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ustomProperty1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ke ding\AppData\Local\Microsoft\Windows\INetCache\Content.Outlook\FCVFISAU\"/>
    </mc:Choice>
  </mc:AlternateContent>
  <xr:revisionPtr revIDLastSave="0" documentId="13_ncr:1_{CEB43ADA-27A3-434C-8F0D-A23D1D0D52D5}" xr6:coauthVersionLast="47" xr6:coauthVersionMax="47" xr10:uidLastSave="{00000000-0000-0000-0000-000000000000}"/>
  <bookViews>
    <workbookView xWindow="22932" yWindow="48" windowWidth="23256" windowHeight="12456" tabRatio="968" firstSheet="3" xr2:uid="{00000000-000D-0000-FFFF-FFFF00000000}"/>
  </bookViews>
  <sheets>
    <sheet name="Condensed Consolidated" sheetId="1" r:id="rId1"/>
    <sheet name="Corporate" sheetId="2" r:id="rId2"/>
    <sheet name="Current Subsidiaries" sheetId="3" r:id="rId3"/>
    <sheet name="Arnold Magnetic" sheetId="5" r:id="rId4"/>
    <sheet name="Ergobaby" sheetId="7" r:id="rId5"/>
    <sheet name="Sterno Group" sheetId="10" r:id="rId6"/>
    <sheet name="5.11" sheetId="11" r:id="rId7"/>
    <sheet name="Velocity Outdoor" sheetId="33" r:id="rId8"/>
    <sheet name="Altor Solutions" sheetId="37" r:id="rId9"/>
    <sheet name="Marucci Sports" sheetId="47" r:id="rId10"/>
    <sheet name="BOA Technology" sheetId="50" r:id="rId11"/>
    <sheet name="Lugano" sheetId="55" r:id="rId12"/>
    <sheet name="Held for Sale" sheetId="58" r:id="rId13"/>
    <sheet name="Advanced Circuits" sheetId="4" r:id="rId14"/>
    <sheet name="2022 YTD Q2 EBITDA" sheetId="60" r:id="rId15"/>
    <sheet name="2022 Q1 EBITDA" sheetId="59" r:id="rId16"/>
    <sheet name="2021 EBITDA" sheetId="56" r:id="rId17"/>
    <sheet name="2020 EBITDA" sheetId="51" r:id="rId18"/>
    <sheet name="2019 EBITDA" sheetId="45" r:id="rId19"/>
    <sheet name="2018 EBITDA" sheetId="41" r:id="rId20"/>
    <sheet name="2017 EBITDA" sheetId="36" r:id="rId21"/>
    <sheet name="2016 EBITDA" sheetId="31" r:id="rId22"/>
    <sheet name="2015 EBITDA" sheetId="15" r:id="rId23"/>
    <sheet name="2014 EBITDA" sheetId="16" r:id="rId24"/>
    <sheet name="Discops" sheetId="20" r:id="rId25"/>
    <sheet name="Divested Subsidiaries" sheetId="21" r:id="rId26"/>
    <sheet name="Liberty Safe" sheetId="8" r:id="rId27"/>
    <sheet name="Clean Earth" sheetId="6" r:id="rId28"/>
    <sheet name="Manitoba Harvest" sheetId="9" r:id="rId29"/>
    <sheet name="Tridien" sheetId="22" r:id="rId30"/>
    <sheet name="FOX" sheetId="28" r:id="rId31"/>
    <sheet name="Camelbak" sheetId="25" r:id="rId32"/>
    <sheet name="AFM" sheetId="24" r:id="rId33"/>
    <sheet name="Aeroglide" sheetId="23" r:id="rId34"/>
    <sheet name="Staffmark" sheetId="26" r:id="rId35"/>
    <sheet name="Crosman" sheetId="27" r:id="rId36"/>
    <sheet name="HALO" sheetId="29" r:id="rId37"/>
    <sheet name="Silvue" sheetId="30" r:id="rId38"/>
  </sheets>
  <definedNames>
    <definedName name="_xlnm.Print_Area" localSheetId="23">'2014 EBITDA'!$A$1:$L$35</definedName>
    <definedName name="_xlnm.Print_Area" localSheetId="22">'2015 EBITDA'!$A$1:$M$34</definedName>
    <definedName name="_xlnm.Print_Area" localSheetId="21">'2016 EBITDA'!$A$1:$L$24</definedName>
    <definedName name="_xlnm.Print_Area" localSheetId="6">'5.11'!$A$1:$AV$58</definedName>
    <definedName name="_xlnm.Print_Area" localSheetId="13">'Advanced Circuits'!$A$1:$EB$70</definedName>
    <definedName name="_xlnm.Print_Area" localSheetId="33">Aeroglide!$A$1:$P$60</definedName>
    <definedName name="_xlnm.Print_Area" localSheetId="32">AFM!$A$1:$BT$61</definedName>
    <definedName name="_xlnm.Print_Area" localSheetId="3">'Arnold Magnetic'!$A$1:$CH$63</definedName>
    <definedName name="_xlnm.Print_Area" localSheetId="31">Camelbak!$A$1:$AN$65</definedName>
    <definedName name="_xlnm.Print_Area" localSheetId="27">'Clean Earth'!$A$1:$AX$68</definedName>
    <definedName name="_xlnm.Print_Area" localSheetId="0">'Condensed Consolidated'!$A$1:$EC$39</definedName>
    <definedName name="_xlnm.Print_Area" localSheetId="1">Corporate!$A$1:$EA$41</definedName>
    <definedName name="_xlnm.Print_Area" localSheetId="35">Crosman!$A$1:$F$60</definedName>
    <definedName name="_xlnm.Print_Area" localSheetId="24">Discops!$A$1:$AE$26</definedName>
    <definedName name="_xlnm.Print_Area" localSheetId="4">Ergobaby!$A$1:$CX$62</definedName>
    <definedName name="_xlnm.Print_Area" localSheetId="30">FOX!$A$1:$BK$64</definedName>
    <definedName name="_xlnm.Print_Area" localSheetId="36">HALO!$A$1:$AV$65</definedName>
    <definedName name="_xlnm.Print_Area" localSheetId="26">'Liberty Safe'!$A$1:$CS$67</definedName>
    <definedName name="_xlnm.Print_Area" localSheetId="28">'Manitoba Harvest'!$A$1:$X$65</definedName>
    <definedName name="_xlnm.Print_Area" localSheetId="37">Silvue!$A$1:$V$60</definedName>
    <definedName name="_xlnm.Print_Area" localSheetId="34">Staffmark!$A$1:$AT$67</definedName>
    <definedName name="_xlnm.Print_Area" localSheetId="5">'Sterno Group'!$A$1:$BR$64</definedName>
    <definedName name="_xlnm.Print_Area" localSheetId="29">Tridien!$A$1:$CK$58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4" i="45" l="1"/>
  <c r="K24" i="45"/>
  <c r="J24" i="45"/>
  <c r="I24" i="45"/>
  <c r="H24" i="45"/>
  <c r="G24" i="45"/>
  <c r="F24" i="45"/>
  <c r="E24" i="45"/>
  <c r="D24" i="45"/>
  <c r="C24" i="45"/>
  <c r="N21" i="51"/>
  <c r="M21" i="51"/>
  <c r="L21" i="51"/>
  <c r="K21" i="51"/>
  <c r="J21" i="51"/>
  <c r="I21" i="51"/>
  <c r="H21" i="51"/>
  <c r="G21" i="51"/>
  <c r="F21" i="51"/>
  <c r="E21" i="51"/>
  <c r="D21" i="51"/>
  <c r="C21" i="51"/>
  <c r="D40" i="2"/>
  <c r="F37" i="1" s="1"/>
  <c r="G22" i="1"/>
  <c r="G19" i="1"/>
  <c r="G14" i="1"/>
  <c r="G13" i="1"/>
  <c r="F63" i="11"/>
  <c r="F30" i="1"/>
  <c r="F34" i="1"/>
  <c r="F35" i="1" s="1"/>
  <c r="F38" i="1"/>
  <c r="F33" i="1"/>
  <c r="F32" i="1"/>
  <c r="G15" i="1"/>
  <c r="G23" i="1"/>
  <c r="G25" i="1"/>
  <c r="G24" i="1"/>
  <c r="G26" i="1"/>
  <c r="G27" i="1"/>
  <c r="G21" i="1"/>
  <c r="G20" i="1"/>
  <c r="G28" i="1" s="1"/>
  <c r="G16" i="1"/>
  <c r="G17" i="1"/>
  <c r="G18" i="1"/>
  <c r="G12" i="1"/>
  <c r="E12" i="1"/>
  <c r="E64" i="4"/>
  <c r="D50" i="55"/>
  <c r="E28" i="50"/>
  <c r="C40" i="50"/>
  <c r="D50" i="50"/>
  <c r="F29" i="47"/>
  <c r="D41" i="47"/>
  <c r="E51" i="47"/>
  <c r="F33" i="37"/>
  <c r="E55" i="37"/>
  <c r="F32" i="33"/>
  <c r="D44" i="33"/>
  <c r="E54" i="33"/>
  <c r="E52" i="11"/>
  <c r="H18" i="60"/>
  <c r="G17" i="60"/>
  <c r="L13" i="60"/>
  <c r="K13" i="60"/>
  <c r="J13" i="60"/>
  <c r="I13" i="60"/>
  <c r="H13" i="60"/>
  <c r="G13" i="60"/>
  <c r="F13" i="60"/>
  <c r="E13" i="60"/>
  <c r="D13" i="60"/>
  <c r="C13" i="60"/>
  <c r="E56" i="7"/>
  <c r="F46" i="10"/>
  <c r="E58" i="10"/>
  <c r="F35" i="10"/>
  <c r="F39" i="1" l="1"/>
  <c r="CH46" i="5" l="1"/>
  <c r="CG46" i="5"/>
  <c r="CF46" i="5"/>
  <c r="CE46" i="5"/>
  <c r="CD46" i="5"/>
  <c r="CC46" i="5"/>
  <c r="CB46" i="5"/>
  <c r="BZ46" i="5"/>
  <c r="BY46" i="5"/>
  <c r="BX46" i="5"/>
  <c r="BW46" i="5"/>
  <c r="BV46" i="5"/>
  <c r="BU46" i="5"/>
  <c r="BT46" i="5"/>
  <c r="BR46" i="5"/>
  <c r="BQ46" i="5"/>
  <c r="BP46" i="5"/>
  <c r="BO46" i="5"/>
  <c r="BN46" i="5"/>
  <c r="BM46" i="5"/>
  <c r="BL46" i="5"/>
  <c r="BJ46" i="5"/>
  <c r="BI46" i="5"/>
  <c r="BH46" i="5"/>
  <c r="BG46" i="5"/>
  <c r="BF46" i="5"/>
  <c r="BE46" i="5"/>
  <c r="BD46" i="5"/>
  <c r="BB46" i="5"/>
  <c r="BA46" i="5"/>
  <c r="AZ46" i="5"/>
  <c r="AY46" i="5"/>
  <c r="AX46" i="5"/>
  <c r="AW46" i="5"/>
  <c r="AV46" i="5"/>
  <c r="AT46" i="5"/>
  <c r="AS46" i="5"/>
  <c r="AR46" i="5"/>
  <c r="AQ46" i="5"/>
  <c r="AP46" i="5"/>
  <c r="AO46" i="5"/>
  <c r="AN46" i="5"/>
  <c r="AL46" i="5"/>
  <c r="AK46" i="5"/>
  <c r="AJ46" i="5"/>
  <c r="AI46" i="5"/>
  <c r="AH46" i="5"/>
  <c r="AG46" i="5"/>
  <c r="AF46" i="5"/>
  <c r="AD46" i="5"/>
  <c r="AC46" i="5"/>
  <c r="AB46" i="5"/>
  <c r="AA46" i="5"/>
  <c r="Z46" i="5"/>
  <c r="Y46" i="5"/>
  <c r="X46" i="5"/>
  <c r="V46" i="5"/>
  <c r="U46" i="5"/>
  <c r="T46" i="5"/>
  <c r="S46" i="5"/>
  <c r="R46" i="5"/>
  <c r="Q46" i="5"/>
  <c r="P46" i="5"/>
  <c r="M46" i="5"/>
  <c r="L46" i="5"/>
  <c r="K46" i="5"/>
  <c r="J46" i="5"/>
  <c r="I46" i="5"/>
  <c r="H46" i="5"/>
  <c r="N46" i="5"/>
  <c r="F46" i="5"/>
  <c r="D46" i="5"/>
  <c r="F19" i="5"/>
  <c r="F24" i="5" l="1"/>
  <c r="F29" i="5" l="1"/>
  <c r="E57" i="5" l="1"/>
  <c r="F37" i="10" l="1"/>
  <c r="F35" i="7" l="1"/>
  <c r="B1" i="33" l="1"/>
  <c r="M12" i="1" l="1"/>
  <c r="M14" i="1" s="1"/>
  <c r="K12" i="1"/>
  <c r="K14" i="1" s="1"/>
  <c r="I13" i="1"/>
  <c r="I12" i="1"/>
  <c r="L31" i="60"/>
  <c r="L30" i="60"/>
  <c r="K31" i="60"/>
  <c r="K30" i="60"/>
  <c r="J31" i="60"/>
  <c r="J30" i="60"/>
  <c r="I31" i="60"/>
  <c r="I30" i="60"/>
  <c r="H31" i="60"/>
  <c r="H30" i="60"/>
  <c r="G31" i="60"/>
  <c r="G30" i="60"/>
  <c r="F31" i="60"/>
  <c r="F30" i="60"/>
  <c r="E31" i="60"/>
  <c r="E30" i="60"/>
  <c r="D31" i="60"/>
  <c r="D30" i="60"/>
  <c r="I26" i="60"/>
  <c r="F20" i="60"/>
  <c r="F27" i="60" s="1"/>
  <c r="D20" i="60"/>
  <c r="D32" i="60" s="1"/>
  <c r="M18" i="60"/>
  <c r="M17" i="60"/>
  <c r="M16" i="60"/>
  <c r="M15" i="60"/>
  <c r="M14" i="60"/>
  <c r="K20" i="60"/>
  <c r="K32" i="60" s="1"/>
  <c r="J26" i="60"/>
  <c r="H26" i="60"/>
  <c r="G26" i="60"/>
  <c r="F26" i="60"/>
  <c r="C20" i="60"/>
  <c r="C27" i="60" s="1"/>
  <c r="M12" i="60"/>
  <c r="M11" i="60"/>
  <c r="M10" i="60"/>
  <c r="M9" i="60"/>
  <c r="M8" i="60"/>
  <c r="M7" i="60"/>
  <c r="F78" i="4"/>
  <c r="F77" i="4"/>
  <c r="F76" i="4"/>
  <c r="F75" i="4"/>
  <c r="F74" i="4"/>
  <c r="F73" i="4"/>
  <c r="F72" i="4"/>
  <c r="E78" i="4"/>
  <c r="E77" i="4"/>
  <c r="E53" i="4"/>
  <c r="E52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5" i="4"/>
  <c r="E24" i="4"/>
  <c r="E64" i="55"/>
  <c r="E63" i="55"/>
  <c r="E62" i="55"/>
  <c r="E61" i="55"/>
  <c r="E60" i="55"/>
  <c r="E59" i="55"/>
  <c r="E58" i="55"/>
  <c r="D64" i="55"/>
  <c r="D63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2" i="55"/>
  <c r="D11" i="55"/>
  <c r="E64" i="50"/>
  <c r="E63" i="50"/>
  <c r="E62" i="50"/>
  <c r="E61" i="50"/>
  <c r="E60" i="50"/>
  <c r="E59" i="50"/>
  <c r="E58" i="50"/>
  <c r="D64" i="50"/>
  <c r="D63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60" i="50" s="1"/>
  <c r="D17" i="50"/>
  <c r="D16" i="50"/>
  <c r="D15" i="50"/>
  <c r="D14" i="50"/>
  <c r="D12" i="50"/>
  <c r="D11" i="50"/>
  <c r="F65" i="47"/>
  <c r="F64" i="47"/>
  <c r="F63" i="47"/>
  <c r="F62" i="47"/>
  <c r="F61" i="47"/>
  <c r="F60" i="47"/>
  <c r="F59" i="47"/>
  <c r="E65" i="47"/>
  <c r="E64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3" i="47"/>
  <c r="E12" i="47"/>
  <c r="E69" i="37"/>
  <c r="E68" i="37"/>
  <c r="F69" i="37"/>
  <c r="F68" i="37"/>
  <c r="F67" i="37"/>
  <c r="F66" i="37"/>
  <c r="F65" i="37"/>
  <c r="F64" i="37"/>
  <c r="F63" i="37"/>
  <c r="E45" i="37"/>
  <c r="E44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7" i="37"/>
  <c r="E16" i="37"/>
  <c r="D61" i="55" l="1"/>
  <c r="I14" i="1"/>
  <c r="E75" i="4"/>
  <c r="E76" i="4"/>
  <c r="E74" i="4"/>
  <c r="D62" i="55"/>
  <c r="D60" i="55"/>
  <c r="D61" i="50"/>
  <c r="D62" i="50"/>
  <c r="E63" i="47"/>
  <c r="E62" i="47"/>
  <c r="E61" i="47"/>
  <c r="E67" i="37"/>
  <c r="E66" i="37"/>
  <c r="E65" i="37"/>
  <c r="J12" i="1"/>
  <c r="J14" i="1" s="1"/>
  <c r="F32" i="60"/>
  <c r="M13" i="60"/>
  <c r="M20" i="60" s="1"/>
  <c r="M27" i="60" s="1"/>
  <c r="L12" i="1"/>
  <c r="L14" i="1" s="1"/>
  <c r="C26" i="60"/>
  <c r="D26" i="60"/>
  <c r="K26" i="60"/>
  <c r="L20" i="60"/>
  <c r="L32" i="60" s="1"/>
  <c r="L26" i="60"/>
  <c r="K27" i="60"/>
  <c r="G20" i="60"/>
  <c r="G32" i="60" s="1"/>
  <c r="H20" i="60"/>
  <c r="H32" i="60" s="1"/>
  <c r="E26" i="60"/>
  <c r="I20" i="60"/>
  <c r="I32" i="60" s="1"/>
  <c r="J20" i="60"/>
  <c r="J32" i="60" s="1"/>
  <c r="D27" i="60"/>
  <c r="E20" i="60"/>
  <c r="E32" i="60" s="1"/>
  <c r="F68" i="33"/>
  <c r="F67" i="33"/>
  <c r="F66" i="33"/>
  <c r="F65" i="33"/>
  <c r="F64" i="33"/>
  <c r="F63" i="33"/>
  <c r="F62" i="33"/>
  <c r="E68" i="33"/>
  <c r="E67" i="33"/>
  <c r="E44" i="33"/>
  <c r="E43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6" i="33"/>
  <c r="E15" i="33"/>
  <c r="F66" i="11"/>
  <c r="F65" i="11"/>
  <c r="F64" i="11"/>
  <c r="F62" i="11"/>
  <c r="F61" i="11"/>
  <c r="F60" i="11"/>
  <c r="E66" i="11"/>
  <c r="E65" i="11"/>
  <c r="E41" i="11"/>
  <c r="E40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3" i="11"/>
  <c r="E12" i="11"/>
  <c r="F72" i="10"/>
  <c r="F71" i="10"/>
  <c r="F70" i="10"/>
  <c r="F69" i="10"/>
  <c r="F68" i="10"/>
  <c r="F67" i="10"/>
  <c r="F66" i="10"/>
  <c r="E72" i="10"/>
  <c r="E71" i="10"/>
  <c r="E47" i="10"/>
  <c r="E46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19" i="10"/>
  <c r="E18" i="10"/>
  <c r="F70" i="7"/>
  <c r="F69" i="7"/>
  <c r="F68" i="7"/>
  <c r="F67" i="7"/>
  <c r="F66" i="7"/>
  <c r="F65" i="7"/>
  <c r="F64" i="7"/>
  <c r="E70" i="7"/>
  <c r="E69" i="7"/>
  <c r="E45" i="7"/>
  <c r="E44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7" i="7"/>
  <c r="E16" i="7"/>
  <c r="F71" i="5"/>
  <c r="E71" i="5"/>
  <c r="F70" i="5"/>
  <c r="E70" i="5"/>
  <c r="F69" i="5"/>
  <c r="F68" i="5"/>
  <c r="F67" i="5"/>
  <c r="F66" i="5"/>
  <c r="F65" i="5"/>
  <c r="E46" i="5"/>
  <c r="E45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8" i="5"/>
  <c r="E17" i="5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E47" i="2"/>
  <c r="E46" i="2"/>
  <c r="E45" i="2"/>
  <c r="E44" i="2"/>
  <c r="E43" i="2"/>
  <c r="D47" i="2"/>
  <c r="D46" i="2"/>
  <c r="G45" i="1"/>
  <c r="G44" i="1"/>
  <c r="G43" i="1"/>
  <c r="G42" i="1"/>
  <c r="G41" i="1"/>
  <c r="F45" i="1"/>
  <c r="F44" i="1"/>
  <c r="D76" i="4"/>
  <c r="E65" i="33" l="1"/>
  <c r="E66" i="33"/>
  <c r="E64" i="33"/>
  <c r="E63" i="11"/>
  <c r="E64" i="11"/>
  <c r="E62" i="11"/>
  <c r="M26" i="60"/>
  <c r="L27" i="60"/>
  <c r="E70" i="10"/>
  <c r="E68" i="7"/>
  <c r="D45" i="2"/>
  <c r="D44" i="2"/>
  <c r="D43" i="2"/>
  <c r="E69" i="10"/>
  <c r="E68" i="10"/>
  <c r="E67" i="7"/>
  <c r="E66" i="7"/>
  <c r="E68" i="5"/>
  <c r="E67" i="5"/>
  <c r="E69" i="5"/>
  <c r="H27" i="60"/>
  <c r="G27" i="60"/>
  <c r="J27" i="60"/>
  <c r="I27" i="60"/>
  <c r="E27" i="60"/>
  <c r="D26" i="4"/>
  <c r="E26" i="4" s="1"/>
  <c r="E73" i="4" l="1"/>
  <c r="E72" i="4"/>
  <c r="C38" i="2"/>
  <c r="E37" i="1"/>
  <c r="E39" i="1" s="1"/>
  <c r="E38" i="1"/>
  <c r="C36" i="2"/>
  <c r="E35" i="1" s="1"/>
  <c r="E34" i="1"/>
  <c r="E32" i="1"/>
  <c r="E33" i="1"/>
  <c r="E30" i="1"/>
  <c r="E20" i="1"/>
  <c r="F20" i="1" s="1"/>
  <c r="E28" i="1"/>
  <c r="F28" i="1" s="1"/>
  <c r="E27" i="1"/>
  <c r="F27" i="1" s="1"/>
  <c r="E26" i="1"/>
  <c r="F26" i="1" s="1"/>
  <c r="E25" i="1"/>
  <c r="F25" i="1" s="1"/>
  <c r="E24" i="1"/>
  <c r="F24" i="1" s="1"/>
  <c r="E23" i="1"/>
  <c r="F23" i="1" s="1"/>
  <c r="C21" i="2"/>
  <c r="C20" i="2"/>
  <c r="E13" i="1" l="1"/>
  <c r="F13" i="1" s="1"/>
  <c r="C63" i="55"/>
  <c r="C62" i="55"/>
  <c r="C61" i="55"/>
  <c r="C60" i="55"/>
  <c r="C13" i="55"/>
  <c r="C60" i="50"/>
  <c r="C13" i="50"/>
  <c r="D64" i="47"/>
  <c r="D14" i="47"/>
  <c r="E14" i="47" s="1"/>
  <c r="D64" i="37"/>
  <c r="D18" i="37"/>
  <c r="D64" i="33"/>
  <c r="D17" i="33"/>
  <c r="D66" i="11"/>
  <c r="D62" i="11"/>
  <c r="D14" i="11"/>
  <c r="D68" i="10"/>
  <c r="D67" i="10"/>
  <c r="D20" i="10"/>
  <c r="E20" i="10" s="1"/>
  <c r="D66" i="7"/>
  <c r="D18" i="7"/>
  <c r="D67" i="5"/>
  <c r="D19" i="5"/>
  <c r="E22" i="1"/>
  <c r="F22" i="1" s="1"/>
  <c r="E21" i="1"/>
  <c r="F21" i="1" s="1"/>
  <c r="E18" i="1"/>
  <c r="F18" i="1" s="1"/>
  <c r="E19" i="1"/>
  <c r="F19" i="1" s="1"/>
  <c r="E17" i="1"/>
  <c r="F17" i="1" s="1"/>
  <c r="E16" i="1"/>
  <c r="F16" i="1" s="1"/>
  <c r="E15" i="1"/>
  <c r="F15" i="1" s="1"/>
  <c r="F12" i="1"/>
  <c r="L30" i="59"/>
  <c r="K30" i="59"/>
  <c r="J30" i="59"/>
  <c r="I30" i="59"/>
  <c r="H30" i="59"/>
  <c r="G30" i="59"/>
  <c r="F30" i="59"/>
  <c r="E30" i="59"/>
  <c r="D30" i="59"/>
  <c r="M18" i="59"/>
  <c r="M17" i="59"/>
  <c r="M16" i="59"/>
  <c r="M15" i="59"/>
  <c r="M14" i="59"/>
  <c r="L13" i="59"/>
  <c r="L31" i="59" s="1"/>
  <c r="K13" i="59"/>
  <c r="K26" i="59" s="1"/>
  <c r="J13" i="59"/>
  <c r="J26" i="59" s="1"/>
  <c r="I13" i="59"/>
  <c r="I26" i="59" s="1"/>
  <c r="H13" i="59"/>
  <c r="H31" i="59" s="1"/>
  <c r="G13" i="59"/>
  <c r="G31" i="59" s="1"/>
  <c r="F13" i="59"/>
  <c r="F20" i="59" s="1"/>
  <c r="F32" i="59" s="1"/>
  <c r="E13" i="59"/>
  <c r="E31" i="59" s="1"/>
  <c r="D13" i="59"/>
  <c r="D31" i="59" s="1"/>
  <c r="C13" i="59"/>
  <c r="C26" i="59" s="1"/>
  <c r="M12" i="59"/>
  <c r="M11" i="59"/>
  <c r="M10" i="59"/>
  <c r="M9" i="59"/>
  <c r="M8" i="59"/>
  <c r="M7" i="59"/>
  <c r="D78" i="4"/>
  <c r="D77" i="4"/>
  <c r="D75" i="4"/>
  <c r="D74" i="4"/>
  <c r="D73" i="4"/>
  <c r="D72" i="4"/>
  <c r="C64" i="55"/>
  <c r="C64" i="50"/>
  <c r="C63" i="50"/>
  <c r="C62" i="50"/>
  <c r="C61" i="50"/>
  <c r="D65" i="47"/>
  <c r="D63" i="47"/>
  <c r="D62" i="47"/>
  <c r="D61" i="47"/>
  <c r="D69" i="37"/>
  <c r="D68" i="37"/>
  <c r="D67" i="37"/>
  <c r="D66" i="37"/>
  <c r="D65" i="37"/>
  <c r="D68" i="33"/>
  <c r="D67" i="33"/>
  <c r="D66" i="33"/>
  <c r="D65" i="33"/>
  <c r="D64" i="11"/>
  <c r="D63" i="11"/>
  <c r="D72" i="10"/>
  <c r="D71" i="10"/>
  <c r="D70" i="10"/>
  <c r="D69" i="10"/>
  <c r="D70" i="7"/>
  <c r="D69" i="7"/>
  <c r="D68" i="7"/>
  <c r="D67" i="7"/>
  <c r="D71" i="5"/>
  <c r="D70" i="5"/>
  <c r="D69" i="5"/>
  <c r="D68" i="5"/>
  <c r="C47" i="2"/>
  <c r="C46" i="2"/>
  <c r="C45" i="2"/>
  <c r="C44" i="2"/>
  <c r="C43" i="2"/>
  <c r="E45" i="1"/>
  <c r="E44" i="1"/>
  <c r="M64" i="4"/>
  <c r="N75" i="4"/>
  <c r="E67" i="10" l="1"/>
  <c r="E66" i="10"/>
  <c r="C59" i="55"/>
  <c r="D13" i="55"/>
  <c r="C58" i="55"/>
  <c r="C59" i="50"/>
  <c r="D13" i="50"/>
  <c r="E60" i="47"/>
  <c r="E59" i="47"/>
  <c r="D60" i="47"/>
  <c r="D63" i="37"/>
  <c r="E18" i="37"/>
  <c r="D62" i="33"/>
  <c r="E17" i="33"/>
  <c r="D63" i="33"/>
  <c r="D61" i="11"/>
  <c r="E14" i="11"/>
  <c r="D60" i="11"/>
  <c r="D65" i="7"/>
  <c r="E18" i="7"/>
  <c r="D65" i="5"/>
  <c r="E19" i="5"/>
  <c r="F43" i="1"/>
  <c r="E14" i="1"/>
  <c r="F14" i="1" s="1"/>
  <c r="F42" i="1" s="1"/>
  <c r="D66" i="5"/>
  <c r="E43" i="1"/>
  <c r="C58" i="50"/>
  <c r="D59" i="47"/>
  <c r="D65" i="11"/>
  <c r="D66" i="10"/>
  <c r="D64" i="7"/>
  <c r="J31" i="59"/>
  <c r="I20" i="59"/>
  <c r="I32" i="59" s="1"/>
  <c r="K31" i="59"/>
  <c r="F26" i="59"/>
  <c r="F31" i="59"/>
  <c r="M13" i="59"/>
  <c r="M20" i="59" s="1"/>
  <c r="M27" i="59" s="1"/>
  <c r="I31" i="59"/>
  <c r="D26" i="59"/>
  <c r="E26" i="59"/>
  <c r="L26" i="59"/>
  <c r="G26" i="59"/>
  <c r="G20" i="59"/>
  <c r="G32" i="59" s="1"/>
  <c r="F27" i="59"/>
  <c r="H20" i="59"/>
  <c r="H32" i="59" s="1"/>
  <c r="J20" i="59"/>
  <c r="J32" i="59" s="1"/>
  <c r="C20" i="59"/>
  <c r="C27" i="59" s="1"/>
  <c r="K20" i="59"/>
  <c r="K32" i="59" s="1"/>
  <c r="H26" i="59"/>
  <c r="D20" i="59"/>
  <c r="D32" i="59" s="1"/>
  <c r="L20" i="59"/>
  <c r="L32" i="59" s="1"/>
  <c r="E20" i="59"/>
  <c r="E32" i="59" s="1"/>
  <c r="N37" i="1"/>
  <c r="N38" i="1"/>
  <c r="D59" i="55" l="1"/>
  <c r="D58" i="55"/>
  <c r="E64" i="37"/>
  <c r="E63" i="37"/>
  <c r="E62" i="33"/>
  <c r="E63" i="33"/>
  <c r="E61" i="11"/>
  <c r="E60" i="11"/>
  <c r="E65" i="7"/>
  <c r="E64" i="7"/>
  <c r="D59" i="50"/>
  <c r="D58" i="50"/>
  <c r="E66" i="5"/>
  <c r="E65" i="5"/>
  <c r="E42" i="1"/>
  <c r="F41" i="1"/>
  <c r="N39" i="1"/>
  <c r="E41" i="1"/>
  <c r="I27" i="59"/>
  <c r="G27" i="59"/>
  <c r="M26" i="59"/>
  <c r="K27" i="59"/>
  <c r="J27" i="59"/>
  <c r="L27" i="59"/>
  <c r="H27" i="59"/>
  <c r="E27" i="59"/>
  <c r="D27" i="59"/>
  <c r="L36" i="2"/>
  <c r="N34" i="1"/>
  <c r="N33" i="1"/>
  <c r="O28" i="1"/>
  <c r="O21" i="1"/>
  <c r="N26" i="4" l="1"/>
  <c r="N32" i="1" l="1"/>
  <c r="N35" i="1" s="1"/>
  <c r="N30" i="1"/>
  <c r="O25" i="1"/>
  <c r="O24" i="1"/>
  <c r="O22" i="1"/>
  <c r="O23" i="1"/>
  <c r="O20" i="1" l="1"/>
  <c r="O19" i="1"/>
  <c r="O18" i="1"/>
  <c r="O17" i="1"/>
  <c r="O16" i="1"/>
  <c r="O15" i="1"/>
  <c r="O13" i="1"/>
  <c r="O12" i="1"/>
  <c r="M58" i="7"/>
  <c r="K58" i="7"/>
  <c r="I58" i="7"/>
  <c r="L52" i="50"/>
  <c r="M53" i="47"/>
  <c r="M54" i="11"/>
  <c r="O27" i="1" l="1"/>
  <c r="O26" i="1"/>
  <c r="K31" i="56" l="1"/>
  <c r="J31" i="56"/>
  <c r="H50" i="55"/>
  <c r="I13" i="55" l="1"/>
  <c r="J64" i="50" l="1"/>
  <c r="L50" i="50"/>
  <c r="M13" i="50"/>
  <c r="M59" i="50" s="1"/>
  <c r="M64" i="47" l="1"/>
  <c r="M51" i="47"/>
  <c r="N14" i="47"/>
  <c r="N64" i="33" l="1"/>
  <c r="M54" i="33"/>
  <c r="N17" i="33"/>
  <c r="M58" i="10" l="1"/>
  <c r="N20" i="10" l="1"/>
  <c r="N18" i="7" l="1"/>
  <c r="N66" i="37" l="1"/>
  <c r="M55" i="37"/>
  <c r="N18" i="37"/>
  <c r="N67" i="5"/>
  <c r="M59" i="5"/>
  <c r="M57" i="5"/>
  <c r="N19" i="5"/>
  <c r="N14" i="11" l="1"/>
  <c r="O14" i="1" s="1"/>
  <c r="L31" i="56" l="1"/>
  <c r="I31" i="56"/>
  <c r="H32" i="56"/>
  <c r="H31" i="56"/>
  <c r="G33" i="56"/>
  <c r="G32" i="56"/>
  <c r="G31" i="56"/>
  <c r="F31" i="56"/>
  <c r="E31" i="56"/>
  <c r="D31" i="56"/>
  <c r="M19" i="56"/>
  <c r="M18" i="56"/>
  <c r="M17" i="56"/>
  <c r="M16" i="56"/>
  <c r="M15" i="56"/>
  <c r="L14" i="56"/>
  <c r="L21" i="56" s="1"/>
  <c r="L28" i="56" s="1"/>
  <c r="K14" i="56"/>
  <c r="J14" i="56"/>
  <c r="I14" i="56"/>
  <c r="I21" i="56" s="1"/>
  <c r="I28" i="56" s="1"/>
  <c r="H14" i="56"/>
  <c r="H21" i="56" s="1"/>
  <c r="H28" i="56" s="1"/>
  <c r="G14" i="56"/>
  <c r="G21" i="56" s="1"/>
  <c r="F14" i="56"/>
  <c r="F21" i="56" s="1"/>
  <c r="F28" i="56" s="1"/>
  <c r="E14" i="56"/>
  <c r="E21" i="56" s="1"/>
  <c r="E28" i="56" s="1"/>
  <c r="D14" i="56"/>
  <c r="D21" i="56" s="1"/>
  <c r="D28" i="56" s="1"/>
  <c r="C14" i="56"/>
  <c r="C21" i="56" s="1"/>
  <c r="C28" i="56" s="1"/>
  <c r="M13" i="56"/>
  <c r="M12" i="56"/>
  <c r="M11" i="56"/>
  <c r="M10" i="56"/>
  <c r="M9" i="56"/>
  <c r="M8" i="56"/>
  <c r="M7" i="56"/>
  <c r="I64" i="55"/>
  <c r="I63" i="55"/>
  <c r="I62" i="55"/>
  <c r="I61" i="55"/>
  <c r="I60" i="55"/>
  <c r="I59" i="55"/>
  <c r="I58" i="55"/>
  <c r="H64" i="55"/>
  <c r="H63" i="55"/>
  <c r="G64" i="55"/>
  <c r="G63" i="55"/>
  <c r="G62" i="55"/>
  <c r="G61" i="55"/>
  <c r="G60" i="55"/>
  <c r="G59" i="55"/>
  <c r="G58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O64" i="50"/>
  <c r="O63" i="50"/>
  <c r="O62" i="50"/>
  <c r="O61" i="50"/>
  <c r="O60" i="50"/>
  <c r="O59" i="50"/>
  <c r="O58" i="50"/>
  <c r="M64" i="50"/>
  <c r="M63" i="50"/>
  <c r="M62" i="50"/>
  <c r="M61" i="50"/>
  <c r="M60" i="50"/>
  <c r="M58" i="50"/>
  <c r="L64" i="50"/>
  <c r="L63" i="50"/>
  <c r="K64" i="50"/>
  <c r="K63" i="50"/>
  <c r="K62" i="50"/>
  <c r="K61" i="50"/>
  <c r="K60" i="50"/>
  <c r="K59" i="50"/>
  <c r="K58" i="50"/>
  <c r="J63" i="50"/>
  <c r="J62" i="50"/>
  <c r="J61" i="50"/>
  <c r="J60" i="50"/>
  <c r="J59" i="50"/>
  <c r="J58" i="50"/>
  <c r="I64" i="50"/>
  <c r="I63" i="50"/>
  <c r="I62" i="50"/>
  <c r="I61" i="50"/>
  <c r="I60" i="50"/>
  <c r="I59" i="50"/>
  <c r="I58" i="50"/>
  <c r="H64" i="50"/>
  <c r="H63" i="50"/>
  <c r="H62" i="50"/>
  <c r="H61" i="50"/>
  <c r="H60" i="50"/>
  <c r="H59" i="50"/>
  <c r="H58" i="50"/>
  <c r="G64" i="50"/>
  <c r="G63" i="50"/>
  <c r="G62" i="50"/>
  <c r="G61" i="50"/>
  <c r="G60" i="50"/>
  <c r="G59" i="50"/>
  <c r="G58" i="50"/>
  <c r="L39" i="50"/>
  <c r="L37" i="50"/>
  <c r="L36" i="50"/>
  <c r="L35" i="50"/>
  <c r="L34" i="50"/>
  <c r="L33" i="50"/>
  <c r="L32" i="50"/>
  <c r="L31" i="50"/>
  <c r="L30" i="50"/>
  <c r="L29" i="50"/>
  <c r="L28" i="50"/>
  <c r="L27" i="50"/>
  <c r="L26" i="50"/>
  <c r="L25" i="50"/>
  <c r="L23" i="50"/>
  <c r="L22" i="50"/>
  <c r="L21" i="50"/>
  <c r="L20" i="50"/>
  <c r="L19" i="50"/>
  <c r="L18" i="50"/>
  <c r="L17" i="50"/>
  <c r="L16" i="50"/>
  <c r="L15" i="50"/>
  <c r="L14" i="50"/>
  <c r="L13" i="50"/>
  <c r="L12" i="50"/>
  <c r="L11" i="50"/>
  <c r="T65" i="47"/>
  <c r="T64" i="47"/>
  <c r="T63" i="47"/>
  <c r="T62" i="47"/>
  <c r="T61" i="47"/>
  <c r="T60" i="47"/>
  <c r="T59" i="47"/>
  <c r="S65" i="47"/>
  <c r="S64" i="47"/>
  <c r="S63" i="47"/>
  <c r="S62" i="47"/>
  <c r="S61" i="47"/>
  <c r="S60" i="47"/>
  <c r="S59" i="47"/>
  <c r="R65" i="47"/>
  <c r="R64" i="47"/>
  <c r="R63" i="47"/>
  <c r="R62" i="47"/>
  <c r="R61" i="47"/>
  <c r="R60" i="47"/>
  <c r="R59" i="47"/>
  <c r="Q65" i="47"/>
  <c r="Q64" i="47"/>
  <c r="Q63" i="47"/>
  <c r="Q62" i="47"/>
  <c r="Q61" i="47"/>
  <c r="Q60" i="47"/>
  <c r="Q59" i="47"/>
  <c r="P65" i="47"/>
  <c r="P64" i="47"/>
  <c r="P63" i="47"/>
  <c r="P62" i="47"/>
  <c r="P61" i="47"/>
  <c r="P60" i="47"/>
  <c r="P59" i="47"/>
  <c r="N65" i="47"/>
  <c r="N64" i="47"/>
  <c r="N63" i="47"/>
  <c r="N62" i="47"/>
  <c r="N61" i="47"/>
  <c r="N60" i="47"/>
  <c r="N59" i="47"/>
  <c r="M65" i="47"/>
  <c r="L65" i="47"/>
  <c r="L64" i="47"/>
  <c r="L63" i="47"/>
  <c r="L62" i="47"/>
  <c r="L61" i="47"/>
  <c r="L60" i="47"/>
  <c r="L59" i="47"/>
  <c r="K65" i="47"/>
  <c r="K64" i="47"/>
  <c r="K63" i="47"/>
  <c r="K62" i="47"/>
  <c r="K61" i="47"/>
  <c r="K60" i="47"/>
  <c r="K59" i="47"/>
  <c r="J65" i="47"/>
  <c r="J64" i="47"/>
  <c r="J63" i="47"/>
  <c r="J62" i="47"/>
  <c r="J61" i="47"/>
  <c r="J60" i="47"/>
  <c r="J59" i="47"/>
  <c r="I65" i="47"/>
  <c r="I64" i="47"/>
  <c r="I63" i="47"/>
  <c r="I62" i="47"/>
  <c r="I61" i="47"/>
  <c r="I60" i="47"/>
  <c r="I59" i="47"/>
  <c r="H65" i="47"/>
  <c r="H64" i="47"/>
  <c r="H63" i="47"/>
  <c r="H62" i="47"/>
  <c r="H61" i="47"/>
  <c r="H60" i="47"/>
  <c r="H59" i="47"/>
  <c r="M40" i="47"/>
  <c r="M38" i="47"/>
  <c r="M37" i="47"/>
  <c r="M36" i="47"/>
  <c r="M35" i="47"/>
  <c r="M34" i="47"/>
  <c r="M33" i="47"/>
  <c r="M32" i="47"/>
  <c r="M31" i="47"/>
  <c r="M30" i="47"/>
  <c r="M29" i="47"/>
  <c r="M28" i="47"/>
  <c r="M27" i="47"/>
  <c r="M26" i="47"/>
  <c r="M24" i="47"/>
  <c r="M23" i="47"/>
  <c r="M22" i="47"/>
  <c r="M21" i="47"/>
  <c r="M20" i="47"/>
  <c r="M19" i="47"/>
  <c r="M18" i="47"/>
  <c r="M17" i="47"/>
  <c r="M16" i="47"/>
  <c r="M15" i="47"/>
  <c r="M14" i="47"/>
  <c r="M13" i="47"/>
  <c r="M12" i="47"/>
  <c r="K69" i="37"/>
  <c r="H69" i="37"/>
  <c r="H68" i="37"/>
  <c r="H67" i="37"/>
  <c r="H66" i="37"/>
  <c r="H65" i="37"/>
  <c r="H64" i="37"/>
  <c r="AL69" i="37"/>
  <c r="AK69" i="37"/>
  <c r="AJ69" i="37"/>
  <c r="AI69" i="37"/>
  <c r="AH69" i="37"/>
  <c r="AG69" i="37"/>
  <c r="AF69" i="37"/>
  <c r="AD69" i="37"/>
  <c r="AC69" i="37"/>
  <c r="AB69" i="37"/>
  <c r="AA69" i="37"/>
  <c r="Z69" i="37"/>
  <c r="Y69" i="37"/>
  <c r="X69" i="37"/>
  <c r="V69" i="37"/>
  <c r="U69" i="37"/>
  <c r="T69" i="37"/>
  <c r="S69" i="37"/>
  <c r="R69" i="37"/>
  <c r="Q69" i="37"/>
  <c r="P69" i="37"/>
  <c r="N69" i="37"/>
  <c r="M69" i="37"/>
  <c r="L69" i="37"/>
  <c r="J69" i="37"/>
  <c r="I69" i="37"/>
  <c r="AL68" i="37"/>
  <c r="AK68" i="37"/>
  <c r="AJ68" i="37"/>
  <c r="AI68" i="37"/>
  <c r="AH68" i="37"/>
  <c r="AG68" i="37"/>
  <c r="AF68" i="37"/>
  <c r="AD68" i="37"/>
  <c r="AC68" i="37"/>
  <c r="AB68" i="37"/>
  <c r="AA68" i="37"/>
  <c r="Z68" i="37"/>
  <c r="Y68" i="37"/>
  <c r="X68" i="37"/>
  <c r="V68" i="37"/>
  <c r="U68" i="37"/>
  <c r="T68" i="37"/>
  <c r="S68" i="37"/>
  <c r="R68" i="37"/>
  <c r="Q68" i="37"/>
  <c r="P68" i="37"/>
  <c r="N68" i="37"/>
  <c r="M68" i="37"/>
  <c r="L68" i="37"/>
  <c r="K68" i="37"/>
  <c r="J68" i="37"/>
  <c r="I68" i="37"/>
  <c r="AL67" i="37"/>
  <c r="AK67" i="37"/>
  <c r="AJ67" i="37"/>
  <c r="AI67" i="37"/>
  <c r="AH67" i="37"/>
  <c r="AG67" i="37"/>
  <c r="AF67" i="37"/>
  <c r="AD67" i="37"/>
  <c r="AC67" i="37"/>
  <c r="AB67" i="37"/>
  <c r="AA67" i="37"/>
  <c r="Z67" i="37"/>
  <c r="Y67" i="37"/>
  <c r="X67" i="37"/>
  <c r="V67" i="37"/>
  <c r="U67" i="37"/>
  <c r="T67" i="37"/>
  <c r="S67" i="37"/>
  <c r="R67" i="37"/>
  <c r="Q67" i="37"/>
  <c r="P67" i="37"/>
  <c r="N67" i="37"/>
  <c r="L67" i="37"/>
  <c r="K67" i="37"/>
  <c r="J67" i="37"/>
  <c r="I67" i="37"/>
  <c r="AL66" i="37"/>
  <c r="AK66" i="37"/>
  <c r="AJ66" i="37"/>
  <c r="AI66" i="37"/>
  <c r="AH66" i="37"/>
  <c r="AG66" i="37"/>
  <c r="AF66" i="37"/>
  <c r="AD66" i="37"/>
  <c r="AC66" i="37"/>
  <c r="AB66" i="37"/>
  <c r="AA66" i="37"/>
  <c r="Z66" i="37"/>
  <c r="Y66" i="37"/>
  <c r="X66" i="37"/>
  <c r="V66" i="37"/>
  <c r="U66" i="37"/>
  <c r="T66" i="37"/>
  <c r="S66" i="37"/>
  <c r="R66" i="37"/>
  <c r="Q66" i="37"/>
  <c r="P66" i="37"/>
  <c r="L66" i="37"/>
  <c r="K66" i="37"/>
  <c r="J66" i="37"/>
  <c r="I66" i="37"/>
  <c r="AL65" i="37"/>
  <c r="AK65" i="37"/>
  <c r="AJ65" i="37"/>
  <c r="AI65" i="37"/>
  <c r="AH65" i="37"/>
  <c r="AG65" i="37"/>
  <c r="AF65" i="37"/>
  <c r="AD65" i="37"/>
  <c r="AC65" i="37"/>
  <c r="AB65" i="37"/>
  <c r="AA65" i="37"/>
  <c r="Z65" i="37"/>
  <c r="Y65" i="37"/>
  <c r="X65" i="37"/>
  <c r="V65" i="37"/>
  <c r="U65" i="37"/>
  <c r="T65" i="37"/>
  <c r="S65" i="37"/>
  <c r="R65" i="37"/>
  <c r="Q65" i="37"/>
  <c r="P65" i="37"/>
  <c r="N65" i="37"/>
  <c r="L65" i="37"/>
  <c r="K65" i="37"/>
  <c r="J65" i="37"/>
  <c r="I65" i="37"/>
  <c r="AL64" i="37"/>
  <c r="AK64" i="37"/>
  <c r="AJ64" i="37"/>
  <c r="AI64" i="37"/>
  <c r="AH64" i="37"/>
  <c r="AG64" i="37"/>
  <c r="AF64" i="37"/>
  <c r="AD64" i="37"/>
  <c r="AC64" i="37"/>
  <c r="AB64" i="37"/>
  <c r="AA64" i="37"/>
  <c r="Z64" i="37"/>
  <c r="Y64" i="37"/>
  <c r="X64" i="37"/>
  <c r="V64" i="37"/>
  <c r="U64" i="37"/>
  <c r="T64" i="37"/>
  <c r="S64" i="37"/>
  <c r="R64" i="37"/>
  <c r="Q64" i="37"/>
  <c r="P64" i="37"/>
  <c r="N64" i="37"/>
  <c r="L64" i="37"/>
  <c r="K64" i="37"/>
  <c r="J64" i="37"/>
  <c r="I64" i="37"/>
  <c r="AL63" i="37"/>
  <c r="AK63" i="37"/>
  <c r="AJ63" i="37"/>
  <c r="AI63" i="37"/>
  <c r="AH63" i="37"/>
  <c r="AG63" i="37"/>
  <c r="AF63" i="37"/>
  <c r="AD63" i="37"/>
  <c r="AC63" i="37"/>
  <c r="AB63" i="37"/>
  <c r="AA63" i="37"/>
  <c r="Z63" i="37"/>
  <c r="Y63" i="37"/>
  <c r="X63" i="37"/>
  <c r="V63" i="37"/>
  <c r="U63" i="37"/>
  <c r="T63" i="37"/>
  <c r="S63" i="37"/>
  <c r="R63" i="37"/>
  <c r="Q63" i="37"/>
  <c r="P63" i="37"/>
  <c r="N63" i="37"/>
  <c r="L63" i="37"/>
  <c r="K63" i="37"/>
  <c r="J63" i="37"/>
  <c r="I63" i="37"/>
  <c r="H63" i="37"/>
  <c r="M44" i="37"/>
  <c r="M42" i="37"/>
  <c r="M41" i="37"/>
  <c r="M40" i="37"/>
  <c r="M39" i="37"/>
  <c r="M38" i="37"/>
  <c r="M37" i="37"/>
  <c r="M36" i="37"/>
  <c r="M35" i="37"/>
  <c r="M34" i="37"/>
  <c r="M33" i="37"/>
  <c r="M32" i="37"/>
  <c r="M31" i="37"/>
  <c r="M30" i="37"/>
  <c r="M28" i="37"/>
  <c r="M27" i="37"/>
  <c r="M26" i="37"/>
  <c r="M25" i="37"/>
  <c r="M24" i="37"/>
  <c r="M23" i="37"/>
  <c r="M22" i="37"/>
  <c r="M21" i="37"/>
  <c r="M20" i="37"/>
  <c r="M19" i="37"/>
  <c r="M18" i="37"/>
  <c r="M17" i="37"/>
  <c r="M16" i="37"/>
  <c r="AR68" i="33"/>
  <c r="AQ68" i="33"/>
  <c r="AP68" i="33"/>
  <c r="AO68" i="33"/>
  <c r="AN68" i="33"/>
  <c r="AR67" i="33"/>
  <c r="AQ67" i="33"/>
  <c r="AP67" i="33"/>
  <c r="AO67" i="33"/>
  <c r="AN67" i="33"/>
  <c r="AR66" i="33"/>
  <c r="AQ66" i="33"/>
  <c r="AP66" i="33"/>
  <c r="AO66" i="33"/>
  <c r="AN66" i="33"/>
  <c r="AR65" i="33"/>
  <c r="AQ65" i="33"/>
  <c r="AP65" i="33"/>
  <c r="AO65" i="33"/>
  <c r="AN65" i="33"/>
  <c r="AR64" i="33"/>
  <c r="AQ64" i="33"/>
  <c r="AP64" i="33"/>
  <c r="AO64" i="33"/>
  <c r="AN64" i="33"/>
  <c r="AR63" i="33"/>
  <c r="AQ63" i="33"/>
  <c r="AP63" i="33"/>
  <c r="AO63" i="33"/>
  <c r="AN63" i="33"/>
  <c r="AR62" i="33"/>
  <c r="AQ62" i="33"/>
  <c r="AP62" i="33"/>
  <c r="AO62" i="33"/>
  <c r="AN62" i="33"/>
  <c r="AL68" i="33"/>
  <c r="AK68" i="33"/>
  <c r="AJ68" i="33"/>
  <c r="AI68" i="33"/>
  <c r="AH68" i="33"/>
  <c r="AG68" i="33"/>
  <c r="AF68" i="33"/>
  <c r="AL67" i="33"/>
  <c r="AK67" i="33"/>
  <c r="AJ67" i="33"/>
  <c r="AI67" i="33"/>
  <c r="AH67" i="33"/>
  <c r="AG67" i="33"/>
  <c r="AF67" i="33"/>
  <c r="AL66" i="33"/>
  <c r="AK66" i="33"/>
  <c r="AJ66" i="33"/>
  <c r="AI66" i="33"/>
  <c r="AH66" i="33"/>
  <c r="AG66" i="33"/>
  <c r="AF66" i="33"/>
  <c r="AL65" i="33"/>
  <c r="AK65" i="33"/>
  <c r="AJ65" i="33"/>
  <c r="AI65" i="33"/>
  <c r="AH65" i="33"/>
  <c r="AG65" i="33"/>
  <c r="AF65" i="33"/>
  <c r="AL64" i="33"/>
  <c r="AK64" i="33"/>
  <c r="AJ64" i="33"/>
  <c r="AI64" i="33"/>
  <c r="AH64" i="33"/>
  <c r="AG64" i="33"/>
  <c r="AF64" i="33"/>
  <c r="AL63" i="33"/>
  <c r="AK63" i="33"/>
  <c r="AJ63" i="33"/>
  <c r="AI63" i="33"/>
  <c r="AH63" i="33"/>
  <c r="AG63" i="33"/>
  <c r="AF63" i="33"/>
  <c r="AL62" i="33"/>
  <c r="AK62" i="33"/>
  <c r="AJ62" i="33"/>
  <c r="AI62" i="33"/>
  <c r="AH62" i="33"/>
  <c r="AG62" i="33"/>
  <c r="AF62" i="33"/>
  <c r="AD68" i="33"/>
  <c r="AC68" i="33"/>
  <c r="AB68" i="33"/>
  <c r="AA68" i="33"/>
  <c r="Z68" i="33"/>
  <c r="Y68" i="33"/>
  <c r="X68" i="33"/>
  <c r="AD67" i="33"/>
  <c r="AC67" i="33"/>
  <c r="AB67" i="33"/>
  <c r="AA67" i="33"/>
  <c r="Z67" i="33"/>
  <c r="Y67" i="33"/>
  <c r="X67" i="33"/>
  <c r="AD66" i="33"/>
  <c r="AC66" i="33"/>
  <c r="AB66" i="33"/>
  <c r="AA66" i="33"/>
  <c r="Z66" i="33"/>
  <c r="Y66" i="33"/>
  <c r="X66" i="33"/>
  <c r="AD65" i="33"/>
  <c r="AC65" i="33"/>
  <c r="AB65" i="33"/>
  <c r="AA65" i="33"/>
  <c r="Z65" i="33"/>
  <c r="Y65" i="33"/>
  <c r="X65" i="33"/>
  <c r="AD64" i="33"/>
  <c r="AC64" i="33"/>
  <c r="AB64" i="33"/>
  <c r="AA64" i="33"/>
  <c r="Z64" i="33"/>
  <c r="Y64" i="33"/>
  <c r="X64" i="33"/>
  <c r="AD63" i="33"/>
  <c r="AC63" i="33"/>
  <c r="AB63" i="33"/>
  <c r="AA63" i="33"/>
  <c r="Z63" i="33"/>
  <c r="Y63" i="33"/>
  <c r="X63" i="33"/>
  <c r="AD62" i="33"/>
  <c r="AC62" i="33"/>
  <c r="AB62" i="33"/>
  <c r="AA62" i="33"/>
  <c r="Z62" i="33"/>
  <c r="Y62" i="33"/>
  <c r="X62" i="33"/>
  <c r="V68" i="33"/>
  <c r="U68" i="33"/>
  <c r="T68" i="33"/>
  <c r="S68" i="33"/>
  <c r="R68" i="33"/>
  <c r="Q68" i="33"/>
  <c r="P68" i="33"/>
  <c r="V67" i="33"/>
  <c r="U67" i="33"/>
  <c r="T67" i="33"/>
  <c r="S67" i="33"/>
  <c r="R67" i="33"/>
  <c r="Q67" i="33"/>
  <c r="P67" i="33"/>
  <c r="V66" i="33"/>
  <c r="U66" i="33"/>
  <c r="T66" i="33"/>
  <c r="S66" i="33"/>
  <c r="R66" i="33"/>
  <c r="Q66" i="33"/>
  <c r="P66" i="33"/>
  <c r="V65" i="33"/>
  <c r="U65" i="33"/>
  <c r="T65" i="33"/>
  <c r="S65" i="33"/>
  <c r="R65" i="33"/>
  <c r="Q65" i="33"/>
  <c r="P65" i="33"/>
  <c r="V64" i="33"/>
  <c r="U64" i="33"/>
  <c r="T64" i="33"/>
  <c r="S64" i="33"/>
  <c r="R64" i="33"/>
  <c r="Q64" i="33"/>
  <c r="P64" i="33"/>
  <c r="V63" i="33"/>
  <c r="U63" i="33"/>
  <c r="T63" i="33"/>
  <c r="S63" i="33"/>
  <c r="R63" i="33"/>
  <c r="Q63" i="33"/>
  <c r="P63" i="33"/>
  <c r="V62" i="33"/>
  <c r="U62" i="33"/>
  <c r="T62" i="33"/>
  <c r="S62" i="33"/>
  <c r="R62" i="33"/>
  <c r="Q62" i="33"/>
  <c r="P62" i="33"/>
  <c r="N68" i="33"/>
  <c r="M68" i="33"/>
  <c r="L68" i="33"/>
  <c r="K68" i="33"/>
  <c r="J68" i="33"/>
  <c r="I68" i="33"/>
  <c r="N67" i="33"/>
  <c r="M67" i="33"/>
  <c r="L67" i="33"/>
  <c r="K67" i="33"/>
  <c r="J67" i="33"/>
  <c r="I67" i="33"/>
  <c r="N66" i="33"/>
  <c r="L66" i="33"/>
  <c r="K66" i="33"/>
  <c r="J66" i="33"/>
  <c r="I66" i="33"/>
  <c r="N65" i="33"/>
  <c r="L65" i="33"/>
  <c r="K65" i="33"/>
  <c r="J65" i="33"/>
  <c r="I65" i="33"/>
  <c r="L64" i="33"/>
  <c r="K64" i="33"/>
  <c r="J64" i="33"/>
  <c r="I64" i="33"/>
  <c r="N63" i="33"/>
  <c r="L63" i="33"/>
  <c r="K63" i="33"/>
  <c r="J63" i="33"/>
  <c r="I63" i="33"/>
  <c r="N62" i="33"/>
  <c r="L62" i="33"/>
  <c r="K62" i="33"/>
  <c r="J62" i="33"/>
  <c r="I62" i="33"/>
  <c r="H68" i="33"/>
  <c r="H67" i="33"/>
  <c r="H66" i="33"/>
  <c r="H65" i="33"/>
  <c r="H64" i="33"/>
  <c r="H63" i="33"/>
  <c r="H62" i="33"/>
  <c r="M43" i="33"/>
  <c r="M41" i="33"/>
  <c r="M40" i="33"/>
  <c r="M39" i="33"/>
  <c r="M38" i="33"/>
  <c r="M37" i="33"/>
  <c r="M36" i="33"/>
  <c r="M35" i="33"/>
  <c r="M34" i="33"/>
  <c r="M33" i="33"/>
  <c r="M32" i="33"/>
  <c r="M31" i="33"/>
  <c r="M30" i="33"/>
  <c r="M29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AX66" i="11"/>
  <c r="AW66" i="11"/>
  <c r="AV66" i="11"/>
  <c r="AT66" i="11"/>
  <c r="AS66" i="11"/>
  <c r="AR66" i="11"/>
  <c r="AQ66" i="11"/>
  <c r="AP66" i="11"/>
  <c r="AO66" i="11"/>
  <c r="AN66" i="11"/>
  <c r="AL66" i="11"/>
  <c r="AK66" i="11"/>
  <c r="AJ66" i="11"/>
  <c r="AI66" i="11"/>
  <c r="AH66" i="11"/>
  <c r="AG66" i="11"/>
  <c r="AF66" i="11"/>
  <c r="AD66" i="11"/>
  <c r="AC66" i="11"/>
  <c r="AB66" i="11"/>
  <c r="AA66" i="11"/>
  <c r="Z66" i="11"/>
  <c r="Y66" i="11"/>
  <c r="X66" i="11"/>
  <c r="V66" i="11"/>
  <c r="U66" i="11"/>
  <c r="T66" i="11"/>
  <c r="S66" i="11"/>
  <c r="R66" i="11"/>
  <c r="Q66" i="11"/>
  <c r="P66" i="11"/>
  <c r="N66" i="11"/>
  <c r="M66" i="11"/>
  <c r="L66" i="11"/>
  <c r="K66" i="11"/>
  <c r="J66" i="11"/>
  <c r="I66" i="11"/>
  <c r="H66" i="11"/>
  <c r="AX65" i="11"/>
  <c r="AW65" i="11"/>
  <c r="AV65" i="11"/>
  <c r="AT65" i="11"/>
  <c r="AS65" i="11"/>
  <c r="AR65" i="11"/>
  <c r="AQ65" i="11"/>
  <c r="AP65" i="11"/>
  <c r="AO65" i="11"/>
  <c r="AN65" i="11"/>
  <c r="AL65" i="11"/>
  <c r="AK65" i="11"/>
  <c r="AJ65" i="11"/>
  <c r="AI65" i="11"/>
  <c r="AH65" i="11"/>
  <c r="AG65" i="11"/>
  <c r="AF65" i="11"/>
  <c r="AD65" i="11"/>
  <c r="AC65" i="11"/>
  <c r="AB65" i="11"/>
  <c r="AA65" i="11"/>
  <c r="Z65" i="11"/>
  <c r="Y65" i="11"/>
  <c r="X65" i="11"/>
  <c r="V65" i="11"/>
  <c r="U65" i="11"/>
  <c r="T65" i="11"/>
  <c r="S65" i="11"/>
  <c r="R65" i="11"/>
  <c r="Q65" i="11"/>
  <c r="P65" i="11"/>
  <c r="N65" i="11"/>
  <c r="M65" i="11"/>
  <c r="L65" i="11"/>
  <c r="K65" i="11"/>
  <c r="J65" i="11"/>
  <c r="I65" i="11"/>
  <c r="H65" i="11"/>
  <c r="AX64" i="11"/>
  <c r="AW64" i="11"/>
  <c r="AV64" i="11"/>
  <c r="AT64" i="11"/>
  <c r="AS64" i="11"/>
  <c r="AR64" i="11"/>
  <c r="AQ64" i="11"/>
  <c r="AP64" i="11"/>
  <c r="AO64" i="11"/>
  <c r="AN64" i="11"/>
  <c r="AL64" i="11"/>
  <c r="AK64" i="11"/>
  <c r="AJ64" i="11"/>
  <c r="AI64" i="11"/>
  <c r="AH64" i="11"/>
  <c r="AG64" i="11"/>
  <c r="AF64" i="11"/>
  <c r="AD64" i="11"/>
  <c r="AC64" i="11"/>
  <c r="AB64" i="11"/>
  <c r="AA64" i="11"/>
  <c r="Z64" i="11"/>
  <c r="Y64" i="11"/>
  <c r="X64" i="11"/>
  <c r="V64" i="11"/>
  <c r="U64" i="11"/>
  <c r="T64" i="11"/>
  <c r="S64" i="11"/>
  <c r="R64" i="11"/>
  <c r="Q64" i="11"/>
  <c r="P64" i="11"/>
  <c r="N64" i="11"/>
  <c r="L64" i="11"/>
  <c r="K64" i="11"/>
  <c r="J64" i="11"/>
  <c r="I64" i="11"/>
  <c r="H64" i="11"/>
  <c r="AX63" i="11"/>
  <c r="AW63" i="11"/>
  <c r="AV63" i="11"/>
  <c r="AT63" i="11"/>
  <c r="AS63" i="11"/>
  <c r="AR63" i="11"/>
  <c r="AQ63" i="11"/>
  <c r="AP63" i="11"/>
  <c r="AO63" i="11"/>
  <c r="AN63" i="11"/>
  <c r="AL63" i="11"/>
  <c r="AK63" i="11"/>
  <c r="AJ63" i="11"/>
  <c r="AI63" i="11"/>
  <c r="AH63" i="11"/>
  <c r="AG63" i="11"/>
  <c r="AF63" i="11"/>
  <c r="AD63" i="11"/>
  <c r="AC63" i="11"/>
  <c r="AB63" i="11"/>
  <c r="AA63" i="11"/>
  <c r="Z63" i="11"/>
  <c r="Y63" i="11"/>
  <c r="X63" i="11"/>
  <c r="V63" i="11"/>
  <c r="U63" i="11"/>
  <c r="T63" i="11"/>
  <c r="S63" i="11"/>
  <c r="R63" i="11"/>
  <c r="Q63" i="11"/>
  <c r="P63" i="11"/>
  <c r="N63" i="11"/>
  <c r="L63" i="11"/>
  <c r="K63" i="11"/>
  <c r="J63" i="11"/>
  <c r="I63" i="11"/>
  <c r="H63" i="11"/>
  <c r="AX62" i="11"/>
  <c r="AW62" i="11"/>
  <c r="AV62" i="11"/>
  <c r="AT62" i="11"/>
  <c r="AS62" i="11"/>
  <c r="AR62" i="11"/>
  <c r="AQ62" i="11"/>
  <c r="AP62" i="11"/>
  <c r="AO62" i="11"/>
  <c r="AN62" i="11"/>
  <c r="AL62" i="11"/>
  <c r="AK62" i="11"/>
  <c r="AJ62" i="11"/>
  <c r="AI62" i="11"/>
  <c r="AH62" i="11"/>
  <c r="AG62" i="11"/>
  <c r="AF62" i="11"/>
  <c r="AD62" i="11"/>
  <c r="AC62" i="11"/>
  <c r="AB62" i="11"/>
  <c r="AA62" i="11"/>
  <c r="Z62" i="11"/>
  <c r="Y62" i="11"/>
  <c r="X62" i="11"/>
  <c r="V62" i="11"/>
  <c r="U62" i="11"/>
  <c r="T62" i="11"/>
  <c r="S62" i="11"/>
  <c r="R62" i="11"/>
  <c r="Q62" i="11"/>
  <c r="P62" i="11"/>
  <c r="N62" i="11"/>
  <c r="L62" i="11"/>
  <c r="K62" i="11"/>
  <c r="J62" i="11"/>
  <c r="I62" i="11"/>
  <c r="H62" i="11"/>
  <c r="AX61" i="11"/>
  <c r="AW61" i="11"/>
  <c r="AV61" i="11"/>
  <c r="AT61" i="11"/>
  <c r="AS61" i="11"/>
  <c r="AR61" i="11"/>
  <c r="AQ61" i="11"/>
  <c r="AP61" i="11"/>
  <c r="AO61" i="11"/>
  <c r="AN61" i="11"/>
  <c r="AL61" i="11"/>
  <c r="AK61" i="11"/>
  <c r="AJ61" i="11"/>
  <c r="AI61" i="11"/>
  <c r="AH61" i="11"/>
  <c r="AG61" i="11"/>
  <c r="AF61" i="11"/>
  <c r="AD61" i="11"/>
  <c r="AC61" i="11"/>
  <c r="AB61" i="11"/>
  <c r="AA61" i="11"/>
  <c r="Z61" i="11"/>
  <c r="Y61" i="11"/>
  <c r="X61" i="11"/>
  <c r="V61" i="11"/>
  <c r="U61" i="11"/>
  <c r="T61" i="11"/>
  <c r="S61" i="11"/>
  <c r="R61" i="11"/>
  <c r="Q61" i="11"/>
  <c r="P61" i="11"/>
  <c r="N61" i="11"/>
  <c r="L61" i="11"/>
  <c r="K61" i="11"/>
  <c r="J61" i="11"/>
  <c r="I61" i="11"/>
  <c r="H61" i="11"/>
  <c r="AX60" i="11"/>
  <c r="AW60" i="11"/>
  <c r="AV60" i="11"/>
  <c r="AT60" i="11"/>
  <c r="AS60" i="11"/>
  <c r="AR60" i="11"/>
  <c r="AQ60" i="11"/>
  <c r="AP60" i="11"/>
  <c r="AO60" i="11"/>
  <c r="AN60" i="11"/>
  <c r="AL60" i="11"/>
  <c r="AK60" i="11"/>
  <c r="AJ60" i="11"/>
  <c r="AI60" i="11"/>
  <c r="AH60" i="11"/>
  <c r="AG60" i="11"/>
  <c r="AF60" i="11"/>
  <c r="AD60" i="11"/>
  <c r="AC60" i="11"/>
  <c r="AB60" i="11"/>
  <c r="AA60" i="11"/>
  <c r="Z60" i="11"/>
  <c r="Y60" i="11"/>
  <c r="X60" i="11"/>
  <c r="V60" i="11"/>
  <c r="U60" i="11"/>
  <c r="T60" i="11"/>
  <c r="S60" i="11"/>
  <c r="R60" i="11"/>
  <c r="Q60" i="11"/>
  <c r="P60" i="11"/>
  <c r="N60" i="11"/>
  <c r="L60" i="11"/>
  <c r="K60" i="11"/>
  <c r="J60" i="11"/>
  <c r="I60" i="11"/>
  <c r="H60" i="11"/>
  <c r="M40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BR72" i="10"/>
  <c r="BQ72" i="10"/>
  <c r="BP72" i="10"/>
  <c r="BO72" i="10"/>
  <c r="BN72" i="10"/>
  <c r="BM72" i="10"/>
  <c r="BL72" i="10"/>
  <c r="BJ72" i="10"/>
  <c r="BI72" i="10"/>
  <c r="BH72" i="10"/>
  <c r="BG72" i="10"/>
  <c r="BF72" i="10"/>
  <c r="BE72" i="10"/>
  <c r="BD72" i="10"/>
  <c r="BB72" i="10"/>
  <c r="BA72" i="10"/>
  <c r="AZ72" i="10"/>
  <c r="AY72" i="10"/>
  <c r="AX72" i="10"/>
  <c r="AW72" i="10"/>
  <c r="AV72" i="10"/>
  <c r="AT72" i="10"/>
  <c r="AS72" i="10"/>
  <c r="AR72" i="10"/>
  <c r="AQ72" i="10"/>
  <c r="AP72" i="10"/>
  <c r="AO72" i="10"/>
  <c r="AN72" i="10"/>
  <c r="AL72" i="10"/>
  <c r="AK72" i="10"/>
  <c r="AJ72" i="10"/>
  <c r="AI72" i="10"/>
  <c r="AH72" i="10"/>
  <c r="AG72" i="10"/>
  <c r="AF72" i="10"/>
  <c r="AD72" i="10"/>
  <c r="AC72" i="10"/>
  <c r="AB72" i="10"/>
  <c r="AA72" i="10"/>
  <c r="Z72" i="10"/>
  <c r="Y72" i="10"/>
  <c r="X72" i="10"/>
  <c r="V72" i="10"/>
  <c r="U72" i="10"/>
  <c r="T72" i="10"/>
  <c r="S72" i="10"/>
  <c r="R72" i="10"/>
  <c r="Q72" i="10"/>
  <c r="P72" i="10"/>
  <c r="N72" i="10"/>
  <c r="M72" i="10"/>
  <c r="L72" i="10"/>
  <c r="K72" i="10"/>
  <c r="J72" i="10"/>
  <c r="I72" i="10"/>
  <c r="H72" i="10"/>
  <c r="BR71" i="10"/>
  <c r="BQ71" i="10"/>
  <c r="BP71" i="10"/>
  <c r="BO71" i="10"/>
  <c r="BN71" i="10"/>
  <c r="BM71" i="10"/>
  <c r="BL71" i="10"/>
  <c r="BJ71" i="10"/>
  <c r="BI71" i="10"/>
  <c r="BH71" i="10"/>
  <c r="BG71" i="10"/>
  <c r="BF71" i="10"/>
  <c r="BE71" i="10"/>
  <c r="BD71" i="10"/>
  <c r="BB71" i="10"/>
  <c r="BA71" i="10"/>
  <c r="AZ71" i="10"/>
  <c r="AY71" i="10"/>
  <c r="AX71" i="10"/>
  <c r="AW71" i="10"/>
  <c r="AV71" i="10"/>
  <c r="AT71" i="10"/>
  <c r="AS71" i="10"/>
  <c r="AR71" i="10"/>
  <c r="AQ71" i="10"/>
  <c r="AP71" i="10"/>
  <c r="AO71" i="10"/>
  <c r="AN71" i="10"/>
  <c r="AL71" i="10"/>
  <c r="AK71" i="10"/>
  <c r="AJ71" i="10"/>
  <c r="AI71" i="10"/>
  <c r="AH71" i="10"/>
  <c r="AG71" i="10"/>
  <c r="AF71" i="10"/>
  <c r="AD71" i="10"/>
  <c r="AC71" i="10"/>
  <c r="AB71" i="10"/>
  <c r="AA71" i="10"/>
  <c r="Z71" i="10"/>
  <c r="Y71" i="10"/>
  <c r="X71" i="10"/>
  <c r="V71" i="10"/>
  <c r="U71" i="10"/>
  <c r="T71" i="10"/>
  <c r="S71" i="10"/>
  <c r="R71" i="10"/>
  <c r="Q71" i="10"/>
  <c r="P71" i="10"/>
  <c r="N71" i="10"/>
  <c r="M71" i="10"/>
  <c r="L71" i="10"/>
  <c r="K71" i="10"/>
  <c r="J71" i="10"/>
  <c r="I71" i="10"/>
  <c r="H71" i="10"/>
  <c r="BR70" i="10"/>
  <c r="BQ70" i="10"/>
  <c r="BP70" i="10"/>
  <c r="BO70" i="10"/>
  <c r="BN70" i="10"/>
  <c r="BM70" i="10"/>
  <c r="BL70" i="10"/>
  <c r="BJ70" i="10"/>
  <c r="BI70" i="10"/>
  <c r="BH70" i="10"/>
  <c r="BG70" i="10"/>
  <c r="BF70" i="10"/>
  <c r="BE70" i="10"/>
  <c r="BD70" i="10"/>
  <c r="BB70" i="10"/>
  <c r="BA70" i="10"/>
  <c r="AZ70" i="10"/>
  <c r="AY70" i="10"/>
  <c r="AX70" i="10"/>
  <c r="AW70" i="10"/>
  <c r="AV70" i="10"/>
  <c r="AT70" i="10"/>
  <c r="AS70" i="10"/>
  <c r="AR70" i="10"/>
  <c r="AQ70" i="10"/>
  <c r="AP70" i="10"/>
  <c r="AO70" i="10"/>
  <c r="AN70" i="10"/>
  <c r="AL70" i="10"/>
  <c r="AK70" i="10"/>
  <c r="AJ70" i="10"/>
  <c r="AI70" i="10"/>
  <c r="AH70" i="10"/>
  <c r="AG70" i="10"/>
  <c r="AF70" i="10"/>
  <c r="AD70" i="10"/>
  <c r="AC70" i="10"/>
  <c r="AB70" i="10"/>
  <c r="AA70" i="10"/>
  <c r="Z70" i="10"/>
  <c r="Y70" i="10"/>
  <c r="X70" i="10"/>
  <c r="V70" i="10"/>
  <c r="U70" i="10"/>
  <c r="T70" i="10"/>
  <c r="S70" i="10"/>
  <c r="R70" i="10"/>
  <c r="Q70" i="10"/>
  <c r="P70" i="10"/>
  <c r="N70" i="10"/>
  <c r="L70" i="10"/>
  <c r="K70" i="10"/>
  <c r="J70" i="10"/>
  <c r="I70" i="10"/>
  <c r="H70" i="10"/>
  <c r="BR69" i="10"/>
  <c r="BQ69" i="10"/>
  <c r="BP69" i="10"/>
  <c r="BO69" i="10"/>
  <c r="BN69" i="10"/>
  <c r="BM69" i="10"/>
  <c r="BL69" i="10"/>
  <c r="BJ69" i="10"/>
  <c r="BI69" i="10"/>
  <c r="BH69" i="10"/>
  <c r="BG69" i="10"/>
  <c r="BF69" i="10"/>
  <c r="BE69" i="10"/>
  <c r="BD69" i="10"/>
  <c r="BB69" i="10"/>
  <c r="BA69" i="10"/>
  <c r="AZ69" i="10"/>
  <c r="AY69" i="10"/>
  <c r="AX69" i="10"/>
  <c r="AW69" i="10"/>
  <c r="AV69" i="10"/>
  <c r="AT69" i="10"/>
  <c r="AS69" i="10"/>
  <c r="AR69" i="10"/>
  <c r="AQ69" i="10"/>
  <c r="AP69" i="10"/>
  <c r="AO69" i="10"/>
  <c r="AN69" i="10"/>
  <c r="AL69" i="10"/>
  <c r="AK69" i="10"/>
  <c r="AJ69" i="10"/>
  <c r="AI69" i="10"/>
  <c r="AH69" i="10"/>
  <c r="AG69" i="10"/>
  <c r="AF69" i="10"/>
  <c r="AD69" i="10"/>
  <c r="AC69" i="10"/>
  <c r="AB69" i="10"/>
  <c r="AA69" i="10"/>
  <c r="Z69" i="10"/>
  <c r="Y69" i="10"/>
  <c r="X69" i="10"/>
  <c r="V69" i="10"/>
  <c r="U69" i="10"/>
  <c r="T69" i="10"/>
  <c r="S69" i="10"/>
  <c r="R69" i="10"/>
  <c r="Q69" i="10"/>
  <c r="P69" i="10"/>
  <c r="N69" i="10"/>
  <c r="L69" i="10"/>
  <c r="K69" i="10"/>
  <c r="J69" i="10"/>
  <c r="I69" i="10"/>
  <c r="H69" i="10"/>
  <c r="BR68" i="10"/>
  <c r="BQ68" i="10"/>
  <c r="BP68" i="10"/>
  <c r="BO68" i="10"/>
  <c r="BN68" i="10"/>
  <c r="BM68" i="10"/>
  <c r="BL68" i="10"/>
  <c r="BJ68" i="10"/>
  <c r="BI68" i="10"/>
  <c r="BH68" i="10"/>
  <c r="BG68" i="10"/>
  <c r="BF68" i="10"/>
  <c r="BE68" i="10"/>
  <c r="BD68" i="10"/>
  <c r="BB68" i="10"/>
  <c r="BA68" i="10"/>
  <c r="AZ68" i="10"/>
  <c r="AY68" i="10"/>
  <c r="AX68" i="10"/>
  <c r="AW68" i="10"/>
  <c r="AV68" i="10"/>
  <c r="AT68" i="10"/>
  <c r="AS68" i="10"/>
  <c r="AR68" i="10"/>
  <c r="AQ68" i="10"/>
  <c r="AP68" i="10"/>
  <c r="AO68" i="10"/>
  <c r="AN68" i="10"/>
  <c r="AL68" i="10"/>
  <c r="AK68" i="10"/>
  <c r="AJ68" i="10"/>
  <c r="AI68" i="10"/>
  <c r="AH68" i="10"/>
  <c r="AG68" i="10"/>
  <c r="AF68" i="10"/>
  <c r="AD68" i="10"/>
  <c r="AC68" i="10"/>
  <c r="AB68" i="10"/>
  <c r="AA68" i="10"/>
  <c r="Z68" i="10"/>
  <c r="Y68" i="10"/>
  <c r="X68" i="10"/>
  <c r="V68" i="10"/>
  <c r="U68" i="10"/>
  <c r="T68" i="10"/>
  <c r="S68" i="10"/>
  <c r="R68" i="10"/>
  <c r="Q68" i="10"/>
  <c r="P68" i="10"/>
  <c r="N68" i="10"/>
  <c r="L68" i="10"/>
  <c r="K68" i="10"/>
  <c r="J68" i="10"/>
  <c r="I68" i="10"/>
  <c r="H68" i="10"/>
  <c r="BR67" i="10"/>
  <c r="BQ67" i="10"/>
  <c r="BP67" i="10"/>
  <c r="BO67" i="10"/>
  <c r="BN67" i="10"/>
  <c r="BM67" i="10"/>
  <c r="BL67" i="10"/>
  <c r="BJ67" i="10"/>
  <c r="BI67" i="10"/>
  <c r="BH67" i="10"/>
  <c r="BG67" i="10"/>
  <c r="BF67" i="10"/>
  <c r="BE67" i="10"/>
  <c r="BD67" i="10"/>
  <c r="BB67" i="10"/>
  <c r="BA67" i="10"/>
  <c r="AZ67" i="10"/>
  <c r="AY67" i="10"/>
  <c r="AX67" i="10"/>
  <c r="AW67" i="10"/>
  <c r="AV67" i="10"/>
  <c r="AT67" i="10"/>
  <c r="AS67" i="10"/>
  <c r="AR67" i="10"/>
  <c r="AQ67" i="10"/>
  <c r="AP67" i="10"/>
  <c r="AO67" i="10"/>
  <c r="AN67" i="10"/>
  <c r="AL67" i="10"/>
  <c r="AK67" i="10"/>
  <c r="AJ67" i="10"/>
  <c r="AI67" i="10"/>
  <c r="AH67" i="10"/>
  <c r="AG67" i="10"/>
  <c r="AF67" i="10"/>
  <c r="AD67" i="10"/>
  <c r="AC67" i="10"/>
  <c r="AB67" i="10"/>
  <c r="AA67" i="10"/>
  <c r="Z67" i="10"/>
  <c r="Y67" i="10"/>
  <c r="X67" i="10"/>
  <c r="V67" i="10"/>
  <c r="U67" i="10"/>
  <c r="T67" i="10"/>
  <c r="S67" i="10"/>
  <c r="R67" i="10"/>
  <c r="Q67" i="10"/>
  <c r="P67" i="10"/>
  <c r="N67" i="10"/>
  <c r="L67" i="10"/>
  <c r="K67" i="10"/>
  <c r="J67" i="10"/>
  <c r="I67" i="10"/>
  <c r="H67" i="10"/>
  <c r="BR66" i="10"/>
  <c r="BQ66" i="10"/>
  <c r="BP66" i="10"/>
  <c r="BO66" i="10"/>
  <c r="BN66" i="10"/>
  <c r="BM66" i="10"/>
  <c r="BL66" i="10"/>
  <c r="BJ66" i="10"/>
  <c r="BI66" i="10"/>
  <c r="BH66" i="10"/>
  <c r="BG66" i="10"/>
  <c r="BF66" i="10"/>
  <c r="BE66" i="10"/>
  <c r="BD66" i="10"/>
  <c r="BB66" i="10"/>
  <c r="BA66" i="10"/>
  <c r="AZ66" i="10"/>
  <c r="AY66" i="10"/>
  <c r="AX66" i="10"/>
  <c r="AW66" i="10"/>
  <c r="AV66" i="10"/>
  <c r="AT66" i="10"/>
  <c r="AS66" i="10"/>
  <c r="AR66" i="10"/>
  <c r="AQ66" i="10"/>
  <c r="AP66" i="10"/>
  <c r="AO66" i="10"/>
  <c r="AN66" i="10"/>
  <c r="AL66" i="10"/>
  <c r="AK66" i="10"/>
  <c r="AJ66" i="10"/>
  <c r="AI66" i="10"/>
  <c r="AH66" i="10"/>
  <c r="AG66" i="10"/>
  <c r="AF66" i="10"/>
  <c r="AD66" i="10"/>
  <c r="AC66" i="10"/>
  <c r="AB66" i="10"/>
  <c r="AA66" i="10"/>
  <c r="Z66" i="10"/>
  <c r="Y66" i="10"/>
  <c r="X66" i="10"/>
  <c r="V66" i="10"/>
  <c r="U66" i="10"/>
  <c r="T66" i="10"/>
  <c r="S66" i="10"/>
  <c r="R66" i="10"/>
  <c r="Q66" i="10"/>
  <c r="P66" i="10"/>
  <c r="N66" i="10"/>
  <c r="L66" i="10"/>
  <c r="K66" i="10"/>
  <c r="J66" i="10"/>
  <c r="I66" i="10"/>
  <c r="H66" i="10"/>
  <c r="M46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CX70" i="7"/>
  <c r="CW70" i="7"/>
  <c r="CV70" i="7"/>
  <c r="CU70" i="7"/>
  <c r="CT70" i="7"/>
  <c r="CS70" i="7"/>
  <c r="CR70" i="7"/>
  <c r="CX69" i="7"/>
  <c r="CW69" i="7"/>
  <c r="CV69" i="7"/>
  <c r="CU69" i="7"/>
  <c r="CT69" i="7"/>
  <c r="CS69" i="7"/>
  <c r="CR69" i="7"/>
  <c r="CX68" i="7"/>
  <c r="CW68" i="7"/>
  <c r="CV68" i="7"/>
  <c r="CU68" i="7"/>
  <c r="CT68" i="7"/>
  <c r="CS68" i="7"/>
  <c r="CR68" i="7"/>
  <c r="CX67" i="7"/>
  <c r="CW67" i="7"/>
  <c r="CV67" i="7"/>
  <c r="CU67" i="7"/>
  <c r="CT67" i="7"/>
  <c r="CS67" i="7"/>
  <c r="CR67" i="7"/>
  <c r="CX66" i="7"/>
  <c r="CW66" i="7"/>
  <c r="CV66" i="7"/>
  <c r="CU66" i="7"/>
  <c r="CT66" i="7"/>
  <c r="CS66" i="7"/>
  <c r="CR66" i="7"/>
  <c r="CX65" i="7"/>
  <c r="CW65" i="7"/>
  <c r="CV65" i="7"/>
  <c r="CU65" i="7"/>
  <c r="CT65" i="7"/>
  <c r="CS65" i="7"/>
  <c r="CR65" i="7"/>
  <c r="CX64" i="7"/>
  <c r="CW64" i="7"/>
  <c r="CV64" i="7"/>
  <c r="CU64" i="7"/>
  <c r="CT64" i="7"/>
  <c r="CS64" i="7"/>
  <c r="CR64" i="7"/>
  <c r="CP70" i="7"/>
  <c r="CO70" i="7"/>
  <c r="CN70" i="7"/>
  <c r="CM70" i="7"/>
  <c r="CL70" i="7"/>
  <c r="CK70" i="7"/>
  <c r="CJ70" i="7"/>
  <c r="CP69" i="7"/>
  <c r="CO69" i="7"/>
  <c r="CN69" i="7"/>
  <c r="CM69" i="7"/>
  <c r="CL69" i="7"/>
  <c r="CK69" i="7"/>
  <c r="CJ69" i="7"/>
  <c r="CP68" i="7"/>
  <c r="CO68" i="7"/>
  <c r="CN68" i="7"/>
  <c r="CM68" i="7"/>
  <c r="CL68" i="7"/>
  <c r="CK68" i="7"/>
  <c r="CJ68" i="7"/>
  <c r="CP67" i="7"/>
  <c r="CO67" i="7"/>
  <c r="CN67" i="7"/>
  <c r="CM67" i="7"/>
  <c r="CL67" i="7"/>
  <c r="CK67" i="7"/>
  <c r="CJ67" i="7"/>
  <c r="CP66" i="7"/>
  <c r="CO66" i="7"/>
  <c r="CN66" i="7"/>
  <c r="CM66" i="7"/>
  <c r="CL66" i="7"/>
  <c r="CK66" i="7"/>
  <c r="CJ66" i="7"/>
  <c r="CP65" i="7"/>
  <c r="CO65" i="7"/>
  <c r="CN65" i="7"/>
  <c r="CM65" i="7"/>
  <c r="CL65" i="7"/>
  <c r="CK65" i="7"/>
  <c r="CJ65" i="7"/>
  <c r="CP64" i="7"/>
  <c r="CO64" i="7"/>
  <c r="CN64" i="7"/>
  <c r="CM64" i="7"/>
  <c r="CL64" i="7"/>
  <c r="CK64" i="7"/>
  <c r="CJ64" i="7"/>
  <c r="CH70" i="7"/>
  <c r="CG70" i="7"/>
  <c r="CF70" i="7"/>
  <c r="CE70" i="7"/>
  <c r="CD70" i="7"/>
  <c r="CC70" i="7"/>
  <c r="CB70" i="7"/>
  <c r="BZ70" i="7"/>
  <c r="BY70" i="7"/>
  <c r="BX70" i="7"/>
  <c r="BW70" i="7"/>
  <c r="BV70" i="7"/>
  <c r="BU70" i="7"/>
  <c r="BT70" i="7"/>
  <c r="BR70" i="7"/>
  <c r="BQ70" i="7"/>
  <c r="BP70" i="7"/>
  <c r="BO70" i="7"/>
  <c r="BN70" i="7"/>
  <c r="BM70" i="7"/>
  <c r="BL70" i="7"/>
  <c r="BJ70" i="7"/>
  <c r="BI70" i="7"/>
  <c r="BH70" i="7"/>
  <c r="BG70" i="7"/>
  <c r="BF70" i="7"/>
  <c r="BE70" i="7"/>
  <c r="BD70" i="7"/>
  <c r="BB70" i="7"/>
  <c r="BA70" i="7"/>
  <c r="AZ70" i="7"/>
  <c r="AY70" i="7"/>
  <c r="AX70" i="7"/>
  <c r="AW70" i="7"/>
  <c r="AV70" i="7"/>
  <c r="AT70" i="7"/>
  <c r="AS70" i="7"/>
  <c r="AR70" i="7"/>
  <c r="AQ70" i="7"/>
  <c r="AP70" i="7"/>
  <c r="AO70" i="7"/>
  <c r="AN70" i="7"/>
  <c r="AL70" i="7"/>
  <c r="AK70" i="7"/>
  <c r="AJ70" i="7"/>
  <c r="AI70" i="7"/>
  <c r="AH70" i="7"/>
  <c r="AG70" i="7"/>
  <c r="AF70" i="7"/>
  <c r="AD70" i="7"/>
  <c r="AC70" i="7"/>
  <c r="AB70" i="7"/>
  <c r="AA70" i="7"/>
  <c r="Z70" i="7"/>
  <c r="Y70" i="7"/>
  <c r="X70" i="7"/>
  <c r="V70" i="7"/>
  <c r="U70" i="7"/>
  <c r="T70" i="7"/>
  <c r="S70" i="7"/>
  <c r="R70" i="7"/>
  <c r="Q70" i="7"/>
  <c r="P70" i="7"/>
  <c r="N70" i="7"/>
  <c r="M70" i="7"/>
  <c r="L70" i="7"/>
  <c r="K70" i="7"/>
  <c r="J70" i="7"/>
  <c r="I70" i="7"/>
  <c r="H70" i="7"/>
  <c r="CH69" i="7"/>
  <c r="CG69" i="7"/>
  <c r="CF69" i="7"/>
  <c r="CE69" i="7"/>
  <c r="CD69" i="7"/>
  <c r="CC69" i="7"/>
  <c r="CB69" i="7"/>
  <c r="BZ69" i="7"/>
  <c r="BY69" i="7"/>
  <c r="BX69" i="7"/>
  <c r="BW69" i="7"/>
  <c r="BV69" i="7"/>
  <c r="BU69" i="7"/>
  <c r="BT69" i="7"/>
  <c r="BR69" i="7"/>
  <c r="BQ69" i="7"/>
  <c r="BP69" i="7"/>
  <c r="BO69" i="7"/>
  <c r="BN69" i="7"/>
  <c r="BM69" i="7"/>
  <c r="BL69" i="7"/>
  <c r="BJ69" i="7"/>
  <c r="BI69" i="7"/>
  <c r="BH69" i="7"/>
  <c r="BG69" i="7"/>
  <c r="BF69" i="7"/>
  <c r="BE69" i="7"/>
  <c r="BD69" i="7"/>
  <c r="BB69" i="7"/>
  <c r="BA69" i="7"/>
  <c r="AZ69" i="7"/>
  <c r="AY69" i="7"/>
  <c r="AX69" i="7"/>
  <c r="AW69" i="7"/>
  <c r="AV69" i="7"/>
  <c r="AT69" i="7"/>
  <c r="AS69" i="7"/>
  <c r="AR69" i="7"/>
  <c r="AQ69" i="7"/>
  <c r="AP69" i="7"/>
  <c r="AO69" i="7"/>
  <c r="AN69" i="7"/>
  <c r="AL69" i="7"/>
  <c r="AK69" i="7"/>
  <c r="AJ69" i="7"/>
  <c r="AI69" i="7"/>
  <c r="AH69" i="7"/>
  <c r="AG69" i="7"/>
  <c r="AF69" i="7"/>
  <c r="AD69" i="7"/>
  <c r="AC69" i="7"/>
  <c r="AB69" i="7"/>
  <c r="AA69" i="7"/>
  <c r="Z69" i="7"/>
  <c r="Y69" i="7"/>
  <c r="X69" i="7"/>
  <c r="V69" i="7"/>
  <c r="U69" i="7"/>
  <c r="T69" i="7"/>
  <c r="S69" i="7"/>
  <c r="R69" i="7"/>
  <c r="Q69" i="7"/>
  <c r="P69" i="7"/>
  <c r="N69" i="7"/>
  <c r="M69" i="7"/>
  <c r="L69" i="7"/>
  <c r="K69" i="7"/>
  <c r="J69" i="7"/>
  <c r="I69" i="7"/>
  <c r="H69" i="7"/>
  <c r="CH68" i="7"/>
  <c r="CG68" i="7"/>
  <c r="CF68" i="7"/>
  <c r="CE68" i="7"/>
  <c r="CD68" i="7"/>
  <c r="CC68" i="7"/>
  <c r="CB68" i="7"/>
  <c r="BZ68" i="7"/>
  <c r="BY68" i="7"/>
  <c r="BX68" i="7"/>
  <c r="BW68" i="7"/>
  <c r="BV68" i="7"/>
  <c r="BU68" i="7"/>
  <c r="BT68" i="7"/>
  <c r="BR68" i="7"/>
  <c r="BQ68" i="7"/>
  <c r="BP68" i="7"/>
  <c r="BO68" i="7"/>
  <c r="BN68" i="7"/>
  <c r="BM68" i="7"/>
  <c r="BL68" i="7"/>
  <c r="BJ68" i="7"/>
  <c r="BI68" i="7"/>
  <c r="BH68" i="7"/>
  <c r="BG68" i="7"/>
  <c r="BF68" i="7"/>
  <c r="BE68" i="7"/>
  <c r="BD68" i="7"/>
  <c r="BB68" i="7"/>
  <c r="BA68" i="7"/>
  <c r="AZ68" i="7"/>
  <c r="AY68" i="7"/>
  <c r="AX68" i="7"/>
  <c r="AW68" i="7"/>
  <c r="AV68" i="7"/>
  <c r="AT68" i="7"/>
  <c r="AS68" i="7"/>
  <c r="AR68" i="7"/>
  <c r="AQ68" i="7"/>
  <c r="AP68" i="7"/>
  <c r="AO68" i="7"/>
  <c r="AN68" i="7"/>
  <c r="AL68" i="7"/>
  <c r="AK68" i="7"/>
  <c r="AJ68" i="7"/>
  <c r="AI68" i="7"/>
  <c r="AH68" i="7"/>
  <c r="AG68" i="7"/>
  <c r="AF68" i="7"/>
  <c r="AD68" i="7"/>
  <c r="AC68" i="7"/>
  <c r="AB68" i="7"/>
  <c r="AA68" i="7"/>
  <c r="Z68" i="7"/>
  <c r="Y68" i="7"/>
  <c r="X68" i="7"/>
  <c r="V68" i="7"/>
  <c r="U68" i="7"/>
  <c r="T68" i="7"/>
  <c r="S68" i="7"/>
  <c r="R68" i="7"/>
  <c r="Q68" i="7"/>
  <c r="P68" i="7"/>
  <c r="N68" i="7"/>
  <c r="L68" i="7"/>
  <c r="K68" i="7"/>
  <c r="J68" i="7"/>
  <c r="I68" i="7"/>
  <c r="H68" i="7"/>
  <c r="CH67" i="7"/>
  <c r="CG67" i="7"/>
  <c r="CF67" i="7"/>
  <c r="CE67" i="7"/>
  <c r="CD67" i="7"/>
  <c r="CC67" i="7"/>
  <c r="CB67" i="7"/>
  <c r="BZ67" i="7"/>
  <c r="BY67" i="7"/>
  <c r="BX67" i="7"/>
  <c r="BW67" i="7"/>
  <c r="BV67" i="7"/>
  <c r="BU67" i="7"/>
  <c r="BT67" i="7"/>
  <c r="BR67" i="7"/>
  <c r="BQ67" i="7"/>
  <c r="BP67" i="7"/>
  <c r="BO67" i="7"/>
  <c r="BN67" i="7"/>
  <c r="BM67" i="7"/>
  <c r="BL67" i="7"/>
  <c r="BJ67" i="7"/>
  <c r="BI67" i="7"/>
  <c r="BH67" i="7"/>
  <c r="BG67" i="7"/>
  <c r="BF67" i="7"/>
  <c r="BE67" i="7"/>
  <c r="BD67" i="7"/>
  <c r="BB67" i="7"/>
  <c r="BA67" i="7"/>
  <c r="AZ67" i="7"/>
  <c r="AY67" i="7"/>
  <c r="AX67" i="7"/>
  <c r="AW67" i="7"/>
  <c r="AV67" i="7"/>
  <c r="AT67" i="7"/>
  <c r="AS67" i="7"/>
  <c r="AR67" i="7"/>
  <c r="AQ67" i="7"/>
  <c r="AP67" i="7"/>
  <c r="AO67" i="7"/>
  <c r="AN67" i="7"/>
  <c r="AL67" i="7"/>
  <c r="AK67" i="7"/>
  <c r="AJ67" i="7"/>
  <c r="AI67" i="7"/>
  <c r="AH67" i="7"/>
  <c r="AG67" i="7"/>
  <c r="AF67" i="7"/>
  <c r="AD67" i="7"/>
  <c r="AC67" i="7"/>
  <c r="AB67" i="7"/>
  <c r="AA67" i="7"/>
  <c r="Z67" i="7"/>
  <c r="Y67" i="7"/>
  <c r="X67" i="7"/>
  <c r="V67" i="7"/>
  <c r="U67" i="7"/>
  <c r="T67" i="7"/>
  <c r="S67" i="7"/>
  <c r="R67" i="7"/>
  <c r="Q67" i="7"/>
  <c r="P67" i="7"/>
  <c r="N67" i="7"/>
  <c r="L67" i="7"/>
  <c r="K67" i="7"/>
  <c r="J67" i="7"/>
  <c r="I67" i="7"/>
  <c r="H67" i="7"/>
  <c r="CH66" i="7"/>
  <c r="CG66" i="7"/>
  <c r="CF66" i="7"/>
  <c r="CE66" i="7"/>
  <c r="CD66" i="7"/>
  <c r="CC66" i="7"/>
  <c r="CB66" i="7"/>
  <c r="BZ66" i="7"/>
  <c r="BY66" i="7"/>
  <c r="BX66" i="7"/>
  <c r="BW66" i="7"/>
  <c r="BV66" i="7"/>
  <c r="BU66" i="7"/>
  <c r="BT66" i="7"/>
  <c r="BR66" i="7"/>
  <c r="BQ66" i="7"/>
  <c r="BP66" i="7"/>
  <c r="BO66" i="7"/>
  <c r="BN66" i="7"/>
  <c r="BM66" i="7"/>
  <c r="BL66" i="7"/>
  <c r="BJ66" i="7"/>
  <c r="BI66" i="7"/>
  <c r="BH66" i="7"/>
  <c r="BG66" i="7"/>
  <c r="BF66" i="7"/>
  <c r="BE66" i="7"/>
  <c r="BD66" i="7"/>
  <c r="BB66" i="7"/>
  <c r="BA66" i="7"/>
  <c r="AZ66" i="7"/>
  <c r="AY66" i="7"/>
  <c r="AX66" i="7"/>
  <c r="AW66" i="7"/>
  <c r="AV66" i="7"/>
  <c r="AT66" i="7"/>
  <c r="AS66" i="7"/>
  <c r="AR66" i="7"/>
  <c r="AQ66" i="7"/>
  <c r="AP66" i="7"/>
  <c r="AO66" i="7"/>
  <c r="AN66" i="7"/>
  <c r="AL66" i="7"/>
  <c r="AK66" i="7"/>
  <c r="AJ66" i="7"/>
  <c r="AI66" i="7"/>
  <c r="AH66" i="7"/>
  <c r="AG66" i="7"/>
  <c r="AF66" i="7"/>
  <c r="AD66" i="7"/>
  <c r="AC66" i="7"/>
  <c r="AB66" i="7"/>
  <c r="AA66" i="7"/>
  <c r="Z66" i="7"/>
  <c r="Y66" i="7"/>
  <c r="X66" i="7"/>
  <c r="V66" i="7"/>
  <c r="U66" i="7"/>
  <c r="T66" i="7"/>
  <c r="S66" i="7"/>
  <c r="R66" i="7"/>
  <c r="Q66" i="7"/>
  <c r="P66" i="7"/>
  <c r="N66" i="7"/>
  <c r="L66" i="7"/>
  <c r="K66" i="7"/>
  <c r="J66" i="7"/>
  <c r="I66" i="7"/>
  <c r="H66" i="7"/>
  <c r="CH65" i="7"/>
  <c r="CG65" i="7"/>
  <c r="CF65" i="7"/>
  <c r="CE65" i="7"/>
  <c r="CD65" i="7"/>
  <c r="CC65" i="7"/>
  <c r="CB65" i="7"/>
  <c r="BZ65" i="7"/>
  <c r="BY65" i="7"/>
  <c r="BX65" i="7"/>
  <c r="BW65" i="7"/>
  <c r="BV65" i="7"/>
  <c r="BU65" i="7"/>
  <c r="BT65" i="7"/>
  <c r="BR65" i="7"/>
  <c r="BQ65" i="7"/>
  <c r="BP65" i="7"/>
  <c r="BO65" i="7"/>
  <c r="BN65" i="7"/>
  <c r="BM65" i="7"/>
  <c r="BL65" i="7"/>
  <c r="BJ65" i="7"/>
  <c r="BI65" i="7"/>
  <c r="BH65" i="7"/>
  <c r="BG65" i="7"/>
  <c r="BF65" i="7"/>
  <c r="BE65" i="7"/>
  <c r="BD65" i="7"/>
  <c r="BB65" i="7"/>
  <c r="BA65" i="7"/>
  <c r="AZ65" i="7"/>
  <c r="AY65" i="7"/>
  <c r="AX65" i="7"/>
  <c r="AW65" i="7"/>
  <c r="AV65" i="7"/>
  <c r="AT65" i="7"/>
  <c r="AS65" i="7"/>
  <c r="AR65" i="7"/>
  <c r="AQ65" i="7"/>
  <c r="AP65" i="7"/>
  <c r="AO65" i="7"/>
  <c r="AN65" i="7"/>
  <c r="AL65" i="7"/>
  <c r="AK65" i="7"/>
  <c r="AJ65" i="7"/>
  <c r="AI65" i="7"/>
  <c r="AH65" i="7"/>
  <c r="AG65" i="7"/>
  <c r="AF65" i="7"/>
  <c r="AD65" i="7"/>
  <c r="AC65" i="7"/>
  <c r="AB65" i="7"/>
  <c r="AA65" i="7"/>
  <c r="Z65" i="7"/>
  <c r="Y65" i="7"/>
  <c r="X65" i="7"/>
  <c r="V65" i="7"/>
  <c r="U65" i="7"/>
  <c r="T65" i="7"/>
  <c r="S65" i="7"/>
  <c r="R65" i="7"/>
  <c r="Q65" i="7"/>
  <c r="P65" i="7"/>
  <c r="N65" i="7"/>
  <c r="L65" i="7"/>
  <c r="K65" i="7"/>
  <c r="J65" i="7"/>
  <c r="I65" i="7"/>
  <c r="H65" i="7"/>
  <c r="CH64" i="7"/>
  <c r="CG64" i="7"/>
  <c r="CF64" i="7"/>
  <c r="CE64" i="7"/>
  <c r="CD64" i="7"/>
  <c r="CC64" i="7"/>
  <c r="CB64" i="7"/>
  <c r="BZ64" i="7"/>
  <c r="BY64" i="7"/>
  <c r="BX64" i="7"/>
  <c r="BW64" i="7"/>
  <c r="BV64" i="7"/>
  <c r="BU64" i="7"/>
  <c r="BT64" i="7"/>
  <c r="BR64" i="7"/>
  <c r="BQ64" i="7"/>
  <c r="BP64" i="7"/>
  <c r="BO64" i="7"/>
  <c r="BN64" i="7"/>
  <c r="BM64" i="7"/>
  <c r="BL64" i="7"/>
  <c r="BJ64" i="7"/>
  <c r="BI64" i="7"/>
  <c r="BH64" i="7"/>
  <c r="BG64" i="7"/>
  <c r="BF64" i="7"/>
  <c r="BE64" i="7"/>
  <c r="BD64" i="7"/>
  <c r="BB64" i="7"/>
  <c r="BA64" i="7"/>
  <c r="AZ64" i="7"/>
  <c r="AY64" i="7"/>
  <c r="AX64" i="7"/>
  <c r="AW64" i="7"/>
  <c r="AV64" i="7"/>
  <c r="AT64" i="7"/>
  <c r="AS64" i="7"/>
  <c r="AR64" i="7"/>
  <c r="AQ64" i="7"/>
  <c r="AP64" i="7"/>
  <c r="AO64" i="7"/>
  <c r="AN64" i="7"/>
  <c r="AL64" i="7"/>
  <c r="AK64" i="7"/>
  <c r="AJ64" i="7"/>
  <c r="AI64" i="7"/>
  <c r="AH64" i="7"/>
  <c r="AG64" i="7"/>
  <c r="AF64" i="7"/>
  <c r="AD64" i="7"/>
  <c r="AC64" i="7"/>
  <c r="AB64" i="7"/>
  <c r="AA64" i="7"/>
  <c r="Z64" i="7"/>
  <c r="Y64" i="7"/>
  <c r="X64" i="7"/>
  <c r="V64" i="7"/>
  <c r="U64" i="7"/>
  <c r="T64" i="7"/>
  <c r="S64" i="7"/>
  <c r="R64" i="7"/>
  <c r="Q64" i="7"/>
  <c r="P64" i="7"/>
  <c r="N64" i="7"/>
  <c r="L64" i="7"/>
  <c r="K64" i="7"/>
  <c r="J64" i="7"/>
  <c r="I64" i="7"/>
  <c r="H64" i="7"/>
  <c r="M44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CH71" i="5"/>
  <c r="CG71" i="5"/>
  <c r="CF71" i="5"/>
  <c r="CE71" i="5"/>
  <c r="CD71" i="5"/>
  <c r="CC71" i="5"/>
  <c r="CB71" i="5"/>
  <c r="BZ71" i="5"/>
  <c r="BY71" i="5"/>
  <c r="BX71" i="5"/>
  <c r="BW71" i="5"/>
  <c r="BV71" i="5"/>
  <c r="BU71" i="5"/>
  <c r="BT71" i="5"/>
  <c r="BR71" i="5"/>
  <c r="BQ71" i="5"/>
  <c r="BP71" i="5"/>
  <c r="BO71" i="5"/>
  <c r="BN71" i="5"/>
  <c r="BM71" i="5"/>
  <c r="BL71" i="5"/>
  <c r="BJ71" i="5"/>
  <c r="BI71" i="5"/>
  <c r="BH71" i="5"/>
  <c r="BG71" i="5"/>
  <c r="BF71" i="5"/>
  <c r="BE71" i="5"/>
  <c r="BD71" i="5"/>
  <c r="BB71" i="5"/>
  <c r="BA71" i="5"/>
  <c r="AZ71" i="5"/>
  <c r="AY71" i="5"/>
  <c r="AX71" i="5"/>
  <c r="AW71" i="5"/>
  <c r="AV71" i="5"/>
  <c r="AT71" i="5"/>
  <c r="AS71" i="5"/>
  <c r="AR71" i="5"/>
  <c r="AQ71" i="5"/>
  <c r="AP71" i="5"/>
  <c r="AO71" i="5"/>
  <c r="AN71" i="5"/>
  <c r="AL71" i="5"/>
  <c r="AK71" i="5"/>
  <c r="AJ71" i="5"/>
  <c r="AI71" i="5"/>
  <c r="AH71" i="5"/>
  <c r="AG71" i="5"/>
  <c r="AF71" i="5"/>
  <c r="AD71" i="5"/>
  <c r="AC71" i="5"/>
  <c r="AB71" i="5"/>
  <c r="AA71" i="5"/>
  <c r="Z71" i="5"/>
  <c r="Y71" i="5"/>
  <c r="X71" i="5"/>
  <c r="V71" i="5"/>
  <c r="U71" i="5"/>
  <c r="T71" i="5"/>
  <c r="S71" i="5"/>
  <c r="R71" i="5"/>
  <c r="Q71" i="5"/>
  <c r="P71" i="5"/>
  <c r="N71" i="5"/>
  <c r="M71" i="5"/>
  <c r="L71" i="5"/>
  <c r="K71" i="5"/>
  <c r="J71" i="5"/>
  <c r="I71" i="5"/>
  <c r="H71" i="5"/>
  <c r="CH70" i="5"/>
  <c r="CG70" i="5"/>
  <c r="CF70" i="5"/>
  <c r="CE70" i="5"/>
  <c r="CD70" i="5"/>
  <c r="CC70" i="5"/>
  <c r="CB70" i="5"/>
  <c r="BZ70" i="5"/>
  <c r="BY70" i="5"/>
  <c r="BX70" i="5"/>
  <c r="BW70" i="5"/>
  <c r="BV70" i="5"/>
  <c r="BU70" i="5"/>
  <c r="BT70" i="5"/>
  <c r="BR70" i="5"/>
  <c r="BQ70" i="5"/>
  <c r="BP70" i="5"/>
  <c r="BO70" i="5"/>
  <c r="BN70" i="5"/>
  <c r="BM70" i="5"/>
  <c r="BL70" i="5"/>
  <c r="BJ70" i="5"/>
  <c r="BI70" i="5"/>
  <c r="BH70" i="5"/>
  <c r="BG70" i="5"/>
  <c r="BF70" i="5"/>
  <c r="BE70" i="5"/>
  <c r="BD70" i="5"/>
  <c r="BB70" i="5"/>
  <c r="BA70" i="5"/>
  <c r="AZ70" i="5"/>
  <c r="AY70" i="5"/>
  <c r="AX70" i="5"/>
  <c r="AW70" i="5"/>
  <c r="AV70" i="5"/>
  <c r="AT70" i="5"/>
  <c r="AS70" i="5"/>
  <c r="AR70" i="5"/>
  <c r="AQ70" i="5"/>
  <c r="AP70" i="5"/>
  <c r="AO70" i="5"/>
  <c r="AN70" i="5"/>
  <c r="AL70" i="5"/>
  <c r="AK70" i="5"/>
  <c r="AJ70" i="5"/>
  <c r="AI70" i="5"/>
  <c r="AH70" i="5"/>
  <c r="AG70" i="5"/>
  <c r="AF70" i="5"/>
  <c r="AD70" i="5"/>
  <c r="AC70" i="5"/>
  <c r="AB70" i="5"/>
  <c r="AA70" i="5"/>
  <c r="Z70" i="5"/>
  <c r="Y70" i="5"/>
  <c r="X70" i="5"/>
  <c r="V70" i="5"/>
  <c r="U70" i="5"/>
  <c r="T70" i="5"/>
  <c r="S70" i="5"/>
  <c r="R70" i="5"/>
  <c r="Q70" i="5"/>
  <c r="P70" i="5"/>
  <c r="N70" i="5"/>
  <c r="M70" i="5"/>
  <c r="L70" i="5"/>
  <c r="K70" i="5"/>
  <c r="J70" i="5"/>
  <c r="I70" i="5"/>
  <c r="H70" i="5"/>
  <c r="CH69" i="5"/>
  <c r="CG69" i="5"/>
  <c r="CF69" i="5"/>
  <c r="CE69" i="5"/>
  <c r="CD69" i="5"/>
  <c r="CC69" i="5"/>
  <c r="CB69" i="5"/>
  <c r="BZ69" i="5"/>
  <c r="BY69" i="5"/>
  <c r="BX69" i="5"/>
  <c r="BW69" i="5"/>
  <c r="BV69" i="5"/>
  <c r="BU69" i="5"/>
  <c r="BT69" i="5"/>
  <c r="BR69" i="5"/>
  <c r="BQ69" i="5"/>
  <c r="BP69" i="5"/>
  <c r="BO69" i="5"/>
  <c r="BN69" i="5"/>
  <c r="BM69" i="5"/>
  <c r="BL69" i="5"/>
  <c r="BJ69" i="5"/>
  <c r="BI69" i="5"/>
  <c r="BH69" i="5"/>
  <c r="BG69" i="5"/>
  <c r="BF69" i="5"/>
  <c r="BE69" i="5"/>
  <c r="BD69" i="5"/>
  <c r="BB69" i="5"/>
  <c r="BA69" i="5"/>
  <c r="AZ69" i="5"/>
  <c r="AY69" i="5"/>
  <c r="AX69" i="5"/>
  <c r="AW69" i="5"/>
  <c r="AV69" i="5"/>
  <c r="AT69" i="5"/>
  <c r="AS69" i="5"/>
  <c r="AR69" i="5"/>
  <c r="AQ69" i="5"/>
  <c r="AP69" i="5"/>
  <c r="AO69" i="5"/>
  <c r="AN69" i="5"/>
  <c r="AL69" i="5"/>
  <c r="AK69" i="5"/>
  <c r="AJ69" i="5"/>
  <c r="AI69" i="5"/>
  <c r="AH69" i="5"/>
  <c r="AG69" i="5"/>
  <c r="AF69" i="5"/>
  <c r="AD69" i="5"/>
  <c r="AC69" i="5"/>
  <c r="AB69" i="5"/>
  <c r="AA69" i="5"/>
  <c r="Z69" i="5"/>
  <c r="Y69" i="5"/>
  <c r="X69" i="5"/>
  <c r="V69" i="5"/>
  <c r="U69" i="5"/>
  <c r="T69" i="5"/>
  <c r="S69" i="5"/>
  <c r="R69" i="5"/>
  <c r="Q69" i="5"/>
  <c r="P69" i="5"/>
  <c r="N69" i="5"/>
  <c r="L69" i="5"/>
  <c r="K69" i="5"/>
  <c r="J69" i="5"/>
  <c r="I69" i="5"/>
  <c r="H69" i="5"/>
  <c r="CH68" i="5"/>
  <c r="CG68" i="5"/>
  <c r="CF68" i="5"/>
  <c r="CE68" i="5"/>
  <c r="CD68" i="5"/>
  <c r="CC68" i="5"/>
  <c r="CB68" i="5"/>
  <c r="BZ68" i="5"/>
  <c r="BY68" i="5"/>
  <c r="BX68" i="5"/>
  <c r="BW68" i="5"/>
  <c r="BV68" i="5"/>
  <c r="BU68" i="5"/>
  <c r="BT68" i="5"/>
  <c r="BR68" i="5"/>
  <c r="BQ68" i="5"/>
  <c r="BP68" i="5"/>
  <c r="BO68" i="5"/>
  <c r="BN68" i="5"/>
  <c r="BM68" i="5"/>
  <c r="BL68" i="5"/>
  <c r="BJ68" i="5"/>
  <c r="BI68" i="5"/>
  <c r="BH68" i="5"/>
  <c r="BG68" i="5"/>
  <c r="BF68" i="5"/>
  <c r="BE68" i="5"/>
  <c r="BD68" i="5"/>
  <c r="BB68" i="5"/>
  <c r="BA68" i="5"/>
  <c r="AZ68" i="5"/>
  <c r="AY68" i="5"/>
  <c r="AX68" i="5"/>
  <c r="AW68" i="5"/>
  <c r="AV68" i="5"/>
  <c r="AT68" i="5"/>
  <c r="AS68" i="5"/>
  <c r="AR68" i="5"/>
  <c r="AQ68" i="5"/>
  <c r="AP68" i="5"/>
  <c r="AO68" i="5"/>
  <c r="AN68" i="5"/>
  <c r="AL68" i="5"/>
  <c r="AK68" i="5"/>
  <c r="AJ68" i="5"/>
  <c r="AI68" i="5"/>
  <c r="AH68" i="5"/>
  <c r="AG68" i="5"/>
  <c r="AF68" i="5"/>
  <c r="AD68" i="5"/>
  <c r="AC68" i="5"/>
  <c r="AB68" i="5"/>
  <c r="AA68" i="5"/>
  <c r="Z68" i="5"/>
  <c r="Y68" i="5"/>
  <c r="X68" i="5"/>
  <c r="V68" i="5"/>
  <c r="U68" i="5"/>
  <c r="T68" i="5"/>
  <c r="S68" i="5"/>
  <c r="R68" i="5"/>
  <c r="Q68" i="5"/>
  <c r="P68" i="5"/>
  <c r="N68" i="5"/>
  <c r="L68" i="5"/>
  <c r="K68" i="5"/>
  <c r="J68" i="5"/>
  <c r="I68" i="5"/>
  <c r="H68" i="5"/>
  <c r="CH67" i="5"/>
  <c r="CG67" i="5"/>
  <c r="CF67" i="5"/>
  <c r="CE67" i="5"/>
  <c r="CD67" i="5"/>
  <c r="CC67" i="5"/>
  <c r="CB67" i="5"/>
  <c r="BZ67" i="5"/>
  <c r="BY67" i="5"/>
  <c r="BX67" i="5"/>
  <c r="BW67" i="5"/>
  <c r="BV67" i="5"/>
  <c r="BU67" i="5"/>
  <c r="BT67" i="5"/>
  <c r="BR67" i="5"/>
  <c r="BQ67" i="5"/>
  <c r="BP67" i="5"/>
  <c r="BO67" i="5"/>
  <c r="BN67" i="5"/>
  <c r="BM67" i="5"/>
  <c r="BL67" i="5"/>
  <c r="BJ67" i="5"/>
  <c r="BI67" i="5"/>
  <c r="BH67" i="5"/>
  <c r="BG67" i="5"/>
  <c r="BF67" i="5"/>
  <c r="BE67" i="5"/>
  <c r="BD67" i="5"/>
  <c r="BB67" i="5"/>
  <c r="BA67" i="5"/>
  <c r="AZ67" i="5"/>
  <c r="AY67" i="5"/>
  <c r="AX67" i="5"/>
  <c r="AW67" i="5"/>
  <c r="AV67" i="5"/>
  <c r="AT67" i="5"/>
  <c r="AS67" i="5"/>
  <c r="AR67" i="5"/>
  <c r="AQ67" i="5"/>
  <c r="AP67" i="5"/>
  <c r="AO67" i="5"/>
  <c r="AN67" i="5"/>
  <c r="AL67" i="5"/>
  <c r="AK67" i="5"/>
  <c r="AJ67" i="5"/>
  <c r="AI67" i="5"/>
  <c r="AH67" i="5"/>
  <c r="AG67" i="5"/>
  <c r="AF67" i="5"/>
  <c r="AD67" i="5"/>
  <c r="AC67" i="5"/>
  <c r="AB67" i="5"/>
  <c r="AA67" i="5"/>
  <c r="Z67" i="5"/>
  <c r="Y67" i="5"/>
  <c r="X67" i="5"/>
  <c r="V67" i="5"/>
  <c r="U67" i="5"/>
  <c r="T67" i="5"/>
  <c r="S67" i="5"/>
  <c r="R67" i="5"/>
  <c r="Q67" i="5"/>
  <c r="P67" i="5"/>
  <c r="L67" i="5"/>
  <c r="K67" i="5"/>
  <c r="J67" i="5"/>
  <c r="I67" i="5"/>
  <c r="H67" i="5"/>
  <c r="CH66" i="5"/>
  <c r="CG66" i="5"/>
  <c r="CF66" i="5"/>
  <c r="CE66" i="5"/>
  <c r="CD66" i="5"/>
  <c r="CC66" i="5"/>
  <c r="CB66" i="5"/>
  <c r="BZ66" i="5"/>
  <c r="BY66" i="5"/>
  <c r="BX66" i="5"/>
  <c r="BW66" i="5"/>
  <c r="BV66" i="5"/>
  <c r="BU66" i="5"/>
  <c r="BT66" i="5"/>
  <c r="BR66" i="5"/>
  <c r="BQ66" i="5"/>
  <c r="BP66" i="5"/>
  <c r="BO66" i="5"/>
  <c r="BN66" i="5"/>
  <c r="BM66" i="5"/>
  <c r="BL66" i="5"/>
  <c r="BJ66" i="5"/>
  <c r="BI66" i="5"/>
  <c r="BH66" i="5"/>
  <c r="BG66" i="5"/>
  <c r="BF66" i="5"/>
  <c r="BE66" i="5"/>
  <c r="BD66" i="5"/>
  <c r="BB66" i="5"/>
  <c r="BA66" i="5"/>
  <c r="AZ66" i="5"/>
  <c r="AY66" i="5"/>
  <c r="AX66" i="5"/>
  <c r="AW66" i="5"/>
  <c r="AV66" i="5"/>
  <c r="AT66" i="5"/>
  <c r="AS66" i="5"/>
  <c r="AR66" i="5"/>
  <c r="AQ66" i="5"/>
  <c r="AP66" i="5"/>
  <c r="AO66" i="5"/>
  <c r="AN66" i="5"/>
  <c r="AL66" i="5"/>
  <c r="AK66" i="5"/>
  <c r="AJ66" i="5"/>
  <c r="AI66" i="5"/>
  <c r="AH66" i="5"/>
  <c r="AG66" i="5"/>
  <c r="AF66" i="5"/>
  <c r="AD66" i="5"/>
  <c r="AC66" i="5"/>
  <c r="AB66" i="5"/>
  <c r="AA66" i="5"/>
  <c r="Z66" i="5"/>
  <c r="Y66" i="5"/>
  <c r="X66" i="5"/>
  <c r="V66" i="5"/>
  <c r="U66" i="5"/>
  <c r="T66" i="5"/>
  <c r="S66" i="5"/>
  <c r="R66" i="5"/>
  <c r="Q66" i="5"/>
  <c r="P66" i="5"/>
  <c r="N66" i="5"/>
  <c r="L66" i="5"/>
  <c r="K66" i="5"/>
  <c r="J66" i="5"/>
  <c r="I66" i="5"/>
  <c r="H66" i="5"/>
  <c r="CH65" i="5"/>
  <c r="CG65" i="5"/>
  <c r="CF65" i="5"/>
  <c r="CE65" i="5"/>
  <c r="CD65" i="5"/>
  <c r="CC65" i="5"/>
  <c r="CB65" i="5"/>
  <c r="BZ65" i="5"/>
  <c r="BY65" i="5"/>
  <c r="BX65" i="5"/>
  <c r="BW65" i="5"/>
  <c r="BV65" i="5"/>
  <c r="BU65" i="5"/>
  <c r="BT65" i="5"/>
  <c r="BR65" i="5"/>
  <c r="BQ65" i="5"/>
  <c r="BP65" i="5"/>
  <c r="BO65" i="5"/>
  <c r="BN65" i="5"/>
  <c r="BM65" i="5"/>
  <c r="BL65" i="5"/>
  <c r="BJ65" i="5"/>
  <c r="BI65" i="5"/>
  <c r="BH65" i="5"/>
  <c r="BG65" i="5"/>
  <c r="BF65" i="5"/>
  <c r="BE65" i="5"/>
  <c r="BD65" i="5"/>
  <c r="BB65" i="5"/>
  <c r="BA65" i="5"/>
  <c r="AZ65" i="5"/>
  <c r="AY65" i="5"/>
  <c r="AX65" i="5"/>
  <c r="AW65" i="5"/>
  <c r="AV65" i="5"/>
  <c r="AT65" i="5"/>
  <c r="AS65" i="5"/>
  <c r="AR65" i="5"/>
  <c r="AQ65" i="5"/>
  <c r="AP65" i="5"/>
  <c r="AO65" i="5"/>
  <c r="AN65" i="5"/>
  <c r="AL65" i="5"/>
  <c r="AK65" i="5"/>
  <c r="AJ65" i="5"/>
  <c r="AI65" i="5"/>
  <c r="AH65" i="5"/>
  <c r="AG65" i="5"/>
  <c r="AF65" i="5"/>
  <c r="AD65" i="5"/>
  <c r="AC65" i="5"/>
  <c r="AB65" i="5"/>
  <c r="AA65" i="5"/>
  <c r="Z65" i="5"/>
  <c r="Y65" i="5"/>
  <c r="X65" i="5"/>
  <c r="V65" i="5"/>
  <c r="U65" i="5"/>
  <c r="T65" i="5"/>
  <c r="S65" i="5"/>
  <c r="R65" i="5"/>
  <c r="Q65" i="5"/>
  <c r="P65" i="5"/>
  <c r="N65" i="5"/>
  <c r="L65" i="5"/>
  <c r="K65" i="5"/>
  <c r="J65" i="5"/>
  <c r="I65" i="5"/>
  <c r="H65" i="5"/>
  <c r="M45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EB78" i="4"/>
  <c r="EA78" i="4"/>
  <c r="DZ78" i="4"/>
  <c r="DY78" i="4"/>
  <c r="DX78" i="4"/>
  <c r="EB77" i="4"/>
  <c r="EA77" i="4"/>
  <c r="DZ77" i="4"/>
  <c r="DY77" i="4"/>
  <c r="DX77" i="4"/>
  <c r="EB76" i="4"/>
  <c r="EA76" i="4"/>
  <c r="DZ76" i="4"/>
  <c r="DY76" i="4"/>
  <c r="DX76" i="4"/>
  <c r="EB75" i="4"/>
  <c r="EA75" i="4"/>
  <c r="DZ75" i="4"/>
  <c r="DY75" i="4"/>
  <c r="DX75" i="4"/>
  <c r="EB74" i="4"/>
  <c r="EA74" i="4"/>
  <c r="DZ74" i="4"/>
  <c r="DY74" i="4"/>
  <c r="DX74" i="4"/>
  <c r="EB73" i="4"/>
  <c r="EA73" i="4"/>
  <c r="DZ73" i="4"/>
  <c r="DY73" i="4"/>
  <c r="DX73" i="4"/>
  <c r="EB72" i="4"/>
  <c r="EA72" i="4"/>
  <c r="DZ72" i="4"/>
  <c r="DY72" i="4"/>
  <c r="DX72" i="4"/>
  <c r="DV78" i="4"/>
  <c r="DU78" i="4"/>
  <c r="DT78" i="4"/>
  <c r="DS78" i="4"/>
  <c r="DR78" i="4"/>
  <c r="DQ78" i="4"/>
  <c r="DP78" i="4"/>
  <c r="DV77" i="4"/>
  <c r="DU77" i="4"/>
  <c r="DT77" i="4"/>
  <c r="DS77" i="4"/>
  <c r="DR77" i="4"/>
  <c r="DQ77" i="4"/>
  <c r="DP77" i="4"/>
  <c r="DV76" i="4"/>
  <c r="DU76" i="4"/>
  <c r="DT76" i="4"/>
  <c r="DS76" i="4"/>
  <c r="DR76" i="4"/>
  <c r="DQ76" i="4"/>
  <c r="DP76" i="4"/>
  <c r="DV75" i="4"/>
  <c r="DU75" i="4"/>
  <c r="DT75" i="4"/>
  <c r="DS75" i="4"/>
  <c r="DR75" i="4"/>
  <c r="DQ75" i="4"/>
  <c r="DP75" i="4"/>
  <c r="DV74" i="4"/>
  <c r="DU74" i="4"/>
  <c r="DT74" i="4"/>
  <c r="DS74" i="4"/>
  <c r="DR74" i="4"/>
  <c r="DQ74" i="4"/>
  <c r="DP74" i="4"/>
  <c r="DV73" i="4"/>
  <c r="DU73" i="4"/>
  <c r="DT73" i="4"/>
  <c r="DS73" i="4"/>
  <c r="DR73" i="4"/>
  <c r="DQ73" i="4"/>
  <c r="DP73" i="4"/>
  <c r="DV72" i="4"/>
  <c r="DU72" i="4"/>
  <c r="DT72" i="4"/>
  <c r="DS72" i="4"/>
  <c r="DR72" i="4"/>
  <c r="DQ72" i="4"/>
  <c r="DP72" i="4"/>
  <c r="DN78" i="4"/>
  <c r="DM78" i="4"/>
  <c r="DL78" i="4"/>
  <c r="DK78" i="4"/>
  <c r="DJ78" i="4"/>
  <c r="DI78" i="4"/>
  <c r="DH78" i="4"/>
  <c r="DN77" i="4"/>
  <c r="DM77" i="4"/>
  <c r="DL77" i="4"/>
  <c r="DK77" i="4"/>
  <c r="DJ77" i="4"/>
  <c r="DI77" i="4"/>
  <c r="DH77" i="4"/>
  <c r="DN76" i="4"/>
  <c r="DM76" i="4"/>
  <c r="DL76" i="4"/>
  <c r="DK76" i="4"/>
  <c r="DJ76" i="4"/>
  <c r="DI76" i="4"/>
  <c r="DH76" i="4"/>
  <c r="DN75" i="4"/>
  <c r="DM75" i="4"/>
  <c r="DL75" i="4"/>
  <c r="DK75" i="4"/>
  <c r="DJ75" i="4"/>
  <c r="DI75" i="4"/>
  <c r="DH75" i="4"/>
  <c r="DN74" i="4"/>
  <c r="DM74" i="4"/>
  <c r="DL74" i="4"/>
  <c r="DK74" i="4"/>
  <c r="DJ74" i="4"/>
  <c r="DI74" i="4"/>
  <c r="DH74" i="4"/>
  <c r="DN73" i="4"/>
  <c r="DM73" i="4"/>
  <c r="DL73" i="4"/>
  <c r="DK73" i="4"/>
  <c r="DJ73" i="4"/>
  <c r="DI73" i="4"/>
  <c r="DH73" i="4"/>
  <c r="DN72" i="4"/>
  <c r="DM72" i="4"/>
  <c r="DL72" i="4"/>
  <c r="DK72" i="4"/>
  <c r="DJ72" i="4"/>
  <c r="DI72" i="4"/>
  <c r="DH72" i="4"/>
  <c r="DF78" i="4"/>
  <c r="DE78" i="4"/>
  <c r="DD78" i="4"/>
  <c r="DC78" i="4"/>
  <c r="DB78" i="4"/>
  <c r="DA78" i="4"/>
  <c r="CZ78" i="4"/>
  <c r="DF77" i="4"/>
  <c r="DE77" i="4"/>
  <c r="DD77" i="4"/>
  <c r="DC77" i="4"/>
  <c r="DB77" i="4"/>
  <c r="DA77" i="4"/>
  <c r="CZ77" i="4"/>
  <c r="DF76" i="4"/>
  <c r="DE76" i="4"/>
  <c r="DD76" i="4"/>
  <c r="DC76" i="4"/>
  <c r="DB76" i="4"/>
  <c r="DA76" i="4"/>
  <c r="CZ76" i="4"/>
  <c r="DF75" i="4"/>
  <c r="DE75" i="4"/>
  <c r="DD75" i="4"/>
  <c r="DC75" i="4"/>
  <c r="DB75" i="4"/>
  <c r="DA75" i="4"/>
  <c r="CZ75" i="4"/>
  <c r="DF74" i="4"/>
  <c r="DE74" i="4"/>
  <c r="DD74" i="4"/>
  <c r="DC74" i="4"/>
  <c r="DB74" i="4"/>
  <c r="DA74" i="4"/>
  <c r="CZ74" i="4"/>
  <c r="DF73" i="4"/>
  <c r="DE73" i="4"/>
  <c r="DD73" i="4"/>
  <c r="DC73" i="4"/>
  <c r="DB73" i="4"/>
  <c r="DA73" i="4"/>
  <c r="CZ73" i="4"/>
  <c r="DF72" i="4"/>
  <c r="DE72" i="4"/>
  <c r="DD72" i="4"/>
  <c r="DC72" i="4"/>
  <c r="DB72" i="4"/>
  <c r="DA72" i="4"/>
  <c r="CZ72" i="4"/>
  <c r="CX78" i="4"/>
  <c r="CW78" i="4"/>
  <c r="CV78" i="4"/>
  <c r="CU78" i="4"/>
  <c r="CT78" i="4"/>
  <c r="CS78" i="4"/>
  <c r="CR78" i="4"/>
  <c r="CX77" i="4"/>
  <c r="CW77" i="4"/>
  <c r="CV77" i="4"/>
  <c r="CU77" i="4"/>
  <c r="CT77" i="4"/>
  <c r="CS77" i="4"/>
  <c r="CR77" i="4"/>
  <c r="CX76" i="4"/>
  <c r="CW76" i="4"/>
  <c r="CV76" i="4"/>
  <c r="CU76" i="4"/>
  <c r="CT76" i="4"/>
  <c r="CS76" i="4"/>
  <c r="CR76" i="4"/>
  <c r="CX75" i="4"/>
  <c r="CW75" i="4"/>
  <c r="CV75" i="4"/>
  <c r="CU75" i="4"/>
  <c r="CT75" i="4"/>
  <c r="CS75" i="4"/>
  <c r="CR75" i="4"/>
  <c r="CX74" i="4"/>
  <c r="CW74" i="4"/>
  <c r="CV74" i="4"/>
  <c r="CU74" i="4"/>
  <c r="CT74" i="4"/>
  <c r="CS74" i="4"/>
  <c r="CR74" i="4"/>
  <c r="CX73" i="4"/>
  <c r="CW73" i="4"/>
  <c r="CV73" i="4"/>
  <c r="CU73" i="4"/>
  <c r="CT73" i="4"/>
  <c r="CS73" i="4"/>
  <c r="CR73" i="4"/>
  <c r="CX72" i="4"/>
  <c r="CW72" i="4"/>
  <c r="CV72" i="4"/>
  <c r="CU72" i="4"/>
  <c r="CT72" i="4"/>
  <c r="CS72" i="4"/>
  <c r="CR72" i="4"/>
  <c r="CP78" i="4"/>
  <c r="CO78" i="4"/>
  <c r="CN78" i="4"/>
  <c r="CM78" i="4"/>
  <c r="CL78" i="4"/>
  <c r="CK78" i="4"/>
  <c r="CJ78" i="4"/>
  <c r="CP77" i="4"/>
  <c r="CO77" i="4"/>
  <c r="CN77" i="4"/>
  <c r="CM77" i="4"/>
  <c r="CL77" i="4"/>
  <c r="CK77" i="4"/>
  <c r="CJ77" i="4"/>
  <c r="CP76" i="4"/>
  <c r="CO76" i="4"/>
  <c r="CN76" i="4"/>
  <c r="CM76" i="4"/>
  <c r="CL76" i="4"/>
  <c r="CK76" i="4"/>
  <c r="CJ76" i="4"/>
  <c r="CP75" i="4"/>
  <c r="CO75" i="4"/>
  <c r="CN75" i="4"/>
  <c r="CM75" i="4"/>
  <c r="CL75" i="4"/>
  <c r="CK75" i="4"/>
  <c r="CJ75" i="4"/>
  <c r="CP74" i="4"/>
  <c r="CO74" i="4"/>
  <c r="CN74" i="4"/>
  <c r="CM74" i="4"/>
  <c r="CL74" i="4"/>
  <c r="CK74" i="4"/>
  <c r="CJ74" i="4"/>
  <c r="CP73" i="4"/>
  <c r="CO73" i="4"/>
  <c r="CN73" i="4"/>
  <c r="CM73" i="4"/>
  <c r="CL73" i="4"/>
  <c r="CK73" i="4"/>
  <c r="CJ73" i="4"/>
  <c r="CP72" i="4"/>
  <c r="CO72" i="4"/>
  <c r="CN72" i="4"/>
  <c r="CM72" i="4"/>
  <c r="CL72" i="4"/>
  <c r="CK72" i="4"/>
  <c r="CJ72" i="4"/>
  <c r="CH78" i="4"/>
  <c r="CG78" i="4"/>
  <c r="CF78" i="4"/>
  <c r="CE78" i="4"/>
  <c r="CD78" i="4"/>
  <c r="CC78" i="4"/>
  <c r="CB78" i="4"/>
  <c r="CH77" i="4"/>
  <c r="CG77" i="4"/>
  <c r="CF77" i="4"/>
  <c r="CE77" i="4"/>
  <c r="CD77" i="4"/>
  <c r="CC77" i="4"/>
  <c r="CB77" i="4"/>
  <c r="CH76" i="4"/>
  <c r="CG76" i="4"/>
  <c r="CF76" i="4"/>
  <c r="CE76" i="4"/>
  <c r="CD76" i="4"/>
  <c r="CC76" i="4"/>
  <c r="CB76" i="4"/>
  <c r="CH75" i="4"/>
  <c r="CG75" i="4"/>
  <c r="CF75" i="4"/>
  <c r="CE75" i="4"/>
  <c r="CD75" i="4"/>
  <c r="CC75" i="4"/>
  <c r="CB75" i="4"/>
  <c r="CH74" i="4"/>
  <c r="CG74" i="4"/>
  <c r="CF74" i="4"/>
  <c r="CE74" i="4"/>
  <c r="CD74" i="4"/>
  <c r="CC74" i="4"/>
  <c r="CB74" i="4"/>
  <c r="CH73" i="4"/>
  <c r="CG73" i="4"/>
  <c r="CF73" i="4"/>
  <c r="CE73" i="4"/>
  <c r="CD73" i="4"/>
  <c r="CC73" i="4"/>
  <c r="CB73" i="4"/>
  <c r="CH72" i="4"/>
  <c r="CG72" i="4"/>
  <c r="CF72" i="4"/>
  <c r="CE72" i="4"/>
  <c r="CD72" i="4"/>
  <c r="CC72" i="4"/>
  <c r="CB72" i="4"/>
  <c r="BZ78" i="4"/>
  <c r="BY78" i="4"/>
  <c r="BX78" i="4"/>
  <c r="BW78" i="4"/>
  <c r="BV78" i="4"/>
  <c r="BU78" i="4"/>
  <c r="BT78" i="4"/>
  <c r="BZ77" i="4"/>
  <c r="BY77" i="4"/>
  <c r="BX77" i="4"/>
  <c r="BW77" i="4"/>
  <c r="BV77" i="4"/>
  <c r="BU77" i="4"/>
  <c r="BT77" i="4"/>
  <c r="BZ76" i="4"/>
  <c r="BY76" i="4"/>
  <c r="BX76" i="4"/>
  <c r="BW76" i="4"/>
  <c r="BV76" i="4"/>
  <c r="BU76" i="4"/>
  <c r="BT76" i="4"/>
  <c r="BZ75" i="4"/>
  <c r="BY75" i="4"/>
  <c r="BX75" i="4"/>
  <c r="BW75" i="4"/>
  <c r="BV75" i="4"/>
  <c r="BU75" i="4"/>
  <c r="BT75" i="4"/>
  <c r="BZ74" i="4"/>
  <c r="BY74" i="4"/>
  <c r="BX74" i="4"/>
  <c r="BW74" i="4"/>
  <c r="BV74" i="4"/>
  <c r="BU74" i="4"/>
  <c r="BT74" i="4"/>
  <c r="BZ73" i="4"/>
  <c r="BY73" i="4"/>
  <c r="BX73" i="4"/>
  <c r="BW73" i="4"/>
  <c r="BV73" i="4"/>
  <c r="BU73" i="4"/>
  <c r="BT73" i="4"/>
  <c r="BZ72" i="4"/>
  <c r="BY72" i="4"/>
  <c r="BX72" i="4"/>
  <c r="BW72" i="4"/>
  <c r="BV72" i="4"/>
  <c r="BU72" i="4"/>
  <c r="BT72" i="4"/>
  <c r="BR78" i="4"/>
  <c r="BQ78" i="4"/>
  <c r="BP78" i="4"/>
  <c r="BO78" i="4"/>
  <c r="BN78" i="4"/>
  <c r="BM78" i="4"/>
  <c r="BL78" i="4"/>
  <c r="BR77" i="4"/>
  <c r="BQ77" i="4"/>
  <c r="BP77" i="4"/>
  <c r="BO77" i="4"/>
  <c r="BN77" i="4"/>
  <c r="BM77" i="4"/>
  <c r="BL77" i="4"/>
  <c r="BR76" i="4"/>
  <c r="BQ76" i="4"/>
  <c r="BP76" i="4"/>
  <c r="BO76" i="4"/>
  <c r="BN76" i="4"/>
  <c r="BM76" i="4"/>
  <c r="BL76" i="4"/>
  <c r="BR75" i="4"/>
  <c r="BQ75" i="4"/>
  <c r="BP75" i="4"/>
  <c r="BO75" i="4"/>
  <c r="BN75" i="4"/>
  <c r="BM75" i="4"/>
  <c r="BL75" i="4"/>
  <c r="BR74" i="4"/>
  <c r="BQ74" i="4"/>
  <c r="BP74" i="4"/>
  <c r="BO74" i="4"/>
  <c r="BN74" i="4"/>
  <c r="BM74" i="4"/>
  <c r="BL74" i="4"/>
  <c r="BR73" i="4"/>
  <c r="BQ73" i="4"/>
  <c r="BP73" i="4"/>
  <c r="BO73" i="4"/>
  <c r="BN73" i="4"/>
  <c r="BM73" i="4"/>
  <c r="BL73" i="4"/>
  <c r="BR72" i="4"/>
  <c r="BQ72" i="4"/>
  <c r="BP72" i="4"/>
  <c r="BO72" i="4"/>
  <c r="BN72" i="4"/>
  <c r="BM72" i="4"/>
  <c r="BL72" i="4"/>
  <c r="BJ78" i="4"/>
  <c r="BI78" i="4"/>
  <c r="BH78" i="4"/>
  <c r="BG78" i="4"/>
  <c r="BF78" i="4"/>
  <c r="BE78" i="4"/>
  <c r="BD78" i="4"/>
  <c r="BJ77" i="4"/>
  <c r="BI77" i="4"/>
  <c r="BH77" i="4"/>
  <c r="BG77" i="4"/>
  <c r="BF77" i="4"/>
  <c r="BE77" i="4"/>
  <c r="BD77" i="4"/>
  <c r="BJ76" i="4"/>
  <c r="BI76" i="4"/>
  <c r="BH76" i="4"/>
  <c r="BG76" i="4"/>
  <c r="BF76" i="4"/>
  <c r="BE76" i="4"/>
  <c r="BD76" i="4"/>
  <c r="BJ75" i="4"/>
  <c r="BI75" i="4"/>
  <c r="BH75" i="4"/>
  <c r="BG75" i="4"/>
  <c r="BF75" i="4"/>
  <c r="BE75" i="4"/>
  <c r="BD75" i="4"/>
  <c r="BJ74" i="4"/>
  <c r="BI74" i="4"/>
  <c r="BH74" i="4"/>
  <c r="BG74" i="4"/>
  <c r="BF74" i="4"/>
  <c r="BE74" i="4"/>
  <c r="BD74" i="4"/>
  <c r="BJ73" i="4"/>
  <c r="BI73" i="4"/>
  <c r="BH73" i="4"/>
  <c r="BG73" i="4"/>
  <c r="BF73" i="4"/>
  <c r="BE73" i="4"/>
  <c r="BD73" i="4"/>
  <c r="BJ72" i="4"/>
  <c r="BI72" i="4"/>
  <c r="BH72" i="4"/>
  <c r="BG72" i="4"/>
  <c r="BF72" i="4"/>
  <c r="BE72" i="4"/>
  <c r="BD72" i="4"/>
  <c r="BB78" i="4"/>
  <c r="BA78" i="4"/>
  <c r="AZ78" i="4"/>
  <c r="AY78" i="4"/>
  <c r="AX78" i="4"/>
  <c r="AW78" i="4"/>
  <c r="AV78" i="4"/>
  <c r="BB77" i="4"/>
  <c r="BA77" i="4"/>
  <c r="AZ77" i="4"/>
  <c r="AY77" i="4"/>
  <c r="AX77" i="4"/>
  <c r="AW77" i="4"/>
  <c r="AV77" i="4"/>
  <c r="BB76" i="4"/>
  <c r="BA76" i="4"/>
  <c r="AZ76" i="4"/>
  <c r="AY76" i="4"/>
  <c r="AX76" i="4"/>
  <c r="AW76" i="4"/>
  <c r="AV76" i="4"/>
  <c r="BB75" i="4"/>
  <c r="BA75" i="4"/>
  <c r="AZ75" i="4"/>
  <c r="AY75" i="4"/>
  <c r="AX75" i="4"/>
  <c r="AW75" i="4"/>
  <c r="AV75" i="4"/>
  <c r="BB74" i="4"/>
  <c r="BA74" i="4"/>
  <c r="AZ74" i="4"/>
  <c r="AY74" i="4"/>
  <c r="AX74" i="4"/>
  <c r="AW74" i="4"/>
  <c r="AV74" i="4"/>
  <c r="BB73" i="4"/>
  <c r="BA73" i="4"/>
  <c r="AZ73" i="4"/>
  <c r="AY73" i="4"/>
  <c r="AX73" i="4"/>
  <c r="AW73" i="4"/>
  <c r="AV73" i="4"/>
  <c r="BB72" i="4"/>
  <c r="BA72" i="4"/>
  <c r="AZ72" i="4"/>
  <c r="AY72" i="4"/>
  <c r="AX72" i="4"/>
  <c r="AW72" i="4"/>
  <c r="AV72" i="4"/>
  <c r="AT78" i="4"/>
  <c r="AS78" i="4"/>
  <c r="AR78" i="4"/>
  <c r="AQ78" i="4"/>
  <c r="AP78" i="4"/>
  <c r="AO78" i="4"/>
  <c r="AN78" i="4"/>
  <c r="AT77" i="4"/>
  <c r="AS77" i="4"/>
  <c r="AR77" i="4"/>
  <c r="AQ77" i="4"/>
  <c r="AP77" i="4"/>
  <c r="AO77" i="4"/>
  <c r="AN77" i="4"/>
  <c r="AT76" i="4"/>
  <c r="AS76" i="4"/>
  <c r="AR76" i="4"/>
  <c r="AQ76" i="4"/>
  <c r="AP76" i="4"/>
  <c r="AO76" i="4"/>
  <c r="AN76" i="4"/>
  <c r="AT75" i="4"/>
  <c r="AS75" i="4"/>
  <c r="AR75" i="4"/>
  <c r="AQ75" i="4"/>
  <c r="AP75" i="4"/>
  <c r="AO75" i="4"/>
  <c r="AN75" i="4"/>
  <c r="AT74" i="4"/>
  <c r="AS74" i="4"/>
  <c r="AR74" i="4"/>
  <c r="AQ74" i="4"/>
  <c r="AP74" i="4"/>
  <c r="AO74" i="4"/>
  <c r="AN74" i="4"/>
  <c r="AT73" i="4"/>
  <c r="AS73" i="4"/>
  <c r="AR73" i="4"/>
  <c r="AQ73" i="4"/>
  <c r="AP73" i="4"/>
  <c r="AO73" i="4"/>
  <c r="AN73" i="4"/>
  <c r="AT72" i="4"/>
  <c r="AS72" i="4"/>
  <c r="AR72" i="4"/>
  <c r="AQ72" i="4"/>
  <c r="AP72" i="4"/>
  <c r="AO72" i="4"/>
  <c r="AN72" i="4"/>
  <c r="AL78" i="4"/>
  <c r="AK78" i="4"/>
  <c r="AJ78" i="4"/>
  <c r="AI78" i="4"/>
  <c r="AH78" i="4"/>
  <c r="AG78" i="4"/>
  <c r="AF78" i="4"/>
  <c r="AL77" i="4"/>
  <c r="AK77" i="4"/>
  <c r="AJ77" i="4"/>
  <c r="AI77" i="4"/>
  <c r="AH77" i="4"/>
  <c r="AG77" i="4"/>
  <c r="AF77" i="4"/>
  <c r="AL76" i="4"/>
  <c r="AK76" i="4"/>
  <c r="AJ76" i="4"/>
  <c r="AI76" i="4"/>
  <c r="AH76" i="4"/>
  <c r="AG76" i="4"/>
  <c r="AF76" i="4"/>
  <c r="AL75" i="4"/>
  <c r="AK75" i="4"/>
  <c r="AJ75" i="4"/>
  <c r="AI75" i="4"/>
  <c r="AH75" i="4"/>
  <c r="AG75" i="4"/>
  <c r="AF75" i="4"/>
  <c r="AL74" i="4"/>
  <c r="AK74" i="4"/>
  <c r="AJ74" i="4"/>
  <c r="AI74" i="4"/>
  <c r="AH74" i="4"/>
  <c r="AG74" i="4"/>
  <c r="AF74" i="4"/>
  <c r="AL73" i="4"/>
  <c r="AK73" i="4"/>
  <c r="AJ73" i="4"/>
  <c r="AI73" i="4"/>
  <c r="AH73" i="4"/>
  <c r="AG73" i="4"/>
  <c r="AF73" i="4"/>
  <c r="AL72" i="4"/>
  <c r="AK72" i="4"/>
  <c r="AJ72" i="4"/>
  <c r="AI72" i="4"/>
  <c r="AH72" i="4"/>
  <c r="AG72" i="4"/>
  <c r="AF72" i="4"/>
  <c r="AD78" i="4"/>
  <c r="AC78" i="4"/>
  <c r="AB78" i="4"/>
  <c r="AA78" i="4"/>
  <c r="Z78" i="4"/>
  <c r="Y78" i="4"/>
  <c r="X78" i="4"/>
  <c r="AD77" i="4"/>
  <c r="AC77" i="4"/>
  <c r="AB77" i="4"/>
  <c r="AA77" i="4"/>
  <c r="Z77" i="4"/>
  <c r="Y77" i="4"/>
  <c r="X77" i="4"/>
  <c r="AD76" i="4"/>
  <c r="AC76" i="4"/>
  <c r="AB76" i="4"/>
  <c r="AA76" i="4"/>
  <c r="Z76" i="4"/>
  <c r="Y76" i="4"/>
  <c r="X76" i="4"/>
  <c r="AD75" i="4"/>
  <c r="AC75" i="4"/>
  <c r="AB75" i="4"/>
  <c r="AA75" i="4"/>
  <c r="Z75" i="4"/>
  <c r="Y75" i="4"/>
  <c r="X75" i="4"/>
  <c r="AD74" i="4"/>
  <c r="AC74" i="4"/>
  <c r="AB74" i="4"/>
  <c r="AA74" i="4"/>
  <c r="Z74" i="4"/>
  <c r="Y74" i="4"/>
  <c r="X74" i="4"/>
  <c r="AD73" i="4"/>
  <c r="AC73" i="4"/>
  <c r="AB73" i="4"/>
  <c r="AA73" i="4"/>
  <c r="Z73" i="4"/>
  <c r="Y73" i="4"/>
  <c r="X73" i="4"/>
  <c r="AD72" i="4"/>
  <c r="AC72" i="4"/>
  <c r="AB72" i="4"/>
  <c r="AA72" i="4"/>
  <c r="Z72" i="4"/>
  <c r="Y72" i="4"/>
  <c r="X72" i="4"/>
  <c r="V78" i="4"/>
  <c r="U78" i="4"/>
  <c r="T78" i="4"/>
  <c r="S78" i="4"/>
  <c r="R78" i="4"/>
  <c r="Q78" i="4"/>
  <c r="P78" i="4"/>
  <c r="V77" i="4"/>
  <c r="U77" i="4"/>
  <c r="T77" i="4"/>
  <c r="S77" i="4"/>
  <c r="R77" i="4"/>
  <c r="Q77" i="4"/>
  <c r="P77" i="4"/>
  <c r="V76" i="4"/>
  <c r="U76" i="4"/>
  <c r="T76" i="4"/>
  <c r="S76" i="4"/>
  <c r="R76" i="4"/>
  <c r="Q76" i="4"/>
  <c r="P76" i="4"/>
  <c r="V75" i="4"/>
  <c r="U75" i="4"/>
  <c r="T75" i="4"/>
  <c r="S75" i="4"/>
  <c r="R75" i="4"/>
  <c r="Q75" i="4"/>
  <c r="P75" i="4"/>
  <c r="V74" i="4"/>
  <c r="U74" i="4"/>
  <c r="T74" i="4"/>
  <c r="S74" i="4"/>
  <c r="R74" i="4"/>
  <c r="Q74" i="4"/>
  <c r="P74" i="4"/>
  <c r="V73" i="4"/>
  <c r="U73" i="4"/>
  <c r="T73" i="4"/>
  <c r="S73" i="4"/>
  <c r="R73" i="4"/>
  <c r="Q73" i="4"/>
  <c r="P73" i="4"/>
  <c r="V72" i="4"/>
  <c r="U72" i="4"/>
  <c r="T72" i="4"/>
  <c r="S72" i="4"/>
  <c r="R72" i="4"/>
  <c r="Q72" i="4"/>
  <c r="P72" i="4"/>
  <c r="N78" i="4"/>
  <c r="M78" i="4"/>
  <c r="L78" i="4"/>
  <c r="K78" i="4"/>
  <c r="J78" i="4"/>
  <c r="I78" i="4"/>
  <c r="N77" i="4"/>
  <c r="M77" i="4"/>
  <c r="L77" i="4"/>
  <c r="K77" i="4"/>
  <c r="J77" i="4"/>
  <c r="I77" i="4"/>
  <c r="N76" i="4"/>
  <c r="L76" i="4"/>
  <c r="K76" i="4"/>
  <c r="J76" i="4"/>
  <c r="I76" i="4"/>
  <c r="L75" i="4"/>
  <c r="K75" i="4"/>
  <c r="J75" i="4"/>
  <c r="I75" i="4"/>
  <c r="N74" i="4"/>
  <c r="L74" i="4"/>
  <c r="K74" i="4"/>
  <c r="J74" i="4"/>
  <c r="I74" i="4"/>
  <c r="N73" i="4"/>
  <c r="L73" i="4"/>
  <c r="K73" i="4"/>
  <c r="J73" i="4"/>
  <c r="I73" i="4"/>
  <c r="N72" i="4"/>
  <c r="L72" i="4"/>
  <c r="K72" i="4"/>
  <c r="J72" i="4"/>
  <c r="I72" i="4"/>
  <c r="H78" i="4"/>
  <c r="H77" i="4"/>
  <c r="H76" i="4"/>
  <c r="H75" i="4"/>
  <c r="H74" i="4"/>
  <c r="H73" i="4"/>
  <c r="H72" i="4"/>
  <c r="M52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EA47" i="2"/>
  <c r="DZ47" i="2"/>
  <c r="DY47" i="2"/>
  <c r="DX47" i="2"/>
  <c r="DW47" i="2"/>
  <c r="EA46" i="2"/>
  <c r="DZ46" i="2"/>
  <c r="DY46" i="2"/>
  <c r="DX46" i="2"/>
  <c r="DW46" i="2"/>
  <c r="EA45" i="2"/>
  <c r="DZ45" i="2"/>
  <c r="DY45" i="2"/>
  <c r="DX45" i="2"/>
  <c r="DW45" i="2"/>
  <c r="EA44" i="2"/>
  <c r="DZ44" i="2"/>
  <c r="DY44" i="2"/>
  <c r="DX44" i="2"/>
  <c r="DW44" i="2"/>
  <c r="EA43" i="2"/>
  <c r="DZ43" i="2"/>
  <c r="DY43" i="2"/>
  <c r="DX43" i="2"/>
  <c r="DW43" i="2"/>
  <c r="DU47" i="2"/>
  <c r="DT47" i="2"/>
  <c r="DS47" i="2"/>
  <c r="DR47" i="2"/>
  <c r="DQ47" i="2"/>
  <c r="DP47" i="2"/>
  <c r="DO47" i="2"/>
  <c r="DU46" i="2"/>
  <c r="DT46" i="2"/>
  <c r="DS46" i="2"/>
  <c r="DR46" i="2"/>
  <c r="DQ46" i="2"/>
  <c r="DP46" i="2"/>
  <c r="DO46" i="2"/>
  <c r="DU45" i="2"/>
  <c r="DT45" i="2"/>
  <c r="DS45" i="2"/>
  <c r="DR45" i="2"/>
  <c r="DQ45" i="2"/>
  <c r="DP45" i="2"/>
  <c r="DO45" i="2"/>
  <c r="DU44" i="2"/>
  <c r="DT44" i="2"/>
  <c r="DS44" i="2"/>
  <c r="DR44" i="2"/>
  <c r="DQ44" i="2"/>
  <c r="DP44" i="2"/>
  <c r="DO44" i="2"/>
  <c r="DU43" i="2"/>
  <c r="DT43" i="2"/>
  <c r="DS43" i="2"/>
  <c r="DR43" i="2"/>
  <c r="DQ43" i="2"/>
  <c r="DP43" i="2"/>
  <c r="DO43" i="2"/>
  <c r="DM47" i="2"/>
  <c r="DL47" i="2"/>
  <c r="DK47" i="2"/>
  <c r="DJ47" i="2"/>
  <c r="DI47" i="2"/>
  <c r="DH47" i="2"/>
  <c r="DG47" i="2"/>
  <c r="DM46" i="2"/>
  <c r="DL46" i="2"/>
  <c r="DK46" i="2"/>
  <c r="DJ46" i="2"/>
  <c r="DI46" i="2"/>
  <c r="DH46" i="2"/>
  <c r="DG46" i="2"/>
  <c r="DM45" i="2"/>
  <c r="DL45" i="2"/>
  <c r="DK45" i="2"/>
  <c r="DJ45" i="2"/>
  <c r="DI45" i="2"/>
  <c r="DH45" i="2"/>
  <c r="DG45" i="2"/>
  <c r="DM44" i="2"/>
  <c r="DL44" i="2"/>
  <c r="DK44" i="2"/>
  <c r="DJ44" i="2"/>
  <c r="DI44" i="2"/>
  <c r="DH44" i="2"/>
  <c r="DG44" i="2"/>
  <c r="DM43" i="2"/>
  <c r="DL43" i="2"/>
  <c r="DK43" i="2"/>
  <c r="DJ43" i="2"/>
  <c r="DI43" i="2"/>
  <c r="DH43" i="2"/>
  <c r="DG43" i="2"/>
  <c r="DE47" i="2"/>
  <c r="DD47" i="2"/>
  <c r="DC47" i="2"/>
  <c r="DB47" i="2"/>
  <c r="DA47" i="2"/>
  <c r="CZ47" i="2"/>
  <c r="CY47" i="2"/>
  <c r="DE46" i="2"/>
  <c r="DD46" i="2"/>
  <c r="DC46" i="2"/>
  <c r="DB46" i="2"/>
  <c r="DA46" i="2"/>
  <c r="CZ46" i="2"/>
  <c r="CY46" i="2"/>
  <c r="DE45" i="2"/>
  <c r="DD45" i="2"/>
  <c r="DC45" i="2"/>
  <c r="DB45" i="2"/>
  <c r="DA45" i="2"/>
  <c r="CZ45" i="2"/>
  <c r="CY45" i="2"/>
  <c r="DE44" i="2"/>
  <c r="DD44" i="2"/>
  <c r="DC44" i="2"/>
  <c r="DB44" i="2"/>
  <c r="DA44" i="2"/>
  <c r="CZ44" i="2"/>
  <c r="CY44" i="2"/>
  <c r="DE43" i="2"/>
  <c r="DD43" i="2"/>
  <c r="DC43" i="2"/>
  <c r="DB43" i="2"/>
  <c r="DA43" i="2"/>
  <c r="CZ43" i="2"/>
  <c r="CY43" i="2"/>
  <c r="CW47" i="2"/>
  <c r="CV47" i="2"/>
  <c r="CU47" i="2"/>
  <c r="CT47" i="2"/>
  <c r="CS47" i="2"/>
  <c r="CR47" i="2"/>
  <c r="CQ47" i="2"/>
  <c r="CW46" i="2"/>
  <c r="CV46" i="2"/>
  <c r="CU46" i="2"/>
  <c r="CT46" i="2"/>
  <c r="CS46" i="2"/>
  <c r="CR46" i="2"/>
  <c r="CQ46" i="2"/>
  <c r="CW45" i="2"/>
  <c r="CV45" i="2"/>
  <c r="CU45" i="2"/>
  <c r="CT45" i="2"/>
  <c r="CS45" i="2"/>
  <c r="CR45" i="2"/>
  <c r="CQ45" i="2"/>
  <c r="CW44" i="2"/>
  <c r="CV44" i="2"/>
  <c r="CU44" i="2"/>
  <c r="CT44" i="2"/>
  <c r="CS44" i="2"/>
  <c r="CR44" i="2"/>
  <c r="CQ44" i="2"/>
  <c r="CW43" i="2"/>
  <c r="CV43" i="2"/>
  <c r="CU43" i="2"/>
  <c r="CT43" i="2"/>
  <c r="CS43" i="2"/>
  <c r="CR43" i="2"/>
  <c r="CQ43" i="2"/>
  <c r="CO47" i="2"/>
  <c r="CN47" i="2"/>
  <c r="CM47" i="2"/>
  <c r="CL47" i="2"/>
  <c r="CK47" i="2"/>
  <c r="CJ47" i="2"/>
  <c r="CI47" i="2"/>
  <c r="CO46" i="2"/>
  <c r="CN46" i="2"/>
  <c r="CM46" i="2"/>
  <c r="CL46" i="2"/>
  <c r="CK46" i="2"/>
  <c r="CJ46" i="2"/>
  <c r="CI46" i="2"/>
  <c r="CO45" i="2"/>
  <c r="CN45" i="2"/>
  <c r="CM45" i="2"/>
  <c r="CL45" i="2"/>
  <c r="CK45" i="2"/>
  <c r="CJ45" i="2"/>
  <c r="CI45" i="2"/>
  <c r="CO44" i="2"/>
  <c r="CN44" i="2"/>
  <c r="CM44" i="2"/>
  <c r="CL44" i="2"/>
  <c r="CK44" i="2"/>
  <c r="CJ44" i="2"/>
  <c r="CI44" i="2"/>
  <c r="CO43" i="2"/>
  <c r="CN43" i="2"/>
  <c r="CM43" i="2"/>
  <c r="CL43" i="2"/>
  <c r="CK43" i="2"/>
  <c r="CJ43" i="2"/>
  <c r="CI43" i="2"/>
  <c r="CG47" i="2"/>
  <c r="CF47" i="2"/>
  <c r="CE47" i="2"/>
  <c r="CD47" i="2"/>
  <c r="CC47" i="2"/>
  <c r="CB47" i="2"/>
  <c r="CA47" i="2"/>
  <c r="CG46" i="2"/>
  <c r="CF46" i="2"/>
  <c r="CE46" i="2"/>
  <c r="CD46" i="2"/>
  <c r="CC46" i="2"/>
  <c r="CB46" i="2"/>
  <c r="CA46" i="2"/>
  <c r="CG45" i="2"/>
  <c r="CF45" i="2"/>
  <c r="CE45" i="2"/>
  <c r="CD45" i="2"/>
  <c r="CC45" i="2"/>
  <c r="CB45" i="2"/>
  <c r="CA45" i="2"/>
  <c r="CG44" i="2"/>
  <c r="CF44" i="2"/>
  <c r="CE44" i="2"/>
  <c r="CD44" i="2"/>
  <c r="CC44" i="2"/>
  <c r="CB44" i="2"/>
  <c r="CA44" i="2"/>
  <c r="CG43" i="2"/>
  <c r="CF43" i="2"/>
  <c r="CE43" i="2"/>
  <c r="CD43" i="2"/>
  <c r="CC43" i="2"/>
  <c r="CB43" i="2"/>
  <c r="CA43" i="2"/>
  <c r="BY47" i="2"/>
  <c r="BX47" i="2"/>
  <c r="BW47" i="2"/>
  <c r="BV47" i="2"/>
  <c r="BU47" i="2"/>
  <c r="BT47" i="2"/>
  <c r="BS47" i="2"/>
  <c r="BY46" i="2"/>
  <c r="BX46" i="2"/>
  <c r="BW46" i="2"/>
  <c r="BV46" i="2"/>
  <c r="BU46" i="2"/>
  <c r="BT46" i="2"/>
  <c r="BS46" i="2"/>
  <c r="BY45" i="2"/>
  <c r="BX45" i="2"/>
  <c r="BW45" i="2"/>
  <c r="BV45" i="2"/>
  <c r="BU45" i="2"/>
  <c r="BT45" i="2"/>
  <c r="BS45" i="2"/>
  <c r="BY44" i="2"/>
  <c r="BX44" i="2"/>
  <c r="BW44" i="2"/>
  <c r="BV44" i="2"/>
  <c r="BU44" i="2"/>
  <c r="BT44" i="2"/>
  <c r="BS44" i="2"/>
  <c r="BY43" i="2"/>
  <c r="BX43" i="2"/>
  <c r="BW43" i="2"/>
  <c r="BV43" i="2"/>
  <c r="BU43" i="2"/>
  <c r="BT43" i="2"/>
  <c r="BS43" i="2"/>
  <c r="BQ47" i="2"/>
  <c r="BP47" i="2"/>
  <c r="BO47" i="2"/>
  <c r="BN47" i="2"/>
  <c r="BM47" i="2"/>
  <c r="BL47" i="2"/>
  <c r="BK47" i="2"/>
  <c r="BQ46" i="2"/>
  <c r="BP46" i="2"/>
  <c r="BO46" i="2"/>
  <c r="BN46" i="2"/>
  <c r="BM46" i="2"/>
  <c r="BL46" i="2"/>
  <c r="BK46" i="2"/>
  <c r="BQ45" i="2"/>
  <c r="BP45" i="2"/>
  <c r="BO45" i="2"/>
  <c r="BN45" i="2"/>
  <c r="BM45" i="2"/>
  <c r="BL45" i="2"/>
  <c r="BK45" i="2"/>
  <c r="BQ44" i="2"/>
  <c r="BP44" i="2"/>
  <c r="BO44" i="2"/>
  <c r="BN44" i="2"/>
  <c r="BM44" i="2"/>
  <c r="BL44" i="2"/>
  <c r="BK44" i="2"/>
  <c r="BQ43" i="2"/>
  <c r="BP43" i="2"/>
  <c r="BO43" i="2"/>
  <c r="BN43" i="2"/>
  <c r="BM43" i="2"/>
  <c r="BL43" i="2"/>
  <c r="BK43" i="2"/>
  <c r="BI47" i="2"/>
  <c r="BH47" i="2"/>
  <c r="BG47" i="2"/>
  <c r="BF47" i="2"/>
  <c r="BE47" i="2"/>
  <c r="BD47" i="2"/>
  <c r="BC47" i="2"/>
  <c r="BI46" i="2"/>
  <c r="BH46" i="2"/>
  <c r="BG46" i="2"/>
  <c r="BF46" i="2"/>
  <c r="BE46" i="2"/>
  <c r="BD46" i="2"/>
  <c r="BC46" i="2"/>
  <c r="BI45" i="2"/>
  <c r="BH45" i="2"/>
  <c r="BG45" i="2"/>
  <c r="BF45" i="2"/>
  <c r="BE45" i="2"/>
  <c r="BD45" i="2"/>
  <c r="BC45" i="2"/>
  <c r="BI44" i="2"/>
  <c r="BH44" i="2"/>
  <c r="BG44" i="2"/>
  <c r="BF44" i="2"/>
  <c r="BE44" i="2"/>
  <c r="BD44" i="2"/>
  <c r="BC44" i="2"/>
  <c r="BI43" i="2"/>
  <c r="BH43" i="2"/>
  <c r="BG43" i="2"/>
  <c r="BF43" i="2"/>
  <c r="BE43" i="2"/>
  <c r="BD43" i="2"/>
  <c r="BC43" i="2"/>
  <c r="BA47" i="2"/>
  <c r="AZ47" i="2"/>
  <c r="AY47" i="2"/>
  <c r="AX47" i="2"/>
  <c r="AW47" i="2"/>
  <c r="AV47" i="2"/>
  <c r="AU47" i="2"/>
  <c r="BA46" i="2"/>
  <c r="AZ46" i="2"/>
  <c r="AY46" i="2"/>
  <c r="AX46" i="2"/>
  <c r="AW46" i="2"/>
  <c r="AV46" i="2"/>
  <c r="AU46" i="2"/>
  <c r="BA45" i="2"/>
  <c r="AZ45" i="2"/>
  <c r="AY45" i="2"/>
  <c r="AX45" i="2"/>
  <c r="AW45" i="2"/>
  <c r="AV45" i="2"/>
  <c r="AU45" i="2"/>
  <c r="BA44" i="2"/>
  <c r="AZ44" i="2"/>
  <c r="AY44" i="2"/>
  <c r="AX44" i="2"/>
  <c r="AW44" i="2"/>
  <c r="AV44" i="2"/>
  <c r="AU44" i="2"/>
  <c r="BA43" i="2"/>
  <c r="AZ43" i="2"/>
  <c r="AY43" i="2"/>
  <c r="AX43" i="2"/>
  <c r="AW43" i="2"/>
  <c r="AV43" i="2"/>
  <c r="AU43" i="2"/>
  <c r="AS47" i="2"/>
  <c r="AR47" i="2"/>
  <c r="AQ47" i="2"/>
  <c r="AP47" i="2"/>
  <c r="AO47" i="2"/>
  <c r="AN47" i="2"/>
  <c r="AM47" i="2"/>
  <c r="AS46" i="2"/>
  <c r="AR46" i="2"/>
  <c r="AQ46" i="2"/>
  <c r="AP46" i="2"/>
  <c r="AO46" i="2"/>
  <c r="AN46" i="2"/>
  <c r="AM46" i="2"/>
  <c r="AS45" i="2"/>
  <c r="AR45" i="2"/>
  <c r="AQ45" i="2"/>
  <c r="AP45" i="2"/>
  <c r="AO45" i="2"/>
  <c r="AN45" i="2"/>
  <c r="AM45" i="2"/>
  <c r="AS44" i="2"/>
  <c r="AR44" i="2"/>
  <c r="AQ44" i="2"/>
  <c r="AP44" i="2"/>
  <c r="AO44" i="2"/>
  <c r="AN44" i="2"/>
  <c r="AM44" i="2"/>
  <c r="AS43" i="2"/>
  <c r="AR43" i="2"/>
  <c r="AQ43" i="2"/>
  <c r="AP43" i="2"/>
  <c r="AO43" i="2"/>
  <c r="AN43" i="2"/>
  <c r="AM43" i="2"/>
  <c r="AK47" i="2"/>
  <c r="AJ47" i="2"/>
  <c r="AI47" i="2"/>
  <c r="AH47" i="2"/>
  <c r="AG47" i="2"/>
  <c r="AF47" i="2"/>
  <c r="AE47" i="2"/>
  <c r="AK46" i="2"/>
  <c r="AJ46" i="2"/>
  <c r="AI46" i="2"/>
  <c r="AH46" i="2"/>
  <c r="AG46" i="2"/>
  <c r="AF46" i="2"/>
  <c r="AE46" i="2"/>
  <c r="AK45" i="2"/>
  <c r="AJ45" i="2"/>
  <c r="AI45" i="2"/>
  <c r="AH45" i="2"/>
  <c r="AG45" i="2"/>
  <c r="AF45" i="2"/>
  <c r="AE45" i="2"/>
  <c r="AK44" i="2"/>
  <c r="AJ44" i="2"/>
  <c r="AI44" i="2"/>
  <c r="AH44" i="2"/>
  <c r="AG44" i="2"/>
  <c r="AF44" i="2"/>
  <c r="AE44" i="2"/>
  <c r="AK43" i="2"/>
  <c r="AJ43" i="2"/>
  <c r="AI43" i="2"/>
  <c r="AH43" i="2"/>
  <c r="AG43" i="2"/>
  <c r="AF43" i="2"/>
  <c r="AE43" i="2"/>
  <c r="AC47" i="2"/>
  <c r="AB47" i="2"/>
  <c r="AA47" i="2"/>
  <c r="Z47" i="2"/>
  <c r="Y47" i="2"/>
  <c r="X47" i="2"/>
  <c r="W47" i="2"/>
  <c r="AC46" i="2"/>
  <c r="AB46" i="2"/>
  <c r="AA46" i="2"/>
  <c r="Z46" i="2"/>
  <c r="Y46" i="2"/>
  <c r="X46" i="2"/>
  <c r="W46" i="2"/>
  <c r="AC45" i="2"/>
  <c r="AB45" i="2"/>
  <c r="AA45" i="2"/>
  <c r="Z45" i="2"/>
  <c r="Y45" i="2"/>
  <c r="X45" i="2"/>
  <c r="W45" i="2"/>
  <c r="AC44" i="2"/>
  <c r="AB44" i="2"/>
  <c r="AA44" i="2"/>
  <c r="Z44" i="2"/>
  <c r="Y44" i="2"/>
  <c r="X44" i="2"/>
  <c r="W44" i="2"/>
  <c r="AC43" i="2"/>
  <c r="AB43" i="2"/>
  <c r="AA43" i="2"/>
  <c r="Z43" i="2"/>
  <c r="Y43" i="2"/>
  <c r="X43" i="2"/>
  <c r="W43" i="2"/>
  <c r="U47" i="2"/>
  <c r="T47" i="2"/>
  <c r="S47" i="2"/>
  <c r="R47" i="2"/>
  <c r="Q47" i="2"/>
  <c r="P47" i="2"/>
  <c r="U46" i="2"/>
  <c r="T46" i="2"/>
  <c r="S46" i="2"/>
  <c r="R46" i="2"/>
  <c r="Q46" i="2"/>
  <c r="P46" i="2"/>
  <c r="U45" i="2"/>
  <c r="T45" i="2"/>
  <c r="S45" i="2"/>
  <c r="R45" i="2"/>
  <c r="Q45" i="2"/>
  <c r="P45" i="2"/>
  <c r="U44" i="2"/>
  <c r="T44" i="2"/>
  <c r="S44" i="2"/>
  <c r="R44" i="2"/>
  <c r="Q44" i="2"/>
  <c r="P44" i="2"/>
  <c r="U43" i="2"/>
  <c r="T43" i="2"/>
  <c r="S43" i="2"/>
  <c r="R43" i="2"/>
  <c r="Q43" i="2"/>
  <c r="P43" i="2"/>
  <c r="O47" i="2"/>
  <c r="O46" i="2"/>
  <c r="O45" i="2"/>
  <c r="O44" i="2"/>
  <c r="O43" i="2"/>
  <c r="M47" i="2"/>
  <c r="L47" i="2"/>
  <c r="K47" i="2"/>
  <c r="J47" i="2"/>
  <c r="I47" i="2"/>
  <c r="H47" i="2"/>
  <c r="M46" i="2"/>
  <c r="L46" i="2"/>
  <c r="K46" i="2"/>
  <c r="J46" i="2"/>
  <c r="I46" i="2"/>
  <c r="H46" i="2"/>
  <c r="M45" i="2"/>
  <c r="K45" i="2"/>
  <c r="J45" i="2"/>
  <c r="I45" i="2"/>
  <c r="H45" i="2"/>
  <c r="M44" i="2"/>
  <c r="K44" i="2"/>
  <c r="J44" i="2"/>
  <c r="I44" i="2"/>
  <c r="H44" i="2"/>
  <c r="M43" i="2"/>
  <c r="K43" i="2"/>
  <c r="J43" i="2"/>
  <c r="I43" i="2"/>
  <c r="H43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G47" i="2"/>
  <c r="G46" i="2"/>
  <c r="G45" i="2"/>
  <c r="G44" i="2"/>
  <c r="G43" i="2"/>
  <c r="EC45" i="1"/>
  <c r="EB45" i="1"/>
  <c r="EA45" i="1"/>
  <c r="DZ45" i="1"/>
  <c r="DY45" i="1"/>
  <c r="EC44" i="1"/>
  <c r="EB44" i="1"/>
  <c r="EA44" i="1"/>
  <c r="DZ44" i="1"/>
  <c r="DY44" i="1"/>
  <c r="EC43" i="1"/>
  <c r="EB43" i="1"/>
  <c r="EA43" i="1"/>
  <c r="DZ43" i="1"/>
  <c r="DY43" i="1"/>
  <c r="EC42" i="1"/>
  <c r="EB42" i="1"/>
  <c r="EA42" i="1"/>
  <c r="DZ42" i="1"/>
  <c r="DY42" i="1"/>
  <c r="EC41" i="1"/>
  <c r="EB41" i="1"/>
  <c r="EA41" i="1"/>
  <c r="DZ41" i="1"/>
  <c r="DY41" i="1"/>
  <c r="DW45" i="1"/>
  <c r="DV45" i="1"/>
  <c r="DU45" i="1"/>
  <c r="DT45" i="1"/>
  <c r="DS45" i="1"/>
  <c r="DR45" i="1"/>
  <c r="DQ45" i="1"/>
  <c r="DW44" i="1"/>
  <c r="DV44" i="1"/>
  <c r="DU44" i="1"/>
  <c r="DT44" i="1"/>
  <c r="DS44" i="1"/>
  <c r="DR44" i="1"/>
  <c r="DQ44" i="1"/>
  <c r="DW43" i="1"/>
  <c r="DV43" i="1"/>
  <c r="DU43" i="1"/>
  <c r="DT43" i="1"/>
  <c r="DS43" i="1"/>
  <c r="DR43" i="1"/>
  <c r="DQ43" i="1"/>
  <c r="DW42" i="1"/>
  <c r="DV42" i="1"/>
  <c r="DU42" i="1"/>
  <c r="DT42" i="1"/>
  <c r="DS42" i="1"/>
  <c r="DR42" i="1"/>
  <c r="DQ42" i="1"/>
  <c r="DW41" i="1"/>
  <c r="DV41" i="1"/>
  <c r="DU41" i="1"/>
  <c r="DT41" i="1"/>
  <c r="DS41" i="1"/>
  <c r="DR41" i="1"/>
  <c r="DQ41" i="1"/>
  <c r="DO45" i="1"/>
  <c r="DN45" i="1"/>
  <c r="DM45" i="1"/>
  <c r="DL45" i="1"/>
  <c r="DK45" i="1"/>
  <c r="DJ45" i="1"/>
  <c r="DI45" i="1"/>
  <c r="DO44" i="1"/>
  <c r="DN44" i="1"/>
  <c r="DM44" i="1"/>
  <c r="DL44" i="1"/>
  <c r="DK44" i="1"/>
  <c r="DJ44" i="1"/>
  <c r="DI44" i="1"/>
  <c r="DO43" i="1"/>
  <c r="DN43" i="1"/>
  <c r="DM43" i="1"/>
  <c r="DL43" i="1"/>
  <c r="DK43" i="1"/>
  <c r="DJ43" i="1"/>
  <c r="DI43" i="1"/>
  <c r="DO42" i="1"/>
  <c r="DN42" i="1"/>
  <c r="DM42" i="1"/>
  <c r="DL42" i="1"/>
  <c r="DK42" i="1"/>
  <c r="DJ42" i="1"/>
  <c r="DI42" i="1"/>
  <c r="DO41" i="1"/>
  <c r="DN41" i="1"/>
  <c r="DM41" i="1"/>
  <c r="DL41" i="1"/>
  <c r="DK41" i="1"/>
  <c r="DJ41" i="1"/>
  <c r="DI41" i="1"/>
  <c r="DG45" i="1"/>
  <c r="DF45" i="1"/>
  <c r="DE45" i="1"/>
  <c r="DD45" i="1"/>
  <c r="DC45" i="1"/>
  <c r="DB45" i="1"/>
  <c r="DA45" i="1"/>
  <c r="DG44" i="1"/>
  <c r="DF44" i="1"/>
  <c r="DE44" i="1"/>
  <c r="DD44" i="1"/>
  <c r="DC44" i="1"/>
  <c r="DB44" i="1"/>
  <c r="DA44" i="1"/>
  <c r="DG43" i="1"/>
  <c r="DF43" i="1"/>
  <c r="DE43" i="1"/>
  <c r="DD43" i="1"/>
  <c r="DC43" i="1"/>
  <c r="DB43" i="1"/>
  <c r="DA43" i="1"/>
  <c r="DG42" i="1"/>
  <c r="DF42" i="1"/>
  <c r="DE42" i="1"/>
  <c r="DD42" i="1"/>
  <c r="DC42" i="1"/>
  <c r="DB42" i="1"/>
  <c r="DA42" i="1"/>
  <c r="DG41" i="1"/>
  <c r="DF41" i="1"/>
  <c r="DE41" i="1"/>
  <c r="DD41" i="1"/>
  <c r="DC41" i="1"/>
  <c r="DB41" i="1"/>
  <c r="DA41" i="1"/>
  <c r="CY45" i="1"/>
  <c r="CX45" i="1"/>
  <c r="CW45" i="1"/>
  <c r="CV45" i="1"/>
  <c r="CU45" i="1"/>
  <c r="CT45" i="1"/>
  <c r="CS45" i="1"/>
  <c r="CY44" i="1"/>
  <c r="CX44" i="1"/>
  <c r="CW44" i="1"/>
  <c r="CV44" i="1"/>
  <c r="CU44" i="1"/>
  <c r="CT44" i="1"/>
  <c r="CS44" i="1"/>
  <c r="CY43" i="1"/>
  <c r="CX43" i="1"/>
  <c r="CW43" i="1"/>
  <c r="CV43" i="1"/>
  <c r="CU43" i="1"/>
  <c r="CT43" i="1"/>
  <c r="CS43" i="1"/>
  <c r="CY42" i="1"/>
  <c r="CX42" i="1"/>
  <c r="CW42" i="1"/>
  <c r="CV42" i="1"/>
  <c r="CU42" i="1"/>
  <c r="CT42" i="1"/>
  <c r="CS42" i="1"/>
  <c r="CY41" i="1"/>
  <c r="CX41" i="1"/>
  <c r="CW41" i="1"/>
  <c r="CV41" i="1"/>
  <c r="CU41" i="1"/>
  <c r="CT41" i="1"/>
  <c r="CS41" i="1"/>
  <c r="CQ45" i="1"/>
  <c r="CP45" i="1"/>
  <c r="CO45" i="1"/>
  <c r="CN45" i="1"/>
  <c r="CM45" i="1"/>
  <c r="CL45" i="1"/>
  <c r="CK45" i="1"/>
  <c r="CQ44" i="1"/>
  <c r="CP44" i="1"/>
  <c r="CO44" i="1"/>
  <c r="CN44" i="1"/>
  <c r="CM44" i="1"/>
  <c r="CL44" i="1"/>
  <c r="CK44" i="1"/>
  <c r="CQ43" i="1"/>
  <c r="CP43" i="1"/>
  <c r="CO43" i="1"/>
  <c r="CN43" i="1"/>
  <c r="CM43" i="1"/>
  <c r="CL43" i="1"/>
  <c r="CK43" i="1"/>
  <c r="CQ42" i="1"/>
  <c r="CP42" i="1"/>
  <c r="CO42" i="1"/>
  <c r="CN42" i="1"/>
  <c r="CM42" i="1"/>
  <c r="CL42" i="1"/>
  <c r="CK42" i="1"/>
  <c r="CQ41" i="1"/>
  <c r="CP41" i="1"/>
  <c r="CO41" i="1"/>
  <c r="CN41" i="1"/>
  <c r="CM41" i="1"/>
  <c r="CL41" i="1"/>
  <c r="CK41" i="1"/>
  <c r="CI45" i="1"/>
  <c r="CH45" i="1"/>
  <c r="CG45" i="1"/>
  <c r="CF45" i="1"/>
  <c r="CE45" i="1"/>
  <c r="CD45" i="1"/>
  <c r="CC45" i="1"/>
  <c r="CI44" i="1"/>
  <c r="CH44" i="1"/>
  <c r="CG44" i="1"/>
  <c r="CF44" i="1"/>
  <c r="CE44" i="1"/>
  <c r="CD44" i="1"/>
  <c r="CC44" i="1"/>
  <c r="CI43" i="1"/>
  <c r="CH43" i="1"/>
  <c r="CG43" i="1"/>
  <c r="CF43" i="1"/>
  <c r="CE43" i="1"/>
  <c r="CD43" i="1"/>
  <c r="CC43" i="1"/>
  <c r="CI42" i="1"/>
  <c r="CH42" i="1"/>
  <c r="CG42" i="1"/>
  <c r="CF42" i="1"/>
  <c r="CE42" i="1"/>
  <c r="CD42" i="1"/>
  <c r="CC42" i="1"/>
  <c r="CI41" i="1"/>
  <c r="CH41" i="1"/>
  <c r="CG41" i="1"/>
  <c r="CF41" i="1"/>
  <c r="CE41" i="1"/>
  <c r="CD41" i="1"/>
  <c r="CC41" i="1"/>
  <c r="CA45" i="1"/>
  <c r="BZ45" i="1"/>
  <c r="BY45" i="1"/>
  <c r="BX45" i="1"/>
  <c r="BW45" i="1"/>
  <c r="BV45" i="1"/>
  <c r="BU45" i="1"/>
  <c r="CA44" i="1"/>
  <c r="BZ44" i="1"/>
  <c r="BY44" i="1"/>
  <c r="BX44" i="1"/>
  <c r="BW44" i="1"/>
  <c r="BV44" i="1"/>
  <c r="BU44" i="1"/>
  <c r="CA43" i="1"/>
  <c r="BZ43" i="1"/>
  <c r="BY43" i="1"/>
  <c r="BX43" i="1"/>
  <c r="BW43" i="1"/>
  <c r="BV43" i="1"/>
  <c r="BU43" i="1"/>
  <c r="CA42" i="1"/>
  <c r="BZ42" i="1"/>
  <c r="BY42" i="1"/>
  <c r="BX42" i="1"/>
  <c r="BW42" i="1"/>
  <c r="BV42" i="1"/>
  <c r="BU42" i="1"/>
  <c r="CA41" i="1"/>
  <c r="BZ41" i="1"/>
  <c r="BY41" i="1"/>
  <c r="BX41" i="1"/>
  <c r="BW41" i="1"/>
  <c r="BV41" i="1"/>
  <c r="BU41" i="1"/>
  <c r="BS45" i="1"/>
  <c r="BR45" i="1"/>
  <c r="BQ45" i="1"/>
  <c r="BP45" i="1"/>
  <c r="BO45" i="1"/>
  <c r="BN45" i="1"/>
  <c r="BM45" i="1"/>
  <c r="BS44" i="1"/>
  <c r="BR44" i="1"/>
  <c r="BQ44" i="1"/>
  <c r="BP44" i="1"/>
  <c r="BO44" i="1"/>
  <c r="BN44" i="1"/>
  <c r="BM44" i="1"/>
  <c r="BS43" i="1"/>
  <c r="BR43" i="1"/>
  <c r="BQ43" i="1"/>
  <c r="BP43" i="1"/>
  <c r="BO43" i="1"/>
  <c r="BN43" i="1"/>
  <c r="BM43" i="1"/>
  <c r="BS42" i="1"/>
  <c r="BR42" i="1"/>
  <c r="BQ42" i="1"/>
  <c r="BP42" i="1"/>
  <c r="BO42" i="1"/>
  <c r="BN42" i="1"/>
  <c r="BM42" i="1"/>
  <c r="BS41" i="1"/>
  <c r="BR41" i="1"/>
  <c r="BQ41" i="1"/>
  <c r="BP41" i="1"/>
  <c r="BO41" i="1"/>
  <c r="BN41" i="1"/>
  <c r="BM41" i="1"/>
  <c r="BK45" i="1"/>
  <c r="BJ45" i="1"/>
  <c r="BI45" i="1"/>
  <c r="BH45" i="1"/>
  <c r="BG45" i="1"/>
  <c r="BF45" i="1"/>
  <c r="BE45" i="1"/>
  <c r="BK44" i="1"/>
  <c r="BJ44" i="1"/>
  <c r="BI44" i="1"/>
  <c r="BH44" i="1"/>
  <c r="BG44" i="1"/>
  <c r="BF44" i="1"/>
  <c r="BE44" i="1"/>
  <c r="BK43" i="1"/>
  <c r="BJ43" i="1"/>
  <c r="BI43" i="1"/>
  <c r="BH43" i="1"/>
  <c r="BG43" i="1"/>
  <c r="BF43" i="1"/>
  <c r="BE43" i="1"/>
  <c r="BK42" i="1"/>
  <c r="BJ42" i="1"/>
  <c r="BI42" i="1"/>
  <c r="BH42" i="1"/>
  <c r="BG42" i="1"/>
  <c r="BF42" i="1"/>
  <c r="BE42" i="1"/>
  <c r="BK41" i="1"/>
  <c r="BJ41" i="1"/>
  <c r="BI41" i="1"/>
  <c r="BH41" i="1"/>
  <c r="BG41" i="1"/>
  <c r="BF41" i="1"/>
  <c r="BE41" i="1"/>
  <c r="BC45" i="1"/>
  <c r="BB45" i="1"/>
  <c r="BA45" i="1"/>
  <c r="AZ45" i="1"/>
  <c r="AY45" i="1"/>
  <c r="AX45" i="1"/>
  <c r="AW45" i="1"/>
  <c r="BC44" i="1"/>
  <c r="BB44" i="1"/>
  <c r="BA44" i="1"/>
  <c r="AZ44" i="1"/>
  <c r="AY44" i="1"/>
  <c r="AX44" i="1"/>
  <c r="AW44" i="1"/>
  <c r="BC43" i="1"/>
  <c r="BB43" i="1"/>
  <c r="BA43" i="1"/>
  <c r="AZ43" i="1"/>
  <c r="AY43" i="1"/>
  <c r="AX43" i="1"/>
  <c r="AW43" i="1"/>
  <c r="BC42" i="1"/>
  <c r="BB42" i="1"/>
  <c r="BA42" i="1"/>
  <c r="AZ42" i="1"/>
  <c r="AY42" i="1"/>
  <c r="AX42" i="1"/>
  <c r="AW42" i="1"/>
  <c r="BC41" i="1"/>
  <c r="BB41" i="1"/>
  <c r="BA41" i="1"/>
  <c r="AZ41" i="1"/>
  <c r="AY41" i="1"/>
  <c r="AX41" i="1"/>
  <c r="AW41" i="1"/>
  <c r="AU45" i="1"/>
  <c r="AT45" i="1"/>
  <c r="AS45" i="1"/>
  <c r="AR45" i="1"/>
  <c r="AQ45" i="1"/>
  <c r="AP45" i="1"/>
  <c r="AO45" i="1"/>
  <c r="AU44" i="1"/>
  <c r="AT44" i="1"/>
  <c r="AS44" i="1"/>
  <c r="AR44" i="1"/>
  <c r="AQ44" i="1"/>
  <c r="AP44" i="1"/>
  <c r="AO44" i="1"/>
  <c r="AU43" i="1"/>
  <c r="AT43" i="1"/>
  <c r="AS43" i="1"/>
  <c r="AR43" i="1"/>
  <c r="AQ43" i="1"/>
  <c r="AP43" i="1"/>
  <c r="AO43" i="1"/>
  <c r="AU42" i="1"/>
  <c r="AT42" i="1"/>
  <c r="AS42" i="1"/>
  <c r="AR42" i="1"/>
  <c r="AQ42" i="1"/>
  <c r="AP42" i="1"/>
  <c r="AO42" i="1"/>
  <c r="AU41" i="1"/>
  <c r="AT41" i="1"/>
  <c r="AS41" i="1"/>
  <c r="AR41" i="1"/>
  <c r="AQ41" i="1"/>
  <c r="AP41" i="1"/>
  <c r="AO41" i="1"/>
  <c r="AM45" i="1"/>
  <c r="AL45" i="1"/>
  <c r="AK45" i="1"/>
  <c r="AJ45" i="1"/>
  <c r="AI45" i="1"/>
  <c r="AH45" i="1"/>
  <c r="AG45" i="1"/>
  <c r="AM44" i="1"/>
  <c r="AL44" i="1"/>
  <c r="AK44" i="1"/>
  <c r="AJ44" i="1"/>
  <c r="AI44" i="1"/>
  <c r="AH44" i="1"/>
  <c r="AG44" i="1"/>
  <c r="AM43" i="1"/>
  <c r="AL43" i="1"/>
  <c r="AK43" i="1"/>
  <c r="AJ43" i="1"/>
  <c r="AI43" i="1"/>
  <c r="AH43" i="1"/>
  <c r="AG43" i="1"/>
  <c r="AM42" i="1"/>
  <c r="AL42" i="1"/>
  <c r="AK42" i="1"/>
  <c r="AJ42" i="1"/>
  <c r="AI42" i="1"/>
  <c r="AH42" i="1"/>
  <c r="AG42" i="1"/>
  <c r="AM41" i="1"/>
  <c r="AL41" i="1"/>
  <c r="AK41" i="1"/>
  <c r="AJ41" i="1"/>
  <c r="AI41" i="1"/>
  <c r="AH41" i="1"/>
  <c r="AG41" i="1"/>
  <c r="AE45" i="1"/>
  <c r="AD45" i="1"/>
  <c r="AC45" i="1"/>
  <c r="AB45" i="1"/>
  <c r="AA45" i="1"/>
  <c r="Z45" i="1"/>
  <c r="Y45" i="1"/>
  <c r="AE44" i="1"/>
  <c r="AD44" i="1"/>
  <c r="AC44" i="1"/>
  <c r="AB44" i="1"/>
  <c r="AA44" i="1"/>
  <c r="Z44" i="1"/>
  <c r="Y44" i="1"/>
  <c r="AE43" i="1"/>
  <c r="AD43" i="1"/>
  <c r="AC43" i="1"/>
  <c r="AB43" i="1"/>
  <c r="AA43" i="1"/>
  <c r="Z43" i="1"/>
  <c r="Y43" i="1"/>
  <c r="AE42" i="1"/>
  <c r="AD42" i="1"/>
  <c r="AC42" i="1"/>
  <c r="AB42" i="1"/>
  <c r="AA42" i="1"/>
  <c r="Z42" i="1"/>
  <c r="Y42" i="1"/>
  <c r="AE41" i="1"/>
  <c r="AD41" i="1"/>
  <c r="AC41" i="1"/>
  <c r="AB41" i="1"/>
  <c r="AA41" i="1"/>
  <c r="Z41" i="1"/>
  <c r="Y41" i="1"/>
  <c r="W45" i="1"/>
  <c r="V45" i="1"/>
  <c r="U45" i="1"/>
  <c r="T45" i="1"/>
  <c r="S45" i="1"/>
  <c r="R45" i="1"/>
  <c r="Q45" i="1"/>
  <c r="W44" i="1"/>
  <c r="V44" i="1"/>
  <c r="U44" i="1"/>
  <c r="T44" i="1"/>
  <c r="S44" i="1"/>
  <c r="R44" i="1"/>
  <c r="Q44" i="1"/>
  <c r="W43" i="1"/>
  <c r="V43" i="1"/>
  <c r="U43" i="1"/>
  <c r="T43" i="1"/>
  <c r="S43" i="1"/>
  <c r="R43" i="1"/>
  <c r="Q43" i="1"/>
  <c r="W42" i="1"/>
  <c r="V42" i="1"/>
  <c r="U42" i="1"/>
  <c r="T42" i="1"/>
  <c r="S42" i="1"/>
  <c r="R42" i="1"/>
  <c r="Q42" i="1"/>
  <c r="W41" i="1"/>
  <c r="V41" i="1"/>
  <c r="U41" i="1"/>
  <c r="T41" i="1"/>
  <c r="S41" i="1"/>
  <c r="R41" i="1"/>
  <c r="Q41" i="1"/>
  <c r="O45" i="1"/>
  <c r="N45" i="1"/>
  <c r="M45" i="1"/>
  <c r="L45" i="1"/>
  <c r="K45" i="1"/>
  <c r="J45" i="1"/>
  <c r="O44" i="1"/>
  <c r="N44" i="1"/>
  <c r="M44" i="1"/>
  <c r="L44" i="1"/>
  <c r="K44" i="1"/>
  <c r="J44" i="1"/>
  <c r="O43" i="1"/>
  <c r="M43" i="1"/>
  <c r="L43" i="1"/>
  <c r="K43" i="1"/>
  <c r="J43" i="1"/>
  <c r="O42" i="1"/>
  <c r="M42" i="1"/>
  <c r="L42" i="1"/>
  <c r="K42" i="1"/>
  <c r="J42" i="1"/>
  <c r="O41" i="1"/>
  <c r="M41" i="1"/>
  <c r="L41" i="1"/>
  <c r="K41" i="1"/>
  <c r="J41" i="1"/>
  <c r="I41" i="1"/>
  <c r="I45" i="1"/>
  <c r="I44" i="1"/>
  <c r="I43" i="1"/>
  <c r="I42" i="1"/>
  <c r="E33" i="56" l="1"/>
  <c r="M72" i="4"/>
  <c r="M64" i="7"/>
  <c r="E27" i="56"/>
  <c r="H33" i="56"/>
  <c r="F27" i="56"/>
  <c r="F32" i="56"/>
  <c r="D27" i="56"/>
  <c r="F33" i="56"/>
  <c r="I32" i="56"/>
  <c r="D32" i="56"/>
  <c r="I33" i="56"/>
  <c r="D33" i="56"/>
  <c r="J21" i="56"/>
  <c r="J32" i="56"/>
  <c r="L32" i="56"/>
  <c r="K21" i="56"/>
  <c r="K32" i="56"/>
  <c r="C27" i="56"/>
  <c r="E32" i="56"/>
  <c r="L33" i="56"/>
  <c r="M76" i="4"/>
  <c r="M75" i="4"/>
  <c r="M74" i="4"/>
  <c r="M73" i="4"/>
  <c r="L45" i="2"/>
  <c r="L44" i="2"/>
  <c r="L43" i="2"/>
  <c r="M60" i="47"/>
  <c r="M63" i="33"/>
  <c r="M62" i="33"/>
  <c r="M68" i="7"/>
  <c r="M67" i="7"/>
  <c r="M65" i="7"/>
  <c r="M64" i="37"/>
  <c r="M63" i="37"/>
  <c r="M61" i="11"/>
  <c r="H60" i="55"/>
  <c r="H58" i="55"/>
  <c r="L61" i="50"/>
  <c r="L60" i="50"/>
  <c r="L58" i="50"/>
  <c r="L59" i="50"/>
  <c r="L62" i="50"/>
  <c r="M59" i="47"/>
  <c r="M63" i="47"/>
  <c r="M62" i="47"/>
  <c r="M61" i="47"/>
  <c r="M66" i="37"/>
  <c r="M67" i="37"/>
  <c r="M65" i="37"/>
  <c r="M66" i="33"/>
  <c r="M65" i="33"/>
  <c r="M64" i="11"/>
  <c r="M62" i="11"/>
  <c r="M63" i="11"/>
  <c r="M60" i="11"/>
  <c r="M70" i="10"/>
  <c r="M69" i="10"/>
  <c r="M68" i="10"/>
  <c r="M66" i="10"/>
  <c r="M67" i="10"/>
  <c r="M66" i="7"/>
  <c r="M66" i="5"/>
  <c r="M69" i="5"/>
  <c r="M68" i="5"/>
  <c r="M67" i="5"/>
  <c r="L27" i="56"/>
  <c r="K27" i="56"/>
  <c r="J27" i="56"/>
  <c r="I27" i="56"/>
  <c r="H27" i="56"/>
  <c r="G27" i="56"/>
  <c r="G28" i="56"/>
  <c r="M14" i="56"/>
  <c r="H59" i="55"/>
  <c r="H62" i="55"/>
  <c r="H61" i="55"/>
  <c r="M64" i="33"/>
  <c r="M65" i="5"/>
  <c r="K28" i="56" l="1"/>
  <c r="K33" i="56"/>
  <c r="J28" i="56"/>
  <c r="J33" i="56"/>
  <c r="M21" i="56"/>
  <c r="M28" i="56" s="1"/>
  <c r="M27" i="56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3" i="1"/>
  <c r="N12" i="1"/>
  <c r="N14" i="1" s="1"/>
  <c r="H70" i="8"/>
  <c r="D71" i="8"/>
  <c r="D70" i="8"/>
  <c r="D69" i="8"/>
  <c r="H71" i="8"/>
  <c r="F71" i="8"/>
  <c r="E71" i="8"/>
  <c r="F70" i="8"/>
  <c r="E70" i="8"/>
  <c r="F69" i="8"/>
  <c r="E69" i="8"/>
  <c r="H23" i="8"/>
  <c r="G23" i="8" s="1"/>
  <c r="G33" i="8"/>
  <c r="G32" i="8"/>
  <c r="G31" i="8"/>
  <c r="G30" i="8"/>
  <c r="G29" i="8"/>
  <c r="G28" i="8"/>
  <c r="G27" i="8"/>
  <c r="G26" i="8"/>
  <c r="G25" i="8"/>
  <c r="G24" i="8"/>
  <c r="G22" i="8"/>
  <c r="G21" i="8"/>
  <c r="G69" i="8" s="1"/>
  <c r="B13" i="8"/>
  <c r="N42" i="1" l="1"/>
  <c r="N43" i="1"/>
  <c r="N41" i="1"/>
  <c r="G71" i="8"/>
  <c r="G70" i="8"/>
  <c r="H69" i="8"/>
  <c r="G36" i="6" l="1"/>
  <c r="I35" i="6"/>
  <c r="G35" i="6"/>
  <c r="I34" i="6"/>
  <c r="G34" i="6"/>
  <c r="I33" i="6"/>
  <c r="G33" i="6"/>
  <c r="I32" i="6"/>
  <c r="G32" i="6"/>
  <c r="I31" i="6"/>
  <c r="G31" i="6"/>
  <c r="I30" i="6"/>
  <c r="G30" i="6"/>
  <c r="I29" i="6"/>
  <c r="G29" i="6"/>
  <c r="G28" i="6"/>
  <c r="I27" i="6"/>
  <c r="G27" i="6"/>
  <c r="I26" i="6"/>
  <c r="I25" i="6"/>
  <c r="G25" i="6"/>
  <c r="G24" i="6"/>
  <c r="I28" i="6" l="1"/>
  <c r="I36" i="6"/>
  <c r="I24" i="6"/>
  <c r="F11" i="20" l="1"/>
  <c r="F72" i="6"/>
  <c r="F26" i="6"/>
  <c r="G26" i="6" s="1"/>
  <c r="F71" i="6" l="1"/>
  <c r="E12" i="20"/>
  <c r="E11" i="20"/>
  <c r="D72" i="6" l="1"/>
  <c r="F70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6" i="6"/>
  <c r="E35" i="6"/>
  <c r="E34" i="6"/>
  <c r="E33" i="6"/>
  <c r="E32" i="6"/>
  <c r="E31" i="6"/>
  <c r="E30" i="6"/>
  <c r="E29" i="6"/>
  <c r="E28" i="6"/>
  <c r="E27" i="6"/>
  <c r="E25" i="6"/>
  <c r="E24" i="6"/>
  <c r="E72" i="6" l="1"/>
  <c r="D23" i="9"/>
  <c r="D68" i="9" s="1"/>
  <c r="D69" i="9"/>
  <c r="D67" i="9"/>
  <c r="B11" i="9"/>
  <c r="H11" i="20"/>
  <c r="D26" i="6" l="1"/>
  <c r="D71" i="6" l="1"/>
  <c r="D70" i="6"/>
  <c r="E26" i="6"/>
  <c r="E71" i="6" l="1"/>
  <c r="E70" i="6"/>
  <c r="K61" i="9" l="1"/>
  <c r="Q64" i="6"/>
  <c r="K72" i="9" l="1"/>
  <c r="K50" i="9" l="1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3" i="9"/>
  <c r="K32" i="9"/>
  <c r="K31" i="9"/>
  <c r="K30" i="9"/>
  <c r="K29" i="9"/>
  <c r="K28" i="9"/>
  <c r="K27" i="9"/>
  <c r="K26" i="9"/>
  <c r="K25" i="9"/>
  <c r="K24" i="9"/>
  <c r="K22" i="9"/>
  <c r="K21" i="9"/>
  <c r="L73" i="9"/>
  <c r="K73" i="9"/>
  <c r="L72" i="9"/>
  <c r="L71" i="9"/>
  <c r="L70" i="9"/>
  <c r="L69" i="9"/>
  <c r="L68" i="9"/>
  <c r="L67" i="9"/>
  <c r="R72" i="6"/>
  <c r="R71" i="6"/>
  <c r="R70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6" i="6"/>
  <c r="Q35" i="6"/>
  <c r="Q34" i="6"/>
  <c r="Q33" i="6"/>
  <c r="Q32" i="6"/>
  <c r="Q31" i="6"/>
  <c r="Q30" i="6"/>
  <c r="Q29" i="6"/>
  <c r="Q28" i="6"/>
  <c r="Q27" i="6"/>
  <c r="Q25" i="6"/>
  <c r="Q24" i="6"/>
  <c r="T26" i="6"/>
  <c r="T70" i="6" s="1"/>
  <c r="T72" i="6"/>
  <c r="T71" i="6" l="1"/>
  <c r="K71" i="9"/>
  <c r="K70" i="9"/>
  <c r="K69" i="9"/>
  <c r="Q72" i="6"/>
  <c r="J69" i="9" l="1"/>
  <c r="I61" i="9"/>
  <c r="J23" i="9"/>
  <c r="J68" i="9" l="1"/>
  <c r="K23" i="9"/>
  <c r="K67" i="9" l="1"/>
  <c r="K68" i="9"/>
  <c r="O64" i="6" l="1"/>
  <c r="P26" i="6"/>
  <c r="Q26" i="6" s="1"/>
  <c r="Q70" i="6" l="1"/>
  <c r="Q71" i="6"/>
  <c r="J73" i="9" l="1"/>
  <c r="J72" i="9"/>
  <c r="J71" i="9"/>
  <c r="J70" i="9"/>
  <c r="J67" i="9"/>
  <c r="I73" i="9"/>
  <c r="I72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P72" i="6"/>
  <c r="P71" i="6"/>
  <c r="P70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72" i="6" l="1"/>
  <c r="I69" i="9"/>
  <c r="I71" i="9"/>
  <c r="I70" i="9"/>
  <c r="I68" i="9"/>
  <c r="I67" i="9"/>
  <c r="O71" i="6"/>
  <c r="O70" i="6"/>
  <c r="AJ73" i="9"/>
  <c r="AI73" i="9"/>
  <c r="AH73" i="9"/>
  <c r="AG73" i="9"/>
  <c r="AF73" i="9"/>
  <c r="AE73" i="9"/>
  <c r="AD73" i="9"/>
  <c r="AJ72" i="9"/>
  <c r="AI72" i="9"/>
  <c r="AH72" i="9"/>
  <c r="AG72" i="9"/>
  <c r="AF72" i="9"/>
  <c r="AE72" i="9"/>
  <c r="AD72" i="9"/>
  <c r="AJ71" i="9"/>
  <c r="AI71" i="9"/>
  <c r="AH71" i="9"/>
  <c r="AG71" i="9"/>
  <c r="AF71" i="9"/>
  <c r="AE71" i="9"/>
  <c r="AD71" i="9"/>
  <c r="AJ70" i="9"/>
  <c r="AI70" i="9"/>
  <c r="AH70" i="9"/>
  <c r="AG70" i="9"/>
  <c r="AF70" i="9"/>
  <c r="AE70" i="9"/>
  <c r="AD70" i="9"/>
  <c r="AJ69" i="9"/>
  <c r="AI69" i="9"/>
  <c r="AH69" i="9"/>
  <c r="AG69" i="9"/>
  <c r="AF69" i="9"/>
  <c r="AE69" i="9"/>
  <c r="AD69" i="9"/>
  <c r="AJ68" i="9"/>
  <c r="AI68" i="9"/>
  <c r="AH68" i="9"/>
  <c r="AG68" i="9"/>
  <c r="AF68" i="9"/>
  <c r="AE68" i="9"/>
  <c r="AD68" i="9"/>
  <c r="AJ67" i="9"/>
  <c r="AI67" i="9"/>
  <c r="AH67" i="9"/>
  <c r="AG67" i="9"/>
  <c r="AF67" i="9"/>
  <c r="AE67" i="9"/>
  <c r="AD67" i="9"/>
  <c r="AB73" i="9"/>
  <c r="AA73" i="9"/>
  <c r="Z73" i="9"/>
  <c r="Y73" i="9"/>
  <c r="X73" i="9"/>
  <c r="W73" i="9"/>
  <c r="V73" i="9"/>
  <c r="AB72" i="9"/>
  <c r="AA72" i="9"/>
  <c r="Z72" i="9"/>
  <c r="Y72" i="9"/>
  <c r="X72" i="9"/>
  <c r="W72" i="9"/>
  <c r="V72" i="9"/>
  <c r="AB71" i="9"/>
  <c r="Z71" i="9"/>
  <c r="Y71" i="9"/>
  <c r="X71" i="9"/>
  <c r="V71" i="9"/>
  <c r="AB70" i="9"/>
  <c r="Z70" i="9"/>
  <c r="Y70" i="9"/>
  <c r="X70" i="9"/>
  <c r="V70" i="9"/>
  <c r="AB69" i="9"/>
  <c r="Z69" i="9"/>
  <c r="Y69" i="9"/>
  <c r="X69" i="9"/>
  <c r="V69" i="9"/>
  <c r="AB68" i="9"/>
  <c r="Z68" i="9"/>
  <c r="Y68" i="9"/>
  <c r="X68" i="9"/>
  <c r="V68" i="9"/>
  <c r="AB67" i="9"/>
  <c r="Z67" i="9"/>
  <c r="Y67" i="9"/>
  <c r="X67" i="9"/>
  <c r="V67" i="9"/>
  <c r="AX72" i="6"/>
  <c r="AW72" i="6"/>
  <c r="AV72" i="6"/>
  <c r="AU72" i="6"/>
  <c r="AT72" i="6"/>
  <c r="AS72" i="6"/>
  <c r="AR72" i="6"/>
  <c r="AX71" i="6"/>
  <c r="AW71" i="6"/>
  <c r="AV71" i="6"/>
  <c r="AU71" i="6"/>
  <c r="AT71" i="6"/>
  <c r="AS71" i="6"/>
  <c r="AR71" i="6"/>
  <c r="AX70" i="6"/>
  <c r="AW70" i="6"/>
  <c r="AV70" i="6"/>
  <c r="AU70" i="6"/>
  <c r="AT70" i="6"/>
  <c r="AS70" i="6"/>
  <c r="AR70" i="6"/>
  <c r="AP72" i="6"/>
  <c r="AO72" i="6"/>
  <c r="AN72" i="6"/>
  <c r="AM72" i="6"/>
  <c r="AL72" i="6"/>
  <c r="AK72" i="6"/>
  <c r="AJ72" i="6"/>
  <c r="AP71" i="6"/>
  <c r="AO71" i="6"/>
  <c r="AN71" i="6"/>
  <c r="AM71" i="6"/>
  <c r="AL71" i="6"/>
  <c r="AK71" i="6"/>
  <c r="AJ71" i="6"/>
  <c r="AP70" i="6"/>
  <c r="AO70" i="6"/>
  <c r="AN70" i="6"/>
  <c r="AM70" i="6"/>
  <c r="AL70" i="6"/>
  <c r="AK70" i="6"/>
  <c r="AJ70" i="6"/>
  <c r="AH72" i="6"/>
  <c r="AF72" i="6"/>
  <c r="AE72" i="6"/>
  <c r="AD72" i="6"/>
  <c r="AB72" i="6"/>
  <c r="AH71" i="6"/>
  <c r="AF71" i="6"/>
  <c r="AE71" i="6"/>
  <c r="AD71" i="6"/>
  <c r="AB71" i="6"/>
  <c r="AH70" i="6"/>
  <c r="AF70" i="6"/>
  <c r="AE70" i="6"/>
  <c r="AD70" i="6"/>
  <c r="AB70" i="6"/>
  <c r="G61" i="9"/>
  <c r="M64" i="6"/>
  <c r="G73" i="9" l="1"/>
  <c r="H69" i="9"/>
  <c r="H70" i="9"/>
  <c r="H68" i="9"/>
  <c r="N71" i="6"/>
  <c r="G50" i="9" l="1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H73" i="9"/>
  <c r="H72" i="9"/>
  <c r="H71" i="9"/>
  <c r="H67" i="9"/>
  <c r="G72" i="9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N72" i="6"/>
  <c r="N70" i="6"/>
  <c r="M70" i="6" l="1"/>
  <c r="G69" i="9"/>
  <c r="G71" i="9"/>
  <c r="G70" i="9"/>
  <c r="G68" i="9"/>
  <c r="G67" i="9"/>
  <c r="M72" i="6"/>
  <c r="M71" i="6"/>
  <c r="S61" i="9"/>
  <c r="Q61" i="9"/>
  <c r="O61" i="9"/>
  <c r="Y64" i="6"/>
  <c r="W64" i="6"/>
  <c r="U64" i="6"/>
  <c r="F73" i="9" l="1"/>
  <c r="F72" i="9"/>
  <c r="F71" i="9"/>
  <c r="F70" i="9"/>
  <c r="F69" i="9"/>
  <c r="F68" i="9"/>
  <c r="F67" i="9"/>
  <c r="L72" i="6"/>
  <c r="L71" i="6"/>
  <c r="L70" i="6"/>
  <c r="S73" i="9" l="1"/>
  <c r="M21" i="36" l="1"/>
  <c r="M20" i="36"/>
  <c r="M19" i="36"/>
  <c r="T70" i="9"/>
  <c r="T28" i="9"/>
  <c r="T68" i="9" s="1"/>
  <c r="T69" i="9" l="1"/>
  <c r="H13" i="36" l="1"/>
  <c r="H24" i="36" s="1"/>
  <c r="G13" i="36"/>
  <c r="G24" i="36" s="1"/>
  <c r="M22" i="36"/>
  <c r="M18" i="36"/>
  <c r="M17" i="36"/>
  <c r="M16" i="36"/>
  <c r="M15" i="36"/>
  <c r="M14" i="36"/>
  <c r="L13" i="36"/>
  <c r="K13" i="36"/>
  <c r="K24" i="36" s="1"/>
  <c r="J13" i="36"/>
  <c r="I13" i="36"/>
  <c r="F13" i="36"/>
  <c r="E13" i="36"/>
  <c r="D13" i="36"/>
  <c r="C13" i="36"/>
  <c r="M12" i="36"/>
  <c r="M11" i="36"/>
  <c r="M10" i="36"/>
  <c r="M9" i="36"/>
  <c r="M7" i="36"/>
  <c r="T73" i="9"/>
  <c r="T72" i="9"/>
  <c r="T71" i="9"/>
  <c r="T67" i="9"/>
  <c r="S72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Z72" i="6"/>
  <c r="Z71" i="6"/>
  <c r="Z70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S69" i="9" l="1"/>
  <c r="S67" i="9"/>
  <c r="S70" i="9"/>
  <c r="S68" i="9"/>
  <c r="S71" i="9"/>
  <c r="Y72" i="6"/>
  <c r="Y71" i="6"/>
  <c r="Y70" i="6"/>
  <c r="L24" i="36"/>
  <c r="M13" i="36"/>
  <c r="E24" i="36"/>
  <c r="I24" i="36"/>
  <c r="F24" i="36"/>
  <c r="J24" i="36"/>
  <c r="C24" i="36"/>
  <c r="D24" i="36"/>
  <c r="M24" i="36" l="1"/>
  <c r="R71" i="9" l="1"/>
  <c r="R73" i="9" l="1"/>
  <c r="Q73" i="9"/>
  <c r="R72" i="9"/>
  <c r="Q72" i="9"/>
  <c r="R70" i="9"/>
  <c r="R69" i="9"/>
  <c r="R68" i="9"/>
  <c r="R67" i="9"/>
  <c r="Q50" i="9"/>
  <c r="Q49" i="9"/>
  <c r="Q48" i="9"/>
  <c r="Q47" i="9"/>
  <c r="Q46" i="9"/>
  <c r="Q45" i="9"/>
  <c r="Q44" i="9"/>
  <c r="Q43" i="9"/>
  <c r="Q42" i="9"/>
  <c r="Q41" i="9"/>
  <c r="Q40" i="9"/>
  <c r="Q39" i="9"/>
  <c r="Q38" i="9"/>
  <c r="Q37" i="9"/>
  <c r="Q36" i="9"/>
  <c r="Q35" i="9"/>
  <c r="Q33" i="9"/>
  <c r="Q32" i="9"/>
  <c r="Q31" i="9"/>
  <c r="Q30" i="9"/>
  <c r="Q29" i="9"/>
  <c r="Q28" i="9"/>
  <c r="Q27" i="9"/>
  <c r="Q26" i="9"/>
  <c r="Q25" i="9"/>
  <c r="Q24" i="9"/>
  <c r="Q23" i="9"/>
  <c r="Q22" i="9"/>
  <c r="Q21" i="9"/>
  <c r="X72" i="6"/>
  <c r="X71" i="6"/>
  <c r="X70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Q67" i="9" l="1"/>
  <c r="Q71" i="9"/>
  <c r="Q70" i="9"/>
  <c r="Q69" i="9"/>
  <c r="Q68" i="9"/>
  <c r="W71" i="6"/>
  <c r="W72" i="6"/>
  <c r="W70" i="6"/>
  <c r="P69" i="9" l="1"/>
  <c r="P70" i="9"/>
  <c r="P68" i="9"/>
  <c r="P73" i="9" l="1"/>
  <c r="O73" i="9"/>
  <c r="P72" i="9"/>
  <c r="O72" i="9"/>
  <c r="P71" i="9"/>
  <c r="P67" i="9"/>
  <c r="V72" i="6" l="1"/>
  <c r="V71" i="6"/>
  <c r="V70" i="6"/>
  <c r="O50" i="9" l="1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6" i="6"/>
  <c r="U35" i="6"/>
  <c r="U34" i="6"/>
  <c r="U33" i="6"/>
  <c r="U32" i="6"/>
  <c r="U31" i="6"/>
  <c r="U30" i="6"/>
  <c r="U29" i="6"/>
  <c r="U28" i="6"/>
  <c r="U27" i="6"/>
  <c r="U25" i="6"/>
  <c r="U24" i="6"/>
  <c r="O70" i="9" l="1"/>
  <c r="O67" i="9"/>
  <c r="O68" i="9"/>
  <c r="O69" i="9"/>
  <c r="O71" i="9"/>
  <c r="U72" i="6"/>
  <c r="U26" i="6" l="1"/>
  <c r="U71" i="6" l="1"/>
  <c r="U70" i="6"/>
  <c r="N73" i="9" l="1"/>
  <c r="N72" i="9"/>
  <c r="N71" i="9"/>
  <c r="N70" i="9"/>
  <c r="N69" i="9"/>
  <c r="N68" i="9"/>
  <c r="N67" i="9"/>
  <c r="AI61" i="9" l="1"/>
  <c r="AG61" i="9"/>
  <c r="AA61" i="9"/>
  <c r="Y61" i="9"/>
  <c r="W61" i="9"/>
  <c r="AW64" i="6"/>
  <c r="AU64" i="6"/>
  <c r="AO64" i="6"/>
  <c r="AM64" i="6"/>
  <c r="AK64" i="6"/>
  <c r="AG64" i="6"/>
  <c r="AE64" i="6"/>
  <c r="AC64" i="6"/>
  <c r="L7" i="31"/>
  <c r="L9" i="31"/>
  <c r="L10" i="31"/>
  <c r="L11" i="31"/>
  <c r="L12" i="31"/>
  <c r="K13" i="31"/>
  <c r="K24" i="31" s="1"/>
  <c r="J13" i="31"/>
  <c r="J24" i="31" s="1"/>
  <c r="I13" i="31"/>
  <c r="H13" i="31"/>
  <c r="G13" i="31"/>
  <c r="G24" i="31" s="1"/>
  <c r="F13" i="31"/>
  <c r="F24" i="31" s="1"/>
  <c r="E13" i="31"/>
  <c r="E24" i="31" s="1"/>
  <c r="D13" i="31"/>
  <c r="D24" i="31" s="1"/>
  <c r="C13" i="31"/>
  <c r="C24" i="31" s="1"/>
  <c r="L22" i="31"/>
  <c r="I24" i="31"/>
  <c r="H24" i="31"/>
  <c r="L21" i="31"/>
  <c r="L20" i="31"/>
  <c r="L19" i="31"/>
  <c r="L18" i="31"/>
  <c r="L17" i="31"/>
  <c r="L16" i="31"/>
  <c r="L15" i="31"/>
  <c r="L14" i="31"/>
  <c r="AA40" i="9"/>
  <c r="AA41" i="9"/>
  <c r="AA42" i="9"/>
  <c r="AA43" i="9"/>
  <c r="AA44" i="9"/>
  <c r="AA45" i="9"/>
  <c r="AA46" i="9"/>
  <c r="AA47" i="9"/>
  <c r="AA48" i="9"/>
  <c r="AA49" i="9"/>
  <c r="AA50" i="9"/>
  <c r="W40" i="9"/>
  <c r="W41" i="9"/>
  <c r="W42" i="9"/>
  <c r="W43" i="9"/>
  <c r="W44" i="9"/>
  <c r="W45" i="9"/>
  <c r="W46" i="9"/>
  <c r="W47" i="9"/>
  <c r="W48" i="9"/>
  <c r="W49" i="9"/>
  <c r="W50" i="9"/>
  <c r="AA33" i="9"/>
  <c r="AA35" i="9"/>
  <c r="AA36" i="9"/>
  <c r="AA37" i="9"/>
  <c r="AA38" i="9"/>
  <c r="AA39" i="9"/>
  <c r="W33" i="9"/>
  <c r="W34" i="9"/>
  <c r="W35" i="9"/>
  <c r="W36" i="9"/>
  <c r="W37" i="9"/>
  <c r="W38" i="9"/>
  <c r="W39" i="9"/>
  <c r="AA28" i="9"/>
  <c r="AA29" i="9"/>
  <c r="AA30" i="9"/>
  <c r="AA31" i="9"/>
  <c r="AA32" i="9"/>
  <c r="W28" i="9"/>
  <c r="W29" i="9"/>
  <c r="W30" i="9"/>
  <c r="W31" i="9"/>
  <c r="W32" i="9"/>
  <c r="AA23" i="9"/>
  <c r="AA24" i="9"/>
  <c r="AA25" i="9"/>
  <c r="AA26" i="9"/>
  <c r="AA27" i="9"/>
  <c r="W23" i="9"/>
  <c r="W24" i="9"/>
  <c r="W25" i="9"/>
  <c r="W26" i="9"/>
  <c r="W27" i="9"/>
  <c r="AA21" i="9"/>
  <c r="AA22" i="9"/>
  <c r="W21" i="9"/>
  <c r="W22" i="9"/>
  <c r="AG43" i="6"/>
  <c r="AG44" i="6"/>
  <c r="AG45" i="6"/>
  <c r="AG46" i="6"/>
  <c r="AG47" i="6"/>
  <c r="AG48" i="6"/>
  <c r="AG49" i="6"/>
  <c r="AG50" i="6"/>
  <c r="AG51" i="6"/>
  <c r="AG52" i="6"/>
  <c r="AG53" i="6"/>
  <c r="AC43" i="6"/>
  <c r="AC44" i="6"/>
  <c r="AC45" i="6"/>
  <c r="AC46" i="6"/>
  <c r="AC47" i="6"/>
  <c r="AC48" i="6"/>
  <c r="AC49" i="6"/>
  <c r="AC50" i="6"/>
  <c r="AC51" i="6"/>
  <c r="AC52" i="6"/>
  <c r="AC53" i="6"/>
  <c r="AG36" i="6"/>
  <c r="AG38" i="6"/>
  <c r="AG39" i="6"/>
  <c r="AG40" i="6"/>
  <c r="AG41" i="6"/>
  <c r="AG42" i="6"/>
  <c r="AC36" i="6"/>
  <c r="AC38" i="6"/>
  <c r="AC39" i="6"/>
  <c r="AC40" i="6"/>
  <c r="AC41" i="6"/>
  <c r="AC42" i="6"/>
  <c r="AG31" i="6"/>
  <c r="AG32" i="6"/>
  <c r="AG33" i="6"/>
  <c r="AG34" i="6"/>
  <c r="AG35" i="6"/>
  <c r="AC31" i="6"/>
  <c r="AC32" i="6"/>
  <c r="AC33" i="6"/>
  <c r="AC34" i="6"/>
  <c r="AC35" i="6"/>
  <c r="AG26" i="6"/>
  <c r="AG27" i="6"/>
  <c r="AG28" i="6"/>
  <c r="AG29" i="6"/>
  <c r="AG30" i="6"/>
  <c r="AC26" i="6"/>
  <c r="AC27" i="6"/>
  <c r="AC28" i="6"/>
  <c r="AC29" i="6"/>
  <c r="AC30" i="6"/>
  <c r="AG24" i="6"/>
  <c r="AG25" i="6"/>
  <c r="AC24" i="6"/>
  <c r="AC25" i="6"/>
  <c r="B6" i="24"/>
  <c r="B6" i="27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AC70" i="6" l="1"/>
  <c r="W70" i="9"/>
  <c r="L13" i="31"/>
  <c r="AG71" i="6"/>
  <c r="AA69" i="9"/>
  <c r="AA67" i="9"/>
  <c r="AA71" i="9"/>
  <c r="AG72" i="6"/>
  <c r="W67" i="9"/>
  <c r="W68" i="9"/>
  <c r="AC71" i="6"/>
  <c r="W69" i="9"/>
  <c r="AA70" i="9"/>
  <c r="AC72" i="6"/>
  <c r="AG70" i="6"/>
  <c r="AA68" i="9"/>
  <c r="W71" i="9"/>
  <c r="L24" i="31"/>
</calcChain>
</file>

<file path=xl/sharedStrings.xml><?xml version="1.0" encoding="utf-8"?>
<sst xmlns="http://schemas.openxmlformats.org/spreadsheetml/2006/main" count="2787" uniqueCount="249">
  <si>
    <t>Compass Diversified Holdings</t>
  </si>
  <si>
    <t>Condensed Consolidated Financial Data</t>
  </si>
  <si>
    <t>NOTES:</t>
  </si>
  <si>
    <t>Q1 QTD</t>
  </si>
  <si>
    <t>Q2 QTD</t>
  </si>
  <si>
    <t>Q2 YTD</t>
  </si>
  <si>
    <t>Q3 QTD</t>
  </si>
  <si>
    <t>Q3 YTD</t>
  </si>
  <si>
    <t>Q4 QTD</t>
  </si>
  <si>
    <t>Q4 YTD</t>
  </si>
  <si>
    <t>Net Sales</t>
  </si>
  <si>
    <t>Cost of Sales</t>
  </si>
  <si>
    <t>Gross Profit</t>
  </si>
  <si>
    <t>SG&amp;A</t>
  </si>
  <si>
    <t>Management fees</t>
  </si>
  <si>
    <t>Amortization of intangibles</t>
  </si>
  <si>
    <t>Impairment of asset</t>
  </si>
  <si>
    <t>Income from operations</t>
  </si>
  <si>
    <t>Other Expense (Income)</t>
  </si>
  <si>
    <t>Interest expense (net)</t>
  </si>
  <si>
    <t>Intercompany Interest</t>
  </si>
  <si>
    <t>Provision (benefit) for income taxes</t>
  </si>
  <si>
    <t>Minority Interest</t>
  </si>
  <si>
    <t>Income (loss) from discontinued operations attributable to minority interest</t>
  </si>
  <si>
    <t>Loss (income) from discontinued operations, net of tax</t>
  </si>
  <si>
    <t>(Gain)/Loss on sale of business, net of income tax</t>
  </si>
  <si>
    <t>Net Income</t>
  </si>
  <si>
    <t>Total Assets</t>
  </si>
  <si>
    <t>Intercompany Liabilities (Inc Accrued Int)</t>
  </si>
  <si>
    <t>Revolver and Term debt</t>
  </si>
  <si>
    <t>Other Liabilities</t>
  </si>
  <si>
    <t>Total Liabilities</t>
  </si>
  <si>
    <t>Total Stockholder's equity attributable to holdings</t>
  </si>
  <si>
    <t>Noncontrolling interest</t>
  </si>
  <si>
    <t>Total stockholders' equity</t>
  </si>
  <si>
    <t>Corporate Entity</t>
  </si>
  <si>
    <t>Other</t>
  </si>
  <si>
    <t>Gain on sale of business</t>
  </si>
  <si>
    <t>Minority interest</t>
  </si>
  <si>
    <t>Total Equity</t>
  </si>
  <si>
    <t>GP</t>
  </si>
  <si>
    <t>Inc from Cont</t>
  </si>
  <si>
    <t>Total Liab</t>
  </si>
  <si>
    <t>B/S</t>
  </si>
  <si>
    <t>Purchase Price (May 2006)</t>
  </si>
  <si>
    <t>Initial Equity Contribution</t>
  </si>
  <si>
    <t>Noncontrolling Interest</t>
  </si>
  <si>
    <t>Initial Debt Contribution</t>
  </si>
  <si>
    <t>Recapitalization Oct 2007 - Equity proceeds</t>
  </si>
  <si>
    <t>Recapitalization Oct 2007 - Debt</t>
  </si>
  <si>
    <t>Recapitalization Dec 2012 - Equity proceeds</t>
  </si>
  <si>
    <t>Recapitalization Dec 2012 - Debt</t>
  </si>
  <si>
    <t>Recapitalization May 2016 - Equity proceeds</t>
  </si>
  <si>
    <t>Recapitalization May 2016 - Debt</t>
  </si>
  <si>
    <t>Add-on acquisition (debt) 2009</t>
  </si>
  <si>
    <t>Add-on acquisition (debt) March 2010</t>
  </si>
  <si>
    <t>Add-on acquisition (debt) May 2012</t>
  </si>
  <si>
    <t>Adjusted for:</t>
  </si>
  <si>
    <t>Depreciation and Amortization</t>
  </si>
  <si>
    <t>Amortization of debt issuance cost</t>
  </si>
  <si>
    <t>EBITDA</t>
  </si>
  <si>
    <t>(Gain) Loss on sale of fixed assets</t>
  </si>
  <si>
    <t>Non-controlling shareholder compensation</t>
  </si>
  <si>
    <t>Impairment Expense</t>
  </si>
  <si>
    <t>Stock option expense</t>
  </si>
  <si>
    <t>Successful acquisition expense</t>
  </si>
  <si>
    <t>Increase (decrease) in earn out probability</t>
  </si>
  <si>
    <t>Integration Service Fee</t>
  </si>
  <si>
    <t>Adjusted EBITDA</t>
  </si>
  <si>
    <t>Maintenance capital expenditures</t>
  </si>
  <si>
    <t>CODI Equity Ownership Interest</t>
  </si>
  <si>
    <t>Primary</t>
  </si>
  <si>
    <t>Fully Diluted</t>
  </si>
  <si>
    <t>Purchase Price (March 2012)</t>
  </si>
  <si>
    <t>Impairment expense</t>
  </si>
  <si>
    <t>Purchase Price (August 2014)</t>
  </si>
  <si>
    <t>Add-on acquisition (Debt) Dec 2014</t>
  </si>
  <si>
    <t>Add-on acquisition (Debt) April 2016</t>
  </si>
  <si>
    <t>Add-on acquisition (Debt) June 2016</t>
  </si>
  <si>
    <t>Integration Service fees</t>
  </si>
  <si>
    <t>Purchase Price (September 2010)</t>
  </si>
  <si>
    <t>Add-on acquisition (debt) Nov 2011</t>
  </si>
  <si>
    <t>Add-on acquisition (debt) May 2016</t>
  </si>
  <si>
    <t>Purchase Price (March 2010)</t>
  </si>
  <si>
    <t xml:space="preserve">Add-on acquisition debt </t>
  </si>
  <si>
    <t>Recapitalization March 2016 - Equity proceeds</t>
  </si>
  <si>
    <t>Recapitalization March 2016 - Debt</t>
  </si>
  <si>
    <t xml:space="preserve">Purchase Price (July 2015) </t>
  </si>
  <si>
    <t>Add-on acquisition (debt) Dec 2015</t>
  </si>
  <si>
    <t>Integration service fee</t>
  </si>
  <si>
    <t>Purchase Price (October 2014)</t>
  </si>
  <si>
    <t>Add-on acquisition (debt) January 2016</t>
  </si>
  <si>
    <t>Purchase Price (August 2016)</t>
  </si>
  <si>
    <t>Corporate</t>
  </si>
  <si>
    <t>5.11 Tactical</t>
  </si>
  <si>
    <t>Ergobaby</t>
  </si>
  <si>
    <t>Liberty</t>
  </si>
  <si>
    <t>Manitoba Harvest</t>
  </si>
  <si>
    <t>Advanced Circuits</t>
  </si>
  <si>
    <t>Arnold Magnetics</t>
  </si>
  <si>
    <t>Clean Earth</t>
  </si>
  <si>
    <t>Sterno Products</t>
  </si>
  <si>
    <t>Consolidated</t>
  </si>
  <si>
    <t>Net Income (Loss)</t>
  </si>
  <si>
    <t>Intercompany interest</t>
  </si>
  <si>
    <t>Depreciation and amortization</t>
  </si>
  <si>
    <t>(Gain) loss on sale of fixed assets</t>
  </si>
  <si>
    <t>Acquisition expenses and other</t>
  </si>
  <si>
    <t>Gain on equity method investment</t>
  </si>
  <si>
    <t>Manitoba</t>
  </si>
  <si>
    <t xml:space="preserve">Sterno </t>
  </si>
  <si>
    <t>Tridien</t>
  </si>
  <si>
    <t>Integration service fees</t>
  </si>
  <si>
    <t>Loss on equity method investment</t>
  </si>
  <si>
    <t>2015 Adjusted EBITDA schedule</t>
  </si>
  <si>
    <t>Gain on sale of discontinued operations</t>
  </si>
  <si>
    <t>Loss on debt extinguishment</t>
  </si>
  <si>
    <t>Acquisition expenses</t>
  </si>
  <si>
    <t>Gain on deconsolidation of subsidiary</t>
  </si>
  <si>
    <t>(1) As a result of the sale of our CamelBak and AFM subsidiaries in August and October 2015, respectively, Adjusted EBITDA does not include Adjusted</t>
  </si>
  <si>
    <t>EBITDA from CamelBak and AFM for the period January 1, 2015 through the dates of sales of $28.3 million.</t>
  </si>
  <si>
    <t>2014 Adjusted EBITDA schedule</t>
  </si>
  <si>
    <t>Discontinued Operations</t>
  </si>
  <si>
    <t>Tridien Discontinued Q3 2016</t>
  </si>
  <si>
    <t>AFM Discontinued Q3 2015</t>
  </si>
  <si>
    <t>CamelBak Discontinued Q3 2015</t>
  </si>
  <si>
    <t>Halo Discontinued Q2 2012</t>
  </si>
  <si>
    <t>Staffmark Discontinued Q4 2011</t>
  </si>
  <si>
    <t>Silvue Discontinued Q2 2008</t>
  </si>
  <si>
    <t>Aeroglide Discontinued Q2 2008</t>
  </si>
  <si>
    <t>Crossman Discontinued Q4 2006</t>
  </si>
  <si>
    <t>Discontinued Operations Adjustments</t>
  </si>
  <si>
    <t>Q4 2006</t>
  </si>
  <si>
    <t>NOTE:</t>
  </si>
  <si>
    <t>The discontinued operations data included within this tab is necessary for consolidation. Note that certain push down entries</t>
  </si>
  <si>
    <t>are included within these discontinued operations balances.</t>
  </si>
  <si>
    <t>Purchase Price (August 2006)</t>
  </si>
  <si>
    <t>Share repurchase Sep 2009</t>
  </si>
  <si>
    <t>Share repurchase Aug 2012</t>
  </si>
  <si>
    <t>Realized Gain</t>
  </si>
  <si>
    <t>Purchase Price (Feb 2007)</t>
  </si>
  <si>
    <t>CODI's Portion of Sales Proceeds (June 2008)</t>
  </si>
  <si>
    <t>Debt</t>
  </si>
  <si>
    <t>Equity</t>
  </si>
  <si>
    <t>Purchase Price (Aug 2007)</t>
  </si>
  <si>
    <t>CODI's Portion of Sales Proceeds (October 2015)</t>
  </si>
  <si>
    <t>Realized Loss</t>
  </si>
  <si>
    <t>Purchase Price (August 2011)</t>
  </si>
  <si>
    <t>Minority preferred stock</t>
  </si>
  <si>
    <t>Preferred Stock Redemption (3/6/12)</t>
  </si>
  <si>
    <t>Additional equity contribution</t>
  </si>
  <si>
    <t>Additional debt contribution</t>
  </si>
  <si>
    <t>Sales Proceeds (August 2015)</t>
  </si>
  <si>
    <t xml:space="preserve">Other  </t>
  </si>
  <si>
    <t>Intercompany Liabilities</t>
  </si>
  <si>
    <t>Staffmark acquisition (January 2008)</t>
  </si>
  <si>
    <t>Add-on acquisition (August 2009)</t>
  </si>
  <si>
    <t>Add-on acquisition (October 2009)</t>
  </si>
  <si>
    <t>CODI's Portion of Sales Proceeds (October 2011)</t>
  </si>
  <si>
    <t>CODI's Portion of Sales Proceeds (Jan 2007)</t>
  </si>
  <si>
    <t>Purchase Price (January 2008)</t>
  </si>
  <si>
    <t>Share repurchase Dec 2011</t>
  </si>
  <si>
    <t>Recapitalization Jun 2012 - Equity proceeds</t>
  </si>
  <si>
    <t>Recapitalization Jun 2012 - Debt</t>
  </si>
  <si>
    <t>Add-on acquisition (April 2008)</t>
  </si>
  <si>
    <t>Add-on acquisition (December 2009)</t>
  </si>
  <si>
    <t>Add-on acquisition (February 2010)</t>
  </si>
  <si>
    <t>Add-on acquisition (October 2011)</t>
  </si>
  <si>
    <t>CODI's Portion of Sales Proceeds (May 2012)</t>
  </si>
  <si>
    <t>Unsuccessful Acquisition Costs</t>
  </si>
  <si>
    <t>Adj EBTIDA</t>
  </si>
  <si>
    <t>Impairment/Loss on disposal of assets</t>
  </si>
  <si>
    <t>Adjustment to earnout provision</t>
  </si>
  <si>
    <t>(Gain) loss on foreign currency translation and other</t>
  </si>
  <si>
    <t xml:space="preserve">(2)  As a result of the sale of Tridien in September 2016, Adjusted EBITDA does not include $4.0 million of Adjusted EBITDA from Tridien.  </t>
  </si>
  <si>
    <t>(1)  Net income (loss) does not include income (loss) from discontinued operations for the year ended December 31, 2016.</t>
  </si>
  <si>
    <t>Add-on acquisition (Debt) March 2017</t>
  </si>
  <si>
    <t>Sales Proceeds (Aug 2013 IPO - Mar 2017)</t>
  </si>
  <si>
    <t>Purchase Price (June 2017)</t>
  </si>
  <si>
    <t>Gain on foreign currency translation and other</t>
  </si>
  <si>
    <t>Crosman</t>
  </si>
  <si>
    <t>Add-on acquisition (debt) August 2017</t>
  </si>
  <si>
    <t>Add-on acquisition (debt) July 2017</t>
  </si>
  <si>
    <t>Q1 YTD</t>
  </si>
  <si>
    <t>2016 Adjusted EBITDA schedule</t>
  </si>
  <si>
    <t>2017 Adjusted EBITDA schedule</t>
  </si>
  <si>
    <t>Foam</t>
  </si>
  <si>
    <t>Purchase Price (February 2018)</t>
  </si>
  <si>
    <t>(1) As a result of the deconsolidation of our FOX subsidiary in July 2014, Net income (loss) in the above schedule does not include Net Income from FOX of $15.0 million for the period January 1, 2014 through July 10, 2014, and Adjusted EBITDA does not include Adjusted EBITDA of $25.1 million for FOX for the period January 1, 2014 through July 10, 2014.</t>
  </si>
  <si>
    <t>Recapitalization January 2018 Equity proceeds</t>
  </si>
  <si>
    <t>Recapitalization January 2018 Debt proceeds</t>
  </si>
  <si>
    <t>Add-on acquisition (debt) February 18</t>
  </si>
  <si>
    <t>Noncontrolling shareholder compensation</t>
  </si>
  <si>
    <t>Integration services fee</t>
  </si>
  <si>
    <t>Loss on foreign currency transaction and other</t>
  </si>
  <si>
    <t>Add-on acquisition (debt) September 2018</t>
  </si>
  <si>
    <t>Velocity Outdoor</t>
  </si>
  <si>
    <t>Add-on acquisition (equity) September 2018</t>
  </si>
  <si>
    <t>Earnout provision adjustment</t>
  </si>
  <si>
    <t>Inventory adjustment</t>
  </si>
  <si>
    <t>Minoritiy Intereset acquisition Dec 2015</t>
  </si>
  <si>
    <t>Manitoba Discontinued Q1 2019</t>
  </si>
  <si>
    <t>Other (income) expense</t>
  </si>
  <si>
    <t>Loss on sale of investment</t>
  </si>
  <si>
    <t xml:space="preserve">Other   </t>
  </si>
  <si>
    <t>CODI's Portion of Sales Proceeds (March 2019)</t>
  </si>
  <si>
    <t>CODI's Portion of Sales Proceeds expected September 2019</t>
  </si>
  <si>
    <t>Total expected Sales Proceeds</t>
  </si>
  <si>
    <r>
      <t xml:space="preserve">Net Income (Loss) </t>
    </r>
    <r>
      <rPr>
        <b/>
        <sz val="6"/>
        <color rgb="FF000000"/>
        <rFont val="Calibri"/>
        <family val="2"/>
      </rPr>
      <t>(1)</t>
    </r>
  </si>
  <si>
    <t>Clean Earth Discontinued Q2 2019</t>
  </si>
  <si>
    <t>Sales Proceeds (June 2019)</t>
  </si>
  <si>
    <t>* All information is presented in thousands ($000)
* All periods presented do not reflect discontinued operations.  For discontinued operations reporting, please refer to our most recent 10-K and 10-Q public filings
* All quarterly information is unaudited</t>
  </si>
  <si>
    <t>(1) Net income (loss) does not include income (loss) from discontinued operations for the year end December 31, 2019</t>
  </si>
  <si>
    <t>2019 Adjusted EBITDA schedule</t>
  </si>
  <si>
    <t>2018 Adjusted EBITDA schedule</t>
  </si>
  <si>
    <t>Purchase Price (May 2020)</t>
  </si>
  <si>
    <t>Marucci Sports</t>
  </si>
  <si>
    <t>Growth capital expenditures</t>
  </si>
  <si>
    <t>Add-on acquisition (debt) June 2020</t>
  </si>
  <si>
    <t>Compass Diversified (NYSE: CODI)</t>
  </si>
  <si>
    <t>2020 Adjusted EBITDA schedule</t>
  </si>
  <si>
    <t>Purchase Price (October 2020)</t>
  </si>
  <si>
    <t>BOA</t>
  </si>
  <si>
    <t>Recapitalization Nov 2020 - Equity proceeds</t>
  </si>
  <si>
    <t>Recapitalization Nov 2020 - Debt</t>
  </si>
  <si>
    <t>Equity Repurchase (add'l invested capital by CODI) Nov 2020</t>
  </si>
  <si>
    <t>Ergobaby equity purchase June 2016</t>
  </si>
  <si>
    <t>Sterno Equity purchase February 2018</t>
  </si>
  <si>
    <t>Sterno Equity purchase March 2018</t>
  </si>
  <si>
    <t>Liberty equity purchase March 2016</t>
  </si>
  <si>
    <t>Altor Solutions</t>
  </si>
  <si>
    <t>Add-on acquisition (equity) March 21</t>
  </si>
  <si>
    <t>Add-on acquisition (Debt) May 2018</t>
  </si>
  <si>
    <t>Add-on acquisition (Debt) September 2018</t>
  </si>
  <si>
    <t>Add-on acquisition (debt) October 2021</t>
  </si>
  <si>
    <t>Lugano</t>
  </si>
  <si>
    <t>Purchase Price (September 2021)</t>
  </si>
  <si>
    <t>Sales Proceeds (October 2021)</t>
  </si>
  <si>
    <t>Liberty Discontinued Q3 2021</t>
  </si>
  <si>
    <t>Agrees to Company tab</t>
  </si>
  <si>
    <t>Add-on acquisition (debt) February 2022</t>
  </si>
  <si>
    <r>
      <t xml:space="preserve">Net income from continuing operations </t>
    </r>
    <r>
      <rPr>
        <b/>
        <sz val="6"/>
        <color rgb="FF000000"/>
        <rFont val="Calibri"/>
        <family val="2"/>
      </rPr>
      <t>(1)</t>
    </r>
  </si>
  <si>
    <r>
      <rPr>
        <b/>
        <sz val="8"/>
        <color theme="1"/>
        <rFont val="Calibri"/>
        <family val="2"/>
        <scheme val="minor"/>
      </rPr>
      <t>(1)</t>
    </r>
    <r>
      <rPr>
        <sz val="11"/>
        <color theme="1"/>
        <rFont val="Calibri"/>
        <family val="2"/>
        <scheme val="minor"/>
      </rPr>
      <t xml:space="preserve"> Net income from continuing operations does not include incomre from discontinued operations for the twelve months ended December 31, 2021</t>
    </r>
  </si>
  <si>
    <t>2021 Adjusted EBITDA schedule</t>
  </si>
  <si>
    <t>2022 Q1 Adjusted EBITDA schedule</t>
  </si>
  <si>
    <r>
      <rPr>
        <b/>
        <sz val="8"/>
        <color theme="1"/>
        <rFont val="Calibri"/>
        <family val="2"/>
        <scheme val="minor"/>
      </rPr>
      <t>(1)</t>
    </r>
    <r>
      <rPr>
        <sz val="11"/>
        <color theme="1"/>
        <rFont val="Calibri"/>
        <family val="2"/>
        <scheme val="minor"/>
      </rPr>
      <t xml:space="preserve"> Net income does not include income from discontinued operations for the three months ended March 31, 2022.</t>
    </r>
  </si>
  <si>
    <t>Note: ACI is a held for sale asset. As such, ACI's financial data below is not included in the consolidated results.</t>
  </si>
  <si>
    <t>YTD 2022 Q2 Adjusted EBITDA schedule</t>
  </si>
  <si>
    <r>
      <rPr>
        <b/>
        <sz val="8"/>
        <color theme="1"/>
        <rFont val="Calibri"/>
        <family val="2"/>
        <scheme val="minor"/>
      </rPr>
      <t>(1)</t>
    </r>
    <r>
      <rPr>
        <sz val="11"/>
        <color theme="1"/>
        <rFont val="Calibri"/>
        <family val="2"/>
        <scheme val="minor"/>
      </rPr>
      <t xml:space="preserve"> Net income does not include income from discontinued operations for the six months ended June 30, 2022.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</si>
</sst>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_(&quot;$&quot;* #,##0_);_(&quot;$&quot;* \(#,##0\);_(&quot;$&quot;* &quot;-&quot;??_);_(@_)"/>
    <numFmt numFmtId="169" formatCode="#,##0.0_);\(#,##0.0\)"/>
    <numFmt numFmtId="170" formatCode="[$€-2]\ #,##0.0_);\([$€-2]\ #,##0.0\)"/>
  </numFmts>
  <fonts count="2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1"/>
      <color indexed="10"/>
      <name val="Calibri"/>
      <family val="2"/>
    </font>
    <font>
      <b/>
      <u/>
      <sz val="11"/>
      <color indexed="8"/>
      <name val="Calibri"/>
      <family val="2"/>
    </font>
    <font>
      <u val="singleAccounting"/>
      <sz val="11"/>
      <color indexed="8"/>
      <name val="Calibri"/>
      <family val="2"/>
    </font>
    <font>
      <u/>
      <sz val="11"/>
      <color indexed="8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u val="singleAccounting"/>
      <sz val="11"/>
      <name val="Calibri"/>
      <family val="2"/>
    </font>
    <font>
      <u/>
      <sz val="11"/>
      <name val="Calibri"/>
      <family val="2"/>
    </font>
    <font>
      <sz val="11"/>
      <color indexed="10"/>
      <name val="Calibri"/>
      <family val="2"/>
    </font>
    <font>
      <u/>
      <sz val="11"/>
      <color indexed="9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u val="singleAccounting"/>
      <sz val="11"/>
      <color indexed="8"/>
      <name val="Calibri"/>
      <family val="2"/>
    </font>
    <font>
      <b/>
      <u val="singleAccounting"/>
      <sz val="11"/>
      <color theme="1"/>
      <name val="Calibri"/>
      <family val="2"/>
      <scheme val="minor"/>
    </font>
    <font>
      <b/>
      <sz val="6"/>
      <color rgb="FF000000"/>
      <name val="Calibri"/>
      <family val="2"/>
    </font>
    <font>
      <b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8" fillId="0" borderId="0"/>
    <xf numFmtId="44" fontId="18" fillId="0" borderId="0" applyFont="0" applyFill="0" applyBorder="0" applyAlignment="0" applyProtection="0"/>
  </cellStyleXfs>
  <cellXfs count="667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/>
    <xf numFmtId="0" fontId="0" fillId="3" borderId="0" xfId="0" applyFill="1"/>
    <xf numFmtId="0" fontId="0" fillId="2" borderId="3" xfId="0" applyFill="1" applyBorder="1"/>
    <xf numFmtId="0" fontId="0" fillId="2" borderId="0" xfId="0" applyFill="1"/>
    <xf numFmtId="0" fontId="0" fillId="2" borderId="4" xfId="0" applyFill="1" applyBorder="1"/>
    <xf numFmtId="0" fontId="3" fillId="2" borderId="5" xfId="0" applyFont="1" applyFill="1" applyBorder="1"/>
    <xf numFmtId="164" fontId="2" fillId="2" borderId="0" xfId="2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5" fontId="2" fillId="2" borderId="0" xfId="1" applyNumberFormat="1" applyFont="1" applyFill="1" applyAlignment="1">
      <alignment horizontal="center"/>
    </xf>
    <xf numFmtId="0" fontId="2" fillId="2" borderId="0" xfId="0" applyFont="1" applyFill="1"/>
    <xf numFmtId="0" fontId="5" fillId="2" borderId="4" xfId="0" applyFont="1" applyFill="1" applyBorder="1" applyAlignment="1">
      <alignment horizontal="center"/>
    </xf>
    <xf numFmtId="0" fontId="2" fillId="3" borderId="0" xfId="0" applyFont="1" applyFill="1"/>
    <xf numFmtId="0" fontId="0" fillId="2" borderId="6" xfId="0" applyFill="1" applyBorder="1"/>
    <xf numFmtId="0" fontId="2" fillId="2" borderId="3" xfId="0" applyFont="1" applyFill="1" applyBorder="1"/>
    <xf numFmtId="165" fontId="4" fillId="2" borderId="0" xfId="1" applyNumberFormat="1" applyFont="1" applyFill="1" applyAlignment="1">
      <alignment horizontal="center"/>
    </xf>
    <xf numFmtId="164" fontId="4" fillId="2" borderId="0" xfId="2" applyNumberFormat="1" applyFont="1" applyFill="1" applyAlignment="1">
      <alignment horizontal="center"/>
    </xf>
    <xf numFmtId="164" fontId="5" fillId="2" borderId="0" xfId="0" applyNumberFormat="1" applyFont="1" applyFill="1" applyAlignment="1">
      <alignment horizontal="center"/>
    </xf>
    <xf numFmtId="166" fontId="2" fillId="2" borderId="0" xfId="1" applyNumberFormat="1" applyFont="1" applyFill="1" applyAlignment="1">
      <alignment horizontal="center"/>
    </xf>
    <xf numFmtId="166" fontId="2" fillId="2" borderId="4" xfId="1" applyNumberFormat="1" applyFont="1" applyFill="1" applyBorder="1" applyAlignment="1">
      <alignment horizontal="center"/>
    </xf>
    <xf numFmtId="166" fontId="0" fillId="2" borderId="0" xfId="1" applyNumberFormat="1" applyFont="1" applyFill="1" applyAlignment="1">
      <alignment horizontal="center"/>
    </xf>
    <xf numFmtId="166" fontId="0" fillId="2" borderId="4" xfId="1" applyNumberFormat="1" applyFont="1" applyFill="1" applyBorder="1" applyAlignment="1">
      <alignment horizontal="center"/>
    </xf>
    <xf numFmtId="166" fontId="0" fillId="2" borderId="3" xfId="1" applyNumberFormat="1" applyFont="1" applyFill="1" applyBorder="1" applyAlignment="1">
      <alignment horizontal="center"/>
    </xf>
    <xf numFmtId="166" fontId="2" fillId="2" borderId="3" xfId="1" applyNumberFormat="1" applyFont="1" applyFill="1" applyBorder="1" applyAlignment="1">
      <alignment horizontal="center"/>
    </xf>
    <xf numFmtId="166" fontId="2" fillId="2" borderId="0" xfId="0" applyNumberFormat="1" applyFont="1" applyFill="1"/>
    <xf numFmtId="166" fontId="2" fillId="3" borderId="0" xfId="0" applyNumberFormat="1" applyFont="1" applyFill="1"/>
    <xf numFmtId="166" fontId="1" fillId="2" borderId="3" xfId="1" applyNumberFormat="1" applyFill="1" applyBorder="1" applyAlignment="1">
      <alignment horizontal="center"/>
    </xf>
    <xf numFmtId="166" fontId="1" fillId="2" borderId="0" xfId="1" applyNumberFormat="1" applyFill="1" applyAlignment="1">
      <alignment horizontal="center"/>
    </xf>
    <xf numFmtId="166" fontId="1" fillId="2" borderId="4" xfId="1" applyNumberFormat="1" applyFill="1" applyBorder="1" applyAlignment="1">
      <alignment horizontal="center"/>
    </xf>
    <xf numFmtId="166" fontId="0" fillId="2" borderId="0" xfId="0" applyNumberFormat="1" applyFill="1"/>
    <xf numFmtId="166" fontId="6" fillId="2" borderId="3" xfId="1" applyNumberFormat="1" applyFont="1" applyFill="1" applyBorder="1" applyAlignment="1">
      <alignment horizontal="center"/>
    </xf>
    <xf numFmtId="166" fontId="6" fillId="2" borderId="0" xfId="1" applyNumberFormat="1" applyFont="1" applyFill="1" applyAlignment="1">
      <alignment horizontal="center"/>
    </xf>
    <xf numFmtId="166" fontId="6" fillId="2" borderId="4" xfId="1" applyNumberFormat="1" applyFont="1" applyFill="1" applyBorder="1" applyAlignment="1">
      <alignment horizontal="center"/>
    </xf>
    <xf numFmtId="0" fontId="7" fillId="2" borderId="3" xfId="0" applyFont="1" applyFill="1" applyBorder="1"/>
    <xf numFmtId="0" fontId="7" fillId="2" borderId="0" xfId="0" applyFont="1" applyFill="1"/>
    <xf numFmtId="166" fontId="0" fillId="2" borderId="0" xfId="1" applyNumberFormat="1" applyFont="1" applyFill="1"/>
    <xf numFmtId="166" fontId="0" fillId="2" borderId="4" xfId="1" applyNumberFormat="1" applyFont="1" applyFill="1" applyBorder="1"/>
    <xf numFmtId="166" fontId="1" fillId="2" borderId="0" xfId="1" applyNumberFormat="1" applyFill="1"/>
    <xf numFmtId="166" fontId="2" fillId="2" borderId="0" xfId="1" applyNumberFormat="1" applyFont="1" applyFill="1"/>
    <xf numFmtId="166" fontId="2" fillId="2" borderId="4" xfId="1" applyNumberFormat="1" applyFont="1" applyFill="1" applyBorder="1"/>
    <xf numFmtId="166" fontId="0" fillId="2" borderId="4" xfId="0" applyNumberFormat="1" applyFill="1" applyBorder="1"/>
    <xf numFmtId="0" fontId="8" fillId="2" borderId="3" xfId="0" applyFont="1" applyFill="1" applyBorder="1"/>
    <xf numFmtId="0" fontId="5" fillId="2" borderId="3" xfId="0" applyFont="1" applyFill="1" applyBorder="1"/>
    <xf numFmtId="43" fontId="2" fillId="2" borderId="0" xfId="1" applyFont="1" applyFill="1"/>
    <xf numFmtId="167" fontId="2" fillId="2" borderId="0" xfId="3" applyNumberFormat="1" applyFont="1" applyFill="1" applyAlignment="1">
      <alignment horizontal="center"/>
    </xf>
    <xf numFmtId="166" fontId="2" fillId="2" borderId="0" xfId="3" applyNumberFormat="1" applyFont="1" applyFill="1" applyAlignment="1">
      <alignment horizontal="center"/>
    </xf>
    <xf numFmtId="167" fontId="2" fillId="2" borderId="0" xfId="3" applyNumberFormat="1" applyFont="1" applyFill="1"/>
    <xf numFmtId="166" fontId="2" fillId="2" borderId="4" xfId="3" applyNumberFormat="1" applyFont="1" applyFill="1" applyBorder="1"/>
    <xf numFmtId="0" fontId="2" fillId="2" borderId="6" xfId="0" applyFont="1" applyFill="1" applyBorder="1"/>
    <xf numFmtId="166" fontId="2" fillId="2" borderId="6" xfId="1" applyNumberFormat="1" applyFont="1" applyFill="1" applyBorder="1" applyAlignment="1">
      <alignment horizontal="center"/>
    </xf>
    <xf numFmtId="166" fontId="2" fillId="2" borderId="7" xfId="1" applyNumberFormat="1" applyFont="1" applyFill="1" applyBorder="1" applyAlignment="1">
      <alignment horizontal="center"/>
    </xf>
    <xf numFmtId="167" fontId="2" fillId="2" borderId="7" xfId="3" applyNumberFormat="1" applyFont="1" applyFill="1" applyBorder="1" applyAlignment="1">
      <alignment horizontal="center"/>
    </xf>
    <xf numFmtId="166" fontId="2" fillId="2" borderId="8" xfId="1" applyNumberFormat="1" applyFont="1" applyFill="1" applyBorder="1" applyAlignment="1">
      <alignment horizontal="center"/>
    </xf>
    <xf numFmtId="0" fontId="2" fillId="2" borderId="7" xfId="0" applyFont="1" applyFill="1" applyBorder="1"/>
    <xf numFmtId="166" fontId="2" fillId="2" borderId="7" xfId="1" applyNumberFormat="1" applyFont="1" applyFill="1" applyBorder="1"/>
    <xf numFmtId="166" fontId="2" fillId="2" borderId="7" xfId="3" applyNumberFormat="1" applyFont="1" applyFill="1" applyBorder="1" applyAlignment="1">
      <alignment horizontal="center"/>
    </xf>
    <xf numFmtId="166" fontId="2" fillId="2" borderId="7" xfId="0" applyNumberFormat="1" applyFont="1" applyFill="1" applyBorder="1"/>
    <xf numFmtId="167" fontId="2" fillId="2" borderId="7" xfId="3" applyNumberFormat="1" applyFont="1" applyFill="1" applyBorder="1"/>
    <xf numFmtId="166" fontId="2" fillId="2" borderId="8" xfId="3" applyNumberFormat="1" applyFont="1" applyFill="1" applyBorder="1"/>
    <xf numFmtId="166" fontId="0" fillId="2" borderId="7" xfId="0" applyNumberFormat="1" applyFill="1" applyBorder="1"/>
    <xf numFmtId="167" fontId="2" fillId="3" borderId="0" xfId="1" applyNumberFormat="1" applyFont="1" applyFill="1" applyAlignment="1">
      <alignment horizontal="center"/>
    </xf>
    <xf numFmtId="167" fontId="2" fillId="3" borderId="0" xfId="1" applyNumberFormat="1" applyFont="1" applyFill="1"/>
    <xf numFmtId="166" fontId="2" fillId="3" borderId="0" xfId="1" applyNumberFormat="1" applyFont="1" applyFill="1" applyAlignment="1">
      <alignment horizontal="center"/>
    </xf>
    <xf numFmtId="166" fontId="2" fillId="3" borderId="0" xfId="1" applyNumberFormat="1" applyFont="1" applyFill="1"/>
    <xf numFmtId="166" fontId="0" fillId="3" borderId="0" xfId="0" applyNumberFormat="1" applyFill="1"/>
    <xf numFmtId="166" fontId="0" fillId="3" borderId="0" xfId="1" applyNumberFormat="1" applyFont="1" applyFill="1"/>
    <xf numFmtId="166" fontId="0" fillId="3" borderId="0" xfId="1" applyNumberFormat="1" applyFont="1" applyFill="1" applyAlignment="1">
      <alignment horizontal="center"/>
    </xf>
    <xf numFmtId="167" fontId="2" fillId="2" borderId="4" xfId="3" applyNumberFormat="1" applyFont="1" applyFill="1" applyBorder="1" applyAlignment="1">
      <alignment horizontal="center"/>
    </xf>
    <xf numFmtId="167" fontId="2" fillId="2" borderId="3" xfId="3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7" fontId="2" fillId="2" borderId="8" xfId="3" applyNumberFormat="1" applyFont="1" applyFill="1" applyBorder="1" applyAlignment="1">
      <alignment horizontal="center"/>
    </xf>
    <xf numFmtId="167" fontId="2" fillId="2" borderId="6" xfId="3" applyNumberFormat="1" applyFont="1" applyFill="1" applyBorder="1" applyAlignment="1">
      <alignment horizontal="center"/>
    </xf>
    <xf numFmtId="167" fontId="2" fillId="2" borderId="8" xfId="3" applyNumberFormat="1" applyFont="1" applyFill="1" applyBorder="1"/>
    <xf numFmtId="165" fontId="8" fillId="2" borderId="4" xfId="1" applyNumberFormat="1" applyFont="1" applyFill="1" applyBorder="1" applyAlignment="1">
      <alignment horizontal="center"/>
    </xf>
    <xf numFmtId="164" fontId="3" fillId="2" borderId="0" xfId="2" applyNumberFormat="1" applyFont="1" applyFill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8" fillId="2" borderId="0" xfId="0" applyFont="1" applyFill="1"/>
    <xf numFmtId="0" fontId="5" fillId="2" borderId="5" xfId="0" applyFont="1" applyFill="1" applyBorder="1"/>
    <xf numFmtId="164" fontId="2" fillId="2" borderId="9" xfId="2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66" fontId="0" fillId="2" borderId="3" xfId="1" applyNumberFormat="1" applyFont="1" applyFill="1" applyBorder="1"/>
    <xf numFmtId="166" fontId="2" fillId="2" borderId="3" xfId="1" applyNumberFormat="1" applyFont="1" applyFill="1" applyBorder="1"/>
    <xf numFmtId="166" fontId="1" fillId="2" borderId="3" xfId="1" applyNumberFormat="1" applyFill="1" applyBorder="1"/>
    <xf numFmtId="166" fontId="1" fillId="2" borderId="4" xfId="1" applyNumberFormat="1" applyFill="1" applyBorder="1"/>
    <xf numFmtId="0" fontId="8" fillId="2" borderId="6" xfId="0" applyFont="1" applyFill="1" applyBorder="1"/>
    <xf numFmtId="0" fontId="3" fillId="2" borderId="3" xfId="0" applyFont="1" applyFill="1" applyBorder="1"/>
    <xf numFmtId="166" fontId="0" fillId="2" borderId="3" xfId="0" applyNumberFormat="1" applyFill="1" applyBorder="1"/>
    <xf numFmtId="166" fontId="2" fillId="2" borderId="3" xfId="0" applyNumberFormat="1" applyFont="1" applyFill="1" applyBorder="1"/>
    <xf numFmtId="166" fontId="2" fillId="2" borderId="4" xfId="0" applyNumberFormat="1" applyFont="1" applyFill="1" applyBorder="1"/>
    <xf numFmtId="166" fontId="2" fillId="2" borderId="8" xfId="0" applyNumberFormat="1" applyFont="1" applyFill="1" applyBorder="1"/>
    <xf numFmtId="0" fontId="3" fillId="2" borderId="0" xfId="0" applyFont="1" applyFill="1"/>
    <xf numFmtId="165" fontId="8" fillId="2" borderId="0" xfId="1" applyNumberFormat="1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/>
    <xf numFmtId="0" fontId="8" fillId="3" borderId="0" xfId="0" applyFont="1" applyFill="1"/>
    <xf numFmtId="0" fontId="8" fillId="2" borderId="4" xfId="0" applyFont="1" applyFill="1" applyBorder="1"/>
    <xf numFmtId="0" fontId="9" fillId="2" borderId="0" xfId="0" applyFont="1" applyFill="1" applyAlignment="1">
      <alignment horizontal="center"/>
    </xf>
    <xf numFmtId="165" fontId="3" fillId="2" borderId="0" xfId="1" applyNumberFormat="1" applyFont="1" applyFill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3" fillId="3" borderId="0" xfId="0" applyFont="1" applyFill="1"/>
    <xf numFmtId="0" fontId="8" fillId="0" borderId="0" xfId="0" applyFont="1"/>
    <xf numFmtId="164" fontId="9" fillId="2" borderId="0" xfId="0" applyNumberFormat="1" applyFont="1" applyFill="1" applyAlignment="1">
      <alignment horizontal="center"/>
    </xf>
    <xf numFmtId="166" fontId="3" fillId="2" borderId="0" xfId="1" applyNumberFormat="1" applyFont="1" applyFill="1" applyAlignment="1">
      <alignment horizontal="center"/>
    </xf>
    <xf numFmtId="166" fontId="3" fillId="2" borderId="4" xfId="1" applyNumberFormat="1" applyFont="1" applyFill="1" applyBorder="1" applyAlignment="1">
      <alignment horizontal="center"/>
    </xf>
    <xf numFmtId="166" fontId="8" fillId="2" borderId="0" xfId="1" applyNumberFormat="1" applyFont="1" applyFill="1" applyAlignment="1">
      <alignment horizontal="center"/>
    </xf>
    <xf numFmtId="166" fontId="8" fillId="2" borderId="4" xfId="1" applyNumberFormat="1" applyFont="1" applyFill="1" applyBorder="1" applyAlignment="1">
      <alignment horizontal="center"/>
    </xf>
    <xf numFmtId="166" fontId="8" fillId="2" borderId="3" xfId="1" applyNumberFormat="1" applyFont="1" applyFill="1" applyBorder="1" applyAlignment="1">
      <alignment horizontal="center"/>
    </xf>
    <xf numFmtId="166" fontId="3" fillId="2" borderId="3" xfId="1" applyNumberFormat="1" applyFont="1" applyFill="1" applyBorder="1" applyAlignment="1">
      <alignment horizontal="center"/>
    </xf>
    <xf numFmtId="166" fontId="3" fillId="2" borderId="0" xfId="0" applyNumberFormat="1" applyFont="1" applyFill="1"/>
    <xf numFmtId="166" fontId="3" fillId="3" borderId="0" xfId="0" applyNumberFormat="1" applyFont="1" applyFill="1"/>
    <xf numFmtId="166" fontId="8" fillId="2" borderId="0" xfId="0" applyNumberFormat="1" applyFont="1" applyFill="1"/>
    <xf numFmtId="166" fontId="10" fillId="2" borderId="3" xfId="1" applyNumberFormat="1" applyFont="1" applyFill="1" applyBorder="1" applyAlignment="1">
      <alignment horizontal="center"/>
    </xf>
    <xf numFmtId="166" fontId="10" fillId="2" borderId="0" xfId="1" applyNumberFormat="1" applyFont="1" applyFill="1" applyAlignment="1">
      <alignment horizontal="center"/>
    </xf>
    <xf numFmtId="166" fontId="10" fillId="2" borderId="4" xfId="1" applyNumberFormat="1" applyFont="1" applyFill="1" applyBorder="1" applyAlignment="1">
      <alignment horizontal="center"/>
    </xf>
    <xf numFmtId="0" fontId="11" fillId="2" borderId="3" xfId="0" applyFont="1" applyFill="1" applyBorder="1"/>
    <xf numFmtId="0" fontId="11" fillId="2" borderId="0" xfId="0" applyFont="1" applyFill="1"/>
    <xf numFmtId="166" fontId="8" fillId="2" borderId="0" xfId="1" applyNumberFormat="1" applyFont="1" applyFill="1"/>
    <xf numFmtId="166" fontId="8" fillId="2" borderId="4" xfId="1" applyNumberFormat="1" applyFont="1" applyFill="1" applyBorder="1"/>
    <xf numFmtId="166" fontId="3" fillId="2" borderId="0" xfId="1" applyNumberFormat="1" applyFont="1" applyFill="1"/>
    <xf numFmtId="166" fontId="3" fillId="2" borderId="4" xfId="1" applyNumberFormat="1" applyFont="1" applyFill="1" applyBorder="1"/>
    <xf numFmtId="166" fontId="8" fillId="2" borderId="4" xfId="0" applyNumberFormat="1" applyFont="1" applyFill="1" applyBorder="1"/>
    <xf numFmtId="0" fontId="9" fillId="2" borderId="3" xfId="0" applyFont="1" applyFill="1" applyBorder="1"/>
    <xf numFmtId="43" fontId="3" fillId="2" borderId="0" xfId="1" applyFont="1" applyFill="1"/>
    <xf numFmtId="167" fontId="3" fillId="2" borderId="0" xfId="3" applyNumberFormat="1" applyFont="1" applyFill="1" applyAlignment="1">
      <alignment horizontal="center"/>
    </xf>
    <xf numFmtId="166" fontId="3" fillId="2" borderId="0" xfId="3" applyNumberFormat="1" applyFont="1" applyFill="1" applyAlignment="1">
      <alignment horizontal="center"/>
    </xf>
    <xf numFmtId="167" fontId="3" fillId="2" borderId="0" xfId="3" applyNumberFormat="1" applyFont="1" applyFill="1"/>
    <xf numFmtId="166" fontId="3" fillId="2" borderId="4" xfId="3" applyNumberFormat="1" applyFont="1" applyFill="1" applyBorder="1"/>
    <xf numFmtId="0" fontId="3" fillId="2" borderId="6" xfId="0" applyFont="1" applyFill="1" applyBorder="1"/>
    <xf numFmtId="166" fontId="3" fillId="2" borderId="6" xfId="1" applyNumberFormat="1" applyFont="1" applyFill="1" applyBorder="1" applyAlignment="1">
      <alignment horizontal="center"/>
    </xf>
    <xf numFmtId="166" fontId="3" fillId="2" borderId="7" xfId="1" applyNumberFormat="1" applyFont="1" applyFill="1" applyBorder="1" applyAlignment="1">
      <alignment horizontal="center"/>
    </xf>
    <xf numFmtId="167" fontId="3" fillId="2" borderId="7" xfId="3" applyNumberFormat="1" applyFont="1" applyFill="1" applyBorder="1" applyAlignment="1">
      <alignment horizontal="center"/>
    </xf>
    <xf numFmtId="166" fontId="3" fillId="2" borderId="8" xfId="1" applyNumberFormat="1" applyFont="1" applyFill="1" applyBorder="1" applyAlignment="1">
      <alignment horizontal="center"/>
    </xf>
    <xf numFmtId="0" fontId="3" fillId="2" borderId="7" xfId="0" applyFont="1" applyFill="1" applyBorder="1"/>
    <xf numFmtId="166" fontId="3" fillId="2" borderId="7" xfId="1" applyNumberFormat="1" applyFont="1" applyFill="1" applyBorder="1"/>
    <xf numFmtId="166" fontId="3" fillId="2" borderId="7" xfId="3" applyNumberFormat="1" applyFont="1" applyFill="1" applyBorder="1" applyAlignment="1">
      <alignment horizontal="center"/>
    </xf>
    <xf numFmtId="166" fontId="3" fillId="2" borderId="7" xfId="0" applyNumberFormat="1" applyFont="1" applyFill="1" applyBorder="1"/>
    <xf numFmtId="167" fontId="3" fillId="2" borderId="7" xfId="3" applyNumberFormat="1" applyFont="1" applyFill="1" applyBorder="1"/>
    <xf numFmtId="166" fontId="3" fillId="2" borderId="8" xfId="3" applyNumberFormat="1" applyFont="1" applyFill="1" applyBorder="1"/>
    <xf numFmtId="166" fontId="8" fillId="2" borderId="7" xfId="0" applyNumberFormat="1" applyFont="1" applyFill="1" applyBorder="1"/>
    <xf numFmtId="167" fontId="3" fillId="3" borderId="0" xfId="1" applyNumberFormat="1" applyFont="1" applyFill="1" applyAlignment="1">
      <alignment horizontal="center"/>
    </xf>
    <xf numFmtId="167" fontId="3" fillId="3" borderId="0" xfId="1" applyNumberFormat="1" applyFont="1" applyFill="1"/>
    <xf numFmtId="166" fontId="3" fillId="3" borderId="0" xfId="1" applyNumberFormat="1" applyFont="1" applyFill="1" applyAlignment="1">
      <alignment horizontal="center"/>
    </xf>
    <xf numFmtId="166" fontId="3" fillId="3" borderId="0" xfId="1" applyNumberFormat="1" applyFont="1" applyFill="1"/>
    <xf numFmtId="166" fontId="8" fillId="3" borderId="0" xfId="0" applyNumberFormat="1" applyFont="1" applyFill="1"/>
    <xf numFmtId="166" fontId="8" fillId="3" borderId="0" xfId="1" applyNumberFormat="1" applyFont="1" applyFill="1"/>
    <xf numFmtId="166" fontId="8" fillId="3" borderId="0" xfId="1" applyNumberFormat="1" applyFont="1" applyFill="1" applyAlignment="1">
      <alignment horizontal="center"/>
    </xf>
    <xf numFmtId="167" fontId="3" fillId="2" borderId="4" xfId="3" applyNumberFormat="1" applyFont="1" applyFill="1" applyBorder="1" applyAlignment="1">
      <alignment horizontal="center"/>
    </xf>
    <xf numFmtId="167" fontId="3" fillId="2" borderId="3" xfId="3" applyNumberFormat="1" applyFont="1" applyFill="1" applyBorder="1" applyAlignment="1">
      <alignment horizontal="center"/>
    </xf>
    <xf numFmtId="167" fontId="3" fillId="2" borderId="4" xfId="3" applyNumberFormat="1" applyFont="1" applyFill="1" applyBorder="1"/>
    <xf numFmtId="167" fontId="8" fillId="2" borderId="0" xfId="3" applyNumberFormat="1" applyFont="1" applyFill="1"/>
    <xf numFmtId="167" fontId="3" fillId="2" borderId="8" xfId="3" applyNumberFormat="1" applyFont="1" applyFill="1" applyBorder="1" applyAlignment="1">
      <alignment horizontal="center"/>
    </xf>
    <xf numFmtId="167" fontId="3" fillId="2" borderId="6" xfId="3" applyNumberFormat="1" applyFont="1" applyFill="1" applyBorder="1" applyAlignment="1">
      <alignment horizontal="center"/>
    </xf>
    <xf numFmtId="167" fontId="3" fillId="2" borderId="8" xfId="3" applyNumberFormat="1" applyFont="1" applyFill="1" applyBorder="1"/>
    <xf numFmtId="167" fontId="8" fillId="2" borderId="7" xfId="3" applyNumberFormat="1" applyFont="1" applyFill="1" applyBorder="1"/>
    <xf numFmtId="0" fontId="9" fillId="2" borderId="3" xfId="0" applyFont="1" applyFill="1" applyBorder="1" applyAlignment="1">
      <alignment horizontal="center"/>
    </xf>
    <xf numFmtId="166" fontId="11" fillId="2" borderId="3" xfId="1" applyNumberFormat="1" applyFont="1" applyFill="1" applyBorder="1" applyAlignment="1">
      <alignment horizontal="center"/>
    </xf>
    <xf numFmtId="166" fontId="11" fillId="2" borderId="0" xfId="1" applyNumberFormat="1" applyFont="1" applyFill="1" applyAlignment="1">
      <alignment horizontal="center"/>
    </xf>
    <xf numFmtId="166" fontId="11" fillId="2" borderId="4" xfId="1" applyNumberFormat="1" applyFont="1" applyFill="1" applyBorder="1" applyAlignment="1">
      <alignment horizontal="center"/>
    </xf>
    <xf numFmtId="166" fontId="11" fillId="2" borderId="0" xfId="0" applyNumberFormat="1" applyFont="1" applyFill="1"/>
    <xf numFmtId="0" fontId="11" fillId="3" borderId="0" xfId="0" applyFont="1" applyFill="1"/>
    <xf numFmtId="166" fontId="9" fillId="2" borderId="0" xfId="0" applyNumberFormat="1" applyFont="1" applyFill="1"/>
    <xf numFmtId="166" fontId="7" fillId="2" borderId="3" xfId="1" applyNumberFormat="1" applyFont="1" applyFill="1" applyBorder="1" applyAlignment="1">
      <alignment horizontal="center"/>
    </xf>
    <xf numFmtId="166" fontId="7" fillId="2" borderId="0" xfId="1" applyNumberFormat="1" applyFont="1" applyFill="1" applyAlignment="1">
      <alignment horizontal="center"/>
    </xf>
    <xf numFmtId="166" fontId="7" fillId="2" borderId="4" xfId="1" applyNumberFormat="1" applyFont="1" applyFill="1" applyBorder="1" applyAlignment="1">
      <alignment horizontal="center"/>
    </xf>
    <xf numFmtId="0" fontId="7" fillId="3" borderId="0" xfId="0" applyFont="1" applyFill="1"/>
    <xf numFmtId="166" fontId="5" fillId="3" borderId="0" xfId="0" applyNumberFormat="1" applyFont="1" applyFill="1"/>
    <xf numFmtId="166" fontId="7" fillId="2" borderId="0" xfId="0" applyNumberFormat="1" applyFont="1" applyFill="1"/>
    <xf numFmtId="166" fontId="5" fillId="2" borderId="0" xfId="0" applyNumberFormat="1" applyFont="1" applyFill="1"/>
    <xf numFmtId="166" fontId="3" fillId="2" borderId="0" xfId="1" applyNumberFormat="1" applyFont="1" applyFill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167" fontId="0" fillId="2" borderId="0" xfId="3" applyNumberFormat="1" applyFont="1" applyFill="1"/>
    <xf numFmtId="167" fontId="0" fillId="2" borderId="7" xfId="3" applyNumberFormat="1" applyFont="1" applyFill="1" applyBorder="1"/>
    <xf numFmtId="165" fontId="12" fillId="2" borderId="7" xfId="1" applyNumberFormat="1" applyFont="1" applyFill="1" applyBorder="1" applyAlignment="1">
      <alignment horizontal="center"/>
    </xf>
    <xf numFmtId="166" fontId="8" fillId="2" borderId="3" xfId="1" applyNumberFormat="1" applyFont="1" applyFill="1" applyBorder="1"/>
    <xf numFmtId="166" fontId="8" fillId="2" borderId="3" xfId="0" applyNumberFormat="1" applyFont="1" applyFill="1" applyBorder="1"/>
    <xf numFmtId="166" fontId="3" fillId="2" borderId="3" xfId="1" applyNumberFormat="1" applyFont="1" applyFill="1" applyBorder="1"/>
    <xf numFmtId="0" fontId="3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/>
    </xf>
    <xf numFmtId="166" fontId="3" fillId="2" borderId="0" xfId="0" applyNumberFormat="1" applyFont="1" applyFill="1" applyAlignment="1">
      <alignment horizontal="center"/>
    </xf>
    <xf numFmtId="166" fontId="8" fillId="2" borderId="0" xfId="0" applyNumberFormat="1" applyFont="1" applyFill="1" applyAlignment="1">
      <alignment horizontal="center"/>
    </xf>
    <xf numFmtId="167" fontId="8" fillId="2" borderId="0" xfId="3" applyNumberFormat="1" applyFont="1" applyFill="1" applyAlignment="1">
      <alignment horizontal="center"/>
    </xf>
    <xf numFmtId="0" fontId="8" fillId="2" borderId="3" xfId="0" applyFont="1" applyFill="1" applyBorder="1" applyAlignment="1">
      <alignment horizontal="center"/>
    </xf>
    <xf numFmtId="166" fontId="3" fillId="2" borderId="3" xfId="0" applyNumberFormat="1" applyFont="1" applyFill="1" applyBorder="1" applyAlignment="1">
      <alignment horizontal="center"/>
    </xf>
    <xf numFmtId="166" fontId="8" fillId="2" borderId="3" xfId="0" applyNumberFormat="1" applyFont="1" applyFill="1" applyBorder="1" applyAlignment="1">
      <alignment horizontal="center"/>
    </xf>
    <xf numFmtId="167" fontId="8" fillId="2" borderId="3" xfId="3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166" fontId="3" fillId="2" borderId="4" xfId="0" applyNumberFormat="1" applyFont="1" applyFill="1" applyBorder="1" applyAlignment="1">
      <alignment horizontal="center"/>
    </xf>
    <xf numFmtId="166" fontId="8" fillId="2" borderId="4" xfId="0" applyNumberFormat="1" applyFont="1" applyFill="1" applyBorder="1" applyAlignment="1">
      <alignment horizontal="center"/>
    </xf>
    <xf numFmtId="167" fontId="8" fillId="2" borderId="4" xfId="3" applyNumberFormat="1" applyFont="1" applyFill="1" applyBorder="1" applyAlignment="1">
      <alignment horizontal="center"/>
    </xf>
    <xf numFmtId="0" fontId="2" fillId="2" borderId="4" xfId="0" applyFont="1" applyFill="1" applyBorder="1"/>
    <xf numFmtId="0" fontId="0" fillId="2" borderId="8" xfId="0" applyFill="1" applyBorder="1"/>
    <xf numFmtId="166" fontId="0" fillId="2" borderId="0" xfId="0" applyNumberFormat="1" applyFill="1" applyAlignment="1">
      <alignment horizontal="center"/>
    </xf>
    <xf numFmtId="165" fontId="12" fillId="2" borderId="0" xfId="1" applyNumberFormat="1" applyFont="1" applyFill="1" applyAlignment="1">
      <alignment horizontal="center"/>
    </xf>
    <xf numFmtId="166" fontId="11" fillId="2" borderId="3" xfId="0" applyNumberFormat="1" applyFont="1" applyFill="1" applyBorder="1" applyAlignment="1">
      <alignment horizontal="center"/>
    </xf>
    <xf numFmtId="166" fontId="11" fillId="2" borderId="0" xfId="0" applyNumberFormat="1" applyFont="1" applyFill="1" applyAlignment="1">
      <alignment horizontal="center"/>
    </xf>
    <xf numFmtId="166" fontId="11" fillId="2" borderId="4" xfId="0" applyNumberFormat="1" applyFont="1" applyFill="1" applyBorder="1" applyAlignment="1">
      <alignment horizontal="center"/>
    </xf>
    <xf numFmtId="166" fontId="11" fillId="2" borderId="0" xfId="1" applyNumberFormat="1" applyFont="1" applyFill="1"/>
    <xf numFmtId="166" fontId="11" fillId="2" borderId="4" xfId="1" applyNumberFormat="1" applyFont="1" applyFill="1" applyBorder="1"/>
    <xf numFmtId="166" fontId="7" fillId="2" borderId="0" xfId="1" applyNumberFormat="1" applyFont="1" applyFill="1"/>
    <xf numFmtId="166" fontId="7" fillId="2" borderId="4" xfId="1" applyNumberFormat="1" applyFont="1" applyFill="1" applyBorder="1"/>
    <xf numFmtId="0" fontId="5" fillId="3" borderId="0" xfId="0" applyFont="1" applyFill="1"/>
    <xf numFmtId="166" fontId="11" fillId="2" borderId="3" xfId="1" applyNumberFormat="1" applyFont="1" applyFill="1" applyBorder="1"/>
    <xf numFmtId="166" fontId="9" fillId="2" borderId="0" xfId="1" applyNumberFormat="1" applyFont="1" applyFill="1" applyAlignment="1">
      <alignment horizontal="center"/>
    </xf>
    <xf numFmtId="166" fontId="13" fillId="2" borderId="3" xfId="1" applyNumberFormat="1" applyFont="1" applyFill="1" applyBorder="1" applyAlignment="1">
      <alignment horizontal="center"/>
    </xf>
    <xf numFmtId="166" fontId="7" fillId="2" borderId="3" xfId="1" applyNumberFormat="1" applyFont="1" applyFill="1" applyBorder="1"/>
    <xf numFmtId="0" fontId="2" fillId="2" borderId="10" xfId="0" applyFont="1" applyFill="1" applyBorder="1"/>
    <xf numFmtId="168" fontId="2" fillId="2" borderId="11" xfId="2" applyNumberFormat="1" applyFont="1" applyFill="1" applyBorder="1"/>
    <xf numFmtId="166" fontId="0" fillId="2" borderId="0" xfId="0" applyNumberFormat="1" applyFill="1" applyAlignment="1">
      <alignment vertical="top"/>
    </xf>
    <xf numFmtId="0" fontId="2" fillId="2" borderId="10" xfId="0" applyFont="1" applyFill="1" applyBorder="1" applyAlignment="1">
      <alignment horizontal="center"/>
    </xf>
    <xf numFmtId="166" fontId="10" fillId="2" borderId="3" xfId="0" applyNumberFormat="1" applyFont="1" applyFill="1" applyBorder="1" applyAlignment="1">
      <alignment horizontal="center"/>
    </xf>
    <xf numFmtId="166" fontId="10" fillId="2" borderId="0" xfId="0" applyNumberFormat="1" applyFont="1" applyFill="1" applyAlignment="1">
      <alignment horizontal="center"/>
    </xf>
    <xf numFmtId="0" fontId="9" fillId="2" borderId="5" xfId="0" applyFont="1" applyFill="1" applyBorder="1"/>
    <xf numFmtId="0" fontId="12" fillId="2" borderId="3" xfId="0" applyFont="1" applyFill="1" applyBorder="1"/>
    <xf numFmtId="166" fontId="3" fillId="2" borderId="3" xfId="3" applyNumberFormat="1" applyFont="1" applyFill="1" applyBorder="1" applyAlignment="1">
      <alignment horizontal="center"/>
    </xf>
    <xf numFmtId="166" fontId="3" fillId="2" borderId="6" xfId="3" applyNumberFormat="1" applyFont="1" applyFill="1" applyBorder="1" applyAlignment="1">
      <alignment horizontal="center"/>
    </xf>
    <xf numFmtId="165" fontId="1" fillId="2" borderId="4" xfId="1" applyNumberFormat="1" applyFill="1" applyBorder="1" applyAlignment="1">
      <alignment horizontal="center"/>
    </xf>
    <xf numFmtId="164" fontId="1" fillId="2" borderId="12" xfId="2" applyNumberFormat="1" applyFill="1" applyBorder="1" applyAlignment="1">
      <alignment horizontal="center"/>
    </xf>
    <xf numFmtId="164" fontId="1" fillId="2" borderId="8" xfId="2" applyNumberFormat="1" applyFill="1" applyBorder="1" applyAlignment="1">
      <alignment horizontal="center"/>
    </xf>
    <xf numFmtId="164" fontId="1" fillId="2" borderId="4" xfId="2" applyNumberFormat="1" applyFill="1" applyBorder="1" applyAlignment="1">
      <alignment horizontal="center"/>
    </xf>
    <xf numFmtId="164" fontId="1" fillId="2" borderId="0" xfId="2" applyNumberFormat="1" applyFill="1" applyAlignment="1">
      <alignment horizontal="center"/>
    </xf>
    <xf numFmtId="164" fontId="1" fillId="2" borderId="7" xfId="2" applyNumberFormat="1" applyFill="1" applyBorder="1" applyAlignment="1">
      <alignment horizontal="center"/>
    </xf>
    <xf numFmtId="166" fontId="5" fillId="2" borderId="3" xfId="1" applyNumberFormat="1" applyFont="1" applyFill="1" applyBorder="1"/>
    <xf numFmtId="166" fontId="5" fillId="2" borderId="0" xfId="1" applyNumberFormat="1" applyFont="1" applyFill="1"/>
    <xf numFmtId="166" fontId="5" fillId="2" borderId="4" xfId="1" applyNumberFormat="1" applyFont="1" applyFill="1" applyBorder="1"/>
    <xf numFmtId="0" fontId="5" fillId="2" borderId="0" xfId="0" applyFont="1" applyFill="1"/>
    <xf numFmtId="41" fontId="0" fillId="2" borderId="3" xfId="1" applyNumberFormat="1" applyFont="1" applyFill="1" applyBorder="1"/>
    <xf numFmtId="41" fontId="0" fillId="2" borderId="0" xfId="0" applyNumberFormat="1" applyFill="1"/>
    <xf numFmtId="166" fontId="12" fillId="2" borderId="4" xfId="1" applyNumberFormat="1" applyFont="1" applyFill="1" applyBorder="1" applyAlignment="1">
      <alignment horizontal="center"/>
    </xf>
    <xf numFmtId="165" fontId="1" fillId="2" borderId="8" xfId="1" applyNumberFormat="1" applyFill="1" applyBorder="1" applyAlignment="1">
      <alignment horizontal="center"/>
    </xf>
    <xf numFmtId="165" fontId="1" fillId="2" borderId="0" xfId="1" applyNumberFormat="1" applyFill="1" applyAlignment="1">
      <alignment horizontal="center"/>
    </xf>
    <xf numFmtId="165" fontId="8" fillId="2" borderId="8" xfId="1" applyNumberFormat="1" applyFont="1" applyFill="1" applyBorder="1" applyAlignment="1">
      <alignment horizontal="center"/>
    </xf>
    <xf numFmtId="167" fontId="2" fillId="2" borderId="0" xfId="0" applyNumberFormat="1" applyFont="1" applyFill="1"/>
    <xf numFmtId="167" fontId="2" fillId="2" borderId="7" xfId="0" applyNumberFormat="1" applyFont="1" applyFill="1" applyBorder="1"/>
    <xf numFmtId="0" fontId="9" fillId="2" borderId="0" xfId="0" applyFont="1" applyFill="1"/>
    <xf numFmtId="165" fontId="8" fillId="2" borderId="4" xfId="1" applyNumberFormat="1" applyFont="1" applyFill="1" applyBorder="1"/>
    <xf numFmtId="164" fontId="3" fillId="2" borderId="9" xfId="2" applyNumberFormat="1" applyFont="1" applyFill="1" applyBorder="1"/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37" fontId="3" fillId="2" borderId="13" xfId="1" applyNumberFormat="1" applyFont="1" applyFill="1" applyBorder="1" applyAlignment="1">
      <alignment horizontal="center"/>
    </xf>
    <xf numFmtId="37" fontId="3" fillId="2" borderId="14" xfId="1" applyNumberFormat="1" applyFont="1" applyFill="1" applyBorder="1" applyAlignment="1">
      <alignment horizontal="center"/>
    </xf>
    <xf numFmtId="37" fontId="3" fillId="2" borderId="0" xfId="0" applyNumberFormat="1" applyFont="1" applyFill="1"/>
    <xf numFmtId="37" fontId="3" fillId="2" borderId="15" xfId="1" applyNumberFormat="1" applyFont="1" applyFill="1" applyBorder="1" applyAlignment="1">
      <alignment horizontal="center"/>
    </xf>
    <xf numFmtId="37" fontId="8" fillId="2" borderId="13" xfId="1" applyNumberFormat="1" applyFont="1" applyFill="1" applyBorder="1" applyAlignment="1">
      <alignment horizontal="center"/>
    </xf>
    <xf numFmtId="37" fontId="8" fillId="2" borderId="14" xfId="1" applyNumberFormat="1" applyFont="1" applyFill="1" applyBorder="1" applyAlignment="1">
      <alignment horizontal="center"/>
    </xf>
    <xf numFmtId="37" fontId="8" fillId="2" borderId="0" xfId="0" applyNumberFormat="1" applyFont="1" applyFill="1"/>
    <xf numFmtId="37" fontId="8" fillId="2" borderId="15" xfId="1" applyNumberFormat="1" applyFont="1" applyFill="1" applyBorder="1" applyAlignment="1">
      <alignment horizontal="center"/>
    </xf>
    <xf numFmtId="37" fontId="11" fillId="2" borderId="13" xfId="1" applyNumberFormat="1" applyFont="1" applyFill="1" applyBorder="1" applyAlignment="1">
      <alignment horizontal="center"/>
    </xf>
    <xf numFmtId="37" fontId="11" fillId="2" borderId="14" xfId="1" applyNumberFormat="1" applyFont="1" applyFill="1" applyBorder="1" applyAlignment="1">
      <alignment horizontal="center"/>
    </xf>
    <xf numFmtId="37" fontId="11" fillId="2" borderId="15" xfId="1" applyNumberFormat="1" applyFont="1" applyFill="1" applyBorder="1" applyAlignment="1">
      <alignment horizontal="center"/>
    </xf>
    <xf numFmtId="37" fontId="3" fillId="2" borderId="16" xfId="1" applyNumberFormat="1" applyFont="1" applyFill="1" applyBorder="1" applyAlignment="1">
      <alignment horizontal="center"/>
    </xf>
    <xf numFmtId="37" fontId="3" fillId="2" borderId="17" xfId="1" applyNumberFormat="1" applyFont="1" applyFill="1" applyBorder="1" applyAlignment="1">
      <alignment horizontal="center"/>
    </xf>
    <xf numFmtId="37" fontId="3" fillId="2" borderId="18" xfId="1" applyNumberFormat="1" applyFont="1" applyFill="1" applyBorder="1" applyAlignment="1">
      <alignment horizontal="center"/>
    </xf>
    <xf numFmtId="168" fontId="2" fillId="2" borderId="11" xfId="2" applyNumberFormat="1" applyFont="1" applyFill="1" applyBorder="1" applyAlignment="1">
      <alignment horizontal="center"/>
    </xf>
    <xf numFmtId="167" fontId="2" fillId="2" borderId="0" xfId="1" applyNumberFormat="1" applyFont="1" applyFill="1" applyAlignment="1">
      <alignment horizontal="center"/>
    </xf>
    <xf numFmtId="167" fontId="2" fillId="2" borderId="7" xfId="1" applyNumberFormat="1" applyFont="1" applyFill="1" applyBorder="1" applyAlignment="1">
      <alignment horizontal="center"/>
    </xf>
    <xf numFmtId="164" fontId="12" fillId="2" borderId="0" xfId="2" applyNumberFormat="1" applyFont="1" applyFill="1" applyAlignment="1">
      <alignment horizontal="center"/>
    </xf>
    <xf numFmtId="166" fontId="2" fillId="2" borderId="6" xfId="1" applyNumberFormat="1" applyFont="1" applyFill="1" applyBorder="1"/>
    <xf numFmtId="166" fontId="2" fillId="2" borderId="8" xfId="1" applyNumberFormat="1" applyFont="1" applyFill="1" applyBorder="1"/>
    <xf numFmtId="164" fontId="2" fillId="2" borderId="1" xfId="2" applyNumberFormat="1" applyFont="1" applyFill="1" applyBorder="1" applyAlignment="1">
      <alignment horizontal="center"/>
    </xf>
    <xf numFmtId="0" fontId="3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166" fontId="7" fillId="2" borderId="3" xfId="0" applyNumberFormat="1" applyFont="1" applyFill="1" applyBorder="1"/>
    <xf numFmtId="166" fontId="7" fillId="2" borderId="4" xfId="0" applyNumberFormat="1" applyFont="1" applyFill="1" applyBorder="1"/>
    <xf numFmtId="0" fontId="7" fillId="2" borderId="4" xfId="0" applyFont="1" applyFill="1" applyBorder="1"/>
    <xf numFmtId="166" fontId="5" fillId="2" borderId="3" xfId="0" applyNumberFormat="1" applyFont="1" applyFill="1" applyBorder="1"/>
    <xf numFmtId="165" fontId="1" fillId="2" borderId="7" xfId="1" applyNumberForma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37" fontId="9" fillId="2" borderId="13" xfId="1" applyNumberFormat="1" applyFont="1" applyFill="1" applyBorder="1" applyAlignment="1">
      <alignment horizontal="center"/>
    </xf>
    <xf numFmtId="37" fontId="9" fillId="2" borderId="14" xfId="1" applyNumberFormat="1" applyFont="1" applyFill="1" applyBorder="1" applyAlignment="1">
      <alignment horizontal="center"/>
    </xf>
    <xf numFmtId="37" fontId="9" fillId="2" borderId="0" xfId="0" applyNumberFormat="1" applyFont="1" applyFill="1"/>
    <xf numFmtId="37" fontId="9" fillId="2" borderId="15" xfId="1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wrapText="1"/>
    </xf>
    <xf numFmtId="166" fontId="1" fillId="2" borderId="20" xfId="1" applyNumberFormat="1" applyFill="1" applyBorder="1"/>
    <xf numFmtId="166" fontId="2" fillId="2" borderId="11" xfId="2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66" fontId="0" fillId="0" borderId="20" xfId="1" applyNumberFormat="1" applyFont="1" applyBorder="1" applyAlignment="1">
      <alignment horizontal="center"/>
    </xf>
    <xf numFmtId="166" fontId="0" fillId="2" borderId="20" xfId="1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left" vertical="top" wrapText="1"/>
    </xf>
    <xf numFmtId="0" fontId="2" fillId="2" borderId="21" xfId="0" applyFont="1" applyFill="1" applyBorder="1" applyAlignment="1">
      <alignment horizontal="centerContinuous" wrapText="1"/>
    </xf>
    <xf numFmtId="0" fontId="2" fillId="2" borderId="22" xfId="0" applyFont="1" applyFill="1" applyBorder="1" applyAlignment="1">
      <alignment horizontal="centerContinuous" wrapText="1"/>
    </xf>
    <xf numFmtId="0" fontId="2" fillId="2" borderId="23" xfId="0" applyFont="1" applyFill="1" applyBorder="1" applyAlignment="1">
      <alignment horizontal="centerContinuous" wrapText="1"/>
    </xf>
    <xf numFmtId="0" fontId="3" fillId="2" borderId="21" xfId="0" applyFont="1" applyFill="1" applyBorder="1" applyAlignment="1">
      <alignment horizontal="centerContinuous" wrapText="1"/>
    </xf>
    <xf numFmtId="0" fontId="3" fillId="2" borderId="22" xfId="0" applyFont="1" applyFill="1" applyBorder="1" applyAlignment="1">
      <alignment horizontal="centerContinuous" wrapText="1"/>
    </xf>
    <xf numFmtId="0" fontId="3" fillId="2" borderId="23" xfId="0" applyFont="1" applyFill="1" applyBorder="1" applyAlignment="1">
      <alignment horizontal="centerContinuous" wrapText="1"/>
    </xf>
    <xf numFmtId="0" fontId="0" fillId="2" borderId="0" xfId="0" applyFill="1" applyAlignment="1">
      <alignment vertical="top" wrapText="1"/>
    </xf>
    <xf numFmtId="0" fontId="3" fillId="3" borderId="24" xfId="0" applyFont="1" applyFill="1" applyBorder="1" applyAlignment="1">
      <alignment horizontal="centerContinuous" wrapText="1"/>
    </xf>
    <xf numFmtId="0" fontId="3" fillId="3" borderId="25" xfId="0" applyFont="1" applyFill="1" applyBorder="1" applyAlignment="1">
      <alignment horizontal="centerContinuous" wrapText="1"/>
    </xf>
    <xf numFmtId="0" fontId="3" fillId="3" borderId="16" xfId="0" applyFont="1" applyFill="1" applyBorder="1" applyAlignment="1">
      <alignment horizontal="centerContinuous" wrapText="1"/>
    </xf>
    <xf numFmtId="0" fontId="3" fillId="3" borderId="17" xfId="0" applyFont="1" applyFill="1" applyBorder="1" applyAlignment="1">
      <alignment horizontal="centerContinuous" wrapText="1"/>
    </xf>
    <xf numFmtId="166" fontId="6" fillId="2" borderId="0" xfId="1" applyNumberFormat="1" applyFont="1" applyFill="1"/>
    <xf numFmtId="166" fontId="6" fillId="2" borderId="3" xfId="1" applyNumberFormat="1" applyFont="1" applyFill="1" applyBorder="1"/>
    <xf numFmtId="166" fontId="6" fillId="2" borderId="4" xfId="1" applyNumberFormat="1" applyFont="1" applyFill="1" applyBorder="1"/>
    <xf numFmtId="0" fontId="0" fillId="4" borderId="0" xfId="0" applyFill="1"/>
    <xf numFmtId="0" fontId="0" fillId="5" borderId="0" xfId="0" applyFill="1"/>
    <xf numFmtId="166" fontId="14" fillId="5" borderId="0" xfId="0" applyNumberFormat="1" applyFont="1" applyFill="1"/>
    <xf numFmtId="0" fontId="14" fillId="5" borderId="0" xfId="0" applyFont="1" applyFill="1"/>
    <xf numFmtId="166" fontId="3" fillId="0" borderId="0" xfId="1" applyNumberFormat="1" applyFont="1"/>
    <xf numFmtId="166" fontId="2" fillId="4" borderId="0" xfId="1" applyNumberFormat="1" applyFont="1" applyFill="1"/>
    <xf numFmtId="166" fontId="15" fillId="2" borderId="0" xfId="0" applyNumberFormat="1" applyFont="1" applyFill="1"/>
    <xf numFmtId="166" fontId="9" fillId="2" borderId="3" xfId="1" applyNumberFormat="1" applyFont="1" applyFill="1" applyBorder="1" applyAlignment="1">
      <alignment horizontal="center"/>
    </xf>
    <xf numFmtId="166" fontId="9" fillId="2" borderId="4" xfId="1" applyNumberFormat="1" applyFont="1" applyFill="1" applyBorder="1" applyAlignment="1">
      <alignment horizontal="center"/>
    </xf>
    <xf numFmtId="0" fontId="9" fillId="3" borderId="0" xfId="0" applyFont="1" applyFill="1"/>
    <xf numFmtId="164" fontId="5" fillId="2" borderId="0" xfId="2" applyNumberFormat="1" applyFont="1" applyFill="1" applyAlignment="1">
      <alignment horizontal="center"/>
    </xf>
    <xf numFmtId="0" fontId="16" fillId="2" borderId="0" xfId="0" applyFont="1" applyFill="1"/>
    <xf numFmtId="166" fontId="16" fillId="2" borderId="0" xfId="1" applyNumberFormat="1" applyFont="1" applyFill="1"/>
    <xf numFmtId="0" fontId="16" fillId="3" borderId="0" xfId="0" applyFont="1" applyFill="1"/>
    <xf numFmtId="165" fontId="17" fillId="2" borderId="0" xfId="1" applyNumberFormat="1" applyFont="1" applyFill="1" applyAlignment="1">
      <alignment horizontal="center"/>
    </xf>
    <xf numFmtId="166" fontId="16" fillId="2" borderId="0" xfId="0" applyNumberFormat="1" applyFont="1" applyFill="1"/>
    <xf numFmtId="165" fontId="7" fillId="2" borderId="0" xfId="1" applyNumberFormat="1" applyFont="1" applyFill="1" applyAlignment="1">
      <alignment horizontal="center"/>
    </xf>
    <xf numFmtId="166" fontId="5" fillId="2" borderId="0" xfId="1" applyNumberFormat="1" applyFont="1" applyFill="1" applyAlignment="1">
      <alignment horizontal="center"/>
    </xf>
    <xf numFmtId="166" fontId="5" fillId="2" borderId="3" xfId="1" applyNumberFormat="1" applyFont="1" applyFill="1" applyBorder="1" applyAlignment="1">
      <alignment horizontal="center"/>
    </xf>
    <xf numFmtId="0" fontId="0" fillId="2" borderId="0" xfId="0" applyFill="1" applyAlignment="1">
      <alignment horizontal="left"/>
    </xf>
    <xf numFmtId="166" fontId="5" fillId="2" borderId="4" xfId="1" applyNumberFormat="1" applyFont="1" applyFill="1" applyBorder="1" applyAlignment="1">
      <alignment horizontal="center"/>
    </xf>
    <xf numFmtId="166" fontId="9" fillId="3" borderId="0" xfId="0" applyNumberFormat="1" applyFont="1" applyFill="1"/>
    <xf numFmtId="0" fontId="15" fillId="2" borderId="0" xfId="0" applyFont="1" applyFill="1"/>
    <xf numFmtId="166" fontId="15" fillId="2" borderId="0" xfId="1" applyNumberFormat="1" applyFont="1" applyFill="1" applyAlignment="1">
      <alignment horizontal="center"/>
    </xf>
    <xf numFmtId="166" fontId="15" fillId="2" borderId="3" xfId="1" applyNumberFormat="1" applyFont="1" applyFill="1" applyBorder="1" applyAlignment="1">
      <alignment horizontal="center"/>
    </xf>
    <xf numFmtId="166" fontId="19" fillId="2" borderId="0" xfId="1" applyNumberFormat="1" applyFont="1" applyFill="1" applyAlignment="1">
      <alignment horizontal="center"/>
    </xf>
    <xf numFmtId="166" fontId="19" fillId="2" borderId="3" xfId="1" applyNumberFormat="1" applyFont="1" applyFill="1" applyBorder="1" applyAlignment="1">
      <alignment horizontal="center"/>
    </xf>
    <xf numFmtId="166" fontId="19" fillId="2" borderId="4" xfId="1" applyNumberFormat="1" applyFont="1" applyFill="1" applyBorder="1" applyAlignment="1">
      <alignment horizontal="center"/>
    </xf>
    <xf numFmtId="0" fontId="15" fillId="3" borderId="0" xfId="0" applyFont="1" applyFill="1"/>
    <xf numFmtId="0" fontId="20" fillId="2" borderId="0" xfId="0" applyFont="1" applyFill="1"/>
    <xf numFmtId="0" fontId="9" fillId="4" borderId="5" xfId="0" applyFont="1" applyFill="1" applyBorder="1"/>
    <xf numFmtId="164" fontId="2" fillId="4" borderId="9" xfId="2" applyNumberFormat="1" applyFont="1" applyFill="1" applyBorder="1" applyAlignment="1">
      <alignment horizontal="center"/>
    </xf>
    <xf numFmtId="0" fontId="8" fillId="4" borderId="3" xfId="0" applyFont="1" applyFill="1" applyBorder="1"/>
    <xf numFmtId="165" fontId="1" fillId="4" borderId="4" xfId="1" applyNumberFormat="1" applyFill="1" applyBorder="1" applyAlignment="1">
      <alignment horizontal="center"/>
    </xf>
    <xf numFmtId="0" fontId="0" fillId="4" borderId="3" xfId="0" applyFill="1" applyBorder="1"/>
    <xf numFmtId="164" fontId="1" fillId="4" borderId="0" xfId="2" applyNumberFormat="1" applyFill="1" applyAlignment="1">
      <alignment horizontal="center"/>
    </xf>
    <xf numFmtId="166" fontId="8" fillId="4" borderId="0" xfId="1" applyNumberFormat="1" applyFont="1" applyFill="1" applyAlignment="1">
      <alignment horizontal="center"/>
    </xf>
    <xf numFmtId="0" fontId="11" fillId="4" borderId="3" xfId="0" applyFont="1" applyFill="1" applyBorder="1"/>
    <xf numFmtId="0" fontId="3" fillId="4" borderId="3" xfId="0" applyFont="1" applyFill="1" applyBorder="1"/>
    <xf numFmtId="0" fontId="9" fillId="4" borderId="3" xfId="0" applyFont="1" applyFill="1" applyBorder="1"/>
    <xf numFmtId="0" fontId="0" fillId="6" borderId="0" xfId="0" applyFill="1"/>
    <xf numFmtId="0" fontId="2" fillId="6" borderId="0" xfId="0" applyFont="1" applyFill="1"/>
    <xf numFmtId="0" fontId="0" fillId="4" borderId="8" xfId="0" applyFill="1" applyBorder="1"/>
    <xf numFmtId="166" fontId="8" fillId="4" borderId="3" xfId="1" applyNumberFormat="1" applyFont="1" applyFill="1" applyBorder="1" applyAlignment="1">
      <alignment horizontal="center"/>
    </xf>
    <xf numFmtId="0" fontId="0" fillId="4" borderId="1" xfId="0" applyFill="1" applyBorder="1"/>
    <xf numFmtId="0" fontId="0" fillId="4" borderId="4" xfId="0" applyFill="1" applyBorder="1"/>
    <xf numFmtId="0" fontId="2" fillId="4" borderId="0" xfId="0" applyFont="1" applyFill="1"/>
    <xf numFmtId="0" fontId="7" fillId="4" borderId="0" xfId="0" applyFont="1" applyFill="1"/>
    <xf numFmtId="166" fontId="2" fillId="4" borderId="0" xfId="0" applyNumberFormat="1" applyFont="1" applyFill="1"/>
    <xf numFmtId="0" fontId="2" fillId="4" borderId="7" xfId="0" applyFont="1" applyFill="1" applyBorder="1"/>
    <xf numFmtId="0" fontId="0" fillId="4" borderId="7" xfId="0" applyFill="1" applyBorder="1"/>
    <xf numFmtId="0" fontId="9" fillId="4" borderId="3" xfId="0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6" xfId="3" applyNumberFormat="1" applyFont="1" applyFill="1" applyBorder="1"/>
    <xf numFmtId="166" fontId="19" fillId="2" borderId="3" xfId="1" applyNumberFormat="1" applyFont="1" applyFill="1" applyBorder="1"/>
    <xf numFmtId="166" fontId="19" fillId="2" borderId="0" xfId="1" applyNumberFormat="1" applyFont="1" applyFill="1"/>
    <xf numFmtId="166" fontId="19" fillId="2" borderId="4" xfId="1" applyNumberFormat="1" applyFont="1" applyFill="1" applyBorder="1"/>
    <xf numFmtId="164" fontId="2" fillId="4" borderId="1" xfId="2" applyNumberFormat="1" applyFont="1" applyFill="1" applyBorder="1" applyAlignment="1">
      <alignment horizontal="center"/>
    </xf>
    <xf numFmtId="165" fontId="1" fillId="4" borderId="0" xfId="1" applyNumberFormat="1" applyFill="1" applyAlignment="1">
      <alignment horizontal="center"/>
    </xf>
    <xf numFmtId="0" fontId="3" fillId="4" borderId="0" xfId="0" applyFont="1" applyFill="1" applyAlignment="1">
      <alignment horizontal="center" wrapText="1"/>
    </xf>
    <xf numFmtId="0" fontId="1" fillId="2" borderId="6" xfId="0" applyFont="1" applyFill="1" applyBorder="1"/>
    <xf numFmtId="0" fontId="15" fillId="4" borderId="0" xfId="0" applyFont="1" applyFill="1"/>
    <xf numFmtId="166" fontId="15" fillId="4" borderId="4" xfId="1" applyNumberFormat="1" applyFont="1" applyFill="1" applyBorder="1"/>
    <xf numFmtId="164" fontId="2" fillId="4" borderId="0" xfId="2" applyNumberFormat="1" applyFont="1" applyFill="1" applyAlignment="1">
      <alignment horizontal="center"/>
    </xf>
    <xf numFmtId="0" fontId="3" fillId="4" borderId="0" xfId="0" applyFont="1" applyFill="1"/>
    <xf numFmtId="166" fontId="8" fillId="4" borderId="4" xfId="1" applyNumberFormat="1" applyFont="1" applyFill="1" applyBorder="1" applyAlignment="1">
      <alignment horizontal="center"/>
    </xf>
    <xf numFmtId="0" fontId="8" fillId="4" borderId="6" xfId="0" applyFont="1" applyFill="1" applyBorder="1"/>
    <xf numFmtId="165" fontId="1" fillId="4" borderId="8" xfId="1" applyNumberFormat="1" applyFill="1" applyBorder="1" applyAlignment="1">
      <alignment horizontal="center"/>
    </xf>
    <xf numFmtId="164" fontId="2" fillId="4" borderId="2" xfId="2" applyNumberFormat="1" applyFont="1" applyFill="1" applyBorder="1" applyAlignment="1">
      <alignment horizontal="center"/>
    </xf>
    <xf numFmtId="165" fontId="1" fillId="0" borderId="4" xfId="1" applyNumberFormat="1" applyBorder="1" applyAlignment="1">
      <alignment horizontal="center"/>
    </xf>
    <xf numFmtId="166" fontId="15" fillId="4" borderId="0" xfId="1" applyNumberFormat="1" applyFont="1" applyFill="1"/>
    <xf numFmtId="166" fontId="2" fillId="4" borderId="4" xfId="1" applyNumberFormat="1" applyFont="1" applyFill="1" applyBorder="1"/>
    <xf numFmtId="166" fontId="5" fillId="4" borderId="4" xfId="1" applyNumberFormat="1" applyFont="1" applyFill="1" applyBorder="1"/>
    <xf numFmtId="166" fontId="1" fillId="4" borderId="4" xfId="1" applyNumberFormat="1" applyFill="1" applyBorder="1"/>
    <xf numFmtId="166" fontId="7" fillId="4" borderId="4" xfId="1" applyNumberFormat="1" applyFont="1" applyFill="1" applyBorder="1"/>
    <xf numFmtId="166" fontId="0" fillId="4" borderId="4" xfId="0" applyNumberFormat="1" applyFill="1" applyBorder="1"/>
    <xf numFmtId="166" fontId="7" fillId="4" borderId="4" xfId="0" applyNumberFormat="1" applyFont="1" applyFill="1" applyBorder="1"/>
    <xf numFmtId="169" fontId="1" fillId="2" borderId="0" xfId="2" applyNumberFormat="1" applyFill="1" applyAlignment="1">
      <alignment horizontal="right"/>
    </xf>
    <xf numFmtId="165" fontId="1" fillId="0" borderId="0" xfId="1" applyNumberFormat="1" applyAlignment="1">
      <alignment horizontal="center"/>
    </xf>
    <xf numFmtId="166" fontId="2" fillId="4" borderId="27" xfId="1" applyNumberFormat="1" applyFont="1" applyFill="1" applyBorder="1" applyAlignment="1">
      <alignment horizontal="center"/>
    </xf>
    <xf numFmtId="166" fontId="5" fillId="4" borderId="27" xfId="1" applyNumberFormat="1" applyFont="1" applyFill="1" applyBorder="1" applyAlignment="1">
      <alignment horizontal="center"/>
    </xf>
    <xf numFmtId="166" fontId="1" fillId="4" borderId="27" xfId="1" applyNumberFormat="1" applyFill="1" applyBorder="1" applyAlignment="1">
      <alignment horizontal="center"/>
    </xf>
    <xf numFmtId="166" fontId="0" fillId="4" borderId="27" xfId="1" applyNumberFormat="1" applyFont="1" applyFill="1" applyBorder="1" applyAlignment="1">
      <alignment horizontal="center"/>
    </xf>
    <xf numFmtId="166" fontId="7" fillId="4" borderId="27" xfId="1" applyNumberFormat="1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Continuous" wrapText="1"/>
    </xf>
    <xf numFmtId="0" fontId="3" fillId="3" borderId="18" xfId="0" applyFont="1" applyFill="1" applyBorder="1" applyAlignment="1">
      <alignment horizontal="centerContinuous" wrapText="1"/>
    </xf>
    <xf numFmtId="165" fontId="1" fillId="4" borderId="0" xfId="1" applyNumberFormat="1" applyFill="1" applyBorder="1" applyAlignment="1">
      <alignment horizontal="center"/>
    </xf>
    <xf numFmtId="0" fontId="3" fillId="4" borderId="5" xfId="0" applyFont="1" applyFill="1" applyBorder="1"/>
    <xf numFmtId="0" fontId="5" fillId="4" borderId="0" xfId="0" applyFont="1" applyFill="1" applyAlignment="1">
      <alignment horizontal="center"/>
    </xf>
    <xf numFmtId="165" fontId="2" fillId="4" borderId="0" xfId="1" applyNumberFormat="1" applyFont="1" applyFill="1" applyAlignment="1">
      <alignment horizontal="center"/>
    </xf>
    <xf numFmtId="0" fontId="1" fillId="4" borderId="3" xfId="0" applyFont="1" applyFill="1" applyBorder="1"/>
    <xf numFmtId="166" fontId="0" fillId="4" borderId="0" xfId="1" applyNumberFormat="1" applyFont="1" applyFill="1" applyAlignment="1">
      <alignment horizontal="center"/>
    </xf>
    <xf numFmtId="164" fontId="1" fillId="4" borderId="12" xfId="2" applyNumberFormat="1" applyFill="1" applyBorder="1" applyAlignment="1">
      <alignment horizontal="center"/>
    </xf>
    <xf numFmtId="164" fontId="1" fillId="4" borderId="0" xfId="2" applyNumberFormat="1" applyFill="1" applyBorder="1" applyAlignment="1">
      <alignment horizontal="center"/>
    </xf>
    <xf numFmtId="0" fontId="0" fillId="4" borderId="6" xfId="0" applyFill="1" applyBorder="1"/>
    <xf numFmtId="164" fontId="1" fillId="4" borderId="8" xfId="2" applyNumberFormat="1" applyFill="1" applyBorder="1" applyAlignment="1">
      <alignment horizontal="center"/>
    </xf>
    <xf numFmtId="0" fontId="2" fillId="4" borderId="26" xfId="2" applyNumberFormat="1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6" fontId="0" fillId="4" borderId="3" xfId="1" applyNumberFormat="1" applyFont="1" applyFill="1" applyBorder="1" applyAlignment="1">
      <alignment horizontal="center"/>
    </xf>
    <xf numFmtId="166" fontId="0" fillId="4" borderId="4" xfId="1" applyNumberFormat="1" applyFont="1" applyFill="1" applyBorder="1" applyAlignment="1">
      <alignment horizontal="center"/>
    </xf>
    <xf numFmtId="166" fontId="2" fillId="4" borderId="0" xfId="1" applyNumberFormat="1" applyFont="1" applyFill="1" applyAlignment="1">
      <alignment horizontal="center"/>
    </xf>
    <xf numFmtId="166" fontId="2" fillId="4" borderId="3" xfId="1" applyNumberFormat="1" applyFont="1" applyFill="1" applyBorder="1" applyAlignment="1">
      <alignment horizontal="center"/>
    </xf>
    <xf numFmtId="166" fontId="2" fillId="4" borderId="4" xfId="1" applyNumberFormat="1" applyFont="1" applyFill="1" applyBorder="1" applyAlignment="1">
      <alignment horizontal="center"/>
    </xf>
    <xf numFmtId="166" fontId="5" fillId="4" borderId="0" xfId="1" applyNumberFormat="1" applyFont="1" applyFill="1" applyAlignment="1">
      <alignment horizontal="center"/>
    </xf>
    <xf numFmtId="166" fontId="5" fillId="4" borderId="3" xfId="1" applyNumberFormat="1" applyFont="1" applyFill="1" applyBorder="1" applyAlignment="1">
      <alignment horizontal="center"/>
    </xf>
    <xf numFmtId="166" fontId="5" fillId="4" borderId="4" xfId="1" applyNumberFormat="1" applyFont="1" applyFill="1" applyBorder="1" applyAlignment="1">
      <alignment horizontal="center"/>
    </xf>
    <xf numFmtId="0" fontId="5" fillId="4" borderId="0" xfId="0" applyFont="1" applyFill="1"/>
    <xf numFmtId="0" fontId="16" fillId="4" borderId="0" xfId="0" applyFont="1" applyFill="1"/>
    <xf numFmtId="166" fontId="5" fillId="4" borderId="0" xfId="0" applyNumberFormat="1" applyFont="1" applyFill="1"/>
    <xf numFmtId="166" fontId="1" fillId="4" borderId="0" xfId="1" applyNumberFormat="1" applyFill="1" applyAlignment="1">
      <alignment horizontal="center"/>
    </xf>
    <xf numFmtId="166" fontId="1" fillId="4" borderId="3" xfId="1" applyNumberFormat="1" applyFill="1" applyBorder="1" applyAlignment="1">
      <alignment horizontal="center"/>
    </xf>
    <xf numFmtId="166" fontId="1" fillId="4" borderId="4" xfId="1" applyNumberFormat="1" applyFill="1" applyBorder="1" applyAlignment="1">
      <alignment horizontal="center"/>
    </xf>
    <xf numFmtId="166" fontId="18" fillId="4" borderId="0" xfId="1" applyNumberFormat="1" applyFont="1" applyFill="1" applyAlignment="1">
      <alignment horizontal="center"/>
    </xf>
    <xf numFmtId="166" fontId="18" fillId="4" borderId="27" xfId="1" applyNumberFormat="1" applyFont="1" applyFill="1" applyBorder="1" applyAlignment="1">
      <alignment horizontal="center"/>
    </xf>
    <xf numFmtId="166" fontId="18" fillId="4" borderId="3" xfId="1" applyNumberFormat="1" applyFont="1" applyFill="1" applyBorder="1" applyAlignment="1">
      <alignment horizontal="center"/>
    </xf>
    <xf numFmtId="166" fontId="18" fillId="4" borderId="4" xfId="1" applyNumberFormat="1" applyFont="1" applyFill="1" applyBorder="1" applyAlignment="1">
      <alignment horizontal="center"/>
    </xf>
    <xf numFmtId="0" fontId="1" fillId="4" borderId="0" xfId="0" applyFont="1" applyFill="1"/>
    <xf numFmtId="166" fontId="1" fillId="4" borderId="0" xfId="0" applyNumberFormat="1" applyFont="1" applyFill="1"/>
    <xf numFmtId="166" fontId="7" fillId="4" borderId="0" xfId="1" applyNumberFormat="1" applyFont="1" applyFill="1" applyAlignment="1">
      <alignment horizontal="center"/>
    </xf>
    <xf numFmtId="166" fontId="7" fillId="4" borderId="3" xfId="1" applyNumberFormat="1" applyFont="1" applyFill="1" applyBorder="1" applyAlignment="1">
      <alignment horizontal="center"/>
    </xf>
    <xf numFmtId="166" fontId="7" fillId="4" borderId="4" xfId="1" applyNumberFormat="1" applyFont="1" applyFill="1" applyBorder="1" applyAlignment="1">
      <alignment horizontal="center"/>
    </xf>
    <xf numFmtId="166" fontId="6" fillId="4" borderId="0" xfId="1" applyNumberFormat="1" applyFont="1" applyFill="1" applyAlignment="1">
      <alignment horizontal="center"/>
    </xf>
    <xf numFmtId="166" fontId="6" fillId="4" borderId="27" xfId="1" applyNumberFormat="1" applyFont="1" applyFill="1" applyBorder="1" applyAlignment="1">
      <alignment horizontal="center"/>
    </xf>
    <xf numFmtId="166" fontId="6" fillId="4" borderId="3" xfId="1" applyNumberFormat="1" applyFont="1" applyFill="1" applyBorder="1" applyAlignment="1">
      <alignment horizontal="center"/>
    </xf>
    <xf numFmtId="166" fontId="6" fillId="4" borderId="4" xfId="1" applyNumberFormat="1" applyFont="1" applyFill="1" applyBorder="1" applyAlignment="1">
      <alignment horizontal="center"/>
    </xf>
    <xf numFmtId="0" fontId="8" fillId="4" borderId="0" xfId="0" applyFont="1" applyFill="1"/>
    <xf numFmtId="166" fontId="3" fillId="4" borderId="0" xfId="1" applyNumberFormat="1" applyFont="1" applyFill="1" applyAlignment="1">
      <alignment horizontal="center"/>
    </xf>
    <xf numFmtId="167" fontId="2" fillId="4" borderId="0" xfId="3" applyNumberFormat="1" applyFont="1" applyFill="1" applyAlignment="1">
      <alignment horizontal="center"/>
    </xf>
    <xf numFmtId="166" fontId="2" fillId="4" borderId="28" xfId="1" applyNumberFormat="1" applyFont="1" applyFill="1" applyBorder="1" applyAlignment="1">
      <alignment horizontal="center"/>
    </xf>
    <xf numFmtId="166" fontId="2" fillId="4" borderId="6" xfId="1" applyNumberFormat="1" applyFont="1" applyFill="1" applyBorder="1" applyAlignment="1">
      <alignment horizontal="center"/>
    </xf>
    <xf numFmtId="166" fontId="2" fillId="4" borderId="7" xfId="1" applyNumberFormat="1" applyFont="1" applyFill="1" applyBorder="1" applyAlignment="1">
      <alignment horizontal="center"/>
    </xf>
    <xf numFmtId="167" fontId="2" fillId="4" borderId="7" xfId="3" applyNumberFormat="1" applyFont="1" applyFill="1" applyBorder="1" applyAlignment="1">
      <alignment horizontal="center"/>
    </xf>
    <xf numFmtId="166" fontId="2" fillId="4" borderId="8" xfId="1" applyNumberFormat="1" applyFont="1" applyFill="1" applyBorder="1" applyAlignment="1">
      <alignment horizontal="center"/>
    </xf>
    <xf numFmtId="167" fontId="2" fillId="4" borderId="0" xfId="1" applyNumberFormat="1" applyFont="1" applyFill="1" applyAlignment="1">
      <alignment horizontal="center"/>
    </xf>
    <xf numFmtId="167" fontId="2" fillId="4" borderId="0" xfId="1" applyNumberFormat="1" applyFont="1" applyFill="1"/>
    <xf numFmtId="166" fontId="14" fillId="4" borderId="0" xfId="0" applyNumberFormat="1" applyFont="1" applyFill="1"/>
    <xf numFmtId="0" fontId="14" fillId="4" borderId="0" xfId="0" applyFont="1" applyFill="1"/>
    <xf numFmtId="0" fontId="5" fillId="2" borderId="0" xfId="0" applyFont="1" applyFill="1" applyBorder="1" applyAlignment="1">
      <alignment horizontal="center"/>
    </xf>
    <xf numFmtId="166" fontId="0" fillId="2" borderId="0" xfId="1" applyNumberFormat="1" applyFont="1" applyFill="1" applyBorder="1" applyAlignment="1">
      <alignment horizontal="center"/>
    </xf>
    <xf numFmtId="166" fontId="2" fillId="2" borderId="0" xfId="1" applyNumberFormat="1" applyFont="1" applyFill="1" applyBorder="1" applyAlignment="1">
      <alignment horizontal="center"/>
    </xf>
    <xf numFmtId="166" fontId="5" fillId="2" borderId="0" xfId="1" applyNumberFormat="1" applyFont="1" applyFill="1" applyBorder="1" applyAlignment="1">
      <alignment horizontal="center"/>
    </xf>
    <xf numFmtId="166" fontId="1" fillId="2" borderId="0" xfId="1" applyNumberFormat="1" applyFill="1" applyBorder="1" applyAlignment="1">
      <alignment horizontal="center"/>
    </xf>
    <xf numFmtId="166" fontId="7" fillId="2" borderId="0" xfId="1" applyNumberFormat="1" applyFont="1" applyFill="1" applyBorder="1" applyAlignment="1">
      <alignment horizontal="center"/>
    </xf>
    <xf numFmtId="166" fontId="6" fillId="2" borderId="0" xfId="1" applyNumberFormat="1" applyFont="1" applyFill="1" applyBorder="1" applyAlignment="1">
      <alignment horizontal="center"/>
    </xf>
    <xf numFmtId="164" fontId="19" fillId="2" borderId="2" xfId="2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Continuous" wrapText="1"/>
    </xf>
    <xf numFmtId="0" fontId="9" fillId="2" borderId="24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center"/>
    </xf>
    <xf numFmtId="37" fontId="8" fillId="0" borderId="13" xfId="1" applyNumberFormat="1" applyFont="1" applyFill="1" applyBorder="1" applyAlignment="1">
      <alignment horizontal="center"/>
    </xf>
    <xf numFmtId="37" fontId="8" fillId="4" borderId="14" xfId="1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Continuous" wrapText="1"/>
    </xf>
    <xf numFmtId="165" fontId="8" fillId="4" borderId="4" xfId="1" applyNumberFormat="1" applyFont="1" applyFill="1" applyBorder="1" applyAlignment="1">
      <alignment horizontal="center"/>
    </xf>
    <xf numFmtId="0" fontId="2" fillId="4" borderId="3" xfId="0" applyFont="1" applyFill="1" applyBorder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0" fillId="4" borderId="0" xfId="0" applyFill="1" applyBorder="1"/>
    <xf numFmtId="164" fontId="8" fillId="4" borderId="0" xfId="2" applyNumberFormat="1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 wrapText="1"/>
    </xf>
    <xf numFmtId="166" fontId="0" fillId="4" borderId="20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6" fontId="2" fillId="2" borderId="0" xfId="1" applyNumberFormat="1" applyFont="1" applyFill="1" applyBorder="1"/>
    <xf numFmtId="166" fontId="5" fillId="2" borderId="0" xfId="1" applyNumberFormat="1" applyFont="1" applyFill="1" applyBorder="1"/>
    <xf numFmtId="166" fontId="1" fillId="2" borderId="0" xfId="1" applyNumberFormat="1" applyFill="1" applyBorder="1"/>
    <xf numFmtId="166" fontId="7" fillId="2" borderId="0" xfId="1" applyNumberFormat="1" applyFont="1" applyFill="1" applyBorder="1"/>
    <xf numFmtId="166" fontId="0" fillId="2" borderId="0" xfId="0" applyNumberFormat="1" applyFill="1" applyBorder="1"/>
    <xf numFmtId="166" fontId="2" fillId="2" borderId="0" xfId="0" applyNumberFormat="1" applyFont="1" applyFill="1" applyBorder="1"/>
    <xf numFmtId="166" fontId="7" fillId="2" borderId="0" xfId="0" applyNumberFormat="1" applyFont="1" applyFill="1" applyBorder="1"/>
    <xf numFmtId="166" fontId="8" fillId="4" borderId="0" xfId="1" applyNumberFormat="1" applyFont="1" applyFill="1" applyBorder="1" applyAlignment="1">
      <alignment horizontal="center"/>
    </xf>
    <xf numFmtId="166" fontId="19" fillId="2" borderId="0" xfId="1" applyNumberFormat="1" applyFont="1" applyFill="1" applyBorder="1"/>
    <xf numFmtId="166" fontId="6" fillId="2" borderId="0" xfId="1" applyNumberFormat="1" applyFont="1" applyFill="1" applyBorder="1"/>
    <xf numFmtId="166" fontId="15" fillId="4" borderId="0" xfId="1" applyNumberFormat="1" applyFont="1" applyFill="1" applyBorder="1"/>
    <xf numFmtId="167" fontId="2" fillId="2" borderId="0" xfId="3" applyNumberFormat="1" applyFont="1" applyFill="1" applyBorder="1"/>
    <xf numFmtId="0" fontId="0" fillId="2" borderId="0" xfId="0" applyFill="1" applyBorder="1"/>
    <xf numFmtId="0" fontId="3" fillId="2" borderId="0" xfId="1" applyNumberFormat="1" applyFont="1" applyFill="1" applyAlignment="1">
      <alignment horizontal="center"/>
    </xf>
    <xf numFmtId="0" fontId="3" fillId="2" borderId="1" xfId="2" applyNumberFormat="1" applyFont="1" applyFill="1" applyBorder="1" applyAlignment="1">
      <alignment horizontal="center"/>
    </xf>
    <xf numFmtId="0" fontId="8" fillId="2" borderId="0" xfId="1" applyNumberFormat="1" applyFont="1" applyFill="1" applyAlignment="1">
      <alignment horizontal="center"/>
    </xf>
    <xf numFmtId="0" fontId="3" fillId="3" borderId="0" xfId="1" applyNumberFormat="1" applyFont="1" applyFill="1" applyAlignment="1">
      <alignment horizontal="center"/>
    </xf>
    <xf numFmtId="0" fontId="14" fillId="3" borderId="0" xfId="0" applyNumberFormat="1" applyFont="1" applyFill="1"/>
    <xf numFmtId="165" fontId="1" fillId="2" borderId="0" xfId="1" applyNumberFormat="1" applyFill="1" applyBorder="1" applyAlignment="1">
      <alignment horizontal="center"/>
    </xf>
    <xf numFmtId="165" fontId="1" fillId="0" borderId="0" xfId="1" applyNumberFormat="1" applyBorder="1" applyAlignment="1">
      <alignment horizontal="center"/>
    </xf>
    <xf numFmtId="0" fontId="0" fillId="4" borderId="0" xfId="0" applyFont="1" applyFill="1"/>
    <xf numFmtId="0" fontId="15" fillId="2" borderId="0" xfId="0" applyFont="1" applyFill="1" applyBorder="1" applyAlignment="1">
      <alignment horizontal="center"/>
    </xf>
    <xf numFmtId="166" fontId="2" fillId="4" borderId="3" xfId="1" applyNumberFormat="1" applyFont="1" applyFill="1" applyBorder="1"/>
    <xf numFmtId="166" fontId="19" fillId="2" borderId="0" xfId="1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166" fontId="8" fillId="2" borderId="0" xfId="1" applyNumberFormat="1" applyFont="1" applyFill="1" applyBorder="1" applyAlignment="1">
      <alignment horizontal="center"/>
    </xf>
    <xf numFmtId="166" fontId="3" fillId="2" borderId="0" xfId="1" applyNumberFormat="1" applyFont="1" applyFill="1" applyBorder="1" applyAlignment="1">
      <alignment horizontal="center"/>
    </xf>
    <xf numFmtId="167" fontId="3" fillId="2" borderId="3" xfId="3" applyNumberFormat="1" applyFont="1" applyFill="1" applyBorder="1"/>
    <xf numFmtId="167" fontId="3" fillId="2" borderId="6" xfId="3" applyNumberFormat="1" applyFont="1" applyFill="1" applyBorder="1"/>
    <xf numFmtId="166" fontId="2" fillId="2" borderId="0" xfId="2" applyNumberFormat="1" applyFont="1" applyFill="1" applyBorder="1" applyAlignment="1">
      <alignment horizontal="center"/>
    </xf>
    <xf numFmtId="166" fontId="2" fillId="2" borderId="3" xfId="2" applyNumberFormat="1" applyFont="1" applyFill="1" applyBorder="1" applyAlignment="1">
      <alignment horizontal="center"/>
    </xf>
    <xf numFmtId="166" fontId="5" fillId="2" borderId="3" xfId="2" applyNumberFormat="1" applyFont="1" applyFill="1" applyBorder="1" applyAlignment="1">
      <alignment horizontal="center"/>
    </xf>
    <xf numFmtId="167" fontId="2" fillId="2" borderId="0" xfId="1" applyNumberFormat="1" applyFont="1" applyFill="1" applyBorder="1" applyAlignment="1">
      <alignment horizontal="center"/>
    </xf>
    <xf numFmtId="166" fontId="0" fillId="2" borderId="0" xfId="1" applyNumberFormat="1" applyFont="1" applyFill="1" applyBorder="1"/>
    <xf numFmtId="167" fontId="2" fillId="2" borderId="0" xfId="3" applyNumberFormat="1" applyFont="1" applyFill="1" applyBorder="1" applyAlignment="1">
      <alignment horizontal="center"/>
    </xf>
    <xf numFmtId="166" fontId="2" fillId="4" borderId="0" xfId="1" applyNumberFormat="1" applyFont="1" applyFill="1" applyBorder="1"/>
    <xf numFmtId="166" fontId="0" fillId="4" borderId="0" xfId="0" applyNumberFormat="1" applyFill="1" applyBorder="1"/>
    <xf numFmtId="0" fontId="2" fillId="0" borderId="3" xfId="0" applyFont="1" applyFill="1" applyBorder="1"/>
    <xf numFmtId="166" fontId="2" fillId="4" borderId="0" xfId="1" applyNumberFormat="1" applyFont="1" applyFill="1" applyBorder="1" applyAlignment="1">
      <alignment horizontal="center"/>
    </xf>
    <xf numFmtId="0" fontId="0" fillId="4" borderId="0" xfId="0" applyFill="1" applyAlignment="1">
      <alignment horizontal="left" vertical="top" wrapText="1"/>
    </xf>
    <xf numFmtId="0" fontId="8" fillId="4" borderId="0" xfId="0" applyFont="1" applyFill="1" applyBorder="1"/>
    <xf numFmtId="164" fontId="19" fillId="4" borderId="2" xfId="2" applyNumberFormat="1" applyFont="1" applyFill="1" applyBorder="1" applyAlignment="1">
      <alignment horizontal="center"/>
    </xf>
    <xf numFmtId="166" fontId="5" fillId="4" borderId="0" xfId="1" applyNumberFormat="1" applyFont="1" applyFill="1" applyBorder="1"/>
    <xf numFmtId="166" fontId="1" fillId="4" borderId="0" xfId="1" applyNumberFormat="1" applyFill="1" applyBorder="1"/>
    <xf numFmtId="166" fontId="7" fillId="4" borderId="0" xfId="1" applyNumberFormat="1" applyFont="1" applyFill="1" applyBorder="1"/>
    <xf numFmtId="166" fontId="7" fillId="4" borderId="0" xfId="0" applyNumberFormat="1" applyFont="1" applyFill="1" applyBorder="1"/>
    <xf numFmtId="166" fontId="9" fillId="2" borderId="0" xfId="1" applyNumberFormat="1" applyFont="1" applyFill="1" applyBorder="1" applyAlignment="1">
      <alignment horizontal="center"/>
    </xf>
    <xf numFmtId="166" fontId="11" fillId="2" borderId="0" xfId="1" applyNumberFormat="1" applyFont="1" applyFill="1" applyBorder="1" applyAlignment="1">
      <alignment horizontal="center"/>
    </xf>
    <xf numFmtId="166" fontId="10" fillId="2" borderId="0" xfId="1" applyNumberFormat="1" applyFont="1" applyFill="1" applyBorder="1" applyAlignment="1">
      <alignment horizontal="center"/>
    </xf>
    <xf numFmtId="166" fontId="8" fillId="2" borderId="0" xfId="1" applyNumberFormat="1" applyFont="1" applyFill="1" applyBorder="1"/>
    <xf numFmtId="166" fontId="11" fillId="2" borderId="0" xfId="1" applyNumberFormat="1" applyFont="1" applyFill="1" applyBorder="1"/>
    <xf numFmtId="166" fontId="3" fillId="2" borderId="0" xfId="1" applyNumberFormat="1" applyFont="1" applyFill="1" applyBorder="1"/>
    <xf numFmtId="166" fontId="8" fillId="2" borderId="0" xfId="0" applyNumberFormat="1" applyFont="1" applyFill="1" applyBorder="1"/>
    <xf numFmtId="166" fontId="3" fillId="2" borderId="0" xfId="3" applyNumberFormat="1" applyFont="1" applyFill="1" applyBorder="1"/>
    <xf numFmtId="166" fontId="3" fillId="2" borderId="0" xfId="0" applyNumberFormat="1" applyFont="1" applyFill="1" applyBorder="1"/>
    <xf numFmtId="167" fontId="3" fillId="2" borderId="0" xfId="3" applyNumberFormat="1" applyFont="1" applyFill="1" applyBorder="1"/>
    <xf numFmtId="166" fontId="3" fillId="2" borderId="7" xfId="3" applyNumberFormat="1" applyFont="1" applyFill="1" applyBorder="1"/>
    <xf numFmtId="166" fontId="2" fillId="2" borderId="0" xfId="3" applyNumberFormat="1" applyFont="1" applyFill="1" applyBorder="1"/>
    <xf numFmtId="166" fontId="2" fillId="2" borderId="7" xfId="3" applyNumberFormat="1" applyFont="1" applyFill="1" applyBorder="1"/>
    <xf numFmtId="166" fontId="0" fillId="4" borderId="0" xfId="1" applyNumberFormat="1" applyFont="1" applyFill="1" applyBorder="1"/>
    <xf numFmtId="166" fontId="0" fillId="4" borderId="3" xfId="1" applyNumberFormat="1" applyFont="1" applyFill="1" applyBorder="1"/>
    <xf numFmtId="166" fontId="0" fillId="4" borderId="4" xfId="1" applyNumberFormat="1" applyFont="1" applyFill="1" applyBorder="1"/>
    <xf numFmtId="166" fontId="15" fillId="4" borderId="3" xfId="1" applyNumberFormat="1" applyFont="1" applyFill="1" applyBorder="1"/>
    <xf numFmtId="0" fontId="1" fillId="2" borderId="0" xfId="0" applyFont="1" applyFill="1"/>
    <xf numFmtId="166" fontId="1" fillId="2" borderId="0" xfId="1" applyNumberFormat="1" applyFont="1" applyFill="1" applyAlignment="1">
      <alignment horizontal="center"/>
    </xf>
    <xf numFmtId="166" fontId="1" fillId="4" borderId="0" xfId="1" applyNumberFormat="1" applyFont="1" applyFill="1" applyAlignment="1">
      <alignment horizontal="center"/>
    </xf>
    <xf numFmtId="166" fontId="1" fillId="2" borderId="0" xfId="0" applyNumberFormat="1" applyFont="1" applyFill="1"/>
    <xf numFmtId="0" fontId="22" fillId="4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166" fontId="8" fillId="4" borderId="27" xfId="1" applyNumberFormat="1" applyFont="1" applyFill="1" applyBorder="1" applyAlignment="1">
      <alignment horizontal="center"/>
    </xf>
    <xf numFmtId="166" fontId="2" fillId="2" borderId="27" xfId="1" applyNumberFormat="1" applyFont="1" applyFill="1" applyBorder="1"/>
    <xf numFmtId="166" fontId="19" fillId="2" borderId="27" xfId="1" applyNumberFormat="1" applyFont="1" applyFill="1" applyBorder="1"/>
    <xf numFmtId="166" fontId="1" fillId="2" borderId="27" xfId="1" applyNumberFormat="1" applyFill="1" applyBorder="1"/>
    <xf numFmtId="166" fontId="6" fillId="2" borderId="27" xfId="1" applyNumberFormat="1" applyFont="1" applyFill="1" applyBorder="1"/>
    <xf numFmtId="166" fontId="7" fillId="2" borderId="27" xfId="1" applyNumberFormat="1" applyFont="1" applyFill="1" applyBorder="1"/>
    <xf numFmtId="166" fontId="0" fillId="4" borderId="27" xfId="1" applyNumberFormat="1" applyFont="1" applyFill="1" applyBorder="1"/>
    <xf numFmtId="166" fontId="15" fillId="4" borderId="27" xfId="1" applyNumberFormat="1" applyFont="1" applyFill="1" applyBorder="1"/>
    <xf numFmtId="0" fontId="0" fillId="4" borderId="27" xfId="0" applyFill="1" applyBorder="1"/>
    <xf numFmtId="167" fontId="2" fillId="2" borderId="27" xfId="3" applyNumberFormat="1" applyFont="1" applyFill="1" applyBorder="1"/>
    <xf numFmtId="167" fontId="2" fillId="2" borderId="28" xfId="3" applyNumberFormat="1" applyFont="1" applyFill="1" applyBorder="1"/>
    <xf numFmtId="169" fontId="1" fillId="4" borderId="8" xfId="2" applyNumberForma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center"/>
    </xf>
    <xf numFmtId="166" fontId="8" fillId="4" borderId="0" xfId="0" applyNumberFormat="1" applyFont="1" applyFill="1" applyBorder="1"/>
    <xf numFmtId="166" fontId="5" fillId="4" borderId="3" xfId="1" applyNumberFormat="1" applyFont="1" applyFill="1" applyBorder="1"/>
    <xf numFmtId="166" fontId="1" fillId="4" borderId="3" xfId="1" applyNumberFormat="1" applyFill="1" applyBorder="1"/>
    <xf numFmtId="166" fontId="7" fillId="4" borderId="3" xfId="1" applyNumberFormat="1" applyFont="1" applyFill="1" applyBorder="1"/>
    <xf numFmtId="166" fontId="8" fillId="4" borderId="3" xfId="0" applyNumberFormat="1" applyFont="1" applyFill="1" applyBorder="1"/>
    <xf numFmtId="166" fontId="0" fillId="4" borderId="3" xfId="0" applyNumberFormat="1" applyFill="1" applyBorder="1"/>
    <xf numFmtId="0" fontId="2" fillId="2" borderId="8" xfId="0" applyFont="1" applyFill="1" applyBorder="1"/>
    <xf numFmtId="166" fontId="2" fillId="2" borderId="4" xfId="2" applyNumberFormat="1" applyFont="1" applyFill="1" applyBorder="1" applyAlignment="1">
      <alignment horizontal="center"/>
    </xf>
    <xf numFmtId="166" fontId="5" fillId="2" borderId="4" xfId="2" applyNumberFormat="1" applyFont="1" applyFill="1" applyBorder="1" applyAlignment="1">
      <alignment horizontal="center"/>
    </xf>
    <xf numFmtId="0" fontId="0" fillId="6" borderId="0" xfId="0" applyFill="1" applyBorder="1"/>
    <xf numFmtId="0" fontId="1" fillId="2" borderId="0" xfId="0" applyFont="1" applyFill="1" applyBorder="1"/>
    <xf numFmtId="165" fontId="8" fillId="0" borderId="0" xfId="1" applyNumberFormat="1" applyFont="1" applyFill="1" applyBorder="1" applyAlignment="1">
      <alignment horizontal="center"/>
    </xf>
    <xf numFmtId="165" fontId="8" fillId="4" borderId="0" xfId="1" applyNumberFormat="1" applyFont="1" applyFill="1" applyBorder="1" applyAlignment="1">
      <alignment horizontal="center"/>
    </xf>
    <xf numFmtId="166" fontId="2" fillId="4" borderId="4" xfId="0" applyNumberFormat="1" applyFont="1" applyFill="1" applyBorder="1"/>
    <xf numFmtId="164" fontId="2" fillId="4" borderId="0" xfId="2" applyNumberFormat="1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164" fontId="1" fillId="2" borderId="0" xfId="2" applyNumberFormat="1" applyFill="1" applyBorder="1" applyAlignment="1">
      <alignment horizontal="center"/>
    </xf>
    <xf numFmtId="164" fontId="1" fillId="4" borderId="4" xfId="2" applyNumberFormat="1" applyFill="1" applyBorder="1" applyAlignment="1">
      <alignment horizontal="center"/>
    </xf>
    <xf numFmtId="0" fontId="2" fillId="2" borderId="0" xfId="1" applyNumberFormat="1" applyFont="1" applyFill="1" applyBorder="1" applyAlignment="1">
      <alignment horizontal="center"/>
    </xf>
    <xf numFmtId="166" fontId="2" fillId="4" borderId="0" xfId="0" applyNumberFormat="1" applyFont="1" applyFill="1" applyBorder="1"/>
    <xf numFmtId="168" fontId="0" fillId="2" borderId="0" xfId="0" applyNumberFormat="1" applyFill="1" applyAlignment="1">
      <alignment horizontal="center"/>
    </xf>
    <xf numFmtId="167" fontId="2" fillId="4" borderId="0" xfId="3" applyNumberFormat="1" applyFont="1" applyFill="1" applyBorder="1"/>
    <xf numFmtId="167" fontId="2" fillId="4" borderId="7" xfId="3" applyNumberFormat="1" applyFont="1" applyFill="1" applyBorder="1"/>
    <xf numFmtId="166" fontId="2" fillId="4" borderId="0" xfId="2" applyNumberFormat="1" applyFont="1" applyFill="1" applyBorder="1" applyAlignment="1">
      <alignment horizontal="center"/>
    </xf>
    <xf numFmtId="166" fontId="2" fillId="4" borderId="4" xfId="2" applyNumberFormat="1" applyFont="1" applyFill="1" applyBorder="1" applyAlignment="1">
      <alignment horizontal="center"/>
    </xf>
    <xf numFmtId="166" fontId="1" fillId="2" borderId="3" xfId="1" applyNumberFormat="1" applyFont="1" applyFill="1" applyBorder="1"/>
    <xf numFmtId="166" fontId="1" fillId="2" borderId="0" xfId="1" applyNumberFormat="1" applyFont="1" applyFill="1" applyBorder="1"/>
    <xf numFmtId="0" fontId="8" fillId="4" borderId="24" xfId="0" applyFont="1" applyFill="1" applyBorder="1"/>
    <xf numFmtId="165" fontId="1" fillId="4" borderId="25" xfId="1" applyNumberFormat="1" applyFill="1" applyBorder="1" applyAlignment="1">
      <alignment horizontal="center"/>
    </xf>
    <xf numFmtId="0" fontId="8" fillId="4" borderId="13" xfId="0" applyFont="1" applyFill="1" applyBorder="1"/>
    <xf numFmtId="165" fontId="1" fillId="4" borderId="14" xfId="1" applyNumberFormat="1" applyFill="1" applyBorder="1" applyAlignment="1">
      <alignment horizontal="center"/>
    </xf>
    <xf numFmtId="0" fontId="8" fillId="2" borderId="13" xfId="0" applyFont="1" applyFill="1" applyBorder="1"/>
    <xf numFmtId="0" fontId="8" fillId="2" borderId="16" xfId="0" applyFont="1" applyFill="1" applyBorder="1"/>
    <xf numFmtId="165" fontId="1" fillId="4" borderId="17" xfId="1" applyNumberFormat="1" applyFill="1" applyBorder="1" applyAlignment="1">
      <alignment horizontal="center"/>
    </xf>
    <xf numFmtId="166" fontId="1" fillId="2" borderId="3" xfId="2" applyNumberFormat="1" applyFont="1" applyFill="1" applyBorder="1" applyAlignment="1">
      <alignment horizontal="center"/>
    </xf>
    <xf numFmtId="166" fontId="1" fillId="2" borderId="0" xfId="2" applyNumberFormat="1" applyFont="1" applyFill="1" applyBorder="1" applyAlignment="1">
      <alignment horizontal="center"/>
    </xf>
    <xf numFmtId="166" fontId="7" fillId="2" borderId="3" xfId="2" applyNumberFormat="1" applyFont="1" applyFill="1" applyBorder="1" applyAlignment="1">
      <alignment horizontal="center"/>
    </xf>
    <xf numFmtId="166" fontId="7" fillId="2" borderId="0" xfId="2" applyNumberFormat="1" applyFont="1" applyFill="1" applyBorder="1" applyAlignment="1">
      <alignment horizontal="center"/>
    </xf>
    <xf numFmtId="166" fontId="1" fillId="2" borderId="27" xfId="1" applyNumberFormat="1" applyFont="1" applyFill="1" applyBorder="1"/>
    <xf numFmtId="165" fontId="8" fillId="2" borderId="0" xfId="1" applyNumberFormat="1" applyFont="1" applyFill="1" applyBorder="1" applyAlignment="1">
      <alignment wrapText="1"/>
    </xf>
    <xf numFmtId="165" fontId="8" fillId="2" borderId="0" xfId="1" applyNumberFormat="1" applyFont="1" applyFill="1" applyBorder="1" applyAlignment="1">
      <alignment horizontal="center"/>
    </xf>
    <xf numFmtId="0" fontId="8" fillId="2" borderId="0" xfId="1" applyNumberFormat="1" applyFont="1" applyFill="1" applyBorder="1" applyAlignment="1">
      <alignment vertical="top" wrapText="1"/>
    </xf>
    <xf numFmtId="166" fontId="2" fillId="4" borderId="7" xfId="0" applyNumberFormat="1" applyFont="1" applyFill="1" applyBorder="1"/>
    <xf numFmtId="166" fontId="2" fillId="4" borderId="8" xfId="0" applyNumberFormat="1" applyFont="1" applyFill="1" applyBorder="1"/>
    <xf numFmtId="0" fontId="15" fillId="4" borderId="0" xfId="0" applyFont="1" applyFill="1" applyAlignment="1">
      <alignment horizontal="center"/>
    </xf>
    <xf numFmtId="0" fontId="8" fillId="2" borderId="0" xfId="1" applyNumberFormat="1" applyFont="1" applyFill="1" applyBorder="1" applyAlignment="1">
      <alignment vertical="top"/>
    </xf>
    <xf numFmtId="166" fontId="0" fillId="4" borderId="0" xfId="1" applyNumberFormat="1" applyFont="1" applyFill="1"/>
    <xf numFmtId="166" fontId="0" fillId="4" borderId="0" xfId="1" applyNumberFormat="1" applyFont="1" applyFill="1" applyAlignment="1">
      <alignment horizontal="left" vertical="top" wrapText="1"/>
    </xf>
    <xf numFmtId="0" fontId="5" fillId="2" borderId="3" xfId="2" applyNumberFormat="1" applyFont="1" applyFill="1" applyBorder="1" applyAlignment="1">
      <alignment horizontal="center"/>
    </xf>
    <xf numFmtId="166" fontId="8" fillId="4" borderId="4" xfId="0" applyNumberFormat="1" applyFont="1" applyFill="1" applyBorder="1"/>
    <xf numFmtId="166" fontId="7" fillId="4" borderId="3" xfId="0" applyNumberFormat="1" applyFont="1" applyFill="1" applyBorder="1"/>
    <xf numFmtId="166" fontId="2" fillId="4" borderId="3" xfId="0" applyNumberFormat="1" applyFont="1" applyFill="1" applyBorder="1"/>
    <xf numFmtId="166" fontId="2" fillId="4" borderId="6" xfId="1" applyNumberFormat="1" applyFont="1" applyFill="1" applyBorder="1"/>
    <xf numFmtId="166" fontId="2" fillId="4" borderId="8" xfId="1" applyNumberFormat="1" applyFont="1" applyFill="1" applyBorder="1"/>
    <xf numFmtId="166" fontId="5" fillId="4" borderId="0" xfId="1" applyNumberFormat="1" applyFont="1" applyFill="1" applyBorder="1" applyAlignment="1">
      <alignment horizontal="center"/>
    </xf>
    <xf numFmtId="166" fontId="1" fillId="4" borderId="0" xfId="1" applyNumberFormat="1" applyFill="1" applyBorder="1" applyAlignment="1">
      <alignment horizontal="center"/>
    </xf>
    <xf numFmtId="166" fontId="0" fillId="4" borderId="0" xfId="1" applyNumberFormat="1" applyFont="1" applyFill="1" applyBorder="1" applyAlignment="1">
      <alignment horizontal="center"/>
    </xf>
    <xf numFmtId="166" fontId="7" fillId="4" borderId="0" xfId="1" applyNumberFormat="1" applyFont="1" applyFill="1" applyBorder="1" applyAlignment="1">
      <alignment horizontal="center"/>
    </xf>
    <xf numFmtId="166" fontId="2" fillId="4" borderId="3" xfId="2" applyNumberFormat="1" applyFont="1" applyFill="1" applyBorder="1" applyAlignment="1">
      <alignment horizontal="center"/>
    </xf>
    <xf numFmtId="167" fontId="2" fillId="3" borderId="0" xfId="1" applyNumberFormat="1" applyFont="1" applyFill="1" applyBorder="1" applyAlignment="1">
      <alignment horizontal="center"/>
    </xf>
    <xf numFmtId="166" fontId="1" fillId="2" borderId="4" xfId="1" applyNumberFormat="1" applyFont="1" applyFill="1" applyBorder="1"/>
    <xf numFmtId="166" fontId="19" fillId="4" borderId="3" xfId="1" applyNumberFormat="1" applyFont="1" applyFill="1" applyBorder="1"/>
    <xf numFmtId="165" fontId="1" fillId="7" borderId="4" xfId="1" applyNumberFormat="1" applyFill="1" applyBorder="1" applyAlignment="1">
      <alignment horizontal="center"/>
    </xf>
    <xf numFmtId="165" fontId="1" fillId="7" borderId="8" xfId="1" applyNumberFormat="1" applyFill="1" applyBorder="1" applyAlignment="1">
      <alignment horizontal="center"/>
    </xf>
    <xf numFmtId="166" fontId="1" fillId="0" borderId="4" xfId="1" applyNumberFormat="1" applyFill="1" applyBorder="1" applyAlignment="1">
      <alignment horizontal="center"/>
    </xf>
    <xf numFmtId="166" fontId="2" fillId="0" borderId="4" xfId="1" applyNumberFormat="1" applyFont="1" applyFill="1" applyBorder="1" applyAlignment="1">
      <alignment horizontal="center"/>
    </xf>
    <xf numFmtId="166" fontId="2" fillId="0" borderId="0" xfId="1" applyNumberFormat="1" applyFont="1" applyFill="1" applyBorder="1" applyAlignment="1">
      <alignment horizontal="center"/>
    </xf>
    <xf numFmtId="41" fontId="24" fillId="4" borderId="0" xfId="4" applyNumberFormat="1" applyFont="1" applyFill="1"/>
    <xf numFmtId="0" fontId="25" fillId="4" borderId="0" xfId="0" applyFont="1" applyFill="1"/>
    <xf numFmtId="168" fontId="18" fillId="4" borderId="0" xfId="5" applyNumberFormat="1" applyFont="1" applyFill="1"/>
    <xf numFmtId="41" fontId="18" fillId="4" borderId="0" xfId="4" applyNumberFormat="1" applyFont="1" applyFill="1"/>
    <xf numFmtId="41" fontId="18" fillId="4" borderId="20" xfId="4" applyNumberFormat="1" applyFont="1" applyFill="1" applyBorder="1"/>
    <xf numFmtId="166" fontId="18" fillId="4" borderId="0" xfId="1" applyNumberFormat="1" applyFont="1" applyFill="1"/>
    <xf numFmtId="15" fontId="0" fillId="2" borderId="0" xfId="0" applyNumberFormat="1" applyFill="1"/>
    <xf numFmtId="0" fontId="2" fillId="2" borderId="21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wrapText="1"/>
    </xf>
    <xf numFmtId="0" fontId="15" fillId="2" borderId="5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21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wrapText="1"/>
    </xf>
    <xf numFmtId="0" fontId="3" fillId="2" borderId="22" xfId="0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 wrapText="1"/>
    </xf>
    <xf numFmtId="0" fontId="2" fillId="2" borderId="21" xfId="2" applyNumberFormat="1" applyFont="1" applyFill="1" applyBorder="1" applyAlignment="1">
      <alignment horizontal="center"/>
    </xf>
    <xf numFmtId="0" fontId="2" fillId="2" borderId="22" xfId="2" applyNumberFormat="1" applyFont="1" applyFill="1" applyBorder="1" applyAlignment="1">
      <alignment horizontal="center"/>
    </xf>
    <xf numFmtId="0" fontId="2" fillId="2" borderId="23" xfId="2" applyNumberFormat="1" applyFont="1" applyFill="1" applyBorder="1" applyAlignment="1">
      <alignment horizontal="center"/>
    </xf>
    <xf numFmtId="0" fontId="3" fillId="2" borderId="21" xfId="1" applyNumberFormat="1" applyFont="1" applyFill="1" applyBorder="1" applyAlignment="1">
      <alignment horizontal="center"/>
    </xf>
    <xf numFmtId="0" fontId="3" fillId="2" borderId="22" xfId="1" applyNumberFormat="1" applyFont="1" applyFill="1" applyBorder="1" applyAlignment="1">
      <alignment horizontal="center"/>
    </xf>
    <xf numFmtId="0" fontId="3" fillId="2" borderId="23" xfId="1" applyNumberFormat="1" applyFont="1" applyFill="1" applyBorder="1" applyAlignment="1">
      <alignment horizontal="center"/>
    </xf>
    <xf numFmtId="0" fontId="2" fillId="2" borderId="21" xfId="1" applyNumberFormat="1" applyFont="1" applyFill="1" applyBorder="1" applyAlignment="1">
      <alignment horizontal="center"/>
    </xf>
    <xf numFmtId="0" fontId="2" fillId="2" borderId="22" xfId="1" applyNumberFormat="1" applyFont="1" applyFill="1" applyBorder="1" applyAlignment="1">
      <alignment horizontal="center"/>
    </xf>
    <xf numFmtId="0" fontId="2" fillId="2" borderId="23" xfId="1" applyNumberFormat="1" applyFont="1" applyFill="1" applyBorder="1" applyAlignment="1">
      <alignment horizontal="center"/>
    </xf>
    <xf numFmtId="0" fontId="15" fillId="4" borderId="21" xfId="0" applyFont="1" applyFill="1" applyBorder="1" applyAlignment="1">
      <alignment horizontal="center"/>
    </xf>
    <xf numFmtId="0" fontId="15" fillId="4" borderId="22" xfId="0" applyFont="1" applyFill="1" applyBorder="1" applyAlignment="1">
      <alignment horizontal="center"/>
    </xf>
    <xf numFmtId="0" fontId="15" fillId="4" borderId="23" xfId="0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wrapText="1"/>
    </xf>
    <xf numFmtId="0" fontId="3" fillId="4" borderId="22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 wrapText="1"/>
    </xf>
    <xf numFmtId="0" fontId="22" fillId="4" borderId="21" xfId="0" applyFont="1" applyFill="1" applyBorder="1" applyAlignment="1">
      <alignment horizontal="center"/>
    </xf>
    <xf numFmtId="0" fontId="22" fillId="4" borderId="22" xfId="0" applyFont="1" applyFill="1" applyBorder="1" applyAlignment="1">
      <alignment horizontal="center"/>
    </xf>
    <xf numFmtId="0" fontId="22" fillId="4" borderId="23" xfId="0" applyFont="1" applyFill="1" applyBorder="1" applyAlignment="1">
      <alignment horizontal="center"/>
    </xf>
    <xf numFmtId="165" fontId="8" fillId="2" borderId="5" xfId="1" applyNumberFormat="1" applyFont="1" applyFill="1" applyBorder="1" applyAlignment="1">
      <alignment horizontal="left" wrapText="1"/>
    </xf>
    <xf numFmtId="165" fontId="8" fillId="2" borderId="1" xfId="1" applyNumberFormat="1" applyFont="1" applyFill="1" applyBorder="1" applyAlignment="1">
      <alignment horizontal="left" wrapText="1"/>
    </xf>
    <xf numFmtId="165" fontId="8" fillId="2" borderId="2" xfId="1" applyNumberFormat="1" applyFont="1" applyFill="1" applyBorder="1" applyAlignment="1">
      <alignment horizontal="left" wrapText="1"/>
    </xf>
    <xf numFmtId="165" fontId="8" fillId="2" borderId="3" xfId="1" applyNumberFormat="1" applyFont="1" applyFill="1" applyBorder="1" applyAlignment="1">
      <alignment horizontal="left" wrapText="1"/>
    </xf>
    <xf numFmtId="165" fontId="8" fillId="2" borderId="0" xfId="1" applyNumberFormat="1" applyFont="1" applyFill="1" applyBorder="1" applyAlignment="1">
      <alignment horizontal="left" wrapText="1"/>
    </xf>
    <xf numFmtId="165" fontId="8" fillId="2" borderId="4" xfId="1" applyNumberFormat="1" applyFont="1" applyFill="1" applyBorder="1" applyAlignment="1">
      <alignment horizontal="left" wrapText="1"/>
    </xf>
    <xf numFmtId="165" fontId="8" fillId="2" borderId="6" xfId="1" applyNumberFormat="1" applyFont="1" applyFill="1" applyBorder="1" applyAlignment="1">
      <alignment horizontal="left" wrapText="1"/>
    </xf>
    <xf numFmtId="165" fontId="8" fillId="2" borderId="7" xfId="1" applyNumberFormat="1" applyFont="1" applyFill="1" applyBorder="1" applyAlignment="1">
      <alignment horizontal="left" wrapText="1"/>
    </xf>
    <xf numFmtId="165" fontId="8" fillId="2" borderId="8" xfId="1" applyNumberFormat="1" applyFont="1" applyFill="1" applyBorder="1" applyAlignment="1">
      <alignment horizontal="left" wrapText="1"/>
    </xf>
    <xf numFmtId="0" fontId="0" fillId="0" borderId="0" xfId="0" applyAlignment="1">
      <alignment vertical="top" wrapText="1"/>
    </xf>
    <xf numFmtId="0" fontId="15" fillId="2" borderId="21" xfId="0" applyFont="1" applyFill="1" applyBorder="1" applyAlignment="1">
      <alignment horizontal="center" wrapText="1"/>
    </xf>
    <xf numFmtId="0" fontId="15" fillId="2" borderId="22" xfId="0" applyFont="1" applyFill="1" applyBorder="1" applyAlignment="1">
      <alignment horizontal="center" wrapText="1"/>
    </xf>
    <xf numFmtId="0" fontId="15" fillId="2" borderId="23" xfId="0" applyFont="1" applyFill="1" applyBorder="1" applyAlignment="1">
      <alignment horizontal="center" wrapText="1"/>
    </xf>
    <xf numFmtId="0" fontId="2" fillId="4" borderId="21" xfId="0" applyFont="1" applyFill="1" applyBorder="1" applyAlignment="1">
      <alignment horizontal="center" wrapText="1"/>
    </xf>
    <xf numFmtId="0" fontId="2" fillId="4" borderId="22" xfId="0" applyFont="1" applyFill="1" applyBorder="1" applyAlignment="1">
      <alignment horizontal="center" wrapText="1"/>
    </xf>
    <xf numFmtId="0" fontId="2" fillId="4" borderId="23" xfId="0" applyFont="1" applyFill="1" applyBorder="1" applyAlignment="1">
      <alignment horizontal="center" wrapText="1"/>
    </xf>
  </cellXfs>
  <cellStyles count="6">
    <cellStyle name="Comma" xfId="1" builtinId="3"/>
    <cellStyle name="Currency" xfId="2" builtinId="4"/>
    <cellStyle name="Currency 46" xfId="5" xr:uid="{6AFEBC37-FFEE-4834-BFEF-1BBF1B813118}"/>
    <cellStyle name="Normal" xfId="0" builtinId="0"/>
    <cellStyle name="Normal 85" xfId="4" xr:uid="{93BC5E13-9CC4-4DC0-A316-C56930408373}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5DD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104775</xdr:rowOff>
    </xdr:from>
    <xdr:to>
      <xdr:col>9</xdr:col>
      <xdr:colOff>721994</xdr:colOff>
      <xdr:row>5</xdr:row>
      <xdr:rowOff>923925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C97B0D-5755-487D-8E1C-019020D2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295275"/>
          <a:ext cx="4427219" cy="1581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57151</xdr:rowOff>
    </xdr:from>
    <xdr:to>
      <xdr:col>5</xdr:col>
      <xdr:colOff>22174</xdr:colOff>
      <xdr:row>3</xdr:row>
      <xdr:rowOff>95251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0DF8F0-4612-4B4C-889E-F706C79D0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47651"/>
          <a:ext cx="2108149" cy="419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42864</xdr:colOff>
      <xdr:row>0</xdr:row>
      <xdr:rowOff>85725</xdr:rowOff>
    </xdr:from>
    <xdr:to>
      <xdr:col>8</xdr:col>
      <xdr:colOff>381000</xdr:colOff>
      <xdr:row>7</xdr:row>
      <xdr:rowOff>152221</xdr:rowOff>
    </xdr:to>
    <xdr:pic>
      <xdr:nvPicPr>
        <xdr:cNvPr id="2051" name="Picture 1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6289" y="85725"/>
          <a:ext cx="3652836" cy="1399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76200</xdr:rowOff>
    </xdr:from>
    <xdr:to>
      <xdr:col>10</xdr:col>
      <xdr:colOff>238125</xdr:colOff>
      <xdr:row>7</xdr:row>
      <xdr:rowOff>47625</xdr:rowOff>
    </xdr:to>
    <xdr:pic>
      <xdr:nvPicPr>
        <xdr:cNvPr id="6147" name="Picture 1">
          <a:extLst>
            <a:ext uri="{FF2B5EF4-FFF2-40B4-BE49-F238E27FC236}">
              <a16:creationId xmlns:a16="http://schemas.microsoft.com/office/drawing/2014/main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76200"/>
          <a:ext cx="36576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2</xdr:row>
      <xdr:rowOff>57150</xdr:rowOff>
    </xdr:from>
    <xdr:to>
      <xdr:col>11</xdr:col>
      <xdr:colOff>238125</xdr:colOff>
      <xdr:row>11</xdr:row>
      <xdr:rowOff>171450</xdr:rowOff>
    </xdr:to>
    <xdr:pic>
      <xdr:nvPicPr>
        <xdr:cNvPr id="4099" name="Picture 1">
          <a:extLst>
            <a:ext uri="{FF2B5EF4-FFF2-40B4-BE49-F238E27FC236}">
              <a16:creationId xmlns:a16="http://schemas.microsoft.com/office/drawing/2014/main" id="{00000000-0008-0000-05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38150"/>
          <a:ext cx="47910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0</xdr:row>
      <xdr:rowOff>123825</xdr:rowOff>
    </xdr:from>
    <xdr:to>
      <xdr:col>10</xdr:col>
      <xdr:colOff>85725</xdr:colOff>
      <xdr:row>9</xdr:row>
      <xdr:rowOff>161925</xdr:rowOff>
    </xdr:to>
    <xdr:pic>
      <xdr:nvPicPr>
        <xdr:cNvPr id="7171" name="Picture 1">
          <a:extLst>
            <a:ext uri="{FF2B5EF4-FFF2-40B4-BE49-F238E27FC236}">
              <a16:creationId xmlns:a16="http://schemas.microsoft.com/office/drawing/2014/main" id="{00000000-0008-0000-08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23825"/>
          <a:ext cx="30194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0</xdr:row>
      <xdr:rowOff>171450</xdr:rowOff>
    </xdr:from>
    <xdr:to>
      <xdr:col>18</xdr:col>
      <xdr:colOff>581025</xdr:colOff>
      <xdr:row>8</xdr:row>
      <xdr:rowOff>152400</xdr:rowOff>
    </xdr:to>
    <xdr:pic>
      <xdr:nvPicPr>
        <xdr:cNvPr id="10243" name="Picture 2">
          <a:extLst>
            <a:ext uri="{FF2B5EF4-FFF2-40B4-BE49-F238E27FC236}">
              <a16:creationId xmlns:a16="http://schemas.microsoft.com/office/drawing/2014/main" id="{00000000-0008-0000-18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71450"/>
          <a:ext cx="43624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57150</xdr:rowOff>
    </xdr:from>
    <xdr:to>
      <xdr:col>14</xdr:col>
      <xdr:colOff>571500</xdr:colOff>
      <xdr:row>9</xdr:row>
      <xdr:rowOff>171450</xdr:rowOff>
    </xdr:to>
    <xdr:pic>
      <xdr:nvPicPr>
        <xdr:cNvPr id="16387" name="Picture 1">
          <a:extLst>
            <a:ext uri="{FF2B5EF4-FFF2-40B4-BE49-F238E27FC236}">
              <a16:creationId xmlns:a16="http://schemas.microsoft.com/office/drawing/2014/main" id="{00000000-0008-0000-1700-000003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7150"/>
          <a:ext cx="43243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695325</xdr:colOff>
      <xdr:row>0</xdr:row>
      <xdr:rowOff>133350</xdr:rowOff>
    </xdr:from>
    <xdr:to>
      <xdr:col>14</xdr:col>
      <xdr:colOff>104775</xdr:colOff>
      <xdr:row>11</xdr:row>
      <xdr:rowOff>0</xdr:rowOff>
    </xdr:to>
    <xdr:pic>
      <xdr:nvPicPr>
        <xdr:cNvPr id="13315" name="Picture 1">
          <a:extLst>
            <a:ext uri="{FF2B5EF4-FFF2-40B4-BE49-F238E27FC236}">
              <a16:creationId xmlns:a16="http://schemas.microsoft.com/office/drawing/2014/main" id="{00000000-0008-0000-1900-00000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133350"/>
          <a:ext cx="36576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695325</xdr:colOff>
      <xdr:row>0</xdr:row>
      <xdr:rowOff>133350</xdr:rowOff>
    </xdr:from>
    <xdr:to>
      <xdr:col>12</xdr:col>
      <xdr:colOff>276225</xdr:colOff>
      <xdr:row>8</xdr:row>
      <xdr:rowOff>152400</xdr:rowOff>
    </xdr:to>
    <xdr:pic>
      <xdr:nvPicPr>
        <xdr:cNvPr id="12291" name="Picture 3">
          <a:extLst>
            <a:ext uri="{FF2B5EF4-FFF2-40B4-BE49-F238E27FC236}">
              <a16:creationId xmlns:a16="http://schemas.microsoft.com/office/drawing/2014/main" id="{00000000-0008-0000-1A00-00000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3350"/>
          <a:ext cx="44767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57150</xdr:rowOff>
    </xdr:from>
    <xdr:to>
      <xdr:col>12</xdr:col>
      <xdr:colOff>133350</xdr:colOff>
      <xdr:row>7</xdr:row>
      <xdr:rowOff>142875</xdr:rowOff>
    </xdr:to>
    <xdr:pic>
      <xdr:nvPicPr>
        <xdr:cNvPr id="11267" name="Picture 1">
          <a:extLst>
            <a:ext uri="{FF2B5EF4-FFF2-40B4-BE49-F238E27FC236}">
              <a16:creationId xmlns:a16="http://schemas.microsoft.com/office/drawing/2014/main" id="{00000000-0008-0000-1B00-00000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150"/>
          <a:ext cx="4629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0</xdr:row>
      <xdr:rowOff>47625</xdr:rowOff>
    </xdr:from>
    <xdr:to>
      <xdr:col>9</xdr:col>
      <xdr:colOff>28575</xdr:colOff>
      <xdr:row>7</xdr:row>
      <xdr:rowOff>152400</xdr:rowOff>
    </xdr:to>
    <xdr:pic>
      <xdr:nvPicPr>
        <xdr:cNvPr id="3075" name="Picture 1">
          <a:extLst>
            <a:ext uri="{FF2B5EF4-FFF2-40B4-BE49-F238E27FC236}">
              <a16:creationId xmlns:a16="http://schemas.microsoft.com/office/drawing/2014/main" id="{00000000-0008-0000-04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47625"/>
          <a:ext cx="3171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1</xdr:row>
      <xdr:rowOff>47625</xdr:rowOff>
    </xdr:from>
    <xdr:to>
      <xdr:col>15</xdr:col>
      <xdr:colOff>495300</xdr:colOff>
      <xdr:row>13</xdr:row>
      <xdr:rowOff>66675</xdr:rowOff>
    </xdr:to>
    <xdr:pic>
      <xdr:nvPicPr>
        <xdr:cNvPr id="14339" name="Picture 2">
          <a:extLst>
            <a:ext uri="{FF2B5EF4-FFF2-40B4-BE49-F238E27FC236}">
              <a16:creationId xmlns:a16="http://schemas.microsoft.com/office/drawing/2014/main" id="{00000000-0008-0000-1C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3812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161925</xdr:rowOff>
    </xdr:from>
    <xdr:to>
      <xdr:col>5</xdr:col>
      <xdr:colOff>419100</xdr:colOff>
      <xdr:row>8</xdr:row>
      <xdr:rowOff>66675</xdr:rowOff>
    </xdr:to>
    <xdr:pic>
      <xdr:nvPicPr>
        <xdr:cNvPr id="15363" name="Picture 1">
          <a:extLst>
            <a:ext uri="{FF2B5EF4-FFF2-40B4-BE49-F238E27FC236}">
              <a16:creationId xmlns:a16="http://schemas.microsoft.com/office/drawing/2014/main" id="{00000000-0008-0000-1D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61925"/>
          <a:ext cx="22193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104775</xdr:rowOff>
    </xdr:from>
    <xdr:to>
      <xdr:col>17</xdr:col>
      <xdr:colOff>28575</xdr:colOff>
      <xdr:row>13</xdr:row>
      <xdr:rowOff>123825</xdr:rowOff>
    </xdr:to>
    <xdr:pic>
      <xdr:nvPicPr>
        <xdr:cNvPr id="17411" name="Picture 1">
          <a:extLst>
            <a:ext uri="{FF2B5EF4-FFF2-40B4-BE49-F238E27FC236}">
              <a16:creationId xmlns:a16="http://schemas.microsoft.com/office/drawing/2014/main" id="{00000000-0008-0000-1E00-000003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9527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0</xdr:row>
      <xdr:rowOff>133350</xdr:rowOff>
    </xdr:from>
    <xdr:to>
      <xdr:col>14</xdr:col>
      <xdr:colOff>190500</xdr:colOff>
      <xdr:row>9</xdr:row>
      <xdr:rowOff>95250</xdr:rowOff>
    </xdr:to>
    <xdr:pic>
      <xdr:nvPicPr>
        <xdr:cNvPr id="18435" name="Picture 1">
          <a:extLst>
            <a:ext uri="{FF2B5EF4-FFF2-40B4-BE49-F238E27FC236}">
              <a16:creationId xmlns:a16="http://schemas.microsoft.com/office/drawing/2014/main" id="{00000000-0008-0000-1F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33350"/>
          <a:ext cx="46291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68651</xdr:colOff>
      <xdr:row>0</xdr:row>
      <xdr:rowOff>180975</xdr:rowOff>
    </xdr:from>
    <xdr:to>
      <xdr:col>8</xdr:col>
      <xdr:colOff>314325</xdr:colOff>
      <xdr:row>8</xdr:row>
      <xdr:rowOff>38100</xdr:rowOff>
    </xdr:to>
    <xdr:pic>
      <xdr:nvPicPr>
        <xdr:cNvPr id="5123" name="Picture 1">
          <a:extLst>
            <a:ext uri="{FF2B5EF4-FFF2-40B4-BE49-F238E27FC236}">
              <a16:creationId xmlns:a16="http://schemas.microsoft.com/office/drawing/2014/main" id="{00000000-0008-0000-06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9076" y="180975"/>
          <a:ext cx="3007924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962025</xdr:colOff>
      <xdr:row>2</xdr:row>
      <xdr:rowOff>0</xdr:rowOff>
    </xdr:from>
    <xdr:to>
      <xdr:col>8</xdr:col>
      <xdr:colOff>371475</xdr:colOff>
      <xdr:row>8</xdr:row>
      <xdr:rowOff>74232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1395A1-767F-48FF-A289-CB2BD44B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381000"/>
          <a:ext cx="2762250" cy="12172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828675</xdr:colOff>
      <xdr:row>0</xdr:row>
      <xdr:rowOff>180975</xdr:rowOff>
    </xdr:from>
    <xdr:to>
      <xdr:col>6</xdr:col>
      <xdr:colOff>85358</xdr:colOff>
      <xdr:row>4</xdr:row>
      <xdr:rowOff>0</xdr:rowOff>
    </xdr:to>
    <xdr:pic>
      <xdr:nvPicPr>
        <xdr:cNvPr id="9219" name="Picture 2">
          <a:extLst>
            <a:ext uri="{FF2B5EF4-FFF2-40B4-BE49-F238E27FC236}">
              <a16:creationId xmlns:a16="http://schemas.microsoft.com/office/drawing/2014/main" id="{00000000-0008-0000-0A00-00000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80975"/>
          <a:ext cx="194273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742950</xdr:colOff>
      <xdr:row>1</xdr:row>
      <xdr:rowOff>180975</xdr:rowOff>
    </xdr:from>
    <xdr:to>
      <xdr:col>9</xdr:col>
      <xdr:colOff>237345</xdr:colOff>
      <xdr:row>5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56FFE8-16B7-4926-ACB0-1A8287B05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400050"/>
          <a:ext cx="3171045" cy="600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676275</xdr:colOff>
      <xdr:row>0</xdr:row>
      <xdr:rowOff>161925</xdr:rowOff>
    </xdr:from>
    <xdr:to>
      <xdr:col>9</xdr:col>
      <xdr:colOff>296574</xdr:colOff>
      <xdr:row>6</xdr:row>
      <xdr:rowOff>123825</xdr:rowOff>
    </xdr:to>
    <xdr:pic>
      <xdr:nvPicPr>
        <xdr:cNvPr id="3" name="Picture 2" descr="A picture containing text, clipart&#10;&#10;Description automatically generated">
          <a:extLst>
            <a:ext uri="{FF2B5EF4-FFF2-40B4-BE49-F238E27FC236}">
              <a16:creationId xmlns:a16="http://schemas.microsoft.com/office/drawing/2014/main" id="{46F9DB4C-793A-4E1A-A264-16F2D5B41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161925"/>
          <a:ext cx="2925474" cy="1133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161925</xdr:rowOff>
    </xdr:from>
    <xdr:to>
      <xdr:col>5</xdr:col>
      <xdr:colOff>353546</xdr:colOff>
      <xdr:row>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8220F-B44C-4F5C-8113-FE8949C2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161925"/>
          <a:ext cx="1734671" cy="409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0</xdr:row>
      <xdr:rowOff>123825</xdr:rowOff>
    </xdr:from>
    <xdr:to>
      <xdr:col>4</xdr:col>
      <xdr:colOff>361948</xdr:colOff>
      <xdr:row>3</xdr:row>
      <xdr:rowOff>171450</xdr:rowOff>
    </xdr:to>
    <xdr:pic>
      <xdr:nvPicPr>
        <xdr:cNvPr id="6" name="Picture 5" descr="Boa Redefines Future Of Fit - Unveils Performance Fit Lab, University Of  Denver Study - SNEWS">
          <a:extLst>
            <a:ext uri="{FF2B5EF4-FFF2-40B4-BE49-F238E27FC236}">
              <a16:creationId xmlns:a16="http://schemas.microsoft.com/office/drawing/2014/main" id="{FDCA193B-CBA2-B448-B7C0-5DCBB288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4325" y="123825"/>
          <a:ext cx="1428748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P45"/>
  <sheetViews>
    <sheetView tabSelected="1" workbookViewId="0">
      <pane xSplit="3" ySplit="10" topLeftCell="D32" activePane="bottomRight" state="frozen"/>
      <selection pane="topRight" activeCell="D1" sqref="D1"/>
      <selection pane="bottomLeft" activeCell="A11" sqref="A11"/>
      <selection pane="bottomRight" activeCell="G13" sqref="G13"/>
    </sheetView>
  </sheetViews>
  <sheetFormatPr defaultColWidth="9.109375" defaultRowHeight="14.4" outlineLevelCol="1" x14ac:dyDescent="0.3"/>
  <cols>
    <col min="1" max="1" width="47" style="4" customWidth="1"/>
    <col min="2" max="2" width="22.5546875" style="4" customWidth="1"/>
    <col min="3" max="3" width="2" style="4" customWidth="1"/>
    <col min="4" max="4" width="1.33203125" style="4" customWidth="1"/>
    <col min="5" max="7" width="12.5546875" style="4" customWidth="1"/>
    <col min="8" max="8" width="3.33203125" style="4" customWidth="1"/>
    <col min="9" max="15" width="12.88671875" style="4" customWidth="1"/>
    <col min="16" max="16" width="3.33203125" style="4" customWidth="1"/>
    <col min="17" max="17" width="10.5546875" style="4" bestFit="1" customWidth="1"/>
    <col min="18" max="21" width="10.5546875" style="4" customWidth="1"/>
    <col min="22" max="22" width="11.33203125" style="4" bestFit="1" customWidth="1"/>
    <col min="23" max="23" width="10.5546875" style="4" customWidth="1"/>
    <col min="24" max="24" width="3.109375" style="4" customWidth="1"/>
    <col min="25" max="26" width="10.5546875" style="4" bestFit="1" customWidth="1"/>
    <col min="27" max="27" width="9.6640625" style="4" bestFit="1" customWidth="1"/>
    <col min="28" max="29" width="10.5546875" style="4" bestFit="1" customWidth="1"/>
    <col min="30" max="30" width="11.33203125" style="4" bestFit="1" customWidth="1"/>
    <col min="31" max="31" width="10.5546875" style="4" bestFit="1" customWidth="1"/>
    <col min="32" max="32" width="3.6640625" style="4" customWidth="1"/>
    <col min="33" max="34" width="10.5546875" style="4" bestFit="1" customWidth="1"/>
    <col min="35" max="35" width="9" style="4" bestFit="1" customWidth="1"/>
    <col min="36" max="39" width="10.5546875" style="4" bestFit="1" customWidth="1"/>
    <col min="40" max="40" width="4.109375" style="4" customWidth="1"/>
    <col min="41" max="42" width="10.5546875" style="4" bestFit="1" customWidth="1"/>
    <col min="43" max="43" width="9" style="4" bestFit="1" customWidth="1"/>
    <col min="44" max="44" width="10.5546875" style="4" bestFit="1" customWidth="1"/>
    <col min="45" max="45" width="9" style="4" bestFit="1" customWidth="1"/>
    <col min="46" max="47" width="10.5546875" style="4" bestFit="1" customWidth="1"/>
    <col min="48" max="48" width="4.5546875" style="4" customWidth="1"/>
    <col min="49" max="49" width="10.5546875" style="4" bestFit="1" customWidth="1"/>
    <col min="50" max="50" width="10.5546875" style="4" customWidth="1"/>
    <col min="51" max="51" width="9" style="4" hidden="1" customWidth="1" outlineLevel="1"/>
    <col min="52" max="52" width="10.5546875" style="4" customWidth="1" collapsed="1"/>
    <col min="53" max="53" width="9" style="4" hidden="1" customWidth="1" outlineLevel="1"/>
    <col min="54" max="54" width="10.5546875" style="4" bestFit="1" customWidth="1" collapsed="1"/>
    <col min="55" max="55" width="9" style="4" customWidth="1"/>
    <col min="56" max="56" width="4.5546875" style="4" customWidth="1"/>
    <col min="57" max="58" width="10.5546875" style="4" customWidth="1"/>
    <col min="59" max="59" width="9" style="4" hidden="1" customWidth="1" outlineLevel="1"/>
    <col min="60" max="60" width="10.5546875" style="4" customWidth="1" collapsed="1"/>
    <col min="61" max="61" width="9.6640625" style="4" hidden="1" customWidth="1" outlineLevel="1"/>
    <col min="62" max="62" width="10.5546875" style="4" customWidth="1" collapsed="1"/>
    <col min="63" max="63" width="9.6640625" style="4" customWidth="1"/>
    <col min="64" max="64" width="4.5546875" style="4" customWidth="1"/>
    <col min="65" max="66" width="10.5546875" style="4" customWidth="1"/>
    <col min="67" max="67" width="9" style="4" hidden="1" customWidth="1" outlineLevel="1"/>
    <col min="68" max="68" width="10.5546875" style="4" customWidth="1" collapsed="1"/>
    <col min="69" max="69" width="9.6640625" style="4" hidden="1" customWidth="1" outlineLevel="1"/>
    <col min="70" max="70" width="10.5546875" style="4" customWidth="1" collapsed="1"/>
    <col min="71" max="71" width="9.6640625" style="4" customWidth="1"/>
    <col min="72" max="72" width="4.5546875" style="4" customWidth="1"/>
    <col min="73" max="74" width="9" style="4" customWidth="1"/>
    <col min="75" max="75" width="9" style="4" hidden="1" customWidth="1" outlineLevel="1"/>
    <col min="76" max="76" width="10.5546875" style="4" customWidth="1" collapsed="1"/>
    <col min="77" max="77" width="9" style="4" hidden="1" customWidth="1" outlineLevel="1"/>
    <col min="78" max="78" width="10.5546875" style="4" customWidth="1" collapsed="1"/>
    <col min="79" max="79" width="9" style="4" customWidth="1"/>
    <col min="80" max="80" width="4.5546875" style="4" customWidth="1"/>
    <col min="81" max="82" width="10.5546875" style="4" customWidth="1"/>
    <col min="83" max="83" width="9" style="4" hidden="1" customWidth="1" outlineLevel="1"/>
    <col min="84" max="84" width="9" style="4" customWidth="1" collapsed="1"/>
    <col min="85" max="85" width="9" style="4" hidden="1" customWidth="1" outlineLevel="1"/>
    <col min="86" max="86" width="9" style="4" customWidth="1" collapsed="1"/>
    <col min="87" max="87" width="9" style="4" customWidth="1"/>
    <col min="88" max="88" width="4.5546875" style="4" customWidth="1"/>
    <col min="89" max="90" width="9" style="4" customWidth="1"/>
    <col min="91" max="91" width="9" style="4" hidden="1" customWidth="1" outlineLevel="1"/>
    <col min="92" max="92" width="10.5546875" style="4" customWidth="1" collapsed="1"/>
    <col min="93" max="93" width="10.5546875" style="4" hidden="1" customWidth="1" outlineLevel="1"/>
    <col min="94" max="94" width="10.5546875" style="4" customWidth="1" collapsed="1"/>
    <col min="95" max="95" width="9" style="4" customWidth="1"/>
    <col min="96" max="96" width="4.5546875" style="4" customWidth="1"/>
    <col min="97" max="98" width="9" style="4" customWidth="1"/>
    <col min="99" max="99" width="9" style="4" hidden="1" customWidth="1" outlineLevel="1"/>
    <col min="100" max="100" width="10.5546875" style="4" customWidth="1" collapsed="1"/>
    <col min="101" max="101" width="10.5546875" style="4" hidden="1" customWidth="1" outlineLevel="1"/>
    <col min="102" max="102" width="9" style="4" customWidth="1" collapsed="1"/>
    <col min="103" max="103" width="10.5546875" style="4" customWidth="1"/>
    <col min="104" max="104" width="4.5546875" style="4" customWidth="1"/>
    <col min="105" max="106" width="9" style="4" customWidth="1"/>
    <col min="107" max="107" width="9" style="4" hidden="1" customWidth="1" outlineLevel="1"/>
    <col min="108" max="108" width="9" style="4" customWidth="1" collapsed="1"/>
    <col min="109" max="109" width="9" style="4" hidden="1" customWidth="1" outlineLevel="1"/>
    <col min="110" max="110" width="9" style="4" customWidth="1" collapsed="1"/>
    <col min="111" max="111" width="10.5546875" style="4" customWidth="1"/>
    <col min="112" max="112" width="4.5546875" style="4" customWidth="1"/>
    <col min="113" max="114" width="10.5546875" style="4" customWidth="1"/>
    <col min="115" max="116" width="9" style="4" customWidth="1"/>
    <col min="117" max="117" width="10.5546875" style="4" hidden="1" customWidth="1" outlineLevel="1"/>
    <col min="118" max="118" width="9" style="4" customWidth="1" collapsed="1"/>
    <col min="119" max="119" width="10.5546875" style="4" customWidth="1"/>
    <col min="120" max="120" width="4.5546875" style="4" customWidth="1"/>
    <col min="121" max="122" width="9" style="4" customWidth="1"/>
    <col min="123" max="123" width="9" style="4" hidden="1" customWidth="1" outlineLevel="1"/>
    <col min="124" max="124" width="9" style="4" customWidth="1" collapsed="1"/>
    <col min="125" max="125" width="9" style="4" hidden="1" customWidth="1" outlineLevel="1"/>
    <col min="126" max="126" width="9" style="4" customWidth="1" collapsed="1"/>
    <col min="127" max="127" width="9" style="4" customWidth="1"/>
    <col min="128" max="128" width="4.5546875" style="4" customWidth="1"/>
    <col min="129" max="130" width="9" style="4" customWidth="1"/>
    <col min="131" max="131" width="9" style="4" hidden="1" customWidth="1" outlineLevel="1"/>
    <col min="132" max="132" width="9" style="4" customWidth="1" collapsed="1"/>
    <col min="133" max="133" width="9" style="4" customWidth="1"/>
    <col min="134" max="16384" width="9.109375" style="4"/>
  </cols>
  <sheetData>
    <row r="1" spans="1:133" x14ac:dyDescent="0.3">
      <c r="A1" s="12" t="s">
        <v>219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</row>
    <row r="2" spans="1:133" x14ac:dyDescent="0.3">
      <c r="A2" s="12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303"/>
      <c r="R2" s="303"/>
      <c r="S2" s="593"/>
      <c r="T2" s="593"/>
      <c r="U2" s="593"/>
      <c r="V2" s="303"/>
      <c r="W2" s="303"/>
      <c r="X2" s="303"/>
      <c r="Y2" s="303"/>
      <c r="Z2" s="303"/>
      <c r="AA2" s="303"/>
      <c r="AB2" s="303"/>
      <c r="AC2" s="303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</row>
    <row r="3" spans="1:133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303"/>
      <c r="R3" s="303"/>
      <c r="S3" s="593"/>
      <c r="T3" s="593"/>
      <c r="U3" s="593"/>
      <c r="V3" s="303"/>
      <c r="W3" s="303"/>
      <c r="X3" s="303"/>
      <c r="Y3" s="303"/>
      <c r="Z3" s="303"/>
      <c r="AA3" s="303"/>
      <c r="AB3" s="303"/>
      <c r="AC3" s="303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</row>
    <row r="4" spans="1:133" x14ac:dyDescent="0.3">
      <c r="A4" s="12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303"/>
      <c r="R4" s="303"/>
      <c r="S4" s="593"/>
      <c r="T4" s="593"/>
      <c r="U4" s="593"/>
      <c r="V4" s="303"/>
      <c r="W4" s="303"/>
      <c r="X4" s="303"/>
      <c r="Y4" s="303"/>
      <c r="Z4" s="303"/>
      <c r="AA4" s="303"/>
      <c r="AB4" s="303"/>
      <c r="AC4" s="303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</row>
    <row r="5" spans="1:133" x14ac:dyDescent="0.3">
      <c r="A5" s="12" t="s">
        <v>2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303"/>
      <c r="R5" s="303"/>
      <c r="S5" s="593"/>
      <c r="T5" s="593"/>
      <c r="U5" s="593"/>
      <c r="V5" s="303"/>
      <c r="W5" s="303"/>
      <c r="X5" s="303"/>
      <c r="Y5" s="303"/>
      <c r="Z5" s="303"/>
      <c r="AA5" s="303"/>
      <c r="AB5" s="303"/>
      <c r="AC5" s="303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</row>
    <row r="6" spans="1:133" ht="83.4" customHeight="1" x14ac:dyDescent="0.3">
      <c r="A6" s="288" t="s">
        <v>211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504"/>
      <c r="R6" s="504"/>
      <c r="S6" s="594"/>
      <c r="T6" s="593"/>
      <c r="U6" s="594"/>
      <c r="V6" s="504"/>
      <c r="W6" s="504"/>
      <c r="X6" s="504"/>
      <c r="Y6" s="504"/>
      <c r="Z6" s="504"/>
      <c r="AA6" s="504"/>
      <c r="AB6" s="504"/>
      <c r="AC6" s="504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  <c r="AP6" s="288"/>
      <c r="AQ6" s="288"/>
      <c r="AR6" s="288"/>
      <c r="AS6" s="288"/>
      <c r="AT6" s="288"/>
      <c r="AU6" s="288"/>
      <c r="AV6" s="6"/>
      <c r="AW6" s="288"/>
      <c r="AX6" s="288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31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31"/>
      <c r="EA6" s="6"/>
      <c r="EB6" s="6"/>
      <c r="EC6" s="6"/>
    </row>
    <row r="7" spans="1:133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303"/>
      <c r="AW7" s="6"/>
      <c r="AX7" s="6"/>
      <c r="AY7" s="303"/>
      <c r="AZ7" s="303"/>
      <c r="BA7" s="303"/>
      <c r="BB7" s="303"/>
      <c r="BC7" s="303"/>
      <c r="BD7" s="303"/>
      <c r="BE7" s="303"/>
      <c r="BF7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31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31"/>
      <c r="EA7" s="6"/>
      <c r="EB7" s="6"/>
      <c r="EC7" s="6"/>
    </row>
    <row r="8" spans="1:133" ht="15" thickBo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31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31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</row>
    <row r="9" spans="1:133" ht="15" thickBot="1" x14ac:dyDescent="0.35">
      <c r="A9" s="6"/>
      <c r="B9" s="6"/>
      <c r="C9" s="6"/>
      <c r="D9" s="6"/>
      <c r="E9" s="624">
        <v>2022</v>
      </c>
      <c r="F9" s="625"/>
      <c r="G9" s="626"/>
      <c r="H9" s="6"/>
      <c r="I9" s="627">
        <v>2021</v>
      </c>
      <c r="J9" s="628"/>
      <c r="K9" s="628"/>
      <c r="L9" s="628"/>
      <c r="M9" s="628"/>
      <c r="N9" s="628"/>
      <c r="O9" s="629"/>
      <c r="P9" s="486"/>
      <c r="Q9" s="627">
        <v>2020</v>
      </c>
      <c r="R9" s="628"/>
      <c r="S9" s="628"/>
      <c r="T9" s="628"/>
      <c r="U9" s="628"/>
      <c r="V9" s="628"/>
      <c r="W9" s="629"/>
      <c r="X9" s="6"/>
      <c r="Y9" s="621">
        <v>2019</v>
      </c>
      <c r="Z9" s="622"/>
      <c r="AA9" s="622"/>
      <c r="AB9" s="622"/>
      <c r="AC9" s="622"/>
      <c r="AD9" s="622"/>
      <c r="AE9" s="623"/>
      <c r="AF9" s="6"/>
      <c r="AG9" s="621">
        <v>2018</v>
      </c>
      <c r="AH9" s="622"/>
      <c r="AI9" s="622"/>
      <c r="AJ9" s="622"/>
      <c r="AK9" s="622"/>
      <c r="AL9" s="622"/>
      <c r="AM9" s="623"/>
      <c r="AN9" s="96"/>
      <c r="AO9" s="621">
        <v>2017</v>
      </c>
      <c r="AP9" s="622"/>
      <c r="AQ9" s="622"/>
      <c r="AR9" s="622"/>
      <c r="AS9" s="622"/>
      <c r="AT9" s="622"/>
      <c r="AU9" s="623"/>
      <c r="AV9" s="6"/>
      <c r="AW9" s="621">
        <v>2016</v>
      </c>
      <c r="AX9" s="622"/>
      <c r="AY9" s="622"/>
      <c r="AZ9" s="622"/>
      <c r="BA9" s="622"/>
      <c r="BB9" s="622"/>
      <c r="BC9" s="623"/>
      <c r="BD9" s="6"/>
      <c r="BE9" s="621">
        <v>2015</v>
      </c>
      <c r="BF9" s="622"/>
      <c r="BG9" s="622"/>
      <c r="BH9" s="622"/>
      <c r="BI9" s="622"/>
      <c r="BJ9" s="622"/>
      <c r="BK9" s="623"/>
      <c r="BL9" s="6"/>
      <c r="BM9" s="621">
        <v>2014</v>
      </c>
      <c r="BN9" s="622"/>
      <c r="BO9" s="622"/>
      <c r="BP9" s="622"/>
      <c r="BQ9" s="622"/>
      <c r="BR9" s="622"/>
      <c r="BS9" s="623"/>
      <c r="BT9" s="6"/>
      <c r="BU9" s="621">
        <v>2013</v>
      </c>
      <c r="BV9" s="622"/>
      <c r="BW9" s="622"/>
      <c r="BX9" s="622"/>
      <c r="BY9" s="622"/>
      <c r="BZ9" s="622"/>
      <c r="CA9" s="623"/>
      <c r="CB9" s="6"/>
      <c r="CC9" s="621">
        <v>2012</v>
      </c>
      <c r="CD9" s="622"/>
      <c r="CE9" s="622"/>
      <c r="CF9" s="622"/>
      <c r="CG9" s="622"/>
      <c r="CH9" s="622"/>
      <c r="CI9" s="623"/>
      <c r="CJ9" s="6"/>
      <c r="CK9" s="621">
        <v>2011</v>
      </c>
      <c r="CL9" s="622"/>
      <c r="CM9" s="622"/>
      <c r="CN9" s="622"/>
      <c r="CO9" s="622"/>
      <c r="CP9" s="622"/>
      <c r="CQ9" s="623"/>
      <c r="CR9" s="6"/>
      <c r="CS9" s="621">
        <v>2010</v>
      </c>
      <c r="CT9" s="622"/>
      <c r="CU9" s="622"/>
      <c r="CV9" s="622"/>
      <c r="CW9" s="622"/>
      <c r="CX9" s="622"/>
      <c r="CY9" s="623"/>
      <c r="CZ9" s="6"/>
      <c r="DA9" s="621">
        <v>2009</v>
      </c>
      <c r="DB9" s="622"/>
      <c r="DC9" s="622"/>
      <c r="DD9" s="622"/>
      <c r="DE9" s="622"/>
      <c r="DF9" s="622"/>
      <c r="DG9" s="623"/>
      <c r="DH9" s="6"/>
      <c r="DI9" s="621">
        <v>2008</v>
      </c>
      <c r="DJ9" s="622"/>
      <c r="DK9" s="622"/>
      <c r="DL9" s="622"/>
      <c r="DM9" s="622"/>
      <c r="DN9" s="622"/>
      <c r="DO9" s="623"/>
      <c r="DP9" s="6"/>
      <c r="DQ9" s="621">
        <v>2007</v>
      </c>
      <c r="DR9" s="622"/>
      <c r="DS9" s="622"/>
      <c r="DT9" s="622"/>
      <c r="DU9" s="622"/>
      <c r="DV9" s="622"/>
      <c r="DW9" s="623"/>
      <c r="DX9" s="6"/>
      <c r="DY9" s="621">
        <v>2006</v>
      </c>
      <c r="DZ9" s="622"/>
      <c r="EA9" s="622"/>
      <c r="EB9" s="622"/>
      <c r="EC9" s="623"/>
    </row>
    <row r="10" spans="1:133" s="170" customFormat="1" x14ac:dyDescent="0.3">
      <c r="A10" s="36"/>
      <c r="B10" s="36"/>
      <c r="C10" s="36"/>
      <c r="D10" s="36"/>
      <c r="E10" s="81" t="s">
        <v>3</v>
      </c>
      <c r="F10" s="82" t="s">
        <v>4</v>
      </c>
      <c r="G10" s="83" t="s">
        <v>5</v>
      </c>
      <c r="H10" s="36"/>
      <c r="I10" s="77" t="s">
        <v>3</v>
      </c>
      <c r="J10" s="442" t="s">
        <v>4</v>
      </c>
      <c r="K10" s="442" t="s">
        <v>5</v>
      </c>
      <c r="L10" s="442" t="s">
        <v>6</v>
      </c>
      <c r="M10" s="442" t="s">
        <v>7</v>
      </c>
      <c r="N10" s="442" t="s">
        <v>8</v>
      </c>
      <c r="O10" s="13" t="s">
        <v>9</v>
      </c>
      <c r="P10" s="442"/>
      <c r="Q10" s="77" t="s">
        <v>3</v>
      </c>
      <c r="R10" s="442" t="s">
        <v>4</v>
      </c>
      <c r="S10" s="442" t="s">
        <v>5</v>
      </c>
      <c r="T10" s="442" t="s">
        <v>6</v>
      </c>
      <c r="U10" s="442" t="s">
        <v>7</v>
      </c>
      <c r="V10" s="82" t="s">
        <v>8</v>
      </c>
      <c r="W10" s="83" t="s">
        <v>9</v>
      </c>
      <c r="X10" s="36"/>
      <c r="Y10" s="81" t="s">
        <v>3</v>
      </c>
      <c r="Z10" s="82" t="s">
        <v>4</v>
      </c>
      <c r="AA10" s="82" t="s">
        <v>5</v>
      </c>
      <c r="AB10" s="82" t="s">
        <v>6</v>
      </c>
      <c r="AC10" s="82" t="s">
        <v>7</v>
      </c>
      <c r="AD10" s="82" t="s">
        <v>8</v>
      </c>
      <c r="AE10" s="83" t="s">
        <v>9</v>
      </c>
      <c r="AF10" s="36"/>
      <c r="AG10" s="81" t="s">
        <v>3</v>
      </c>
      <c r="AH10" s="82" t="s">
        <v>4</v>
      </c>
      <c r="AI10" s="82" t="s">
        <v>5</v>
      </c>
      <c r="AJ10" s="82" t="s">
        <v>6</v>
      </c>
      <c r="AK10" s="82" t="s">
        <v>7</v>
      </c>
      <c r="AL10" s="82" t="s">
        <v>8</v>
      </c>
      <c r="AM10" s="83" t="s">
        <v>9</v>
      </c>
      <c r="AN10" s="10"/>
      <c r="AO10" s="81" t="s">
        <v>3</v>
      </c>
      <c r="AP10" s="82" t="s">
        <v>4</v>
      </c>
      <c r="AQ10" s="82" t="s">
        <v>5</v>
      </c>
      <c r="AR10" s="82" t="s">
        <v>6</v>
      </c>
      <c r="AS10" s="82" t="s">
        <v>7</v>
      </c>
      <c r="AT10" s="82" t="s">
        <v>8</v>
      </c>
      <c r="AU10" s="83" t="s">
        <v>9</v>
      </c>
      <c r="AV10" s="36"/>
      <c r="AW10" s="81" t="s">
        <v>3</v>
      </c>
      <c r="AX10" s="82" t="s">
        <v>4</v>
      </c>
      <c r="AY10" s="82" t="s">
        <v>5</v>
      </c>
      <c r="AZ10" s="82" t="s">
        <v>6</v>
      </c>
      <c r="BA10" s="82" t="s">
        <v>7</v>
      </c>
      <c r="BB10" s="82" t="s">
        <v>8</v>
      </c>
      <c r="BC10" s="83" t="s">
        <v>9</v>
      </c>
      <c r="BD10" s="36"/>
      <c r="BE10" s="81" t="s">
        <v>3</v>
      </c>
      <c r="BF10" s="82" t="s">
        <v>4</v>
      </c>
      <c r="BG10" s="82" t="s">
        <v>5</v>
      </c>
      <c r="BH10" s="82" t="s">
        <v>6</v>
      </c>
      <c r="BI10" s="82" t="s">
        <v>7</v>
      </c>
      <c r="BJ10" s="82" t="s">
        <v>8</v>
      </c>
      <c r="BK10" s="83" t="s">
        <v>9</v>
      </c>
      <c r="BL10" s="36"/>
      <c r="BM10" s="81" t="s">
        <v>3</v>
      </c>
      <c r="BN10" s="82" t="s">
        <v>4</v>
      </c>
      <c r="BO10" s="82" t="s">
        <v>5</v>
      </c>
      <c r="BP10" s="82" t="s">
        <v>6</v>
      </c>
      <c r="BQ10" s="82" t="s">
        <v>7</v>
      </c>
      <c r="BR10" s="82" t="s">
        <v>8</v>
      </c>
      <c r="BS10" s="83" t="s">
        <v>9</v>
      </c>
      <c r="BT10" s="36"/>
      <c r="BU10" s="81" t="s">
        <v>3</v>
      </c>
      <c r="BV10" s="82" t="s">
        <v>4</v>
      </c>
      <c r="BW10" s="82" t="s">
        <v>5</v>
      </c>
      <c r="BX10" s="82" t="s">
        <v>6</v>
      </c>
      <c r="BY10" s="82" t="s">
        <v>7</v>
      </c>
      <c r="BZ10" s="82" t="s">
        <v>8</v>
      </c>
      <c r="CA10" s="83" t="s">
        <v>9</v>
      </c>
      <c r="CB10" s="36"/>
      <c r="CC10" s="81" t="s">
        <v>3</v>
      </c>
      <c r="CD10" s="82" t="s">
        <v>4</v>
      </c>
      <c r="CE10" s="82" t="s">
        <v>5</v>
      </c>
      <c r="CF10" s="82" t="s">
        <v>6</v>
      </c>
      <c r="CG10" s="82" t="s">
        <v>7</v>
      </c>
      <c r="CH10" s="82" t="s">
        <v>8</v>
      </c>
      <c r="CI10" s="83" t="s">
        <v>9</v>
      </c>
      <c r="CJ10" s="36"/>
      <c r="CK10" s="81" t="s">
        <v>3</v>
      </c>
      <c r="CL10" s="82" t="s">
        <v>4</v>
      </c>
      <c r="CM10" s="82" t="s">
        <v>5</v>
      </c>
      <c r="CN10" s="82" t="s">
        <v>6</v>
      </c>
      <c r="CO10" s="82" t="s">
        <v>7</v>
      </c>
      <c r="CP10" s="82" t="s">
        <v>8</v>
      </c>
      <c r="CQ10" s="83" t="s">
        <v>9</v>
      </c>
      <c r="CR10" s="36"/>
      <c r="CS10" s="81" t="s">
        <v>3</v>
      </c>
      <c r="CT10" s="82" t="s">
        <v>4</v>
      </c>
      <c r="CU10" s="82" t="s">
        <v>5</v>
      </c>
      <c r="CV10" s="82" t="s">
        <v>6</v>
      </c>
      <c r="CW10" s="82" t="s">
        <v>7</v>
      </c>
      <c r="CX10" s="82" t="s">
        <v>8</v>
      </c>
      <c r="CY10" s="83" t="s">
        <v>9</v>
      </c>
      <c r="CZ10" s="36"/>
      <c r="DA10" s="81" t="s">
        <v>3</v>
      </c>
      <c r="DB10" s="82" t="s">
        <v>4</v>
      </c>
      <c r="DC10" s="82" t="s">
        <v>5</v>
      </c>
      <c r="DD10" s="82" t="s">
        <v>6</v>
      </c>
      <c r="DE10" s="82" t="s">
        <v>7</v>
      </c>
      <c r="DF10" s="82" t="s">
        <v>8</v>
      </c>
      <c r="DG10" s="83" t="s">
        <v>9</v>
      </c>
      <c r="DH10" s="36"/>
      <c r="DI10" s="77" t="s">
        <v>3</v>
      </c>
      <c r="DJ10" s="10" t="s">
        <v>4</v>
      </c>
      <c r="DK10" s="10" t="s">
        <v>5</v>
      </c>
      <c r="DL10" s="10" t="s">
        <v>6</v>
      </c>
      <c r="DM10" s="10" t="s">
        <v>7</v>
      </c>
      <c r="DN10" s="10" t="s">
        <v>8</v>
      </c>
      <c r="DO10" s="13" t="s">
        <v>9</v>
      </c>
      <c r="DP10" s="36"/>
      <c r="DQ10" s="81" t="s">
        <v>3</v>
      </c>
      <c r="DR10" s="82" t="s">
        <v>4</v>
      </c>
      <c r="DS10" s="82" t="s">
        <v>5</v>
      </c>
      <c r="DT10" s="82" t="s">
        <v>6</v>
      </c>
      <c r="DU10" s="82" t="s">
        <v>7</v>
      </c>
      <c r="DV10" s="82" t="s">
        <v>8</v>
      </c>
      <c r="DW10" s="83" t="s">
        <v>9</v>
      </c>
      <c r="DX10" s="36"/>
      <c r="DY10" s="81" t="s">
        <v>5</v>
      </c>
      <c r="DZ10" s="82" t="s">
        <v>6</v>
      </c>
      <c r="EA10" s="82" t="s">
        <v>7</v>
      </c>
      <c r="EB10" s="82" t="s">
        <v>8</v>
      </c>
      <c r="EC10" s="83" t="s">
        <v>9</v>
      </c>
    </row>
    <row r="11" spans="1:133" x14ac:dyDescent="0.3">
      <c r="A11" s="6"/>
      <c r="B11" s="6"/>
      <c r="C11" s="6"/>
      <c r="D11" s="6"/>
      <c r="E11" s="337"/>
      <c r="F11" s="460"/>
      <c r="G11" s="348"/>
      <c r="H11" s="6"/>
      <c r="I11" s="5"/>
      <c r="J11" s="477"/>
      <c r="K11" s="477"/>
      <c r="L11" s="477"/>
      <c r="M11" s="477"/>
      <c r="N11" s="477"/>
      <c r="O11" s="7"/>
      <c r="P11" s="477"/>
      <c r="Q11" s="5"/>
      <c r="R11" s="477"/>
      <c r="S11" s="477"/>
      <c r="T11" s="477"/>
      <c r="U11" s="464"/>
      <c r="V11" s="464"/>
      <c r="W11" s="177"/>
      <c r="X11" s="6"/>
      <c r="Y11" s="175"/>
      <c r="Z11" s="464"/>
      <c r="AA11" s="464"/>
      <c r="AB11" s="464"/>
      <c r="AC11" s="464"/>
      <c r="AD11" s="464"/>
      <c r="AE11" s="177"/>
      <c r="AF11" s="6"/>
      <c r="AG11" s="175"/>
      <c r="AH11" s="176"/>
      <c r="AI11" s="176"/>
      <c r="AJ11" s="176"/>
      <c r="AK11" s="176"/>
      <c r="AL11" s="176"/>
      <c r="AM11" s="177"/>
      <c r="AN11" s="176"/>
      <c r="AO11" s="175"/>
      <c r="AP11" s="176"/>
      <c r="AQ11" s="176"/>
      <c r="AR11" s="176"/>
      <c r="AS11" s="176"/>
      <c r="AT11" s="176"/>
      <c r="AU11" s="177"/>
      <c r="AV11" s="6"/>
      <c r="AW11" s="175"/>
      <c r="AX11" s="176"/>
      <c r="AY11" s="176"/>
      <c r="AZ11" s="176"/>
      <c r="BA11" s="176"/>
      <c r="BB11" s="176"/>
      <c r="BC11" s="177"/>
      <c r="BD11" s="6"/>
      <c r="BE11" s="175"/>
      <c r="BF11" s="176"/>
      <c r="BG11" s="176"/>
      <c r="BH11" s="176"/>
      <c r="BI11" s="176"/>
      <c r="BJ11" s="176"/>
      <c r="BK11" s="177"/>
      <c r="BL11" s="6"/>
      <c r="BM11" s="175"/>
      <c r="BN11" s="176"/>
      <c r="BO11" s="176"/>
      <c r="BP11" s="176"/>
      <c r="BQ11" s="176"/>
      <c r="BR11" s="176"/>
      <c r="BS11" s="177"/>
      <c r="BT11" s="6"/>
      <c r="BU11" s="175"/>
      <c r="BV11" s="176"/>
      <c r="BW11" s="176"/>
      <c r="BX11" s="176"/>
      <c r="BY11" s="176"/>
      <c r="BZ11" s="176"/>
      <c r="CA11" s="177"/>
      <c r="CB11" s="6"/>
      <c r="CC11" s="175"/>
      <c r="CD11" s="176"/>
      <c r="CE11" s="176"/>
      <c r="CF11" s="176"/>
      <c r="CG11" s="176"/>
      <c r="CH11" s="176"/>
      <c r="CI11" s="177"/>
      <c r="CJ11" s="6"/>
      <c r="CK11" s="175"/>
      <c r="CL11" s="176"/>
      <c r="CM11" s="176"/>
      <c r="CN11" s="176"/>
      <c r="CO11" s="176"/>
      <c r="CP11" s="176"/>
      <c r="CQ11" s="177"/>
      <c r="CR11" s="6"/>
      <c r="CS11" s="175"/>
      <c r="CT11" s="176"/>
      <c r="CU11" s="176"/>
      <c r="CV11" s="176"/>
      <c r="CW11" s="176"/>
      <c r="CX11" s="176"/>
      <c r="CY11" s="177"/>
      <c r="CZ11" s="6"/>
      <c r="DA11" s="175"/>
      <c r="DB11" s="176"/>
      <c r="DC11" s="176"/>
      <c r="DD11" s="176"/>
      <c r="DE11" s="176"/>
      <c r="DF11" s="176"/>
      <c r="DG11" s="177"/>
      <c r="DH11" s="6"/>
      <c r="DI11" s="175"/>
      <c r="DJ11" s="176"/>
      <c r="DK11" s="176"/>
      <c r="DL11" s="176"/>
      <c r="DM11" s="176"/>
      <c r="DN11" s="176"/>
      <c r="DO11" s="177"/>
      <c r="DP11" s="6"/>
      <c r="DQ11" s="175"/>
      <c r="DR11" s="176"/>
      <c r="DS11" s="176"/>
      <c r="DT11" s="176"/>
      <c r="DU11" s="176"/>
      <c r="DV11" s="176"/>
      <c r="DW11" s="177"/>
      <c r="DX11" s="6"/>
      <c r="DY11" s="175"/>
      <c r="DZ11" s="176"/>
      <c r="EA11" s="176"/>
      <c r="EB11" s="176"/>
      <c r="EC11" s="177"/>
    </row>
    <row r="12" spans="1:133" s="14" customFormat="1" x14ac:dyDescent="0.3">
      <c r="A12" s="12" t="s">
        <v>10</v>
      </c>
      <c r="B12" s="12"/>
      <c r="C12" s="12"/>
      <c r="D12" s="12"/>
      <c r="E12" s="487">
        <f>Corporate!C10+'Arnold Magnetic'!D17+Ergobaby!D16+'Sterno Group'!D18+'5.11'!$D$12+'Velocity Outdoor'!D15+'Altor Solutions'!$D$16+'Marucci Sports'!D12+'BOA Technology'!C11+Lugano!C11</f>
        <v>510513</v>
      </c>
      <c r="F12" s="500">
        <f>G12-E12</f>
        <v>515596.94299999997</v>
      </c>
      <c r="G12" s="374">
        <f>Corporate!E10+'Arnold Magnetic'!F17+Ergobaby!F16+'Sterno Group'!F18+'5.11'!F12+'Velocity Outdoor'!F15+'Altor Solutions'!F16+'Marucci Sports'!F12+'BOA Technology'!E11+Lugano!E11</f>
        <v>1026109.943</v>
      </c>
      <c r="H12" s="12"/>
      <c r="I12" s="487">
        <f>Corporate!G10+'Arnold Magnetic'!H17+Ergobaby!H16+'Sterno Group'!H18+'5.11'!H12+'Velocity Outdoor'!H15+'Altor Solutions'!H16+'Marucci Sports'!H12+'BOA Technology'!G11+'Advanced Circuits'!H24+'Liberty Safe'!D21</f>
        <v>461596</v>
      </c>
      <c r="J12" s="500">
        <f>K12-I12</f>
        <v>487438</v>
      </c>
      <c r="K12" s="500">
        <f>Corporate!I10+'Arnold Magnetic'!J17+Ergobaby!J16+'Sterno Group'!J18+'5.11'!J12+'Velocity Outdoor'!J15+'Altor Solutions'!J16+'Marucci Sports'!J12+'BOA Technology'!I11+'Advanced Circuits'!J24+'Liberty Safe'!F21</f>
        <v>949034</v>
      </c>
      <c r="L12" s="500">
        <f>M12-K12</f>
        <v>423232</v>
      </c>
      <c r="M12" s="500">
        <f>Corporate!K10+'Arnold Magnetic'!L17+Ergobaby!L16+'Sterno Group'!L18+'5.11'!L12+'Velocity Outdoor'!L15+'Altor Solutions'!L16+'Marucci Sports'!L12+'BOA Technology'!K11+Lugano!G11+'Advanced Circuits'!L24</f>
        <v>1372266</v>
      </c>
      <c r="N12" s="500">
        <f>O12-M12</f>
        <v>469402</v>
      </c>
      <c r="O12" s="374">
        <f>Corporate!M10+'Arnold Magnetic'!N17+Ergobaby!N16+'Sterno Group'!N18+'5.11'!N12+'Velocity Outdoor'!N15+'Altor Solutions'!N16+'Marucci Sports'!N12+'BOA Technology'!M11+Lugano!I11</f>
        <v>1841668</v>
      </c>
      <c r="P12" s="500"/>
      <c r="Q12" s="487">
        <v>333449</v>
      </c>
      <c r="R12" s="465">
        <v>333627</v>
      </c>
      <c r="S12" s="500">
        <v>667076</v>
      </c>
      <c r="T12" s="465">
        <v>418903</v>
      </c>
      <c r="U12" s="500">
        <v>1085979</v>
      </c>
      <c r="V12" s="465">
        <v>474778</v>
      </c>
      <c r="W12" s="374">
        <v>1560757</v>
      </c>
      <c r="X12" s="12"/>
      <c r="Y12" s="85">
        <v>402489</v>
      </c>
      <c r="Z12" s="465">
        <v>336084</v>
      </c>
      <c r="AA12" s="465">
        <v>674941</v>
      </c>
      <c r="AB12" s="465">
        <v>388313</v>
      </c>
      <c r="AC12" s="465">
        <v>1063254</v>
      </c>
      <c r="AD12" s="465">
        <v>386999</v>
      </c>
      <c r="AE12" s="41">
        <v>1450253</v>
      </c>
      <c r="AF12" s="26"/>
      <c r="AG12" s="85">
        <v>360693</v>
      </c>
      <c r="AH12" s="40">
        <v>429757</v>
      </c>
      <c r="AI12" s="40">
        <v>790450</v>
      </c>
      <c r="AJ12" s="40">
        <v>448700</v>
      </c>
      <c r="AK12" s="40">
        <v>1239150</v>
      </c>
      <c r="AL12" s="40">
        <v>452523</v>
      </c>
      <c r="AM12" s="374">
        <v>1691673</v>
      </c>
      <c r="AN12" s="40"/>
      <c r="AO12" s="85">
        <v>289992</v>
      </c>
      <c r="AP12" s="40">
        <v>307381</v>
      </c>
      <c r="AQ12" s="40">
        <v>597373</v>
      </c>
      <c r="AR12" s="40">
        <v>323957</v>
      </c>
      <c r="AS12" s="40">
        <v>921330</v>
      </c>
      <c r="AT12" s="40">
        <v>348399</v>
      </c>
      <c r="AU12" s="41">
        <v>1269729</v>
      </c>
      <c r="AV12" s="40"/>
      <c r="AW12" s="85">
        <v>208047</v>
      </c>
      <c r="AX12" s="40">
        <v>229388</v>
      </c>
      <c r="AY12" s="40">
        <v>437435</v>
      </c>
      <c r="AZ12" s="40">
        <v>252285</v>
      </c>
      <c r="BA12" s="40">
        <v>659748</v>
      </c>
      <c r="BB12" s="40">
        <v>318561</v>
      </c>
      <c r="BC12" s="41">
        <v>978309</v>
      </c>
      <c r="BD12" s="40"/>
      <c r="BE12" s="85">
        <v>257271</v>
      </c>
      <c r="BF12" s="40">
        <v>284727</v>
      </c>
      <c r="BG12" s="40">
        <v>541998</v>
      </c>
      <c r="BH12" s="40">
        <v>208148</v>
      </c>
      <c r="BI12" s="40">
        <v>587298</v>
      </c>
      <c r="BJ12" s="40">
        <v>218086</v>
      </c>
      <c r="BK12" s="41">
        <v>805384</v>
      </c>
      <c r="BL12" s="12"/>
      <c r="BM12" s="85">
        <v>246048</v>
      </c>
      <c r="BN12" s="40">
        <v>269084</v>
      </c>
      <c r="BO12" s="40">
        <v>515132</v>
      </c>
      <c r="BP12" s="40">
        <v>203140</v>
      </c>
      <c r="BQ12" s="40">
        <v>718272</v>
      </c>
      <c r="BR12" s="40">
        <v>264028</v>
      </c>
      <c r="BS12" s="41">
        <v>982300</v>
      </c>
      <c r="BT12" s="12"/>
      <c r="BU12" s="85">
        <v>241567</v>
      </c>
      <c r="BV12" s="40">
        <v>245775</v>
      </c>
      <c r="BW12" s="40">
        <v>487342</v>
      </c>
      <c r="BX12" s="40">
        <v>265512</v>
      </c>
      <c r="BY12" s="40">
        <v>752854</v>
      </c>
      <c r="BZ12" s="40">
        <v>232685</v>
      </c>
      <c r="CA12" s="41">
        <v>985539</v>
      </c>
      <c r="CB12" s="12"/>
      <c r="CC12" s="85">
        <v>232403</v>
      </c>
      <c r="CD12" s="40">
        <v>230016</v>
      </c>
      <c r="CE12" s="40">
        <v>425343</v>
      </c>
      <c r="CF12" s="40">
        <v>241228</v>
      </c>
      <c r="CG12" s="40">
        <v>666571</v>
      </c>
      <c r="CH12" s="40">
        <v>218150</v>
      </c>
      <c r="CI12" s="41">
        <v>884721</v>
      </c>
      <c r="CJ12" s="12"/>
      <c r="CK12" s="85">
        <v>424125</v>
      </c>
      <c r="CL12" s="40">
        <v>428084</v>
      </c>
      <c r="CM12" s="40">
        <v>852209</v>
      </c>
      <c r="CN12" s="40">
        <v>489955</v>
      </c>
      <c r="CO12" s="40">
        <v>1342164</v>
      </c>
      <c r="CP12" s="40">
        <v>215454</v>
      </c>
      <c r="CQ12" s="41">
        <v>777538</v>
      </c>
      <c r="CR12" s="12"/>
      <c r="CS12" s="85">
        <v>353619</v>
      </c>
      <c r="CT12" s="40">
        <v>404322</v>
      </c>
      <c r="CU12" s="40">
        <v>757941</v>
      </c>
      <c r="CV12" s="40">
        <v>460767</v>
      </c>
      <c r="CW12" s="40">
        <v>1218708</v>
      </c>
      <c r="CX12" s="40">
        <v>438901</v>
      </c>
      <c r="CY12" s="41">
        <v>1657609</v>
      </c>
      <c r="CZ12" s="12"/>
      <c r="DA12" s="85">
        <v>274914</v>
      </c>
      <c r="DB12" s="40">
        <v>287528</v>
      </c>
      <c r="DC12" s="40">
        <v>562442</v>
      </c>
      <c r="DD12" s="40">
        <v>324239</v>
      </c>
      <c r="DE12" s="40">
        <v>886681</v>
      </c>
      <c r="DF12" s="40">
        <v>362059</v>
      </c>
      <c r="DG12" s="41">
        <v>1248740</v>
      </c>
      <c r="DH12" s="12"/>
      <c r="DI12" s="85">
        <v>372755</v>
      </c>
      <c r="DJ12" s="40">
        <v>398910</v>
      </c>
      <c r="DK12" s="40">
        <v>398910</v>
      </c>
      <c r="DL12" s="40">
        <v>413601</v>
      </c>
      <c r="DM12" s="40">
        <v>1163646</v>
      </c>
      <c r="DN12" s="40">
        <v>374827</v>
      </c>
      <c r="DO12" s="41">
        <v>1538473</v>
      </c>
      <c r="DP12" s="12"/>
      <c r="DQ12" s="85">
        <v>176319</v>
      </c>
      <c r="DR12" s="40">
        <v>218219</v>
      </c>
      <c r="DS12" s="40">
        <v>394538</v>
      </c>
      <c r="DT12" s="40">
        <v>235282</v>
      </c>
      <c r="DU12" s="40">
        <v>629820</v>
      </c>
      <c r="DV12" s="40">
        <v>288083</v>
      </c>
      <c r="DW12" s="41">
        <v>917903</v>
      </c>
      <c r="DX12" s="12"/>
      <c r="DY12" s="85">
        <v>94683</v>
      </c>
      <c r="DZ12" s="40">
        <v>183837</v>
      </c>
      <c r="EA12" s="40">
        <v>278520</v>
      </c>
      <c r="EB12" s="40">
        <v>204669</v>
      </c>
      <c r="EC12" s="41">
        <v>410873</v>
      </c>
    </row>
    <row r="13" spans="1:133" s="208" customFormat="1" ht="16.2" x14ac:dyDescent="0.45">
      <c r="A13" s="12" t="s">
        <v>11</v>
      </c>
      <c r="B13" s="232"/>
      <c r="C13" s="232"/>
      <c r="D13" s="232"/>
      <c r="E13" s="548">
        <f>Corporate!C11+'Arnold Magnetic'!D18+Ergobaby!D17+'Sterno Group'!D19+'5.11'!D13+'Velocity Outdoor'!D16+'Altor Solutions'!D17+'Marucci Sports'!D13+'BOA Technology'!C12+Lugano!C12</f>
        <v>309698</v>
      </c>
      <c r="F13" s="507">
        <f t="shared" ref="F13:F28" si="0">G13-E13</f>
        <v>303840</v>
      </c>
      <c r="G13" s="375">
        <f>Corporate!E11+'Arnold Magnetic'!F18+Ergobaby!F17+'Sterno Group'!F19+'5.11'!F13+'Velocity Outdoor'!F16+'Altor Solutions'!F17+'Marucci Sports'!F13+'BOA Technology'!E12+Lugano!E12</f>
        <v>613538</v>
      </c>
      <c r="H13" s="232"/>
      <c r="I13" s="608">
        <f>Corporate!G11+'Arnold Magnetic'!H18+Ergobaby!H17+'Sterno Group'!H19+'5.11'!H13+'Velocity Outdoor'!H16+'Altor Solutions'!H17+'Marucci Sports'!H13+'BOA Technology'!G12+'Advanced Circuits'!H25+'Liberty Safe'!D22</f>
        <v>274747</v>
      </c>
      <c r="J13" s="466">
        <v>294683</v>
      </c>
      <c r="K13" s="507">
        <v>569430</v>
      </c>
      <c r="L13" s="507">
        <v>248877</v>
      </c>
      <c r="M13" s="507">
        <v>818307</v>
      </c>
      <c r="N13" s="507">
        <f t="shared" ref="N13:N28" si="1">O13-M13</f>
        <v>297404</v>
      </c>
      <c r="O13" s="375">
        <f>Corporate!M11+'Arnold Magnetic'!N18+Ergobaby!N17+'Sterno Group'!N19+'5.11'!N13+'Velocity Outdoor'!N16+'Altor Solutions'!N17+'Marucci Sports'!N13+'BOA Technology'!M12+Lugano!I12</f>
        <v>1115711</v>
      </c>
      <c r="P13" s="507"/>
      <c r="Q13" s="548">
        <v>213961</v>
      </c>
      <c r="R13" s="466">
        <v>216224</v>
      </c>
      <c r="S13" s="507">
        <v>430185</v>
      </c>
      <c r="T13" s="466">
        <v>265119</v>
      </c>
      <c r="U13" s="507">
        <v>695304</v>
      </c>
      <c r="V13" s="466">
        <v>302672</v>
      </c>
      <c r="W13" s="375">
        <v>997976</v>
      </c>
      <c r="X13" s="232"/>
      <c r="Y13" s="229">
        <v>266300</v>
      </c>
      <c r="Z13" s="466">
        <v>213521</v>
      </c>
      <c r="AA13" s="466">
        <v>432823</v>
      </c>
      <c r="AB13" s="466">
        <v>251778</v>
      </c>
      <c r="AC13" s="466">
        <v>684601</v>
      </c>
      <c r="AD13" s="466">
        <v>246209</v>
      </c>
      <c r="AE13" s="231">
        <v>930810</v>
      </c>
      <c r="AF13" s="26"/>
      <c r="AG13" s="229">
        <v>234582</v>
      </c>
      <c r="AH13" s="230">
        <v>279075</v>
      </c>
      <c r="AI13" s="230">
        <v>513657</v>
      </c>
      <c r="AJ13" s="230">
        <v>298996</v>
      </c>
      <c r="AK13" s="230">
        <v>812653</v>
      </c>
      <c r="AL13" s="230">
        <v>304832</v>
      </c>
      <c r="AM13" s="375">
        <v>1117485</v>
      </c>
      <c r="AN13" s="230"/>
      <c r="AO13" s="229">
        <v>195659</v>
      </c>
      <c r="AP13" s="230">
        <v>197661</v>
      </c>
      <c r="AQ13" s="230">
        <v>393320</v>
      </c>
      <c r="AR13" s="230">
        <v>206232</v>
      </c>
      <c r="AS13" s="230">
        <v>599552</v>
      </c>
      <c r="AT13" s="230">
        <v>222468</v>
      </c>
      <c r="AU13" s="231">
        <v>822020</v>
      </c>
      <c r="AV13" s="230"/>
      <c r="AW13" s="229">
        <v>141786</v>
      </c>
      <c r="AX13" s="230">
        <v>150167</v>
      </c>
      <c r="AY13" s="230">
        <v>291953</v>
      </c>
      <c r="AZ13" s="230">
        <v>169870</v>
      </c>
      <c r="BA13" s="230">
        <v>436544</v>
      </c>
      <c r="BB13" s="230">
        <v>215195</v>
      </c>
      <c r="BC13" s="231">
        <v>651739</v>
      </c>
      <c r="BD13" s="230"/>
      <c r="BE13" s="229">
        <v>185355</v>
      </c>
      <c r="BF13" s="230">
        <v>198766</v>
      </c>
      <c r="BG13" s="230">
        <v>384121</v>
      </c>
      <c r="BH13" s="230">
        <v>139169</v>
      </c>
      <c r="BI13" s="230">
        <v>402532</v>
      </c>
      <c r="BJ13" s="230">
        <v>148979</v>
      </c>
      <c r="BK13" s="231">
        <v>551511</v>
      </c>
      <c r="BL13" s="232"/>
      <c r="BM13" s="229">
        <v>169696</v>
      </c>
      <c r="BN13" s="230">
        <v>186542</v>
      </c>
      <c r="BO13" s="230">
        <v>356238</v>
      </c>
      <c r="BP13" s="230">
        <v>141090</v>
      </c>
      <c r="BQ13" s="230">
        <v>497328</v>
      </c>
      <c r="BR13" s="230">
        <v>191303</v>
      </c>
      <c r="BS13" s="231">
        <v>688631</v>
      </c>
      <c r="BT13" s="232"/>
      <c r="BU13" s="229">
        <v>165194</v>
      </c>
      <c r="BV13" s="230">
        <v>168418</v>
      </c>
      <c r="BW13" s="230">
        <v>333612</v>
      </c>
      <c r="BX13" s="230">
        <v>183040</v>
      </c>
      <c r="BY13" s="230">
        <v>516652</v>
      </c>
      <c r="BZ13" s="230">
        <v>163056</v>
      </c>
      <c r="CA13" s="231">
        <v>679708</v>
      </c>
      <c r="CB13" s="232"/>
      <c r="CC13" s="229">
        <v>155810</v>
      </c>
      <c r="CD13" s="230">
        <v>157115</v>
      </c>
      <c r="CE13" s="230">
        <v>290755</v>
      </c>
      <c r="CF13" s="230">
        <v>164281</v>
      </c>
      <c r="CG13" s="230">
        <v>455036</v>
      </c>
      <c r="CH13" s="230">
        <v>150831</v>
      </c>
      <c r="CI13" s="231">
        <v>605867</v>
      </c>
      <c r="CJ13" s="232"/>
      <c r="CK13" s="229">
        <v>334537</v>
      </c>
      <c r="CL13" s="230">
        <v>333819</v>
      </c>
      <c r="CM13" s="230">
        <v>668356</v>
      </c>
      <c r="CN13" s="230">
        <v>378755</v>
      </c>
      <c r="CO13" s="230">
        <v>1047111</v>
      </c>
      <c r="CP13" s="230">
        <v>147271</v>
      </c>
      <c r="CQ13" s="231">
        <v>523967</v>
      </c>
      <c r="CR13" s="232"/>
      <c r="CS13" s="229">
        <v>282593</v>
      </c>
      <c r="CT13" s="230">
        <v>318630</v>
      </c>
      <c r="CU13" s="230">
        <v>601223</v>
      </c>
      <c r="CV13" s="230">
        <v>361236</v>
      </c>
      <c r="CW13" s="230">
        <v>962459</v>
      </c>
      <c r="CX13" s="230">
        <v>339743</v>
      </c>
      <c r="CY13" s="231">
        <v>1302202</v>
      </c>
      <c r="CZ13" s="232"/>
      <c r="DA13" s="229">
        <v>217305</v>
      </c>
      <c r="DB13" s="230">
        <v>223362</v>
      </c>
      <c r="DC13" s="230">
        <v>440667</v>
      </c>
      <c r="DD13" s="230">
        <v>253175</v>
      </c>
      <c r="DE13" s="230">
        <v>693842</v>
      </c>
      <c r="DF13" s="230">
        <v>283149</v>
      </c>
      <c r="DG13" s="231">
        <v>976991</v>
      </c>
      <c r="DH13" s="232"/>
      <c r="DI13" s="229">
        <v>286854</v>
      </c>
      <c r="DJ13" s="230">
        <v>311049</v>
      </c>
      <c r="DK13" s="230">
        <v>311049</v>
      </c>
      <c r="DL13" s="230">
        <v>322606</v>
      </c>
      <c r="DM13" s="230">
        <v>909982</v>
      </c>
      <c r="DN13" s="230">
        <v>286224</v>
      </c>
      <c r="DO13" s="231">
        <v>1196206</v>
      </c>
      <c r="DP13" s="232"/>
      <c r="DQ13" s="229">
        <v>133703</v>
      </c>
      <c r="DR13" s="230">
        <v>160044</v>
      </c>
      <c r="DS13" s="230">
        <v>293747</v>
      </c>
      <c r="DT13" s="230">
        <v>172290</v>
      </c>
      <c r="DU13" s="230">
        <v>466037</v>
      </c>
      <c r="DV13" s="230">
        <v>207673</v>
      </c>
      <c r="DW13" s="231">
        <v>673710</v>
      </c>
      <c r="DX13" s="232"/>
      <c r="DY13" s="229">
        <v>70877</v>
      </c>
      <c r="DZ13" s="230">
        <v>138875</v>
      </c>
      <c r="EA13" s="230">
        <v>209752</v>
      </c>
      <c r="EB13" s="230">
        <v>152496</v>
      </c>
      <c r="EC13" s="231">
        <v>311641</v>
      </c>
    </row>
    <row r="14" spans="1:133" s="14" customFormat="1" x14ac:dyDescent="0.3">
      <c r="A14" s="12" t="s">
        <v>12</v>
      </c>
      <c r="B14" s="12"/>
      <c r="C14" s="12"/>
      <c r="D14" s="12"/>
      <c r="E14" s="487">
        <f>Corporate!C12+'Arnold Magnetic'!D19+Ergobaby!D18+'Sterno Group'!D20+'5.11'!D14+'Velocity Outdoor'!D17+'Altor Solutions'!D18+'Marucci Sports'!D14+'BOA Technology'!C13+Lugano!C13</f>
        <v>200815</v>
      </c>
      <c r="F14" s="500">
        <f t="shared" si="0"/>
        <v>211756.745</v>
      </c>
      <c r="G14" s="374">
        <f>Corporate!E12+'Arnold Magnetic'!F19+Ergobaby!F18+'Sterno Group'!F20+'5.11'!F14+'Velocity Outdoor'!F17+'Altor Solutions'!F18+'Marucci Sports'!F14+'BOA Technology'!E13+Lugano!E13</f>
        <v>412571.745</v>
      </c>
      <c r="H14" s="12"/>
      <c r="I14" s="487">
        <f t="shared" ref="I14:N14" si="2">I12-I13</f>
        <v>186849</v>
      </c>
      <c r="J14" s="465">
        <f t="shared" si="2"/>
        <v>192755</v>
      </c>
      <c r="K14" s="465">
        <f t="shared" si="2"/>
        <v>379604</v>
      </c>
      <c r="L14" s="465">
        <f t="shared" si="2"/>
        <v>174355</v>
      </c>
      <c r="M14" s="465">
        <f t="shared" si="2"/>
        <v>553959</v>
      </c>
      <c r="N14" s="465">
        <f t="shared" si="2"/>
        <v>171998</v>
      </c>
      <c r="O14" s="374">
        <f>Corporate!M12+'Arnold Magnetic'!N19+Ergobaby!N18+'Sterno Group'!N20+'5.11'!N14+'Velocity Outdoor'!N17+'Altor Solutions'!N18+'Marucci Sports'!N14+'BOA Technology'!M13+Lugano!I13</f>
        <v>725957</v>
      </c>
      <c r="P14" s="500"/>
      <c r="Q14" s="487">
        <v>119488</v>
      </c>
      <c r="R14" s="465">
        <v>117403</v>
      </c>
      <c r="S14" s="500">
        <v>236891</v>
      </c>
      <c r="T14" s="465">
        <v>153784</v>
      </c>
      <c r="U14" s="500">
        <v>390675</v>
      </c>
      <c r="V14" s="465">
        <v>172106</v>
      </c>
      <c r="W14" s="374">
        <v>562781</v>
      </c>
      <c r="X14" s="12"/>
      <c r="Y14" s="85">
        <v>136189</v>
      </c>
      <c r="Z14" s="465">
        <v>122563</v>
      </c>
      <c r="AA14" s="465">
        <v>242118</v>
      </c>
      <c r="AB14" s="465">
        <v>136535</v>
      </c>
      <c r="AC14" s="465">
        <v>378653</v>
      </c>
      <c r="AD14" s="465">
        <v>140790</v>
      </c>
      <c r="AE14" s="41">
        <v>519443</v>
      </c>
      <c r="AF14" s="26"/>
      <c r="AG14" s="85">
        <v>126111</v>
      </c>
      <c r="AH14" s="40">
        <v>150682</v>
      </c>
      <c r="AI14" s="40">
        <v>276793</v>
      </c>
      <c r="AJ14" s="40">
        <v>149704</v>
      </c>
      <c r="AK14" s="40">
        <v>426497</v>
      </c>
      <c r="AL14" s="40">
        <v>147691</v>
      </c>
      <c r="AM14" s="374">
        <v>574188</v>
      </c>
      <c r="AN14" s="40"/>
      <c r="AO14" s="85">
        <v>94333</v>
      </c>
      <c r="AP14" s="40">
        <v>109720</v>
      </c>
      <c r="AQ14" s="40">
        <v>204053</v>
      </c>
      <c r="AR14" s="40">
        <v>117725</v>
      </c>
      <c r="AS14" s="40">
        <v>321778</v>
      </c>
      <c r="AT14" s="40">
        <v>125931</v>
      </c>
      <c r="AU14" s="41">
        <v>447709</v>
      </c>
      <c r="AV14" s="40"/>
      <c r="AW14" s="85">
        <v>66261</v>
      </c>
      <c r="AX14" s="40">
        <v>79221</v>
      </c>
      <c r="AY14" s="40">
        <v>145482</v>
      </c>
      <c r="AZ14" s="40">
        <v>82415</v>
      </c>
      <c r="BA14" s="40">
        <v>223204</v>
      </c>
      <c r="BB14" s="40">
        <v>103366</v>
      </c>
      <c r="BC14" s="41">
        <v>326570</v>
      </c>
      <c r="BD14" s="40"/>
      <c r="BE14" s="85">
        <v>71916</v>
      </c>
      <c r="BF14" s="40">
        <v>85961</v>
      </c>
      <c r="BG14" s="40">
        <v>157877</v>
      </c>
      <c r="BH14" s="40">
        <v>68979</v>
      </c>
      <c r="BI14" s="40">
        <v>184766</v>
      </c>
      <c r="BJ14" s="40">
        <v>69107</v>
      </c>
      <c r="BK14" s="41">
        <v>253873</v>
      </c>
      <c r="BL14" s="12"/>
      <c r="BM14" s="85">
        <v>76352</v>
      </c>
      <c r="BN14" s="40">
        <v>82542</v>
      </c>
      <c r="BO14" s="40">
        <v>158894</v>
      </c>
      <c r="BP14" s="40">
        <v>62050</v>
      </c>
      <c r="BQ14" s="40">
        <v>220944</v>
      </c>
      <c r="BR14" s="40">
        <v>72725</v>
      </c>
      <c r="BS14" s="41">
        <v>293669</v>
      </c>
      <c r="BT14" s="12"/>
      <c r="BU14" s="85">
        <v>76373</v>
      </c>
      <c r="BV14" s="40">
        <v>77357</v>
      </c>
      <c r="BW14" s="40">
        <v>153730</v>
      </c>
      <c r="BX14" s="40">
        <v>82472</v>
      </c>
      <c r="BY14" s="40">
        <v>236202</v>
      </c>
      <c r="BZ14" s="40">
        <v>69629</v>
      </c>
      <c r="CA14" s="41">
        <v>305831</v>
      </c>
      <c r="CB14" s="12"/>
      <c r="CC14" s="85">
        <v>76593</v>
      </c>
      <c r="CD14" s="40">
        <v>72901</v>
      </c>
      <c r="CE14" s="40">
        <v>134588</v>
      </c>
      <c r="CF14" s="40">
        <v>76947</v>
      </c>
      <c r="CG14" s="40">
        <v>211535</v>
      </c>
      <c r="CH14" s="40">
        <v>67319</v>
      </c>
      <c r="CI14" s="41">
        <v>278854</v>
      </c>
      <c r="CJ14" s="12"/>
      <c r="CK14" s="85">
        <v>89588</v>
      </c>
      <c r="CL14" s="40">
        <v>94265</v>
      </c>
      <c r="CM14" s="40">
        <v>183853</v>
      </c>
      <c r="CN14" s="40">
        <v>111200</v>
      </c>
      <c r="CO14" s="40">
        <v>295053</v>
      </c>
      <c r="CP14" s="40">
        <v>68183</v>
      </c>
      <c r="CQ14" s="41">
        <v>253571</v>
      </c>
      <c r="CR14" s="12"/>
      <c r="CS14" s="85">
        <v>71026</v>
      </c>
      <c r="CT14" s="124">
        <v>85692</v>
      </c>
      <c r="CU14" s="124">
        <v>156718</v>
      </c>
      <c r="CV14" s="124">
        <v>99531</v>
      </c>
      <c r="CW14" s="124">
        <v>256249</v>
      </c>
      <c r="CX14" s="124">
        <v>99158</v>
      </c>
      <c r="CY14" s="125">
        <v>355407</v>
      </c>
      <c r="CZ14" s="12"/>
      <c r="DA14" s="85">
        <v>57609</v>
      </c>
      <c r="DB14" s="40">
        <v>64166</v>
      </c>
      <c r="DC14" s="40">
        <v>121775</v>
      </c>
      <c r="DD14" s="40">
        <v>71064</v>
      </c>
      <c r="DE14" s="40">
        <v>192839</v>
      </c>
      <c r="DF14" s="40">
        <v>78910</v>
      </c>
      <c r="DG14" s="41">
        <v>271749</v>
      </c>
      <c r="DH14" s="12"/>
      <c r="DI14" s="85">
        <v>85901</v>
      </c>
      <c r="DJ14" s="40">
        <v>87861</v>
      </c>
      <c r="DK14" s="40">
        <v>87861</v>
      </c>
      <c r="DL14" s="40">
        <v>90995</v>
      </c>
      <c r="DM14" s="40">
        <v>253664</v>
      </c>
      <c r="DN14" s="40">
        <v>88603</v>
      </c>
      <c r="DO14" s="41">
        <v>342267</v>
      </c>
      <c r="DP14" s="12"/>
      <c r="DQ14" s="85">
        <v>42616</v>
      </c>
      <c r="DR14" s="40">
        <v>58175</v>
      </c>
      <c r="DS14" s="40">
        <v>100791</v>
      </c>
      <c r="DT14" s="40">
        <v>62992</v>
      </c>
      <c r="DU14" s="40">
        <v>163783</v>
      </c>
      <c r="DV14" s="40">
        <v>80410</v>
      </c>
      <c r="DW14" s="41">
        <v>244193</v>
      </c>
      <c r="DX14" s="12"/>
      <c r="DY14" s="85">
        <v>23806</v>
      </c>
      <c r="DZ14" s="40">
        <v>44962</v>
      </c>
      <c r="EA14" s="40">
        <v>68768</v>
      </c>
      <c r="EB14" s="40">
        <v>52173</v>
      </c>
      <c r="EC14" s="41">
        <v>99232</v>
      </c>
    </row>
    <row r="15" spans="1:133" x14ac:dyDescent="0.3">
      <c r="A15" s="6" t="s">
        <v>13</v>
      </c>
      <c r="B15" s="6"/>
      <c r="C15" s="6"/>
      <c r="D15" s="6"/>
      <c r="E15" s="549">
        <f>Corporate!C13+'Arnold Magnetic'!D20+Ergobaby!D19+'Sterno Group'!D21+'5.11'!D15+'Velocity Outdoor'!D18+'Altor Solutions'!D19+'Marucci Sports'!D15+'BOA Technology'!C14+Lugano!C14</f>
        <v>120672</v>
      </c>
      <c r="F15" s="508">
        <f t="shared" si="0"/>
        <v>125623.82452999998</v>
      </c>
      <c r="G15" s="376">
        <f>Corporate!E13+'Arnold Magnetic'!F20+Ergobaby!F19+'Sterno Group'!F21+'5.11'!F15+'Velocity Outdoor'!F18+'Altor Solutions'!F19+'Marucci Sports'!F15+'BOA Technology'!E14+Lugano!E14+Corporate!E17</f>
        <v>246295.82452999998</v>
      </c>
      <c r="H15" s="6"/>
      <c r="I15" s="549">
        <v>110968</v>
      </c>
      <c r="J15" s="467">
        <v>114022</v>
      </c>
      <c r="K15" s="508">
        <v>224990</v>
      </c>
      <c r="L15" s="508">
        <v>112825</v>
      </c>
      <c r="M15" s="508">
        <v>337815</v>
      </c>
      <c r="N15" s="508">
        <f t="shared" si="1"/>
        <v>121389</v>
      </c>
      <c r="O15" s="376">
        <f>Corporate!M13+'Arnold Magnetic'!N20+Ergobaby!N19+'Sterno Group'!N21+'5.11'!N15+'Velocity Outdoor'!N18+'Altor Solutions'!N19+'Marucci Sports'!N15+'BOA Technology'!M14+Lugano!I14</f>
        <v>459204</v>
      </c>
      <c r="P15" s="508"/>
      <c r="Q15" s="549">
        <v>83800</v>
      </c>
      <c r="R15" s="467">
        <v>84014</v>
      </c>
      <c r="S15" s="508">
        <v>167814</v>
      </c>
      <c r="T15" s="467">
        <v>93036</v>
      </c>
      <c r="U15" s="508">
        <v>260850</v>
      </c>
      <c r="V15" s="467">
        <v>110414</v>
      </c>
      <c r="W15" s="376">
        <v>371264</v>
      </c>
      <c r="X15" s="6"/>
      <c r="Y15" s="86">
        <v>93199</v>
      </c>
      <c r="Z15" s="467">
        <v>80312</v>
      </c>
      <c r="AA15" s="467">
        <v>161709</v>
      </c>
      <c r="AB15" s="467">
        <v>82027</v>
      </c>
      <c r="AC15" s="467">
        <v>243736</v>
      </c>
      <c r="AD15" s="467">
        <v>91445</v>
      </c>
      <c r="AE15" s="87">
        <v>335181</v>
      </c>
      <c r="AF15" s="26"/>
      <c r="AG15" s="86">
        <v>97865</v>
      </c>
      <c r="AH15" s="39">
        <v>100407</v>
      </c>
      <c r="AI15" s="39">
        <v>198272</v>
      </c>
      <c r="AJ15" s="39">
        <v>96906</v>
      </c>
      <c r="AK15" s="39">
        <v>295178</v>
      </c>
      <c r="AL15" s="39">
        <v>97322</v>
      </c>
      <c r="AM15" s="376">
        <v>392500</v>
      </c>
      <c r="AN15" s="39"/>
      <c r="AO15" s="86">
        <v>78723</v>
      </c>
      <c r="AP15" s="39">
        <v>79575</v>
      </c>
      <c r="AQ15" s="39">
        <v>158298</v>
      </c>
      <c r="AR15" s="39">
        <v>80804</v>
      </c>
      <c r="AS15" s="39">
        <v>239102</v>
      </c>
      <c r="AT15" s="39">
        <v>79382</v>
      </c>
      <c r="AU15" s="87">
        <v>318484</v>
      </c>
      <c r="AV15" s="39"/>
      <c r="AW15" s="86">
        <v>44473</v>
      </c>
      <c r="AX15" s="39">
        <v>46738</v>
      </c>
      <c r="AY15" s="39">
        <v>91211</v>
      </c>
      <c r="AZ15" s="39">
        <v>53648</v>
      </c>
      <c r="BA15" s="39">
        <v>140702</v>
      </c>
      <c r="BB15" s="39">
        <v>77128</v>
      </c>
      <c r="BC15" s="87">
        <v>217830</v>
      </c>
      <c r="BD15" s="39"/>
      <c r="BE15" s="86">
        <v>44028</v>
      </c>
      <c r="BF15" s="39">
        <v>45540</v>
      </c>
      <c r="BG15" s="39">
        <v>89568</v>
      </c>
      <c r="BH15" s="39">
        <v>38976</v>
      </c>
      <c r="BI15" s="39">
        <v>105946</v>
      </c>
      <c r="BJ15" s="39">
        <v>41011</v>
      </c>
      <c r="BK15" s="87">
        <v>146957</v>
      </c>
      <c r="BL15" s="6"/>
      <c r="BM15" s="86">
        <v>46173</v>
      </c>
      <c r="BN15" s="39">
        <v>48080</v>
      </c>
      <c r="BO15" s="39">
        <v>94253</v>
      </c>
      <c r="BP15" s="39">
        <v>39686</v>
      </c>
      <c r="BQ15" s="39">
        <v>133939</v>
      </c>
      <c r="BR15" s="39">
        <v>47744</v>
      </c>
      <c r="BS15" s="87">
        <v>181683</v>
      </c>
      <c r="BT15" s="6"/>
      <c r="BU15" s="86">
        <v>47605</v>
      </c>
      <c r="BV15" s="39">
        <v>49906</v>
      </c>
      <c r="BW15" s="39">
        <v>97511</v>
      </c>
      <c r="BX15" s="39">
        <v>-18835</v>
      </c>
      <c r="BY15" s="39">
        <v>78676</v>
      </c>
      <c r="BZ15" s="39">
        <v>43067</v>
      </c>
      <c r="CA15" s="87">
        <v>121743</v>
      </c>
      <c r="CB15" s="6"/>
      <c r="CC15" s="86">
        <v>52511</v>
      </c>
      <c r="CD15" s="39">
        <v>42803</v>
      </c>
      <c r="CE15" s="39">
        <v>81696</v>
      </c>
      <c r="CF15" s="39">
        <v>44451</v>
      </c>
      <c r="CG15" s="39">
        <v>126147</v>
      </c>
      <c r="CH15" s="39">
        <v>50989</v>
      </c>
      <c r="CI15" s="87">
        <v>177136</v>
      </c>
      <c r="CJ15" s="6"/>
      <c r="CK15" s="86">
        <v>71740</v>
      </c>
      <c r="CL15" s="39">
        <v>68039</v>
      </c>
      <c r="CM15" s="39">
        <v>139779</v>
      </c>
      <c r="CN15" s="39">
        <v>77535</v>
      </c>
      <c r="CO15" s="39">
        <v>217314</v>
      </c>
      <c r="CP15" s="39">
        <v>57829</v>
      </c>
      <c r="CQ15" s="87">
        <v>184272</v>
      </c>
      <c r="CR15" s="6"/>
      <c r="CS15" s="86">
        <v>76414</v>
      </c>
      <c r="CT15" s="39">
        <v>65420</v>
      </c>
      <c r="CU15" s="39">
        <v>141834</v>
      </c>
      <c r="CV15" s="39">
        <v>66829</v>
      </c>
      <c r="CW15" s="39">
        <v>208663</v>
      </c>
      <c r="CX15" s="39">
        <v>84257</v>
      </c>
      <c r="CY15" s="87">
        <v>292920</v>
      </c>
      <c r="CZ15" s="6"/>
      <c r="DA15" s="86">
        <v>50536</v>
      </c>
      <c r="DB15" s="39">
        <v>51520</v>
      </c>
      <c r="DC15" s="39">
        <v>102056</v>
      </c>
      <c r="DD15" s="39">
        <v>53663</v>
      </c>
      <c r="DE15" s="39">
        <v>155719</v>
      </c>
      <c r="DF15" s="39">
        <v>63179</v>
      </c>
      <c r="DG15" s="87">
        <v>218898</v>
      </c>
      <c r="DH15" s="6"/>
      <c r="DI15" s="86">
        <v>71133</v>
      </c>
      <c r="DJ15" s="39">
        <v>73588</v>
      </c>
      <c r="DK15" s="39">
        <v>73588</v>
      </c>
      <c r="DL15" s="39">
        <v>67704</v>
      </c>
      <c r="DM15" s="39">
        <v>205362</v>
      </c>
      <c r="DN15" s="39">
        <v>69226</v>
      </c>
      <c r="DO15" s="87">
        <v>274588</v>
      </c>
      <c r="DP15" s="6"/>
      <c r="DQ15" s="86">
        <v>33195</v>
      </c>
      <c r="DR15" s="39">
        <v>44483</v>
      </c>
      <c r="DS15" s="39">
        <v>77678</v>
      </c>
      <c r="DT15" s="39">
        <v>46949</v>
      </c>
      <c r="DU15" s="39">
        <v>124627</v>
      </c>
      <c r="DV15" s="39">
        <v>56782</v>
      </c>
      <c r="DW15" s="87">
        <v>181409</v>
      </c>
      <c r="DX15" s="6"/>
      <c r="DY15" s="86">
        <v>16592</v>
      </c>
      <c r="DZ15" s="39">
        <v>37327</v>
      </c>
      <c r="EA15" s="39">
        <v>53919</v>
      </c>
      <c r="EB15" s="39">
        <v>49195</v>
      </c>
      <c r="EC15" s="87">
        <v>95339</v>
      </c>
    </row>
    <row r="16" spans="1:133" x14ac:dyDescent="0.3">
      <c r="A16" s="6" t="s">
        <v>14</v>
      </c>
      <c r="B16" s="6"/>
      <c r="C16" s="6"/>
      <c r="D16" s="6"/>
      <c r="E16" s="549">
        <f>Corporate!C14+'Arnold Magnetic'!D21+Ergobaby!D20+'Sterno Group'!D22+'5.11'!D16+'Velocity Outdoor'!D19+'Altor Solutions'!D20+'Marucci Sports'!D16+'BOA Technology'!C15+Lugano!C15</f>
        <v>14436</v>
      </c>
      <c r="F16" s="508">
        <f t="shared" si="0"/>
        <v>14901</v>
      </c>
      <c r="G16" s="376">
        <f>Corporate!E14+'Arnold Magnetic'!F21+Ergobaby!F20+'Sterno Group'!F22+'5.11'!F16+'Velocity Outdoor'!F19+'Altor Solutions'!F20+'Marucci Sports'!F16+'BOA Technology'!E15+Lugano!E15</f>
        <v>29337</v>
      </c>
      <c r="H16" s="6"/>
      <c r="I16" s="549">
        <v>11048</v>
      </c>
      <c r="J16" s="467">
        <v>11308</v>
      </c>
      <c r="K16" s="508">
        <v>22356</v>
      </c>
      <c r="L16" s="508">
        <v>12148</v>
      </c>
      <c r="M16" s="508">
        <v>34504</v>
      </c>
      <c r="N16" s="508">
        <f t="shared" si="1"/>
        <v>12439</v>
      </c>
      <c r="O16" s="376">
        <f>Corporate!M14+'Arnold Magnetic'!N21+Ergobaby!N20+'Sterno Group'!N22+'5.11'!N16+'Velocity Outdoor'!N19+'Altor Solutions'!N20+'Marucci Sports'!N16+'BOA Technology'!M15+Lugano!I15</f>
        <v>46943</v>
      </c>
      <c r="P16" s="508"/>
      <c r="Q16" s="549">
        <v>8620</v>
      </c>
      <c r="R16" s="467">
        <v>5157</v>
      </c>
      <c r="S16" s="508">
        <v>13777</v>
      </c>
      <c r="T16" s="467">
        <v>9659</v>
      </c>
      <c r="U16" s="508">
        <v>23436</v>
      </c>
      <c r="V16" s="467">
        <v>11313</v>
      </c>
      <c r="W16" s="376">
        <v>34749</v>
      </c>
      <c r="X16" s="6"/>
      <c r="Y16" s="86">
        <v>11082</v>
      </c>
      <c r="Z16" s="467">
        <v>8521</v>
      </c>
      <c r="AA16" s="467">
        <v>19478</v>
      </c>
      <c r="AB16" s="467">
        <v>8874</v>
      </c>
      <c r="AC16" s="467">
        <v>28352</v>
      </c>
      <c r="AD16" s="467">
        <v>8678</v>
      </c>
      <c r="AE16" s="87">
        <v>37030</v>
      </c>
      <c r="AF16" s="26"/>
      <c r="AG16" s="86">
        <v>10849</v>
      </c>
      <c r="AH16" s="39">
        <v>11011</v>
      </c>
      <c r="AI16" s="39">
        <v>21860</v>
      </c>
      <c r="AJ16" s="39">
        <v>10982</v>
      </c>
      <c r="AK16" s="39">
        <v>32842</v>
      </c>
      <c r="AL16" s="39">
        <v>11452</v>
      </c>
      <c r="AM16" s="376">
        <v>44294</v>
      </c>
      <c r="AN16" s="39"/>
      <c r="AO16" s="86">
        <v>7848</v>
      </c>
      <c r="AP16" s="39">
        <v>8183</v>
      </c>
      <c r="AQ16" s="39">
        <v>16031</v>
      </c>
      <c r="AR16" s="39">
        <v>8277</v>
      </c>
      <c r="AS16" s="39">
        <v>24308</v>
      </c>
      <c r="AT16" s="39">
        <v>8385</v>
      </c>
      <c r="AU16" s="87">
        <v>32693</v>
      </c>
      <c r="AV16" s="39"/>
      <c r="AW16" s="86">
        <v>6458</v>
      </c>
      <c r="AX16" s="39">
        <v>6676</v>
      </c>
      <c r="AY16" s="39">
        <v>13134</v>
      </c>
      <c r="AZ16" s="39">
        <v>8435</v>
      </c>
      <c r="BA16" s="39">
        <v>21394</v>
      </c>
      <c r="BB16" s="39">
        <v>8012</v>
      </c>
      <c r="BC16" s="87">
        <v>29406</v>
      </c>
      <c r="BD16" s="39"/>
      <c r="BE16" s="86">
        <v>6858</v>
      </c>
      <c r="BF16" s="39">
        <v>6791</v>
      </c>
      <c r="BG16" s="39">
        <v>13649</v>
      </c>
      <c r="BH16" s="39">
        <v>6461</v>
      </c>
      <c r="BI16" s="39">
        <v>19860</v>
      </c>
      <c r="BJ16" s="39">
        <v>6148</v>
      </c>
      <c r="BK16" s="87">
        <v>26008</v>
      </c>
      <c r="BL16" s="6"/>
      <c r="BM16" s="86">
        <v>4735</v>
      </c>
      <c r="BN16" s="39">
        <v>5023</v>
      </c>
      <c r="BO16" s="39">
        <v>9758</v>
      </c>
      <c r="BP16" s="39">
        <v>5876</v>
      </c>
      <c r="BQ16" s="39">
        <v>15634</v>
      </c>
      <c r="BR16" s="39">
        <v>7088</v>
      </c>
      <c r="BS16" s="87">
        <v>22722</v>
      </c>
      <c r="BT16" s="6"/>
      <c r="BU16" s="86">
        <v>4316</v>
      </c>
      <c r="BV16" s="39">
        <v>4434</v>
      </c>
      <c r="BW16" s="39">
        <v>8750</v>
      </c>
      <c r="BX16" s="39">
        <v>4892</v>
      </c>
      <c r="BY16" s="39">
        <v>13642</v>
      </c>
      <c r="BZ16" s="39">
        <v>4990</v>
      </c>
      <c r="CA16" s="87">
        <v>18632</v>
      </c>
      <c r="CB16" s="6"/>
      <c r="CC16" s="86">
        <v>4657</v>
      </c>
      <c r="CD16" s="39">
        <v>4333</v>
      </c>
      <c r="CE16" s="39">
        <v>8865</v>
      </c>
      <c r="CF16" s="39">
        <v>4429</v>
      </c>
      <c r="CG16" s="39">
        <v>13294</v>
      </c>
      <c r="CH16" s="39">
        <v>4339</v>
      </c>
      <c r="CI16" s="87">
        <v>17633</v>
      </c>
      <c r="CJ16" s="6"/>
      <c r="CK16" s="86">
        <v>3843</v>
      </c>
      <c r="CL16" s="39">
        <v>3935</v>
      </c>
      <c r="CM16" s="39">
        <v>7778</v>
      </c>
      <c r="CN16" s="39">
        <v>5255</v>
      </c>
      <c r="CO16" s="39">
        <v>13033</v>
      </c>
      <c r="CP16" s="39">
        <v>4701</v>
      </c>
      <c r="CQ16" s="87">
        <v>16783</v>
      </c>
      <c r="CR16" s="6"/>
      <c r="CS16" s="86">
        <v>3664</v>
      </c>
      <c r="CT16" s="39">
        <v>3709</v>
      </c>
      <c r="CU16" s="39">
        <v>7373</v>
      </c>
      <c r="CV16" s="39">
        <v>4010</v>
      </c>
      <c r="CW16" s="39">
        <v>11383</v>
      </c>
      <c r="CX16" s="39">
        <v>3997</v>
      </c>
      <c r="CY16" s="87">
        <v>15380</v>
      </c>
      <c r="CZ16" s="6"/>
      <c r="DA16" s="86">
        <v>3072</v>
      </c>
      <c r="DB16" s="39">
        <v>3422</v>
      </c>
      <c r="DC16" s="39">
        <v>6494</v>
      </c>
      <c r="DD16" s="39">
        <v>3331</v>
      </c>
      <c r="DE16" s="39">
        <v>9825</v>
      </c>
      <c r="DF16" s="39">
        <v>3275</v>
      </c>
      <c r="DG16" s="87">
        <v>13100</v>
      </c>
      <c r="DH16" s="6"/>
      <c r="DI16" s="86">
        <v>3864</v>
      </c>
      <c r="DJ16" s="39">
        <v>3544</v>
      </c>
      <c r="DK16" s="39">
        <v>3544</v>
      </c>
      <c r="DL16" s="39">
        <v>3758</v>
      </c>
      <c r="DM16" s="39">
        <v>10953</v>
      </c>
      <c r="DN16" s="39">
        <v>4252</v>
      </c>
      <c r="DO16" s="87">
        <v>15205</v>
      </c>
      <c r="DP16" s="6"/>
      <c r="DQ16" s="86">
        <v>2184</v>
      </c>
      <c r="DR16" s="39">
        <v>2601</v>
      </c>
      <c r="DS16" s="39">
        <v>4785</v>
      </c>
      <c r="DT16" s="39">
        <v>2692</v>
      </c>
      <c r="DU16" s="39">
        <v>7477</v>
      </c>
      <c r="DV16" s="39">
        <v>3411</v>
      </c>
      <c r="DW16" s="87">
        <v>10888</v>
      </c>
      <c r="DX16" s="6"/>
      <c r="DY16" s="86">
        <v>886</v>
      </c>
      <c r="DZ16" s="39">
        <v>1928</v>
      </c>
      <c r="EA16" s="39">
        <v>2814</v>
      </c>
      <c r="EB16" s="39">
        <v>1961</v>
      </c>
      <c r="EC16" s="87">
        <v>4376</v>
      </c>
    </row>
    <row r="17" spans="1:302" x14ac:dyDescent="0.3">
      <c r="A17" s="6" t="s">
        <v>15</v>
      </c>
      <c r="B17" s="6"/>
      <c r="C17" s="6"/>
      <c r="D17" s="6"/>
      <c r="E17" s="549">
        <f>Corporate!C15+'Arnold Magnetic'!D22+Ergobaby!D21+'Sterno Group'!D23+'5.11'!D17+'Velocity Outdoor'!D20+'Altor Solutions'!D21+'Marucci Sports'!D17+'BOA Technology'!C16+Lugano!C16</f>
        <v>21105</v>
      </c>
      <c r="F17" s="508">
        <f t="shared" si="0"/>
        <v>20921.21</v>
      </c>
      <c r="G17" s="376">
        <f>Corporate!E15+'Arnold Magnetic'!F22+Ergobaby!F21+'Sterno Group'!F23+'5.11'!F17+'Velocity Outdoor'!F20+'Altor Solutions'!F21+'Marucci Sports'!F17+'BOA Technology'!E16+Lugano!E16</f>
        <v>42026.21</v>
      </c>
      <c r="H17" s="6"/>
      <c r="I17" s="549">
        <v>18599</v>
      </c>
      <c r="J17" s="467">
        <v>18847</v>
      </c>
      <c r="K17" s="508">
        <v>37446</v>
      </c>
      <c r="L17" s="508">
        <v>19056</v>
      </c>
      <c r="M17" s="508">
        <v>56502</v>
      </c>
      <c r="N17" s="508">
        <f t="shared" si="1"/>
        <v>23805</v>
      </c>
      <c r="O17" s="376">
        <f>Corporate!M15+'Arnold Magnetic'!N22+Ergobaby!N21+'Sterno Group'!N23+'5.11'!N17+'Velocity Outdoor'!N20+'Altor Solutions'!N21+'Marucci Sports'!N17+'BOA Technology'!M16+Lugano!I16</f>
        <v>80307</v>
      </c>
      <c r="P17" s="508"/>
      <c r="Q17" s="549">
        <v>13505</v>
      </c>
      <c r="R17" s="467">
        <v>14779</v>
      </c>
      <c r="S17" s="508">
        <v>28284</v>
      </c>
      <c r="T17" s="467">
        <v>15222</v>
      </c>
      <c r="U17" s="508">
        <v>43506</v>
      </c>
      <c r="V17" s="467">
        <v>18429</v>
      </c>
      <c r="W17" s="376">
        <v>61935</v>
      </c>
      <c r="X17" s="6"/>
      <c r="Y17" s="86">
        <v>17040</v>
      </c>
      <c r="Z17" s="467">
        <v>13522</v>
      </c>
      <c r="AA17" s="467">
        <v>27112</v>
      </c>
      <c r="AB17" s="467">
        <v>13520</v>
      </c>
      <c r="AC17" s="467">
        <v>40632</v>
      </c>
      <c r="AD17" s="467">
        <v>13523</v>
      </c>
      <c r="AE17" s="87">
        <v>54155</v>
      </c>
      <c r="AF17" s="26"/>
      <c r="AG17" s="86">
        <v>12699</v>
      </c>
      <c r="AH17" s="39">
        <v>19019</v>
      </c>
      <c r="AI17" s="39">
        <v>31718</v>
      </c>
      <c r="AJ17" s="39">
        <v>17562</v>
      </c>
      <c r="AK17" s="39">
        <v>49280</v>
      </c>
      <c r="AL17" s="39">
        <v>18796</v>
      </c>
      <c r="AM17" s="376">
        <v>68076</v>
      </c>
      <c r="AN17" s="39"/>
      <c r="AO17" s="86">
        <v>10310</v>
      </c>
      <c r="AP17" s="39">
        <v>14779</v>
      </c>
      <c r="AQ17" s="39">
        <v>25089</v>
      </c>
      <c r="AR17" s="39">
        <v>14167</v>
      </c>
      <c r="AS17" s="39">
        <v>39256</v>
      </c>
      <c r="AT17" s="39">
        <v>12747</v>
      </c>
      <c r="AU17" s="87">
        <v>52003</v>
      </c>
      <c r="AV17" s="39"/>
      <c r="AW17" s="86">
        <v>7826</v>
      </c>
      <c r="AX17" s="39">
        <v>8609</v>
      </c>
      <c r="AY17" s="39">
        <v>16435</v>
      </c>
      <c r="AZ17" s="39">
        <v>8423</v>
      </c>
      <c r="BA17" s="39">
        <v>23966</v>
      </c>
      <c r="BB17" s="39">
        <v>11103</v>
      </c>
      <c r="BC17" s="87">
        <v>35069</v>
      </c>
      <c r="BD17" s="39"/>
      <c r="BE17" s="86">
        <v>10013</v>
      </c>
      <c r="BF17" s="39">
        <v>9415</v>
      </c>
      <c r="BG17" s="39">
        <v>19428</v>
      </c>
      <c r="BH17" s="39">
        <v>7731</v>
      </c>
      <c r="BI17" s="39">
        <v>22777</v>
      </c>
      <c r="BJ17" s="39">
        <v>7752</v>
      </c>
      <c r="BK17" s="87">
        <v>30529</v>
      </c>
      <c r="BL17" s="6"/>
      <c r="BM17" s="86">
        <v>7349</v>
      </c>
      <c r="BN17" s="39">
        <v>7678</v>
      </c>
      <c r="BO17" s="39">
        <v>15027</v>
      </c>
      <c r="BP17" s="39">
        <v>6768</v>
      </c>
      <c r="BQ17" s="39">
        <v>21795</v>
      </c>
      <c r="BR17" s="39">
        <v>11811</v>
      </c>
      <c r="BS17" s="87">
        <v>33606</v>
      </c>
      <c r="BT17" s="6"/>
      <c r="BU17" s="86">
        <v>7630</v>
      </c>
      <c r="BV17" s="39">
        <v>7444</v>
      </c>
      <c r="BW17" s="39">
        <v>15074</v>
      </c>
      <c r="BX17" s="39">
        <v>7310</v>
      </c>
      <c r="BY17" s="39">
        <v>22384</v>
      </c>
      <c r="BZ17" s="39">
        <v>7248</v>
      </c>
      <c r="CA17" s="87">
        <v>29632</v>
      </c>
      <c r="CB17" s="6"/>
      <c r="CC17" s="86">
        <v>7800</v>
      </c>
      <c r="CD17" s="39">
        <v>7764</v>
      </c>
      <c r="CE17" s="39">
        <v>14940</v>
      </c>
      <c r="CF17" s="39">
        <v>7699</v>
      </c>
      <c r="CG17" s="39">
        <v>22639</v>
      </c>
      <c r="CH17" s="39">
        <v>7629</v>
      </c>
      <c r="CI17" s="87">
        <v>30268</v>
      </c>
      <c r="CJ17" s="6"/>
      <c r="CK17" s="86">
        <v>7702</v>
      </c>
      <c r="CL17" s="39">
        <v>7689</v>
      </c>
      <c r="CM17" s="39">
        <v>15391</v>
      </c>
      <c r="CN17" s="39">
        <v>8472</v>
      </c>
      <c r="CO17" s="39">
        <v>23863</v>
      </c>
      <c r="CP17" s="39">
        <v>4028</v>
      </c>
      <c r="CQ17" s="87">
        <v>24507</v>
      </c>
      <c r="CR17" s="6"/>
      <c r="CS17" s="86">
        <v>6123</v>
      </c>
      <c r="CT17" s="39">
        <v>7477</v>
      </c>
      <c r="CU17" s="39">
        <v>13600</v>
      </c>
      <c r="CV17" s="39">
        <v>7469</v>
      </c>
      <c r="CW17" s="39">
        <v>21069</v>
      </c>
      <c r="CX17" s="39">
        <v>8243</v>
      </c>
      <c r="CY17" s="87">
        <v>29312</v>
      </c>
      <c r="CZ17" s="6"/>
      <c r="DA17" s="86">
        <v>6196</v>
      </c>
      <c r="DB17" s="39">
        <v>6250</v>
      </c>
      <c r="DC17" s="39">
        <v>12446</v>
      </c>
      <c r="DD17" s="39">
        <v>6168</v>
      </c>
      <c r="DE17" s="39">
        <v>18614</v>
      </c>
      <c r="DF17" s="39">
        <v>5995</v>
      </c>
      <c r="DG17" s="87">
        <v>24609</v>
      </c>
      <c r="DH17" s="6"/>
      <c r="DI17" s="86">
        <v>6912</v>
      </c>
      <c r="DJ17" s="39">
        <v>6131</v>
      </c>
      <c r="DK17" s="39">
        <v>6131</v>
      </c>
      <c r="DL17" s="39">
        <v>6171</v>
      </c>
      <c r="DM17" s="39">
        <v>18432</v>
      </c>
      <c r="DN17" s="39">
        <v>6173</v>
      </c>
      <c r="DO17" s="87">
        <v>24605</v>
      </c>
      <c r="DP17" s="6"/>
      <c r="DQ17" s="86">
        <v>3831</v>
      </c>
      <c r="DR17" s="39">
        <v>5582</v>
      </c>
      <c r="DS17" s="39">
        <v>9413</v>
      </c>
      <c r="DT17" s="39">
        <v>4969</v>
      </c>
      <c r="DU17" s="39">
        <v>14382</v>
      </c>
      <c r="DV17" s="39">
        <v>4539</v>
      </c>
      <c r="DW17" s="87">
        <v>18921</v>
      </c>
      <c r="DX17" s="6"/>
      <c r="DY17" s="86">
        <v>1291</v>
      </c>
      <c r="DZ17" s="39">
        <v>2865</v>
      </c>
      <c r="EA17" s="39">
        <v>4156</v>
      </c>
      <c r="EB17" s="39">
        <v>2876</v>
      </c>
      <c r="EC17" s="87">
        <v>6774</v>
      </c>
    </row>
    <row r="18" spans="1:302" s="170" customFormat="1" x14ac:dyDescent="0.3">
      <c r="A18" s="6" t="s">
        <v>16</v>
      </c>
      <c r="B18" s="36"/>
      <c r="C18" s="36"/>
      <c r="D18" s="36"/>
      <c r="E18" s="550">
        <f>Corporate!C16+'Arnold Magnetic'!D23+Ergobaby!D22+'Sterno Group'!D24+'5.11'!D18+'Velocity Outdoor'!D21+'Altor Solutions'!D22+'Marucci Sports'!D18+'BOA Technology'!C17+Lugano!C17</f>
        <v>0</v>
      </c>
      <c r="F18" s="509">
        <f t="shared" si="0"/>
        <v>0</v>
      </c>
      <c r="G18" s="377">
        <f>Corporate!E16+'Arnold Magnetic'!F23+Ergobaby!F22+'Sterno Group'!F24+'5.11'!F18+'Velocity Outdoor'!F21+'Altor Solutions'!F22+'Marucci Sports'!F18+'BOA Technology'!E17+Lugano!E17</f>
        <v>0</v>
      </c>
      <c r="H18" s="36"/>
      <c r="I18" s="550">
        <v>0</v>
      </c>
      <c r="J18" s="468">
        <v>0</v>
      </c>
      <c r="K18" s="509">
        <v>0</v>
      </c>
      <c r="L18" s="509">
        <v>0</v>
      </c>
      <c r="M18" s="509">
        <v>0</v>
      </c>
      <c r="N18" s="509">
        <f t="shared" si="1"/>
        <v>0</v>
      </c>
      <c r="O18" s="377">
        <f>Corporate!M16+'Arnold Magnetic'!N23+Ergobaby!N22+'Sterno Group'!N24+'5.11'!N18+'Velocity Outdoor'!N21+'Altor Solutions'!N22+'Marucci Sports'!N18+'BOA Technology'!M17+Lugano!I17</f>
        <v>0</v>
      </c>
      <c r="P18" s="509"/>
      <c r="Q18" s="550">
        <v>0</v>
      </c>
      <c r="R18" s="468">
        <v>0</v>
      </c>
      <c r="S18" s="509">
        <v>0</v>
      </c>
      <c r="T18" s="468">
        <v>0</v>
      </c>
      <c r="U18" s="509">
        <v>0</v>
      </c>
      <c r="V18" s="468">
        <v>0</v>
      </c>
      <c r="W18" s="377">
        <v>0</v>
      </c>
      <c r="X18" s="36"/>
      <c r="Y18" s="212">
        <v>0</v>
      </c>
      <c r="Z18" s="468">
        <v>0</v>
      </c>
      <c r="AA18" s="468">
        <v>0</v>
      </c>
      <c r="AB18" s="468">
        <v>33381</v>
      </c>
      <c r="AC18" s="468">
        <v>33381</v>
      </c>
      <c r="AD18" s="468">
        <v>-500</v>
      </c>
      <c r="AE18" s="207">
        <v>32881</v>
      </c>
      <c r="AF18" s="26"/>
      <c r="AG18" s="212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377">
        <v>0</v>
      </c>
      <c r="AN18" s="206"/>
      <c r="AO18" s="212">
        <v>8864</v>
      </c>
      <c r="AP18" s="206">
        <v>0</v>
      </c>
      <c r="AQ18" s="206">
        <v>8864</v>
      </c>
      <c r="AR18" s="206">
        <v>0</v>
      </c>
      <c r="AS18" s="206">
        <v>8864</v>
      </c>
      <c r="AT18" s="206">
        <v>8461</v>
      </c>
      <c r="AU18" s="207">
        <v>17325</v>
      </c>
      <c r="AV18" s="206"/>
      <c r="AW18" s="212">
        <v>0</v>
      </c>
      <c r="AX18" s="206">
        <v>6663</v>
      </c>
      <c r="AY18" s="206">
        <v>6663</v>
      </c>
      <c r="AZ18" s="206">
        <v>551</v>
      </c>
      <c r="BA18" s="206">
        <v>7214</v>
      </c>
      <c r="BB18" s="206">
        <v>17990</v>
      </c>
      <c r="BC18" s="207">
        <v>25204</v>
      </c>
      <c r="BD18" s="206"/>
      <c r="BE18" s="212">
        <v>8907</v>
      </c>
      <c r="BF18" s="206">
        <v>258</v>
      </c>
      <c r="BG18" s="206">
        <v>9165</v>
      </c>
      <c r="BH18" s="206">
        <v>0</v>
      </c>
      <c r="BI18" s="206">
        <v>9165</v>
      </c>
      <c r="BJ18" s="206">
        <v>0</v>
      </c>
      <c r="BK18" s="207">
        <v>9165</v>
      </c>
      <c r="BL18" s="36"/>
      <c r="BM18" s="212">
        <v>0</v>
      </c>
      <c r="BN18" s="206">
        <v>0</v>
      </c>
      <c r="BO18" s="206">
        <v>0</v>
      </c>
      <c r="BP18" s="206">
        <v>0</v>
      </c>
      <c r="BQ18" s="206">
        <v>0</v>
      </c>
      <c r="BR18" s="206">
        <v>0</v>
      </c>
      <c r="BS18" s="207">
        <v>0</v>
      </c>
      <c r="BT18" s="36"/>
      <c r="BU18" s="212">
        <v>0</v>
      </c>
      <c r="BV18" s="206">
        <v>900</v>
      </c>
      <c r="BW18" s="206">
        <v>900</v>
      </c>
      <c r="BX18" s="206">
        <v>0</v>
      </c>
      <c r="BY18" s="206">
        <v>900</v>
      </c>
      <c r="BZ18" s="206">
        <v>12018</v>
      </c>
      <c r="CA18" s="207">
        <v>12918</v>
      </c>
      <c r="CB18" s="36"/>
      <c r="CC18" s="212">
        <v>0</v>
      </c>
      <c r="CD18" s="206">
        <v>0</v>
      </c>
      <c r="CE18" s="206">
        <v>0</v>
      </c>
      <c r="CF18" s="206">
        <v>0</v>
      </c>
      <c r="CG18" s="206">
        <v>0</v>
      </c>
      <c r="CH18" s="206">
        <v>0</v>
      </c>
      <c r="CI18" s="207">
        <v>0</v>
      </c>
      <c r="CJ18" s="36"/>
      <c r="CK18" s="212">
        <v>7700</v>
      </c>
      <c r="CL18" s="206">
        <v>0</v>
      </c>
      <c r="CM18" s="206">
        <v>7700</v>
      </c>
      <c r="CN18" s="206">
        <v>0</v>
      </c>
      <c r="CO18" s="206">
        <v>7700</v>
      </c>
      <c r="CP18" s="206">
        <v>20069</v>
      </c>
      <c r="CQ18" s="207">
        <v>27769</v>
      </c>
      <c r="CR18" s="36"/>
      <c r="CS18" s="212">
        <v>0</v>
      </c>
      <c r="CT18" s="206">
        <v>0</v>
      </c>
      <c r="CU18" s="206">
        <v>0</v>
      </c>
      <c r="CV18" s="206">
        <v>42435</v>
      </c>
      <c r="CW18" s="206">
        <v>42435</v>
      </c>
      <c r="CX18" s="206">
        <v>-3600</v>
      </c>
      <c r="CY18" s="207">
        <v>38835</v>
      </c>
      <c r="CZ18" s="36"/>
      <c r="DA18" s="212">
        <v>59800</v>
      </c>
      <c r="DB18" s="206">
        <v>0</v>
      </c>
      <c r="DC18" s="206">
        <v>59800</v>
      </c>
      <c r="DD18" s="206">
        <v>0</v>
      </c>
      <c r="DE18" s="206">
        <v>59800</v>
      </c>
      <c r="DF18" s="206">
        <v>0</v>
      </c>
      <c r="DG18" s="207">
        <v>59800</v>
      </c>
      <c r="DH18" s="36"/>
      <c r="DI18" s="212">
        <v>0</v>
      </c>
      <c r="DJ18" s="206">
        <v>0</v>
      </c>
      <c r="DK18" s="206"/>
      <c r="DL18" s="206">
        <v>0</v>
      </c>
      <c r="DM18" s="206">
        <v>0</v>
      </c>
      <c r="DN18" s="206">
        <v>0</v>
      </c>
      <c r="DO18" s="207">
        <v>0</v>
      </c>
      <c r="DP18" s="36"/>
      <c r="DQ18" s="212">
        <v>0</v>
      </c>
      <c r="DR18" s="206">
        <v>0</v>
      </c>
      <c r="DS18" s="206">
        <v>0</v>
      </c>
      <c r="DT18" s="206">
        <v>0</v>
      </c>
      <c r="DU18" s="206">
        <v>0</v>
      </c>
      <c r="DV18" s="206">
        <v>0</v>
      </c>
      <c r="DW18" s="207">
        <v>0</v>
      </c>
      <c r="DX18" s="36"/>
      <c r="DY18" s="212">
        <v>0</v>
      </c>
      <c r="DZ18" s="206">
        <v>0</v>
      </c>
      <c r="EA18" s="206">
        <v>0</v>
      </c>
      <c r="EB18" s="206">
        <v>0</v>
      </c>
      <c r="EC18" s="207">
        <v>0</v>
      </c>
    </row>
    <row r="19" spans="1:302" s="14" customFormat="1" x14ac:dyDescent="0.3">
      <c r="A19" s="12" t="s">
        <v>17</v>
      </c>
      <c r="B19" s="26"/>
      <c r="C19" s="12"/>
      <c r="D19" s="12"/>
      <c r="E19" s="487">
        <f>Corporate!C18+'Arnold Magnetic'!D24+Ergobaby!D23+'Sterno Group'!D25+'5.11'!D19+'Velocity Outdoor'!D22+'Altor Solutions'!D23+'Marucci Sports'!D19+'BOA Technology'!C18+Lugano!C18</f>
        <v>44602</v>
      </c>
      <c r="F19" s="500">
        <f t="shared" si="0"/>
        <v>50310.870459999991</v>
      </c>
      <c r="G19" s="374">
        <f>Corporate!E18+'Arnold Magnetic'!F24+Ergobaby!F23+'Sterno Group'!F25+'5.11'!F19+'Velocity Outdoor'!F22+'Altor Solutions'!F23+'Marucci Sports'!F19+'BOA Technology'!E18+Lugano!E18</f>
        <v>94912.870459999991</v>
      </c>
      <c r="H19" s="12"/>
      <c r="I19" s="487">
        <v>46234</v>
      </c>
      <c r="J19" s="465">
        <v>48578</v>
      </c>
      <c r="K19" s="500">
        <v>94812</v>
      </c>
      <c r="L19" s="500">
        <v>30326</v>
      </c>
      <c r="M19" s="500">
        <v>125138</v>
      </c>
      <c r="N19" s="500">
        <f t="shared" si="1"/>
        <v>14365</v>
      </c>
      <c r="O19" s="374">
        <f>Corporate!M18+'Arnold Magnetic'!N24+Ergobaby!N23+'Sterno Group'!N25+'5.11'!N19+'Velocity Outdoor'!N22+'Altor Solutions'!N23+'Marucci Sports'!N19+'BOA Technology'!M18+Lugano!I18</f>
        <v>139503</v>
      </c>
      <c r="P19" s="500"/>
      <c r="Q19" s="487">
        <v>13563</v>
      </c>
      <c r="R19" s="465">
        <v>13453</v>
      </c>
      <c r="S19" s="500">
        <v>27016</v>
      </c>
      <c r="T19" s="465">
        <v>35867</v>
      </c>
      <c r="U19" s="500">
        <v>62883</v>
      </c>
      <c r="V19" s="465">
        <v>31950</v>
      </c>
      <c r="W19" s="374">
        <v>94833</v>
      </c>
      <c r="X19" s="12"/>
      <c r="Y19" s="85">
        <v>14868</v>
      </c>
      <c r="Z19" s="465">
        <v>20208</v>
      </c>
      <c r="AA19" s="465">
        <v>33819</v>
      </c>
      <c r="AB19" s="465">
        <v>-1267</v>
      </c>
      <c r="AC19" s="465">
        <v>32552</v>
      </c>
      <c r="AD19" s="465">
        <v>27644</v>
      </c>
      <c r="AE19" s="41">
        <v>60196</v>
      </c>
      <c r="AF19" s="26"/>
      <c r="AG19" s="85">
        <v>4698</v>
      </c>
      <c r="AH19" s="40">
        <v>20245</v>
      </c>
      <c r="AI19" s="40">
        <v>24943</v>
      </c>
      <c r="AJ19" s="40">
        <v>24254</v>
      </c>
      <c r="AK19" s="40">
        <v>49197</v>
      </c>
      <c r="AL19" s="40">
        <v>20121</v>
      </c>
      <c r="AM19" s="374">
        <v>69318</v>
      </c>
      <c r="AN19" s="40"/>
      <c r="AO19" s="85">
        <v>-11412</v>
      </c>
      <c r="AP19" s="40">
        <v>7183</v>
      </c>
      <c r="AQ19" s="40">
        <v>-4229</v>
      </c>
      <c r="AR19" s="40">
        <v>14477</v>
      </c>
      <c r="AS19" s="40">
        <v>10248</v>
      </c>
      <c r="AT19" s="40">
        <v>16956</v>
      </c>
      <c r="AU19" s="41">
        <v>27204</v>
      </c>
      <c r="AV19" s="40"/>
      <c r="AW19" s="85">
        <v>7504</v>
      </c>
      <c r="AX19" s="40">
        <v>10535</v>
      </c>
      <c r="AY19" s="40">
        <v>18039</v>
      </c>
      <c r="AZ19" s="40">
        <v>11358</v>
      </c>
      <c r="BA19" s="40">
        <v>29928</v>
      </c>
      <c r="BB19" s="40">
        <v>-10867</v>
      </c>
      <c r="BC19" s="41">
        <v>19061</v>
      </c>
      <c r="BD19" s="40"/>
      <c r="BE19" s="85">
        <v>2110</v>
      </c>
      <c r="BF19" s="40">
        <v>23957</v>
      </c>
      <c r="BG19" s="40">
        <v>26067</v>
      </c>
      <c r="BH19" s="40">
        <v>15811</v>
      </c>
      <c r="BI19" s="40">
        <v>27018</v>
      </c>
      <c r="BJ19" s="40">
        <v>14196</v>
      </c>
      <c r="BK19" s="41">
        <v>41214</v>
      </c>
      <c r="BL19" s="12"/>
      <c r="BM19" s="85">
        <v>18095</v>
      </c>
      <c r="BN19" s="40">
        <v>21761</v>
      </c>
      <c r="BO19" s="40">
        <v>39856</v>
      </c>
      <c r="BP19" s="40">
        <v>9720</v>
      </c>
      <c r="BQ19" s="40">
        <v>49576</v>
      </c>
      <c r="BR19" s="40">
        <v>6082</v>
      </c>
      <c r="BS19" s="41">
        <v>55658</v>
      </c>
      <c r="BT19" s="12"/>
      <c r="BU19" s="85">
        <v>16822</v>
      </c>
      <c r="BV19" s="40">
        <v>14673</v>
      </c>
      <c r="BW19" s="40">
        <v>31495</v>
      </c>
      <c r="BX19" s="40">
        <v>89105</v>
      </c>
      <c r="BY19" s="40">
        <v>120600</v>
      </c>
      <c r="BZ19" s="40">
        <v>2306</v>
      </c>
      <c r="CA19" s="41">
        <v>122906</v>
      </c>
      <c r="CB19" s="12"/>
      <c r="CC19" s="85">
        <v>11625</v>
      </c>
      <c r="CD19" s="40">
        <v>18001</v>
      </c>
      <c r="CE19" s="40">
        <v>29087</v>
      </c>
      <c r="CF19" s="40">
        <v>20368</v>
      </c>
      <c r="CG19" s="40">
        <v>49455</v>
      </c>
      <c r="CH19" s="40">
        <v>4362</v>
      </c>
      <c r="CI19" s="41">
        <v>53817</v>
      </c>
      <c r="CJ19" s="12"/>
      <c r="CK19" s="85">
        <v>-1397</v>
      </c>
      <c r="CL19" s="40">
        <v>14602</v>
      </c>
      <c r="CM19" s="40">
        <v>13205</v>
      </c>
      <c r="CN19" s="40">
        <v>19938</v>
      </c>
      <c r="CO19" s="40">
        <v>33143</v>
      </c>
      <c r="CP19" s="40">
        <v>-18444</v>
      </c>
      <c r="CQ19" s="41">
        <v>240</v>
      </c>
      <c r="CR19" s="12"/>
      <c r="CS19" s="85">
        <v>-15175</v>
      </c>
      <c r="CT19" s="40">
        <v>9086</v>
      </c>
      <c r="CU19" s="40">
        <v>-6089</v>
      </c>
      <c r="CV19" s="40">
        <v>-21212</v>
      </c>
      <c r="CW19" s="40">
        <v>-27301</v>
      </c>
      <c r="CX19" s="40">
        <v>6261</v>
      </c>
      <c r="CY19" s="41">
        <v>-21040</v>
      </c>
      <c r="CZ19" s="12"/>
      <c r="DA19" s="85">
        <v>-61995</v>
      </c>
      <c r="DB19" s="40">
        <v>2974</v>
      </c>
      <c r="DC19" s="40">
        <v>-59021</v>
      </c>
      <c r="DD19" s="40">
        <v>7902</v>
      </c>
      <c r="DE19" s="40">
        <v>-51119</v>
      </c>
      <c r="DF19" s="40">
        <v>6461</v>
      </c>
      <c r="DG19" s="41">
        <v>-44658</v>
      </c>
      <c r="DH19" s="12"/>
      <c r="DI19" s="85">
        <v>3992</v>
      </c>
      <c r="DJ19" s="40">
        <v>4598</v>
      </c>
      <c r="DK19" s="40">
        <v>4598</v>
      </c>
      <c r="DL19" s="40">
        <v>13362</v>
      </c>
      <c r="DM19" s="40">
        <v>18917</v>
      </c>
      <c r="DN19" s="40">
        <v>8952</v>
      </c>
      <c r="DO19" s="41">
        <v>27869</v>
      </c>
      <c r="DP19" s="12"/>
      <c r="DQ19" s="85">
        <v>3406</v>
      </c>
      <c r="DR19" s="40">
        <v>5509</v>
      </c>
      <c r="DS19" s="40">
        <v>8915</v>
      </c>
      <c r="DT19" s="40">
        <v>8382</v>
      </c>
      <c r="DU19" s="40">
        <v>17297</v>
      </c>
      <c r="DV19" s="40">
        <v>15678</v>
      </c>
      <c r="DW19" s="41">
        <v>32975</v>
      </c>
      <c r="DX19" s="12"/>
      <c r="DY19" s="85">
        <v>5037</v>
      </c>
      <c r="DZ19" s="40">
        <v>2842</v>
      </c>
      <c r="EA19" s="40">
        <v>7879</v>
      </c>
      <c r="EB19" s="40">
        <v>-1859</v>
      </c>
      <c r="EC19" s="41">
        <v>-7257</v>
      </c>
    </row>
    <row r="20" spans="1:302" x14ac:dyDescent="0.3">
      <c r="A20" s="6" t="s">
        <v>18</v>
      </c>
      <c r="B20" s="6"/>
      <c r="C20" s="6"/>
      <c r="D20" s="6"/>
      <c r="E20" s="549">
        <f>Corporate!C19+'Arnold Magnetic'!D25+Ergobaby!D24+'Sterno Group'!D26+'5.11'!D20+'Velocity Outdoor'!D23+'Altor Solutions'!D24+'Marucci Sports'!D20+'BOA Technology'!C19+Lugano!C19</f>
        <v>-1170</v>
      </c>
      <c r="F20" s="508">
        <f t="shared" si="0"/>
        <v>127.86399999999276</v>
      </c>
      <c r="G20" s="376">
        <f>Corporate!E19+'Arnold Magnetic'!F25+Ergobaby!F24+'Sterno Group'!F26+'5.11'!F20+'Velocity Outdoor'!F23+'Altor Solutions'!F24+'Marucci Sports'!F20+'BOA Technology'!E19+Lugano!E19</f>
        <v>-1042.1360000000072</v>
      </c>
      <c r="H20" s="6"/>
      <c r="I20" s="549">
        <v>2913</v>
      </c>
      <c r="J20" s="467">
        <v>34690</v>
      </c>
      <c r="K20" s="508">
        <v>37603</v>
      </c>
      <c r="L20" s="508">
        <v>-225</v>
      </c>
      <c r="M20" s="508">
        <v>37378</v>
      </c>
      <c r="N20" s="508">
        <f t="shared" si="1"/>
        <v>90</v>
      </c>
      <c r="O20" s="376">
        <f>Corporate!M19+'Arnold Magnetic'!N25+Ergobaby!N24+'Sterno Group'!N26+'5.11'!N20+'Velocity Outdoor'!N23+'Altor Solutions'!N24+'Marucci Sports'!N20+'BOA Technology'!M19+Lugano!I19</f>
        <v>37468</v>
      </c>
      <c r="P20" s="508"/>
      <c r="Q20" s="549">
        <v>-136</v>
      </c>
      <c r="R20" s="467">
        <v>2996</v>
      </c>
      <c r="S20" s="508">
        <v>2860</v>
      </c>
      <c r="T20" s="467">
        <v>1107</v>
      </c>
      <c r="U20" s="508">
        <v>3967</v>
      </c>
      <c r="V20" s="467">
        <v>1107</v>
      </c>
      <c r="W20" s="376">
        <v>5074</v>
      </c>
      <c r="X20" s="6"/>
      <c r="Y20" s="86">
        <v>6798</v>
      </c>
      <c r="Z20" s="467">
        <v>1018</v>
      </c>
      <c r="AA20" s="467">
        <v>7679</v>
      </c>
      <c r="AB20" s="467">
        <v>11390</v>
      </c>
      <c r="AC20" s="467">
        <v>19069</v>
      </c>
      <c r="AD20" s="467">
        <v>8942</v>
      </c>
      <c r="AE20" s="87">
        <v>28011</v>
      </c>
      <c r="AF20" s="26"/>
      <c r="AG20" s="86">
        <v>2479</v>
      </c>
      <c r="AH20" s="39">
        <v>3158</v>
      </c>
      <c r="AI20" s="39">
        <v>5637</v>
      </c>
      <c r="AJ20" s="39">
        <v>435</v>
      </c>
      <c r="AK20" s="39">
        <v>6072</v>
      </c>
      <c r="AL20" s="39">
        <v>4169</v>
      </c>
      <c r="AM20" s="376">
        <v>10241</v>
      </c>
      <c r="AN20" s="39"/>
      <c r="AO20" s="86">
        <v>6575</v>
      </c>
      <c r="AP20" s="39">
        <v>51</v>
      </c>
      <c r="AQ20" s="39">
        <v>6626</v>
      </c>
      <c r="AR20" s="39">
        <v>-1016</v>
      </c>
      <c r="AS20" s="39">
        <v>5610</v>
      </c>
      <c r="AT20" s="39">
        <v>1378</v>
      </c>
      <c r="AU20" s="87">
        <v>6988</v>
      </c>
      <c r="AV20" s="39"/>
      <c r="AW20" s="86">
        <v>7773</v>
      </c>
      <c r="AX20" s="39">
        <v>-17777</v>
      </c>
      <c r="AY20" s="39">
        <v>-10004</v>
      </c>
      <c r="AZ20" s="39">
        <v>-46456</v>
      </c>
      <c r="BA20" s="39">
        <v>-55001</v>
      </c>
      <c r="BB20" s="39">
        <v>-13807</v>
      </c>
      <c r="BC20" s="87">
        <v>-68808</v>
      </c>
      <c r="BD20" s="39"/>
      <c r="BE20" s="86">
        <v>14299</v>
      </c>
      <c r="BF20" s="39">
        <v>-11576</v>
      </c>
      <c r="BG20" s="39">
        <v>2723</v>
      </c>
      <c r="BH20" s="39">
        <v>-10273</v>
      </c>
      <c r="BI20" s="39">
        <v>-6884</v>
      </c>
      <c r="BJ20" s="39">
        <v>6878</v>
      </c>
      <c r="BK20" s="87">
        <v>-6</v>
      </c>
      <c r="BL20" s="6"/>
      <c r="BM20" s="86">
        <v>386</v>
      </c>
      <c r="BN20" s="39">
        <v>2620</v>
      </c>
      <c r="BO20" s="39">
        <v>3006</v>
      </c>
      <c r="BP20" s="39">
        <v>-263798</v>
      </c>
      <c r="BQ20" s="39">
        <v>-260792</v>
      </c>
      <c r="BR20" s="39">
        <v>-10037</v>
      </c>
      <c r="BS20" s="87">
        <v>-270829</v>
      </c>
      <c r="BT20" s="6"/>
      <c r="BU20" s="86">
        <v>158</v>
      </c>
      <c r="BV20" s="39">
        <v>2654</v>
      </c>
      <c r="BW20" s="39">
        <v>2812</v>
      </c>
      <c r="BX20" s="39">
        <v>617</v>
      </c>
      <c r="BY20" s="39">
        <v>3429</v>
      </c>
      <c r="BZ20" s="39">
        <v>556</v>
      </c>
      <c r="CA20" s="87">
        <v>3985</v>
      </c>
      <c r="CB20" s="6"/>
      <c r="CC20" s="86">
        <v>624</v>
      </c>
      <c r="CD20" s="39">
        <v>613</v>
      </c>
      <c r="CE20" s="39">
        <v>1237</v>
      </c>
      <c r="CF20" s="39">
        <v>312</v>
      </c>
      <c r="CG20" s="39">
        <v>1549</v>
      </c>
      <c r="CH20" s="39">
        <v>445</v>
      </c>
      <c r="CI20" s="87">
        <v>1994</v>
      </c>
      <c r="CJ20" s="6"/>
      <c r="CK20" s="86">
        <v>213</v>
      </c>
      <c r="CL20" s="39">
        <v>197</v>
      </c>
      <c r="CM20" s="39">
        <v>410</v>
      </c>
      <c r="CN20" s="39">
        <v>320</v>
      </c>
      <c r="CO20" s="39">
        <v>730</v>
      </c>
      <c r="CP20" s="39">
        <v>4805</v>
      </c>
      <c r="CQ20" s="87">
        <v>4481</v>
      </c>
      <c r="CR20" s="6"/>
      <c r="CS20" s="86">
        <v>238</v>
      </c>
      <c r="CT20" s="39">
        <v>207</v>
      </c>
      <c r="CU20" s="39">
        <v>445</v>
      </c>
      <c r="CV20" s="39">
        <v>132</v>
      </c>
      <c r="CW20" s="39">
        <v>577</v>
      </c>
      <c r="CX20" s="39">
        <v>494</v>
      </c>
      <c r="CY20" s="87">
        <v>1071</v>
      </c>
      <c r="CZ20" s="6"/>
      <c r="DA20" s="86">
        <v>4201</v>
      </c>
      <c r="DB20" s="39">
        <v>1051</v>
      </c>
      <c r="DC20" s="39">
        <v>5252</v>
      </c>
      <c r="DD20" s="39">
        <v>337</v>
      </c>
      <c r="DE20" s="39">
        <v>5589</v>
      </c>
      <c r="DF20" s="39">
        <v>121</v>
      </c>
      <c r="DG20" s="87">
        <v>5710</v>
      </c>
      <c r="DH20" s="6"/>
      <c r="DI20" s="86">
        <v>150</v>
      </c>
      <c r="DJ20" s="39">
        <v>395</v>
      </c>
      <c r="DK20" s="39">
        <v>395</v>
      </c>
      <c r="DL20" s="39">
        <v>443</v>
      </c>
      <c r="DM20" s="39">
        <v>1068</v>
      </c>
      <c r="DN20" s="39">
        <v>7</v>
      </c>
      <c r="DO20" s="87">
        <v>1075</v>
      </c>
      <c r="DP20" s="6"/>
      <c r="DQ20" s="86">
        <v>258</v>
      </c>
      <c r="DR20" s="39">
        <v>265</v>
      </c>
      <c r="DS20" s="39">
        <v>523</v>
      </c>
      <c r="DT20" s="39">
        <v>63</v>
      </c>
      <c r="DU20" s="39">
        <v>586</v>
      </c>
      <c r="DV20" s="39">
        <v>688</v>
      </c>
      <c r="DW20" s="87">
        <v>1274</v>
      </c>
      <c r="DX20" s="6"/>
      <c r="DY20" s="86">
        <v>-184</v>
      </c>
      <c r="DZ20" s="39">
        <v>69</v>
      </c>
      <c r="EA20" s="39">
        <v>-115</v>
      </c>
      <c r="EB20" s="39">
        <v>8476</v>
      </c>
      <c r="EC20" s="87">
        <v>8513</v>
      </c>
    </row>
    <row r="21" spans="1:302" x14ac:dyDescent="0.3">
      <c r="A21" s="6" t="s">
        <v>19</v>
      </c>
      <c r="B21" s="6"/>
      <c r="C21" s="6"/>
      <c r="D21" s="6"/>
      <c r="E21" s="549">
        <f>Corporate!C20+'Arnold Magnetic'!D26+Ergobaby!D25+'Sterno Group'!D27+'5.11'!D21+'Velocity Outdoor'!D24+'Altor Solutions'!D25+'Marucci Sports'!D21+'BOA Technology'!C20+Lugano!C20</f>
        <v>17419</v>
      </c>
      <c r="F21" s="508">
        <f t="shared" si="0"/>
        <v>17518.254999999997</v>
      </c>
      <c r="G21" s="376">
        <f>Corporate!E20+'Arnold Magnetic'!F26+Ergobaby!F25+'Sterno Group'!F27+'5.11'!F21+'Velocity Outdoor'!F24+'Altor Solutions'!F25+'Marucci Sports'!F21+'BOA Technology'!E20+Lugano!E20</f>
        <v>34937.254999999997</v>
      </c>
      <c r="H21" s="6"/>
      <c r="I21" s="549">
        <v>13805</v>
      </c>
      <c r="J21" s="467">
        <v>14947</v>
      </c>
      <c r="K21" s="508">
        <v>28752</v>
      </c>
      <c r="L21" s="508">
        <v>13855</v>
      </c>
      <c r="M21" s="508">
        <v>42607</v>
      </c>
      <c r="N21" s="508">
        <f t="shared" si="1"/>
        <v>16232</v>
      </c>
      <c r="O21" s="376">
        <f>Corporate!M20+'Arnold Magnetic'!N26+Ergobaby!N25+'Sterno Group'!N27+'5.11'!N21+'Velocity Outdoor'!N24+'Altor Solutions'!N25+'Marucci Sports'!N21+'BOA Technology'!M20+Lugano!I20</f>
        <v>58839</v>
      </c>
      <c r="P21" s="508"/>
      <c r="Q21" s="549">
        <v>8597</v>
      </c>
      <c r="R21" s="467">
        <v>11174</v>
      </c>
      <c r="S21" s="508">
        <v>19771</v>
      </c>
      <c r="T21" s="467">
        <v>12351</v>
      </c>
      <c r="U21" s="508">
        <v>32122</v>
      </c>
      <c r="V21" s="467">
        <v>13646</v>
      </c>
      <c r="W21" s="376">
        <v>45768</v>
      </c>
      <c r="X21" s="6"/>
      <c r="Y21" s="86">
        <v>18582</v>
      </c>
      <c r="Z21" s="467">
        <v>18445</v>
      </c>
      <c r="AA21" s="467">
        <v>36899</v>
      </c>
      <c r="AB21" s="467">
        <v>11525</v>
      </c>
      <c r="AC21" s="467">
        <v>48424</v>
      </c>
      <c r="AD21" s="467">
        <v>9792</v>
      </c>
      <c r="AE21" s="87">
        <v>58216</v>
      </c>
      <c r="AF21" s="26"/>
      <c r="AG21" s="86">
        <v>6186</v>
      </c>
      <c r="AH21" s="39">
        <v>13580</v>
      </c>
      <c r="AI21" s="39">
        <v>19766</v>
      </c>
      <c r="AJ21" s="39">
        <v>15699</v>
      </c>
      <c r="AK21" s="39">
        <v>35465</v>
      </c>
      <c r="AL21" s="39">
        <v>20112</v>
      </c>
      <c r="AM21" s="376">
        <v>55577</v>
      </c>
      <c r="AN21" s="39"/>
      <c r="AO21" s="86">
        <v>7136</v>
      </c>
      <c r="AP21" s="39">
        <v>8418</v>
      </c>
      <c r="AQ21" s="39">
        <v>15554</v>
      </c>
      <c r="AR21" s="39">
        <v>6945</v>
      </c>
      <c r="AS21" s="39">
        <v>22499</v>
      </c>
      <c r="AT21" s="39">
        <v>5124</v>
      </c>
      <c r="AU21" s="87">
        <v>27623</v>
      </c>
      <c r="AV21" s="39"/>
      <c r="AW21" s="86">
        <v>11462</v>
      </c>
      <c r="AX21" s="39">
        <v>7366</v>
      </c>
      <c r="AY21" s="39">
        <v>18828</v>
      </c>
      <c r="AZ21" s="39">
        <v>4376</v>
      </c>
      <c r="BA21" s="39">
        <v>23204</v>
      </c>
      <c r="BB21" s="39">
        <v>1447</v>
      </c>
      <c r="BC21" s="87">
        <v>24651</v>
      </c>
      <c r="BD21" s="39"/>
      <c r="BE21" s="86">
        <v>9718</v>
      </c>
      <c r="BF21" s="39">
        <v>3125</v>
      </c>
      <c r="BG21" s="39">
        <v>12843</v>
      </c>
      <c r="BH21" s="39">
        <v>11204</v>
      </c>
      <c r="BI21" s="39">
        <v>24047</v>
      </c>
      <c r="BJ21" s="39">
        <v>1877</v>
      </c>
      <c r="BK21" s="87">
        <v>25924</v>
      </c>
      <c r="BL21" s="6"/>
      <c r="BM21" s="86">
        <v>4572</v>
      </c>
      <c r="BN21" s="39">
        <v>4810</v>
      </c>
      <c r="BO21" s="39">
        <v>9382</v>
      </c>
      <c r="BP21" s="39">
        <v>7060</v>
      </c>
      <c r="BQ21" s="39">
        <v>16442</v>
      </c>
      <c r="BR21" s="39">
        <v>10626</v>
      </c>
      <c r="BS21" s="87">
        <v>27068</v>
      </c>
      <c r="BT21" s="6"/>
      <c r="BU21" s="86">
        <v>5339</v>
      </c>
      <c r="BV21" s="39">
        <v>4188</v>
      </c>
      <c r="BW21" s="39">
        <v>9527</v>
      </c>
      <c r="BX21" s="39">
        <v>5078</v>
      </c>
      <c r="BY21" s="39">
        <v>14605</v>
      </c>
      <c r="BZ21" s="39">
        <v>4771</v>
      </c>
      <c r="CA21" s="87">
        <v>19376</v>
      </c>
      <c r="CB21" s="6"/>
      <c r="CC21" s="86">
        <v>5996</v>
      </c>
      <c r="CD21" s="39">
        <v>7697</v>
      </c>
      <c r="CE21" s="39">
        <v>13693</v>
      </c>
      <c r="CF21" s="39">
        <v>5916</v>
      </c>
      <c r="CG21" s="39">
        <v>19609</v>
      </c>
      <c r="CH21" s="39">
        <v>5392</v>
      </c>
      <c r="CI21" s="87">
        <v>25001</v>
      </c>
      <c r="CJ21" s="6"/>
      <c r="CK21" s="86">
        <v>2537</v>
      </c>
      <c r="CL21" s="39">
        <v>2340</v>
      </c>
      <c r="CM21" s="39">
        <v>4877</v>
      </c>
      <c r="CN21" s="39">
        <v>2629</v>
      </c>
      <c r="CO21" s="39">
        <v>7506</v>
      </c>
      <c r="CP21" s="39">
        <v>6510</v>
      </c>
      <c r="CQ21" s="87">
        <v>12610</v>
      </c>
      <c r="CR21" s="6"/>
      <c r="CS21" s="86">
        <v>2686</v>
      </c>
      <c r="CT21" s="39">
        <v>2858</v>
      </c>
      <c r="CU21" s="39">
        <v>5544</v>
      </c>
      <c r="CV21" s="39">
        <v>2925</v>
      </c>
      <c r="CW21" s="39">
        <v>8469</v>
      </c>
      <c r="CX21" s="39">
        <v>3055</v>
      </c>
      <c r="CY21" s="87">
        <v>11524</v>
      </c>
      <c r="CZ21" s="6"/>
      <c r="DA21" s="86">
        <v>3481</v>
      </c>
      <c r="DB21" s="39">
        <v>2679</v>
      </c>
      <c r="DC21" s="39">
        <v>6160</v>
      </c>
      <c r="DD21" s="39">
        <v>2647</v>
      </c>
      <c r="DE21" s="39">
        <v>8807</v>
      </c>
      <c r="DF21" s="39">
        <v>1751</v>
      </c>
      <c r="DG21" s="87">
        <v>10558</v>
      </c>
      <c r="DH21" s="6"/>
      <c r="DI21" s="86">
        <v>4374</v>
      </c>
      <c r="DJ21" s="39">
        <v>4408</v>
      </c>
      <c r="DK21" s="39">
        <v>4408</v>
      </c>
      <c r="DL21" s="39">
        <v>3640</v>
      </c>
      <c r="DM21" s="39">
        <v>12405</v>
      </c>
      <c r="DN21" s="39">
        <v>4046</v>
      </c>
      <c r="DO21" s="87">
        <v>16451</v>
      </c>
      <c r="DP21" s="6"/>
      <c r="DQ21" s="86">
        <v>886</v>
      </c>
      <c r="DR21" s="39">
        <v>854</v>
      </c>
      <c r="DS21" s="39">
        <v>1740</v>
      </c>
      <c r="DT21" s="39">
        <v>633</v>
      </c>
      <c r="DU21" s="39">
        <v>2373</v>
      </c>
      <c r="DV21" s="39">
        <v>2163</v>
      </c>
      <c r="DW21" s="87">
        <v>4536</v>
      </c>
      <c r="DX21" s="6"/>
      <c r="DY21" s="86">
        <v>934</v>
      </c>
      <c r="DZ21" s="39">
        <v>2033</v>
      </c>
      <c r="EA21" s="39">
        <v>2967</v>
      </c>
      <c r="EB21" s="39">
        <v>2326</v>
      </c>
      <c r="EC21" s="87">
        <v>5323</v>
      </c>
    </row>
    <row r="22" spans="1:302" x14ac:dyDescent="0.3">
      <c r="A22" s="6" t="s">
        <v>20</v>
      </c>
      <c r="B22" s="6"/>
      <c r="C22" s="6"/>
      <c r="D22" s="6"/>
      <c r="E22" s="549">
        <f>Corporate!C21+'Arnold Magnetic'!D27+Ergobaby!D26+'Sterno Group'!D28+'5.11'!D22+'Velocity Outdoor'!D25+'Altor Solutions'!D26+'Marucci Sports'!D22+'BOA Technology'!C21+Lugano!C21</f>
        <v>0</v>
      </c>
      <c r="F22" s="508">
        <f t="shared" si="0"/>
        <v>-0.35599999999976717</v>
      </c>
      <c r="G22" s="376">
        <f>Corporate!E21+'Arnold Magnetic'!F27+Ergobaby!F26+'Sterno Group'!F28+'5.11'!F22+'Velocity Outdoor'!F25+'Altor Solutions'!F26+'Marucci Sports'!F22+'BOA Technology'!E21+Lugano!E21</f>
        <v>-0.35599999999976717</v>
      </c>
      <c r="H22" s="6"/>
      <c r="I22" s="549">
        <v>0</v>
      </c>
      <c r="J22" s="467">
        <v>0</v>
      </c>
      <c r="K22" s="508">
        <v>0</v>
      </c>
      <c r="L22" s="508">
        <v>0</v>
      </c>
      <c r="M22" s="508">
        <v>0</v>
      </c>
      <c r="N22" s="508">
        <f t="shared" si="1"/>
        <v>0</v>
      </c>
      <c r="O22" s="376">
        <f>'Arnold Magnetic'!N27+Ergobaby!N26+'Sterno Group'!N28+'5.11'!N22+'Velocity Outdoor'!N25+'Altor Solutions'!N26+'Marucci Sports'!N22+'BOA Technology'!M21+Lugano!I21+Corporate!M21</f>
        <v>0</v>
      </c>
      <c r="P22" s="508"/>
      <c r="Q22" s="549">
        <v>0</v>
      </c>
      <c r="R22" s="467">
        <v>0</v>
      </c>
      <c r="S22" s="508">
        <v>0</v>
      </c>
      <c r="T22" s="467">
        <v>0</v>
      </c>
      <c r="U22" s="508">
        <v>0</v>
      </c>
      <c r="V22" s="467">
        <v>0</v>
      </c>
      <c r="W22" s="376">
        <v>0</v>
      </c>
      <c r="X22" s="6"/>
      <c r="Y22" s="86">
        <v>0</v>
      </c>
      <c r="Z22" s="467">
        <v>0</v>
      </c>
      <c r="AA22" s="467">
        <v>0</v>
      </c>
      <c r="AB22" s="467">
        <v>0</v>
      </c>
      <c r="AC22" s="467">
        <v>0</v>
      </c>
      <c r="AD22" s="467">
        <v>0</v>
      </c>
      <c r="AE22" s="87">
        <v>0</v>
      </c>
      <c r="AF22" s="26"/>
      <c r="AG22" s="86"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76">
        <v>0</v>
      </c>
      <c r="AN22" s="39"/>
      <c r="AO22" s="86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87">
        <v>0</v>
      </c>
      <c r="AV22" s="39"/>
      <c r="AW22" s="86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87">
        <v>0</v>
      </c>
      <c r="BD22" s="39"/>
      <c r="BE22" s="86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87">
        <v>0</v>
      </c>
      <c r="BL22" s="6"/>
      <c r="BM22" s="86">
        <v>0</v>
      </c>
      <c r="BN22" s="39">
        <v>0</v>
      </c>
      <c r="BO22" s="39">
        <v>0</v>
      </c>
      <c r="BP22" s="39">
        <v>0</v>
      </c>
      <c r="BQ22" s="39">
        <v>0</v>
      </c>
      <c r="BR22" s="39">
        <v>0</v>
      </c>
      <c r="BS22" s="87">
        <v>0</v>
      </c>
      <c r="BT22" s="6"/>
      <c r="BU22" s="86">
        <v>0</v>
      </c>
      <c r="BV22" s="39">
        <v>0</v>
      </c>
      <c r="BW22" s="39">
        <v>0</v>
      </c>
      <c r="BX22" s="39">
        <v>0</v>
      </c>
      <c r="BY22" s="39">
        <v>0</v>
      </c>
      <c r="BZ22" s="39">
        <v>0</v>
      </c>
      <c r="CA22" s="87">
        <v>0</v>
      </c>
      <c r="CB22" s="6"/>
      <c r="CC22" s="86">
        <v>0</v>
      </c>
      <c r="CD22" s="39">
        <v>0</v>
      </c>
      <c r="CE22" s="39">
        <v>0</v>
      </c>
      <c r="CF22" s="39">
        <v>0</v>
      </c>
      <c r="CG22" s="39">
        <v>0</v>
      </c>
      <c r="CH22" s="39">
        <v>0</v>
      </c>
      <c r="CI22" s="87">
        <v>0</v>
      </c>
      <c r="CJ22" s="6"/>
      <c r="CK22" s="86">
        <v>0</v>
      </c>
      <c r="CL22" s="39">
        <v>0</v>
      </c>
      <c r="CM22" s="39">
        <v>0</v>
      </c>
      <c r="CN22" s="39">
        <v>0</v>
      </c>
      <c r="CO22" s="39">
        <v>0</v>
      </c>
      <c r="CP22" s="39">
        <v>0</v>
      </c>
      <c r="CQ22" s="87">
        <v>0</v>
      </c>
      <c r="CR22" s="6"/>
      <c r="CS22" s="86">
        <v>0</v>
      </c>
      <c r="CT22" s="39">
        <v>0</v>
      </c>
      <c r="CU22" s="39">
        <v>0</v>
      </c>
      <c r="CV22" s="39">
        <v>0</v>
      </c>
      <c r="CW22" s="39">
        <v>0</v>
      </c>
      <c r="CX22" s="39">
        <v>0</v>
      </c>
      <c r="CY22" s="87">
        <v>0</v>
      </c>
      <c r="CZ22" s="6"/>
      <c r="DA22" s="86">
        <v>0</v>
      </c>
      <c r="DB22" s="39">
        <v>0</v>
      </c>
      <c r="DC22" s="39">
        <v>0</v>
      </c>
      <c r="DD22" s="39">
        <v>0</v>
      </c>
      <c r="DE22" s="39">
        <v>0</v>
      </c>
      <c r="DF22" s="39">
        <v>0</v>
      </c>
      <c r="DG22" s="87">
        <v>0</v>
      </c>
      <c r="DH22" s="6"/>
      <c r="DI22" s="86">
        <v>0</v>
      </c>
      <c r="DJ22" s="39">
        <v>0</v>
      </c>
      <c r="DK22" s="39"/>
      <c r="DL22" s="39">
        <v>0</v>
      </c>
      <c r="DM22" s="39">
        <v>0</v>
      </c>
      <c r="DN22" s="39">
        <v>0</v>
      </c>
      <c r="DO22" s="87">
        <v>0</v>
      </c>
      <c r="DP22" s="6"/>
      <c r="DQ22" s="86">
        <v>0</v>
      </c>
      <c r="DR22" s="39">
        <v>0</v>
      </c>
      <c r="DS22" s="39">
        <v>0</v>
      </c>
      <c r="DT22" s="39">
        <v>0</v>
      </c>
      <c r="DU22" s="39">
        <v>0</v>
      </c>
      <c r="DV22" s="39">
        <v>0</v>
      </c>
      <c r="DW22" s="87">
        <v>0</v>
      </c>
      <c r="DX22" s="6"/>
      <c r="DY22" s="86">
        <v>0</v>
      </c>
      <c r="DZ22" s="39">
        <v>0</v>
      </c>
      <c r="EA22" s="39">
        <v>0</v>
      </c>
      <c r="EB22" s="39">
        <v>0</v>
      </c>
      <c r="EC22" s="87">
        <v>0</v>
      </c>
    </row>
    <row r="23" spans="1:302" x14ac:dyDescent="0.3">
      <c r="A23" s="6" t="s">
        <v>21</v>
      </c>
      <c r="B23" s="6"/>
      <c r="C23" s="6"/>
      <c r="D23" s="6"/>
      <c r="E23" s="549">
        <f>Corporate!C26+'Arnold Magnetic'!D28+Ergobaby!D27+'Sterno Group'!D29+'5.11'!D23+'Velocity Outdoor'!D26+'Altor Solutions'!D27+'Marucci Sports'!D23+'BOA Technology'!C22+Lugano!C22</f>
        <v>9976</v>
      </c>
      <c r="F23" s="508">
        <f t="shared" si="0"/>
        <v>6132</v>
      </c>
      <c r="G23" s="376">
        <f>Corporate!E26+'Arnold Magnetic'!F31+Ergobaby!F30+'Sterno Group'!F32+'5.11'!F26+'Velocity Outdoor'!F29+'Altor Solutions'!F30+'Marucci Sports'!F26+'BOA Technology'!E25+Lugano!E25</f>
        <v>16108</v>
      </c>
      <c r="H23" s="6"/>
      <c r="I23" s="549">
        <v>7520</v>
      </c>
      <c r="J23" s="467">
        <v>10192</v>
      </c>
      <c r="K23" s="508">
        <v>17712</v>
      </c>
      <c r="L23" s="508">
        <v>6950</v>
      </c>
      <c r="M23" s="508">
        <v>24662</v>
      </c>
      <c r="N23" s="508">
        <f t="shared" si="1"/>
        <v>-6325</v>
      </c>
      <c r="O23" s="376">
        <f>Corporate!M26+'Arnold Magnetic'!N28+Ergobaby!N27+'Sterno Group'!N29+'5.11'!N23+'Velocity Outdoor'!N26+'Altor Solutions'!N27+'Marucci Sports'!N23+'BOA Technology'!M22+Lugano!I22</f>
        <v>18337</v>
      </c>
      <c r="P23" s="508"/>
      <c r="Q23" s="549">
        <v>222</v>
      </c>
      <c r="R23" s="467">
        <v>6649</v>
      </c>
      <c r="S23" s="508">
        <v>6871</v>
      </c>
      <c r="T23" s="467">
        <v>1606</v>
      </c>
      <c r="U23" s="508">
        <v>8477</v>
      </c>
      <c r="V23" s="467">
        <v>8417</v>
      </c>
      <c r="W23" s="376">
        <v>16894</v>
      </c>
      <c r="X23" s="6"/>
      <c r="Y23" s="86">
        <v>403</v>
      </c>
      <c r="Z23" s="467">
        <v>4551</v>
      </c>
      <c r="AA23" s="467">
        <v>5975</v>
      </c>
      <c r="AB23" s="467">
        <v>4400</v>
      </c>
      <c r="AC23" s="467">
        <v>10375</v>
      </c>
      <c r="AD23" s="467">
        <v>4367</v>
      </c>
      <c r="AE23" s="87">
        <v>14742</v>
      </c>
      <c r="AF23" s="26"/>
      <c r="AG23" s="86">
        <v>-2346</v>
      </c>
      <c r="AH23" s="39">
        <v>4139</v>
      </c>
      <c r="AI23" s="39">
        <v>1793</v>
      </c>
      <c r="AJ23" s="39">
        <v>2354</v>
      </c>
      <c r="AK23" s="39">
        <v>4147</v>
      </c>
      <c r="AL23" s="39">
        <v>2401</v>
      </c>
      <c r="AM23" s="376">
        <v>6548</v>
      </c>
      <c r="AN23" s="39"/>
      <c r="AO23" s="86">
        <v>-3648</v>
      </c>
      <c r="AP23" s="39">
        <v>1454</v>
      </c>
      <c r="AQ23" s="39">
        <v>-2194</v>
      </c>
      <c r="AR23" s="39">
        <v>192</v>
      </c>
      <c r="AS23" s="39">
        <v>-2002</v>
      </c>
      <c r="AT23" s="39">
        <v>-38677</v>
      </c>
      <c r="AU23" s="87">
        <v>-40679</v>
      </c>
      <c r="AV23" s="39"/>
      <c r="AW23" s="86">
        <v>3296</v>
      </c>
      <c r="AX23" s="39">
        <v>1588</v>
      </c>
      <c r="AY23" s="39">
        <v>4884</v>
      </c>
      <c r="AZ23" s="39">
        <v>4894</v>
      </c>
      <c r="BA23" s="39">
        <v>9778</v>
      </c>
      <c r="BB23" s="39">
        <v>-309</v>
      </c>
      <c r="BC23" s="87">
        <v>9469</v>
      </c>
      <c r="BD23" s="39"/>
      <c r="BE23" s="86">
        <v>3380</v>
      </c>
      <c r="BF23" s="39">
        <v>5833</v>
      </c>
      <c r="BG23" s="39">
        <v>9213</v>
      </c>
      <c r="BH23" s="39">
        <v>3756</v>
      </c>
      <c r="BI23" s="39">
        <v>9274</v>
      </c>
      <c r="BJ23" s="39">
        <v>5700</v>
      </c>
      <c r="BK23" s="87">
        <v>14974</v>
      </c>
      <c r="BL23" s="6"/>
      <c r="BM23" s="86">
        <v>5764</v>
      </c>
      <c r="BN23" s="39">
        <v>2012</v>
      </c>
      <c r="BO23" s="39">
        <v>7776</v>
      </c>
      <c r="BP23" s="39">
        <v>3928</v>
      </c>
      <c r="BQ23" s="39">
        <v>11704</v>
      </c>
      <c r="BR23" s="39">
        <v>-3440</v>
      </c>
      <c r="BS23" s="87">
        <v>8264</v>
      </c>
      <c r="BT23" s="6"/>
      <c r="BU23" s="86">
        <v>7699</v>
      </c>
      <c r="BV23" s="39">
        <v>5875</v>
      </c>
      <c r="BW23" s="39">
        <v>13574</v>
      </c>
      <c r="BX23" s="39">
        <v>5114</v>
      </c>
      <c r="BY23" s="39">
        <v>18688</v>
      </c>
      <c r="BZ23" s="39">
        <v>2041</v>
      </c>
      <c r="CA23" s="87">
        <v>20729</v>
      </c>
      <c r="CB23" s="6"/>
      <c r="CC23" s="86">
        <v>4116</v>
      </c>
      <c r="CD23" s="39">
        <v>5659</v>
      </c>
      <c r="CE23" s="39">
        <v>9758</v>
      </c>
      <c r="CF23" s="39">
        <v>7361</v>
      </c>
      <c r="CG23" s="39">
        <v>17119</v>
      </c>
      <c r="CH23" s="39">
        <v>3950</v>
      </c>
      <c r="CI23" s="87">
        <v>21069</v>
      </c>
      <c r="CJ23" s="6"/>
      <c r="CK23" s="86">
        <v>2420</v>
      </c>
      <c r="CL23" s="39">
        <v>3799</v>
      </c>
      <c r="CM23" s="39">
        <v>6219</v>
      </c>
      <c r="CN23" s="39">
        <v>4519</v>
      </c>
      <c r="CO23" s="39">
        <v>10738</v>
      </c>
      <c r="CP23" s="39">
        <v>190</v>
      </c>
      <c r="CQ23" s="87">
        <v>9123</v>
      </c>
      <c r="CR23" s="6"/>
      <c r="CS23" s="86">
        <v>-2812</v>
      </c>
      <c r="CT23" s="39">
        <v>6764</v>
      </c>
      <c r="CU23" s="39">
        <v>3952</v>
      </c>
      <c r="CV23" s="39">
        <v>5148</v>
      </c>
      <c r="CW23" s="39">
        <v>9100</v>
      </c>
      <c r="CX23" s="39">
        <v>2035</v>
      </c>
      <c r="CY23" s="87">
        <v>11135</v>
      </c>
      <c r="CZ23" s="6"/>
      <c r="DA23" s="86">
        <v>-27444</v>
      </c>
      <c r="DB23" s="39">
        <v>-606</v>
      </c>
      <c r="DC23" s="39">
        <v>-28050</v>
      </c>
      <c r="DD23" s="39">
        <v>2130</v>
      </c>
      <c r="DE23" s="39">
        <v>-25920</v>
      </c>
      <c r="DF23" s="39">
        <v>4639</v>
      </c>
      <c r="DG23" s="87">
        <v>-21281</v>
      </c>
      <c r="DH23" s="6"/>
      <c r="DI23" s="86">
        <v>553</v>
      </c>
      <c r="DJ23" s="39">
        <v>848</v>
      </c>
      <c r="DK23" s="39">
        <v>848</v>
      </c>
      <c r="DL23" s="39">
        <v>3067</v>
      </c>
      <c r="DM23" s="39">
        <v>3622</v>
      </c>
      <c r="DN23" s="39">
        <v>2904</v>
      </c>
      <c r="DO23" s="87">
        <v>6526</v>
      </c>
      <c r="DP23" s="6"/>
      <c r="DQ23" s="86">
        <v>1337</v>
      </c>
      <c r="DR23" s="39">
        <v>1651</v>
      </c>
      <c r="DS23" s="39">
        <v>2988</v>
      </c>
      <c r="DT23" s="39">
        <v>2711</v>
      </c>
      <c r="DU23" s="39">
        <v>5699</v>
      </c>
      <c r="DV23" s="39">
        <v>4992</v>
      </c>
      <c r="DW23" s="87">
        <v>10691</v>
      </c>
      <c r="DX23" s="6"/>
      <c r="DY23" s="86">
        <v>1581</v>
      </c>
      <c r="DZ23" s="39">
        <v>3582</v>
      </c>
      <c r="EA23" s="39">
        <v>5163</v>
      </c>
      <c r="EB23" s="39">
        <v>3502</v>
      </c>
      <c r="EC23" s="87">
        <v>5298</v>
      </c>
    </row>
    <row r="24" spans="1:302" x14ac:dyDescent="0.3">
      <c r="A24" s="6" t="s">
        <v>22</v>
      </c>
      <c r="B24" s="6"/>
      <c r="C24" s="6"/>
      <c r="D24" s="6"/>
      <c r="E24" s="549">
        <f>Corporate!C23</f>
        <v>4937</v>
      </c>
      <c r="F24" s="508">
        <f t="shared" si="0"/>
        <v>3635</v>
      </c>
      <c r="G24" s="376">
        <f>Corporate!E23</f>
        <v>8572</v>
      </c>
      <c r="H24" s="6"/>
      <c r="I24" s="549">
        <v>3002</v>
      </c>
      <c r="J24" s="467">
        <v>3379</v>
      </c>
      <c r="K24" s="508">
        <v>6381</v>
      </c>
      <c r="L24" s="508">
        <v>1534</v>
      </c>
      <c r="M24" s="508">
        <v>7915</v>
      </c>
      <c r="N24" s="508">
        <f t="shared" si="1"/>
        <v>-175</v>
      </c>
      <c r="O24" s="376">
        <f>Corporate!M23</f>
        <v>7740</v>
      </c>
      <c r="P24" s="508"/>
      <c r="Q24" s="549">
        <v>1215</v>
      </c>
      <c r="R24" s="467">
        <v>1071</v>
      </c>
      <c r="S24" s="508">
        <v>2286</v>
      </c>
      <c r="T24" s="467">
        <v>1717</v>
      </c>
      <c r="U24" s="508">
        <v>4003</v>
      </c>
      <c r="V24" s="467">
        <v>414</v>
      </c>
      <c r="W24" s="376">
        <v>4417</v>
      </c>
      <c r="X24" s="6"/>
      <c r="Y24" s="86">
        <v>1300</v>
      </c>
      <c r="Z24" s="467">
        <v>1387</v>
      </c>
      <c r="AA24" s="467">
        <v>2755</v>
      </c>
      <c r="AB24" s="467">
        <v>1242</v>
      </c>
      <c r="AC24" s="467">
        <v>3997</v>
      </c>
      <c r="AD24" s="467">
        <v>1545</v>
      </c>
      <c r="AE24" s="87">
        <v>5542</v>
      </c>
      <c r="AF24" s="26"/>
      <c r="AG24" s="86">
        <v>720</v>
      </c>
      <c r="AH24" s="39">
        <v>1441</v>
      </c>
      <c r="AI24" s="39">
        <v>2161</v>
      </c>
      <c r="AJ24" s="39">
        <v>1040</v>
      </c>
      <c r="AK24" s="39">
        <v>3201</v>
      </c>
      <c r="AL24" s="39">
        <v>711</v>
      </c>
      <c r="AM24" s="376">
        <v>3912</v>
      </c>
      <c r="AN24" s="39"/>
      <c r="AO24" s="86">
        <v>470</v>
      </c>
      <c r="AP24" s="39">
        <v>1372</v>
      </c>
      <c r="AQ24" s="39">
        <v>1842</v>
      </c>
      <c r="AR24" s="39">
        <v>650</v>
      </c>
      <c r="AS24" s="39">
        <v>2492</v>
      </c>
      <c r="AT24" s="39">
        <v>3129</v>
      </c>
      <c r="AU24" s="87">
        <v>5621</v>
      </c>
      <c r="AV24" s="39"/>
      <c r="AW24" s="86">
        <v>996</v>
      </c>
      <c r="AX24" s="39">
        <v>119</v>
      </c>
      <c r="AY24" s="39">
        <v>1115</v>
      </c>
      <c r="AZ24" s="39">
        <v>682</v>
      </c>
      <c r="BA24" s="39">
        <v>1749</v>
      </c>
      <c r="BB24" s="39">
        <v>212</v>
      </c>
      <c r="BC24" s="87">
        <v>1961</v>
      </c>
      <c r="BD24" s="39"/>
      <c r="BE24" s="86">
        <v>-385</v>
      </c>
      <c r="BF24" s="39">
        <v>2118</v>
      </c>
      <c r="BG24" s="39">
        <v>1733</v>
      </c>
      <c r="BH24" s="39">
        <v>1518</v>
      </c>
      <c r="BI24" s="39">
        <v>3251</v>
      </c>
      <c r="BJ24" s="39">
        <v>681</v>
      </c>
      <c r="BK24" s="87">
        <v>3932</v>
      </c>
      <c r="BL24" s="6"/>
      <c r="BM24" s="86">
        <v>2714</v>
      </c>
      <c r="BN24" s="39">
        <v>6600</v>
      </c>
      <c r="BO24" s="39">
        <v>9314</v>
      </c>
      <c r="BP24" s="39">
        <v>1432</v>
      </c>
      <c r="BQ24" s="39">
        <v>10746</v>
      </c>
      <c r="BR24" s="39">
        <v>1574</v>
      </c>
      <c r="BS24" s="87">
        <v>12320</v>
      </c>
      <c r="BT24" s="6"/>
      <c r="BU24" s="86">
        <v>2032</v>
      </c>
      <c r="BV24" s="39">
        <v>2525</v>
      </c>
      <c r="BW24" s="39">
        <v>4557</v>
      </c>
      <c r="BX24" s="39">
        <v>4909</v>
      </c>
      <c r="BY24" s="39">
        <v>9466</v>
      </c>
      <c r="BZ24" s="39">
        <v>1286</v>
      </c>
      <c r="CA24" s="87">
        <v>10752</v>
      </c>
      <c r="CB24" s="6"/>
      <c r="CC24" s="86">
        <v>1675</v>
      </c>
      <c r="CD24" s="39">
        <v>2136</v>
      </c>
      <c r="CE24" s="39">
        <v>3811</v>
      </c>
      <c r="CF24" s="39">
        <v>2959</v>
      </c>
      <c r="CG24" s="39">
        <v>6770</v>
      </c>
      <c r="CH24" s="39">
        <v>1512</v>
      </c>
      <c r="CI24" s="87">
        <v>8282</v>
      </c>
      <c r="CJ24" s="6"/>
      <c r="CK24" s="86">
        <v>407</v>
      </c>
      <c r="CL24" s="39">
        <v>1888</v>
      </c>
      <c r="CM24" s="39">
        <v>2295</v>
      </c>
      <c r="CN24" s="39">
        <v>4374</v>
      </c>
      <c r="CO24" s="39">
        <v>6669</v>
      </c>
      <c r="CP24" s="39">
        <v>1184</v>
      </c>
      <c r="CQ24" s="87">
        <v>7853</v>
      </c>
      <c r="CR24" s="6"/>
      <c r="CS24" s="86">
        <v>682</v>
      </c>
      <c r="CT24" s="39">
        <v>717</v>
      </c>
      <c r="CU24" s="39">
        <v>1399</v>
      </c>
      <c r="CV24" s="39">
        <v>642</v>
      </c>
      <c r="CW24" s="39">
        <v>2041</v>
      </c>
      <c r="CX24" s="39">
        <v>1946</v>
      </c>
      <c r="CY24" s="87">
        <v>3987</v>
      </c>
      <c r="CZ24" s="6"/>
      <c r="DA24" s="86">
        <v>-14915</v>
      </c>
      <c r="DB24" s="39">
        <v>-777</v>
      </c>
      <c r="DC24" s="39">
        <v>-15692</v>
      </c>
      <c r="DD24" s="39">
        <v>687</v>
      </c>
      <c r="DE24" s="39">
        <v>-15005</v>
      </c>
      <c r="DF24" s="39">
        <v>1630</v>
      </c>
      <c r="DG24" s="87">
        <v>-13375</v>
      </c>
      <c r="DH24" s="6"/>
      <c r="DI24" s="86">
        <v>-290</v>
      </c>
      <c r="DJ24" s="39">
        <v>1218</v>
      </c>
      <c r="DK24" s="39">
        <v>1218</v>
      </c>
      <c r="DL24" s="39">
        <v>1590</v>
      </c>
      <c r="DM24" s="39">
        <v>2295</v>
      </c>
      <c r="DN24" s="39">
        <v>1198</v>
      </c>
      <c r="DO24" s="87">
        <v>3493</v>
      </c>
      <c r="DP24" s="6"/>
      <c r="DQ24" s="86">
        <v>42</v>
      </c>
      <c r="DR24" s="39">
        <v>207</v>
      </c>
      <c r="DS24" s="39">
        <v>249</v>
      </c>
      <c r="DT24" s="39">
        <v>620</v>
      </c>
      <c r="DU24" s="39">
        <v>869</v>
      </c>
      <c r="DV24" s="39">
        <v>11071</v>
      </c>
      <c r="DW24" s="87">
        <v>11940</v>
      </c>
      <c r="DX24" s="6"/>
      <c r="DY24" s="86">
        <v>709</v>
      </c>
      <c r="DZ24" s="39">
        <v>1187</v>
      </c>
      <c r="EA24" s="39">
        <v>1896</v>
      </c>
      <c r="EB24" s="39">
        <v>-651</v>
      </c>
      <c r="EC24" s="87">
        <v>1245</v>
      </c>
    </row>
    <row r="25" spans="1:302" s="6" customFormat="1" x14ac:dyDescent="0.3">
      <c r="A25" s="6" t="s">
        <v>23</v>
      </c>
      <c r="E25" s="549">
        <f>Corporate!C25</f>
        <v>1041</v>
      </c>
      <c r="F25" s="508">
        <f t="shared" si="0"/>
        <v>955</v>
      </c>
      <c r="G25" s="376">
        <f>Corporate!E25</f>
        <v>1996</v>
      </c>
      <c r="I25" s="549">
        <v>0</v>
      </c>
      <c r="J25" s="467">
        <v>0</v>
      </c>
      <c r="K25" s="508">
        <v>0</v>
      </c>
      <c r="L25" s="508">
        <v>522</v>
      </c>
      <c r="M25" s="508">
        <v>522</v>
      </c>
      <c r="N25" s="508">
        <f t="shared" si="1"/>
        <v>3995</v>
      </c>
      <c r="O25" s="376">
        <f>Corporate!M25</f>
        <v>4517</v>
      </c>
      <c r="P25" s="508"/>
      <c r="Q25" s="549">
        <v>0</v>
      </c>
      <c r="R25" s="467">
        <v>0</v>
      </c>
      <c r="S25" s="508">
        <v>0</v>
      </c>
      <c r="T25" s="467">
        <v>0</v>
      </c>
      <c r="U25" s="508">
        <v>0</v>
      </c>
      <c r="V25" s="467">
        <v>0</v>
      </c>
      <c r="W25" s="376">
        <v>0</v>
      </c>
      <c r="Y25" s="86">
        <v>-450</v>
      </c>
      <c r="Z25" s="467">
        <v>252</v>
      </c>
      <c r="AA25" s="467">
        <v>-266</v>
      </c>
      <c r="AB25" s="467">
        <v>0</v>
      </c>
      <c r="AC25" s="467">
        <v>-266</v>
      </c>
      <c r="AD25" s="467">
        <v>0</v>
      </c>
      <c r="AE25" s="87">
        <v>-266</v>
      </c>
      <c r="AF25" s="26"/>
      <c r="AG25" s="86">
        <v>0</v>
      </c>
      <c r="AH25" s="39">
        <v>0</v>
      </c>
      <c r="AI25" s="39">
        <v>0</v>
      </c>
      <c r="AJ25" s="39">
        <v>0</v>
      </c>
      <c r="AK25" s="39"/>
      <c r="AL25" s="39">
        <v>0</v>
      </c>
      <c r="AM25" s="376"/>
      <c r="AN25" s="39"/>
      <c r="AO25" s="86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87">
        <v>0</v>
      </c>
      <c r="AV25" s="39"/>
      <c r="AW25" s="86">
        <v>0</v>
      </c>
      <c r="AX25" s="39">
        <v>0</v>
      </c>
      <c r="AY25" s="39">
        <v>0</v>
      </c>
      <c r="AZ25" s="39">
        <v>-164</v>
      </c>
      <c r="BA25" s="39">
        <v>-116</v>
      </c>
      <c r="BB25" s="39">
        <v>0</v>
      </c>
      <c r="BC25" s="87">
        <v>-116</v>
      </c>
      <c r="BD25" s="39"/>
      <c r="BE25" s="86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87">
        <v>0</v>
      </c>
      <c r="BM25" s="86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87">
        <v>0</v>
      </c>
      <c r="BU25" s="86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87">
        <v>0</v>
      </c>
      <c r="CC25" s="86">
        <v>0</v>
      </c>
      <c r="CD25" s="39">
        <v>0</v>
      </c>
      <c r="CE25" s="39">
        <v>0</v>
      </c>
      <c r="CF25" s="39">
        <v>0</v>
      </c>
      <c r="CG25" s="39">
        <v>0</v>
      </c>
      <c r="CH25" s="39">
        <v>0</v>
      </c>
      <c r="CI25" s="87">
        <v>0</v>
      </c>
      <c r="CK25" s="86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87">
        <v>0</v>
      </c>
      <c r="CS25" s="86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0</v>
      </c>
      <c r="CY25" s="87">
        <v>0</v>
      </c>
      <c r="DA25" s="86">
        <v>0</v>
      </c>
      <c r="DB25" s="39">
        <v>0</v>
      </c>
      <c r="DC25" s="39">
        <v>0</v>
      </c>
      <c r="DD25" s="39">
        <v>0</v>
      </c>
      <c r="DE25" s="39">
        <v>0</v>
      </c>
      <c r="DF25" s="39">
        <v>0</v>
      </c>
      <c r="DG25" s="87">
        <v>0</v>
      </c>
      <c r="DI25" s="86">
        <v>0</v>
      </c>
      <c r="DJ25" s="39">
        <v>0</v>
      </c>
      <c r="DK25" s="39">
        <v>0</v>
      </c>
      <c r="DL25" s="39">
        <v>0</v>
      </c>
      <c r="DM25" s="39">
        <v>0</v>
      </c>
      <c r="DN25" s="39">
        <v>0</v>
      </c>
      <c r="DO25" s="87">
        <v>0</v>
      </c>
      <c r="DQ25" s="86">
        <v>0</v>
      </c>
      <c r="DR25" s="39">
        <v>0</v>
      </c>
      <c r="DS25" s="39">
        <v>0</v>
      </c>
      <c r="DT25" s="39">
        <v>0</v>
      </c>
      <c r="DU25" s="39">
        <v>0</v>
      </c>
      <c r="DV25" s="39">
        <v>0</v>
      </c>
      <c r="DW25" s="87">
        <v>0</v>
      </c>
      <c r="DY25" s="86">
        <v>0</v>
      </c>
      <c r="DZ25" s="39">
        <v>0</v>
      </c>
      <c r="EA25" s="39">
        <v>0</v>
      </c>
      <c r="EB25" s="39">
        <v>0</v>
      </c>
      <c r="EC25" s="87">
        <v>0</v>
      </c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</row>
    <row r="26" spans="1:302" s="6" customFormat="1" x14ac:dyDescent="0.3">
      <c r="A26" s="6" t="s">
        <v>24</v>
      </c>
      <c r="E26" s="549">
        <f>Corporate!C24</f>
        <v>-5370</v>
      </c>
      <c r="F26" s="508">
        <f t="shared" si="0"/>
        <v>-5004</v>
      </c>
      <c r="G26" s="376">
        <f>Corporate!E24</f>
        <v>-10374</v>
      </c>
      <c r="I26" s="549">
        <v>0</v>
      </c>
      <c r="J26" s="467">
        <v>0</v>
      </c>
      <c r="K26" s="508">
        <v>0</v>
      </c>
      <c r="L26" s="508">
        <v>-7665</v>
      </c>
      <c r="M26" s="508">
        <v>-7665</v>
      </c>
      <c r="N26" s="508">
        <f t="shared" si="1"/>
        <v>-21515</v>
      </c>
      <c r="O26" s="376">
        <f>Corporate!M24</f>
        <v>-29180</v>
      </c>
      <c r="P26" s="508"/>
      <c r="Q26" s="549">
        <v>0</v>
      </c>
      <c r="R26" s="467">
        <v>0</v>
      </c>
      <c r="S26" s="508">
        <v>0</v>
      </c>
      <c r="T26" s="467">
        <v>0</v>
      </c>
      <c r="U26" s="508">
        <v>0</v>
      </c>
      <c r="V26" s="467">
        <v>0</v>
      </c>
      <c r="W26" s="376">
        <v>0</v>
      </c>
      <c r="Y26" s="86">
        <v>586</v>
      </c>
      <c r="Z26" s="467">
        <v>-15474</v>
      </c>
      <c r="AA26" s="467">
        <v>-16901</v>
      </c>
      <c r="AB26" s="467">
        <v>0</v>
      </c>
      <c r="AC26" s="467">
        <v>-16901</v>
      </c>
      <c r="AD26" s="467">
        <v>0</v>
      </c>
      <c r="AE26" s="87">
        <v>-16901</v>
      </c>
      <c r="AF26" s="26"/>
      <c r="AG26" s="86">
        <v>0</v>
      </c>
      <c r="AH26" s="39">
        <v>-1165</v>
      </c>
      <c r="AI26" s="39">
        <v>-1165</v>
      </c>
      <c r="AJ26" s="39">
        <v>0</v>
      </c>
      <c r="AK26" s="39">
        <v>-1165</v>
      </c>
      <c r="AL26" s="39">
        <v>-93</v>
      </c>
      <c r="AM26" s="376">
        <v>-1258</v>
      </c>
      <c r="AN26" s="39"/>
      <c r="AO26" s="86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87">
        <v>0</v>
      </c>
      <c r="AV26" s="39"/>
      <c r="AW26" s="86">
        <v>0</v>
      </c>
      <c r="AX26" s="39">
        <v>0</v>
      </c>
      <c r="AY26" s="39">
        <v>0</v>
      </c>
      <c r="AZ26" s="39">
        <v>455</v>
      </c>
      <c r="BA26" s="39">
        <v>-473</v>
      </c>
      <c r="BB26" s="39">
        <v>0</v>
      </c>
      <c r="BC26" s="87">
        <v>-473</v>
      </c>
      <c r="BD26" s="39"/>
      <c r="BE26" s="86">
        <v>0</v>
      </c>
      <c r="BF26" s="39">
        <v>0</v>
      </c>
      <c r="BG26" s="39">
        <v>0</v>
      </c>
      <c r="BH26" s="39">
        <v>-3819</v>
      </c>
      <c r="BI26" s="39">
        <v>-15650</v>
      </c>
      <c r="BJ26" s="39">
        <v>0</v>
      </c>
      <c r="BK26" s="87">
        <v>-15650</v>
      </c>
      <c r="BM26" s="86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87">
        <v>0</v>
      </c>
      <c r="BU26" s="86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87">
        <v>0</v>
      </c>
      <c r="CC26" s="86">
        <v>0</v>
      </c>
      <c r="CD26" s="39">
        <v>1690</v>
      </c>
      <c r="CE26" s="39">
        <v>1168</v>
      </c>
      <c r="CF26" s="39">
        <v>0</v>
      </c>
      <c r="CG26" s="39">
        <v>1168</v>
      </c>
      <c r="CH26" s="39">
        <v>0</v>
      </c>
      <c r="CI26" s="87">
        <v>1168</v>
      </c>
      <c r="CK26" s="86">
        <v>0</v>
      </c>
      <c r="CL26" s="39">
        <v>0</v>
      </c>
      <c r="CM26" s="39">
        <v>0</v>
      </c>
      <c r="CN26" s="39">
        <v>0</v>
      </c>
      <c r="CO26" s="39">
        <v>0</v>
      </c>
      <c r="CP26" s="39">
        <v>0</v>
      </c>
      <c r="CQ26" s="87">
        <v>-10194</v>
      </c>
      <c r="CS26" s="86">
        <v>0</v>
      </c>
      <c r="CT26" s="39">
        <v>0</v>
      </c>
      <c r="CU26" s="39">
        <v>0</v>
      </c>
      <c r="CV26" s="39">
        <v>0</v>
      </c>
      <c r="CW26" s="39">
        <v>0</v>
      </c>
      <c r="CX26" s="39">
        <v>0</v>
      </c>
      <c r="CY26" s="87">
        <v>0</v>
      </c>
      <c r="DA26" s="86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87">
        <v>0</v>
      </c>
      <c r="DI26" s="86">
        <v>0</v>
      </c>
      <c r="DJ26" s="39">
        <v>-2577</v>
      </c>
      <c r="DK26" s="39">
        <v>-2577</v>
      </c>
      <c r="DL26" s="39">
        <v>0</v>
      </c>
      <c r="DM26" s="39">
        <v>-4607</v>
      </c>
      <c r="DN26" s="39">
        <v>0</v>
      </c>
      <c r="DO26" s="87">
        <v>-4607</v>
      </c>
      <c r="DQ26" s="86">
        <v>0</v>
      </c>
      <c r="DR26" s="39">
        <v>0</v>
      </c>
      <c r="DS26" s="39">
        <v>0</v>
      </c>
      <c r="DT26" s="39">
        <v>0</v>
      </c>
      <c r="DU26" s="39">
        <v>0</v>
      </c>
      <c r="DV26" s="39">
        <v>0</v>
      </c>
      <c r="DW26" s="87">
        <v>0</v>
      </c>
      <c r="DY26" s="86">
        <v>-115</v>
      </c>
      <c r="DZ26" s="39">
        <v>-145</v>
      </c>
      <c r="EA26" s="39">
        <v>-260</v>
      </c>
      <c r="EB26" s="39">
        <v>-8127</v>
      </c>
      <c r="EC26" s="87">
        <v>-8387</v>
      </c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</row>
    <row r="27" spans="1:302" s="36" customFormat="1" x14ac:dyDescent="0.3">
      <c r="A27" s="6" t="s">
        <v>25</v>
      </c>
      <c r="E27" s="550">
        <f>Corporate!C22</f>
        <v>-5993</v>
      </c>
      <c r="F27" s="509">
        <f t="shared" si="0"/>
        <v>579</v>
      </c>
      <c r="G27" s="377">
        <f>Corporate!E22</f>
        <v>-5414</v>
      </c>
      <c r="I27" s="550">
        <v>0</v>
      </c>
      <c r="J27" s="468">
        <v>0</v>
      </c>
      <c r="K27" s="509">
        <v>0</v>
      </c>
      <c r="L27" s="509">
        <v>-72745</v>
      </c>
      <c r="M27" s="509">
        <v>-72745</v>
      </c>
      <c r="N27" s="509">
        <f t="shared" si="1"/>
        <v>-25</v>
      </c>
      <c r="O27" s="377">
        <f>Corporate!M22</f>
        <v>-72770</v>
      </c>
      <c r="P27" s="509"/>
      <c r="Q27" s="550">
        <v>0</v>
      </c>
      <c r="R27" s="468">
        <v>0</v>
      </c>
      <c r="S27" s="509">
        <v>0</v>
      </c>
      <c r="T27" s="468">
        <v>-100</v>
      </c>
      <c r="U27" s="509">
        <v>-100</v>
      </c>
      <c r="V27" s="468">
        <v>0</v>
      </c>
      <c r="W27" s="377">
        <v>-100</v>
      </c>
      <c r="Y27" s="212">
        <v>-121659</v>
      </c>
      <c r="Z27" s="468">
        <v>-206505</v>
      </c>
      <c r="AA27" s="468">
        <v>-328164</v>
      </c>
      <c r="AB27" s="468">
        <v>-2039</v>
      </c>
      <c r="AC27" s="468">
        <v>-330203</v>
      </c>
      <c r="AD27" s="468">
        <v>-810</v>
      </c>
      <c r="AE27" s="207">
        <v>-331013</v>
      </c>
      <c r="AF27" s="26"/>
      <c r="AG27" s="212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377">
        <v>0</v>
      </c>
      <c r="AN27" s="206"/>
      <c r="AO27" s="212">
        <v>-340</v>
      </c>
      <c r="AP27" s="206">
        <v>0</v>
      </c>
      <c r="AQ27" s="206">
        <v>-340</v>
      </c>
      <c r="AR27" s="206">
        <v>0</v>
      </c>
      <c r="AS27" s="206">
        <v>-340</v>
      </c>
      <c r="AT27" s="206">
        <v>0</v>
      </c>
      <c r="AU27" s="207">
        <v>-340</v>
      </c>
      <c r="AV27" s="206"/>
      <c r="AW27" s="212">
        <v>0</v>
      </c>
      <c r="AX27" s="206">
        <v>0</v>
      </c>
      <c r="AY27" s="206">
        <v>0</v>
      </c>
      <c r="AZ27" s="206">
        <v>-2134</v>
      </c>
      <c r="BA27" s="206">
        <v>-2134</v>
      </c>
      <c r="BB27" s="206">
        <v>-174</v>
      </c>
      <c r="BC27" s="207">
        <v>-2308</v>
      </c>
      <c r="BD27" s="206"/>
      <c r="BE27" s="212">
        <v>0</v>
      </c>
      <c r="BF27" s="206">
        <v>0</v>
      </c>
      <c r="BG27" s="206">
        <v>0</v>
      </c>
      <c r="BH27" s="206">
        <v>-151075</v>
      </c>
      <c r="BI27" s="206">
        <v>-151075</v>
      </c>
      <c r="BJ27" s="206">
        <v>1277</v>
      </c>
      <c r="BK27" s="207">
        <v>-149798</v>
      </c>
      <c r="BM27" s="212">
        <v>0</v>
      </c>
      <c r="BN27" s="206">
        <v>0</v>
      </c>
      <c r="BO27" s="206">
        <v>0</v>
      </c>
      <c r="BP27" s="206">
        <v>0</v>
      </c>
      <c r="BQ27" s="206">
        <v>0</v>
      </c>
      <c r="BR27" s="206">
        <v>0</v>
      </c>
      <c r="BS27" s="207">
        <v>0</v>
      </c>
      <c r="BU27" s="212">
        <v>0</v>
      </c>
      <c r="BV27" s="206">
        <v>0</v>
      </c>
      <c r="BW27" s="206">
        <v>0</v>
      </c>
      <c r="BX27" s="206">
        <v>0</v>
      </c>
      <c r="BY27" s="206">
        <v>0</v>
      </c>
      <c r="BZ27" s="206">
        <v>0</v>
      </c>
      <c r="CA27" s="207">
        <v>0</v>
      </c>
      <c r="CC27" s="212">
        <v>0</v>
      </c>
      <c r="CD27" s="206">
        <v>130</v>
      </c>
      <c r="CE27" s="206">
        <v>130</v>
      </c>
      <c r="CF27" s="206">
        <v>334</v>
      </c>
      <c r="CG27" s="206">
        <v>464</v>
      </c>
      <c r="CH27" s="206">
        <v>-219</v>
      </c>
      <c r="CI27" s="207">
        <v>245</v>
      </c>
      <c r="CK27" s="212">
        <v>0</v>
      </c>
      <c r="CL27" s="206">
        <v>0</v>
      </c>
      <c r="CM27" s="206">
        <v>0</v>
      </c>
      <c r="CN27" s="206">
        <v>0</v>
      </c>
      <c r="CO27" s="206">
        <v>0</v>
      </c>
      <c r="CP27" s="206">
        <v>-88592</v>
      </c>
      <c r="CQ27" s="207">
        <v>-88592</v>
      </c>
      <c r="CS27" s="212">
        <v>0</v>
      </c>
      <c r="CT27" s="206">
        <v>0</v>
      </c>
      <c r="CU27" s="206">
        <v>0</v>
      </c>
      <c r="CV27" s="206">
        <v>0</v>
      </c>
      <c r="CW27" s="206">
        <v>0</v>
      </c>
      <c r="CX27" s="206">
        <v>0</v>
      </c>
      <c r="CY27" s="207">
        <v>0</v>
      </c>
      <c r="DA27" s="212">
        <v>0</v>
      </c>
      <c r="DB27" s="206">
        <v>0</v>
      </c>
      <c r="DC27" s="206">
        <v>0</v>
      </c>
      <c r="DD27" s="206">
        <v>0</v>
      </c>
      <c r="DE27" s="206">
        <v>0</v>
      </c>
      <c r="DF27" s="206">
        <v>0</v>
      </c>
      <c r="DG27" s="207">
        <v>0</v>
      </c>
      <c r="DI27" s="212">
        <v>0</v>
      </c>
      <c r="DJ27" s="206">
        <v>-72296</v>
      </c>
      <c r="DK27" s="206">
        <v>-72296</v>
      </c>
      <c r="DL27" s="206">
        <v>-636</v>
      </c>
      <c r="DM27" s="206">
        <v>-72932</v>
      </c>
      <c r="DN27" s="206">
        <v>-431</v>
      </c>
      <c r="DO27" s="207">
        <v>-73363</v>
      </c>
      <c r="DQ27" s="212">
        <v>-36038</v>
      </c>
      <c r="DR27" s="206">
        <v>0</v>
      </c>
      <c r="DS27" s="206">
        <v>-36038</v>
      </c>
      <c r="DT27" s="206">
        <v>0</v>
      </c>
      <c r="DU27" s="206">
        <v>-36038</v>
      </c>
      <c r="DV27" s="206">
        <v>204</v>
      </c>
      <c r="DW27" s="207">
        <v>-35834</v>
      </c>
      <c r="DY27" s="212">
        <v>0</v>
      </c>
      <c r="DZ27" s="206">
        <v>0</v>
      </c>
      <c r="EA27" s="206">
        <v>0</v>
      </c>
      <c r="EB27" s="206">
        <v>0</v>
      </c>
      <c r="EC27" s="207">
        <v>0</v>
      </c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</row>
    <row r="28" spans="1:302" s="14" customFormat="1" x14ac:dyDescent="0.3">
      <c r="A28" s="12" t="s">
        <v>26</v>
      </c>
      <c r="B28" s="12"/>
      <c r="C28" s="12"/>
      <c r="D28" s="12"/>
      <c r="E28" s="487">
        <f>Corporate!C28+'Arnold Magnetic'!D29+Ergobaby!D28+'Sterno Group'!D30+'5.11'!D24+'Velocity Outdoor'!D27+'Altor Solutions'!D28+'Marucci Sports'!D24+'BOA Technology'!C23+Lugano!C23</f>
        <v>23762</v>
      </c>
      <c r="F28" s="500">
        <f t="shared" si="0"/>
        <v>26368.107459999999</v>
      </c>
      <c r="G28" s="374">
        <f>G19-SUM(G20:G27)</f>
        <v>50130.107459999999</v>
      </c>
      <c r="H28" s="12"/>
      <c r="I28" s="487">
        <v>18994</v>
      </c>
      <c r="J28" s="465">
        <v>-14630</v>
      </c>
      <c r="K28" s="500">
        <v>4364</v>
      </c>
      <c r="L28" s="500">
        <v>88100</v>
      </c>
      <c r="M28" s="500">
        <v>92464</v>
      </c>
      <c r="N28" s="500">
        <f t="shared" si="1"/>
        <v>22088</v>
      </c>
      <c r="O28" s="374">
        <f>Corporate!M28+'Arnold Magnetic'!N29+Ergobaby!N28+'Sterno Group'!N30+'5.11'!N24+'Velocity Outdoor'!N27+'Altor Solutions'!N28+'Marucci Sports'!N24+'BOA Technology'!M23+Lugano!I23</f>
        <v>114552</v>
      </c>
      <c r="P28" s="500"/>
      <c r="Q28" s="487">
        <v>3665</v>
      </c>
      <c r="R28" s="465">
        <v>-8437</v>
      </c>
      <c r="S28" s="500">
        <v>-4772</v>
      </c>
      <c r="T28" s="465">
        <v>19186</v>
      </c>
      <c r="U28" s="500">
        <v>14414</v>
      </c>
      <c r="V28" s="465">
        <v>8366</v>
      </c>
      <c r="W28" s="374">
        <v>22780</v>
      </c>
      <c r="X28" s="12"/>
      <c r="Y28" s="85">
        <v>109308</v>
      </c>
      <c r="Z28" s="465">
        <v>216534</v>
      </c>
      <c r="AA28" s="465">
        <v>325842</v>
      </c>
      <c r="AB28" s="465">
        <v>-27785</v>
      </c>
      <c r="AC28" s="465">
        <v>298057</v>
      </c>
      <c r="AD28" s="465">
        <v>3808</v>
      </c>
      <c r="AE28" s="41">
        <v>301865</v>
      </c>
      <c r="AF28" s="26"/>
      <c r="AG28" s="85">
        <v>-2341</v>
      </c>
      <c r="AH28" s="40">
        <v>-908</v>
      </c>
      <c r="AI28" s="40">
        <v>-3249</v>
      </c>
      <c r="AJ28" s="40">
        <v>4726</v>
      </c>
      <c r="AK28" s="40">
        <v>1477</v>
      </c>
      <c r="AL28" s="40">
        <v>-7179</v>
      </c>
      <c r="AM28" s="374">
        <v>-5702</v>
      </c>
      <c r="AN28" s="40"/>
      <c r="AO28" s="85">
        <v>-21605</v>
      </c>
      <c r="AP28" s="40">
        <v>-4112</v>
      </c>
      <c r="AQ28" s="40">
        <v>-25717</v>
      </c>
      <c r="AR28" s="40">
        <v>7706</v>
      </c>
      <c r="AS28" s="40">
        <v>-18011</v>
      </c>
      <c r="AT28" s="40">
        <v>46002</v>
      </c>
      <c r="AU28" s="41">
        <v>27991</v>
      </c>
      <c r="AV28" s="40"/>
      <c r="AW28" s="85">
        <v>-16023</v>
      </c>
      <c r="AX28" s="40">
        <v>19239</v>
      </c>
      <c r="AY28" s="40">
        <v>3216</v>
      </c>
      <c r="AZ28" s="40">
        <v>49705</v>
      </c>
      <c r="BA28" s="40">
        <v>52921</v>
      </c>
      <c r="BB28" s="40">
        <v>1764</v>
      </c>
      <c r="BC28" s="41">
        <v>54685</v>
      </c>
      <c r="BD28" s="40"/>
      <c r="BE28" s="85">
        <v>-24902</v>
      </c>
      <c r="BF28" s="40">
        <v>24457</v>
      </c>
      <c r="BG28" s="40">
        <v>-445</v>
      </c>
      <c r="BH28" s="40">
        <v>164500</v>
      </c>
      <c r="BI28" s="40">
        <v>164055</v>
      </c>
      <c r="BJ28" s="40">
        <v>-2217</v>
      </c>
      <c r="BK28" s="41">
        <v>161838</v>
      </c>
      <c r="BL28" s="12"/>
      <c r="BM28" s="85">
        <v>4659</v>
      </c>
      <c r="BN28" s="40">
        <v>5719</v>
      </c>
      <c r="BO28" s="40">
        <v>10378</v>
      </c>
      <c r="BP28" s="40">
        <v>261098</v>
      </c>
      <c r="BQ28" s="40">
        <v>271476</v>
      </c>
      <c r="BR28" s="40">
        <v>7359</v>
      </c>
      <c r="BS28" s="41">
        <v>278835</v>
      </c>
      <c r="BT28" s="12"/>
      <c r="BU28" s="85">
        <v>1594</v>
      </c>
      <c r="BV28" s="40">
        <v>-569</v>
      </c>
      <c r="BW28" s="40">
        <v>1025</v>
      </c>
      <c r="BX28" s="40">
        <v>73387</v>
      </c>
      <c r="BY28" s="40">
        <v>74412</v>
      </c>
      <c r="BZ28" s="40">
        <v>-6348</v>
      </c>
      <c r="CA28" s="41">
        <v>68064</v>
      </c>
      <c r="CB28" s="12"/>
      <c r="CC28" s="85">
        <v>-786</v>
      </c>
      <c r="CD28" s="40">
        <v>76</v>
      </c>
      <c r="CE28" s="40">
        <v>-710</v>
      </c>
      <c r="CF28" s="40">
        <v>3486</v>
      </c>
      <c r="CG28" s="40">
        <v>2776</v>
      </c>
      <c r="CH28" s="40">
        <v>-6718</v>
      </c>
      <c r="CI28" s="41">
        <v>-3942</v>
      </c>
      <c r="CJ28" s="12"/>
      <c r="CK28" s="85">
        <v>-6974</v>
      </c>
      <c r="CL28" s="40">
        <v>6378</v>
      </c>
      <c r="CM28" s="40">
        <v>-596</v>
      </c>
      <c r="CN28" s="40">
        <v>8096</v>
      </c>
      <c r="CO28" s="40">
        <v>7500</v>
      </c>
      <c r="CP28" s="124">
        <v>57459</v>
      </c>
      <c r="CQ28" s="41">
        <v>64959</v>
      </c>
      <c r="CR28" s="12"/>
      <c r="CS28" s="85">
        <v>-15969</v>
      </c>
      <c r="CT28" s="40">
        <v>-1460</v>
      </c>
      <c r="CU28" s="40">
        <v>-17429</v>
      </c>
      <c r="CV28" s="40">
        <v>-30059</v>
      </c>
      <c r="CW28" s="40">
        <v>-47488</v>
      </c>
      <c r="CX28" s="40">
        <v>-1269</v>
      </c>
      <c r="CY28" s="41">
        <v>-48757</v>
      </c>
      <c r="CZ28" s="12"/>
      <c r="DA28" s="85">
        <v>-27318</v>
      </c>
      <c r="DB28" s="40">
        <v>627</v>
      </c>
      <c r="DC28" s="40">
        <v>-26691</v>
      </c>
      <c r="DD28" s="40">
        <v>2101</v>
      </c>
      <c r="DE28" s="40">
        <v>-24590</v>
      </c>
      <c r="DF28" s="40">
        <v>-1680</v>
      </c>
      <c r="DG28" s="41">
        <v>-26270</v>
      </c>
      <c r="DH28" s="12"/>
      <c r="DI28" s="85">
        <v>-795</v>
      </c>
      <c r="DJ28" s="40">
        <v>72602</v>
      </c>
      <c r="DK28" s="40">
        <v>72602</v>
      </c>
      <c r="DL28" s="40">
        <v>5258</v>
      </c>
      <c r="DM28" s="40">
        <v>77066</v>
      </c>
      <c r="DN28" s="40">
        <v>1228</v>
      </c>
      <c r="DO28" s="41">
        <v>78294</v>
      </c>
      <c r="DP28" s="12"/>
      <c r="DQ28" s="85">
        <v>36921</v>
      </c>
      <c r="DR28" s="40">
        <v>2532</v>
      </c>
      <c r="DS28" s="40">
        <v>39453</v>
      </c>
      <c r="DT28" s="40">
        <v>4355</v>
      </c>
      <c r="DU28" s="40">
        <v>43808</v>
      </c>
      <c r="DV28" s="40">
        <v>-3440</v>
      </c>
      <c r="DW28" s="41">
        <v>40368</v>
      </c>
      <c r="DX28" s="12"/>
      <c r="DY28" s="85">
        <v>2112</v>
      </c>
      <c r="DZ28" s="40">
        <v>-3884</v>
      </c>
      <c r="EA28" s="40">
        <v>-1772</v>
      </c>
      <c r="EB28" s="40">
        <v>-7385</v>
      </c>
      <c r="EC28" s="41">
        <v>-19249</v>
      </c>
    </row>
    <row r="29" spans="1:302" x14ac:dyDescent="0.3">
      <c r="A29" s="78"/>
      <c r="B29" s="78"/>
      <c r="C29" s="78"/>
      <c r="D29" s="78"/>
      <c r="E29" s="551"/>
      <c r="F29" s="547"/>
      <c r="G29" s="596"/>
      <c r="H29" s="78"/>
      <c r="I29" s="551"/>
      <c r="J29" s="547"/>
      <c r="K29" s="501"/>
      <c r="L29" s="501"/>
      <c r="M29" s="501"/>
      <c r="N29" s="501"/>
      <c r="O29" s="378"/>
      <c r="P29" s="501"/>
      <c r="Q29" s="551"/>
      <c r="R29" s="469"/>
      <c r="S29" s="501"/>
      <c r="T29" s="501"/>
      <c r="U29" s="469"/>
      <c r="V29" s="469"/>
      <c r="W29" s="378"/>
      <c r="X29" s="78"/>
      <c r="Y29" s="90"/>
      <c r="Z29" s="469"/>
      <c r="AA29" s="469"/>
      <c r="AB29" s="469"/>
      <c r="AC29" s="469"/>
      <c r="AD29" s="469"/>
      <c r="AE29" s="378"/>
      <c r="AF29" s="78"/>
      <c r="AG29" s="90"/>
      <c r="AH29" s="31"/>
      <c r="AI29" s="31"/>
      <c r="AJ29" s="31"/>
      <c r="AK29" s="31"/>
      <c r="AL29" s="31"/>
      <c r="AM29" s="378"/>
      <c r="AN29" s="31"/>
      <c r="AO29" s="90"/>
      <c r="AP29" s="31"/>
      <c r="AQ29" s="31"/>
      <c r="AR29" s="31"/>
      <c r="AS29" s="31"/>
      <c r="AT29" s="31"/>
      <c r="AU29" s="42"/>
      <c r="AV29" s="6"/>
      <c r="AW29" s="90"/>
      <c r="AX29" s="31"/>
      <c r="AY29" s="31"/>
      <c r="AZ29" s="31"/>
      <c r="BA29" s="31"/>
      <c r="BB29" s="31"/>
      <c r="BC29" s="42"/>
      <c r="BD29" s="6"/>
      <c r="BE29" s="90"/>
      <c r="BF29" s="31"/>
      <c r="BG29" s="31"/>
      <c r="BH29" s="31"/>
      <c r="BI29" s="31"/>
      <c r="BJ29" s="31"/>
      <c r="BK29" s="42"/>
      <c r="BL29" s="6"/>
      <c r="BM29" s="90"/>
      <c r="BN29" s="31"/>
      <c r="BO29" s="31"/>
      <c r="BP29" s="31"/>
      <c r="BQ29" s="31"/>
      <c r="BR29" s="31"/>
      <c r="BS29" s="42"/>
      <c r="BT29" s="6"/>
      <c r="BU29" s="90"/>
      <c r="BV29" s="31"/>
      <c r="BW29" s="31"/>
      <c r="BX29" s="31"/>
      <c r="BY29" s="31"/>
      <c r="BZ29" s="31"/>
      <c r="CA29" s="42"/>
      <c r="CB29" s="6"/>
      <c r="CC29" s="5"/>
      <c r="CD29" s="6"/>
      <c r="CE29" s="6"/>
      <c r="CF29" s="6"/>
      <c r="CG29" s="6"/>
      <c r="CH29" s="6"/>
      <c r="CI29" s="7"/>
      <c r="CJ29" s="6"/>
      <c r="CK29" s="90"/>
      <c r="CL29" s="31"/>
      <c r="CM29" s="31"/>
      <c r="CN29" s="31"/>
      <c r="CO29" s="31"/>
      <c r="CP29" s="31"/>
      <c r="CQ29" s="42"/>
      <c r="CR29" s="6"/>
      <c r="CS29" s="90"/>
      <c r="CT29" s="31"/>
      <c r="CU29" s="31"/>
      <c r="CV29" s="31"/>
      <c r="CW29" s="31"/>
      <c r="CX29" s="31"/>
      <c r="CY29" s="42"/>
      <c r="CZ29" s="6"/>
      <c r="DA29" s="90"/>
      <c r="DB29" s="31"/>
      <c r="DC29" s="31"/>
      <c r="DD29" s="31"/>
      <c r="DE29" s="31"/>
      <c r="DF29" s="31"/>
      <c r="DG29" s="42"/>
      <c r="DH29" s="6"/>
      <c r="DI29" s="90"/>
      <c r="DJ29" s="31"/>
      <c r="DK29" s="31"/>
      <c r="DL29" s="31"/>
      <c r="DM29" s="31"/>
      <c r="DN29" s="31"/>
      <c r="DO29" s="42"/>
      <c r="DP29" s="6"/>
      <c r="DQ29" s="90"/>
      <c r="DR29" s="31"/>
      <c r="DS29" s="31"/>
      <c r="DT29" s="31"/>
      <c r="DU29" s="31"/>
      <c r="DV29" s="31"/>
      <c r="DW29" s="42"/>
      <c r="DX29" s="6"/>
      <c r="DY29" s="90"/>
      <c r="DZ29" s="31"/>
      <c r="EA29" s="31"/>
      <c r="EB29" s="31"/>
      <c r="EC29" s="42"/>
    </row>
    <row r="30" spans="1:302" s="14" customFormat="1" x14ac:dyDescent="0.3">
      <c r="A30" s="94" t="s">
        <v>27</v>
      </c>
      <c r="B30" s="94"/>
      <c r="C30" s="94"/>
      <c r="D30" s="94"/>
      <c r="E30" s="487">
        <f>Corporate!C31+'Arnold Magnetic'!D49+Ergobaby!D48+'Sterno Group'!D50+'5.11'!D44+'Velocity Outdoor'!D46+'Altor Solutions'!D47+'Marucci Sports'!D43+'BOA Technology'!C42+Lugano!C42</f>
        <v>3137529</v>
      </c>
      <c r="F30" s="500">
        <f>ROUNDDOWN(Corporate!D31+'Arnold Magnetic'!E49+Ergobaby!E48+'Sterno Group'!E50+'5.11'!E44+'Velocity Outdoor'!E46+'Altor Solutions'!E47+'Marucci Sports'!E43+'BOA Technology'!D42+Lugano!D42,0)</f>
        <v>3203333</v>
      </c>
      <c r="G30" s="374"/>
      <c r="H30" s="94"/>
      <c r="I30" s="487">
        <v>3291164</v>
      </c>
      <c r="J30" s="500">
        <v>2661147</v>
      </c>
      <c r="K30" s="500"/>
      <c r="L30" s="500">
        <v>2840293</v>
      </c>
      <c r="M30" s="566"/>
      <c r="N30" s="566">
        <f>Corporate!L31+'Arnold Magnetic'!M49+Ergobaby!M48+'Sterno Group'!M50+'5.11'!M44+'Velocity Outdoor'!M46+'Altor Solutions'!M47+'Marucci Sports'!M43+'BOA Technology'!L42+Lugano!H42</f>
        <v>3144261</v>
      </c>
      <c r="O30" s="560"/>
      <c r="P30" s="566"/>
      <c r="Q30" s="487">
        <v>2045497</v>
      </c>
      <c r="R30" s="500">
        <v>2141524</v>
      </c>
      <c r="S30" s="500"/>
      <c r="T30" s="500">
        <v>2191984</v>
      </c>
      <c r="U30" s="470"/>
      <c r="V30" s="500">
        <v>2598518</v>
      </c>
      <c r="W30" s="560"/>
      <c r="X30" s="94"/>
      <c r="Y30" s="85">
        <v>2369626</v>
      </c>
      <c r="Z30" s="465">
        <v>2385991</v>
      </c>
      <c r="AA30" s="470"/>
      <c r="AB30" s="465">
        <v>2134220</v>
      </c>
      <c r="AC30" s="470"/>
      <c r="AD30" s="465">
        <v>1891892</v>
      </c>
      <c r="AE30" s="374"/>
      <c r="AF30" s="94"/>
      <c r="AG30" s="85">
        <v>2257746</v>
      </c>
      <c r="AH30" s="40">
        <v>2271296</v>
      </c>
      <c r="AI30" s="26"/>
      <c r="AJ30" s="40">
        <v>2437765</v>
      </c>
      <c r="AK30" s="26"/>
      <c r="AL30" s="40">
        <v>2372335</v>
      </c>
      <c r="AM30" s="374"/>
      <c r="AN30" s="40"/>
      <c r="AO30" s="85">
        <v>1686507</v>
      </c>
      <c r="AP30" s="40">
        <v>1807945</v>
      </c>
      <c r="AQ30" s="26"/>
      <c r="AR30" s="40">
        <v>1820806</v>
      </c>
      <c r="AS30" s="26"/>
      <c r="AT30" s="40">
        <v>1820303</v>
      </c>
      <c r="AU30" s="41"/>
      <c r="AV30" s="12"/>
      <c r="AW30" s="85">
        <v>1392239</v>
      </c>
      <c r="AX30" s="40">
        <v>1449731</v>
      </c>
      <c r="AY30" s="26"/>
      <c r="AZ30" s="40">
        <v>1845754</v>
      </c>
      <c r="BA30" s="26"/>
      <c r="BB30" s="40">
        <v>1777155</v>
      </c>
      <c r="BC30" s="41"/>
      <c r="BD30" s="12"/>
      <c r="BE30" s="85">
        <v>1508855</v>
      </c>
      <c r="BF30" s="40">
        <v>1530696</v>
      </c>
      <c r="BG30" s="26"/>
      <c r="BH30" s="40">
        <v>1476136</v>
      </c>
      <c r="BI30" s="26"/>
      <c r="BJ30" s="40">
        <v>1425645</v>
      </c>
      <c r="BK30" s="41"/>
      <c r="BL30" s="12"/>
      <c r="BM30" s="91">
        <v>1096182</v>
      </c>
      <c r="BN30" s="26">
        <v>1129440</v>
      </c>
      <c r="BO30" s="26"/>
      <c r="BP30" s="26">
        <v>1344862</v>
      </c>
      <c r="BQ30" s="26"/>
      <c r="BR30" s="26">
        <v>1547430</v>
      </c>
      <c r="BS30" s="92"/>
      <c r="BT30" s="12"/>
      <c r="BU30" s="91">
        <v>965498</v>
      </c>
      <c r="BV30" s="26">
        <v>980292</v>
      </c>
      <c r="BW30" s="26"/>
      <c r="BX30" s="26">
        <v>1107681</v>
      </c>
      <c r="BY30" s="26"/>
      <c r="BZ30" s="26">
        <v>1044913</v>
      </c>
      <c r="CA30" s="92"/>
      <c r="CB30" s="12"/>
      <c r="CC30" s="85">
        <v>1073192</v>
      </c>
      <c r="CD30" s="40">
        <v>1004224</v>
      </c>
      <c r="CE30" s="12"/>
      <c r="CF30" s="40">
        <v>989811</v>
      </c>
      <c r="CG30" s="12"/>
      <c r="CH30" s="40">
        <v>955201</v>
      </c>
      <c r="CI30" s="197"/>
      <c r="CJ30" s="12"/>
      <c r="CK30" s="91">
        <v>971053</v>
      </c>
      <c r="CL30" s="26">
        <v>976368</v>
      </c>
      <c r="CM30" s="26"/>
      <c r="CN30" s="26">
        <v>1252112</v>
      </c>
      <c r="CO30" s="26"/>
      <c r="CP30" s="26">
        <v>1029906</v>
      </c>
      <c r="CQ30" s="92"/>
      <c r="CR30" s="12"/>
      <c r="CS30" s="91">
        <v>924050</v>
      </c>
      <c r="CT30" s="26">
        <v>949782</v>
      </c>
      <c r="CU30" s="26"/>
      <c r="CV30" s="26">
        <v>1027749</v>
      </c>
      <c r="CW30" s="26"/>
      <c r="CX30" s="26">
        <v>984041</v>
      </c>
      <c r="CY30" s="92"/>
      <c r="CZ30" s="12"/>
      <c r="DA30" s="91">
        <v>806088</v>
      </c>
      <c r="DB30" s="26">
        <v>852381</v>
      </c>
      <c r="DC30" s="26"/>
      <c r="DD30" s="26">
        <v>850676</v>
      </c>
      <c r="DE30" s="26"/>
      <c r="DF30" s="26">
        <v>831012</v>
      </c>
      <c r="DG30" s="92"/>
      <c r="DH30" s="12"/>
      <c r="DI30" s="91">
        <v>1019219</v>
      </c>
      <c r="DJ30" s="26">
        <v>1012245</v>
      </c>
      <c r="DK30" s="26"/>
      <c r="DL30" s="26">
        <v>984520</v>
      </c>
      <c r="DM30" s="26"/>
      <c r="DN30" s="26">
        <v>984336</v>
      </c>
      <c r="DO30" s="92"/>
      <c r="DP30" s="12"/>
      <c r="DQ30" s="91">
        <v>574337</v>
      </c>
      <c r="DR30" s="26">
        <v>652722</v>
      </c>
      <c r="DS30" s="26"/>
      <c r="DT30" s="26">
        <v>708217</v>
      </c>
      <c r="DU30" s="26"/>
      <c r="DV30" s="26">
        <v>828002</v>
      </c>
      <c r="DW30" s="92"/>
      <c r="DX30" s="12"/>
      <c r="DY30" s="91">
        <v>458427</v>
      </c>
      <c r="DZ30" s="26">
        <v>510972</v>
      </c>
      <c r="EA30" s="26"/>
      <c r="EB30" s="26">
        <v>525597</v>
      </c>
      <c r="EC30" s="92"/>
    </row>
    <row r="31" spans="1:302" x14ac:dyDescent="0.3">
      <c r="A31" s="94"/>
      <c r="B31" s="94"/>
      <c r="C31" s="94"/>
      <c r="D31" s="94"/>
      <c r="E31" s="552"/>
      <c r="F31" s="501"/>
      <c r="G31" s="378"/>
      <c r="H31" s="94"/>
      <c r="I31" s="552"/>
      <c r="J31" s="501"/>
      <c r="K31" s="501"/>
      <c r="L31" s="501"/>
      <c r="M31" s="501"/>
      <c r="N31" s="501"/>
      <c r="O31" s="378"/>
      <c r="P31" s="501"/>
      <c r="Q31" s="552"/>
      <c r="R31" s="501"/>
      <c r="S31" s="501"/>
      <c r="T31" s="501"/>
      <c r="U31" s="469"/>
      <c r="V31" s="501"/>
      <c r="W31" s="378"/>
      <c r="X31" s="94"/>
      <c r="Y31" s="90"/>
      <c r="Z31" s="469"/>
      <c r="AA31" s="469"/>
      <c r="AB31" s="469"/>
      <c r="AC31" s="469"/>
      <c r="AD31" s="469"/>
      <c r="AE31" s="378"/>
      <c r="AF31" s="94"/>
      <c r="AG31" s="90"/>
      <c r="AH31" s="31"/>
      <c r="AI31" s="31"/>
      <c r="AJ31" s="31"/>
      <c r="AK31" s="31"/>
      <c r="AL31" s="31"/>
      <c r="AM31" s="378"/>
      <c r="AN31" s="31"/>
      <c r="AO31" s="90"/>
      <c r="AP31" s="31"/>
      <c r="AQ31" s="31"/>
      <c r="AR31" s="31"/>
      <c r="AS31" s="31"/>
      <c r="AT31" s="31"/>
      <c r="AU31" s="42"/>
      <c r="AV31" s="6"/>
      <c r="AW31" s="90"/>
      <c r="AX31" s="31"/>
      <c r="AY31" s="31"/>
      <c r="AZ31" s="31"/>
      <c r="BA31" s="31"/>
      <c r="BB31" s="31"/>
      <c r="BC31" s="42"/>
      <c r="BD31" s="6"/>
      <c r="BE31" s="90"/>
      <c r="BF31" s="31"/>
      <c r="BG31" s="31"/>
      <c r="BH31" s="31"/>
      <c r="BI31" s="31"/>
      <c r="BJ31" s="31"/>
      <c r="BK31" s="42"/>
      <c r="BL31" s="6"/>
      <c r="BM31" s="90"/>
      <c r="BN31" s="31"/>
      <c r="BO31" s="31"/>
      <c r="BP31" s="31"/>
      <c r="BQ31" s="31"/>
      <c r="BR31" s="31"/>
      <c r="BS31" s="42"/>
      <c r="BT31" s="6"/>
      <c r="BU31" s="90"/>
      <c r="BV31" s="31"/>
      <c r="BW31" s="31"/>
      <c r="BX31" s="31"/>
      <c r="BY31" s="31"/>
      <c r="BZ31" s="31"/>
      <c r="CA31" s="42"/>
      <c r="CB31" s="6"/>
      <c r="CC31" s="5"/>
      <c r="CD31" s="6"/>
      <c r="CE31" s="6"/>
      <c r="CF31" s="6"/>
      <c r="CG31" s="6"/>
      <c r="CH31" s="6"/>
      <c r="CI31" s="7"/>
      <c r="CJ31" s="6"/>
      <c r="CK31" s="90"/>
      <c r="CL31" s="31"/>
      <c r="CM31" s="31"/>
      <c r="CN31" s="31"/>
      <c r="CO31" s="31"/>
      <c r="CP31" s="31"/>
      <c r="CQ31" s="42"/>
      <c r="CR31" s="6"/>
      <c r="CS31" s="90"/>
      <c r="CT31" s="31"/>
      <c r="CU31" s="31"/>
      <c r="CV31" s="31"/>
      <c r="CW31" s="31"/>
      <c r="CX31" s="31"/>
      <c r="CY31" s="42"/>
      <c r="CZ31" s="6"/>
      <c r="DA31" s="90"/>
      <c r="DB31" s="31"/>
      <c r="DC31" s="31"/>
      <c r="DD31" s="31"/>
      <c r="DE31" s="31"/>
      <c r="DF31" s="31"/>
      <c r="DG31" s="42"/>
      <c r="DH31" s="6"/>
      <c r="DI31" s="90"/>
      <c r="DJ31" s="31"/>
      <c r="DK31" s="31"/>
      <c r="DL31" s="31"/>
      <c r="DM31" s="31"/>
      <c r="DN31" s="31"/>
      <c r="DO31" s="42"/>
      <c r="DP31" s="6"/>
      <c r="DQ31" s="90"/>
      <c r="DR31" s="31"/>
      <c r="DS31" s="31"/>
      <c r="DT31" s="31"/>
      <c r="DU31" s="31"/>
      <c r="DV31" s="31"/>
      <c r="DW31" s="42"/>
      <c r="DX31" s="6"/>
      <c r="DY31" s="90"/>
      <c r="DZ31" s="31"/>
      <c r="EA31" s="31"/>
      <c r="EB31" s="31"/>
      <c r="EC31" s="42"/>
    </row>
    <row r="32" spans="1:302" x14ac:dyDescent="0.3">
      <c r="A32" s="78" t="s">
        <v>28</v>
      </c>
      <c r="B32" s="94"/>
      <c r="C32" s="94"/>
      <c r="D32" s="94"/>
      <c r="E32" s="552">
        <f>Corporate!C33+'Arnold Magnetic'!D51+Ergobaby!D50+'Sterno Group'!D52+'5.11'!D46+'Velocity Outdoor'!D48+'Altor Solutions'!D49+'Marucci Sports'!D45+'BOA Technology'!C44+Lugano!C44</f>
        <v>0</v>
      </c>
      <c r="F32" s="469">
        <f>Corporate!D33+'Arnold Magnetic'!E51+Ergobaby!E50+'Sterno Group'!E52+'5.11'!E46+'Velocity Outdoor'!E48+'Altor Solutions'!E49+'Marucci Sports'!E45+'BOA Technology'!D44+Lugano!D44</f>
        <v>0</v>
      </c>
      <c r="G32" s="378"/>
      <c r="H32" s="94"/>
      <c r="I32" s="90">
        <v>0</v>
      </c>
      <c r="J32" s="469">
        <v>0</v>
      </c>
      <c r="K32" s="501"/>
      <c r="L32" s="501">
        <v>0</v>
      </c>
      <c r="M32" s="501"/>
      <c r="N32" s="501">
        <f>Corporate!L33+'Arnold Magnetic'!M51+Ergobaby!M50+'Sterno Group'!M52+'5.11'!M46+'Velocity Outdoor'!M48+'Altor Solutions'!M49+'Marucci Sports'!M45+'BOA Technology'!L44+Lugano!H44</f>
        <v>0</v>
      </c>
      <c r="O32" s="378"/>
      <c r="P32" s="501"/>
      <c r="Q32" s="90">
        <v>0</v>
      </c>
      <c r="R32" s="469">
        <v>0</v>
      </c>
      <c r="S32" s="501"/>
      <c r="T32" s="469">
        <v>0</v>
      </c>
      <c r="U32" s="469"/>
      <c r="V32" s="469">
        <v>0</v>
      </c>
      <c r="W32" s="378"/>
      <c r="X32" s="94"/>
      <c r="Y32" s="90">
        <v>0</v>
      </c>
      <c r="Z32" s="469">
        <v>0</v>
      </c>
      <c r="AA32" s="469"/>
      <c r="AB32" s="469">
        <v>0</v>
      </c>
      <c r="AC32" s="469"/>
      <c r="AD32" s="469">
        <v>0</v>
      </c>
      <c r="AE32" s="378"/>
      <c r="AF32" s="94"/>
      <c r="AG32" s="90">
        <v>0</v>
      </c>
      <c r="AH32" s="31">
        <v>0</v>
      </c>
      <c r="AI32" s="31"/>
      <c r="AJ32" s="31">
        <v>0</v>
      </c>
      <c r="AK32" s="31"/>
      <c r="AL32" s="31">
        <v>0</v>
      </c>
      <c r="AM32" s="378"/>
      <c r="AN32" s="31"/>
      <c r="AO32" s="90">
        <v>0</v>
      </c>
      <c r="AP32" s="31">
        <v>0</v>
      </c>
      <c r="AQ32" s="31"/>
      <c r="AR32" s="31">
        <v>0</v>
      </c>
      <c r="AS32" s="31"/>
      <c r="AT32" s="31">
        <v>0</v>
      </c>
      <c r="AU32" s="42"/>
      <c r="AV32" s="6"/>
      <c r="AW32" s="90">
        <v>0</v>
      </c>
      <c r="AX32" s="31">
        <v>0</v>
      </c>
      <c r="AY32" s="31"/>
      <c r="AZ32" s="31">
        <v>0</v>
      </c>
      <c r="BA32" s="31"/>
      <c r="BB32" s="31">
        <v>0</v>
      </c>
      <c r="BC32" s="42"/>
      <c r="BD32" s="6"/>
      <c r="BE32" s="90">
        <v>0</v>
      </c>
      <c r="BF32" s="31">
        <v>0</v>
      </c>
      <c r="BG32" s="31"/>
      <c r="BH32" s="31">
        <v>0</v>
      </c>
      <c r="BI32" s="31"/>
      <c r="BJ32" s="31">
        <v>0</v>
      </c>
      <c r="BK32" s="42"/>
      <c r="BL32" s="6"/>
      <c r="BM32" s="90">
        <v>0</v>
      </c>
      <c r="BN32" s="31">
        <v>0</v>
      </c>
      <c r="BO32" s="31"/>
      <c r="BP32" s="31">
        <v>0</v>
      </c>
      <c r="BQ32" s="31"/>
      <c r="BR32" s="31">
        <v>0</v>
      </c>
      <c r="BS32" s="42"/>
      <c r="BT32" s="6"/>
      <c r="BU32" s="91">
        <v>0</v>
      </c>
      <c r="BV32" s="26">
        <v>0</v>
      </c>
      <c r="BW32" s="31"/>
      <c r="BX32" s="26">
        <v>0</v>
      </c>
      <c r="BY32" s="31"/>
      <c r="BZ32" s="26">
        <v>0</v>
      </c>
      <c r="CA32" s="42"/>
      <c r="CB32" s="6"/>
      <c r="CC32" s="233">
        <v>0</v>
      </c>
      <c r="CD32" s="40">
        <v>0</v>
      </c>
      <c r="CE32" s="234"/>
      <c r="CF32" s="40">
        <v>0</v>
      </c>
      <c r="CG32" s="6"/>
      <c r="CH32" s="40">
        <v>0</v>
      </c>
      <c r="CI32" s="7"/>
      <c r="CJ32" s="6"/>
      <c r="CK32" s="90">
        <v>0</v>
      </c>
      <c r="CL32" s="26">
        <v>0</v>
      </c>
      <c r="CM32" s="31"/>
      <c r="CN32" s="26">
        <v>0</v>
      </c>
      <c r="CO32" s="31"/>
      <c r="CP32" s="26">
        <v>0</v>
      </c>
      <c r="CQ32" s="42"/>
      <c r="CR32" s="6"/>
      <c r="CS32" s="91">
        <v>0</v>
      </c>
      <c r="CT32" s="26">
        <v>0</v>
      </c>
      <c r="CU32" s="26"/>
      <c r="CV32" s="26">
        <v>0</v>
      </c>
      <c r="CW32" s="26"/>
      <c r="CX32" s="26">
        <v>0</v>
      </c>
      <c r="CY32" s="42"/>
      <c r="CZ32" s="6"/>
      <c r="DA32" s="91">
        <v>0</v>
      </c>
      <c r="DB32" s="26">
        <v>0</v>
      </c>
      <c r="DC32" s="26"/>
      <c r="DD32" s="26">
        <v>0</v>
      </c>
      <c r="DE32" s="26"/>
      <c r="DF32" s="26">
        <v>0</v>
      </c>
      <c r="DG32" s="42"/>
      <c r="DH32" s="6"/>
      <c r="DI32" s="91">
        <v>0</v>
      </c>
      <c r="DJ32" s="26">
        <v>0</v>
      </c>
      <c r="DK32" s="26"/>
      <c r="DL32" s="26">
        <v>0</v>
      </c>
      <c r="DM32" s="26"/>
      <c r="DN32" s="26">
        <v>0</v>
      </c>
      <c r="DO32" s="42"/>
      <c r="DP32" s="6"/>
      <c r="DQ32" s="91">
        <v>0</v>
      </c>
      <c r="DR32" s="26">
        <v>0</v>
      </c>
      <c r="DS32" s="26"/>
      <c r="DT32" s="26">
        <v>0</v>
      </c>
      <c r="DU32" s="26"/>
      <c r="DV32" s="26">
        <v>0</v>
      </c>
      <c r="DW32" s="92"/>
      <c r="DX32" s="6"/>
      <c r="DY32" s="91">
        <v>0</v>
      </c>
      <c r="DZ32" s="26">
        <v>0</v>
      </c>
      <c r="EA32" s="26"/>
      <c r="EB32" s="26">
        <v>0</v>
      </c>
      <c r="EC32" s="42"/>
    </row>
    <row r="33" spans="1:133" x14ac:dyDescent="0.3">
      <c r="A33" s="6" t="s">
        <v>29</v>
      </c>
      <c r="B33" s="94"/>
      <c r="C33" s="94"/>
      <c r="D33" s="94"/>
      <c r="E33" s="552">
        <f>Corporate!C34</f>
        <v>1300000</v>
      </c>
      <c r="F33" s="469">
        <f>Corporate!D34</f>
        <v>1285747</v>
      </c>
      <c r="G33" s="378"/>
      <c r="H33" s="94"/>
      <c r="I33" s="90">
        <v>1605000</v>
      </c>
      <c r="J33" s="469">
        <v>1000000</v>
      </c>
      <c r="K33" s="501"/>
      <c r="L33" s="501">
        <v>1134000</v>
      </c>
      <c r="M33" s="501"/>
      <c r="N33" s="501">
        <f>Corporate!L34</f>
        <v>1300000</v>
      </c>
      <c r="O33" s="378"/>
      <c r="P33" s="501"/>
      <c r="Q33" s="90">
        <v>600000</v>
      </c>
      <c r="R33" s="469">
        <v>600000</v>
      </c>
      <c r="S33" s="501"/>
      <c r="T33" s="469">
        <v>600000</v>
      </c>
      <c r="U33" s="469"/>
      <c r="V33" s="469">
        <v>907000</v>
      </c>
      <c r="W33" s="378"/>
      <c r="X33" s="94"/>
      <c r="Y33" s="90">
        <v>976321</v>
      </c>
      <c r="Z33" s="469">
        <v>890223</v>
      </c>
      <c r="AA33" s="469"/>
      <c r="AB33" s="469">
        <v>696700</v>
      </c>
      <c r="AC33" s="469"/>
      <c r="AD33" s="469">
        <v>400000</v>
      </c>
      <c r="AE33" s="378"/>
      <c r="AF33" s="94"/>
      <c r="AG33" s="90">
        <v>945823</v>
      </c>
      <c r="AH33" s="31">
        <v>986614</v>
      </c>
      <c r="AI33" s="31"/>
      <c r="AJ33" s="31">
        <v>1126517</v>
      </c>
      <c r="AK33" s="31"/>
      <c r="AL33" s="31">
        <v>1120419</v>
      </c>
      <c r="AM33" s="378"/>
      <c r="AN33" s="31"/>
      <c r="AO33" s="90">
        <v>559944</v>
      </c>
      <c r="AP33" s="31">
        <v>562431</v>
      </c>
      <c r="AQ33" s="31"/>
      <c r="AR33" s="31">
        <v>583117</v>
      </c>
      <c r="AS33" s="31"/>
      <c r="AT33" s="31">
        <v>598490</v>
      </c>
      <c r="AU33" s="42"/>
      <c r="AV33" s="6"/>
      <c r="AW33" s="90">
        <v>315847</v>
      </c>
      <c r="AX33" s="31">
        <v>393203</v>
      </c>
      <c r="AY33" s="31"/>
      <c r="AZ33" s="31">
        <v>729107</v>
      </c>
      <c r="BA33" s="31"/>
      <c r="BB33" s="31">
        <v>565352</v>
      </c>
      <c r="BC33" s="42"/>
      <c r="BD33" s="6"/>
      <c r="BE33" s="90">
        <v>507427</v>
      </c>
      <c r="BF33" s="31">
        <v>506782</v>
      </c>
      <c r="BG33" s="31"/>
      <c r="BH33" s="31">
        <v>317137</v>
      </c>
      <c r="BI33" s="31"/>
      <c r="BJ33" s="31">
        <v>316492</v>
      </c>
      <c r="BK33" s="42"/>
      <c r="BL33" s="6"/>
      <c r="BM33" s="90">
        <v>274820</v>
      </c>
      <c r="BN33" s="31">
        <v>320361</v>
      </c>
      <c r="BO33" s="31"/>
      <c r="BP33" s="31">
        <v>407716</v>
      </c>
      <c r="BQ33" s="31"/>
      <c r="BR33" s="31">
        <v>488796</v>
      </c>
      <c r="BS33" s="42"/>
      <c r="BT33" s="6"/>
      <c r="BU33" s="90">
        <v>272281</v>
      </c>
      <c r="BV33" s="31">
        <v>293075</v>
      </c>
      <c r="BW33" s="31"/>
      <c r="BX33" s="26">
        <v>275657</v>
      </c>
      <c r="BY33" s="31"/>
      <c r="BZ33" s="31">
        <v>275239</v>
      </c>
      <c r="CA33" s="42"/>
      <c r="CB33" s="6"/>
      <c r="CC33" s="84">
        <v>296063</v>
      </c>
      <c r="CD33" s="37">
        <v>265612</v>
      </c>
      <c r="CE33" s="37"/>
      <c r="CF33" s="37">
        <v>264835</v>
      </c>
      <c r="CG33" s="37"/>
      <c r="CH33" s="37">
        <v>269558</v>
      </c>
      <c r="CI33" s="7"/>
      <c r="CJ33" s="6"/>
      <c r="CK33" s="90">
        <v>80500</v>
      </c>
      <c r="CL33" s="31">
        <v>88000</v>
      </c>
      <c r="CM33" s="31"/>
      <c r="CN33" s="31">
        <v>292500</v>
      </c>
      <c r="CO33" s="31"/>
      <c r="CP33" s="31">
        <v>216250</v>
      </c>
      <c r="CQ33" s="42"/>
      <c r="CR33" s="6"/>
      <c r="CS33" s="90">
        <v>146000</v>
      </c>
      <c r="CT33" s="31">
        <v>88200</v>
      </c>
      <c r="CU33" s="31"/>
      <c r="CV33" s="31">
        <v>175800</v>
      </c>
      <c r="CW33" s="31"/>
      <c r="CX33" s="31">
        <v>96000</v>
      </c>
      <c r="CY33" s="42"/>
      <c r="CZ33" s="6"/>
      <c r="DA33" s="90">
        <v>77500</v>
      </c>
      <c r="DB33" s="31">
        <v>77500</v>
      </c>
      <c r="DC33" s="31"/>
      <c r="DD33" s="31">
        <v>77000</v>
      </c>
      <c r="DE33" s="31"/>
      <c r="DF33" s="31">
        <v>76500</v>
      </c>
      <c r="DG33" s="42"/>
      <c r="DH33" s="6"/>
      <c r="DI33" s="90">
        <v>194500</v>
      </c>
      <c r="DJ33" s="31">
        <v>154000</v>
      </c>
      <c r="DK33" s="31">
        <v>0</v>
      </c>
      <c r="DL33" s="31">
        <v>153500</v>
      </c>
      <c r="DM33" s="31"/>
      <c r="DN33" s="31">
        <v>153000</v>
      </c>
      <c r="DO33" s="42"/>
      <c r="DP33" s="6"/>
      <c r="DQ33" s="90">
        <v>95300</v>
      </c>
      <c r="DR33" s="31">
        <v>0</v>
      </c>
      <c r="DS33" s="31"/>
      <c r="DT33" s="31">
        <v>24000</v>
      </c>
      <c r="DU33" s="31"/>
      <c r="DV33" s="31">
        <v>148000</v>
      </c>
      <c r="DW33" s="42"/>
      <c r="DX33" s="6"/>
      <c r="DY33" s="91">
        <v>50000</v>
      </c>
      <c r="DZ33" s="31">
        <v>69500</v>
      </c>
      <c r="EA33" s="31"/>
      <c r="EB33" s="31">
        <v>85000</v>
      </c>
      <c r="EC33" s="42"/>
    </row>
    <row r="34" spans="1:133" s="170" customFormat="1" x14ac:dyDescent="0.3">
      <c r="A34" s="6" t="s">
        <v>30</v>
      </c>
      <c r="B34" s="241"/>
      <c r="C34" s="241"/>
      <c r="D34" s="241"/>
      <c r="E34" s="597">
        <f>Corporate!C35+'Arnold Magnetic'!D52+Ergobaby!D51+'Sterno Group'!D53+'5.11'!D47+'Velocity Outdoor'!D49+'Altor Solutions'!D50+'Marucci Sports'!D46+'BOA Technology'!C45+Lugano!C45</f>
        <v>534101</v>
      </c>
      <c r="F34" s="471">
        <f>Corporate!D35+'Arnold Magnetic'!E52+Ergobaby!E51+'Sterno Group'!E53+'5.11'!E47+'Velocity Outdoor'!E49+'Altor Solutions'!E50+'Marucci Sports'!E46+'BOA Technology'!D45+Lugano!D45</f>
        <v>562740</v>
      </c>
      <c r="G34" s="379"/>
      <c r="H34" s="241"/>
      <c r="I34" s="270">
        <v>475320</v>
      </c>
      <c r="J34" s="471">
        <v>488150</v>
      </c>
      <c r="K34" s="510"/>
      <c r="L34" s="510">
        <v>507577</v>
      </c>
      <c r="M34" s="510"/>
      <c r="N34" s="510">
        <f>Corporate!L35+'Arnold Magnetic'!M52+Ergobaby!M51+'Sterno Group'!M53+'5.11'!M47+'Velocity Outdoor'!M49+'Altor Solutions'!M50+'Marucci Sports'!M46+'BOA Technology'!L45+Lugano!H45</f>
        <v>559731</v>
      </c>
      <c r="O34" s="379"/>
      <c r="P34" s="510"/>
      <c r="Q34" s="270">
        <v>310414</v>
      </c>
      <c r="R34" s="471">
        <v>344642</v>
      </c>
      <c r="S34" s="510"/>
      <c r="T34" s="471">
        <v>401291</v>
      </c>
      <c r="U34" s="471"/>
      <c r="V34" s="471">
        <v>471370</v>
      </c>
      <c r="W34" s="379"/>
      <c r="X34" s="241"/>
      <c r="Y34" s="270">
        <v>392524</v>
      </c>
      <c r="Z34" s="471">
        <v>318987</v>
      </c>
      <c r="AA34" s="471"/>
      <c r="AB34" s="471">
        <v>357265</v>
      </c>
      <c r="AC34" s="471"/>
      <c r="AD34" s="471">
        <v>326017</v>
      </c>
      <c r="AE34" s="379"/>
      <c r="AF34" s="241"/>
      <c r="AG34" s="270">
        <v>318632</v>
      </c>
      <c r="AH34" s="172">
        <v>314650</v>
      </c>
      <c r="AI34" s="172"/>
      <c r="AJ34" s="172">
        <v>357221</v>
      </c>
      <c r="AK34" s="172"/>
      <c r="AL34" s="172">
        <v>332574</v>
      </c>
      <c r="AM34" s="379"/>
      <c r="AN34" s="172"/>
      <c r="AO34" s="270">
        <v>272129</v>
      </c>
      <c r="AP34" s="172">
        <v>334281</v>
      </c>
      <c r="AQ34" s="172"/>
      <c r="AR34" s="172">
        <v>338447</v>
      </c>
      <c r="AS34" s="172"/>
      <c r="AT34" s="172">
        <v>295814</v>
      </c>
      <c r="AU34" s="271"/>
      <c r="AV34" s="36"/>
      <c r="AW34" s="270">
        <v>234836</v>
      </c>
      <c r="AX34" s="172">
        <v>249498</v>
      </c>
      <c r="AY34" s="172"/>
      <c r="AZ34" s="172">
        <v>282622</v>
      </c>
      <c r="BA34" s="172"/>
      <c r="BB34" s="172">
        <v>317259</v>
      </c>
      <c r="BC34" s="271"/>
      <c r="BD34" s="36"/>
      <c r="BE34" s="270">
        <v>237059</v>
      </c>
      <c r="BF34" s="172">
        <v>250303</v>
      </c>
      <c r="BG34" s="172"/>
      <c r="BH34" s="172">
        <v>253964</v>
      </c>
      <c r="BI34" s="172"/>
      <c r="BJ34" s="172">
        <v>235934</v>
      </c>
      <c r="BK34" s="271"/>
      <c r="BL34" s="36"/>
      <c r="BM34" s="270">
        <v>258872</v>
      </c>
      <c r="BN34" s="172">
        <v>248758</v>
      </c>
      <c r="BO34" s="172"/>
      <c r="BP34" s="172">
        <v>218989</v>
      </c>
      <c r="BQ34" s="172"/>
      <c r="BR34" s="172">
        <v>250300</v>
      </c>
      <c r="BS34" s="271"/>
      <c r="BT34" s="36"/>
      <c r="BU34" s="270">
        <v>253275</v>
      </c>
      <c r="BV34" s="172">
        <v>261416</v>
      </c>
      <c r="BW34" s="172"/>
      <c r="BX34" s="173">
        <v>226529</v>
      </c>
      <c r="BY34" s="172"/>
      <c r="BZ34" s="172">
        <v>200739</v>
      </c>
      <c r="CA34" s="271"/>
      <c r="CB34" s="36"/>
      <c r="CC34" s="212">
        <v>241187</v>
      </c>
      <c r="CD34" s="206">
        <v>235960</v>
      </c>
      <c r="CE34" s="36"/>
      <c r="CF34" s="206">
        <v>233583</v>
      </c>
      <c r="CG34" s="36"/>
      <c r="CH34" s="206">
        <v>229431</v>
      </c>
      <c r="CI34" s="272"/>
      <c r="CJ34" s="36"/>
      <c r="CK34" s="270">
        <v>352312</v>
      </c>
      <c r="CL34" s="172">
        <v>340922</v>
      </c>
      <c r="CM34" s="172"/>
      <c r="CN34" s="172">
        <v>348828</v>
      </c>
      <c r="CO34" s="172"/>
      <c r="CP34" s="172">
        <v>217178</v>
      </c>
      <c r="CQ34" s="271"/>
      <c r="CR34" s="36"/>
      <c r="CS34" s="270">
        <v>286307</v>
      </c>
      <c r="CT34" s="172">
        <v>308491</v>
      </c>
      <c r="CU34" s="172"/>
      <c r="CV34" s="172">
        <v>334004</v>
      </c>
      <c r="CW34" s="172"/>
      <c r="CX34" s="172">
        <v>312131</v>
      </c>
      <c r="CY34" s="271"/>
      <c r="CZ34" s="36"/>
      <c r="DA34" s="273">
        <v>234434</v>
      </c>
      <c r="DB34" s="172">
        <v>243821</v>
      </c>
      <c r="DC34" s="172"/>
      <c r="DD34" s="172">
        <v>254205</v>
      </c>
      <c r="DE34" s="172"/>
      <c r="DF34" s="172">
        <v>246446</v>
      </c>
      <c r="DG34" s="271"/>
      <c r="DH34" s="36"/>
      <c r="DI34" s="270">
        <v>321693</v>
      </c>
      <c r="DJ34" s="172">
        <v>293632</v>
      </c>
      <c r="DK34" s="172"/>
      <c r="DL34" s="172">
        <v>273904</v>
      </c>
      <c r="DM34" s="172"/>
      <c r="DN34" s="172">
        <v>287458</v>
      </c>
      <c r="DO34" s="271"/>
      <c r="DP34" s="36"/>
      <c r="DQ34" s="270">
        <v>167680</v>
      </c>
      <c r="DR34" s="172">
        <v>173273</v>
      </c>
      <c r="DS34" s="172"/>
      <c r="DT34" s="172">
        <v>207360</v>
      </c>
      <c r="DU34" s="172"/>
      <c r="DV34" s="172">
        <v>219426</v>
      </c>
      <c r="DW34" s="271"/>
      <c r="DX34" s="36"/>
      <c r="DY34" s="270">
        <v>124433</v>
      </c>
      <c r="DZ34" s="172">
        <v>142197</v>
      </c>
      <c r="EA34" s="172"/>
      <c r="EB34" s="172">
        <v>157755</v>
      </c>
      <c r="EC34" s="271"/>
    </row>
    <row r="35" spans="1:133" s="14" customFormat="1" x14ac:dyDescent="0.3">
      <c r="A35" s="94" t="s">
        <v>31</v>
      </c>
      <c r="B35" s="94"/>
      <c r="C35" s="94"/>
      <c r="D35" s="94"/>
      <c r="E35" s="598">
        <f>Corporate!C36+'Arnold Magnetic'!D53+Ergobaby!D52+'Sterno Group'!D54+'5.11'!D48+'Velocity Outdoor'!D50+'Altor Solutions'!D51+'Marucci Sports'!D47+'BOA Technology'!C46+Lugano!C46</f>
        <v>1834101</v>
      </c>
      <c r="F35" s="470">
        <f>F33+F34</f>
        <v>1848487</v>
      </c>
      <c r="G35" s="560"/>
      <c r="H35" s="94"/>
      <c r="I35" s="91">
        <v>2080320</v>
      </c>
      <c r="J35" s="470">
        <v>1488150</v>
      </c>
      <c r="K35" s="500"/>
      <c r="L35" s="500">
        <v>1641577</v>
      </c>
      <c r="M35" s="566"/>
      <c r="N35" s="566">
        <f>SUM(N32:N34)</f>
        <v>1859731</v>
      </c>
      <c r="O35" s="560"/>
      <c r="P35" s="566"/>
      <c r="Q35" s="91">
        <v>910414</v>
      </c>
      <c r="R35" s="470">
        <v>944642</v>
      </c>
      <c r="S35" s="500"/>
      <c r="T35" s="470">
        <v>1001291</v>
      </c>
      <c r="U35" s="470"/>
      <c r="V35" s="470">
        <v>1378370</v>
      </c>
      <c r="W35" s="560"/>
      <c r="X35" s="94"/>
      <c r="Y35" s="85">
        <v>1368845</v>
      </c>
      <c r="Z35" s="470">
        <v>1209210</v>
      </c>
      <c r="AA35" s="470"/>
      <c r="AB35" s="470">
        <v>1053965</v>
      </c>
      <c r="AC35" s="470"/>
      <c r="AD35" s="470">
        <v>726017</v>
      </c>
      <c r="AE35" s="374"/>
      <c r="AF35" s="94"/>
      <c r="AG35" s="85">
        <v>1264455</v>
      </c>
      <c r="AH35" s="26">
        <v>1301264</v>
      </c>
      <c r="AI35" s="26"/>
      <c r="AJ35" s="26">
        <v>1483738</v>
      </c>
      <c r="AK35" s="26"/>
      <c r="AL35" s="26">
        <v>1452993</v>
      </c>
      <c r="AM35" s="374"/>
      <c r="AN35" s="40"/>
      <c r="AO35" s="85">
        <v>832073</v>
      </c>
      <c r="AP35" s="26">
        <v>896712</v>
      </c>
      <c r="AQ35" s="26"/>
      <c r="AR35" s="26">
        <v>921564</v>
      </c>
      <c r="AS35" s="26"/>
      <c r="AT35" s="309">
        <v>894304</v>
      </c>
      <c r="AU35" s="41"/>
      <c r="AV35" s="12"/>
      <c r="AW35" s="85">
        <v>550683</v>
      </c>
      <c r="AX35" s="26">
        <v>642701</v>
      </c>
      <c r="AY35" s="26"/>
      <c r="AZ35" s="26">
        <v>1011729</v>
      </c>
      <c r="BA35" s="26"/>
      <c r="BB35" s="309">
        <v>882611</v>
      </c>
      <c r="BC35" s="41"/>
      <c r="BD35" s="12"/>
      <c r="BE35" s="85">
        <v>744486</v>
      </c>
      <c r="BF35" s="26">
        <v>757085</v>
      </c>
      <c r="BG35" s="26"/>
      <c r="BH35" s="26">
        <v>571101</v>
      </c>
      <c r="BI35" s="26"/>
      <c r="BJ35" s="26">
        <v>552426</v>
      </c>
      <c r="BK35" s="41"/>
      <c r="BL35" s="12"/>
      <c r="BM35" s="91">
        <v>533692</v>
      </c>
      <c r="BN35" s="26">
        <v>569119</v>
      </c>
      <c r="BO35" s="26"/>
      <c r="BP35" s="26">
        <v>626705</v>
      </c>
      <c r="BQ35" s="26"/>
      <c r="BR35" s="26">
        <v>739096</v>
      </c>
      <c r="BS35" s="92"/>
      <c r="BT35" s="12"/>
      <c r="BU35" s="91">
        <v>525556</v>
      </c>
      <c r="BV35" s="26">
        <v>554491</v>
      </c>
      <c r="BW35" s="26"/>
      <c r="BX35" s="26">
        <v>502186</v>
      </c>
      <c r="BY35" s="26"/>
      <c r="BZ35" s="26">
        <v>475978</v>
      </c>
      <c r="CA35" s="92"/>
      <c r="CB35" s="12"/>
      <c r="CC35" s="85">
        <v>537250</v>
      </c>
      <c r="CD35" s="40">
        <v>501572</v>
      </c>
      <c r="CE35" s="12"/>
      <c r="CF35" s="40">
        <v>498418</v>
      </c>
      <c r="CG35" s="12"/>
      <c r="CH35" s="40">
        <v>498989</v>
      </c>
      <c r="CI35" s="197"/>
      <c r="CJ35" s="12"/>
      <c r="CK35" s="91">
        <v>432812</v>
      </c>
      <c r="CL35" s="26">
        <v>428922</v>
      </c>
      <c r="CM35" s="26"/>
      <c r="CN35" s="26">
        <v>641328</v>
      </c>
      <c r="CO35" s="26"/>
      <c r="CP35" s="26">
        <v>433428</v>
      </c>
      <c r="CQ35" s="92"/>
      <c r="CR35" s="12"/>
      <c r="CS35" s="91">
        <v>432307</v>
      </c>
      <c r="CT35" s="26">
        <v>396691</v>
      </c>
      <c r="CU35" s="26"/>
      <c r="CV35" s="26">
        <v>509804</v>
      </c>
      <c r="CW35" s="26"/>
      <c r="CX35" s="26">
        <v>408131</v>
      </c>
      <c r="CY35" s="92"/>
      <c r="CZ35" s="12"/>
      <c r="DA35" s="91">
        <v>311934</v>
      </c>
      <c r="DB35" s="26">
        <v>321321</v>
      </c>
      <c r="DC35" s="26"/>
      <c r="DD35" s="26">
        <v>331205</v>
      </c>
      <c r="DE35" s="26"/>
      <c r="DF35" s="26">
        <v>322946</v>
      </c>
      <c r="DG35" s="92"/>
      <c r="DH35" s="12"/>
      <c r="DI35" s="91">
        <v>516193</v>
      </c>
      <c r="DJ35" s="26">
        <v>447632</v>
      </c>
      <c r="DK35" s="26"/>
      <c r="DL35" s="26">
        <v>427404</v>
      </c>
      <c r="DM35" s="26"/>
      <c r="DN35" s="26">
        <v>440458</v>
      </c>
      <c r="DO35" s="92"/>
      <c r="DP35" s="12"/>
      <c r="DQ35" s="91">
        <v>262980</v>
      </c>
      <c r="DR35" s="26">
        <v>173273</v>
      </c>
      <c r="DS35" s="26"/>
      <c r="DT35" s="26">
        <v>231360</v>
      </c>
      <c r="DU35" s="26"/>
      <c r="DV35" s="26">
        <v>367426</v>
      </c>
      <c r="DW35" s="92"/>
      <c r="DX35" s="12"/>
      <c r="DY35" s="91">
        <v>174433</v>
      </c>
      <c r="DZ35" s="26">
        <v>211697</v>
      </c>
      <c r="EA35" s="26"/>
      <c r="EB35" s="26">
        <v>242755</v>
      </c>
      <c r="EC35" s="92"/>
    </row>
    <row r="36" spans="1:133" s="14" customFormat="1" x14ac:dyDescent="0.3">
      <c r="A36" s="94"/>
      <c r="B36" s="94"/>
      <c r="C36" s="94"/>
      <c r="D36" s="94"/>
      <c r="E36" s="487"/>
      <c r="F36" s="465"/>
      <c r="G36" s="374"/>
      <c r="H36" s="94"/>
      <c r="I36" s="85"/>
      <c r="J36" s="465"/>
      <c r="K36" s="465"/>
      <c r="L36" s="465"/>
      <c r="M36" s="470"/>
      <c r="N36" s="566"/>
      <c r="O36" s="560"/>
      <c r="P36" s="470"/>
      <c r="Q36" s="85"/>
      <c r="R36" s="465"/>
      <c r="S36" s="465"/>
      <c r="T36" s="465"/>
      <c r="U36" s="470"/>
      <c r="V36" s="465"/>
      <c r="W36" s="92"/>
      <c r="X36" s="94"/>
      <c r="Y36" s="85"/>
      <c r="Z36" s="465"/>
      <c r="AA36" s="470"/>
      <c r="AB36" s="465"/>
      <c r="AC36" s="470"/>
      <c r="AD36" s="465"/>
      <c r="AE36" s="41"/>
      <c r="AF36" s="94"/>
      <c r="AG36" s="85"/>
      <c r="AH36" s="40"/>
      <c r="AI36" s="26"/>
      <c r="AJ36" s="40"/>
      <c r="AK36" s="26"/>
      <c r="AL36" s="40"/>
      <c r="AM36" s="41"/>
      <c r="AN36" s="40"/>
      <c r="AO36" s="85"/>
      <c r="AP36" s="40"/>
      <c r="AQ36" s="26"/>
      <c r="AR36" s="40"/>
      <c r="AS36" s="26"/>
      <c r="AT36" s="40"/>
      <c r="AU36" s="41"/>
      <c r="AV36" s="12"/>
      <c r="AW36" s="85"/>
      <c r="AX36" s="40"/>
      <c r="AY36" s="26"/>
      <c r="AZ36" s="40"/>
      <c r="BA36" s="26"/>
      <c r="BB36" s="40"/>
      <c r="BC36" s="41"/>
      <c r="BD36" s="12"/>
      <c r="BE36" s="85"/>
      <c r="BF36" s="40"/>
      <c r="BG36" s="26"/>
      <c r="BH36" s="40"/>
      <c r="BI36" s="26"/>
      <c r="BJ36" s="40"/>
      <c r="BK36" s="41"/>
      <c r="BL36" s="12"/>
      <c r="BM36" s="91"/>
      <c r="BN36" s="26"/>
      <c r="BO36" s="26"/>
      <c r="BP36" s="26"/>
      <c r="BQ36" s="26"/>
      <c r="BR36" s="26"/>
      <c r="BS36" s="92"/>
      <c r="BT36" s="12"/>
      <c r="BU36" s="91"/>
      <c r="BV36" s="26"/>
      <c r="BW36" s="26"/>
      <c r="BX36" s="26"/>
      <c r="BY36" s="26"/>
      <c r="BZ36" s="26"/>
      <c r="CA36" s="92"/>
      <c r="CB36" s="12"/>
      <c r="CC36" s="16"/>
      <c r="CD36" s="12"/>
      <c r="CE36" s="12"/>
      <c r="CF36" s="12"/>
      <c r="CG36" s="12"/>
      <c r="CH36" s="12"/>
      <c r="CI36" s="197"/>
      <c r="CJ36" s="12"/>
      <c r="CK36" s="91"/>
      <c r="CL36" s="26"/>
      <c r="CM36" s="26"/>
      <c r="CN36" s="26"/>
      <c r="CO36" s="26"/>
      <c r="CP36" s="26"/>
      <c r="CQ36" s="92"/>
      <c r="CR36" s="12"/>
      <c r="CS36" s="91"/>
      <c r="CT36" s="26"/>
      <c r="CU36" s="26"/>
      <c r="CV36" s="26"/>
      <c r="CW36" s="26"/>
      <c r="CX36" s="26"/>
      <c r="CY36" s="92"/>
      <c r="CZ36" s="12"/>
      <c r="DA36" s="91"/>
      <c r="DB36" s="26"/>
      <c r="DC36" s="26"/>
      <c r="DD36" s="26"/>
      <c r="DE36" s="26"/>
      <c r="DF36" s="26"/>
      <c r="DG36" s="92"/>
      <c r="DH36" s="12"/>
      <c r="DI36" s="91"/>
      <c r="DJ36" s="26"/>
      <c r="DK36" s="26"/>
      <c r="DL36" s="26"/>
      <c r="DM36" s="26"/>
      <c r="DN36" s="26"/>
      <c r="DO36" s="92"/>
      <c r="DP36" s="12"/>
      <c r="DQ36" s="91"/>
      <c r="DR36" s="26"/>
      <c r="DS36" s="26"/>
      <c r="DT36" s="26"/>
      <c r="DU36" s="26"/>
      <c r="DV36" s="26"/>
      <c r="DW36" s="92"/>
      <c r="DX36" s="12"/>
      <c r="DY36" s="91"/>
      <c r="DZ36" s="26"/>
      <c r="EA36" s="26"/>
      <c r="EB36" s="26"/>
      <c r="EC36" s="92"/>
    </row>
    <row r="37" spans="1:133" x14ac:dyDescent="0.3">
      <c r="A37" s="78" t="s">
        <v>32</v>
      </c>
      <c r="B37" s="78"/>
      <c r="C37" s="78"/>
      <c r="D37" s="78"/>
      <c r="E37" s="549">
        <f>Corporate!C40+'Arnold Magnetic'!D55+Ergobaby!D54+'Sterno Group'!D56+'5.11'!D50+'Velocity Outdoor'!D52+'Altor Solutions'!D53+'Marucci Sports'!D49+'BOA Technology'!C48+Lugano!C48</f>
        <v>1133142</v>
      </c>
      <c r="F37" s="467">
        <f>Corporate!D40+'Arnold Magnetic'!E55+Ergobaby!E54+'Sterno Group'!E56+'5.11'!E50+'Velocity Outdoor'!E52+'Altor Solutions'!E53+'Marucci Sports'!E49+'BOA Technology'!D48+Lugano!D48</f>
        <v>1177509.0770199997</v>
      </c>
      <c r="G37" s="376"/>
      <c r="H37" s="78"/>
      <c r="I37" s="86">
        <v>1084877</v>
      </c>
      <c r="J37" s="467">
        <v>1041861</v>
      </c>
      <c r="K37" s="467"/>
      <c r="L37" s="467">
        <v>1039900</v>
      </c>
      <c r="M37" s="469"/>
      <c r="N37" s="501">
        <f>Corporate!L40+'Arnold Magnetic'!M55+Ergobaby!M54+'Sterno Group'!M56+'5.11'!M50+'Velocity Outdoor'!M52+'Altor Solutions'!M53+'Marucci Sports'!M49+'BOA Technology'!L48+Lugano!H48</f>
        <v>1111816</v>
      </c>
      <c r="O37" s="378"/>
      <c r="P37" s="469"/>
      <c r="Q37" s="86">
        <v>1081275</v>
      </c>
      <c r="R37" s="467">
        <v>1129066</v>
      </c>
      <c r="S37" s="467"/>
      <c r="T37" s="467">
        <v>1119899</v>
      </c>
      <c r="U37" s="469"/>
      <c r="V37" s="467">
        <v>1101847</v>
      </c>
      <c r="W37" s="42"/>
      <c r="X37" s="78"/>
      <c r="Y37" s="86">
        <v>948594</v>
      </c>
      <c r="Z37" s="467">
        <v>1130804</v>
      </c>
      <c r="AA37" s="469"/>
      <c r="AB37" s="467">
        <v>1032810</v>
      </c>
      <c r="AC37" s="469"/>
      <c r="AD37" s="467">
        <v>1115327</v>
      </c>
      <c r="AE37" s="87"/>
      <c r="AF37" s="78"/>
      <c r="AG37" s="86">
        <v>943621</v>
      </c>
      <c r="AH37" s="39">
        <v>916292</v>
      </c>
      <c r="AI37" s="31"/>
      <c r="AJ37" s="39">
        <v>896318</v>
      </c>
      <c r="AK37" s="31"/>
      <c r="AL37" s="39">
        <v>859372</v>
      </c>
      <c r="AM37" s="87"/>
      <c r="AN37" s="39"/>
      <c r="AO37" s="86">
        <v>814323</v>
      </c>
      <c r="AP37" s="39">
        <v>867268</v>
      </c>
      <c r="AQ37" s="31"/>
      <c r="AR37" s="39">
        <v>851616</v>
      </c>
      <c r="AS37" s="31"/>
      <c r="AT37" s="39">
        <v>873208</v>
      </c>
      <c r="AU37" s="87"/>
      <c r="AV37" s="6"/>
      <c r="AW37" s="86">
        <v>793625</v>
      </c>
      <c r="AX37" s="39">
        <v>777202</v>
      </c>
      <c r="AY37" s="31"/>
      <c r="AZ37" s="39">
        <v>797798</v>
      </c>
      <c r="BA37" s="31"/>
      <c r="BB37" s="39">
        <v>856405</v>
      </c>
      <c r="BC37" s="87"/>
      <c r="BD37" s="6"/>
      <c r="BE37" s="86">
        <v>722831</v>
      </c>
      <c r="BF37" s="39">
        <v>728592</v>
      </c>
      <c r="BG37" s="31"/>
      <c r="BH37" s="39">
        <v>868411</v>
      </c>
      <c r="BI37" s="31"/>
      <c r="BJ37" s="39">
        <v>826084</v>
      </c>
      <c r="BK37" s="87"/>
      <c r="BL37" s="6"/>
      <c r="BM37" s="90">
        <v>460804</v>
      </c>
      <c r="BN37" s="31">
        <v>449442</v>
      </c>
      <c r="BO37" s="31"/>
      <c r="BP37" s="31">
        <v>679980</v>
      </c>
      <c r="BQ37" s="31"/>
      <c r="BR37" s="31">
        <v>767431</v>
      </c>
      <c r="BS37" s="42"/>
      <c r="BT37" s="6"/>
      <c r="BU37" s="90">
        <v>398115</v>
      </c>
      <c r="BV37" s="31">
        <v>380452</v>
      </c>
      <c r="BW37" s="31"/>
      <c r="BX37" s="31">
        <v>512547</v>
      </c>
      <c r="BY37" s="31"/>
      <c r="BZ37" s="31">
        <v>473385</v>
      </c>
      <c r="CA37" s="42"/>
      <c r="CB37" s="6"/>
      <c r="CC37" s="86">
        <v>478429</v>
      </c>
      <c r="CD37" s="39">
        <v>449975</v>
      </c>
      <c r="CE37" s="6"/>
      <c r="CF37" s="39">
        <v>436496</v>
      </c>
      <c r="CG37" s="6"/>
      <c r="CH37" s="39">
        <v>414628</v>
      </c>
      <c r="CI37" s="7"/>
      <c r="CJ37" s="6"/>
      <c r="CK37" s="90">
        <v>448527</v>
      </c>
      <c r="CL37" s="31">
        <v>454905</v>
      </c>
      <c r="CM37" s="31"/>
      <c r="CN37" s="31">
        <v>458795</v>
      </c>
      <c r="CO37" s="31"/>
      <c r="CP37" s="31">
        <v>497509</v>
      </c>
      <c r="CQ37" s="42"/>
      <c r="CR37" s="6"/>
      <c r="CS37" s="90">
        <v>409058</v>
      </c>
      <c r="CT37" s="31">
        <v>468969</v>
      </c>
      <c r="CU37" s="31"/>
      <c r="CV37" s="31">
        <v>425048</v>
      </c>
      <c r="CW37" s="31"/>
      <c r="CX37" s="31">
        <v>488070</v>
      </c>
      <c r="CY37" s="42"/>
      <c r="CZ37" s="6"/>
      <c r="DA37" s="90">
        <v>429056</v>
      </c>
      <c r="DB37" s="31">
        <v>461369</v>
      </c>
      <c r="DC37" s="31"/>
      <c r="DD37" s="31">
        <v>450946</v>
      </c>
      <c r="DE37" s="31"/>
      <c r="DF37" s="31">
        <v>437161</v>
      </c>
      <c r="DG37" s="42"/>
      <c r="DH37" s="6"/>
      <c r="DI37" s="90">
        <v>419382</v>
      </c>
      <c r="DJ37" s="31">
        <v>485406</v>
      </c>
      <c r="DK37" s="31"/>
      <c r="DL37" s="31">
        <v>479606</v>
      </c>
      <c r="DM37" s="31"/>
      <c r="DN37" s="31">
        <v>464447</v>
      </c>
      <c r="DO37" s="42"/>
      <c r="DP37" s="6"/>
      <c r="DQ37" s="90">
        <v>286497</v>
      </c>
      <c r="DR37" s="31">
        <v>451566</v>
      </c>
      <c r="DS37" s="31"/>
      <c r="DT37" s="31">
        <v>446464</v>
      </c>
      <c r="DU37" s="31"/>
      <c r="DV37" s="31">
        <v>432850</v>
      </c>
      <c r="DW37" s="42"/>
      <c r="DX37" s="6"/>
      <c r="DY37" s="90">
        <v>269471</v>
      </c>
      <c r="DZ37" s="31">
        <v>273319</v>
      </c>
      <c r="EA37" s="31"/>
      <c r="EB37" s="31">
        <v>255711</v>
      </c>
      <c r="EC37" s="42"/>
    </row>
    <row r="38" spans="1:133" s="170" customFormat="1" x14ac:dyDescent="0.3">
      <c r="A38" s="78" t="s">
        <v>33</v>
      </c>
      <c r="B38" s="121"/>
      <c r="C38" s="121"/>
      <c r="D38" s="121"/>
      <c r="E38" s="550">
        <f>Corporate!C38</f>
        <v>170286</v>
      </c>
      <c r="F38" s="468">
        <f>Corporate!D38</f>
        <v>177337</v>
      </c>
      <c r="G38" s="377"/>
      <c r="H38" s="121"/>
      <c r="I38" s="212">
        <v>125967</v>
      </c>
      <c r="J38" s="468">
        <v>131136</v>
      </c>
      <c r="K38" s="468"/>
      <c r="L38" s="468">
        <v>158816</v>
      </c>
      <c r="M38" s="471"/>
      <c r="N38" s="510">
        <f>Corporate!L38</f>
        <v>172714</v>
      </c>
      <c r="O38" s="379"/>
      <c r="P38" s="471"/>
      <c r="Q38" s="212">
        <v>53808</v>
      </c>
      <c r="R38" s="468">
        <v>67816</v>
      </c>
      <c r="S38" s="468"/>
      <c r="T38" s="468">
        <v>70794</v>
      </c>
      <c r="U38" s="471"/>
      <c r="V38" s="468">
        <v>118301</v>
      </c>
      <c r="W38" s="271"/>
      <c r="X38" s="121"/>
      <c r="Y38" s="212">
        <v>52187</v>
      </c>
      <c r="Z38" s="468">
        <v>45977</v>
      </c>
      <c r="AA38" s="471"/>
      <c r="AB38" s="468">
        <v>47445</v>
      </c>
      <c r="AC38" s="471"/>
      <c r="AD38" s="468">
        <v>50548</v>
      </c>
      <c r="AE38" s="207"/>
      <c r="AF38" s="121"/>
      <c r="AG38" s="212">
        <v>49670</v>
      </c>
      <c r="AH38" s="206">
        <v>53740</v>
      </c>
      <c r="AI38" s="172"/>
      <c r="AJ38" s="206">
        <v>57709</v>
      </c>
      <c r="AK38" s="172"/>
      <c r="AL38" s="206">
        <v>59970</v>
      </c>
      <c r="AM38" s="207"/>
      <c r="AN38" s="206"/>
      <c r="AO38" s="212">
        <v>40111</v>
      </c>
      <c r="AP38" s="206">
        <v>43965</v>
      </c>
      <c r="AQ38" s="172"/>
      <c r="AR38" s="206">
        <v>47626</v>
      </c>
      <c r="AS38" s="172"/>
      <c r="AT38" s="206">
        <v>52791</v>
      </c>
      <c r="AU38" s="207"/>
      <c r="AV38" s="36"/>
      <c r="AW38" s="212">
        <v>47931</v>
      </c>
      <c r="AX38" s="206">
        <v>29828</v>
      </c>
      <c r="AY38" s="172"/>
      <c r="AZ38" s="206">
        <v>36227</v>
      </c>
      <c r="BA38" s="172"/>
      <c r="BB38" s="206">
        <v>38139</v>
      </c>
      <c r="BC38" s="207"/>
      <c r="BD38" s="36"/>
      <c r="BE38" s="212">
        <v>41538</v>
      </c>
      <c r="BF38" s="206">
        <v>45019</v>
      </c>
      <c r="BG38" s="172"/>
      <c r="BH38" s="206">
        <v>36624</v>
      </c>
      <c r="BI38" s="172"/>
      <c r="BJ38" s="206">
        <v>47135</v>
      </c>
      <c r="BK38" s="207"/>
      <c r="BL38" s="36"/>
      <c r="BM38" s="212">
        <v>101686</v>
      </c>
      <c r="BN38" s="206">
        <v>110879</v>
      </c>
      <c r="BO38" s="172"/>
      <c r="BP38" s="206">
        <v>38177</v>
      </c>
      <c r="BQ38" s="172"/>
      <c r="BR38" s="206">
        <v>40903</v>
      </c>
      <c r="BS38" s="271"/>
      <c r="BT38" s="36"/>
      <c r="BU38" s="212">
        <v>41827</v>
      </c>
      <c r="BV38" s="206">
        <v>45349</v>
      </c>
      <c r="BW38" s="172"/>
      <c r="BX38" s="206">
        <v>92948</v>
      </c>
      <c r="BY38" s="172"/>
      <c r="BZ38" s="206">
        <v>95550</v>
      </c>
      <c r="CA38" s="271"/>
      <c r="CB38" s="36"/>
      <c r="CC38" s="212">
        <v>57513</v>
      </c>
      <c r="CD38" s="206">
        <v>52677</v>
      </c>
      <c r="CE38" s="172"/>
      <c r="CF38" s="206">
        <v>54897</v>
      </c>
      <c r="CG38" s="172"/>
      <c r="CH38" s="206">
        <v>41584</v>
      </c>
      <c r="CI38" s="272"/>
      <c r="CJ38" s="36"/>
      <c r="CK38" s="212">
        <v>89714</v>
      </c>
      <c r="CL38" s="206">
        <v>92541</v>
      </c>
      <c r="CM38" s="172"/>
      <c r="CN38" s="206">
        <v>151989</v>
      </c>
      <c r="CO38" s="172"/>
      <c r="CP38" s="206">
        <v>98969</v>
      </c>
      <c r="CQ38" s="271"/>
      <c r="CR38" s="36"/>
      <c r="CS38" s="212">
        <v>82685</v>
      </c>
      <c r="CT38" s="206">
        <v>84122</v>
      </c>
      <c r="CU38" s="172"/>
      <c r="CV38" s="206">
        <v>92897</v>
      </c>
      <c r="CW38" s="172"/>
      <c r="CX38" s="206">
        <v>87840</v>
      </c>
      <c r="CY38" s="271"/>
      <c r="CZ38" s="36"/>
      <c r="DA38" s="212">
        <v>65098</v>
      </c>
      <c r="DB38" s="206">
        <v>69691</v>
      </c>
      <c r="DC38" s="172"/>
      <c r="DD38" s="206">
        <v>68525</v>
      </c>
      <c r="DE38" s="172"/>
      <c r="DF38" s="206">
        <v>70905</v>
      </c>
      <c r="DG38" s="271"/>
      <c r="DH38" s="36"/>
      <c r="DI38" s="212">
        <v>83644</v>
      </c>
      <c r="DJ38" s="206">
        <v>79207</v>
      </c>
      <c r="DK38" s="172"/>
      <c r="DL38" s="206">
        <v>77510</v>
      </c>
      <c r="DM38" s="172"/>
      <c r="DN38" s="172">
        <v>79431</v>
      </c>
      <c r="DO38" s="271"/>
      <c r="DP38" s="36"/>
      <c r="DQ38" s="212">
        <v>24860</v>
      </c>
      <c r="DR38" s="206">
        <v>27883</v>
      </c>
      <c r="DS38" s="172"/>
      <c r="DT38" s="206">
        <v>30393</v>
      </c>
      <c r="DU38" s="172"/>
      <c r="DV38" s="206">
        <v>27726</v>
      </c>
      <c r="DW38" s="271"/>
      <c r="DX38" s="36"/>
      <c r="DY38" s="212">
        <v>14523</v>
      </c>
      <c r="DZ38" s="206">
        <v>25956</v>
      </c>
      <c r="EA38" s="172"/>
      <c r="EB38" s="206">
        <v>27131</v>
      </c>
      <c r="EC38" s="271"/>
    </row>
    <row r="39" spans="1:133" ht="15" thickBot="1" x14ac:dyDescent="0.35">
      <c r="A39" s="94" t="s">
        <v>34</v>
      </c>
      <c r="B39" s="94"/>
      <c r="C39" s="94"/>
      <c r="D39" s="94"/>
      <c r="E39" s="599">
        <f>E37+E38</f>
        <v>1303428</v>
      </c>
      <c r="F39" s="56">
        <f>F37+F38</f>
        <v>1354846.0770199997</v>
      </c>
      <c r="G39" s="600"/>
      <c r="H39" s="94"/>
      <c r="I39" s="265">
        <v>1210844</v>
      </c>
      <c r="J39" s="56">
        <v>1172997</v>
      </c>
      <c r="K39" s="56"/>
      <c r="L39" s="56">
        <v>1198716</v>
      </c>
      <c r="M39" s="58"/>
      <c r="N39" s="589">
        <f>N37+N38</f>
        <v>1284530</v>
      </c>
      <c r="O39" s="590"/>
      <c r="P39" s="470"/>
      <c r="Q39" s="265">
        <v>1135083</v>
      </c>
      <c r="R39" s="56">
        <v>1196882</v>
      </c>
      <c r="S39" s="56"/>
      <c r="T39" s="56">
        <v>1190693</v>
      </c>
      <c r="U39" s="58"/>
      <c r="V39" s="56">
        <v>1220148</v>
      </c>
      <c r="W39" s="93"/>
      <c r="X39" s="94"/>
      <c r="Y39" s="265">
        <v>1000781</v>
      </c>
      <c r="Z39" s="56">
        <v>1176781</v>
      </c>
      <c r="AA39" s="58"/>
      <c r="AB39" s="56">
        <v>1080255</v>
      </c>
      <c r="AC39" s="58"/>
      <c r="AD39" s="56">
        <v>1165875</v>
      </c>
      <c r="AE39" s="266"/>
      <c r="AF39" s="94"/>
      <c r="AG39" s="265">
        <v>993291</v>
      </c>
      <c r="AH39" s="56">
        <v>970032</v>
      </c>
      <c r="AI39" s="58"/>
      <c r="AJ39" s="56">
        <v>954027</v>
      </c>
      <c r="AK39" s="58"/>
      <c r="AL39" s="56">
        <v>919342</v>
      </c>
      <c r="AM39" s="266"/>
      <c r="AN39" s="40"/>
      <c r="AO39" s="265">
        <v>854434</v>
      </c>
      <c r="AP39" s="56">
        <v>911233</v>
      </c>
      <c r="AQ39" s="58"/>
      <c r="AR39" s="56">
        <v>899242</v>
      </c>
      <c r="AS39" s="58"/>
      <c r="AT39" s="56">
        <v>925999</v>
      </c>
      <c r="AU39" s="266"/>
      <c r="AV39" s="6"/>
      <c r="AW39" s="265">
        <v>841556</v>
      </c>
      <c r="AX39" s="56">
        <v>807030</v>
      </c>
      <c r="AY39" s="58"/>
      <c r="AZ39" s="56">
        <v>834025</v>
      </c>
      <c r="BA39" s="58"/>
      <c r="BB39" s="56">
        <v>894544</v>
      </c>
      <c r="BC39" s="266"/>
      <c r="BD39" s="6"/>
      <c r="BE39" s="265">
        <v>764369</v>
      </c>
      <c r="BF39" s="56">
        <v>773611</v>
      </c>
      <c r="BG39" s="58"/>
      <c r="BH39" s="56">
        <v>905035</v>
      </c>
      <c r="BI39" s="58"/>
      <c r="BJ39" s="56">
        <v>873219</v>
      </c>
      <c r="BK39" s="266"/>
      <c r="BL39" s="6"/>
      <c r="BM39" s="265">
        <v>562490</v>
      </c>
      <c r="BN39" s="56">
        <v>560321</v>
      </c>
      <c r="BO39" s="58"/>
      <c r="BP39" s="56">
        <v>718157</v>
      </c>
      <c r="BQ39" s="58"/>
      <c r="BR39" s="56">
        <v>808334</v>
      </c>
      <c r="BS39" s="93"/>
      <c r="BT39" s="6"/>
      <c r="BU39" s="265">
        <v>439942</v>
      </c>
      <c r="BV39" s="56">
        <v>425801</v>
      </c>
      <c r="BW39" s="58"/>
      <c r="BX39" s="56">
        <v>605495</v>
      </c>
      <c r="BY39" s="58"/>
      <c r="BZ39" s="56">
        <v>568935</v>
      </c>
      <c r="CA39" s="93"/>
      <c r="CB39" s="6"/>
      <c r="CC39" s="265">
        <v>535942</v>
      </c>
      <c r="CD39" s="56">
        <v>502652</v>
      </c>
      <c r="CE39" s="58"/>
      <c r="CF39" s="56">
        <v>491393</v>
      </c>
      <c r="CG39" s="58"/>
      <c r="CH39" s="56">
        <v>456212</v>
      </c>
      <c r="CI39" s="198"/>
      <c r="CJ39" s="6"/>
      <c r="CK39" s="265">
        <v>538241</v>
      </c>
      <c r="CL39" s="56">
        <v>547446</v>
      </c>
      <c r="CM39" s="58"/>
      <c r="CN39" s="56">
        <v>610784</v>
      </c>
      <c r="CO39" s="58"/>
      <c r="CP39" s="56">
        <v>596478</v>
      </c>
      <c r="CQ39" s="93"/>
      <c r="CR39" s="6"/>
      <c r="CS39" s="265">
        <v>491743</v>
      </c>
      <c r="CT39" s="56">
        <v>553091</v>
      </c>
      <c r="CU39" s="58"/>
      <c r="CV39" s="56">
        <v>517945</v>
      </c>
      <c r="CW39" s="58"/>
      <c r="CX39" s="56">
        <v>575910</v>
      </c>
      <c r="CY39" s="93"/>
      <c r="CZ39" s="6"/>
      <c r="DA39" s="265">
        <v>494154</v>
      </c>
      <c r="DB39" s="56">
        <v>531060</v>
      </c>
      <c r="DC39" s="58"/>
      <c r="DD39" s="56">
        <v>519471</v>
      </c>
      <c r="DE39" s="58"/>
      <c r="DF39" s="56">
        <v>508066</v>
      </c>
      <c r="DG39" s="93"/>
      <c r="DH39" s="6"/>
      <c r="DI39" s="265">
        <v>503026</v>
      </c>
      <c r="DJ39" s="56">
        <v>564613</v>
      </c>
      <c r="DK39" s="58"/>
      <c r="DL39" s="56">
        <v>557116</v>
      </c>
      <c r="DM39" s="58"/>
      <c r="DN39" s="56">
        <v>543878</v>
      </c>
      <c r="DO39" s="93"/>
      <c r="DP39" s="6"/>
      <c r="DQ39" s="265">
        <v>311357</v>
      </c>
      <c r="DR39" s="56">
        <v>479449</v>
      </c>
      <c r="DS39" s="58"/>
      <c r="DT39" s="56">
        <v>476857</v>
      </c>
      <c r="DU39" s="58"/>
      <c r="DV39" s="56">
        <v>460576</v>
      </c>
      <c r="DW39" s="93"/>
      <c r="DX39" s="6"/>
      <c r="DY39" s="265">
        <v>283994</v>
      </c>
      <c r="DZ39" s="56">
        <v>299275</v>
      </c>
      <c r="EA39" s="58"/>
      <c r="EB39" s="56">
        <v>282842</v>
      </c>
      <c r="EC39" s="93"/>
    </row>
    <row r="40" spans="1:133" x14ac:dyDescent="0.3">
      <c r="DA40" s="66"/>
    </row>
    <row r="41" spans="1:133" x14ac:dyDescent="0.3">
      <c r="A41" s="304" t="s">
        <v>40</v>
      </c>
      <c r="E41" s="305">
        <f>E12-E13-E14</f>
        <v>0</v>
      </c>
      <c r="F41" s="305">
        <f>F12-F13-F14</f>
        <v>0.19799999997485429</v>
      </c>
      <c r="G41" s="305">
        <f>G12-G13-G14</f>
        <v>0.19799999997485429</v>
      </c>
      <c r="I41" s="305">
        <f t="shared" ref="I41:O41" si="3">I12-I13-I14</f>
        <v>0</v>
      </c>
      <c r="J41" s="305">
        <f t="shared" si="3"/>
        <v>0</v>
      </c>
      <c r="K41" s="305">
        <f t="shared" si="3"/>
        <v>0</v>
      </c>
      <c r="L41" s="305">
        <f t="shared" si="3"/>
        <v>0</v>
      </c>
      <c r="M41" s="305">
        <f t="shared" si="3"/>
        <v>0</v>
      </c>
      <c r="N41" s="305">
        <f t="shared" si="3"/>
        <v>0</v>
      </c>
      <c r="O41" s="305">
        <f t="shared" si="3"/>
        <v>0</v>
      </c>
      <c r="Q41" s="305">
        <f t="shared" ref="Q41:W41" si="4">Q12-Q13-Q14</f>
        <v>0</v>
      </c>
      <c r="R41" s="305">
        <f t="shared" si="4"/>
        <v>0</v>
      </c>
      <c r="S41" s="305">
        <f t="shared" si="4"/>
        <v>0</v>
      </c>
      <c r="T41" s="305">
        <f t="shared" si="4"/>
        <v>0</v>
      </c>
      <c r="U41" s="305">
        <f t="shared" si="4"/>
        <v>0</v>
      </c>
      <c r="V41" s="305">
        <f t="shared" si="4"/>
        <v>0</v>
      </c>
      <c r="W41" s="305">
        <f t="shared" si="4"/>
        <v>0</v>
      </c>
      <c r="Y41" s="305">
        <f t="shared" ref="Y41:AE41" si="5">Y12-Y13-Y14</f>
        <v>0</v>
      </c>
      <c r="Z41" s="305">
        <f t="shared" si="5"/>
        <v>0</v>
      </c>
      <c r="AA41" s="305">
        <f t="shared" si="5"/>
        <v>0</v>
      </c>
      <c r="AB41" s="305">
        <f t="shared" si="5"/>
        <v>0</v>
      </c>
      <c r="AC41" s="305">
        <f t="shared" si="5"/>
        <v>0</v>
      </c>
      <c r="AD41" s="305">
        <f t="shared" si="5"/>
        <v>0</v>
      </c>
      <c r="AE41" s="305">
        <f t="shared" si="5"/>
        <v>0</v>
      </c>
      <c r="AG41" s="305">
        <f t="shared" ref="AG41:AM41" si="6">AG12-AG13-AG14</f>
        <v>0</v>
      </c>
      <c r="AH41" s="305">
        <f t="shared" si="6"/>
        <v>0</v>
      </c>
      <c r="AI41" s="305">
        <f t="shared" si="6"/>
        <v>0</v>
      </c>
      <c r="AJ41" s="305">
        <f t="shared" si="6"/>
        <v>0</v>
      </c>
      <c r="AK41" s="305">
        <f t="shared" si="6"/>
        <v>0</v>
      </c>
      <c r="AL41" s="305">
        <f t="shared" si="6"/>
        <v>0</v>
      </c>
      <c r="AM41" s="305">
        <f t="shared" si="6"/>
        <v>0</v>
      </c>
      <c r="AO41" s="305">
        <f t="shared" ref="AO41:AU41" si="7">AO12-AO13-AO14</f>
        <v>0</v>
      </c>
      <c r="AP41" s="305">
        <f t="shared" si="7"/>
        <v>0</v>
      </c>
      <c r="AQ41" s="305">
        <f t="shared" si="7"/>
        <v>0</v>
      </c>
      <c r="AR41" s="305">
        <f t="shared" si="7"/>
        <v>0</v>
      </c>
      <c r="AS41" s="305">
        <f t="shared" si="7"/>
        <v>0</v>
      </c>
      <c r="AT41" s="305">
        <f t="shared" si="7"/>
        <v>0</v>
      </c>
      <c r="AU41" s="305">
        <f t="shared" si="7"/>
        <v>0</v>
      </c>
      <c r="AW41" s="305">
        <f t="shared" ref="AW41:BC41" si="8">AW12-AW13-AW14</f>
        <v>0</v>
      </c>
      <c r="AX41" s="305">
        <f t="shared" si="8"/>
        <v>0</v>
      </c>
      <c r="AY41" s="305">
        <f t="shared" si="8"/>
        <v>0</v>
      </c>
      <c r="AZ41" s="305">
        <f t="shared" si="8"/>
        <v>0</v>
      </c>
      <c r="BA41" s="305">
        <f t="shared" si="8"/>
        <v>0</v>
      </c>
      <c r="BB41" s="305">
        <f t="shared" si="8"/>
        <v>0</v>
      </c>
      <c r="BC41" s="305">
        <f t="shared" si="8"/>
        <v>0</v>
      </c>
      <c r="BE41" s="305">
        <f t="shared" ref="BE41:BK41" si="9">BE12-BE13-BE14</f>
        <v>0</v>
      </c>
      <c r="BF41" s="305">
        <f t="shared" si="9"/>
        <v>0</v>
      </c>
      <c r="BG41" s="305">
        <f t="shared" si="9"/>
        <v>0</v>
      </c>
      <c r="BH41" s="305">
        <f t="shared" si="9"/>
        <v>0</v>
      </c>
      <c r="BI41" s="305">
        <f t="shared" si="9"/>
        <v>0</v>
      </c>
      <c r="BJ41" s="305">
        <f t="shared" si="9"/>
        <v>0</v>
      </c>
      <c r="BK41" s="305">
        <f t="shared" si="9"/>
        <v>0</v>
      </c>
      <c r="BM41" s="305">
        <f t="shared" ref="BM41:BS41" si="10">BM12-BM13-BM14</f>
        <v>0</v>
      </c>
      <c r="BN41" s="305">
        <f t="shared" si="10"/>
        <v>0</v>
      </c>
      <c r="BO41" s="305">
        <f t="shared" si="10"/>
        <v>0</v>
      </c>
      <c r="BP41" s="305">
        <f t="shared" si="10"/>
        <v>0</v>
      </c>
      <c r="BQ41" s="305">
        <f t="shared" si="10"/>
        <v>0</v>
      </c>
      <c r="BR41" s="305">
        <f t="shared" si="10"/>
        <v>0</v>
      </c>
      <c r="BS41" s="305">
        <f t="shared" si="10"/>
        <v>0</v>
      </c>
      <c r="BU41" s="305">
        <f t="shared" ref="BU41:CA41" si="11">BU12-BU13-BU14</f>
        <v>0</v>
      </c>
      <c r="BV41" s="305">
        <f t="shared" si="11"/>
        <v>0</v>
      </c>
      <c r="BW41" s="305">
        <f t="shared" si="11"/>
        <v>0</v>
      </c>
      <c r="BX41" s="305">
        <f t="shared" si="11"/>
        <v>0</v>
      </c>
      <c r="BY41" s="305">
        <f t="shared" si="11"/>
        <v>0</v>
      </c>
      <c r="BZ41" s="305">
        <f t="shared" si="11"/>
        <v>0</v>
      </c>
      <c r="CA41" s="305">
        <f t="shared" si="11"/>
        <v>0</v>
      </c>
      <c r="CC41" s="305">
        <f t="shared" ref="CC41:CI41" si="12">CC12-CC13-CC14</f>
        <v>0</v>
      </c>
      <c r="CD41" s="305">
        <f t="shared" si="12"/>
        <v>0</v>
      </c>
      <c r="CE41" s="305">
        <f t="shared" si="12"/>
        <v>0</v>
      </c>
      <c r="CF41" s="305">
        <f t="shared" si="12"/>
        <v>0</v>
      </c>
      <c r="CG41" s="305">
        <f t="shared" si="12"/>
        <v>0</v>
      </c>
      <c r="CH41" s="305">
        <f t="shared" si="12"/>
        <v>0</v>
      </c>
      <c r="CI41" s="305">
        <f t="shared" si="12"/>
        <v>0</v>
      </c>
      <c r="CK41" s="305">
        <f t="shared" ref="CK41:CQ41" si="13">CK12-CK13-CK14</f>
        <v>0</v>
      </c>
      <c r="CL41" s="305">
        <f t="shared" si="13"/>
        <v>0</v>
      </c>
      <c r="CM41" s="305">
        <f t="shared" si="13"/>
        <v>0</v>
      </c>
      <c r="CN41" s="305">
        <f t="shared" si="13"/>
        <v>0</v>
      </c>
      <c r="CO41" s="305">
        <f t="shared" si="13"/>
        <v>0</v>
      </c>
      <c r="CP41" s="305">
        <f t="shared" si="13"/>
        <v>0</v>
      </c>
      <c r="CQ41" s="305">
        <f t="shared" si="13"/>
        <v>0</v>
      </c>
      <c r="CS41" s="305">
        <f t="shared" ref="CS41:CY41" si="14">CS12-CS13-CS14</f>
        <v>0</v>
      </c>
      <c r="CT41" s="305">
        <f t="shared" si="14"/>
        <v>0</v>
      </c>
      <c r="CU41" s="305">
        <f t="shared" si="14"/>
        <v>0</v>
      </c>
      <c r="CV41" s="305">
        <f t="shared" si="14"/>
        <v>0</v>
      </c>
      <c r="CW41" s="305">
        <f t="shared" si="14"/>
        <v>0</v>
      </c>
      <c r="CX41" s="305">
        <f t="shared" si="14"/>
        <v>0</v>
      </c>
      <c r="CY41" s="305">
        <f t="shared" si="14"/>
        <v>0</v>
      </c>
      <c r="DA41" s="305">
        <f t="shared" ref="DA41:DG41" si="15">DA12-DA13-DA14</f>
        <v>0</v>
      </c>
      <c r="DB41" s="305">
        <f t="shared" si="15"/>
        <v>0</v>
      </c>
      <c r="DC41" s="305">
        <f t="shared" si="15"/>
        <v>0</v>
      </c>
      <c r="DD41" s="305">
        <f t="shared" si="15"/>
        <v>0</v>
      </c>
      <c r="DE41" s="305">
        <f t="shared" si="15"/>
        <v>0</v>
      </c>
      <c r="DF41" s="305">
        <f t="shared" si="15"/>
        <v>0</v>
      </c>
      <c r="DG41" s="305">
        <f t="shared" si="15"/>
        <v>0</v>
      </c>
      <c r="DI41" s="305">
        <f t="shared" ref="DI41:DO41" si="16">DI12-DI13-DI14</f>
        <v>0</v>
      </c>
      <c r="DJ41" s="305">
        <f t="shared" si="16"/>
        <v>0</v>
      </c>
      <c r="DK41" s="305">
        <f t="shared" si="16"/>
        <v>0</v>
      </c>
      <c r="DL41" s="305">
        <f t="shared" si="16"/>
        <v>0</v>
      </c>
      <c r="DM41" s="305">
        <f t="shared" si="16"/>
        <v>0</v>
      </c>
      <c r="DN41" s="305">
        <f t="shared" si="16"/>
        <v>0</v>
      </c>
      <c r="DO41" s="305">
        <f t="shared" si="16"/>
        <v>0</v>
      </c>
      <c r="DQ41" s="305">
        <f t="shared" ref="DQ41:DW41" si="17">DQ12-DQ13-DQ14</f>
        <v>0</v>
      </c>
      <c r="DR41" s="305">
        <f t="shared" si="17"/>
        <v>0</v>
      </c>
      <c r="DS41" s="305">
        <f t="shared" si="17"/>
        <v>0</v>
      </c>
      <c r="DT41" s="305">
        <f t="shared" si="17"/>
        <v>0</v>
      </c>
      <c r="DU41" s="305">
        <f t="shared" si="17"/>
        <v>0</v>
      </c>
      <c r="DV41" s="305">
        <f t="shared" si="17"/>
        <v>0</v>
      </c>
      <c r="DW41" s="305">
        <f t="shared" si="17"/>
        <v>0</v>
      </c>
      <c r="DY41" s="305">
        <f>DY12-DY13-DY14</f>
        <v>0</v>
      </c>
      <c r="DZ41" s="305">
        <f>DZ12-DZ13-DZ14</f>
        <v>0</v>
      </c>
      <c r="EA41" s="305">
        <f>EA12-EA13-EA14</f>
        <v>0</v>
      </c>
      <c r="EB41" s="305">
        <f>EB12-EB13-EB14</f>
        <v>0</v>
      </c>
      <c r="EC41" s="305">
        <f>EC12-EC13-EC14</f>
        <v>0</v>
      </c>
    </row>
    <row r="42" spans="1:133" x14ac:dyDescent="0.3">
      <c r="A42" s="306" t="s">
        <v>41</v>
      </c>
      <c r="E42" s="305">
        <f>E14-SUM(E15:E18)-E19</f>
        <v>0</v>
      </c>
      <c r="F42" s="305">
        <f>F14-SUM(F15:F18)-F19</f>
        <v>-0.15998999997100327</v>
      </c>
      <c r="G42" s="305">
        <f>G14-SUM(G15:G18)-G19</f>
        <v>-0.1599900000001071</v>
      </c>
      <c r="I42" s="305">
        <f t="shared" ref="I42:O42" si="18">I14-SUM(I15:I18)-I19</f>
        <v>0</v>
      </c>
      <c r="J42" s="305">
        <f t="shared" si="18"/>
        <v>0</v>
      </c>
      <c r="K42" s="305">
        <f t="shared" si="18"/>
        <v>0</v>
      </c>
      <c r="L42" s="305">
        <f t="shared" si="18"/>
        <v>0</v>
      </c>
      <c r="M42" s="305">
        <f t="shared" si="18"/>
        <v>0</v>
      </c>
      <c r="N42" s="305">
        <f t="shared" si="18"/>
        <v>0</v>
      </c>
      <c r="O42" s="305">
        <f t="shared" si="18"/>
        <v>0</v>
      </c>
      <c r="Q42" s="305">
        <f t="shared" ref="Q42:W42" si="19">Q14-SUM(Q15:Q18)-Q19</f>
        <v>0</v>
      </c>
      <c r="R42" s="305">
        <f t="shared" si="19"/>
        <v>0</v>
      </c>
      <c r="S42" s="305">
        <f t="shared" si="19"/>
        <v>0</v>
      </c>
      <c r="T42" s="305">
        <f t="shared" si="19"/>
        <v>0</v>
      </c>
      <c r="U42" s="305">
        <f t="shared" si="19"/>
        <v>0</v>
      </c>
      <c r="V42" s="305">
        <f t="shared" si="19"/>
        <v>0</v>
      </c>
      <c r="W42" s="305">
        <f t="shared" si="19"/>
        <v>0</v>
      </c>
      <c r="Y42" s="305">
        <f t="shared" ref="Y42:AE42" si="20">Y14-SUM(Y15:Y18)-Y19</f>
        <v>0</v>
      </c>
      <c r="Z42" s="305">
        <f t="shared" si="20"/>
        <v>0</v>
      </c>
      <c r="AA42" s="305">
        <f t="shared" si="20"/>
        <v>0</v>
      </c>
      <c r="AB42" s="305">
        <f t="shared" si="20"/>
        <v>0</v>
      </c>
      <c r="AC42" s="305">
        <f t="shared" si="20"/>
        <v>0</v>
      </c>
      <c r="AD42" s="305">
        <f t="shared" si="20"/>
        <v>0</v>
      </c>
      <c r="AE42" s="305">
        <f t="shared" si="20"/>
        <v>0</v>
      </c>
      <c r="AG42" s="305">
        <f t="shared" ref="AG42:AM42" si="21">AG14-SUM(AG15:AG18)-AG19</f>
        <v>0</v>
      </c>
      <c r="AH42" s="305">
        <f t="shared" si="21"/>
        <v>0</v>
      </c>
      <c r="AI42" s="305">
        <f t="shared" si="21"/>
        <v>0</v>
      </c>
      <c r="AJ42" s="305">
        <f t="shared" si="21"/>
        <v>0</v>
      </c>
      <c r="AK42" s="305">
        <f t="shared" si="21"/>
        <v>0</v>
      </c>
      <c r="AL42" s="305">
        <f t="shared" si="21"/>
        <v>0</v>
      </c>
      <c r="AM42" s="305">
        <f t="shared" si="21"/>
        <v>0</v>
      </c>
      <c r="AO42" s="305">
        <f t="shared" ref="AO42:AU42" si="22">AO14-SUM(AO15:AO18)-AO19</f>
        <v>0</v>
      </c>
      <c r="AP42" s="305">
        <f t="shared" si="22"/>
        <v>0</v>
      </c>
      <c r="AQ42" s="305">
        <f t="shared" si="22"/>
        <v>0</v>
      </c>
      <c r="AR42" s="305">
        <f t="shared" si="22"/>
        <v>0</v>
      </c>
      <c r="AS42" s="305">
        <f t="shared" si="22"/>
        <v>0</v>
      </c>
      <c r="AT42" s="305">
        <f t="shared" si="22"/>
        <v>0</v>
      </c>
      <c r="AU42" s="305">
        <f t="shared" si="22"/>
        <v>0</v>
      </c>
      <c r="AW42" s="305">
        <f t="shared" ref="AW42:BC42" si="23">AW14-SUM(AW15:AW18)-AW19</f>
        <v>0</v>
      </c>
      <c r="AX42" s="305">
        <f t="shared" si="23"/>
        <v>0</v>
      </c>
      <c r="AY42" s="305">
        <f t="shared" si="23"/>
        <v>0</v>
      </c>
      <c r="AZ42" s="305">
        <f t="shared" si="23"/>
        <v>0</v>
      </c>
      <c r="BA42" s="305">
        <f t="shared" si="23"/>
        <v>0</v>
      </c>
      <c r="BB42" s="305">
        <f t="shared" si="23"/>
        <v>0</v>
      </c>
      <c r="BC42" s="305">
        <f t="shared" si="23"/>
        <v>0</v>
      </c>
      <c r="BE42" s="305">
        <f t="shared" ref="BE42:BK42" si="24">BE14-SUM(BE15:BE18)-BE19</f>
        <v>0</v>
      </c>
      <c r="BF42" s="305">
        <f t="shared" si="24"/>
        <v>0</v>
      </c>
      <c r="BG42" s="305">
        <f t="shared" si="24"/>
        <v>0</v>
      </c>
      <c r="BH42" s="305">
        <f t="shared" si="24"/>
        <v>0</v>
      </c>
      <c r="BI42" s="305">
        <f t="shared" si="24"/>
        <v>0</v>
      </c>
      <c r="BJ42" s="305">
        <f t="shared" si="24"/>
        <v>0</v>
      </c>
      <c r="BK42" s="305">
        <f t="shared" si="24"/>
        <v>0</v>
      </c>
      <c r="BM42" s="305">
        <f t="shared" ref="BM42:BS42" si="25">BM14-SUM(BM15:BM18)-BM19</f>
        <v>0</v>
      </c>
      <c r="BN42" s="305">
        <f t="shared" si="25"/>
        <v>0</v>
      </c>
      <c r="BO42" s="305">
        <f t="shared" si="25"/>
        <v>0</v>
      </c>
      <c r="BP42" s="305">
        <f t="shared" si="25"/>
        <v>0</v>
      </c>
      <c r="BQ42" s="305">
        <f t="shared" si="25"/>
        <v>0</v>
      </c>
      <c r="BR42" s="305">
        <f t="shared" si="25"/>
        <v>0</v>
      </c>
      <c r="BS42" s="305">
        <f t="shared" si="25"/>
        <v>0</v>
      </c>
      <c r="BU42" s="305">
        <f t="shared" ref="BU42:CA42" si="26">BU14-SUM(BU15:BU18)-BU19</f>
        <v>0</v>
      </c>
      <c r="BV42" s="305">
        <f t="shared" si="26"/>
        <v>0</v>
      </c>
      <c r="BW42" s="305">
        <f t="shared" si="26"/>
        <v>0</v>
      </c>
      <c r="BX42" s="305">
        <f t="shared" si="26"/>
        <v>0</v>
      </c>
      <c r="BY42" s="305">
        <f t="shared" si="26"/>
        <v>0</v>
      </c>
      <c r="BZ42" s="305">
        <f t="shared" si="26"/>
        <v>0</v>
      </c>
      <c r="CA42" s="305">
        <f t="shared" si="26"/>
        <v>0</v>
      </c>
      <c r="CC42" s="305">
        <f t="shared" ref="CC42:CI42" si="27">CC14-SUM(CC15:CC18)-CC19</f>
        <v>0</v>
      </c>
      <c r="CD42" s="305">
        <f t="shared" si="27"/>
        <v>0</v>
      </c>
      <c r="CE42" s="305">
        <f t="shared" si="27"/>
        <v>0</v>
      </c>
      <c r="CF42" s="305">
        <f t="shared" si="27"/>
        <v>0</v>
      </c>
      <c r="CG42" s="305">
        <f t="shared" si="27"/>
        <v>0</v>
      </c>
      <c r="CH42" s="305">
        <f t="shared" si="27"/>
        <v>0</v>
      </c>
      <c r="CI42" s="305">
        <f t="shared" si="27"/>
        <v>0</v>
      </c>
      <c r="CK42" s="305">
        <f t="shared" ref="CK42:CQ42" si="28">CK14-SUM(CK15:CK18)-CK19</f>
        <v>0</v>
      </c>
      <c r="CL42" s="305">
        <f t="shared" si="28"/>
        <v>0</v>
      </c>
      <c r="CM42" s="305">
        <f t="shared" si="28"/>
        <v>0</v>
      </c>
      <c r="CN42" s="305">
        <f t="shared" si="28"/>
        <v>0</v>
      </c>
      <c r="CO42" s="305">
        <f t="shared" si="28"/>
        <v>0</v>
      </c>
      <c r="CP42" s="305">
        <f t="shared" si="28"/>
        <v>0</v>
      </c>
      <c r="CQ42" s="305">
        <f t="shared" si="28"/>
        <v>0</v>
      </c>
      <c r="CS42" s="305">
        <f t="shared" ref="CS42:CY42" si="29">CS14-SUM(CS15:CS18)-CS19</f>
        <v>0</v>
      </c>
      <c r="CT42" s="305">
        <f t="shared" si="29"/>
        <v>0</v>
      </c>
      <c r="CU42" s="305">
        <f t="shared" si="29"/>
        <v>0</v>
      </c>
      <c r="CV42" s="305">
        <f t="shared" si="29"/>
        <v>0</v>
      </c>
      <c r="CW42" s="305">
        <f t="shared" si="29"/>
        <v>0</v>
      </c>
      <c r="CX42" s="305">
        <f t="shared" si="29"/>
        <v>0</v>
      </c>
      <c r="CY42" s="305">
        <f t="shared" si="29"/>
        <v>0</v>
      </c>
      <c r="DA42" s="305">
        <f t="shared" ref="DA42:DG42" si="30">DA14-SUM(DA15:DA18)-DA19</f>
        <v>0</v>
      </c>
      <c r="DB42" s="305">
        <f t="shared" si="30"/>
        <v>0</v>
      </c>
      <c r="DC42" s="305">
        <f t="shared" si="30"/>
        <v>0</v>
      </c>
      <c r="DD42" s="305">
        <f t="shared" si="30"/>
        <v>0</v>
      </c>
      <c r="DE42" s="305">
        <f t="shared" si="30"/>
        <v>0</v>
      </c>
      <c r="DF42" s="305">
        <f t="shared" si="30"/>
        <v>0</v>
      </c>
      <c r="DG42" s="305">
        <f t="shared" si="30"/>
        <v>0</v>
      </c>
      <c r="DI42" s="305">
        <f t="shared" ref="DI42:DO42" si="31">DI14-SUM(DI15:DI18)-DI19</f>
        <v>0</v>
      </c>
      <c r="DJ42" s="305">
        <f t="shared" si="31"/>
        <v>0</v>
      </c>
      <c r="DK42" s="305">
        <f t="shared" si="31"/>
        <v>0</v>
      </c>
      <c r="DL42" s="305">
        <f t="shared" si="31"/>
        <v>0</v>
      </c>
      <c r="DM42" s="305">
        <f t="shared" si="31"/>
        <v>0</v>
      </c>
      <c r="DN42" s="305">
        <f t="shared" si="31"/>
        <v>0</v>
      </c>
      <c r="DO42" s="305">
        <f t="shared" si="31"/>
        <v>0</v>
      </c>
      <c r="DQ42" s="305">
        <f t="shared" ref="DQ42:DW42" si="32">DQ14-SUM(DQ15:DQ18)-DQ19</f>
        <v>0</v>
      </c>
      <c r="DR42" s="305">
        <f t="shared" si="32"/>
        <v>0</v>
      </c>
      <c r="DS42" s="305">
        <f t="shared" si="32"/>
        <v>0</v>
      </c>
      <c r="DT42" s="305">
        <f t="shared" si="32"/>
        <v>0</v>
      </c>
      <c r="DU42" s="305">
        <f t="shared" si="32"/>
        <v>0</v>
      </c>
      <c r="DV42" s="305">
        <f t="shared" si="32"/>
        <v>0</v>
      </c>
      <c r="DW42" s="305">
        <f t="shared" si="32"/>
        <v>0</v>
      </c>
      <c r="DY42" s="305">
        <f>DY14-SUM(DY15:DY18)-DY19</f>
        <v>0</v>
      </c>
      <c r="DZ42" s="305">
        <f>DZ14-SUM(DZ15:DZ18)-DZ19</f>
        <v>0</v>
      </c>
      <c r="EA42" s="305">
        <f>EA14-SUM(EA15:EA18)-EA19</f>
        <v>0</v>
      </c>
      <c r="EB42" s="305">
        <f>EB14-SUM(EB15:EB18)-EB19</f>
        <v>0</v>
      </c>
      <c r="EC42" s="305">
        <f>EC14-SUM(EC15:EC18)-EC19</f>
        <v>0</v>
      </c>
    </row>
    <row r="43" spans="1:133" x14ac:dyDescent="0.3">
      <c r="A43" s="306" t="s">
        <v>26</v>
      </c>
      <c r="E43" s="305">
        <f>E19-SUM(E20:E27)-E28</f>
        <v>0</v>
      </c>
      <c r="F43" s="305">
        <f>F19-SUM(F20:F27)-F28</f>
        <v>0</v>
      </c>
      <c r="G43" s="305">
        <f>G19-SUM(G20:G27)-G28</f>
        <v>0</v>
      </c>
      <c r="I43" s="305">
        <f t="shared" ref="I43:O43" si="33">I19-SUM(I20:I27)-I28</f>
        <v>0</v>
      </c>
      <c r="J43" s="305">
        <f t="shared" si="33"/>
        <v>0</v>
      </c>
      <c r="K43" s="305">
        <f t="shared" si="33"/>
        <v>0</v>
      </c>
      <c r="L43" s="305">
        <f t="shared" si="33"/>
        <v>0</v>
      </c>
      <c r="M43" s="305">
        <f t="shared" si="33"/>
        <v>0</v>
      </c>
      <c r="N43" s="305">
        <f t="shared" si="33"/>
        <v>0</v>
      </c>
      <c r="O43" s="305">
        <f t="shared" si="33"/>
        <v>0</v>
      </c>
      <c r="Q43" s="305">
        <f t="shared" ref="Q43:W43" si="34">Q19-SUM(Q20:Q27)-Q28</f>
        <v>0</v>
      </c>
      <c r="R43" s="305">
        <f t="shared" si="34"/>
        <v>0</v>
      </c>
      <c r="S43" s="305">
        <f t="shared" si="34"/>
        <v>0</v>
      </c>
      <c r="T43" s="305">
        <f t="shared" si="34"/>
        <v>0</v>
      </c>
      <c r="U43" s="305">
        <f t="shared" si="34"/>
        <v>0</v>
      </c>
      <c r="V43" s="305">
        <f t="shared" si="34"/>
        <v>0</v>
      </c>
      <c r="W43" s="305">
        <f t="shared" si="34"/>
        <v>0</v>
      </c>
      <c r="Y43" s="305">
        <f t="shared" ref="Y43:AE43" si="35">Y19-SUM(Y20:Y27)-Y28</f>
        <v>0</v>
      </c>
      <c r="Z43" s="305">
        <f t="shared" si="35"/>
        <v>0</v>
      </c>
      <c r="AA43" s="305">
        <f t="shared" si="35"/>
        <v>0</v>
      </c>
      <c r="AB43" s="305">
        <f t="shared" si="35"/>
        <v>0</v>
      </c>
      <c r="AC43" s="305">
        <f t="shared" si="35"/>
        <v>0</v>
      </c>
      <c r="AD43" s="305">
        <f t="shared" si="35"/>
        <v>0</v>
      </c>
      <c r="AE43" s="305">
        <f t="shared" si="35"/>
        <v>0</v>
      </c>
      <c r="AG43" s="305">
        <f t="shared" ref="AG43:AM43" si="36">AG19-SUM(AG20:AG27)-AG28</f>
        <v>0</v>
      </c>
      <c r="AH43" s="305">
        <f t="shared" si="36"/>
        <v>0</v>
      </c>
      <c r="AI43" s="305">
        <f t="shared" si="36"/>
        <v>0</v>
      </c>
      <c r="AJ43" s="305">
        <f t="shared" si="36"/>
        <v>0</v>
      </c>
      <c r="AK43" s="305">
        <f t="shared" si="36"/>
        <v>0</v>
      </c>
      <c r="AL43" s="305">
        <f t="shared" si="36"/>
        <v>0</v>
      </c>
      <c r="AM43" s="305">
        <f t="shared" si="36"/>
        <v>0</v>
      </c>
      <c r="AO43" s="305">
        <f t="shared" ref="AO43:AU43" si="37">AO19-SUM(AO20:AO27)-AO28</f>
        <v>0</v>
      </c>
      <c r="AP43" s="305">
        <f t="shared" si="37"/>
        <v>0</v>
      </c>
      <c r="AQ43" s="305">
        <f t="shared" si="37"/>
        <v>0</v>
      </c>
      <c r="AR43" s="305">
        <f t="shared" si="37"/>
        <v>0</v>
      </c>
      <c r="AS43" s="305">
        <f t="shared" si="37"/>
        <v>0</v>
      </c>
      <c r="AT43" s="305">
        <f t="shared" si="37"/>
        <v>0</v>
      </c>
      <c r="AU43" s="305">
        <f t="shared" si="37"/>
        <v>0</v>
      </c>
      <c r="AW43" s="305">
        <f t="shared" ref="AW43:BC43" si="38">AW19-SUM(AW20:AW27)-AW28</f>
        <v>0</v>
      </c>
      <c r="AX43" s="305">
        <f t="shared" si="38"/>
        <v>0</v>
      </c>
      <c r="AY43" s="305">
        <f t="shared" si="38"/>
        <v>0</v>
      </c>
      <c r="AZ43" s="305">
        <f t="shared" si="38"/>
        <v>0</v>
      </c>
      <c r="BA43" s="305">
        <f t="shared" si="38"/>
        <v>0</v>
      </c>
      <c r="BB43" s="305">
        <f t="shared" si="38"/>
        <v>0</v>
      </c>
      <c r="BC43" s="305">
        <f t="shared" si="38"/>
        <v>0</v>
      </c>
      <c r="BE43" s="305">
        <f t="shared" ref="BE43:BK43" si="39">BE19-SUM(BE20:BE27)-BE28</f>
        <v>0</v>
      </c>
      <c r="BF43" s="305">
        <f t="shared" si="39"/>
        <v>0</v>
      </c>
      <c r="BG43" s="305">
        <f t="shared" si="39"/>
        <v>0</v>
      </c>
      <c r="BH43" s="305">
        <f t="shared" si="39"/>
        <v>0</v>
      </c>
      <c r="BI43" s="305">
        <f t="shared" si="39"/>
        <v>0</v>
      </c>
      <c r="BJ43" s="305">
        <f t="shared" si="39"/>
        <v>0</v>
      </c>
      <c r="BK43" s="305">
        <f t="shared" si="39"/>
        <v>0</v>
      </c>
      <c r="BM43" s="305">
        <f t="shared" ref="BM43:BS43" si="40">BM19-SUM(BM20:BM27)-BM28</f>
        <v>0</v>
      </c>
      <c r="BN43" s="305">
        <f t="shared" si="40"/>
        <v>0</v>
      </c>
      <c r="BO43" s="305">
        <f t="shared" si="40"/>
        <v>0</v>
      </c>
      <c r="BP43" s="305">
        <f t="shared" si="40"/>
        <v>0</v>
      </c>
      <c r="BQ43" s="305">
        <f t="shared" si="40"/>
        <v>0</v>
      </c>
      <c r="BR43" s="305">
        <f t="shared" si="40"/>
        <v>0</v>
      </c>
      <c r="BS43" s="305">
        <f t="shared" si="40"/>
        <v>0</v>
      </c>
      <c r="BU43" s="305">
        <f t="shared" ref="BU43:CA43" si="41">BU19-SUM(BU20:BU27)-BU28</f>
        <v>0</v>
      </c>
      <c r="BV43" s="305">
        <f t="shared" si="41"/>
        <v>0</v>
      </c>
      <c r="BW43" s="305">
        <f t="shared" si="41"/>
        <v>0</v>
      </c>
      <c r="BX43" s="305">
        <f t="shared" si="41"/>
        <v>0</v>
      </c>
      <c r="BY43" s="305">
        <f t="shared" si="41"/>
        <v>0</v>
      </c>
      <c r="BZ43" s="305">
        <f t="shared" si="41"/>
        <v>0</v>
      </c>
      <c r="CA43" s="305">
        <f t="shared" si="41"/>
        <v>0</v>
      </c>
      <c r="CC43" s="305">
        <f t="shared" ref="CC43:CI43" si="42">CC19-SUM(CC20:CC27)-CC28</f>
        <v>0</v>
      </c>
      <c r="CD43" s="305">
        <f t="shared" si="42"/>
        <v>0</v>
      </c>
      <c r="CE43" s="305">
        <f t="shared" si="42"/>
        <v>0</v>
      </c>
      <c r="CF43" s="305">
        <f t="shared" si="42"/>
        <v>0</v>
      </c>
      <c r="CG43" s="305">
        <f t="shared" si="42"/>
        <v>0</v>
      </c>
      <c r="CH43" s="305">
        <f t="shared" si="42"/>
        <v>0</v>
      </c>
      <c r="CI43" s="305">
        <f t="shared" si="42"/>
        <v>0</v>
      </c>
      <c r="CK43" s="305">
        <f t="shared" ref="CK43:CQ43" si="43">CK19-SUM(CK20:CK27)-CK28</f>
        <v>0</v>
      </c>
      <c r="CL43" s="305">
        <f t="shared" si="43"/>
        <v>0</v>
      </c>
      <c r="CM43" s="305">
        <f t="shared" si="43"/>
        <v>0</v>
      </c>
      <c r="CN43" s="305">
        <f t="shared" si="43"/>
        <v>0</v>
      </c>
      <c r="CO43" s="305">
        <f t="shared" si="43"/>
        <v>0</v>
      </c>
      <c r="CP43" s="305">
        <f t="shared" si="43"/>
        <v>0</v>
      </c>
      <c r="CQ43" s="305">
        <f t="shared" si="43"/>
        <v>0</v>
      </c>
      <c r="CS43" s="305">
        <f t="shared" ref="CS43:CY43" si="44">CS19-SUM(CS20:CS27)-CS28</f>
        <v>0</v>
      </c>
      <c r="CT43" s="305">
        <f t="shared" si="44"/>
        <v>0</v>
      </c>
      <c r="CU43" s="305">
        <f t="shared" si="44"/>
        <v>0</v>
      </c>
      <c r="CV43" s="305">
        <f t="shared" si="44"/>
        <v>0</v>
      </c>
      <c r="CW43" s="305">
        <f t="shared" si="44"/>
        <v>0</v>
      </c>
      <c r="CX43" s="305">
        <f t="shared" si="44"/>
        <v>0</v>
      </c>
      <c r="CY43" s="305">
        <f t="shared" si="44"/>
        <v>0</v>
      </c>
      <c r="DA43" s="305">
        <f t="shared" ref="DA43:DG43" si="45">DA19-SUM(DA20:DA27)-DA28</f>
        <v>0</v>
      </c>
      <c r="DB43" s="305">
        <f t="shared" si="45"/>
        <v>0</v>
      </c>
      <c r="DC43" s="305">
        <f t="shared" si="45"/>
        <v>0</v>
      </c>
      <c r="DD43" s="305">
        <f t="shared" si="45"/>
        <v>0</v>
      </c>
      <c r="DE43" s="305">
        <f t="shared" si="45"/>
        <v>0</v>
      </c>
      <c r="DF43" s="305">
        <f t="shared" si="45"/>
        <v>0</v>
      </c>
      <c r="DG43" s="305">
        <f t="shared" si="45"/>
        <v>0</v>
      </c>
      <c r="DI43" s="305">
        <f t="shared" ref="DI43:DO43" si="46">DI19-SUM(DI20:DI27)-DI28</f>
        <v>0</v>
      </c>
      <c r="DJ43" s="305">
        <f t="shared" si="46"/>
        <v>0</v>
      </c>
      <c r="DK43" s="305">
        <f t="shared" si="46"/>
        <v>0</v>
      </c>
      <c r="DL43" s="305">
        <f t="shared" si="46"/>
        <v>0</v>
      </c>
      <c r="DM43" s="305">
        <f t="shared" si="46"/>
        <v>0</v>
      </c>
      <c r="DN43" s="305">
        <f t="shared" si="46"/>
        <v>0</v>
      </c>
      <c r="DO43" s="305">
        <f t="shared" si="46"/>
        <v>0</v>
      </c>
      <c r="DQ43" s="305">
        <f t="shared" ref="DQ43:DW43" si="47">DQ19-SUM(DQ20:DQ27)-DQ28</f>
        <v>0</v>
      </c>
      <c r="DR43" s="305">
        <f t="shared" si="47"/>
        <v>0</v>
      </c>
      <c r="DS43" s="305">
        <f t="shared" si="47"/>
        <v>0</v>
      </c>
      <c r="DT43" s="305">
        <f t="shared" si="47"/>
        <v>0</v>
      </c>
      <c r="DU43" s="305">
        <f t="shared" si="47"/>
        <v>0</v>
      </c>
      <c r="DV43" s="305">
        <f t="shared" si="47"/>
        <v>0</v>
      </c>
      <c r="DW43" s="305">
        <f t="shared" si="47"/>
        <v>0</v>
      </c>
      <c r="DY43" s="305">
        <f t="shared" ref="DY43:EC43" si="48">DY19-SUM(DY20:DY27)-DY28</f>
        <v>0</v>
      </c>
      <c r="DZ43" s="305">
        <f t="shared" si="48"/>
        <v>0</v>
      </c>
      <c r="EA43" s="305">
        <f t="shared" si="48"/>
        <v>0</v>
      </c>
      <c r="EB43" s="305">
        <f t="shared" si="48"/>
        <v>0</v>
      </c>
      <c r="EC43" s="305">
        <f t="shared" si="48"/>
        <v>0</v>
      </c>
    </row>
    <row r="44" spans="1:133" x14ac:dyDescent="0.3">
      <c r="A44" s="306" t="s">
        <v>42</v>
      </c>
      <c r="E44" s="305">
        <f t="shared" ref="E44:F44" si="49">SUM(E32:E34)-E35</f>
        <v>0</v>
      </c>
      <c r="F44" s="305">
        <f t="shared" si="49"/>
        <v>0</v>
      </c>
      <c r="G44" s="305">
        <f t="shared" ref="G44" si="50">SUM(G32:G34)-G35</f>
        <v>0</v>
      </c>
      <c r="I44" s="305">
        <f t="shared" ref="I44:O44" si="51">SUM(I32:I34)-I35</f>
        <v>0</v>
      </c>
      <c r="J44" s="305">
        <f t="shared" si="51"/>
        <v>0</v>
      </c>
      <c r="K44" s="305">
        <f t="shared" si="51"/>
        <v>0</v>
      </c>
      <c r="L44" s="305">
        <f t="shared" si="51"/>
        <v>0</v>
      </c>
      <c r="M44" s="305">
        <f t="shared" si="51"/>
        <v>0</v>
      </c>
      <c r="N44" s="305">
        <f t="shared" si="51"/>
        <v>0</v>
      </c>
      <c r="O44" s="305">
        <f t="shared" si="51"/>
        <v>0</v>
      </c>
      <c r="Q44" s="305">
        <f t="shared" ref="Q44:W44" si="52">SUM(Q32:Q34)-Q35</f>
        <v>0</v>
      </c>
      <c r="R44" s="305">
        <f t="shared" si="52"/>
        <v>0</v>
      </c>
      <c r="S44" s="305">
        <f t="shared" si="52"/>
        <v>0</v>
      </c>
      <c r="T44" s="305">
        <f t="shared" si="52"/>
        <v>0</v>
      </c>
      <c r="U44" s="305">
        <f t="shared" si="52"/>
        <v>0</v>
      </c>
      <c r="V44" s="305">
        <f t="shared" si="52"/>
        <v>0</v>
      </c>
      <c r="W44" s="305">
        <f t="shared" si="52"/>
        <v>0</v>
      </c>
      <c r="Y44" s="305">
        <f t="shared" ref="Y44:AE44" si="53">SUM(Y32:Y34)-Y35</f>
        <v>0</v>
      </c>
      <c r="Z44" s="305">
        <f t="shared" si="53"/>
        <v>0</v>
      </c>
      <c r="AA44" s="305">
        <f t="shared" si="53"/>
        <v>0</v>
      </c>
      <c r="AB44" s="305">
        <f t="shared" si="53"/>
        <v>0</v>
      </c>
      <c r="AC44" s="305">
        <f t="shared" si="53"/>
        <v>0</v>
      </c>
      <c r="AD44" s="305">
        <f t="shared" si="53"/>
        <v>0</v>
      </c>
      <c r="AE44" s="305">
        <f t="shared" si="53"/>
        <v>0</v>
      </c>
      <c r="AG44" s="305">
        <f t="shared" ref="AG44:AM44" si="54">SUM(AG32:AG34)-AG35</f>
        <v>0</v>
      </c>
      <c r="AH44" s="305">
        <f t="shared" si="54"/>
        <v>0</v>
      </c>
      <c r="AI44" s="305">
        <f t="shared" si="54"/>
        <v>0</v>
      </c>
      <c r="AJ44" s="305">
        <f t="shared" si="54"/>
        <v>0</v>
      </c>
      <c r="AK44" s="305">
        <f t="shared" si="54"/>
        <v>0</v>
      </c>
      <c r="AL44" s="305">
        <f t="shared" si="54"/>
        <v>0</v>
      </c>
      <c r="AM44" s="305">
        <f t="shared" si="54"/>
        <v>0</v>
      </c>
      <c r="AO44" s="305">
        <f t="shared" ref="AO44:AU44" si="55">SUM(AO32:AO34)-AO35</f>
        <v>0</v>
      </c>
      <c r="AP44" s="305">
        <f t="shared" si="55"/>
        <v>0</v>
      </c>
      <c r="AQ44" s="305">
        <f t="shared" si="55"/>
        <v>0</v>
      </c>
      <c r="AR44" s="305">
        <f t="shared" si="55"/>
        <v>0</v>
      </c>
      <c r="AS44" s="305">
        <f t="shared" si="55"/>
        <v>0</v>
      </c>
      <c r="AT44" s="305">
        <f t="shared" si="55"/>
        <v>0</v>
      </c>
      <c r="AU44" s="305">
        <f t="shared" si="55"/>
        <v>0</v>
      </c>
      <c r="AW44" s="305">
        <f t="shared" ref="AW44:BC44" si="56">SUM(AW32:AW34)-AW35</f>
        <v>0</v>
      </c>
      <c r="AX44" s="305">
        <f t="shared" si="56"/>
        <v>0</v>
      </c>
      <c r="AY44" s="305">
        <f t="shared" si="56"/>
        <v>0</v>
      </c>
      <c r="AZ44" s="305">
        <f t="shared" si="56"/>
        <v>0</v>
      </c>
      <c r="BA44" s="305">
        <f t="shared" si="56"/>
        <v>0</v>
      </c>
      <c r="BB44" s="305">
        <f t="shared" si="56"/>
        <v>0</v>
      </c>
      <c r="BC44" s="305">
        <f t="shared" si="56"/>
        <v>0</v>
      </c>
      <c r="BE44" s="305">
        <f t="shared" ref="BE44:BK44" si="57">SUM(BE32:BE34)-BE35</f>
        <v>0</v>
      </c>
      <c r="BF44" s="305">
        <f t="shared" si="57"/>
        <v>0</v>
      </c>
      <c r="BG44" s="305">
        <f t="shared" si="57"/>
        <v>0</v>
      </c>
      <c r="BH44" s="305">
        <f t="shared" si="57"/>
        <v>0</v>
      </c>
      <c r="BI44" s="305">
        <f t="shared" si="57"/>
        <v>0</v>
      </c>
      <c r="BJ44" s="305">
        <f t="shared" si="57"/>
        <v>0</v>
      </c>
      <c r="BK44" s="305">
        <f t="shared" si="57"/>
        <v>0</v>
      </c>
      <c r="BM44" s="305">
        <f t="shared" ref="BM44:BS44" si="58">SUM(BM32:BM34)-BM35</f>
        <v>0</v>
      </c>
      <c r="BN44" s="305">
        <f t="shared" si="58"/>
        <v>0</v>
      </c>
      <c r="BO44" s="305">
        <f t="shared" si="58"/>
        <v>0</v>
      </c>
      <c r="BP44" s="305">
        <f t="shared" si="58"/>
        <v>0</v>
      </c>
      <c r="BQ44" s="305">
        <f t="shared" si="58"/>
        <v>0</v>
      </c>
      <c r="BR44" s="305">
        <f t="shared" si="58"/>
        <v>0</v>
      </c>
      <c r="BS44" s="305">
        <f t="shared" si="58"/>
        <v>0</v>
      </c>
      <c r="BU44" s="305">
        <f t="shared" ref="BU44:CA44" si="59">SUM(BU32:BU34)-BU35</f>
        <v>0</v>
      </c>
      <c r="BV44" s="305">
        <f t="shared" si="59"/>
        <v>0</v>
      </c>
      <c r="BW44" s="305">
        <f t="shared" si="59"/>
        <v>0</v>
      </c>
      <c r="BX44" s="305">
        <f t="shared" si="59"/>
        <v>0</v>
      </c>
      <c r="BY44" s="305">
        <f t="shared" si="59"/>
        <v>0</v>
      </c>
      <c r="BZ44" s="305">
        <f t="shared" si="59"/>
        <v>0</v>
      </c>
      <c r="CA44" s="305">
        <f t="shared" si="59"/>
        <v>0</v>
      </c>
      <c r="CC44" s="305">
        <f t="shared" ref="CC44:CI44" si="60">SUM(CC32:CC34)-CC35</f>
        <v>0</v>
      </c>
      <c r="CD44" s="305">
        <f t="shared" si="60"/>
        <v>0</v>
      </c>
      <c r="CE44" s="305">
        <f t="shared" si="60"/>
        <v>0</v>
      </c>
      <c r="CF44" s="305">
        <f t="shared" si="60"/>
        <v>0</v>
      </c>
      <c r="CG44" s="305">
        <f t="shared" si="60"/>
        <v>0</v>
      </c>
      <c r="CH44" s="305">
        <f t="shared" si="60"/>
        <v>0</v>
      </c>
      <c r="CI44" s="305">
        <f t="shared" si="60"/>
        <v>0</v>
      </c>
      <c r="CK44" s="305">
        <f t="shared" ref="CK44:CQ44" si="61">SUM(CK32:CK34)-CK35</f>
        <v>0</v>
      </c>
      <c r="CL44" s="305">
        <f t="shared" si="61"/>
        <v>0</v>
      </c>
      <c r="CM44" s="305">
        <f t="shared" si="61"/>
        <v>0</v>
      </c>
      <c r="CN44" s="305">
        <f t="shared" si="61"/>
        <v>0</v>
      </c>
      <c r="CO44" s="305">
        <f t="shared" si="61"/>
        <v>0</v>
      </c>
      <c r="CP44" s="305">
        <f t="shared" si="61"/>
        <v>0</v>
      </c>
      <c r="CQ44" s="305">
        <f t="shared" si="61"/>
        <v>0</v>
      </c>
      <c r="CS44" s="305">
        <f t="shared" ref="CS44:CY44" si="62">SUM(CS32:CS34)-CS35</f>
        <v>0</v>
      </c>
      <c r="CT44" s="305">
        <f t="shared" si="62"/>
        <v>0</v>
      </c>
      <c r="CU44" s="305">
        <f t="shared" si="62"/>
        <v>0</v>
      </c>
      <c r="CV44" s="305">
        <f t="shared" si="62"/>
        <v>0</v>
      </c>
      <c r="CW44" s="305">
        <f t="shared" si="62"/>
        <v>0</v>
      </c>
      <c r="CX44" s="305">
        <f t="shared" si="62"/>
        <v>0</v>
      </c>
      <c r="CY44" s="305">
        <f t="shared" si="62"/>
        <v>0</v>
      </c>
      <c r="DA44" s="305">
        <f t="shared" ref="DA44:DG44" si="63">SUM(DA32:DA34)-DA35</f>
        <v>0</v>
      </c>
      <c r="DB44" s="305">
        <f t="shared" si="63"/>
        <v>0</v>
      </c>
      <c r="DC44" s="305">
        <f t="shared" si="63"/>
        <v>0</v>
      </c>
      <c r="DD44" s="305">
        <f t="shared" si="63"/>
        <v>0</v>
      </c>
      <c r="DE44" s="305">
        <f t="shared" si="63"/>
        <v>0</v>
      </c>
      <c r="DF44" s="305">
        <f t="shared" si="63"/>
        <v>0</v>
      </c>
      <c r="DG44" s="305">
        <f t="shared" si="63"/>
        <v>0</v>
      </c>
      <c r="DI44" s="305">
        <f t="shared" ref="DI44:DO44" si="64">SUM(DI32:DI34)-DI35</f>
        <v>0</v>
      </c>
      <c r="DJ44" s="305">
        <f t="shared" si="64"/>
        <v>0</v>
      </c>
      <c r="DK44" s="305">
        <f t="shared" si="64"/>
        <v>0</v>
      </c>
      <c r="DL44" s="305">
        <f t="shared" si="64"/>
        <v>0</v>
      </c>
      <c r="DM44" s="305">
        <f t="shared" si="64"/>
        <v>0</v>
      </c>
      <c r="DN44" s="305">
        <f t="shared" si="64"/>
        <v>0</v>
      </c>
      <c r="DO44" s="305">
        <f t="shared" si="64"/>
        <v>0</v>
      </c>
      <c r="DQ44" s="305">
        <f t="shared" ref="DQ44:DW44" si="65">SUM(DQ32:DQ34)-DQ35</f>
        <v>0</v>
      </c>
      <c r="DR44" s="305">
        <f t="shared" si="65"/>
        <v>0</v>
      </c>
      <c r="DS44" s="305">
        <f t="shared" si="65"/>
        <v>0</v>
      </c>
      <c r="DT44" s="305">
        <f t="shared" si="65"/>
        <v>0</v>
      </c>
      <c r="DU44" s="305">
        <f t="shared" si="65"/>
        <v>0</v>
      </c>
      <c r="DV44" s="305">
        <f t="shared" si="65"/>
        <v>0</v>
      </c>
      <c r="DW44" s="305">
        <f t="shared" si="65"/>
        <v>0</v>
      </c>
      <c r="DY44" s="305">
        <f t="shared" ref="DY44:EC44" si="66">SUM(DY32:DY34)-DY35</f>
        <v>0</v>
      </c>
      <c r="DZ44" s="305">
        <f t="shared" si="66"/>
        <v>0</v>
      </c>
      <c r="EA44" s="305">
        <f t="shared" si="66"/>
        <v>0</v>
      </c>
      <c r="EB44" s="305">
        <f t="shared" si="66"/>
        <v>0</v>
      </c>
      <c r="EC44" s="305">
        <f t="shared" si="66"/>
        <v>0</v>
      </c>
    </row>
    <row r="45" spans="1:133" x14ac:dyDescent="0.3">
      <c r="A45" s="306" t="s">
        <v>43</v>
      </c>
      <c r="E45" s="305">
        <f t="shared" ref="E45:F45" si="67">E30-E35-E39</f>
        <v>0</v>
      </c>
      <c r="F45" s="305">
        <f t="shared" si="67"/>
        <v>-7.7019999735057354E-2</v>
      </c>
      <c r="G45" s="305">
        <f t="shared" ref="G45" si="68">G30-G35-G39</f>
        <v>0</v>
      </c>
      <c r="I45" s="305">
        <f t="shared" ref="I45:O45" si="69">I30-I35-I39</f>
        <v>0</v>
      </c>
      <c r="J45" s="305">
        <f t="shared" si="69"/>
        <v>0</v>
      </c>
      <c r="K45" s="305">
        <f t="shared" si="69"/>
        <v>0</v>
      </c>
      <c r="L45" s="305">
        <f t="shared" si="69"/>
        <v>0</v>
      </c>
      <c r="M45" s="305">
        <f t="shared" si="69"/>
        <v>0</v>
      </c>
      <c r="N45" s="305">
        <f t="shared" si="69"/>
        <v>0</v>
      </c>
      <c r="O45" s="305">
        <f t="shared" si="69"/>
        <v>0</v>
      </c>
      <c r="Q45" s="305">
        <f t="shared" ref="Q45:W45" si="70">Q30-Q35-Q39</f>
        <v>0</v>
      </c>
      <c r="R45" s="305">
        <f t="shared" si="70"/>
        <v>0</v>
      </c>
      <c r="S45" s="305">
        <f t="shared" si="70"/>
        <v>0</v>
      </c>
      <c r="T45" s="305">
        <f t="shared" si="70"/>
        <v>0</v>
      </c>
      <c r="U45" s="305">
        <f t="shared" si="70"/>
        <v>0</v>
      </c>
      <c r="V45" s="305">
        <f t="shared" si="70"/>
        <v>0</v>
      </c>
      <c r="W45" s="305">
        <f t="shared" si="70"/>
        <v>0</v>
      </c>
      <c r="Y45" s="305">
        <f t="shared" ref="Y45:AE45" si="71">Y30-Y35-Y39</f>
        <v>0</v>
      </c>
      <c r="Z45" s="305">
        <f t="shared" si="71"/>
        <v>0</v>
      </c>
      <c r="AA45" s="305">
        <f t="shared" si="71"/>
        <v>0</v>
      </c>
      <c r="AB45" s="305">
        <f t="shared" si="71"/>
        <v>0</v>
      </c>
      <c r="AC45" s="305">
        <f t="shared" si="71"/>
        <v>0</v>
      </c>
      <c r="AD45" s="305">
        <f t="shared" si="71"/>
        <v>0</v>
      </c>
      <c r="AE45" s="305">
        <f t="shared" si="71"/>
        <v>0</v>
      </c>
      <c r="AG45" s="305">
        <f t="shared" ref="AG45:AM45" si="72">AG30-AG35-AG39</f>
        <v>0</v>
      </c>
      <c r="AH45" s="305">
        <f t="shared" si="72"/>
        <v>0</v>
      </c>
      <c r="AI45" s="305">
        <f t="shared" si="72"/>
        <v>0</v>
      </c>
      <c r="AJ45" s="305">
        <f t="shared" si="72"/>
        <v>0</v>
      </c>
      <c r="AK45" s="305">
        <f t="shared" si="72"/>
        <v>0</v>
      </c>
      <c r="AL45" s="305">
        <f t="shared" si="72"/>
        <v>0</v>
      </c>
      <c r="AM45" s="305">
        <f t="shared" si="72"/>
        <v>0</v>
      </c>
      <c r="AO45" s="305">
        <f t="shared" ref="AO45:AU45" si="73">AO30-AO35-AO39</f>
        <v>0</v>
      </c>
      <c r="AP45" s="305">
        <f t="shared" si="73"/>
        <v>0</v>
      </c>
      <c r="AQ45" s="305">
        <f t="shared" si="73"/>
        <v>0</v>
      </c>
      <c r="AR45" s="305">
        <f t="shared" si="73"/>
        <v>0</v>
      </c>
      <c r="AS45" s="305">
        <f t="shared" si="73"/>
        <v>0</v>
      </c>
      <c r="AT45" s="305">
        <f t="shared" si="73"/>
        <v>0</v>
      </c>
      <c r="AU45" s="305">
        <f t="shared" si="73"/>
        <v>0</v>
      </c>
      <c r="AW45" s="305">
        <f t="shared" ref="AW45:BC45" si="74">AW30-AW35-AW39</f>
        <v>0</v>
      </c>
      <c r="AX45" s="305">
        <f t="shared" si="74"/>
        <v>0</v>
      </c>
      <c r="AY45" s="305">
        <f t="shared" si="74"/>
        <v>0</v>
      </c>
      <c r="AZ45" s="305">
        <f t="shared" si="74"/>
        <v>0</v>
      </c>
      <c r="BA45" s="305">
        <f t="shared" si="74"/>
        <v>0</v>
      </c>
      <c r="BB45" s="305">
        <f t="shared" si="74"/>
        <v>0</v>
      </c>
      <c r="BC45" s="305">
        <f t="shared" si="74"/>
        <v>0</v>
      </c>
      <c r="BE45" s="305">
        <f t="shared" ref="BE45:BK45" si="75">BE30-BE35-BE39</f>
        <v>0</v>
      </c>
      <c r="BF45" s="305">
        <f t="shared" si="75"/>
        <v>0</v>
      </c>
      <c r="BG45" s="305">
        <f t="shared" si="75"/>
        <v>0</v>
      </c>
      <c r="BH45" s="305">
        <f t="shared" si="75"/>
        <v>0</v>
      </c>
      <c r="BI45" s="305">
        <f t="shared" si="75"/>
        <v>0</v>
      </c>
      <c r="BJ45" s="305">
        <f t="shared" si="75"/>
        <v>0</v>
      </c>
      <c r="BK45" s="305">
        <f t="shared" si="75"/>
        <v>0</v>
      </c>
      <c r="BM45" s="305">
        <f t="shared" ref="BM45:BS45" si="76">BM30-BM35-BM39</f>
        <v>0</v>
      </c>
      <c r="BN45" s="305">
        <f t="shared" si="76"/>
        <v>0</v>
      </c>
      <c r="BO45" s="305">
        <f t="shared" si="76"/>
        <v>0</v>
      </c>
      <c r="BP45" s="305">
        <f t="shared" si="76"/>
        <v>0</v>
      </c>
      <c r="BQ45" s="305">
        <f t="shared" si="76"/>
        <v>0</v>
      </c>
      <c r="BR45" s="305">
        <f t="shared" si="76"/>
        <v>0</v>
      </c>
      <c r="BS45" s="305">
        <f t="shared" si="76"/>
        <v>0</v>
      </c>
      <c r="BU45" s="305">
        <f t="shared" ref="BU45:CA45" si="77">BU30-BU35-BU39</f>
        <v>0</v>
      </c>
      <c r="BV45" s="305">
        <f t="shared" si="77"/>
        <v>0</v>
      </c>
      <c r="BW45" s="305">
        <f t="shared" si="77"/>
        <v>0</v>
      </c>
      <c r="BX45" s="305">
        <f t="shared" si="77"/>
        <v>0</v>
      </c>
      <c r="BY45" s="305">
        <f t="shared" si="77"/>
        <v>0</v>
      </c>
      <c r="BZ45" s="305">
        <f t="shared" si="77"/>
        <v>0</v>
      </c>
      <c r="CA45" s="305">
        <f t="shared" si="77"/>
        <v>0</v>
      </c>
      <c r="CC45" s="305">
        <f t="shared" ref="CC45:CI45" si="78">CC30-CC35-CC39</f>
        <v>0</v>
      </c>
      <c r="CD45" s="305">
        <f t="shared" si="78"/>
        <v>0</v>
      </c>
      <c r="CE45" s="305">
        <f t="shared" si="78"/>
        <v>0</v>
      </c>
      <c r="CF45" s="305">
        <f t="shared" si="78"/>
        <v>0</v>
      </c>
      <c r="CG45" s="305">
        <f t="shared" si="78"/>
        <v>0</v>
      </c>
      <c r="CH45" s="305">
        <f t="shared" si="78"/>
        <v>0</v>
      </c>
      <c r="CI45" s="305">
        <f t="shared" si="78"/>
        <v>0</v>
      </c>
      <c r="CK45" s="305">
        <f t="shared" ref="CK45:CQ45" si="79">CK30-CK35-CK39</f>
        <v>0</v>
      </c>
      <c r="CL45" s="305">
        <f t="shared" si="79"/>
        <v>0</v>
      </c>
      <c r="CM45" s="305">
        <f t="shared" si="79"/>
        <v>0</v>
      </c>
      <c r="CN45" s="305">
        <f t="shared" si="79"/>
        <v>0</v>
      </c>
      <c r="CO45" s="305">
        <f t="shared" si="79"/>
        <v>0</v>
      </c>
      <c r="CP45" s="305">
        <f t="shared" si="79"/>
        <v>0</v>
      </c>
      <c r="CQ45" s="305">
        <f t="shared" si="79"/>
        <v>0</v>
      </c>
      <c r="CS45" s="305">
        <f t="shared" ref="CS45:CY45" si="80">CS30-CS35-CS39</f>
        <v>0</v>
      </c>
      <c r="CT45" s="305">
        <f t="shared" si="80"/>
        <v>0</v>
      </c>
      <c r="CU45" s="305">
        <f t="shared" si="80"/>
        <v>0</v>
      </c>
      <c r="CV45" s="305">
        <f t="shared" si="80"/>
        <v>0</v>
      </c>
      <c r="CW45" s="305">
        <f t="shared" si="80"/>
        <v>0</v>
      </c>
      <c r="CX45" s="305">
        <f t="shared" si="80"/>
        <v>0</v>
      </c>
      <c r="CY45" s="305">
        <f t="shared" si="80"/>
        <v>0</v>
      </c>
      <c r="DA45" s="305">
        <f t="shared" ref="DA45:DG45" si="81">DA30-DA35-DA39</f>
        <v>0</v>
      </c>
      <c r="DB45" s="305">
        <f t="shared" si="81"/>
        <v>0</v>
      </c>
      <c r="DC45" s="305">
        <f t="shared" si="81"/>
        <v>0</v>
      </c>
      <c r="DD45" s="305">
        <f t="shared" si="81"/>
        <v>0</v>
      </c>
      <c r="DE45" s="305">
        <f t="shared" si="81"/>
        <v>0</v>
      </c>
      <c r="DF45" s="305">
        <f t="shared" si="81"/>
        <v>0</v>
      </c>
      <c r="DG45" s="305">
        <f t="shared" si="81"/>
        <v>0</v>
      </c>
      <c r="DI45" s="305">
        <f t="shared" ref="DI45:DO45" si="82">DI30-DI35-DI39</f>
        <v>0</v>
      </c>
      <c r="DJ45" s="305">
        <f t="shared" si="82"/>
        <v>0</v>
      </c>
      <c r="DK45" s="305">
        <f t="shared" si="82"/>
        <v>0</v>
      </c>
      <c r="DL45" s="305">
        <f t="shared" si="82"/>
        <v>0</v>
      </c>
      <c r="DM45" s="305">
        <f t="shared" si="82"/>
        <v>0</v>
      </c>
      <c r="DN45" s="305">
        <f t="shared" si="82"/>
        <v>0</v>
      </c>
      <c r="DO45" s="305">
        <f t="shared" si="82"/>
        <v>0</v>
      </c>
      <c r="DQ45" s="305">
        <f t="shared" ref="DQ45:DW45" si="83">DQ30-DQ35-DQ39</f>
        <v>0</v>
      </c>
      <c r="DR45" s="305">
        <f t="shared" si="83"/>
        <v>0</v>
      </c>
      <c r="DS45" s="305">
        <f t="shared" si="83"/>
        <v>0</v>
      </c>
      <c r="DT45" s="305">
        <f t="shared" si="83"/>
        <v>0</v>
      </c>
      <c r="DU45" s="305">
        <f t="shared" si="83"/>
        <v>0</v>
      </c>
      <c r="DV45" s="305">
        <f t="shared" si="83"/>
        <v>0</v>
      </c>
      <c r="DW45" s="305">
        <f t="shared" si="83"/>
        <v>0</v>
      </c>
      <c r="DY45" s="305">
        <f t="shared" ref="DY45:EC45" si="84">DY30-DY35-DY39</f>
        <v>0</v>
      </c>
      <c r="DZ45" s="305">
        <f t="shared" si="84"/>
        <v>0</v>
      </c>
      <c r="EA45" s="305">
        <f t="shared" si="84"/>
        <v>0</v>
      </c>
      <c r="EB45" s="305">
        <f t="shared" si="84"/>
        <v>0</v>
      </c>
      <c r="EC45" s="305">
        <f t="shared" si="84"/>
        <v>0</v>
      </c>
    </row>
  </sheetData>
  <mergeCells count="17">
    <mergeCell ref="E9:G9"/>
    <mergeCell ref="Q9:W9"/>
    <mergeCell ref="Y9:AE9"/>
    <mergeCell ref="AG9:AM9"/>
    <mergeCell ref="AO9:AU9"/>
    <mergeCell ref="I9:O9"/>
    <mergeCell ref="DY9:EC9"/>
    <mergeCell ref="AW9:BC9"/>
    <mergeCell ref="DI9:DO9"/>
    <mergeCell ref="DQ9:DW9"/>
    <mergeCell ref="BE9:BK9"/>
    <mergeCell ref="BM9:BS9"/>
    <mergeCell ref="BU9:CA9"/>
    <mergeCell ref="CC9:CI9"/>
    <mergeCell ref="CK9:CQ9"/>
    <mergeCell ref="CS9:CY9"/>
    <mergeCell ref="DA9:DG9"/>
  </mergeCells>
  <pageMargins left="0.7" right="0.7" top="0.75" bottom="0.75" header="0.3" footer="0.3"/>
  <pageSetup scale="1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DF0CF-D2BB-46D5-87DE-2A2D45F90088}">
  <sheetPr>
    <tabColor rgb="FF92D050"/>
  </sheetPr>
  <dimension ref="A1:T65"/>
  <sheetViews>
    <sheetView topLeftCell="A34" workbookViewId="0">
      <selection activeCell="E45" sqref="E45"/>
    </sheetView>
  </sheetViews>
  <sheetFormatPr defaultColWidth="9.109375" defaultRowHeight="14.4" outlineLevelRow="1" x14ac:dyDescent="0.3"/>
  <cols>
    <col min="1" max="1" width="40.109375" style="343" bestFit="1" customWidth="1"/>
    <col min="2" max="2" width="12.5546875" style="343" customWidth="1"/>
    <col min="3" max="6" width="10.5546875" style="343" customWidth="1"/>
    <col min="7" max="7" width="3.33203125" style="343" customWidth="1"/>
    <col min="8" max="9" width="9" style="343" bestFit="1" customWidth="1"/>
    <col min="10" max="10" width="8" style="343" bestFit="1" customWidth="1"/>
    <col min="11" max="11" width="9" style="343" bestFit="1" customWidth="1"/>
    <col min="12" max="12" width="8" style="343" bestFit="1" customWidth="1"/>
    <col min="13" max="14" width="9" style="343" bestFit="1" customWidth="1"/>
    <col min="15" max="15" width="3.33203125" style="343" customWidth="1"/>
    <col min="16" max="20" width="8.88671875" style="343" customWidth="1"/>
    <col min="21" max="16384" width="9.109375" style="343"/>
  </cols>
  <sheetData>
    <row r="1" spans="1:20" x14ac:dyDescent="0.3">
      <c r="A1" s="333" t="s">
        <v>215</v>
      </c>
      <c r="B1" s="371">
        <v>201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</row>
    <row r="2" spans="1:20" x14ac:dyDescent="0.3">
      <c r="A2" s="335" t="s">
        <v>45</v>
      </c>
      <c r="B2" s="609">
        <v>150.9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</row>
    <row r="3" spans="1:20" x14ac:dyDescent="0.3">
      <c r="A3" s="335" t="s">
        <v>46</v>
      </c>
      <c r="B3" s="609">
        <v>11.1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</row>
    <row r="4" spans="1:20" x14ac:dyDescent="0.3">
      <c r="A4" s="335" t="s">
        <v>47</v>
      </c>
      <c r="B4" s="609">
        <v>39</v>
      </c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</row>
    <row r="5" spans="1:20" ht="15" thickBot="1" x14ac:dyDescent="0.35">
      <c r="A5" s="88" t="s">
        <v>234</v>
      </c>
      <c r="B5" s="370">
        <v>47.9</v>
      </c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</row>
    <row r="6" spans="1:20" x14ac:dyDescent="0.3">
      <c r="A6" s="337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</row>
    <row r="7" spans="1:20" x14ac:dyDescent="0.3">
      <c r="A7" s="337"/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</row>
    <row r="8" spans="1:20" ht="15" thickBot="1" x14ac:dyDescent="0.35">
      <c r="A8" s="337"/>
      <c r="B8" s="339"/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  <c r="T8" s="339"/>
    </row>
    <row r="9" spans="1:20" ht="15" thickBot="1" x14ac:dyDescent="0.35">
      <c r="A9" s="335"/>
      <c r="B9" s="303"/>
      <c r="C9" s="303"/>
      <c r="D9" s="642">
        <v>2022</v>
      </c>
      <c r="E9" s="643"/>
      <c r="F9" s="644"/>
      <c r="G9" s="303"/>
      <c r="H9" s="642">
        <v>2021</v>
      </c>
      <c r="I9" s="643"/>
      <c r="J9" s="643"/>
      <c r="K9" s="643"/>
      <c r="L9" s="643"/>
      <c r="M9" s="643"/>
      <c r="N9" s="644"/>
      <c r="O9" s="303"/>
      <c r="P9" s="648">
        <v>2020</v>
      </c>
      <c r="Q9" s="649"/>
      <c r="R9" s="649"/>
      <c r="S9" s="649"/>
      <c r="T9" s="650"/>
    </row>
    <row r="10" spans="1:20" x14ac:dyDescent="0.3">
      <c r="A10" s="340"/>
      <c r="B10" s="303"/>
      <c r="C10" s="303"/>
      <c r="D10" s="77" t="s">
        <v>3</v>
      </c>
      <c r="E10" s="442" t="s">
        <v>4</v>
      </c>
      <c r="F10" s="13" t="s">
        <v>5</v>
      </c>
      <c r="G10" s="303"/>
      <c r="H10" s="77" t="s">
        <v>3</v>
      </c>
      <c r="I10" s="442" t="s">
        <v>4</v>
      </c>
      <c r="J10" s="442" t="s">
        <v>5</v>
      </c>
      <c r="K10" s="442" t="s">
        <v>6</v>
      </c>
      <c r="L10" s="442" t="s">
        <v>7</v>
      </c>
      <c r="M10" s="442" t="s">
        <v>8</v>
      </c>
      <c r="N10" s="13" t="s">
        <v>9</v>
      </c>
      <c r="O10" s="303"/>
      <c r="P10" s="77" t="s">
        <v>5</v>
      </c>
      <c r="Q10" s="442" t="s">
        <v>6</v>
      </c>
      <c r="R10" s="442" t="s">
        <v>7</v>
      </c>
      <c r="S10" s="442" t="s">
        <v>8</v>
      </c>
      <c r="T10" s="13" t="s">
        <v>9</v>
      </c>
    </row>
    <row r="11" spans="1:20" x14ac:dyDescent="0.3">
      <c r="A11" s="335"/>
      <c r="B11" s="303"/>
      <c r="C11" s="303"/>
      <c r="D11" s="346"/>
      <c r="E11" s="472"/>
      <c r="F11" s="368"/>
      <c r="G11" s="303"/>
      <c r="H11" s="346"/>
      <c r="I11" s="472"/>
      <c r="J11" s="472"/>
      <c r="K11" s="472"/>
      <c r="L11" s="472"/>
      <c r="M11" s="472"/>
      <c r="N11" s="368"/>
      <c r="O11" s="303"/>
      <c r="P11" s="346"/>
      <c r="Q11" s="472"/>
      <c r="R11" s="472"/>
      <c r="S11" s="472"/>
      <c r="T11" s="368"/>
    </row>
    <row r="12" spans="1:20" x14ac:dyDescent="0.3">
      <c r="A12" s="341" t="s">
        <v>10</v>
      </c>
      <c r="B12" s="303"/>
      <c r="C12" s="303"/>
      <c r="D12" s="85">
        <v>52092</v>
      </c>
      <c r="E12" s="465">
        <f>F12-D12</f>
        <v>27636</v>
      </c>
      <c r="F12" s="41">
        <v>79728</v>
      </c>
      <c r="G12" s="303"/>
      <c r="H12" s="85">
        <v>36647</v>
      </c>
      <c r="I12" s="465">
        <v>24641</v>
      </c>
      <c r="J12" s="465">
        <v>61288</v>
      </c>
      <c r="K12" s="465">
        <v>25040</v>
      </c>
      <c r="L12" s="465">
        <v>86328</v>
      </c>
      <c r="M12" s="465">
        <f>N12-L12</f>
        <v>31838</v>
      </c>
      <c r="N12" s="41">
        <v>118166</v>
      </c>
      <c r="O12" s="303"/>
      <c r="P12" s="85">
        <v>5256</v>
      </c>
      <c r="Q12" s="465">
        <v>19552</v>
      </c>
      <c r="R12" s="465">
        <v>24808</v>
      </c>
      <c r="S12" s="465">
        <v>18634</v>
      </c>
      <c r="T12" s="41">
        <v>43442</v>
      </c>
    </row>
    <row r="13" spans="1:20" ht="16.2" x14ac:dyDescent="0.45">
      <c r="A13" s="341" t="s">
        <v>11</v>
      </c>
      <c r="B13" s="303"/>
      <c r="C13" s="303"/>
      <c r="D13" s="357">
        <v>28746</v>
      </c>
      <c r="E13" s="473">
        <f t="shared" ref="E13:E41" si="0">F13-D13</f>
        <v>15024</v>
      </c>
      <c r="F13" s="359">
        <v>43770</v>
      </c>
      <c r="G13" s="303"/>
      <c r="H13" s="357">
        <v>14860</v>
      </c>
      <c r="I13" s="473">
        <v>12265</v>
      </c>
      <c r="J13" s="473">
        <v>27125</v>
      </c>
      <c r="K13" s="473">
        <v>10814</v>
      </c>
      <c r="L13" s="473">
        <v>37939</v>
      </c>
      <c r="M13" s="473">
        <f t="shared" ref="M13:M40" si="1">N13-L13</f>
        <v>15850</v>
      </c>
      <c r="N13" s="359">
        <v>53789</v>
      </c>
      <c r="O13" s="303"/>
      <c r="P13" s="357">
        <v>5532</v>
      </c>
      <c r="Q13" s="473">
        <v>8863</v>
      </c>
      <c r="R13" s="473">
        <v>14395</v>
      </c>
      <c r="S13" s="473">
        <v>7702</v>
      </c>
      <c r="T13" s="359">
        <v>22097</v>
      </c>
    </row>
    <row r="14" spans="1:20" x14ac:dyDescent="0.3">
      <c r="A14" s="341" t="s">
        <v>12</v>
      </c>
      <c r="B14" s="303"/>
      <c r="C14" s="303"/>
      <c r="D14" s="85">
        <f>D12-D13</f>
        <v>23346</v>
      </c>
      <c r="E14" s="465">
        <f t="shared" si="0"/>
        <v>12612</v>
      </c>
      <c r="F14" s="41">
        <v>35958</v>
      </c>
      <c r="G14" s="303"/>
      <c r="H14" s="85">
        <v>21787</v>
      </c>
      <c r="I14" s="465">
        <v>12376</v>
      </c>
      <c r="J14" s="465">
        <v>34163</v>
      </c>
      <c r="K14" s="465">
        <v>14226</v>
      </c>
      <c r="L14" s="465">
        <v>48389</v>
      </c>
      <c r="M14" s="465">
        <f t="shared" si="1"/>
        <v>15988</v>
      </c>
      <c r="N14" s="41">
        <f>N12-N13</f>
        <v>64377</v>
      </c>
      <c r="O14" s="303"/>
      <c r="P14" s="85">
        <v>-276</v>
      </c>
      <c r="Q14" s="465">
        <v>10689</v>
      </c>
      <c r="R14" s="465">
        <v>10413</v>
      </c>
      <c r="S14" s="465">
        <v>10932</v>
      </c>
      <c r="T14" s="41">
        <v>21345</v>
      </c>
    </row>
    <row r="15" spans="1:20" outlineLevel="1" x14ac:dyDescent="0.3">
      <c r="A15" s="335" t="s">
        <v>13</v>
      </c>
      <c r="B15" s="303"/>
      <c r="C15" s="303"/>
      <c r="D15" s="86">
        <v>13123</v>
      </c>
      <c r="E15" s="467">
        <f t="shared" si="0"/>
        <v>11709.61</v>
      </c>
      <c r="F15" s="87">
        <v>24832.61</v>
      </c>
      <c r="G15" s="303"/>
      <c r="H15" s="86">
        <v>9453</v>
      </c>
      <c r="I15" s="467">
        <v>9485</v>
      </c>
      <c r="J15" s="467">
        <v>18938</v>
      </c>
      <c r="K15" s="467">
        <v>8851</v>
      </c>
      <c r="L15" s="467">
        <v>27789</v>
      </c>
      <c r="M15" s="467">
        <f t="shared" si="1"/>
        <v>13036</v>
      </c>
      <c r="N15" s="87">
        <v>40825</v>
      </c>
      <c r="O15" s="303"/>
      <c r="P15" s="86">
        <v>6083</v>
      </c>
      <c r="Q15" s="467">
        <v>7613</v>
      </c>
      <c r="R15" s="467">
        <v>13696</v>
      </c>
      <c r="S15" s="467">
        <v>6883</v>
      </c>
      <c r="T15" s="87">
        <v>20579</v>
      </c>
    </row>
    <row r="16" spans="1:20" outlineLevel="1" x14ac:dyDescent="0.3">
      <c r="A16" s="335" t="s">
        <v>14</v>
      </c>
      <c r="B16" s="303"/>
      <c r="C16" s="303"/>
      <c r="D16" s="86">
        <v>125</v>
      </c>
      <c r="E16" s="467">
        <f t="shared" si="0"/>
        <v>125</v>
      </c>
      <c r="F16" s="87">
        <v>250</v>
      </c>
      <c r="G16" s="303"/>
      <c r="H16" s="86">
        <v>125</v>
      </c>
      <c r="I16" s="467">
        <v>125</v>
      </c>
      <c r="J16" s="467">
        <v>250</v>
      </c>
      <c r="K16" s="467">
        <v>125</v>
      </c>
      <c r="L16" s="467">
        <v>375</v>
      </c>
      <c r="M16" s="467">
        <f t="shared" si="1"/>
        <v>125</v>
      </c>
      <c r="N16" s="87">
        <v>500</v>
      </c>
      <c r="O16" s="303"/>
      <c r="P16" s="86">
        <v>97</v>
      </c>
      <c r="Q16" s="467">
        <v>125</v>
      </c>
      <c r="R16" s="467">
        <v>222</v>
      </c>
      <c r="S16" s="467">
        <v>125</v>
      </c>
      <c r="T16" s="87">
        <v>347</v>
      </c>
    </row>
    <row r="17" spans="1:20" outlineLevel="1" x14ac:dyDescent="0.3">
      <c r="A17" s="335" t="s">
        <v>15</v>
      </c>
      <c r="B17" s="303"/>
      <c r="C17" s="303"/>
      <c r="D17" s="86">
        <v>2213</v>
      </c>
      <c r="E17" s="467">
        <f t="shared" si="0"/>
        <v>2213</v>
      </c>
      <c r="F17" s="87">
        <v>4426</v>
      </c>
      <c r="G17" s="303"/>
      <c r="H17" s="86">
        <v>1702</v>
      </c>
      <c r="I17" s="467">
        <v>1586</v>
      </c>
      <c r="J17" s="467">
        <v>3288</v>
      </c>
      <c r="K17" s="467">
        <v>1670</v>
      </c>
      <c r="L17" s="467">
        <v>4958</v>
      </c>
      <c r="M17" s="467">
        <f t="shared" si="1"/>
        <v>1675</v>
      </c>
      <c r="N17" s="87">
        <v>6633</v>
      </c>
      <c r="O17" s="303"/>
      <c r="P17" s="86">
        <v>1287</v>
      </c>
      <c r="Q17" s="467">
        <v>1686</v>
      </c>
      <c r="R17" s="467">
        <v>2973</v>
      </c>
      <c r="S17" s="467">
        <v>1718</v>
      </c>
      <c r="T17" s="87">
        <v>4691</v>
      </c>
    </row>
    <row r="18" spans="1:20" ht="16.2" outlineLevel="1" x14ac:dyDescent="0.45">
      <c r="A18" s="335" t="s">
        <v>16</v>
      </c>
      <c r="B18" s="303"/>
      <c r="C18" s="303"/>
      <c r="D18" s="301">
        <v>0</v>
      </c>
      <c r="E18" s="474">
        <f t="shared" si="0"/>
        <v>0</v>
      </c>
      <c r="F18" s="302">
        <v>0</v>
      </c>
      <c r="G18" s="303"/>
      <c r="H18" s="301">
        <v>0</v>
      </c>
      <c r="I18" s="474">
        <v>0</v>
      </c>
      <c r="J18" s="474">
        <v>0</v>
      </c>
      <c r="K18" s="474">
        <v>0</v>
      </c>
      <c r="L18" s="474">
        <v>0</v>
      </c>
      <c r="M18" s="474">
        <f t="shared" si="1"/>
        <v>0</v>
      </c>
      <c r="N18" s="302">
        <v>0</v>
      </c>
      <c r="O18" s="303"/>
      <c r="P18" s="301">
        <v>0</v>
      </c>
      <c r="Q18" s="474">
        <v>0</v>
      </c>
      <c r="R18" s="474">
        <v>0</v>
      </c>
      <c r="S18" s="474">
        <v>0</v>
      </c>
      <c r="T18" s="302">
        <v>0</v>
      </c>
    </row>
    <row r="19" spans="1:20" x14ac:dyDescent="0.3">
      <c r="A19" s="341" t="s">
        <v>17</v>
      </c>
      <c r="B19" s="303"/>
      <c r="C19" s="303"/>
      <c r="D19" s="85">
        <v>7885</v>
      </c>
      <c r="E19" s="465">
        <f t="shared" si="0"/>
        <v>-1435.6100000000006</v>
      </c>
      <c r="F19" s="41">
        <v>6449.3899999999994</v>
      </c>
      <c r="G19" s="303"/>
      <c r="H19" s="85">
        <v>10507</v>
      </c>
      <c r="I19" s="465">
        <v>1180</v>
      </c>
      <c r="J19" s="465">
        <v>11687</v>
      </c>
      <c r="K19" s="465">
        <v>3580</v>
      </c>
      <c r="L19" s="465">
        <v>15267</v>
      </c>
      <c r="M19" s="465">
        <f t="shared" si="1"/>
        <v>1152</v>
      </c>
      <c r="N19" s="41">
        <v>16419</v>
      </c>
      <c r="O19" s="303"/>
      <c r="P19" s="85">
        <v>-7743</v>
      </c>
      <c r="Q19" s="465">
        <v>1265</v>
      </c>
      <c r="R19" s="465">
        <v>-6478</v>
      </c>
      <c r="S19" s="465">
        <v>2206</v>
      </c>
      <c r="T19" s="41">
        <v>-4272</v>
      </c>
    </row>
    <row r="20" spans="1:20" outlineLevel="1" x14ac:dyDescent="0.3">
      <c r="A20" s="335" t="s">
        <v>18</v>
      </c>
      <c r="B20" s="303"/>
      <c r="C20" s="303"/>
      <c r="D20" s="86">
        <v>-1773</v>
      </c>
      <c r="E20" s="467">
        <f t="shared" si="0"/>
        <v>19</v>
      </c>
      <c r="F20" s="87">
        <v>-1754</v>
      </c>
      <c r="G20" s="303"/>
      <c r="H20" s="86">
        <v>27</v>
      </c>
      <c r="I20" s="467">
        <v>924</v>
      </c>
      <c r="J20" s="467">
        <v>951</v>
      </c>
      <c r="K20" s="467">
        <v>16</v>
      </c>
      <c r="L20" s="467">
        <v>967</v>
      </c>
      <c r="M20" s="467">
        <f t="shared" si="1"/>
        <v>-965</v>
      </c>
      <c r="N20" s="87">
        <v>2</v>
      </c>
      <c r="O20" s="303"/>
      <c r="P20" s="86">
        <v>-10</v>
      </c>
      <c r="Q20" s="467">
        <v>27</v>
      </c>
      <c r="R20" s="467">
        <v>17</v>
      </c>
      <c r="S20" s="467">
        <v>36</v>
      </c>
      <c r="T20" s="87">
        <v>53</v>
      </c>
    </row>
    <row r="21" spans="1:20" outlineLevel="1" x14ac:dyDescent="0.3">
      <c r="A21" s="335" t="s">
        <v>19</v>
      </c>
      <c r="B21" s="303"/>
      <c r="C21" s="303"/>
      <c r="D21" s="86">
        <v>1</v>
      </c>
      <c r="E21" s="467">
        <f t="shared" si="0"/>
        <v>9</v>
      </c>
      <c r="F21" s="87">
        <v>10</v>
      </c>
      <c r="G21" s="303"/>
      <c r="H21" s="86">
        <v>2</v>
      </c>
      <c r="I21" s="467">
        <v>2</v>
      </c>
      <c r="J21" s="467">
        <v>4</v>
      </c>
      <c r="K21" s="467">
        <v>1</v>
      </c>
      <c r="L21" s="467">
        <v>5</v>
      </c>
      <c r="M21" s="467">
        <f t="shared" si="1"/>
        <v>0</v>
      </c>
      <c r="N21" s="87">
        <v>5</v>
      </c>
      <c r="O21" s="303"/>
      <c r="P21" s="86">
        <v>4</v>
      </c>
      <c r="Q21" s="467">
        <v>2</v>
      </c>
      <c r="R21" s="467">
        <v>6</v>
      </c>
      <c r="S21" s="467">
        <v>1</v>
      </c>
      <c r="T21" s="87">
        <v>7</v>
      </c>
    </row>
    <row r="22" spans="1:20" outlineLevel="1" x14ac:dyDescent="0.3">
      <c r="A22" s="335" t="s">
        <v>20</v>
      </c>
      <c r="B22" s="303"/>
      <c r="C22" s="303"/>
      <c r="D22" s="86">
        <v>1517</v>
      </c>
      <c r="E22" s="467">
        <f t="shared" si="0"/>
        <v>1320</v>
      </c>
      <c r="F22" s="87">
        <v>2837</v>
      </c>
      <c r="G22" s="303"/>
      <c r="H22" s="86">
        <v>552</v>
      </c>
      <c r="I22" s="467">
        <v>641</v>
      </c>
      <c r="J22" s="467">
        <v>1193</v>
      </c>
      <c r="K22" s="467">
        <v>697</v>
      </c>
      <c r="L22" s="467">
        <v>1890</v>
      </c>
      <c r="M22" s="467">
        <f t="shared" si="1"/>
        <v>1220</v>
      </c>
      <c r="N22" s="87">
        <v>3110</v>
      </c>
      <c r="O22" s="303"/>
      <c r="P22" s="86">
        <v>532</v>
      </c>
      <c r="Q22" s="467">
        <v>662</v>
      </c>
      <c r="R22" s="467">
        <v>1194</v>
      </c>
      <c r="S22" s="467">
        <v>649</v>
      </c>
      <c r="T22" s="87">
        <v>1843</v>
      </c>
    </row>
    <row r="23" spans="1:20" ht="16.2" outlineLevel="1" x14ac:dyDescent="0.45">
      <c r="A23" s="335" t="s">
        <v>21</v>
      </c>
      <c r="B23" s="303"/>
      <c r="C23" s="303"/>
      <c r="D23" s="301">
        <v>2006</v>
      </c>
      <c r="E23" s="474">
        <f t="shared" si="0"/>
        <v>-794</v>
      </c>
      <c r="F23" s="302">
        <v>1212</v>
      </c>
      <c r="G23" s="303"/>
      <c r="H23" s="301">
        <v>2398</v>
      </c>
      <c r="I23" s="474">
        <v>-109</v>
      </c>
      <c r="J23" s="474">
        <v>2289</v>
      </c>
      <c r="K23" s="474">
        <v>631</v>
      </c>
      <c r="L23" s="474">
        <v>2920</v>
      </c>
      <c r="M23" s="474">
        <f t="shared" si="1"/>
        <v>150</v>
      </c>
      <c r="N23" s="302">
        <v>3070</v>
      </c>
      <c r="O23" s="303"/>
      <c r="P23" s="301">
        <v>-1944</v>
      </c>
      <c r="Q23" s="474">
        <v>-407</v>
      </c>
      <c r="R23" s="474">
        <v>-2351</v>
      </c>
      <c r="S23" s="474">
        <v>961</v>
      </c>
      <c r="T23" s="302">
        <v>-1390</v>
      </c>
    </row>
    <row r="24" spans="1:20" x14ac:dyDescent="0.3">
      <c r="A24" s="341" t="s">
        <v>26</v>
      </c>
      <c r="B24" s="303"/>
      <c r="C24" s="303"/>
      <c r="D24" s="85">
        <v>6134</v>
      </c>
      <c r="E24" s="465">
        <f t="shared" si="0"/>
        <v>-1990</v>
      </c>
      <c r="F24" s="41">
        <v>4144</v>
      </c>
      <c r="G24" s="303"/>
      <c r="H24" s="85">
        <v>7528</v>
      </c>
      <c r="I24" s="465">
        <v>-278</v>
      </c>
      <c r="J24" s="465">
        <v>7250</v>
      </c>
      <c r="K24" s="465">
        <v>2235</v>
      </c>
      <c r="L24" s="465">
        <v>9485</v>
      </c>
      <c r="M24" s="465">
        <f t="shared" si="1"/>
        <v>747</v>
      </c>
      <c r="N24" s="41">
        <v>10232</v>
      </c>
      <c r="O24" s="303"/>
      <c r="P24" s="85">
        <v>-6325</v>
      </c>
      <c r="Q24" s="465">
        <v>981</v>
      </c>
      <c r="R24" s="465">
        <v>-5344</v>
      </c>
      <c r="S24" s="465">
        <v>559</v>
      </c>
      <c r="T24" s="41">
        <v>-4785</v>
      </c>
    </row>
    <row r="25" spans="1:20" outlineLevel="1" x14ac:dyDescent="0.3">
      <c r="A25" s="340" t="s">
        <v>57</v>
      </c>
      <c r="B25" s="303"/>
      <c r="C25" s="303"/>
      <c r="D25" s="85"/>
      <c r="E25" s="465">
        <f t="shared" si="0"/>
        <v>0</v>
      </c>
      <c r="F25" s="41">
        <v>0</v>
      </c>
      <c r="G25" s="303"/>
      <c r="H25" s="85"/>
      <c r="I25" s="465"/>
      <c r="J25" s="465"/>
      <c r="K25" s="465"/>
      <c r="L25" s="465"/>
      <c r="M25" s="465"/>
      <c r="N25" s="41"/>
      <c r="O25" s="303"/>
      <c r="P25" s="85"/>
      <c r="Q25" s="465"/>
      <c r="R25" s="465"/>
      <c r="S25" s="465"/>
      <c r="T25" s="41"/>
    </row>
    <row r="26" spans="1:20" outlineLevel="1" x14ac:dyDescent="0.3">
      <c r="A26" s="335" t="s">
        <v>21</v>
      </c>
      <c r="B26" s="303"/>
      <c r="C26" s="303"/>
      <c r="D26" s="86">
        <v>2006</v>
      </c>
      <c r="E26" s="467">
        <f t="shared" si="0"/>
        <v>-794</v>
      </c>
      <c r="F26" s="87">
        <v>1212</v>
      </c>
      <c r="G26" s="303"/>
      <c r="H26" s="86">
        <v>2398</v>
      </c>
      <c r="I26" s="467">
        <v>-109</v>
      </c>
      <c r="J26" s="467">
        <v>2289</v>
      </c>
      <c r="K26" s="467">
        <v>631</v>
      </c>
      <c r="L26" s="467">
        <v>2920</v>
      </c>
      <c r="M26" s="467">
        <f t="shared" si="1"/>
        <v>150</v>
      </c>
      <c r="N26" s="87">
        <v>3070</v>
      </c>
      <c r="O26" s="303"/>
      <c r="P26" s="86">
        <v>-1944</v>
      </c>
      <c r="Q26" s="467">
        <v>-407</v>
      </c>
      <c r="R26" s="467">
        <v>-2351</v>
      </c>
      <c r="S26" s="467">
        <v>961</v>
      </c>
      <c r="T26" s="87">
        <v>-1390</v>
      </c>
    </row>
    <row r="27" spans="1:20" outlineLevel="1" x14ac:dyDescent="0.3">
      <c r="A27" s="335" t="s">
        <v>19</v>
      </c>
      <c r="B27" s="303"/>
      <c r="C27" s="303"/>
      <c r="D27" s="86">
        <v>1</v>
      </c>
      <c r="E27" s="467">
        <f t="shared" si="0"/>
        <v>9</v>
      </c>
      <c r="F27" s="87">
        <v>10</v>
      </c>
      <c r="G27" s="303"/>
      <c r="H27" s="86">
        <v>2</v>
      </c>
      <c r="I27" s="467">
        <v>2</v>
      </c>
      <c r="J27" s="467">
        <v>4</v>
      </c>
      <c r="K27" s="467">
        <v>1</v>
      </c>
      <c r="L27" s="467">
        <v>5</v>
      </c>
      <c r="M27" s="467">
        <f t="shared" si="1"/>
        <v>0</v>
      </c>
      <c r="N27" s="87">
        <v>5</v>
      </c>
      <c r="O27" s="303"/>
      <c r="P27" s="86">
        <v>4</v>
      </c>
      <c r="Q27" s="467">
        <v>2</v>
      </c>
      <c r="R27" s="467">
        <v>6</v>
      </c>
      <c r="S27" s="467">
        <v>1</v>
      </c>
      <c r="T27" s="87">
        <v>7</v>
      </c>
    </row>
    <row r="28" spans="1:20" outlineLevel="1" x14ac:dyDescent="0.3">
      <c r="A28" s="335" t="s">
        <v>20</v>
      </c>
      <c r="B28" s="303"/>
      <c r="C28" s="303"/>
      <c r="D28" s="86">
        <v>1517</v>
      </c>
      <c r="E28" s="467">
        <f t="shared" si="0"/>
        <v>1320</v>
      </c>
      <c r="F28" s="87">
        <v>2837</v>
      </c>
      <c r="G28" s="303"/>
      <c r="H28" s="86">
        <v>552</v>
      </c>
      <c r="I28" s="467">
        <v>641</v>
      </c>
      <c r="J28" s="467">
        <v>1193</v>
      </c>
      <c r="K28" s="467">
        <v>697</v>
      </c>
      <c r="L28" s="467">
        <v>1890</v>
      </c>
      <c r="M28" s="467">
        <f t="shared" si="1"/>
        <v>1220</v>
      </c>
      <c r="N28" s="87">
        <v>3110</v>
      </c>
      <c r="O28" s="303"/>
      <c r="P28" s="86">
        <v>532</v>
      </c>
      <c r="Q28" s="467">
        <v>662</v>
      </c>
      <c r="R28" s="467">
        <v>1194</v>
      </c>
      <c r="S28" s="467">
        <v>649</v>
      </c>
      <c r="T28" s="87">
        <v>1843</v>
      </c>
    </row>
    <row r="29" spans="1:20" outlineLevel="1" x14ac:dyDescent="0.3">
      <c r="A29" s="335" t="s">
        <v>58</v>
      </c>
      <c r="B29" s="303"/>
      <c r="C29" s="303"/>
      <c r="D29" s="86">
        <v>4152</v>
      </c>
      <c r="E29" s="467">
        <f t="shared" si="0"/>
        <v>2827</v>
      </c>
      <c r="F29" s="87">
        <f>7054-75</f>
        <v>6979</v>
      </c>
      <c r="G29" s="303"/>
      <c r="H29" s="86">
        <v>2139</v>
      </c>
      <c r="I29" s="467">
        <v>2024</v>
      </c>
      <c r="J29" s="467">
        <v>4163</v>
      </c>
      <c r="K29" s="467">
        <v>2127</v>
      </c>
      <c r="L29" s="467">
        <v>6290</v>
      </c>
      <c r="M29" s="467">
        <f t="shared" si="1"/>
        <v>2223</v>
      </c>
      <c r="N29" s="87">
        <v>8513</v>
      </c>
      <c r="O29" s="303"/>
      <c r="P29" s="86">
        <v>4687</v>
      </c>
      <c r="Q29" s="467">
        <v>3281</v>
      </c>
      <c r="R29" s="467">
        <v>7968</v>
      </c>
      <c r="S29" s="467">
        <v>2141</v>
      </c>
      <c r="T29" s="87">
        <v>10109</v>
      </c>
    </row>
    <row r="30" spans="1:20" outlineLevel="1" x14ac:dyDescent="0.3">
      <c r="A30" s="335" t="s">
        <v>59</v>
      </c>
      <c r="B30" s="303"/>
      <c r="C30" s="303"/>
      <c r="D30" s="212">
        <v>37</v>
      </c>
      <c r="E30" s="468">
        <f t="shared" si="0"/>
        <v>38</v>
      </c>
      <c r="F30" s="207">
        <v>75</v>
      </c>
      <c r="G30" s="303"/>
      <c r="H30" s="212">
        <v>30</v>
      </c>
      <c r="I30" s="468">
        <v>29</v>
      </c>
      <c r="J30" s="468">
        <v>59</v>
      </c>
      <c r="K30" s="468">
        <v>28</v>
      </c>
      <c r="L30" s="468">
        <v>87</v>
      </c>
      <c r="M30" s="468">
        <f t="shared" si="1"/>
        <v>34</v>
      </c>
      <c r="N30" s="207">
        <v>121</v>
      </c>
      <c r="O30" s="303"/>
      <c r="P30" s="212">
        <v>30</v>
      </c>
      <c r="Q30" s="468">
        <v>33</v>
      </c>
      <c r="R30" s="468">
        <v>63</v>
      </c>
      <c r="S30" s="468">
        <v>31</v>
      </c>
      <c r="T30" s="207">
        <v>94</v>
      </c>
    </row>
    <row r="31" spans="1:20" x14ac:dyDescent="0.3">
      <c r="A31" s="341" t="s">
        <v>60</v>
      </c>
      <c r="B31" s="303"/>
      <c r="C31" s="303"/>
      <c r="D31" s="85">
        <v>13847</v>
      </c>
      <c r="E31" s="465">
        <f t="shared" si="0"/>
        <v>1410</v>
      </c>
      <c r="F31" s="41">
        <v>15257</v>
      </c>
      <c r="G31" s="303"/>
      <c r="H31" s="85">
        <v>12649</v>
      </c>
      <c r="I31" s="465">
        <v>2309</v>
      </c>
      <c r="J31" s="465">
        <v>14958</v>
      </c>
      <c r="K31" s="465">
        <v>5719</v>
      </c>
      <c r="L31" s="465">
        <v>20677</v>
      </c>
      <c r="M31" s="465">
        <f t="shared" si="1"/>
        <v>4374</v>
      </c>
      <c r="N31" s="41">
        <v>25051</v>
      </c>
      <c r="O31" s="303"/>
      <c r="P31" s="85">
        <v>-3016</v>
      </c>
      <c r="Q31" s="465">
        <v>4552</v>
      </c>
      <c r="R31" s="465">
        <v>1536</v>
      </c>
      <c r="S31" s="465">
        <v>4342</v>
      </c>
      <c r="T31" s="41">
        <v>5878</v>
      </c>
    </row>
    <row r="32" spans="1:20" outlineLevel="1" x14ac:dyDescent="0.3">
      <c r="A32" s="335" t="s">
        <v>61</v>
      </c>
      <c r="B32" s="303"/>
      <c r="C32" s="303"/>
      <c r="D32" s="86">
        <v>0</v>
      </c>
      <c r="E32" s="467">
        <f t="shared" si="0"/>
        <v>0</v>
      </c>
      <c r="F32" s="87"/>
      <c r="G32" s="303"/>
      <c r="H32" s="86">
        <v>0</v>
      </c>
      <c r="I32" s="467">
        <v>0</v>
      </c>
      <c r="J32" s="467">
        <v>0</v>
      </c>
      <c r="K32" s="467">
        <v>0</v>
      </c>
      <c r="L32" s="467">
        <v>0</v>
      </c>
      <c r="M32" s="467">
        <f t="shared" si="1"/>
        <v>0</v>
      </c>
      <c r="N32" s="87">
        <v>0</v>
      </c>
      <c r="O32" s="303"/>
      <c r="P32" s="86">
        <v>0</v>
      </c>
      <c r="Q32" s="467">
        <v>0</v>
      </c>
      <c r="R32" s="467">
        <v>0</v>
      </c>
      <c r="S32" s="467">
        <v>0</v>
      </c>
      <c r="T32" s="87">
        <v>0</v>
      </c>
    </row>
    <row r="33" spans="1:20" outlineLevel="1" x14ac:dyDescent="0.3">
      <c r="A33" s="335" t="s">
        <v>62</v>
      </c>
      <c r="B33" s="303"/>
      <c r="C33" s="303"/>
      <c r="D33" s="86">
        <v>276</v>
      </c>
      <c r="E33" s="467">
        <f t="shared" si="0"/>
        <v>276</v>
      </c>
      <c r="F33" s="87">
        <v>552</v>
      </c>
      <c r="G33" s="303"/>
      <c r="H33" s="86">
        <v>275</v>
      </c>
      <c r="I33" s="467">
        <v>276</v>
      </c>
      <c r="J33" s="467">
        <v>551</v>
      </c>
      <c r="K33" s="467">
        <v>275</v>
      </c>
      <c r="L33" s="467">
        <v>826</v>
      </c>
      <c r="M33" s="467">
        <f t="shared" si="1"/>
        <v>275</v>
      </c>
      <c r="N33" s="87">
        <v>1101</v>
      </c>
      <c r="O33" s="303"/>
      <c r="P33" s="86">
        <v>90</v>
      </c>
      <c r="Q33" s="467">
        <v>271</v>
      </c>
      <c r="R33" s="467">
        <v>361</v>
      </c>
      <c r="S33" s="467">
        <v>273</v>
      </c>
      <c r="T33" s="87">
        <v>634</v>
      </c>
    </row>
    <row r="34" spans="1:20" outlineLevel="1" x14ac:dyDescent="0.3">
      <c r="A34" s="335" t="s">
        <v>63</v>
      </c>
      <c r="B34" s="303"/>
      <c r="C34" s="303"/>
      <c r="D34" s="86">
        <v>0</v>
      </c>
      <c r="E34" s="467">
        <f t="shared" si="0"/>
        <v>0</v>
      </c>
      <c r="F34" s="87"/>
      <c r="G34" s="303"/>
      <c r="H34" s="86">
        <v>0</v>
      </c>
      <c r="I34" s="467">
        <v>0</v>
      </c>
      <c r="J34" s="467">
        <v>0</v>
      </c>
      <c r="K34" s="467">
        <v>0</v>
      </c>
      <c r="L34" s="467">
        <v>0</v>
      </c>
      <c r="M34" s="467">
        <f t="shared" si="1"/>
        <v>0</v>
      </c>
      <c r="N34" s="87">
        <v>0</v>
      </c>
      <c r="O34" s="303"/>
      <c r="P34" s="86">
        <v>0</v>
      </c>
      <c r="Q34" s="467">
        <v>0</v>
      </c>
      <c r="R34" s="467">
        <v>0</v>
      </c>
      <c r="S34" s="467">
        <v>0</v>
      </c>
      <c r="T34" s="87">
        <v>0</v>
      </c>
    </row>
    <row r="35" spans="1:20" outlineLevel="1" x14ac:dyDescent="0.3">
      <c r="A35" s="335" t="s">
        <v>64</v>
      </c>
      <c r="B35" s="303"/>
      <c r="C35" s="303"/>
      <c r="D35" s="86">
        <v>0</v>
      </c>
      <c r="E35" s="467">
        <f t="shared" si="0"/>
        <v>0</v>
      </c>
      <c r="F35" s="87"/>
      <c r="G35" s="303"/>
      <c r="H35" s="86">
        <v>0</v>
      </c>
      <c r="I35" s="467">
        <v>0</v>
      </c>
      <c r="J35" s="467">
        <v>0</v>
      </c>
      <c r="K35" s="467">
        <v>0</v>
      </c>
      <c r="L35" s="467">
        <v>0</v>
      </c>
      <c r="M35" s="467">
        <f t="shared" si="1"/>
        <v>0</v>
      </c>
      <c r="N35" s="87">
        <v>0</v>
      </c>
      <c r="O35" s="303"/>
      <c r="P35" s="86">
        <v>0</v>
      </c>
      <c r="Q35" s="467">
        <v>0</v>
      </c>
      <c r="R35" s="467">
        <v>0</v>
      </c>
      <c r="S35" s="467">
        <v>0</v>
      </c>
      <c r="T35" s="87"/>
    </row>
    <row r="36" spans="1:20" outlineLevel="1" x14ac:dyDescent="0.3">
      <c r="A36" s="335" t="s">
        <v>65</v>
      </c>
      <c r="B36" s="303"/>
      <c r="C36" s="303"/>
      <c r="D36" s="86">
        <v>0</v>
      </c>
      <c r="E36" s="467">
        <f t="shared" si="0"/>
        <v>0</v>
      </c>
      <c r="F36" s="87">
        <v>0</v>
      </c>
      <c r="G36" s="303"/>
      <c r="H36" s="86">
        <v>0</v>
      </c>
      <c r="I36" s="467">
        <v>0</v>
      </c>
      <c r="J36" s="467">
        <v>0</v>
      </c>
      <c r="K36" s="467">
        <v>0</v>
      </c>
      <c r="L36" s="467">
        <v>0</v>
      </c>
      <c r="M36" s="467">
        <f t="shared" si="1"/>
        <v>971</v>
      </c>
      <c r="N36" s="87">
        <v>971</v>
      </c>
      <c r="O36" s="303"/>
      <c r="P36" s="86">
        <v>2042</v>
      </c>
      <c r="Q36" s="467">
        <v>0</v>
      </c>
      <c r="R36" s="467">
        <v>2042</v>
      </c>
      <c r="S36" s="467">
        <v>0</v>
      </c>
      <c r="T36" s="87">
        <v>2042</v>
      </c>
    </row>
    <row r="37" spans="1:20" outlineLevel="1" x14ac:dyDescent="0.3">
      <c r="A37" s="335" t="s">
        <v>66</v>
      </c>
      <c r="B37" s="303"/>
      <c r="C37" s="303"/>
      <c r="D37" s="86">
        <v>0</v>
      </c>
      <c r="E37" s="467">
        <f t="shared" si="0"/>
        <v>0</v>
      </c>
      <c r="F37" s="87"/>
      <c r="G37" s="303"/>
      <c r="H37" s="86">
        <v>0</v>
      </c>
      <c r="I37" s="467">
        <v>0</v>
      </c>
      <c r="J37" s="467">
        <v>0</v>
      </c>
      <c r="K37" s="467">
        <v>0</v>
      </c>
      <c r="L37" s="467">
        <v>0</v>
      </c>
      <c r="M37" s="467">
        <f t="shared" si="1"/>
        <v>0</v>
      </c>
      <c r="N37" s="87">
        <v>0</v>
      </c>
      <c r="O37" s="303"/>
      <c r="P37" s="86">
        <v>0</v>
      </c>
      <c r="Q37" s="467">
        <v>0</v>
      </c>
      <c r="R37" s="467">
        <v>0</v>
      </c>
      <c r="S37" s="467">
        <v>0</v>
      </c>
      <c r="T37" s="87">
        <v>0</v>
      </c>
    </row>
    <row r="38" spans="1:20" outlineLevel="1" x14ac:dyDescent="0.3">
      <c r="A38" s="335" t="s">
        <v>89</v>
      </c>
      <c r="B38" s="303"/>
      <c r="C38" s="303"/>
      <c r="D38" s="86">
        <v>0</v>
      </c>
      <c r="E38" s="467">
        <f t="shared" si="0"/>
        <v>0</v>
      </c>
      <c r="F38" s="87">
        <v>0</v>
      </c>
      <c r="G38" s="303"/>
      <c r="H38" s="86">
        <v>500</v>
      </c>
      <c r="I38" s="467">
        <v>500</v>
      </c>
      <c r="J38" s="467">
        <v>1000</v>
      </c>
      <c r="K38" s="467">
        <v>0</v>
      </c>
      <c r="L38" s="467">
        <v>1000</v>
      </c>
      <c r="M38" s="467">
        <f t="shared" si="1"/>
        <v>0</v>
      </c>
      <c r="N38" s="87">
        <v>1000</v>
      </c>
      <c r="O38" s="303"/>
      <c r="P38" s="86">
        <v>0</v>
      </c>
      <c r="Q38" s="467">
        <v>500</v>
      </c>
      <c r="R38" s="467">
        <v>500</v>
      </c>
      <c r="S38" s="467">
        <v>500</v>
      </c>
      <c r="T38" s="87">
        <v>1000</v>
      </c>
    </row>
    <row r="39" spans="1:20" outlineLevel="1" x14ac:dyDescent="0.3">
      <c r="A39" s="335" t="s">
        <v>14</v>
      </c>
      <c r="B39" s="303"/>
      <c r="C39" s="303"/>
      <c r="D39" s="86"/>
      <c r="E39" s="467">
        <f t="shared" si="0"/>
        <v>0</v>
      </c>
      <c r="F39" s="87"/>
      <c r="G39" s="303"/>
      <c r="H39" s="86"/>
      <c r="I39" s="467"/>
      <c r="J39" s="467"/>
      <c r="K39" s="467"/>
      <c r="L39" s="467"/>
      <c r="M39" s="467"/>
      <c r="N39" s="87"/>
      <c r="O39" s="303"/>
      <c r="P39" s="86"/>
      <c r="Q39" s="467"/>
      <c r="R39" s="467"/>
      <c r="S39" s="467"/>
      <c r="T39" s="87"/>
    </row>
    <row r="40" spans="1:20" ht="16.2" outlineLevel="1" x14ac:dyDescent="0.45">
      <c r="A40" s="335" t="s">
        <v>36</v>
      </c>
      <c r="B40" s="303"/>
      <c r="C40" s="303"/>
      <c r="D40" s="301">
        <v>-8</v>
      </c>
      <c r="E40" s="474">
        <f t="shared" si="0"/>
        <v>-18</v>
      </c>
      <c r="F40" s="302">
        <v>-26</v>
      </c>
      <c r="G40" s="303"/>
      <c r="H40" s="301">
        <v>-2</v>
      </c>
      <c r="I40" s="474">
        <v>894</v>
      </c>
      <c r="J40" s="474">
        <v>892</v>
      </c>
      <c r="K40" s="474">
        <v>-11</v>
      </c>
      <c r="L40" s="474">
        <v>881</v>
      </c>
      <c r="M40" s="474">
        <f t="shared" si="1"/>
        <v>0</v>
      </c>
      <c r="N40" s="302">
        <v>881</v>
      </c>
      <c r="O40" s="303"/>
      <c r="P40" s="301">
        <v>-40</v>
      </c>
      <c r="Q40" s="474">
        <v>-6</v>
      </c>
      <c r="R40" s="474">
        <v>-46</v>
      </c>
      <c r="S40" s="474">
        <v>4</v>
      </c>
      <c r="T40" s="302">
        <v>-42</v>
      </c>
    </row>
    <row r="41" spans="1:20" x14ac:dyDescent="0.3">
      <c r="A41" s="341" t="s">
        <v>68</v>
      </c>
      <c r="B41" s="303"/>
      <c r="C41" s="303"/>
      <c r="D41" s="85">
        <f>14240-125</f>
        <v>14115</v>
      </c>
      <c r="E41" s="465">
        <f t="shared" si="0"/>
        <v>1668</v>
      </c>
      <c r="F41" s="41">
        <v>15783</v>
      </c>
      <c r="G41" s="303"/>
      <c r="H41" s="85">
        <v>13422</v>
      </c>
      <c r="I41" s="465">
        <v>3979</v>
      </c>
      <c r="J41" s="465">
        <v>17401</v>
      </c>
      <c r="K41" s="465">
        <v>5983</v>
      </c>
      <c r="L41" s="465">
        <v>23384</v>
      </c>
      <c r="M41" s="465">
        <v>5620</v>
      </c>
      <c r="N41" s="41">
        <v>29004</v>
      </c>
      <c r="O41" s="303"/>
      <c r="P41" s="85">
        <v>-924</v>
      </c>
      <c r="Q41" s="465">
        <v>5317</v>
      </c>
      <c r="R41" s="465">
        <v>4393</v>
      </c>
      <c r="S41" s="465">
        <v>5119</v>
      </c>
      <c r="T41" s="41">
        <v>9512</v>
      </c>
    </row>
    <row r="42" spans="1:20" x14ac:dyDescent="0.3">
      <c r="A42" s="335"/>
      <c r="B42" s="303"/>
      <c r="C42" s="303"/>
      <c r="D42" s="525"/>
      <c r="E42" s="524"/>
      <c r="F42" s="526"/>
      <c r="G42" s="303"/>
      <c r="H42" s="85"/>
      <c r="I42" s="465"/>
      <c r="J42" s="465"/>
      <c r="K42" s="465"/>
      <c r="L42" s="465"/>
      <c r="M42" s="465"/>
      <c r="N42" s="41"/>
      <c r="O42" s="303"/>
      <c r="P42" s="85"/>
      <c r="Q42" s="465"/>
      <c r="R42" s="465"/>
      <c r="S42" s="465"/>
      <c r="T42" s="41"/>
    </row>
    <row r="43" spans="1:20" x14ac:dyDescent="0.3">
      <c r="A43" s="341" t="s">
        <v>27</v>
      </c>
      <c r="B43" s="303"/>
      <c r="C43" s="303"/>
      <c r="D43" s="85">
        <v>274137</v>
      </c>
      <c r="E43" s="465">
        <v>263826</v>
      </c>
      <c r="F43" s="41"/>
      <c r="G43" s="303"/>
      <c r="H43" s="85">
        <v>213783</v>
      </c>
      <c r="I43" s="465">
        <v>203482</v>
      </c>
      <c r="J43" s="465"/>
      <c r="K43" s="465">
        <v>212635</v>
      </c>
      <c r="L43" s="465"/>
      <c r="M43" s="465">
        <v>276163</v>
      </c>
      <c r="N43" s="41"/>
      <c r="O43" s="303"/>
      <c r="P43" s="85">
        <v>203965</v>
      </c>
      <c r="Q43" s="465">
        <v>208312</v>
      </c>
      <c r="R43" s="524"/>
      <c r="S43" s="465">
        <v>207018</v>
      </c>
      <c r="T43" s="526"/>
    </row>
    <row r="44" spans="1:20" x14ac:dyDescent="0.3">
      <c r="A44" s="341"/>
      <c r="B44" s="303"/>
      <c r="C44" s="303"/>
      <c r="D44" s="85"/>
      <c r="E44" s="465"/>
      <c r="F44" s="41"/>
      <c r="G44" s="303"/>
      <c r="H44" s="85"/>
      <c r="I44" s="465"/>
      <c r="J44" s="465"/>
      <c r="K44" s="465"/>
      <c r="L44" s="465"/>
      <c r="M44" s="465"/>
      <c r="N44" s="41"/>
      <c r="O44" s="303"/>
      <c r="P44" s="85"/>
      <c r="Q44" s="465"/>
      <c r="R44" s="524"/>
      <c r="S44" s="465"/>
      <c r="T44" s="526"/>
    </row>
    <row r="45" spans="1:20" outlineLevel="1" x14ac:dyDescent="0.3">
      <c r="A45" s="335" t="s">
        <v>28</v>
      </c>
      <c r="B45" s="303"/>
      <c r="C45" s="303"/>
      <c r="D45" s="86">
        <v>94003</v>
      </c>
      <c r="E45" s="467">
        <v>86082</v>
      </c>
      <c r="F45" s="87"/>
      <c r="G45" s="303"/>
      <c r="H45" s="86">
        <v>28598</v>
      </c>
      <c r="I45" s="467">
        <v>43211</v>
      </c>
      <c r="J45" s="467"/>
      <c r="K45" s="467">
        <v>41080</v>
      </c>
      <c r="L45" s="467"/>
      <c r="M45" s="467">
        <v>94292</v>
      </c>
      <c r="N45" s="87"/>
      <c r="O45" s="303"/>
      <c r="P45" s="86">
        <v>39889</v>
      </c>
      <c r="Q45" s="467">
        <v>39895</v>
      </c>
      <c r="R45" s="524"/>
      <c r="S45" s="467">
        <v>35143</v>
      </c>
      <c r="T45" s="526"/>
    </row>
    <row r="46" spans="1:20" ht="16.2" outlineLevel="1" x14ac:dyDescent="0.45">
      <c r="A46" s="335" t="s">
        <v>30</v>
      </c>
      <c r="B46" s="303"/>
      <c r="C46" s="303"/>
      <c r="D46" s="301">
        <v>22594</v>
      </c>
      <c r="E46" s="474">
        <v>21918</v>
      </c>
      <c r="F46" s="302"/>
      <c r="G46" s="303"/>
      <c r="H46" s="301">
        <v>19533</v>
      </c>
      <c r="I46" s="474">
        <v>16940</v>
      </c>
      <c r="J46" s="474"/>
      <c r="K46" s="474">
        <v>25713</v>
      </c>
      <c r="L46" s="474"/>
      <c r="M46" s="474">
        <v>31120</v>
      </c>
      <c r="N46" s="302"/>
      <c r="O46" s="303"/>
      <c r="P46" s="301">
        <v>8311</v>
      </c>
      <c r="Q46" s="474">
        <v>11400</v>
      </c>
      <c r="R46" s="524"/>
      <c r="S46" s="474">
        <v>14026</v>
      </c>
      <c r="T46" s="526"/>
    </row>
    <row r="47" spans="1:20" x14ac:dyDescent="0.3">
      <c r="A47" s="341" t="s">
        <v>31</v>
      </c>
      <c r="B47" s="303"/>
      <c r="C47" s="303"/>
      <c r="D47" s="85">
        <v>116597</v>
      </c>
      <c r="E47" s="465">
        <v>108000</v>
      </c>
      <c r="F47" s="41"/>
      <c r="G47" s="303"/>
      <c r="H47" s="85">
        <v>48131</v>
      </c>
      <c r="I47" s="465">
        <v>60151</v>
      </c>
      <c r="J47" s="465"/>
      <c r="K47" s="465">
        <v>66793</v>
      </c>
      <c r="L47" s="465"/>
      <c r="M47" s="465">
        <v>125412</v>
      </c>
      <c r="N47" s="41"/>
      <c r="O47" s="303"/>
      <c r="P47" s="85">
        <v>48200</v>
      </c>
      <c r="Q47" s="465">
        <v>51295</v>
      </c>
      <c r="R47" s="524"/>
      <c r="S47" s="465">
        <v>49169</v>
      </c>
      <c r="T47" s="526"/>
    </row>
    <row r="48" spans="1:20" x14ac:dyDescent="0.3">
      <c r="A48" s="341"/>
      <c r="B48" s="303"/>
      <c r="C48" s="303"/>
      <c r="D48" s="85"/>
      <c r="E48" s="465"/>
      <c r="F48" s="41"/>
      <c r="G48" s="303"/>
      <c r="H48" s="85"/>
      <c r="I48" s="465"/>
      <c r="J48" s="465"/>
      <c r="K48" s="465"/>
      <c r="L48" s="465"/>
      <c r="M48" s="465"/>
      <c r="N48" s="41"/>
      <c r="O48" s="303"/>
      <c r="P48" s="85"/>
      <c r="Q48" s="465"/>
      <c r="R48" s="524"/>
      <c r="S48" s="465"/>
      <c r="T48" s="526"/>
    </row>
    <row r="49" spans="1:20" x14ac:dyDescent="0.3">
      <c r="A49" s="341" t="s">
        <v>39</v>
      </c>
      <c r="B49" s="303"/>
      <c r="C49" s="303"/>
      <c r="D49" s="85">
        <v>157540</v>
      </c>
      <c r="E49" s="465">
        <v>155826</v>
      </c>
      <c r="F49" s="41"/>
      <c r="G49" s="303"/>
      <c r="H49" s="85">
        <v>165652</v>
      </c>
      <c r="I49" s="465">
        <v>143331</v>
      </c>
      <c r="J49" s="465"/>
      <c r="K49" s="465">
        <v>145842</v>
      </c>
      <c r="L49" s="465"/>
      <c r="M49" s="465">
        <v>150751</v>
      </c>
      <c r="N49" s="41"/>
      <c r="O49" s="303"/>
      <c r="P49" s="85">
        <v>155765</v>
      </c>
      <c r="Q49" s="465">
        <v>157017</v>
      </c>
      <c r="R49" s="524"/>
      <c r="S49" s="465">
        <v>157849</v>
      </c>
      <c r="T49" s="526"/>
    </row>
    <row r="50" spans="1:20" x14ac:dyDescent="0.3">
      <c r="A50" s="335"/>
      <c r="B50" s="303"/>
      <c r="C50" s="303"/>
      <c r="D50" s="337"/>
      <c r="E50" s="460"/>
      <c r="F50" s="348"/>
      <c r="G50" s="303"/>
      <c r="H50" s="337"/>
      <c r="I50" s="460"/>
      <c r="J50" s="460"/>
      <c r="K50" s="460"/>
      <c r="L50" s="460"/>
      <c r="M50" s="460"/>
      <c r="N50" s="348"/>
      <c r="O50" s="303"/>
      <c r="P50" s="337"/>
      <c r="Q50" s="460"/>
      <c r="R50" s="524"/>
      <c r="S50" s="524"/>
      <c r="T50" s="526"/>
    </row>
    <row r="51" spans="1:20" x14ac:dyDescent="0.3">
      <c r="A51" s="341" t="s">
        <v>69</v>
      </c>
      <c r="B51" s="303"/>
      <c r="C51" s="303"/>
      <c r="D51" s="85">
        <v>526</v>
      </c>
      <c r="E51" s="465">
        <f>F51-D51</f>
        <v>1207</v>
      </c>
      <c r="F51" s="41">
        <v>1733</v>
      </c>
      <c r="G51" s="303"/>
      <c r="H51" s="85">
        <v>614</v>
      </c>
      <c r="I51" s="465">
        <v>1190</v>
      </c>
      <c r="J51" s="465">
        <v>1804</v>
      </c>
      <c r="K51" s="465">
        <v>2292</v>
      </c>
      <c r="L51" s="465">
        <v>4096</v>
      </c>
      <c r="M51" s="465">
        <f>N51-L51</f>
        <v>876</v>
      </c>
      <c r="N51" s="41">
        <v>4972</v>
      </c>
      <c r="O51" s="303"/>
      <c r="P51" s="85">
        <v>51</v>
      </c>
      <c r="Q51" s="465">
        <v>169</v>
      </c>
      <c r="R51" s="475">
        <v>220</v>
      </c>
      <c r="S51" s="475">
        <v>629</v>
      </c>
      <c r="T51" s="365">
        <v>849</v>
      </c>
    </row>
    <row r="52" spans="1:20" x14ac:dyDescent="0.3">
      <c r="A52" s="341"/>
      <c r="B52" s="303"/>
      <c r="C52" s="303"/>
      <c r="D52" s="527"/>
      <c r="E52" s="475"/>
      <c r="F52" s="365"/>
      <c r="G52" s="303"/>
      <c r="H52" s="527"/>
      <c r="I52" s="475"/>
      <c r="J52" s="475"/>
      <c r="K52" s="475"/>
      <c r="L52" s="475"/>
      <c r="M52" s="475"/>
      <c r="N52" s="365"/>
      <c r="O52" s="303"/>
      <c r="P52" s="527"/>
      <c r="Q52" s="475"/>
      <c r="R52" s="475"/>
      <c r="S52" s="475"/>
      <c r="T52" s="365"/>
    </row>
    <row r="53" spans="1:20" x14ac:dyDescent="0.3">
      <c r="A53" s="457" t="s">
        <v>217</v>
      </c>
      <c r="B53" s="303"/>
      <c r="C53" s="303"/>
      <c r="D53" s="527">
        <v>0</v>
      </c>
      <c r="E53" s="475"/>
      <c r="F53" s="365"/>
      <c r="G53" s="303"/>
      <c r="H53" s="527">
        <v>0</v>
      </c>
      <c r="I53" s="465">
        <v>0</v>
      </c>
      <c r="J53" s="475">
        <v>0</v>
      </c>
      <c r="K53" s="475">
        <v>886</v>
      </c>
      <c r="L53" s="475">
        <v>886</v>
      </c>
      <c r="M53" s="475">
        <f>N53-L53</f>
        <v>906</v>
      </c>
      <c r="N53" s="365">
        <v>1792</v>
      </c>
      <c r="O53" s="303"/>
      <c r="P53" s="527">
        <v>0</v>
      </c>
      <c r="Q53" s="475">
        <v>0</v>
      </c>
      <c r="R53" s="475">
        <v>0</v>
      </c>
      <c r="S53" s="475">
        <v>0</v>
      </c>
      <c r="T53" s="365">
        <v>0</v>
      </c>
    </row>
    <row r="54" spans="1:20" x14ac:dyDescent="0.3">
      <c r="A54" s="341"/>
      <c r="B54" s="303"/>
      <c r="C54" s="303"/>
      <c r="D54" s="337"/>
      <c r="E54" s="460"/>
      <c r="F54" s="348"/>
      <c r="G54" s="303"/>
      <c r="H54" s="337"/>
      <c r="I54" s="460"/>
      <c r="J54" s="460"/>
      <c r="K54" s="460"/>
      <c r="L54" s="460"/>
      <c r="M54" s="460"/>
      <c r="N54" s="348"/>
      <c r="O54" s="303"/>
      <c r="P54" s="337"/>
      <c r="Q54" s="460"/>
      <c r="R54" s="460"/>
      <c r="S54" s="460"/>
      <c r="T54" s="348"/>
    </row>
    <row r="55" spans="1:20" x14ac:dyDescent="0.3">
      <c r="A55" s="342" t="s">
        <v>70</v>
      </c>
      <c r="B55" s="303"/>
      <c r="C55" s="303"/>
      <c r="D55" s="337"/>
      <c r="E55" s="460"/>
      <c r="F55" s="348"/>
      <c r="G55" s="303"/>
      <c r="H55" s="337"/>
      <c r="I55" s="460"/>
      <c r="J55" s="460"/>
      <c r="K55" s="460"/>
      <c r="L55" s="460"/>
      <c r="M55" s="460"/>
      <c r="N55" s="348"/>
      <c r="O55" s="303"/>
      <c r="P55" s="337"/>
      <c r="Q55" s="460"/>
      <c r="R55" s="460"/>
      <c r="S55" s="460"/>
      <c r="T55" s="348"/>
    </row>
    <row r="56" spans="1:20" x14ac:dyDescent="0.3">
      <c r="A56" s="341" t="s">
        <v>71</v>
      </c>
      <c r="B56" s="303"/>
      <c r="C56" s="303"/>
      <c r="D56" s="337"/>
      <c r="E56" s="460"/>
      <c r="F56" s="348"/>
      <c r="G56" s="303"/>
      <c r="H56" s="337"/>
      <c r="I56" s="460"/>
      <c r="J56" s="460"/>
      <c r="K56" s="460"/>
      <c r="L56" s="460"/>
      <c r="M56" s="48">
        <v>0.91100000000000003</v>
      </c>
      <c r="N56" s="348"/>
      <c r="O56" s="303"/>
      <c r="P56" s="337"/>
      <c r="Q56" s="460"/>
      <c r="R56" s="460"/>
      <c r="S56" s="48">
        <v>0.92200000000000004</v>
      </c>
      <c r="T56" s="348"/>
    </row>
    <row r="57" spans="1:20" ht="15" thickBot="1" x14ac:dyDescent="0.35">
      <c r="A57" s="367" t="s">
        <v>72</v>
      </c>
      <c r="B57" s="303"/>
      <c r="C57" s="303"/>
      <c r="D57" s="397"/>
      <c r="E57" s="353"/>
      <c r="F57" s="345"/>
      <c r="G57" s="303"/>
      <c r="H57" s="397"/>
      <c r="I57" s="353"/>
      <c r="J57" s="353"/>
      <c r="K57" s="353"/>
      <c r="L57" s="353"/>
      <c r="M57" s="59">
        <v>0.82799999999999996</v>
      </c>
      <c r="N57" s="345"/>
      <c r="O57" s="303"/>
      <c r="P57" s="397"/>
      <c r="Q57" s="353"/>
      <c r="R57" s="353"/>
      <c r="S57" s="59">
        <v>0.83799999999999997</v>
      </c>
      <c r="T57" s="345"/>
    </row>
    <row r="59" spans="1:20" x14ac:dyDescent="0.3">
      <c r="A59" s="304" t="s">
        <v>40</v>
      </c>
      <c r="D59" s="305">
        <f t="shared" ref="D59:E59" si="2">D12-D13-D14</f>
        <v>0</v>
      </c>
      <c r="E59" s="305">
        <f t="shared" si="2"/>
        <v>0</v>
      </c>
      <c r="F59" s="305">
        <f t="shared" ref="F59" si="3">F12-F13-F14</f>
        <v>0</v>
      </c>
      <c r="H59" s="305">
        <f t="shared" ref="H59:N59" si="4">H12-H13-H14</f>
        <v>0</v>
      </c>
      <c r="I59" s="305">
        <f t="shared" si="4"/>
        <v>0</v>
      </c>
      <c r="J59" s="305">
        <f t="shared" si="4"/>
        <v>0</v>
      </c>
      <c r="K59" s="305">
        <f t="shared" si="4"/>
        <v>0</v>
      </c>
      <c r="L59" s="305">
        <f t="shared" si="4"/>
        <v>0</v>
      </c>
      <c r="M59" s="305">
        <f t="shared" si="4"/>
        <v>0</v>
      </c>
      <c r="N59" s="305">
        <f t="shared" si="4"/>
        <v>0</v>
      </c>
      <c r="P59" s="305">
        <f>P12-P13-P14</f>
        <v>0</v>
      </c>
      <c r="Q59" s="305">
        <f>Q12-Q13-Q14</f>
        <v>0</v>
      </c>
      <c r="R59" s="305">
        <f>R12-R13-R14</f>
        <v>0</v>
      </c>
      <c r="S59" s="305">
        <f>S12-S13-S14</f>
        <v>0</v>
      </c>
      <c r="T59" s="305">
        <f>T12-T13-T14</f>
        <v>0</v>
      </c>
    </row>
    <row r="60" spans="1:20" x14ac:dyDescent="0.3">
      <c r="A60" s="306" t="s">
        <v>41</v>
      </c>
      <c r="D60" s="305">
        <f>D14-SUM(D15:D18)-D19</f>
        <v>0</v>
      </c>
      <c r="E60" s="305">
        <f>E14-SUM(E15:E18)-E19</f>
        <v>0</v>
      </c>
      <c r="F60" s="305">
        <f>F14-SUM(F15:F18)-F19</f>
        <v>0</v>
      </c>
      <c r="H60" s="305">
        <f t="shared" ref="H60:N60" si="5">H14-SUM(H15:H18)-H19</f>
        <v>0</v>
      </c>
      <c r="I60" s="305">
        <f t="shared" si="5"/>
        <v>0</v>
      </c>
      <c r="J60" s="305">
        <f t="shared" si="5"/>
        <v>0</v>
      </c>
      <c r="K60" s="305">
        <f t="shared" si="5"/>
        <v>0</v>
      </c>
      <c r="L60" s="305">
        <f t="shared" si="5"/>
        <v>0</v>
      </c>
      <c r="M60" s="305">
        <f t="shared" si="5"/>
        <v>0</v>
      </c>
      <c r="N60" s="305">
        <f t="shared" si="5"/>
        <v>0</v>
      </c>
      <c r="P60" s="305">
        <f>P14-SUM(P15:P18)-P19</f>
        <v>0</v>
      </c>
      <c r="Q60" s="305">
        <f>Q14-SUM(Q15:Q18)-Q19</f>
        <v>0</v>
      </c>
      <c r="R60" s="305">
        <f>R14-SUM(R15:R18)-R19</f>
        <v>0</v>
      </c>
      <c r="S60" s="305">
        <f>S14-SUM(S15:S18)-S19</f>
        <v>0</v>
      </c>
      <c r="T60" s="305">
        <f>T14-SUM(T15:T18)-T19</f>
        <v>0</v>
      </c>
    </row>
    <row r="61" spans="1:20" x14ac:dyDescent="0.3">
      <c r="A61" s="306" t="s">
        <v>26</v>
      </c>
      <c r="D61" s="305">
        <f t="shared" ref="D61:E61" si="6">D19-SUM(D20:D23)-D24</f>
        <v>0</v>
      </c>
      <c r="E61" s="305">
        <f t="shared" si="6"/>
        <v>0.38999999999941792</v>
      </c>
      <c r="F61" s="305">
        <f t="shared" ref="F61" si="7">F19-SUM(F20:F23)-F24</f>
        <v>0.38999999999941792</v>
      </c>
      <c r="H61" s="305">
        <f t="shared" ref="H61:N61" si="8">H19-SUM(H20:H23)-H24</f>
        <v>0</v>
      </c>
      <c r="I61" s="305">
        <f t="shared" si="8"/>
        <v>0</v>
      </c>
      <c r="J61" s="305">
        <f t="shared" si="8"/>
        <v>0</v>
      </c>
      <c r="K61" s="305">
        <f t="shared" si="8"/>
        <v>0</v>
      </c>
      <c r="L61" s="305">
        <f t="shared" si="8"/>
        <v>0</v>
      </c>
      <c r="M61" s="305">
        <f t="shared" si="8"/>
        <v>0</v>
      </c>
      <c r="N61" s="305">
        <f t="shared" si="8"/>
        <v>0</v>
      </c>
      <c r="P61" s="305">
        <f>P19-SUM(P20:P23)-P24</f>
        <v>0</v>
      </c>
      <c r="Q61" s="305">
        <f>Q19-SUM(Q20:Q23)-Q24</f>
        <v>0</v>
      </c>
      <c r="R61" s="305">
        <f>R19-SUM(R20:R23)-R24</f>
        <v>0</v>
      </c>
      <c r="S61" s="305">
        <f>S19-SUM(S20:S23)-S24</f>
        <v>0</v>
      </c>
      <c r="T61" s="305">
        <f>T19-SUM(T20:T23)-T24</f>
        <v>0</v>
      </c>
    </row>
    <row r="62" spans="1:20" x14ac:dyDescent="0.3">
      <c r="A62" s="306" t="s">
        <v>60</v>
      </c>
      <c r="D62" s="305">
        <f t="shared" ref="D62:E62" si="9">SUM(D24:D30)-D31</f>
        <v>0</v>
      </c>
      <c r="E62" s="305">
        <f t="shared" si="9"/>
        <v>0</v>
      </c>
      <c r="F62" s="305">
        <f t="shared" ref="F62" si="10">SUM(F24:F30)-F31</f>
        <v>0</v>
      </c>
      <c r="H62" s="305">
        <f t="shared" ref="H62:N62" si="11">SUM(H24:H30)-H31</f>
        <v>0</v>
      </c>
      <c r="I62" s="305">
        <f t="shared" si="11"/>
        <v>0</v>
      </c>
      <c r="J62" s="305">
        <f t="shared" si="11"/>
        <v>0</v>
      </c>
      <c r="K62" s="305">
        <f t="shared" si="11"/>
        <v>0</v>
      </c>
      <c r="L62" s="305">
        <f t="shared" si="11"/>
        <v>0</v>
      </c>
      <c r="M62" s="305">
        <f t="shared" si="11"/>
        <v>0</v>
      </c>
      <c r="N62" s="305">
        <f t="shared" si="11"/>
        <v>0</v>
      </c>
      <c r="P62" s="305">
        <f>SUM(P24:P30)-P31</f>
        <v>0</v>
      </c>
      <c r="Q62" s="305">
        <f>SUM(Q24:Q30)-Q31</f>
        <v>0</v>
      </c>
      <c r="R62" s="305">
        <f>SUM(R24:R30)-R31</f>
        <v>0</v>
      </c>
      <c r="S62" s="305">
        <f>SUM(S24:S30)-S31</f>
        <v>0</v>
      </c>
      <c r="T62" s="305">
        <f>SUM(T24:T30)-T31</f>
        <v>0</v>
      </c>
    </row>
    <row r="63" spans="1:20" x14ac:dyDescent="0.3">
      <c r="A63" s="306" t="s">
        <v>170</v>
      </c>
      <c r="D63" s="305">
        <f t="shared" ref="D63:E63" si="12">SUM(D31:D40)-D41</f>
        <v>0</v>
      </c>
      <c r="E63" s="305">
        <f t="shared" si="12"/>
        <v>0</v>
      </c>
      <c r="F63" s="305">
        <f t="shared" ref="F63" si="13">SUM(F31:F40)-F41</f>
        <v>0</v>
      </c>
      <c r="H63" s="305">
        <f t="shared" ref="H63:N63" si="14">SUM(H31:H40)-H41</f>
        <v>0</v>
      </c>
      <c r="I63" s="305">
        <f t="shared" si="14"/>
        <v>0</v>
      </c>
      <c r="J63" s="305">
        <f t="shared" si="14"/>
        <v>0</v>
      </c>
      <c r="K63" s="305">
        <f t="shared" si="14"/>
        <v>0</v>
      </c>
      <c r="L63" s="305">
        <f t="shared" si="14"/>
        <v>0</v>
      </c>
      <c r="M63" s="305">
        <f t="shared" si="14"/>
        <v>0</v>
      </c>
      <c r="N63" s="305">
        <f t="shared" si="14"/>
        <v>0</v>
      </c>
      <c r="P63" s="305">
        <f>SUM(P31:P40)-P41</f>
        <v>0</v>
      </c>
      <c r="Q63" s="305">
        <f>SUM(Q31:Q40)-Q41</f>
        <v>0</v>
      </c>
      <c r="R63" s="305">
        <f>SUM(R31:R40)-R41</f>
        <v>0</v>
      </c>
      <c r="S63" s="305">
        <f>SUM(S31:S40)-S41</f>
        <v>0</v>
      </c>
      <c r="T63" s="305">
        <f>SUM(T31:T40)-T41</f>
        <v>0</v>
      </c>
    </row>
    <row r="64" spans="1:20" x14ac:dyDescent="0.3">
      <c r="A64" s="306" t="s">
        <v>42</v>
      </c>
      <c r="D64" s="305">
        <f>SUM(D45:D46)-D47</f>
        <v>0</v>
      </c>
      <c r="E64" s="305">
        <f>SUM(E45:E46)-E47</f>
        <v>0</v>
      </c>
      <c r="F64" s="305">
        <f>SUM(F45:F46)-F47</f>
        <v>0</v>
      </c>
      <c r="H64" s="305">
        <f t="shared" ref="H64:N64" si="15">SUM(H45:H46)-H47</f>
        <v>0</v>
      </c>
      <c r="I64" s="305">
        <f t="shared" si="15"/>
        <v>0</v>
      </c>
      <c r="J64" s="305">
        <f t="shared" si="15"/>
        <v>0</v>
      </c>
      <c r="K64" s="305">
        <f t="shared" si="15"/>
        <v>0</v>
      </c>
      <c r="L64" s="305">
        <f t="shared" si="15"/>
        <v>0</v>
      </c>
      <c r="M64" s="305">
        <f>SUM(M45:M46)-M47</f>
        <v>0</v>
      </c>
      <c r="N64" s="305">
        <f t="shared" si="15"/>
        <v>0</v>
      </c>
      <c r="P64" s="305">
        <f>SUM(P45:P46)-P47</f>
        <v>0</v>
      </c>
      <c r="Q64" s="305">
        <f>SUM(Q45:Q46)-Q47</f>
        <v>0</v>
      </c>
      <c r="R64" s="305">
        <f>SUM(R45:R46)-R47</f>
        <v>0</v>
      </c>
      <c r="S64" s="305">
        <f>SUM(S45:S46)-S47</f>
        <v>0</v>
      </c>
      <c r="T64" s="305">
        <f>SUM(T45:T46)-T47</f>
        <v>0</v>
      </c>
    </row>
    <row r="65" spans="1:20" x14ac:dyDescent="0.3">
      <c r="A65" s="306" t="s">
        <v>43</v>
      </c>
      <c r="D65" s="305">
        <f t="shared" ref="D65:E65" si="16">D43-D47-D49</f>
        <v>0</v>
      </c>
      <c r="E65" s="305">
        <f t="shared" si="16"/>
        <v>0</v>
      </c>
      <c r="F65" s="305">
        <f t="shared" ref="F65" si="17">F43-F47-F49</f>
        <v>0</v>
      </c>
      <c r="H65" s="305">
        <f t="shared" ref="H65:N65" si="18">H43-H47-H49</f>
        <v>0</v>
      </c>
      <c r="I65" s="305">
        <f t="shared" si="18"/>
        <v>0</v>
      </c>
      <c r="J65" s="305">
        <f t="shared" si="18"/>
        <v>0</v>
      </c>
      <c r="K65" s="305">
        <f t="shared" si="18"/>
        <v>0</v>
      </c>
      <c r="L65" s="305">
        <f t="shared" si="18"/>
        <v>0</v>
      </c>
      <c r="M65" s="305">
        <f t="shared" si="18"/>
        <v>0</v>
      </c>
      <c r="N65" s="305">
        <f t="shared" si="18"/>
        <v>0</v>
      </c>
      <c r="P65" s="305">
        <f>P43-P47-P49</f>
        <v>0</v>
      </c>
      <c r="Q65" s="305">
        <f>Q43-Q47-Q49</f>
        <v>0</v>
      </c>
      <c r="R65" s="305">
        <f>R43-R47-R49</f>
        <v>0</v>
      </c>
      <c r="S65" s="305">
        <f>S43-S47-S49</f>
        <v>0</v>
      </c>
      <c r="T65" s="305">
        <f>T43-T47-T49</f>
        <v>0</v>
      </c>
    </row>
  </sheetData>
  <mergeCells count="3">
    <mergeCell ref="P9:T9"/>
    <mergeCell ref="H9:N9"/>
    <mergeCell ref="D9:F9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AC43-45C0-4E8C-BD8D-E823F5A4BC2B}">
  <sheetPr>
    <tabColor rgb="FF92D050"/>
  </sheetPr>
  <dimension ref="A1:O64"/>
  <sheetViews>
    <sheetView topLeftCell="A37" workbookViewId="0">
      <selection activeCell="D44" sqref="D44"/>
    </sheetView>
  </sheetViews>
  <sheetFormatPr defaultColWidth="9.109375" defaultRowHeight="14.4" outlineLevelRow="1" x14ac:dyDescent="0.3"/>
  <cols>
    <col min="1" max="1" width="40.109375" style="343" bestFit="1" customWidth="1"/>
    <col min="2" max="5" width="12.5546875" style="343" customWidth="1"/>
    <col min="6" max="6" width="3" style="343" customWidth="1"/>
    <col min="7" max="8" width="9" style="343" bestFit="1" customWidth="1"/>
    <col min="9" max="9" width="8" style="343" bestFit="1" customWidth="1"/>
    <col min="10" max="11" width="9" style="343" bestFit="1" customWidth="1"/>
    <col min="12" max="12" width="9.6640625" style="343" bestFit="1" customWidth="1"/>
    <col min="13" max="13" width="9" style="343" bestFit="1" customWidth="1"/>
    <col min="14" max="14" width="3" style="343" customWidth="1"/>
    <col min="15" max="15" width="8.88671875" style="343" customWidth="1"/>
    <col min="16" max="16384" width="9.109375" style="343"/>
  </cols>
  <sheetData>
    <row r="1" spans="1:15" x14ac:dyDescent="0.3">
      <c r="A1" s="333" t="s">
        <v>221</v>
      </c>
      <c r="B1" s="334">
        <v>456.8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</row>
    <row r="2" spans="1:15" x14ac:dyDescent="0.3">
      <c r="A2" s="335" t="s">
        <v>45</v>
      </c>
      <c r="B2" s="609">
        <v>278.5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61"/>
    </row>
    <row r="3" spans="1:15" x14ac:dyDescent="0.3">
      <c r="A3" s="335" t="s">
        <v>46</v>
      </c>
      <c r="B3" s="609">
        <v>61.5</v>
      </c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61"/>
    </row>
    <row r="4" spans="1:15" ht="15" thickBot="1" x14ac:dyDescent="0.35">
      <c r="A4" s="369" t="s">
        <v>47</v>
      </c>
      <c r="B4" s="610">
        <v>116.8</v>
      </c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61"/>
    </row>
    <row r="5" spans="1:15" x14ac:dyDescent="0.3">
      <c r="A5" s="337"/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</row>
    <row r="6" spans="1:15" x14ac:dyDescent="0.3">
      <c r="A6" s="337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</row>
    <row r="7" spans="1:15" ht="15" thickBot="1" x14ac:dyDescent="0.35">
      <c r="A7" s="337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</row>
    <row r="8" spans="1:15" ht="15" thickBot="1" x14ac:dyDescent="0.35">
      <c r="A8" s="335"/>
      <c r="B8" s="303"/>
      <c r="C8" s="642">
        <v>2022</v>
      </c>
      <c r="D8" s="643"/>
      <c r="E8" s="644"/>
      <c r="F8" s="303"/>
      <c r="G8" s="648">
        <v>2021</v>
      </c>
      <c r="H8" s="649"/>
      <c r="I8" s="649"/>
      <c r="J8" s="649"/>
      <c r="K8" s="649"/>
      <c r="L8" s="649"/>
      <c r="M8" s="650"/>
      <c r="N8" s="303"/>
      <c r="O8" s="532">
        <v>2020</v>
      </c>
    </row>
    <row r="9" spans="1:15" x14ac:dyDescent="0.3">
      <c r="A9" s="340"/>
      <c r="B9" s="303"/>
      <c r="C9" s="77" t="s">
        <v>3</v>
      </c>
      <c r="D9" s="442" t="s">
        <v>4</v>
      </c>
      <c r="E9" s="13" t="s">
        <v>5</v>
      </c>
      <c r="F9" s="303"/>
      <c r="G9" s="77" t="s">
        <v>3</v>
      </c>
      <c r="H9" s="442" t="s">
        <v>4</v>
      </c>
      <c r="I9" s="442" t="s">
        <v>5</v>
      </c>
      <c r="J9" s="442" t="s">
        <v>6</v>
      </c>
      <c r="K9" s="442" t="s">
        <v>7</v>
      </c>
      <c r="L9" s="442" t="s">
        <v>8</v>
      </c>
      <c r="M9" s="13" t="s">
        <v>9</v>
      </c>
      <c r="N9" s="303"/>
      <c r="O9" s="533" t="s">
        <v>9</v>
      </c>
    </row>
    <row r="10" spans="1:15" x14ac:dyDescent="0.3">
      <c r="A10" s="335"/>
      <c r="B10" s="303"/>
      <c r="C10" s="346"/>
      <c r="D10" s="472"/>
      <c r="E10" s="368"/>
      <c r="F10" s="303"/>
      <c r="G10" s="346"/>
      <c r="H10" s="472"/>
      <c r="I10" s="472"/>
      <c r="J10" s="472"/>
      <c r="K10" s="472"/>
      <c r="L10" s="472"/>
      <c r="M10" s="368"/>
      <c r="N10" s="303"/>
      <c r="O10" s="534"/>
    </row>
    <row r="11" spans="1:15" x14ac:dyDescent="0.3">
      <c r="A11" s="341" t="s">
        <v>10</v>
      </c>
      <c r="B11" s="303"/>
      <c r="C11" s="85">
        <v>56810</v>
      </c>
      <c r="D11" s="465">
        <f>E11-C11</f>
        <v>59386</v>
      </c>
      <c r="E11" s="41">
        <v>116196</v>
      </c>
      <c r="F11" s="303"/>
      <c r="G11" s="85">
        <v>36452</v>
      </c>
      <c r="H11" s="465">
        <v>44085</v>
      </c>
      <c r="I11" s="465">
        <v>80537</v>
      </c>
      <c r="J11" s="465">
        <v>39496</v>
      </c>
      <c r="K11" s="465">
        <v>120033</v>
      </c>
      <c r="L11" s="465">
        <f>M11-K11</f>
        <v>45117</v>
      </c>
      <c r="M11" s="41">
        <v>165150</v>
      </c>
      <c r="N11" s="303"/>
      <c r="O11" s="535">
        <v>25278</v>
      </c>
    </row>
    <row r="12" spans="1:15" ht="16.2" x14ac:dyDescent="0.45">
      <c r="A12" s="341" t="s">
        <v>11</v>
      </c>
      <c r="B12" s="303"/>
      <c r="C12" s="357">
        <v>21118</v>
      </c>
      <c r="D12" s="473">
        <f t="shared" ref="D12:D40" si="0">E12-C12</f>
        <v>22979</v>
      </c>
      <c r="E12" s="359">
        <v>44097</v>
      </c>
      <c r="F12" s="303"/>
      <c r="G12" s="357">
        <v>13688</v>
      </c>
      <c r="H12" s="473">
        <v>16308</v>
      </c>
      <c r="I12" s="473">
        <v>29996</v>
      </c>
      <c r="J12" s="473">
        <v>15546</v>
      </c>
      <c r="K12" s="473">
        <v>45542</v>
      </c>
      <c r="L12" s="473">
        <f t="shared" ref="L12:L39" si="1">M12-K12</f>
        <v>18633</v>
      </c>
      <c r="M12" s="359">
        <v>64175</v>
      </c>
      <c r="N12" s="303"/>
      <c r="O12" s="536">
        <v>11182</v>
      </c>
    </row>
    <row r="13" spans="1:15" x14ac:dyDescent="0.3">
      <c r="A13" s="341" t="s">
        <v>12</v>
      </c>
      <c r="B13" s="303"/>
      <c r="C13" s="85">
        <f>C11-C12</f>
        <v>35692</v>
      </c>
      <c r="D13" s="465">
        <f t="shared" si="0"/>
        <v>36407</v>
      </c>
      <c r="E13" s="41">
        <v>72099</v>
      </c>
      <c r="F13" s="303"/>
      <c r="G13" s="85">
        <v>22764</v>
      </c>
      <c r="H13" s="465">
        <v>27777</v>
      </c>
      <c r="I13" s="465">
        <v>50541</v>
      </c>
      <c r="J13" s="465">
        <v>23950</v>
      </c>
      <c r="K13" s="465">
        <v>74491</v>
      </c>
      <c r="L13" s="465">
        <f t="shared" si="1"/>
        <v>26484</v>
      </c>
      <c r="M13" s="41">
        <f>M11-M12</f>
        <v>100975</v>
      </c>
      <c r="N13" s="303"/>
      <c r="O13" s="535">
        <v>14096</v>
      </c>
    </row>
    <row r="14" spans="1:15" outlineLevel="1" x14ac:dyDescent="0.3">
      <c r="A14" s="335" t="s">
        <v>13</v>
      </c>
      <c r="B14" s="303"/>
      <c r="C14" s="86">
        <v>12713</v>
      </c>
      <c r="D14" s="467">
        <f t="shared" si="0"/>
        <v>13785</v>
      </c>
      <c r="E14" s="87">
        <v>26498</v>
      </c>
      <c r="F14" s="303"/>
      <c r="G14" s="86">
        <v>11424</v>
      </c>
      <c r="H14" s="467">
        <v>12330</v>
      </c>
      <c r="I14" s="467">
        <v>23754</v>
      </c>
      <c r="J14" s="467">
        <v>12696</v>
      </c>
      <c r="K14" s="467">
        <v>36450</v>
      </c>
      <c r="L14" s="467">
        <f t="shared" si="1"/>
        <v>14140</v>
      </c>
      <c r="M14" s="87">
        <v>50590</v>
      </c>
      <c r="N14" s="303"/>
      <c r="O14" s="537">
        <v>11675</v>
      </c>
    </row>
    <row r="15" spans="1:15" outlineLevel="1" x14ac:dyDescent="0.3">
      <c r="A15" s="335" t="s">
        <v>14</v>
      </c>
      <c r="B15" s="303"/>
      <c r="C15" s="86">
        <v>250</v>
      </c>
      <c r="D15" s="467">
        <f t="shared" si="0"/>
        <v>250</v>
      </c>
      <c r="E15" s="87">
        <v>500</v>
      </c>
      <c r="F15" s="303"/>
      <c r="G15" s="86">
        <v>250</v>
      </c>
      <c r="H15" s="467">
        <v>250</v>
      </c>
      <c r="I15" s="467">
        <v>500</v>
      </c>
      <c r="J15" s="467">
        <v>250</v>
      </c>
      <c r="K15" s="467">
        <v>750</v>
      </c>
      <c r="L15" s="467">
        <f t="shared" si="1"/>
        <v>250</v>
      </c>
      <c r="M15" s="87">
        <v>1000</v>
      </c>
      <c r="N15" s="303"/>
      <c r="O15" s="537">
        <v>250</v>
      </c>
    </row>
    <row r="16" spans="1:15" outlineLevel="1" x14ac:dyDescent="0.3">
      <c r="A16" s="335" t="s">
        <v>15</v>
      </c>
      <c r="B16" s="303"/>
      <c r="C16" s="86">
        <v>3918</v>
      </c>
      <c r="D16" s="467">
        <f t="shared" si="0"/>
        <v>3920</v>
      </c>
      <c r="E16" s="87">
        <v>7838</v>
      </c>
      <c r="F16" s="303"/>
      <c r="G16" s="86">
        <v>3836</v>
      </c>
      <c r="H16" s="467">
        <v>3744</v>
      </c>
      <c r="I16" s="467">
        <v>7580</v>
      </c>
      <c r="J16" s="467">
        <v>3913</v>
      </c>
      <c r="K16" s="467">
        <v>11493</v>
      </c>
      <c r="L16" s="467">
        <f t="shared" si="1"/>
        <v>3916</v>
      </c>
      <c r="M16" s="87">
        <v>15409</v>
      </c>
      <c r="N16" s="303"/>
      <c r="O16" s="537">
        <v>3192</v>
      </c>
    </row>
    <row r="17" spans="1:15" ht="16.2" outlineLevel="1" x14ac:dyDescent="0.45">
      <c r="A17" s="335" t="s">
        <v>16</v>
      </c>
      <c r="B17" s="303"/>
      <c r="C17" s="301">
        <v>0</v>
      </c>
      <c r="D17" s="474">
        <f t="shared" si="0"/>
        <v>0</v>
      </c>
      <c r="E17" s="302">
        <v>0</v>
      </c>
      <c r="F17" s="303"/>
      <c r="G17" s="301">
        <v>0</v>
      </c>
      <c r="H17" s="474">
        <v>0</v>
      </c>
      <c r="I17" s="474">
        <v>0</v>
      </c>
      <c r="J17" s="474">
        <v>0</v>
      </c>
      <c r="K17" s="474">
        <v>0</v>
      </c>
      <c r="L17" s="474">
        <f t="shared" si="1"/>
        <v>0</v>
      </c>
      <c r="M17" s="302">
        <v>0</v>
      </c>
      <c r="N17" s="303"/>
      <c r="O17" s="538">
        <v>0</v>
      </c>
    </row>
    <row r="18" spans="1:15" x14ac:dyDescent="0.3">
      <c r="A18" s="341" t="s">
        <v>17</v>
      </c>
      <c r="B18" s="303"/>
      <c r="C18" s="85">
        <v>18811</v>
      </c>
      <c r="D18" s="465">
        <f t="shared" si="0"/>
        <v>18452.081999999995</v>
      </c>
      <c r="E18" s="41">
        <v>37263.081999999995</v>
      </c>
      <c r="F18" s="303"/>
      <c r="G18" s="85">
        <v>7254</v>
      </c>
      <c r="H18" s="465">
        <v>11453</v>
      </c>
      <c r="I18" s="465">
        <v>18707</v>
      </c>
      <c r="J18" s="465">
        <v>7091</v>
      </c>
      <c r="K18" s="465">
        <v>25798</v>
      </c>
      <c r="L18" s="465">
        <f t="shared" si="1"/>
        <v>8178</v>
      </c>
      <c r="M18" s="41">
        <v>33976</v>
      </c>
      <c r="N18" s="303"/>
      <c r="O18" s="535">
        <v>-1021</v>
      </c>
    </row>
    <row r="19" spans="1:15" outlineLevel="1" x14ac:dyDescent="0.3">
      <c r="A19" s="335" t="s">
        <v>18</v>
      </c>
      <c r="B19" s="303"/>
      <c r="C19" s="86">
        <v>112</v>
      </c>
      <c r="D19" s="467">
        <f t="shared" si="0"/>
        <v>107</v>
      </c>
      <c r="E19" s="87">
        <v>219</v>
      </c>
      <c r="F19" s="303"/>
      <c r="G19" s="86">
        <v>131</v>
      </c>
      <c r="H19" s="467">
        <v>97</v>
      </c>
      <c r="I19" s="467">
        <v>228</v>
      </c>
      <c r="J19" s="467">
        <v>177</v>
      </c>
      <c r="K19" s="467">
        <v>405</v>
      </c>
      <c r="L19" s="467">
        <f t="shared" si="1"/>
        <v>253</v>
      </c>
      <c r="M19" s="87">
        <v>658</v>
      </c>
      <c r="N19" s="303"/>
      <c r="O19" s="537">
        <v>111</v>
      </c>
    </row>
    <row r="20" spans="1:15" outlineLevel="1" x14ac:dyDescent="0.3">
      <c r="A20" s="335" t="s">
        <v>19</v>
      </c>
      <c r="B20" s="303"/>
      <c r="C20" s="86">
        <v>-5</v>
      </c>
      <c r="D20" s="467">
        <f t="shared" si="0"/>
        <v>-7</v>
      </c>
      <c r="E20" s="87">
        <v>-12</v>
      </c>
      <c r="F20" s="303"/>
      <c r="G20" s="86">
        <v>0</v>
      </c>
      <c r="H20" s="467">
        <v>0</v>
      </c>
      <c r="I20" s="467">
        <v>0</v>
      </c>
      <c r="J20" s="467">
        <v>0</v>
      </c>
      <c r="K20" s="467">
        <v>0</v>
      </c>
      <c r="L20" s="467">
        <f t="shared" si="1"/>
        <v>0</v>
      </c>
      <c r="M20" s="87">
        <v>0</v>
      </c>
      <c r="N20" s="303"/>
      <c r="O20" s="537">
        <v>0</v>
      </c>
    </row>
    <row r="21" spans="1:15" outlineLevel="1" x14ac:dyDescent="0.3">
      <c r="A21" s="335" t="s">
        <v>20</v>
      </c>
      <c r="B21" s="303"/>
      <c r="C21" s="86">
        <v>2028</v>
      </c>
      <c r="D21" s="467">
        <f t="shared" si="0"/>
        <v>1798</v>
      </c>
      <c r="E21" s="87">
        <v>3826</v>
      </c>
      <c r="F21" s="303"/>
      <c r="G21" s="86">
        <v>2286</v>
      </c>
      <c r="H21" s="467">
        <v>2076</v>
      </c>
      <c r="I21" s="467">
        <v>4362</v>
      </c>
      <c r="J21" s="467">
        <v>1958</v>
      </c>
      <c r="K21" s="467">
        <v>6320</v>
      </c>
      <c r="L21" s="467">
        <f t="shared" si="1"/>
        <v>2261</v>
      </c>
      <c r="M21" s="87">
        <v>8581</v>
      </c>
      <c r="N21" s="303"/>
      <c r="O21" s="537">
        <v>2043</v>
      </c>
    </row>
    <row r="22" spans="1:15" ht="16.2" outlineLevel="1" x14ac:dyDescent="0.45">
      <c r="A22" s="335" t="s">
        <v>21</v>
      </c>
      <c r="B22" s="303"/>
      <c r="C22" s="301">
        <v>2477</v>
      </c>
      <c r="D22" s="474">
        <f t="shared" si="0"/>
        <v>2566</v>
      </c>
      <c r="E22" s="302">
        <v>5043</v>
      </c>
      <c r="F22" s="303"/>
      <c r="G22" s="301">
        <v>-707</v>
      </c>
      <c r="H22" s="474">
        <v>2172</v>
      </c>
      <c r="I22" s="474">
        <v>1465</v>
      </c>
      <c r="J22" s="474">
        <v>700</v>
      </c>
      <c r="K22" s="474">
        <v>2165</v>
      </c>
      <c r="L22" s="474">
        <f t="shared" si="1"/>
        <v>1394</v>
      </c>
      <c r="M22" s="302">
        <v>3559</v>
      </c>
      <c r="N22" s="303"/>
      <c r="O22" s="538">
        <v>-535</v>
      </c>
    </row>
    <row r="23" spans="1:15" x14ac:dyDescent="0.3">
      <c r="A23" s="341" t="s">
        <v>26</v>
      </c>
      <c r="B23" s="303"/>
      <c r="C23" s="85">
        <v>14199</v>
      </c>
      <c r="D23" s="465">
        <f t="shared" si="0"/>
        <v>13988</v>
      </c>
      <c r="E23" s="41">
        <v>28187</v>
      </c>
      <c r="F23" s="303"/>
      <c r="G23" s="85">
        <v>5544</v>
      </c>
      <c r="H23" s="465">
        <v>7108</v>
      </c>
      <c r="I23" s="465">
        <v>12652</v>
      </c>
      <c r="J23" s="465">
        <v>4256</v>
      </c>
      <c r="K23" s="465">
        <v>16908</v>
      </c>
      <c r="L23" s="465">
        <f t="shared" si="1"/>
        <v>4270</v>
      </c>
      <c r="M23" s="41">
        <v>21178</v>
      </c>
      <c r="N23" s="303"/>
      <c r="O23" s="535">
        <v>-2640</v>
      </c>
    </row>
    <row r="24" spans="1:15" outlineLevel="1" x14ac:dyDescent="0.3">
      <c r="A24" s="340" t="s">
        <v>57</v>
      </c>
      <c r="B24" s="303"/>
      <c r="C24" s="85"/>
      <c r="D24" s="465">
        <f t="shared" si="0"/>
        <v>0</v>
      </c>
      <c r="E24" s="41">
        <v>0</v>
      </c>
      <c r="F24" s="303"/>
      <c r="G24" s="85"/>
      <c r="H24" s="465">
        <v>0</v>
      </c>
      <c r="I24" s="465">
        <v>0</v>
      </c>
      <c r="J24" s="465"/>
      <c r="K24" s="465"/>
      <c r="L24" s="465"/>
      <c r="M24" s="41"/>
      <c r="N24" s="303"/>
      <c r="O24" s="535"/>
    </row>
    <row r="25" spans="1:15" outlineLevel="1" x14ac:dyDescent="0.3">
      <c r="A25" s="335" t="s">
        <v>21</v>
      </c>
      <c r="B25" s="303"/>
      <c r="C25" s="86">
        <v>2477</v>
      </c>
      <c r="D25" s="467">
        <f t="shared" si="0"/>
        <v>2566</v>
      </c>
      <c r="E25" s="87">
        <v>5043</v>
      </c>
      <c r="F25" s="303"/>
      <c r="G25" s="86">
        <v>-707</v>
      </c>
      <c r="H25" s="467">
        <v>2172</v>
      </c>
      <c r="I25" s="467">
        <v>1465</v>
      </c>
      <c r="J25" s="467">
        <v>700</v>
      </c>
      <c r="K25" s="467">
        <v>2165</v>
      </c>
      <c r="L25" s="467">
        <f t="shared" si="1"/>
        <v>1394</v>
      </c>
      <c r="M25" s="87">
        <v>3559</v>
      </c>
      <c r="N25" s="303"/>
      <c r="O25" s="537">
        <v>-535</v>
      </c>
    </row>
    <row r="26" spans="1:15" outlineLevel="1" x14ac:dyDescent="0.3">
      <c r="A26" s="335" t="s">
        <v>19</v>
      </c>
      <c r="B26" s="303"/>
      <c r="C26" s="86">
        <v>-5</v>
      </c>
      <c r="D26" s="467">
        <f t="shared" si="0"/>
        <v>-7</v>
      </c>
      <c r="E26" s="87">
        <v>-12</v>
      </c>
      <c r="F26" s="303"/>
      <c r="G26" s="86">
        <v>0</v>
      </c>
      <c r="H26" s="467">
        <v>0</v>
      </c>
      <c r="I26" s="467">
        <v>0</v>
      </c>
      <c r="J26" s="467">
        <v>0</v>
      </c>
      <c r="K26" s="467">
        <v>0</v>
      </c>
      <c r="L26" s="467">
        <f t="shared" si="1"/>
        <v>0</v>
      </c>
      <c r="M26" s="87">
        <v>0</v>
      </c>
      <c r="N26" s="303"/>
      <c r="O26" s="537">
        <v>0</v>
      </c>
    </row>
    <row r="27" spans="1:15" outlineLevel="1" x14ac:dyDescent="0.3">
      <c r="A27" s="335" t="s">
        <v>20</v>
      </c>
      <c r="B27" s="303"/>
      <c r="C27" s="86">
        <v>2028</v>
      </c>
      <c r="D27" s="467">
        <f t="shared" si="0"/>
        <v>1798</v>
      </c>
      <c r="E27" s="87">
        <v>3826</v>
      </c>
      <c r="F27" s="303"/>
      <c r="G27" s="86">
        <v>2286</v>
      </c>
      <c r="H27" s="467">
        <v>2076</v>
      </c>
      <c r="I27" s="467">
        <v>4362</v>
      </c>
      <c r="J27" s="467">
        <v>1958</v>
      </c>
      <c r="K27" s="467">
        <v>6320</v>
      </c>
      <c r="L27" s="467">
        <f t="shared" si="1"/>
        <v>2261</v>
      </c>
      <c r="M27" s="87">
        <v>8581</v>
      </c>
      <c r="N27" s="303"/>
      <c r="O27" s="537">
        <v>2043</v>
      </c>
    </row>
    <row r="28" spans="1:15" outlineLevel="1" x14ac:dyDescent="0.3">
      <c r="A28" s="335" t="s">
        <v>58</v>
      </c>
      <c r="B28" s="303"/>
      <c r="C28" s="86">
        <v>5254</v>
      </c>
      <c r="D28" s="467">
        <f t="shared" si="0"/>
        <v>5390</v>
      </c>
      <c r="E28" s="87">
        <f>10768-124</f>
        <v>10644</v>
      </c>
      <c r="F28" s="303"/>
      <c r="G28" s="86">
        <v>4890</v>
      </c>
      <c r="H28" s="467">
        <v>4846</v>
      </c>
      <c r="I28" s="467">
        <v>9736</v>
      </c>
      <c r="J28" s="467">
        <v>5082</v>
      </c>
      <c r="K28" s="467">
        <v>14818</v>
      </c>
      <c r="L28" s="467">
        <f t="shared" si="1"/>
        <v>5181</v>
      </c>
      <c r="M28" s="87">
        <v>19999</v>
      </c>
      <c r="N28" s="303"/>
      <c r="O28" s="537">
        <v>5515</v>
      </c>
    </row>
    <row r="29" spans="1:15" outlineLevel="1" x14ac:dyDescent="0.3">
      <c r="A29" s="335" t="s">
        <v>59</v>
      </c>
      <c r="B29" s="303"/>
      <c r="C29" s="212">
        <v>63</v>
      </c>
      <c r="D29" s="468">
        <f t="shared" si="0"/>
        <v>61</v>
      </c>
      <c r="E29" s="207">
        <v>124</v>
      </c>
      <c r="F29" s="303"/>
      <c r="G29" s="212">
        <v>77</v>
      </c>
      <c r="H29" s="468">
        <v>71</v>
      </c>
      <c r="I29" s="468">
        <v>148</v>
      </c>
      <c r="J29" s="468">
        <v>67</v>
      </c>
      <c r="K29" s="468">
        <v>215</v>
      </c>
      <c r="L29" s="468">
        <f t="shared" si="1"/>
        <v>65</v>
      </c>
      <c r="M29" s="207">
        <v>280</v>
      </c>
      <c r="N29" s="303"/>
      <c r="O29" s="539">
        <v>74</v>
      </c>
    </row>
    <row r="30" spans="1:15" x14ac:dyDescent="0.3">
      <c r="A30" s="341" t="s">
        <v>60</v>
      </c>
      <c r="B30" s="303"/>
      <c r="C30" s="85">
        <v>24016</v>
      </c>
      <c r="D30" s="465">
        <f t="shared" si="0"/>
        <v>23796</v>
      </c>
      <c r="E30" s="41">
        <v>47812</v>
      </c>
      <c r="F30" s="303"/>
      <c r="G30" s="85">
        <v>12090</v>
      </c>
      <c r="H30" s="465">
        <v>16273</v>
      </c>
      <c r="I30" s="465">
        <v>28363</v>
      </c>
      <c r="J30" s="465">
        <v>12063</v>
      </c>
      <c r="K30" s="465">
        <v>40426</v>
      </c>
      <c r="L30" s="465">
        <f t="shared" si="1"/>
        <v>13171</v>
      </c>
      <c r="M30" s="41">
        <v>53597</v>
      </c>
      <c r="N30" s="303"/>
      <c r="O30" s="535">
        <v>4457</v>
      </c>
    </row>
    <row r="31" spans="1:15" outlineLevel="1" x14ac:dyDescent="0.3">
      <c r="A31" s="335" t="s">
        <v>61</v>
      </c>
      <c r="B31" s="303"/>
      <c r="C31" s="86">
        <v>0</v>
      </c>
      <c r="D31" s="467">
        <f t="shared" si="0"/>
        <v>0</v>
      </c>
      <c r="E31" s="87"/>
      <c r="F31" s="303"/>
      <c r="G31" s="86">
        <v>0</v>
      </c>
      <c r="H31" s="467">
        <v>0</v>
      </c>
      <c r="I31" s="467">
        <v>0</v>
      </c>
      <c r="J31" s="467">
        <v>0</v>
      </c>
      <c r="K31" s="467">
        <v>0</v>
      </c>
      <c r="L31" s="467">
        <f t="shared" si="1"/>
        <v>0</v>
      </c>
      <c r="M31" s="87">
        <v>0</v>
      </c>
      <c r="N31" s="303"/>
      <c r="O31" s="537">
        <v>0</v>
      </c>
    </row>
    <row r="32" spans="1:15" outlineLevel="1" x14ac:dyDescent="0.3">
      <c r="A32" s="335" t="s">
        <v>62</v>
      </c>
      <c r="B32" s="303"/>
      <c r="C32" s="86">
        <v>635</v>
      </c>
      <c r="D32" s="467">
        <f t="shared" si="0"/>
        <v>633</v>
      </c>
      <c r="E32" s="87">
        <v>1268</v>
      </c>
      <c r="F32" s="303"/>
      <c r="G32" s="86">
        <v>560</v>
      </c>
      <c r="H32" s="467">
        <v>523</v>
      </c>
      <c r="I32" s="467">
        <v>1083</v>
      </c>
      <c r="J32" s="467">
        <v>572</v>
      </c>
      <c r="K32" s="467">
        <v>1655</v>
      </c>
      <c r="L32" s="467">
        <f t="shared" si="1"/>
        <v>539</v>
      </c>
      <c r="M32" s="87">
        <v>2194</v>
      </c>
      <c r="N32" s="303"/>
      <c r="O32" s="537">
        <v>469</v>
      </c>
    </row>
    <row r="33" spans="1:15" outlineLevel="1" x14ac:dyDescent="0.3">
      <c r="A33" s="335" t="s">
        <v>63</v>
      </c>
      <c r="B33" s="303"/>
      <c r="C33" s="86">
        <v>0</v>
      </c>
      <c r="D33" s="467">
        <f t="shared" si="0"/>
        <v>0</v>
      </c>
      <c r="E33" s="87"/>
      <c r="F33" s="303"/>
      <c r="G33" s="86">
        <v>0</v>
      </c>
      <c r="H33" s="467">
        <v>0</v>
      </c>
      <c r="I33" s="467">
        <v>0</v>
      </c>
      <c r="J33" s="467">
        <v>0</v>
      </c>
      <c r="K33" s="467">
        <v>0</v>
      </c>
      <c r="L33" s="467">
        <f t="shared" si="1"/>
        <v>0</v>
      </c>
      <c r="M33" s="87">
        <v>0</v>
      </c>
      <c r="N33" s="303"/>
      <c r="O33" s="537">
        <v>0</v>
      </c>
    </row>
    <row r="34" spans="1:15" outlineLevel="1" x14ac:dyDescent="0.3">
      <c r="A34" s="335" t="s">
        <v>64</v>
      </c>
      <c r="B34" s="303"/>
      <c r="C34" s="86">
        <v>0</v>
      </c>
      <c r="D34" s="467">
        <f t="shared" si="0"/>
        <v>0</v>
      </c>
      <c r="E34" s="87"/>
      <c r="F34" s="303"/>
      <c r="G34" s="86">
        <v>0</v>
      </c>
      <c r="H34" s="467">
        <v>0</v>
      </c>
      <c r="I34" s="467">
        <v>0</v>
      </c>
      <c r="J34" s="467">
        <v>0</v>
      </c>
      <c r="K34" s="467">
        <v>0</v>
      </c>
      <c r="L34" s="467">
        <f t="shared" si="1"/>
        <v>0</v>
      </c>
      <c r="M34" s="87">
        <v>0</v>
      </c>
      <c r="N34" s="303"/>
      <c r="O34" s="537">
        <v>0</v>
      </c>
    </row>
    <row r="35" spans="1:15" outlineLevel="1" x14ac:dyDescent="0.3">
      <c r="A35" s="335" t="s">
        <v>65</v>
      </c>
      <c r="B35" s="303"/>
      <c r="C35" s="86">
        <v>0</v>
      </c>
      <c r="D35" s="467">
        <f t="shared" si="0"/>
        <v>0</v>
      </c>
      <c r="E35" s="87">
        <v>0</v>
      </c>
      <c r="F35" s="303"/>
      <c r="G35" s="86">
        <v>0</v>
      </c>
      <c r="H35" s="467">
        <v>0</v>
      </c>
      <c r="I35" s="467">
        <v>0</v>
      </c>
      <c r="J35" s="467">
        <v>0</v>
      </c>
      <c r="K35" s="467">
        <v>0</v>
      </c>
      <c r="L35" s="467">
        <f t="shared" si="1"/>
        <v>0</v>
      </c>
      <c r="M35" s="87">
        <v>0</v>
      </c>
      <c r="N35" s="303"/>
      <c r="O35" s="537">
        <v>2517</v>
      </c>
    </row>
    <row r="36" spans="1:15" outlineLevel="1" x14ac:dyDescent="0.3">
      <c r="A36" s="335" t="s">
        <v>66</v>
      </c>
      <c r="B36" s="303"/>
      <c r="C36" s="86">
        <v>0</v>
      </c>
      <c r="D36" s="467">
        <f t="shared" si="0"/>
        <v>0</v>
      </c>
      <c r="E36" s="87"/>
      <c r="F36" s="303"/>
      <c r="G36" s="86">
        <v>0</v>
      </c>
      <c r="H36" s="467">
        <v>0</v>
      </c>
      <c r="I36" s="467">
        <v>0</v>
      </c>
      <c r="J36" s="467">
        <v>0</v>
      </c>
      <c r="K36" s="467">
        <v>0</v>
      </c>
      <c r="L36" s="467">
        <f t="shared" si="1"/>
        <v>0</v>
      </c>
      <c r="M36" s="87">
        <v>0</v>
      </c>
      <c r="N36" s="303"/>
      <c r="O36" s="537">
        <v>0</v>
      </c>
    </row>
    <row r="37" spans="1:15" outlineLevel="1" x14ac:dyDescent="0.3">
      <c r="A37" s="335" t="s">
        <v>89</v>
      </c>
      <c r="B37" s="303"/>
      <c r="C37" s="86">
        <v>0</v>
      </c>
      <c r="D37" s="467">
        <f t="shared" si="0"/>
        <v>0</v>
      </c>
      <c r="E37" s="87">
        <v>0</v>
      </c>
      <c r="F37" s="303"/>
      <c r="G37" s="86">
        <v>1100</v>
      </c>
      <c r="H37" s="467">
        <v>1100</v>
      </c>
      <c r="I37" s="467">
        <v>2200</v>
      </c>
      <c r="J37" s="467">
        <v>1100</v>
      </c>
      <c r="K37" s="467">
        <v>3300</v>
      </c>
      <c r="L37" s="467">
        <f t="shared" si="1"/>
        <v>0</v>
      </c>
      <c r="M37" s="87">
        <v>3300</v>
      </c>
      <c r="N37" s="303"/>
      <c r="O37" s="537">
        <v>1125</v>
      </c>
    </row>
    <row r="38" spans="1:15" outlineLevel="1" x14ac:dyDescent="0.3">
      <c r="A38" s="335" t="s">
        <v>14</v>
      </c>
      <c r="B38" s="303"/>
      <c r="C38" s="86"/>
      <c r="D38" s="467">
        <f t="shared" si="0"/>
        <v>0</v>
      </c>
      <c r="E38" s="87"/>
      <c r="F38" s="303"/>
      <c r="G38" s="86"/>
      <c r="H38" s="467"/>
      <c r="I38" s="467"/>
      <c r="J38" s="467"/>
      <c r="K38" s="467"/>
      <c r="L38" s="467"/>
      <c r="M38" s="87"/>
      <c r="N38" s="303"/>
      <c r="O38" s="537"/>
    </row>
    <row r="39" spans="1:15" ht="16.2" outlineLevel="1" x14ac:dyDescent="0.45">
      <c r="A39" s="335" t="s">
        <v>36</v>
      </c>
      <c r="B39" s="303"/>
      <c r="C39" s="301">
        <v>50</v>
      </c>
      <c r="D39" s="474">
        <f t="shared" si="0"/>
        <v>45</v>
      </c>
      <c r="E39" s="302">
        <v>95</v>
      </c>
      <c r="F39" s="303"/>
      <c r="G39" s="301">
        <v>55</v>
      </c>
      <c r="H39" s="474">
        <v>25</v>
      </c>
      <c r="I39" s="474">
        <v>80</v>
      </c>
      <c r="J39" s="474">
        <v>110</v>
      </c>
      <c r="K39" s="474">
        <v>190</v>
      </c>
      <c r="L39" s="474">
        <f t="shared" si="1"/>
        <v>187</v>
      </c>
      <c r="M39" s="302">
        <v>377</v>
      </c>
      <c r="N39" s="303"/>
      <c r="O39" s="538">
        <v>39</v>
      </c>
    </row>
    <row r="40" spans="1:15" x14ac:dyDescent="0.3">
      <c r="A40" s="341" t="s">
        <v>68</v>
      </c>
      <c r="B40" s="303"/>
      <c r="C40" s="85">
        <f>24951-250</f>
        <v>24701</v>
      </c>
      <c r="D40" s="465">
        <f t="shared" si="0"/>
        <v>24474</v>
      </c>
      <c r="E40" s="41">
        <v>49175</v>
      </c>
      <c r="F40" s="303"/>
      <c r="G40" s="85">
        <v>13805</v>
      </c>
      <c r="H40" s="465">
        <v>17921</v>
      </c>
      <c r="I40" s="465">
        <v>31726</v>
      </c>
      <c r="J40" s="465">
        <v>13845</v>
      </c>
      <c r="K40" s="465">
        <v>45571</v>
      </c>
      <c r="L40" s="465">
        <v>13897</v>
      </c>
      <c r="M40" s="41">
        <v>59468</v>
      </c>
      <c r="N40" s="303"/>
      <c r="O40" s="535">
        <v>8607</v>
      </c>
    </row>
    <row r="41" spans="1:15" x14ac:dyDescent="0.3">
      <c r="A41" s="335"/>
      <c r="B41" s="303"/>
      <c r="C41" s="525"/>
      <c r="D41" s="524"/>
      <c r="E41" s="526"/>
      <c r="F41" s="303"/>
      <c r="G41" s="85"/>
      <c r="H41" s="465"/>
      <c r="I41" s="465"/>
      <c r="J41" s="465"/>
      <c r="K41" s="465"/>
      <c r="L41" s="465"/>
      <c r="M41" s="41"/>
      <c r="N41" s="303"/>
      <c r="O41" s="535"/>
    </row>
    <row r="42" spans="1:15" x14ac:dyDescent="0.3">
      <c r="A42" s="341" t="s">
        <v>27</v>
      </c>
      <c r="B42" s="303"/>
      <c r="C42" s="527">
        <v>513994</v>
      </c>
      <c r="D42" s="475">
        <v>513487</v>
      </c>
      <c r="E42" s="365"/>
      <c r="F42" s="303"/>
      <c r="G42" s="527">
        <v>521513</v>
      </c>
      <c r="H42" s="475">
        <v>520734</v>
      </c>
      <c r="I42" s="475"/>
      <c r="J42" s="475">
        <v>519962</v>
      </c>
      <c r="K42" s="475"/>
      <c r="L42" s="475">
        <v>519537</v>
      </c>
      <c r="M42" s="365"/>
      <c r="N42" s="303"/>
      <c r="O42" s="541">
        <v>525027</v>
      </c>
    </row>
    <row r="43" spans="1:15" x14ac:dyDescent="0.3">
      <c r="A43" s="341"/>
      <c r="B43" s="303"/>
      <c r="C43" s="525"/>
      <c r="D43" s="524"/>
      <c r="E43" s="526"/>
      <c r="F43" s="303"/>
      <c r="G43" s="525"/>
      <c r="H43" s="524"/>
      <c r="I43" s="524"/>
      <c r="J43" s="524"/>
      <c r="K43" s="524"/>
      <c r="L43" s="524"/>
      <c r="M43" s="526"/>
      <c r="N43" s="303"/>
      <c r="O43" s="540"/>
    </row>
    <row r="44" spans="1:15" outlineLevel="1" x14ac:dyDescent="0.3">
      <c r="A44" s="335" t="s">
        <v>28</v>
      </c>
      <c r="B44" s="303"/>
      <c r="C44" s="572">
        <v>107394</v>
      </c>
      <c r="D44" s="573">
        <v>94820</v>
      </c>
      <c r="E44" s="607"/>
      <c r="F44" s="303"/>
      <c r="G44" s="572">
        <v>103370</v>
      </c>
      <c r="H44" s="573">
        <v>94304</v>
      </c>
      <c r="I44" s="573"/>
      <c r="J44" s="573">
        <v>134419</v>
      </c>
      <c r="K44" s="573"/>
      <c r="L44" s="573">
        <v>124994</v>
      </c>
      <c r="M44" s="41"/>
      <c r="N44" s="303"/>
      <c r="O44" s="585">
        <v>114810</v>
      </c>
    </row>
    <row r="45" spans="1:15" outlineLevel="1" x14ac:dyDescent="0.3">
      <c r="A45" s="335" t="s">
        <v>30</v>
      </c>
      <c r="B45" s="303"/>
      <c r="C45" s="572">
        <v>75331</v>
      </c>
      <c r="D45" s="573">
        <v>73121</v>
      </c>
      <c r="E45" s="607"/>
      <c r="F45" s="303"/>
      <c r="G45" s="572">
        <v>74087</v>
      </c>
      <c r="H45" s="573">
        <v>74721</v>
      </c>
      <c r="I45" s="573"/>
      <c r="J45" s="573">
        <v>77056</v>
      </c>
      <c r="K45" s="573"/>
      <c r="L45" s="573">
        <v>78127</v>
      </c>
      <c r="M45" s="41"/>
      <c r="N45" s="303"/>
      <c r="O45" s="585">
        <v>72203</v>
      </c>
    </row>
    <row r="46" spans="1:15" x14ac:dyDescent="0.3">
      <c r="A46" s="341" t="s">
        <v>31</v>
      </c>
      <c r="B46" s="303"/>
      <c r="C46" s="85">
        <v>182725</v>
      </c>
      <c r="D46" s="465">
        <v>167941</v>
      </c>
      <c r="E46" s="41"/>
      <c r="F46" s="303"/>
      <c r="G46" s="85">
        <v>177457</v>
      </c>
      <c r="H46" s="465">
        <v>169025</v>
      </c>
      <c r="I46" s="465"/>
      <c r="J46" s="465">
        <v>211475</v>
      </c>
      <c r="K46" s="467"/>
      <c r="L46" s="465">
        <v>203121</v>
      </c>
      <c r="M46" s="87"/>
      <c r="N46" s="303"/>
      <c r="O46" s="535">
        <v>187013</v>
      </c>
    </row>
    <row r="47" spans="1:15" ht="16.2" x14ac:dyDescent="0.45">
      <c r="A47" s="341"/>
      <c r="B47" s="303"/>
      <c r="C47" s="357"/>
      <c r="D47" s="474"/>
      <c r="E47" s="359"/>
      <c r="F47" s="303"/>
      <c r="G47" s="357"/>
      <c r="H47" s="473"/>
      <c r="I47" s="473"/>
      <c r="J47" s="473"/>
      <c r="K47" s="474"/>
      <c r="L47" s="474"/>
      <c r="M47" s="302"/>
      <c r="N47" s="303"/>
      <c r="O47" s="538"/>
    </row>
    <row r="48" spans="1:15" x14ac:dyDescent="0.3">
      <c r="A48" s="341" t="s">
        <v>39</v>
      </c>
      <c r="B48" s="303"/>
      <c r="C48" s="85">
        <v>331269</v>
      </c>
      <c r="D48" s="465">
        <v>345546</v>
      </c>
      <c r="E48" s="41"/>
      <c r="F48" s="303"/>
      <c r="G48" s="85">
        <v>344056</v>
      </c>
      <c r="H48" s="465">
        <v>351709</v>
      </c>
      <c r="I48" s="465"/>
      <c r="J48" s="465">
        <v>308487</v>
      </c>
      <c r="K48" s="465"/>
      <c r="L48" s="465">
        <v>316416</v>
      </c>
      <c r="M48" s="41"/>
      <c r="N48" s="303"/>
      <c r="O48" s="535">
        <v>338014</v>
      </c>
    </row>
    <row r="49" spans="1:15" x14ac:dyDescent="0.3">
      <c r="A49" s="335"/>
      <c r="B49" s="303"/>
      <c r="C49" s="85"/>
      <c r="D49" s="465"/>
      <c r="E49" s="41"/>
      <c r="F49" s="303"/>
      <c r="G49" s="85"/>
      <c r="H49" s="465"/>
      <c r="I49" s="465"/>
      <c r="J49" s="465"/>
      <c r="K49" s="465"/>
      <c r="L49" s="465"/>
      <c r="M49" s="41"/>
      <c r="N49" s="303"/>
      <c r="O49" s="535"/>
    </row>
    <row r="50" spans="1:15" x14ac:dyDescent="0.3">
      <c r="A50" s="341" t="s">
        <v>69</v>
      </c>
      <c r="B50" s="303"/>
      <c r="C50" s="85">
        <v>218</v>
      </c>
      <c r="D50" s="465">
        <f>E50-C50</f>
        <v>1879</v>
      </c>
      <c r="E50" s="41">
        <v>2097</v>
      </c>
      <c r="F50" s="303"/>
      <c r="G50" s="85">
        <v>221</v>
      </c>
      <c r="H50" s="465">
        <v>372</v>
      </c>
      <c r="I50" s="465">
        <v>593</v>
      </c>
      <c r="J50" s="465">
        <v>242</v>
      </c>
      <c r="K50" s="465">
        <v>835</v>
      </c>
      <c r="L50" s="465">
        <f>M50-K50</f>
        <v>518</v>
      </c>
      <c r="M50" s="41">
        <v>1353</v>
      </c>
      <c r="N50" s="303"/>
      <c r="O50" s="535">
        <v>794</v>
      </c>
    </row>
    <row r="51" spans="1:15" x14ac:dyDescent="0.3">
      <c r="A51" s="341"/>
      <c r="B51" s="303"/>
      <c r="C51" s="527"/>
      <c r="D51" s="475"/>
      <c r="E51" s="365"/>
      <c r="F51" s="303"/>
      <c r="G51" s="527"/>
      <c r="H51" s="475"/>
      <c r="I51" s="475"/>
      <c r="J51" s="475"/>
      <c r="K51" s="475"/>
      <c r="L51" s="475"/>
      <c r="M51" s="365"/>
      <c r="N51" s="303"/>
      <c r="O51" s="541"/>
    </row>
    <row r="52" spans="1:15" x14ac:dyDescent="0.3">
      <c r="A52" s="457" t="s">
        <v>217</v>
      </c>
      <c r="B52" s="303"/>
      <c r="C52" s="527">
        <v>575</v>
      </c>
      <c r="D52" s="475"/>
      <c r="E52" s="365"/>
      <c r="F52" s="303"/>
      <c r="G52" s="527">
        <v>634</v>
      </c>
      <c r="H52" s="465">
        <v>909</v>
      </c>
      <c r="I52" s="475">
        <v>1543</v>
      </c>
      <c r="J52" s="465">
        <v>737</v>
      </c>
      <c r="K52" s="475">
        <v>2280</v>
      </c>
      <c r="L52" s="475">
        <f>M52-K52</f>
        <v>1408</v>
      </c>
      <c r="M52" s="365">
        <v>3688</v>
      </c>
      <c r="N52" s="303"/>
      <c r="O52" s="541">
        <v>0</v>
      </c>
    </row>
    <row r="53" spans="1:15" x14ac:dyDescent="0.3">
      <c r="A53" s="341"/>
      <c r="B53" s="303"/>
      <c r="C53" s="337"/>
      <c r="D53" s="460"/>
      <c r="E53" s="348"/>
      <c r="F53" s="303"/>
      <c r="G53" s="337"/>
      <c r="H53" s="460"/>
      <c r="I53" s="460"/>
      <c r="J53" s="460"/>
      <c r="K53" s="460"/>
      <c r="L53" s="460"/>
      <c r="M53" s="348"/>
      <c r="N53" s="303"/>
      <c r="O53" s="542"/>
    </row>
    <row r="54" spans="1:15" x14ac:dyDescent="0.3">
      <c r="A54" s="342" t="s">
        <v>70</v>
      </c>
      <c r="B54" s="303"/>
      <c r="C54" s="337"/>
      <c r="D54" s="460"/>
      <c r="E54" s="348"/>
      <c r="F54" s="303"/>
      <c r="G54" s="337"/>
      <c r="H54" s="460"/>
      <c r="I54" s="460"/>
      <c r="J54" s="460"/>
      <c r="K54" s="460"/>
      <c r="L54" s="460"/>
      <c r="M54" s="348"/>
      <c r="N54" s="303"/>
      <c r="O54" s="542"/>
    </row>
    <row r="55" spans="1:15" x14ac:dyDescent="0.3">
      <c r="A55" s="341" t="s">
        <v>71</v>
      </c>
      <c r="B55" s="303"/>
      <c r="C55" s="355"/>
      <c r="D55" s="476"/>
      <c r="E55" s="71"/>
      <c r="F55" s="303"/>
      <c r="G55" s="355"/>
      <c r="H55" s="476"/>
      <c r="I55" s="476"/>
      <c r="J55" s="476"/>
      <c r="K55" s="476"/>
      <c r="L55" s="568">
        <v>0.91800000000000004</v>
      </c>
      <c r="M55" s="71"/>
      <c r="N55" s="303"/>
      <c r="O55" s="543">
        <v>0.81899999999999995</v>
      </c>
    </row>
    <row r="56" spans="1:15" ht="15" thickBot="1" x14ac:dyDescent="0.35">
      <c r="A56" s="367" t="s">
        <v>72</v>
      </c>
      <c r="B56" s="303"/>
      <c r="C56" s="356"/>
      <c r="D56" s="59"/>
      <c r="E56" s="74"/>
      <c r="F56" s="303"/>
      <c r="G56" s="356"/>
      <c r="H56" s="59"/>
      <c r="I56" s="59"/>
      <c r="J56" s="59"/>
      <c r="K56" s="59"/>
      <c r="L56" s="569">
        <v>0.83799999999999997</v>
      </c>
      <c r="M56" s="74"/>
      <c r="N56" s="303"/>
      <c r="O56" s="544">
        <v>0.748</v>
      </c>
    </row>
    <row r="57" spans="1:15" x14ac:dyDescent="0.3">
      <c r="G57" s="556"/>
      <c r="H57" s="556"/>
      <c r="I57" s="556"/>
      <c r="J57" s="556"/>
      <c r="K57" s="556"/>
      <c r="L57" s="556"/>
      <c r="M57" s="556"/>
    </row>
    <row r="58" spans="1:15" x14ac:dyDescent="0.3">
      <c r="A58" s="304" t="s">
        <v>40</v>
      </c>
      <c r="C58" s="305">
        <f t="shared" ref="C58:D58" si="2">C11-C12-C13</f>
        <v>0</v>
      </c>
      <c r="D58" s="305">
        <f t="shared" si="2"/>
        <v>0</v>
      </c>
      <c r="E58" s="305">
        <f t="shared" ref="E58" si="3">E11-E12-E13</f>
        <v>0</v>
      </c>
      <c r="G58" s="305">
        <f t="shared" ref="G58:M58" si="4">G11-G12-G13</f>
        <v>0</v>
      </c>
      <c r="H58" s="305">
        <f t="shared" si="4"/>
        <v>0</v>
      </c>
      <c r="I58" s="305">
        <f t="shared" si="4"/>
        <v>0</v>
      </c>
      <c r="J58" s="305">
        <f t="shared" si="4"/>
        <v>0</v>
      </c>
      <c r="K58" s="305">
        <f t="shared" si="4"/>
        <v>0</v>
      </c>
      <c r="L58" s="305">
        <f t="shared" si="4"/>
        <v>0</v>
      </c>
      <c r="M58" s="305">
        <f t="shared" si="4"/>
        <v>0</v>
      </c>
      <c r="O58" s="305">
        <f>O11-O12-O13</f>
        <v>0</v>
      </c>
    </row>
    <row r="59" spans="1:15" x14ac:dyDescent="0.3">
      <c r="A59" s="306" t="s">
        <v>41</v>
      </c>
      <c r="C59" s="305">
        <f t="shared" ref="C59:D59" si="5">C13-SUM(C14:C17)-C18</f>
        <v>0</v>
      </c>
      <c r="D59" s="305">
        <f t="shared" si="5"/>
        <v>-8.1999999994877726E-2</v>
      </c>
      <c r="E59" s="305">
        <f t="shared" ref="E59" si="6">E13-SUM(E14:E17)-E18</f>
        <v>-8.1999999994877726E-2</v>
      </c>
      <c r="G59" s="305">
        <f t="shared" ref="G59:L59" si="7">G13-SUM(G14:G17)-G18</f>
        <v>0</v>
      </c>
      <c r="H59" s="305">
        <f t="shared" si="7"/>
        <v>0</v>
      </c>
      <c r="I59" s="305">
        <f t="shared" si="7"/>
        <v>0</v>
      </c>
      <c r="J59" s="305">
        <f t="shared" si="7"/>
        <v>0</v>
      </c>
      <c r="K59" s="305">
        <f t="shared" si="7"/>
        <v>0</v>
      </c>
      <c r="L59" s="305">
        <f t="shared" si="7"/>
        <v>0</v>
      </c>
      <c r="M59" s="305">
        <f>M13-SUM(M14:M17)-M18</f>
        <v>0</v>
      </c>
      <c r="O59" s="305">
        <f>O13-SUM(O14:O17)-O18</f>
        <v>0</v>
      </c>
    </row>
    <row r="60" spans="1:15" x14ac:dyDescent="0.3">
      <c r="A60" s="306" t="s">
        <v>26</v>
      </c>
      <c r="C60" s="305">
        <f>C18-SUM(C19:C22)-C23</f>
        <v>0</v>
      </c>
      <c r="D60" s="305">
        <f>D18-SUM(D19:D22)-D23</f>
        <v>8.1999999994877726E-2</v>
      </c>
      <c r="E60" s="305">
        <f>E18-SUM(E19:E22)-E23</f>
        <v>8.1999999994877726E-2</v>
      </c>
      <c r="G60" s="305">
        <f t="shared" ref="G60:M60" si="8">G18-SUM(G19:G22)-G23</f>
        <v>0</v>
      </c>
      <c r="H60" s="305">
        <f t="shared" si="8"/>
        <v>0</v>
      </c>
      <c r="I60" s="305">
        <f t="shared" si="8"/>
        <v>0</v>
      </c>
      <c r="J60" s="305">
        <f t="shared" si="8"/>
        <v>0</v>
      </c>
      <c r="K60" s="305">
        <f t="shared" si="8"/>
        <v>0</v>
      </c>
      <c r="L60" s="305">
        <f t="shared" si="8"/>
        <v>0</v>
      </c>
      <c r="M60" s="305">
        <f t="shared" si="8"/>
        <v>0</v>
      </c>
      <c r="O60" s="305">
        <f>O18-SUM(O19:O22)-O23</f>
        <v>0</v>
      </c>
    </row>
    <row r="61" spans="1:15" x14ac:dyDescent="0.3">
      <c r="A61" s="306" t="s">
        <v>60</v>
      </c>
      <c r="C61" s="305">
        <f t="shared" ref="C61:D61" si="9">SUM(C23:C29)-C30</f>
        <v>0</v>
      </c>
      <c r="D61" s="305">
        <f t="shared" si="9"/>
        <v>0</v>
      </c>
      <c r="E61" s="305">
        <f t="shared" ref="E61" si="10">SUM(E23:E29)-E30</f>
        <v>0</v>
      </c>
      <c r="G61" s="305">
        <f t="shared" ref="G61:M61" si="11">SUM(G23:G29)-G30</f>
        <v>0</v>
      </c>
      <c r="H61" s="305">
        <f t="shared" si="11"/>
        <v>0</v>
      </c>
      <c r="I61" s="305">
        <f t="shared" si="11"/>
        <v>0</v>
      </c>
      <c r="J61" s="305">
        <f t="shared" si="11"/>
        <v>0</v>
      </c>
      <c r="K61" s="305">
        <f t="shared" si="11"/>
        <v>0</v>
      </c>
      <c r="L61" s="305">
        <f t="shared" si="11"/>
        <v>0</v>
      </c>
      <c r="M61" s="305">
        <f t="shared" si="11"/>
        <v>0</v>
      </c>
      <c r="O61" s="305">
        <f>SUM(O23:O29)-O30</f>
        <v>0</v>
      </c>
    </row>
    <row r="62" spans="1:15" x14ac:dyDescent="0.3">
      <c r="A62" s="306" t="s">
        <v>170</v>
      </c>
      <c r="C62" s="305">
        <f t="shared" ref="C62:D62" si="12">SUM(C30:C39)-C40</f>
        <v>0</v>
      </c>
      <c r="D62" s="305">
        <f t="shared" si="12"/>
        <v>0</v>
      </c>
      <c r="E62" s="305">
        <f t="shared" ref="E62" si="13">SUM(E30:E39)-E40</f>
        <v>0</v>
      </c>
      <c r="G62" s="305">
        <f t="shared" ref="G62:M62" si="14">SUM(G30:G39)-G40</f>
        <v>0</v>
      </c>
      <c r="H62" s="305">
        <f t="shared" si="14"/>
        <v>0</v>
      </c>
      <c r="I62" s="305">
        <f t="shared" si="14"/>
        <v>0</v>
      </c>
      <c r="J62" s="305">
        <f t="shared" si="14"/>
        <v>0</v>
      </c>
      <c r="K62" s="305">
        <f t="shared" si="14"/>
        <v>0</v>
      </c>
      <c r="L62" s="305">
        <f t="shared" si="14"/>
        <v>0</v>
      </c>
      <c r="M62" s="305">
        <f t="shared" si="14"/>
        <v>0</v>
      </c>
      <c r="O62" s="305">
        <f>SUM(O30:O39)-O40</f>
        <v>0</v>
      </c>
    </row>
    <row r="63" spans="1:15" x14ac:dyDescent="0.3">
      <c r="A63" s="306" t="s">
        <v>42</v>
      </c>
      <c r="C63" s="305">
        <f t="shared" ref="C63:D63" si="15">SUM(C44:C45)-C46</f>
        <v>0</v>
      </c>
      <c r="D63" s="305">
        <f t="shared" si="15"/>
        <v>0</v>
      </c>
      <c r="E63" s="305">
        <f t="shared" ref="E63" si="16">SUM(E44:E45)-E46</f>
        <v>0</v>
      </c>
      <c r="G63" s="305">
        <f t="shared" ref="G63:M63" si="17">SUM(G44:G45)-G46</f>
        <v>0</v>
      </c>
      <c r="H63" s="305">
        <f t="shared" si="17"/>
        <v>0</v>
      </c>
      <c r="I63" s="305">
        <f t="shared" si="17"/>
        <v>0</v>
      </c>
      <c r="J63" s="305">
        <f t="shared" si="17"/>
        <v>0</v>
      </c>
      <c r="K63" s="305">
        <f t="shared" si="17"/>
        <v>0</v>
      </c>
      <c r="L63" s="305">
        <f t="shared" si="17"/>
        <v>0</v>
      </c>
      <c r="M63" s="305">
        <f t="shared" si="17"/>
        <v>0</v>
      </c>
      <c r="O63" s="305">
        <f>SUM(O44:O45)-O46</f>
        <v>0</v>
      </c>
    </row>
    <row r="64" spans="1:15" x14ac:dyDescent="0.3">
      <c r="A64" s="306" t="s">
        <v>43</v>
      </c>
      <c r="C64" s="305">
        <f t="shared" ref="C64:D64" si="18">C42-C46-C48</f>
        <v>0</v>
      </c>
      <c r="D64" s="305">
        <f t="shared" si="18"/>
        <v>0</v>
      </c>
      <c r="E64" s="305">
        <f t="shared" ref="E64" si="19">E42-E46-E48</f>
        <v>0</v>
      </c>
      <c r="G64" s="305">
        <f t="shared" ref="G64:M64" si="20">G42-G46-G48</f>
        <v>0</v>
      </c>
      <c r="H64" s="305">
        <f t="shared" si="20"/>
        <v>0</v>
      </c>
      <c r="I64" s="305">
        <f t="shared" si="20"/>
        <v>0</v>
      </c>
      <c r="J64" s="305">
        <f>J42-J46-J48</f>
        <v>0</v>
      </c>
      <c r="K64" s="305">
        <f t="shared" si="20"/>
        <v>0</v>
      </c>
      <c r="L64" s="305">
        <f t="shared" si="20"/>
        <v>0</v>
      </c>
      <c r="M64" s="305">
        <f t="shared" si="20"/>
        <v>0</v>
      </c>
      <c r="O64" s="305">
        <f>O42-O46-O48</f>
        <v>0</v>
      </c>
    </row>
  </sheetData>
  <mergeCells count="2">
    <mergeCell ref="G8:M8"/>
    <mergeCell ref="C8:E8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8D6C6-A786-4476-897E-F59DA833E8A3}">
  <sheetPr>
    <tabColor rgb="FF92D050"/>
  </sheetPr>
  <dimension ref="A1:J64"/>
  <sheetViews>
    <sheetView topLeftCell="A34" workbookViewId="0">
      <selection activeCell="D45" sqref="D45"/>
    </sheetView>
  </sheetViews>
  <sheetFormatPr defaultColWidth="9.109375" defaultRowHeight="14.4" outlineLevelRow="1" x14ac:dyDescent="0.3"/>
  <cols>
    <col min="1" max="1" width="30.6640625" style="343" customWidth="1"/>
    <col min="2" max="5" width="12.5546875" style="343" customWidth="1"/>
    <col min="6" max="6" width="3.5546875" style="343" customWidth="1"/>
    <col min="7" max="9" width="9" style="343" customWidth="1"/>
    <col min="10" max="10" width="13.6640625" style="343" customWidth="1"/>
    <col min="11" max="16384" width="9.109375" style="343"/>
  </cols>
  <sheetData>
    <row r="1" spans="1:10" x14ac:dyDescent="0.3">
      <c r="A1" s="333" t="s">
        <v>236</v>
      </c>
      <c r="B1" s="334">
        <v>267.60000000000002</v>
      </c>
      <c r="C1" s="360"/>
      <c r="D1" s="360"/>
      <c r="E1" s="360"/>
      <c r="F1" s="360"/>
      <c r="G1" s="360"/>
      <c r="H1" s="561"/>
      <c r="I1" s="561"/>
      <c r="J1" s="561"/>
    </row>
    <row r="2" spans="1:10" x14ac:dyDescent="0.3">
      <c r="A2" s="335" t="s">
        <v>45</v>
      </c>
      <c r="B2" s="609">
        <v>102</v>
      </c>
      <c r="C2" s="389"/>
      <c r="D2" s="389"/>
      <c r="E2" s="389"/>
      <c r="F2" s="389"/>
      <c r="G2" s="389"/>
      <c r="H2" s="389"/>
      <c r="I2" s="389"/>
      <c r="J2" s="389"/>
    </row>
    <row r="3" spans="1:10" x14ac:dyDescent="0.3">
      <c r="A3" s="335" t="s">
        <v>46</v>
      </c>
      <c r="B3" s="609">
        <v>68</v>
      </c>
      <c r="C3" s="389"/>
      <c r="D3" s="389"/>
      <c r="E3" s="389"/>
      <c r="F3" s="389"/>
      <c r="G3" s="389"/>
      <c r="H3" s="389"/>
      <c r="I3" s="389"/>
      <c r="J3" s="389"/>
    </row>
    <row r="4" spans="1:10" ht="15" thickBot="1" x14ac:dyDescent="0.35">
      <c r="A4" s="369" t="s">
        <v>47</v>
      </c>
      <c r="B4" s="610">
        <v>95.100000000000009</v>
      </c>
      <c r="C4" s="389"/>
      <c r="D4" s="389"/>
      <c r="E4" s="389"/>
      <c r="F4" s="389"/>
      <c r="G4" s="389"/>
      <c r="H4" s="389"/>
      <c r="I4" s="389"/>
      <c r="J4" s="389"/>
    </row>
    <row r="5" spans="1:10" x14ac:dyDescent="0.3">
      <c r="A5" s="337"/>
      <c r="B5" s="338"/>
      <c r="C5" s="338"/>
      <c r="D5" s="338"/>
      <c r="E5" s="338"/>
      <c r="F5" s="338"/>
      <c r="G5" s="338"/>
      <c r="H5" s="338"/>
      <c r="I5" s="338"/>
      <c r="J5" s="338"/>
    </row>
    <row r="6" spans="1:10" x14ac:dyDescent="0.3">
      <c r="A6" s="337"/>
      <c r="B6" s="338"/>
      <c r="C6" s="338"/>
      <c r="D6" s="338"/>
      <c r="E6" s="338"/>
      <c r="F6" s="338"/>
      <c r="G6" s="338"/>
      <c r="H6" s="338"/>
      <c r="I6" s="338"/>
      <c r="J6" s="338"/>
    </row>
    <row r="7" spans="1:10" ht="15" thickBot="1" x14ac:dyDescent="0.35">
      <c r="A7" s="337"/>
      <c r="B7" s="339"/>
      <c r="C7" s="339"/>
      <c r="D7" s="339"/>
      <c r="E7" s="339"/>
      <c r="F7" s="339"/>
      <c r="G7" s="339"/>
      <c r="H7" s="339"/>
      <c r="I7" s="339"/>
      <c r="J7" s="339"/>
    </row>
    <row r="8" spans="1:10" ht="15" thickBot="1" x14ac:dyDescent="0.35">
      <c r="A8" s="335"/>
      <c r="B8" s="303"/>
      <c r="C8" s="642">
        <v>2022</v>
      </c>
      <c r="D8" s="643"/>
      <c r="E8" s="644"/>
      <c r="F8" s="303"/>
      <c r="G8" s="648">
        <v>2021</v>
      </c>
      <c r="H8" s="649"/>
      <c r="I8" s="650"/>
      <c r="J8" s="562"/>
    </row>
    <row r="9" spans="1:10" x14ac:dyDescent="0.3">
      <c r="A9" s="340"/>
      <c r="B9" s="303"/>
      <c r="C9" s="77" t="s">
        <v>3</v>
      </c>
      <c r="D9" s="442" t="s">
        <v>4</v>
      </c>
      <c r="E9" s="13" t="s">
        <v>5</v>
      </c>
      <c r="F9" s="303"/>
      <c r="G9" s="77" t="s">
        <v>7</v>
      </c>
      <c r="H9" s="442" t="s">
        <v>8</v>
      </c>
      <c r="I9" s="13" t="s">
        <v>9</v>
      </c>
      <c r="J9" s="442"/>
    </row>
    <row r="10" spans="1:10" x14ac:dyDescent="0.3">
      <c r="A10" s="335"/>
      <c r="B10" s="303"/>
      <c r="C10" s="346"/>
      <c r="D10" s="472"/>
      <c r="E10" s="368"/>
      <c r="F10" s="303"/>
      <c r="G10" s="346"/>
      <c r="H10" s="472"/>
      <c r="I10" s="368"/>
      <c r="J10" s="472"/>
    </row>
    <row r="11" spans="1:10" x14ac:dyDescent="0.3">
      <c r="A11" s="341" t="s">
        <v>10</v>
      </c>
      <c r="B11" s="303"/>
      <c r="C11" s="85">
        <v>47019</v>
      </c>
      <c r="D11" s="465">
        <f>E11-C11</f>
        <v>39065</v>
      </c>
      <c r="E11" s="41">
        <v>86084</v>
      </c>
      <c r="F11" s="303"/>
      <c r="G11" s="85">
        <v>10823</v>
      </c>
      <c r="H11" s="465">
        <f>I11-G11</f>
        <v>43224</v>
      </c>
      <c r="I11" s="41">
        <v>54047</v>
      </c>
      <c r="J11" s="465"/>
    </row>
    <row r="12" spans="1:10" ht="16.2" x14ac:dyDescent="0.45">
      <c r="A12" s="341" t="s">
        <v>11</v>
      </c>
      <c r="B12" s="303"/>
      <c r="C12" s="357">
        <v>23587</v>
      </c>
      <c r="D12" s="473">
        <f t="shared" ref="D12:D40" si="0">E12-C12</f>
        <v>19417</v>
      </c>
      <c r="E12" s="359">
        <v>43004</v>
      </c>
      <c r="F12" s="303"/>
      <c r="G12" s="357">
        <v>5672</v>
      </c>
      <c r="H12" s="473">
        <f t="shared" ref="H12:H39" si="1">I12-G12</f>
        <v>24575</v>
      </c>
      <c r="I12" s="359">
        <v>30247</v>
      </c>
      <c r="J12" s="473"/>
    </row>
    <row r="13" spans="1:10" x14ac:dyDescent="0.3">
      <c r="A13" s="341" t="s">
        <v>12</v>
      </c>
      <c r="B13" s="303"/>
      <c r="C13" s="85">
        <f>C11-C12</f>
        <v>23432</v>
      </c>
      <c r="D13" s="465">
        <f t="shared" si="0"/>
        <v>19648</v>
      </c>
      <c r="E13" s="41">
        <v>43080</v>
      </c>
      <c r="F13" s="303"/>
      <c r="G13" s="85">
        <v>5151</v>
      </c>
      <c r="H13" s="465">
        <f t="shared" si="1"/>
        <v>18649</v>
      </c>
      <c r="I13" s="41">
        <f>I11-I12</f>
        <v>23800</v>
      </c>
      <c r="J13" s="465"/>
    </row>
    <row r="14" spans="1:10" outlineLevel="1" x14ac:dyDescent="0.3">
      <c r="A14" s="335" t="s">
        <v>13</v>
      </c>
      <c r="B14" s="303"/>
      <c r="C14" s="86">
        <v>8487</v>
      </c>
      <c r="D14" s="467">
        <f t="shared" si="0"/>
        <v>8576.6260000000002</v>
      </c>
      <c r="E14" s="87">
        <v>17063.626</v>
      </c>
      <c r="F14" s="303"/>
      <c r="G14" s="86">
        <v>3510</v>
      </c>
      <c r="H14" s="467">
        <f t="shared" si="1"/>
        <v>8479</v>
      </c>
      <c r="I14" s="87">
        <v>11989</v>
      </c>
      <c r="J14" s="467"/>
    </row>
    <row r="15" spans="1:10" outlineLevel="1" x14ac:dyDescent="0.3">
      <c r="A15" s="335" t="s">
        <v>14</v>
      </c>
      <c r="B15" s="303"/>
      <c r="C15" s="86">
        <v>188</v>
      </c>
      <c r="D15" s="467">
        <f t="shared" si="0"/>
        <v>187</v>
      </c>
      <c r="E15" s="87">
        <v>375</v>
      </c>
      <c r="F15" s="303"/>
      <c r="G15" s="86">
        <v>58</v>
      </c>
      <c r="H15" s="467">
        <f t="shared" si="1"/>
        <v>130</v>
      </c>
      <c r="I15" s="87">
        <v>188</v>
      </c>
      <c r="J15" s="467"/>
    </row>
    <row r="16" spans="1:10" outlineLevel="1" x14ac:dyDescent="0.3">
      <c r="A16" s="335" t="s">
        <v>15</v>
      </c>
      <c r="B16" s="303"/>
      <c r="C16" s="86">
        <v>1151</v>
      </c>
      <c r="D16" s="467">
        <f t="shared" si="0"/>
        <v>1240</v>
      </c>
      <c r="E16" s="87">
        <v>2391</v>
      </c>
      <c r="F16" s="303"/>
      <c r="G16" s="86">
        <v>0</v>
      </c>
      <c r="H16" s="467">
        <f t="shared" si="1"/>
        <v>1700</v>
      </c>
      <c r="I16" s="87">
        <v>1700</v>
      </c>
      <c r="J16" s="467"/>
    </row>
    <row r="17" spans="1:10" ht="16.2" outlineLevel="1" x14ac:dyDescent="0.45">
      <c r="A17" s="335" t="s">
        <v>16</v>
      </c>
      <c r="B17" s="303"/>
      <c r="C17" s="301">
        <v>0</v>
      </c>
      <c r="D17" s="474">
        <f t="shared" si="0"/>
        <v>0</v>
      </c>
      <c r="E17" s="302">
        <v>0</v>
      </c>
      <c r="F17" s="303"/>
      <c r="G17" s="301">
        <v>0</v>
      </c>
      <c r="H17" s="474">
        <f t="shared" si="1"/>
        <v>0</v>
      </c>
      <c r="I17" s="302">
        <v>0</v>
      </c>
      <c r="J17" s="474"/>
    </row>
    <row r="18" spans="1:10" x14ac:dyDescent="0.3">
      <c r="A18" s="341" t="s">
        <v>17</v>
      </c>
      <c r="B18" s="303"/>
      <c r="C18" s="85">
        <v>13606</v>
      </c>
      <c r="D18" s="465">
        <f t="shared" si="0"/>
        <v>9644.3739999999998</v>
      </c>
      <c r="E18" s="41">
        <v>23250.374</v>
      </c>
      <c r="F18" s="303"/>
      <c r="G18" s="85">
        <v>1583</v>
      </c>
      <c r="H18" s="465">
        <f t="shared" si="1"/>
        <v>8340</v>
      </c>
      <c r="I18" s="41">
        <v>9923</v>
      </c>
      <c r="J18" s="465"/>
    </row>
    <row r="19" spans="1:10" outlineLevel="1" x14ac:dyDescent="0.3">
      <c r="A19" s="335" t="s">
        <v>18</v>
      </c>
      <c r="B19" s="303"/>
      <c r="C19" s="86">
        <v>87</v>
      </c>
      <c r="D19" s="467">
        <f t="shared" si="0"/>
        <v>103</v>
      </c>
      <c r="E19" s="87">
        <v>190</v>
      </c>
      <c r="F19" s="303"/>
      <c r="G19" s="86">
        <v>50</v>
      </c>
      <c r="H19" s="467">
        <f t="shared" si="1"/>
        <v>81</v>
      </c>
      <c r="I19" s="87">
        <v>131</v>
      </c>
      <c r="J19" s="467"/>
    </row>
    <row r="20" spans="1:10" outlineLevel="1" x14ac:dyDescent="0.3">
      <c r="A20" s="335" t="s">
        <v>19</v>
      </c>
      <c r="B20" s="303"/>
      <c r="C20" s="86">
        <v>5</v>
      </c>
      <c r="D20" s="467">
        <f t="shared" si="0"/>
        <v>4</v>
      </c>
      <c r="E20" s="87">
        <v>9</v>
      </c>
      <c r="F20" s="303"/>
      <c r="G20" s="86">
        <v>0</v>
      </c>
      <c r="H20" s="467">
        <f t="shared" si="1"/>
        <v>9</v>
      </c>
      <c r="I20" s="87">
        <v>9</v>
      </c>
      <c r="J20" s="467"/>
    </row>
    <row r="21" spans="1:10" outlineLevel="1" x14ac:dyDescent="0.3">
      <c r="A21" s="335" t="s">
        <v>20</v>
      </c>
      <c r="B21" s="303"/>
      <c r="C21" s="86">
        <v>2125</v>
      </c>
      <c r="D21" s="467">
        <f t="shared" si="0"/>
        <v>2453</v>
      </c>
      <c r="E21" s="87">
        <v>4578</v>
      </c>
      <c r="F21" s="303"/>
      <c r="G21" s="86">
        <v>548</v>
      </c>
      <c r="H21" s="467">
        <f t="shared" si="1"/>
        <v>1902</v>
      </c>
      <c r="I21" s="87">
        <v>2450</v>
      </c>
      <c r="J21" s="467"/>
    </row>
    <row r="22" spans="1:10" ht="16.2" outlineLevel="1" x14ac:dyDescent="0.45">
      <c r="A22" s="335" t="s">
        <v>21</v>
      </c>
      <c r="B22" s="303"/>
      <c r="C22" s="301">
        <v>2895</v>
      </c>
      <c r="D22" s="474">
        <f t="shared" si="0"/>
        <v>1802</v>
      </c>
      <c r="E22" s="302">
        <v>4697</v>
      </c>
      <c r="F22" s="303"/>
      <c r="G22" s="301">
        <v>304</v>
      </c>
      <c r="H22" s="474">
        <f t="shared" si="1"/>
        <v>1790</v>
      </c>
      <c r="I22" s="302">
        <v>2094</v>
      </c>
      <c r="J22" s="474"/>
    </row>
    <row r="23" spans="1:10" x14ac:dyDescent="0.3">
      <c r="A23" s="341" t="s">
        <v>26</v>
      </c>
      <c r="B23" s="303"/>
      <c r="C23" s="85">
        <v>8494</v>
      </c>
      <c r="D23" s="465">
        <f t="shared" si="0"/>
        <v>5282</v>
      </c>
      <c r="E23" s="41">
        <v>13776</v>
      </c>
      <c r="F23" s="303"/>
      <c r="G23" s="85">
        <v>681</v>
      </c>
      <c r="H23" s="465">
        <f t="shared" si="1"/>
        <v>4558</v>
      </c>
      <c r="I23" s="41">
        <v>5239</v>
      </c>
      <c r="J23" s="465"/>
    </row>
    <row r="24" spans="1:10" outlineLevel="1" x14ac:dyDescent="0.3">
      <c r="A24" s="340" t="s">
        <v>57</v>
      </c>
      <c r="B24" s="303"/>
      <c r="C24" s="85"/>
      <c r="D24" s="465">
        <f t="shared" si="0"/>
        <v>0</v>
      </c>
      <c r="E24" s="41">
        <v>0</v>
      </c>
      <c r="F24" s="303"/>
      <c r="G24" s="85"/>
      <c r="H24" s="465"/>
      <c r="I24" s="41"/>
      <c r="J24" s="465"/>
    </row>
    <row r="25" spans="1:10" outlineLevel="1" x14ac:dyDescent="0.3">
      <c r="A25" s="335" t="s">
        <v>21</v>
      </c>
      <c r="B25" s="303"/>
      <c r="C25" s="86">
        <v>2895</v>
      </c>
      <c r="D25" s="467">
        <f t="shared" si="0"/>
        <v>1802</v>
      </c>
      <c r="E25" s="87">
        <v>4697</v>
      </c>
      <c r="F25" s="303"/>
      <c r="G25" s="86">
        <v>304</v>
      </c>
      <c r="H25" s="467">
        <f t="shared" si="1"/>
        <v>1790</v>
      </c>
      <c r="I25" s="87">
        <v>2094</v>
      </c>
      <c r="J25" s="467"/>
    </row>
    <row r="26" spans="1:10" outlineLevel="1" x14ac:dyDescent="0.3">
      <c r="A26" s="335" t="s">
        <v>19</v>
      </c>
      <c r="B26" s="303"/>
      <c r="C26" s="86">
        <v>5</v>
      </c>
      <c r="D26" s="467">
        <f t="shared" si="0"/>
        <v>4</v>
      </c>
      <c r="E26" s="87">
        <v>9</v>
      </c>
      <c r="F26" s="303"/>
      <c r="G26" s="86">
        <v>0</v>
      </c>
      <c r="H26" s="467">
        <f t="shared" si="1"/>
        <v>9</v>
      </c>
      <c r="I26" s="87">
        <v>9</v>
      </c>
      <c r="J26" s="467"/>
    </row>
    <row r="27" spans="1:10" outlineLevel="1" x14ac:dyDescent="0.3">
      <c r="A27" s="335" t="s">
        <v>20</v>
      </c>
      <c r="B27" s="303"/>
      <c r="C27" s="86">
        <v>2125</v>
      </c>
      <c r="D27" s="467">
        <f t="shared" si="0"/>
        <v>2453</v>
      </c>
      <c r="E27" s="87">
        <v>4578</v>
      </c>
      <c r="F27" s="303"/>
      <c r="G27" s="86">
        <v>548</v>
      </c>
      <c r="H27" s="467">
        <f t="shared" si="1"/>
        <v>1902</v>
      </c>
      <c r="I27" s="87">
        <v>2450</v>
      </c>
      <c r="J27" s="467"/>
    </row>
    <row r="28" spans="1:10" outlineLevel="1" x14ac:dyDescent="0.3">
      <c r="A28" s="335" t="s">
        <v>58</v>
      </c>
      <c r="B28" s="303"/>
      <c r="C28" s="86">
        <v>2169</v>
      </c>
      <c r="D28" s="467">
        <f t="shared" si="0"/>
        <v>2945</v>
      </c>
      <c r="E28" s="87">
        <v>5114</v>
      </c>
      <c r="F28" s="303"/>
      <c r="G28" s="86">
        <v>41</v>
      </c>
      <c r="H28" s="467">
        <f t="shared" si="1"/>
        <v>4602</v>
      </c>
      <c r="I28" s="87">
        <v>4643</v>
      </c>
      <c r="J28" s="467"/>
    </row>
    <row r="29" spans="1:10" outlineLevel="1" x14ac:dyDescent="0.3">
      <c r="A29" s="335" t="s">
        <v>59</v>
      </c>
      <c r="B29" s="303"/>
      <c r="C29" s="212">
        <v>85</v>
      </c>
      <c r="D29" s="468">
        <f t="shared" si="0"/>
        <v>103</v>
      </c>
      <c r="E29" s="207">
        <v>188</v>
      </c>
      <c r="F29" s="303"/>
      <c r="G29" s="212">
        <v>29</v>
      </c>
      <c r="H29" s="468">
        <f t="shared" si="1"/>
        <v>85</v>
      </c>
      <c r="I29" s="207">
        <v>114</v>
      </c>
      <c r="J29" s="468"/>
    </row>
    <row r="30" spans="1:10" x14ac:dyDescent="0.3">
      <c r="A30" s="341" t="s">
        <v>60</v>
      </c>
      <c r="B30" s="303"/>
      <c r="C30" s="85">
        <v>15773</v>
      </c>
      <c r="D30" s="465">
        <f t="shared" si="0"/>
        <v>12589</v>
      </c>
      <c r="E30" s="41">
        <v>28362</v>
      </c>
      <c r="F30" s="303"/>
      <c r="G30" s="85">
        <v>1603</v>
      </c>
      <c r="H30" s="465">
        <f t="shared" si="1"/>
        <v>12946</v>
      </c>
      <c r="I30" s="41">
        <v>14549</v>
      </c>
      <c r="J30" s="465"/>
    </row>
    <row r="31" spans="1:10" outlineLevel="1" x14ac:dyDescent="0.3">
      <c r="A31" s="335" t="s">
        <v>61</v>
      </c>
      <c r="B31" s="303"/>
      <c r="C31" s="86">
        <v>0</v>
      </c>
      <c r="D31" s="467">
        <f t="shared" si="0"/>
        <v>0</v>
      </c>
      <c r="E31" s="87"/>
      <c r="F31" s="303"/>
      <c r="G31" s="86">
        <v>0</v>
      </c>
      <c r="H31" s="467">
        <f t="shared" si="1"/>
        <v>0</v>
      </c>
      <c r="I31" s="87">
        <v>0</v>
      </c>
      <c r="J31" s="467"/>
    </row>
    <row r="32" spans="1:10" outlineLevel="1" x14ac:dyDescent="0.3">
      <c r="A32" s="335" t="s">
        <v>62</v>
      </c>
      <c r="B32" s="303"/>
      <c r="C32" s="86">
        <v>240</v>
      </c>
      <c r="D32" s="467">
        <f t="shared" si="0"/>
        <v>204</v>
      </c>
      <c r="E32" s="87">
        <v>444</v>
      </c>
      <c r="F32" s="303"/>
      <c r="G32" s="86">
        <v>0</v>
      </c>
      <c r="H32" s="467">
        <f t="shared" si="1"/>
        <v>190</v>
      </c>
      <c r="I32" s="87">
        <v>190</v>
      </c>
      <c r="J32" s="467"/>
    </row>
    <row r="33" spans="1:10" outlineLevel="1" x14ac:dyDescent="0.3">
      <c r="A33" s="335" t="s">
        <v>63</v>
      </c>
      <c r="B33" s="303"/>
      <c r="C33" s="86">
        <v>0</v>
      </c>
      <c r="D33" s="467">
        <f t="shared" si="0"/>
        <v>0</v>
      </c>
      <c r="E33" s="87"/>
      <c r="F33" s="303"/>
      <c r="G33" s="86">
        <v>0</v>
      </c>
      <c r="H33" s="467">
        <f t="shared" si="1"/>
        <v>0</v>
      </c>
      <c r="I33" s="87">
        <v>0</v>
      </c>
      <c r="J33" s="467"/>
    </row>
    <row r="34" spans="1:10" outlineLevel="1" x14ac:dyDescent="0.3">
      <c r="A34" s="335" t="s">
        <v>64</v>
      </c>
      <c r="B34" s="303"/>
      <c r="C34" s="86">
        <v>0</v>
      </c>
      <c r="D34" s="467">
        <f t="shared" si="0"/>
        <v>0</v>
      </c>
      <c r="E34" s="87"/>
      <c r="F34" s="303"/>
      <c r="G34" s="86">
        <v>0</v>
      </c>
      <c r="H34" s="467">
        <f t="shared" si="1"/>
        <v>0</v>
      </c>
      <c r="I34" s="87">
        <v>0</v>
      </c>
      <c r="J34" s="467"/>
    </row>
    <row r="35" spans="1:10" outlineLevel="1" x14ac:dyDescent="0.3">
      <c r="A35" s="335" t="s">
        <v>65</v>
      </c>
      <c r="B35" s="303"/>
      <c r="C35" s="86">
        <v>0</v>
      </c>
      <c r="D35" s="467">
        <f t="shared" si="0"/>
        <v>0</v>
      </c>
      <c r="E35" s="87">
        <v>0</v>
      </c>
      <c r="F35" s="303"/>
      <c r="G35" s="86">
        <v>1827</v>
      </c>
      <c r="H35" s="467">
        <f t="shared" si="1"/>
        <v>0</v>
      </c>
      <c r="I35" s="87">
        <v>1827</v>
      </c>
      <c r="J35" s="467"/>
    </row>
    <row r="36" spans="1:10" outlineLevel="1" x14ac:dyDescent="0.3">
      <c r="A36" s="335" t="s">
        <v>66</v>
      </c>
      <c r="B36" s="303"/>
      <c r="C36" s="86">
        <v>0</v>
      </c>
      <c r="D36" s="467">
        <f t="shared" si="0"/>
        <v>0</v>
      </c>
      <c r="E36" s="87"/>
      <c r="F36" s="303"/>
      <c r="G36" s="86">
        <v>0</v>
      </c>
      <c r="H36" s="467">
        <f t="shared" si="1"/>
        <v>0</v>
      </c>
      <c r="I36" s="87">
        <v>0</v>
      </c>
      <c r="J36" s="467"/>
    </row>
    <row r="37" spans="1:10" outlineLevel="1" x14ac:dyDescent="0.3">
      <c r="A37" s="335" t="s">
        <v>89</v>
      </c>
      <c r="B37" s="303"/>
      <c r="C37" s="86">
        <v>563</v>
      </c>
      <c r="D37" s="467">
        <f t="shared" si="0"/>
        <v>562</v>
      </c>
      <c r="E37" s="87">
        <v>1125</v>
      </c>
      <c r="F37" s="303"/>
      <c r="G37" s="86">
        <v>0</v>
      </c>
      <c r="H37" s="467">
        <f t="shared" si="1"/>
        <v>563</v>
      </c>
      <c r="I37" s="87">
        <v>563</v>
      </c>
      <c r="J37" s="467"/>
    </row>
    <row r="38" spans="1:10" outlineLevel="1" x14ac:dyDescent="0.3">
      <c r="A38" s="335" t="s">
        <v>14</v>
      </c>
      <c r="B38" s="303"/>
      <c r="C38" s="86"/>
      <c r="D38" s="467">
        <f t="shared" si="0"/>
        <v>0</v>
      </c>
      <c r="E38" s="87"/>
      <c r="F38" s="303"/>
      <c r="G38" s="86"/>
      <c r="H38" s="467"/>
      <c r="I38" s="87"/>
      <c r="J38" s="467"/>
    </row>
    <row r="39" spans="1:10" ht="16.2" outlineLevel="1" x14ac:dyDescent="0.45">
      <c r="A39" s="335" t="s">
        <v>36</v>
      </c>
      <c r="B39" s="303"/>
      <c r="C39" s="301">
        <v>2</v>
      </c>
      <c r="D39" s="474">
        <f t="shared" si="0"/>
        <v>0</v>
      </c>
      <c r="E39" s="302">
        <v>2</v>
      </c>
      <c r="F39" s="303"/>
      <c r="G39" s="301">
        <v>22</v>
      </c>
      <c r="H39" s="474">
        <f t="shared" si="1"/>
        <v>-6</v>
      </c>
      <c r="I39" s="302">
        <v>16</v>
      </c>
      <c r="J39" s="474"/>
    </row>
    <row r="40" spans="1:10" x14ac:dyDescent="0.3">
      <c r="A40" s="341" t="s">
        <v>68</v>
      </c>
      <c r="B40" s="303"/>
      <c r="C40" s="85">
        <v>16578</v>
      </c>
      <c r="D40" s="465">
        <f t="shared" si="0"/>
        <v>13355</v>
      </c>
      <c r="E40" s="41">
        <v>29933</v>
      </c>
      <c r="F40" s="303"/>
      <c r="G40" s="85">
        <v>3452</v>
      </c>
      <c r="H40" s="465">
        <v>13693</v>
      </c>
      <c r="I40" s="41">
        <v>17145</v>
      </c>
      <c r="J40" s="465"/>
    </row>
    <row r="41" spans="1:10" x14ac:dyDescent="0.3">
      <c r="A41" s="335"/>
      <c r="B41" s="303"/>
      <c r="C41" s="525"/>
      <c r="D41" s="524"/>
      <c r="E41" s="526"/>
      <c r="F41" s="303"/>
      <c r="G41" s="85"/>
      <c r="H41" s="465"/>
      <c r="I41" s="41"/>
      <c r="J41" s="524"/>
    </row>
    <row r="42" spans="1:10" x14ac:dyDescent="0.3">
      <c r="A42" s="341" t="s">
        <v>27</v>
      </c>
      <c r="B42" s="303"/>
      <c r="C42" s="527">
        <v>387593</v>
      </c>
      <c r="D42" s="475">
        <v>419076</v>
      </c>
      <c r="E42" s="365"/>
      <c r="F42" s="303"/>
      <c r="G42" s="527">
        <v>293490</v>
      </c>
      <c r="H42" s="475">
        <v>344990</v>
      </c>
      <c r="I42" s="365"/>
      <c r="J42" s="475"/>
    </row>
    <row r="43" spans="1:10" x14ac:dyDescent="0.3">
      <c r="A43" s="341"/>
      <c r="B43" s="303"/>
      <c r="C43" s="525"/>
      <c r="D43" s="524"/>
      <c r="E43" s="526"/>
      <c r="F43" s="303"/>
      <c r="G43" s="525"/>
      <c r="H43" s="524"/>
      <c r="I43" s="526"/>
      <c r="J43" s="524"/>
    </row>
    <row r="44" spans="1:10" outlineLevel="1" x14ac:dyDescent="0.3">
      <c r="A44" s="335" t="s">
        <v>28</v>
      </c>
      <c r="B44" s="303"/>
      <c r="C44" s="572">
        <v>165330</v>
      </c>
      <c r="D44" s="573">
        <v>198442</v>
      </c>
      <c r="E44" s="607"/>
      <c r="F44" s="303"/>
      <c r="G44" s="572">
        <v>113579</v>
      </c>
      <c r="H44" s="573">
        <v>132644</v>
      </c>
      <c r="I44" s="41"/>
      <c r="J44" s="465"/>
    </row>
    <row r="45" spans="1:10" outlineLevel="1" x14ac:dyDescent="0.3">
      <c r="A45" s="335" t="s">
        <v>30</v>
      </c>
      <c r="B45" s="303"/>
      <c r="C45" s="572">
        <v>37801</v>
      </c>
      <c r="D45" s="573">
        <v>30686</v>
      </c>
      <c r="E45" s="607"/>
      <c r="F45" s="303"/>
      <c r="G45" s="572">
        <v>9230</v>
      </c>
      <c r="H45" s="573">
        <v>36618</v>
      </c>
      <c r="I45" s="41"/>
      <c r="J45" s="465"/>
    </row>
    <row r="46" spans="1:10" x14ac:dyDescent="0.3">
      <c r="A46" s="341" t="s">
        <v>31</v>
      </c>
      <c r="B46" s="303"/>
      <c r="C46" s="85">
        <v>203131</v>
      </c>
      <c r="D46" s="465">
        <v>229128</v>
      </c>
      <c r="E46" s="41"/>
      <c r="F46" s="303"/>
      <c r="G46" s="85">
        <v>122809</v>
      </c>
      <c r="H46" s="465">
        <v>169262</v>
      </c>
      <c r="I46" s="87"/>
      <c r="J46" s="467"/>
    </row>
    <row r="47" spans="1:10" ht="16.2" x14ac:dyDescent="0.45">
      <c r="A47" s="341"/>
      <c r="B47" s="303"/>
      <c r="C47" s="301"/>
      <c r="D47" s="474"/>
      <c r="E47" s="302"/>
      <c r="F47" s="303"/>
      <c r="G47" s="301"/>
      <c r="H47" s="474"/>
      <c r="I47" s="302"/>
      <c r="J47" s="474"/>
    </row>
    <row r="48" spans="1:10" x14ac:dyDescent="0.3">
      <c r="A48" s="341" t="s">
        <v>39</v>
      </c>
      <c r="B48" s="303"/>
      <c r="C48" s="85">
        <v>184462</v>
      </c>
      <c r="D48" s="465">
        <v>189948</v>
      </c>
      <c r="E48" s="41"/>
      <c r="F48" s="303"/>
      <c r="G48" s="85">
        <v>170681</v>
      </c>
      <c r="H48" s="465">
        <v>175728</v>
      </c>
      <c r="I48" s="41"/>
      <c r="J48" s="465"/>
    </row>
    <row r="49" spans="1:10" x14ac:dyDescent="0.3">
      <c r="A49" s="335"/>
      <c r="B49" s="303"/>
      <c r="C49" s="85"/>
      <c r="D49" s="465"/>
      <c r="E49" s="41"/>
      <c r="F49" s="303"/>
      <c r="G49" s="85"/>
      <c r="H49" s="465"/>
      <c r="I49" s="41"/>
      <c r="J49" s="465"/>
    </row>
    <row r="50" spans="1:10" x14ac:dyDescent="0.3">
      <c r="A50" s="341" t="s">
        <v>69</v>
      </c>
      <c r="B50" s="303"/>
      <c r="C50" s="85">
        <v>487</v>
      </c>
      <c r="D50" s="465">
        <f>E50-C50</f>
        <v>890</v>
      </c>
      <c r="E50" s="41">
        <v>1377</v>
      </c>
      <c r="F50" s="303"/>
      <c r="G50" s="85">
        <v>32</v>
      </c>
      <c r="H50" s="465">
        <f>I50-G50</f>
        <v>291</v>
      </c>
      <c r="I50" s="41">
        <v>323</v>
      </c>
      <c r="J50" s="465"/>
    </row>
    <row r="51" spans="1:10" x14ac:dyDescent="0.3">
      <c r="A51" s="341"/>
      <c r="B51" s="303"/>
      <c r="C51" s="527"/>
      <c r="D51" s="475"/>
      <c r="E51" s="365"/>
      <c r="F51" s="303"/>
      <c r="G51" s="527"/>
      <c r="H51" s="475"/>
      <c r="I51" s="365"/>
      <c r="J51" s="475"/>
    </row>
    <row r="52" spans="1:10" x14ac:dyDescent="0.3">
      <c r="A52" s="457" t="s">
        <v>217</v>
      </c>
      <c r="B52" s="303"/>
      <c r="C52" s="527">
        <v>0</v>
      </c>
      <c r="D52" s="475"/>
      <c r="E52" s="365"/>
      <c r="F52" s="303"/>
      <c r="G52" s="527">
        <v>0</v>
      </c>
      <c r="H52" s="475">
        <v>0</v>
      </c>
      <c r="I52" s="365">
        <v>0</v>
      </c>
      <c r="J52" s="475"/>
    </row>
    <row r="53" spans="1:10" x14ac:dyDescent="0.3">
      <c r="A53" s="341"/>
      <c r="B53" s="303"/>
      <c r="C53" s="337"/>
      <c r="D53" s="460"/>
      <c r="E53" s="348"/>
      <c r="F53" s="303"/>
      <c r="G53" s="337"/>
      <c r="H53" s="460"/>
      <c r="I53" s="348"/>
      <c r="J53" s="460"/>
    </row>
    <row r="54" spans="1:10" x14ac:dyDescent="0.3">
      <c r="A54" s="342" t="s">
        <v>70</v>
      </c>
      <c r="B54" s="303"/>
      <c r="C54" s="337"/>
      <c r="D54" s="460"/>
      <c r="E54" s="348"/>
      <c r="F54" s="303"/>
      <c r="G54" s="337"/>
      <c r="H54" s="460"/>
      <c r="I54" s="348"/>
      <c r="J54" s="460"/>
    </row>
    <row r="55" spans="1:10" x14ac:dyDescent="0.3">
      <c r="A55" s="341" t="s">
        <v>71</v>
      </c>
      <c r="B55" s="303"/>
      <c r="C55" s="355"/>
      <c r="D55" s="476"/>
      <c r="E55" s="71"/>
      <c r="F55" s="303"/>
      <c r="G55" s="355"/>
      <c r="H55" s="476">
        <v>0.59899999999999998</v>
      </c>
      <c r="I55" s="71"/>
      <c r="J55" s="476"/>
    </row>
    <row r="56" spans="1:10" ht="15" thickBot="1" x14ac:dyDescent="0.35">
      <c r="A56" s="367" t="s">
        <v>72</v>
      </c>
      <c r="B56" s="303"/>
      <c r="C56" s="356"/>
      <c r="D56" s="59"/>
      <c r="E56" s="74"/>
      <c r="F56" s="303"/>
      <c r="G56" s="356"/>
      <c r="H56" s="59">
        <v>0.58099999999999996</v>
      </c>
      <c r="I56" s="74"/>
      <c r="J56" s="476"/>
    </row>
    <row r="57" spans="1:10" x14ac:dyDescent="0.3">
      <c r="G57" s="556"/>
      <c r="H57" s="556"/>
      <c r="I57" s="556"/>
      <c r="J57" s="556"/>
    </row>
    <row r="58" spans="1:10" x14ac:dyDescent="0.3">
      <c r="A58" s="304" t="s">
        <v>40</v>
      </c>
      <c r="C58" s="305">
        <f>C11-C12-C13</f>
        <v>0</v>
      </c>
      <c r="D58" s="305">
        <f>D11-D12-D13</f>
        <v>0</v>
      </c>
      <c r="E58" s="305">
        <f>E11-E12-E13</f>
        <v>0</v>
      </c>
      <c r="G58" s="305">
        <f>G11-G12-G13</f>
        <v>0</v>
      </c>
      <c r="H58" s="305">
        <f>H11-H12-H13</f>
        <v>0</v>
      </c>
      <c r="I58" s="305">
        <f>I11-I12-I13</f>
        <v>0</v>
      </c>
    </row>
    <row r="59" spans="1:10" x14ac:dyDescent="0.3">
      <c r="A59" s="306" t="s">
        <v>41</v>
      </c>
      <c r="C59" s="305">
        <f>C13-SUM(C14:C17)-C18</f>
        <v>0</v>
      </c>
      <c r="D59" s="305">
        <f>D13-SUM(D14:D17)-D18</f>
        <v>0</v>
      </c>
      <c r="E59" s="305">
        <f>E13-SUM(E14:E17)-E18</f>
        <v>0</v>
      </c>
      <c r="G59" s="305">
        <f>G13-SUM(G14:G17)-G18</f>
        <v>0</v>
      </c>
      <c r="H59" s="305">
        <f>H13-SUM(H14:H17)-H18</f>
        <v>0</v>
      </c>
      <c r="I59" s="305">
        <f>I13-SUM(I14:I17)-I18</f>
        <v>0</v>
      </c>
    </row>
    <row r="60" spans="1:10" x14ac:dyDescent="0.3">
      <c r="A60" s="306" t="s">
        <v>26</v>
      </c>
      <c r="C60" s="305">
        <f>C18-SUM(C19:C22)-C23</f>
        <v>0</v>
      </c>
      <c r="D60" s="305">
        <f>D18-SUM(D19:D22)-D23</f>
        <v>0.37399999999979627</v>
      </c>
      <c r="E60" s="305">
        <f>E18-SUM(E19:E22)-E23</f>
        <v>0.37399999999979627</v>
      </c>
      <c r="G60" s="305">
        <f>G18-SUM(G19:G22)-G23</f>
        <v>0</v>
      </c>
      <c r="H60" s="305">
        <f>H18-SUM(H19:H22)-H23</f>
        <v>0</v>
      </c>
      <c r="I60" s="305">
        <f>I18-SUM(I19:I22)-I23</f>
        <v>0</v>
      </c>
    </row>
    <row r="61" spans="1:10" x14ac:dyDescent="0.3">
      <c r="A61" s="306" t="s">
        <v>60</v>
      </c>
      <c r="C61" s="305">
        <f>SUM(C23:C29)-C30</f>
        <v>0</v>
      </c>
      <c r="D61" s="305">
        <f>SUM(D23:D29)-D30</f>
        <v>0</v>
      </c>
      <c r="E61" s="305">
        <f>SUM(E23:E29)-E30</f>
        <v>0</v>
      </c>
      <c r="G61" s="305">
        <f>SUM(G23:G29)-G30</f>
        <v>0</v>
      </c>
      <c r="H61" s="305">
        <f>SUM(H23:H29)-H30</f>
        <v>0</v>
      </c>
      <c r="I61" s="305">
        <f>SUM(I23:I29)-I30</f>
        <v>0</v>
      </c>
    </row>
    <row r="62" spans="1:10" x14ac:dyDescent="0.3">
      <c r="A62" s="306" t="s">
        <v>170</v>
      </c>
      <c r="C62" s="305">
        <f>SUM(C30:C39)-C40</f>
        <v>0</v>
      </c>
      <c r="D62" s="305">
        <f>SUM(D30:D39)-D40</f>
        <v>0</v>
      </c>
      <c r="E62" s="305">
        <f>SUM(E30:E39)-E40</f>
        <v>0</v>
      </c>
      <c r="G62" s="305">
        <f>SUM(G30:G39)-G40</f>
        <v>0</v>
      </c>
      <c r="H62" s="305">
        <f>SUM(H30:H39)-H40</f>
        <v>0</v>
      </c>
      <c r="I62" s="305">
        <f>SUM(I30:I39)-I40</f>
        <v>0</v>
      </c>
    </row>
    <row r="63" spans="1:10" x14ac:dyDescent="0.3">
      <c r="A63" s="306" t="s">
        <v>42</v>
      </c>
      <c r="C63" s="305">
        <f>SUM(C44:C45)-C46</f>
        <v>0</v>
      </c>
      <c r="D63" s="305">
        <f>SUM(D44:D45)-D46</f>
        <v>0</v>
      </c>
      <c r="E63" s="305">
        <f>SUM(E44:E45)-E46</f>
        <v>0</v>
      </c>
      <c r="G63" s="305">
        <f>SUM(G44:G45)-G46</f>
        <v>0</v>
      </c>
      <c r="H63" s="305">
        <f>SUM(H44:H45)-H46</f>
        <v>0</v>
      </c>
      <c r="I63" s="305">
        <f>SUM(I44:I45)-I46</f>
        <v>0</v>
      </c>
    </row>
    <row r="64" spans="1:10" x14ac:dyDescent="0.3">
      <c r="A64" s="306" t="s">
        <v>43</v>
      </c>
      <c r="C64" s="305">
        <f>C42-C46-C48</f>
        <v>0</v>
      </c>
      <c r="D64" s="305">
        <f>D42-D46-D48</f>
        <v>0</v>
      </c>
      <c r="E64" s="305">
        <f>E42-E46-E48</f>
        <v>0</v>
      </c>
      <c r="G64" s="305">
        <f>G42-G46-G48</f>
        <v>0</v>
      </c>
      <c r="H64" s="305">
        <f>H42-H46-H48</f>
        <v>0</v>
      </c>
      <c r="I64" s="305">
        <f>I42-I46-I48</f>
        <v>0</v>
      </c>
    </row>
  </sheetData>
  <mergeCells count="2">
    <mergeCell ref="G8:I8"/>
    <mergeCell ref="C8:E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B8BFC-906F-46E7-BE6F-CD826CA9CC40}">
  <sheetPr>
    <tabColor rgb="FFE5DD3B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5DD3B"/>
    <pageSetUpPr fitToPage="1"/>
  </sheetPr>
  <dimension ref="A1:EM78"/>
  <sheetViews>
    <sheetView topLeftCell="A16" workbookViewId="0">
      <selection activeCell="A53" sqref="A53"/>
    </sheetView>
  </sheetViews>
  <sheetFormatPr defaultColWidth="9.109375" defaultRowHeight="14.4" outlineLevelRow="1" outlineLevelCol="1" x14ac:dyDescent="0.3"/>
  <cols>
    <col min="1" max="1" width="55.33203125" style="100" bestFit="1" customWidth="1"/>
    <col min="2" max="2" width="9" style="100" customWidth="1"/>
    <col min="3" max="3" width="3.88671875" style="100" customWidth="1"/>
    <col min="4" max="6" width="11.6640625" style="100" customWidth="1"/>
    <col min="7" max="7" width="3.33203125" style="100" customWidth="1"/>
    <col min="8" max="14" width="11.33203125" style="100" customWidth="1"/>
    <col min="15" max="15" width="3.33203125" style="100" customWidth="1"/>
    <col min="16" max="22" width="9.88671875" style="100" customWidth="1"/>
    <col min="23" max="23" width="3.44140625" style="100" customWidth="1"/>
    <col min="24" max="30" width="8.88671875" style="100" customWidth="1"/>
    <col min="31" max="31" width="3" style="100" customWidth="1"/>
    <col min="32" max="32" width="8.88671875" style="100" customWidth="1"/>
    <col min="33" max="38" width="9" style="100" customWidth="1"/>
    <col min="39" max="39" width="3.109375" style="100" customWidth="1"/>
    <col min="40" max="46" width="9" style="100" customWidth="1"/>
    <col min="47" max="47" width="3" style="100" customWidth="1"/>
    <col min="48" max="49" width="9" style="100" customWidth="1"/>
    <col min="50" max="50" width="9" style="100" customWidth="1" outlineLevel="1"/>
    <col min="51" max="51" width="9" style="100" customWidth="1"/>
    <col min="52" max="52" width="9" style="100" customWidth="1" outlineLevel="1"/>
    <col min="53" max="54" width="9" style="100" customWidth="1"/>
    <col min="55" max="55" width="2.33203125" style="100" customWidth="1"/>
    <col min="56" max="57" width="9" style="100" customWidth="1"/>
    <col min="58" max="58" width="8" style="100" customWidth="1" outlineLevel="1"/>
    <col min="59" max="59" width="11.5546875" style="100" customWidth="1"/>
    <col min="60" max="60" width="11.5546875" style="100" customWidth="1" outlineLevel="1"/>
    <col min="61" max="61" width="12.33203125" style="100" customWidth="1"/>
    <col min="62" max="62" width="8" style="100" customWidth="1"/>
    <col min="63" max="63" width="2.5546875" style="100" customWidth="1"/>
    <col min="64" max="65" width="9" style="151" customWidth="1"/>
    <col min="66" max="66" width="8" style="100" customWidth="1" outlineLevel="1"/>
    <col min="67" max="67" width="9" style="100" customWidth="1"/>
    <col min="68" max="68" width="9" style="100" customWidth="1" outlineLevel="1"/>
    <col min="69" max="70" width="9" style="100" customWidth="1"/>
    <col min="71" max="71" width="3" style="100" customWidth="1"/>
    <col min="72" max="73" width="9" style="151" customWidth="1"/>
    <col min="74" max="74" width="8" style="100" customWidth="1" outlineLevel="1"/>
    <col min="75" max="75" width="9" style="100" customWidth="1"/>
    <col min="76" max="76" width="9" style="100" customWidth="1" outlineLevel="1"/>
    <col min="77" max="78" width="9" style="100" customWidth="1"/>
    <col min="79" max="79" width="3" style="100" customWidth="1"/>
    <col min="80" max="81" width="9" style="100" customWidth="1"/>
    <col min="82" max="82" width="8" style="100" customWidth="1" outlineLevel="1"/>
    <col min="83" max="83" width="9" style="100" customWidth="1"/>
    <col min="84" max="84" width="9" style="100" customWidth="1" outlineLevel="1"/>
    <col min="85" max="86" width="9" style="100" customWidth="1"/>
    <col min="87" max="87" width="3" style="100" customWidth="1"/>
    <col min="88" max="89" width="9" style="100" customWidth="1"/>
    <col min="90" max="90" width="8" style="100" customWidth="1" outlineLevel="1"/>
    <col min="91" max="91" width="9" style="100" customWidth="1"/>
    <col min="92" max="92" width="8" style="100" customWidth="1" outlineLevel="1"/>
    <col min="93" max="93" width="9" style="100" customWidth="1"/>
    <col min="94" max="94" width="8" style="100" customWidth="1"/>
    <col min="95" max="95" width="3" style="100" customWidth="1"/>
    <col min="96" max="97" width="9" style="100" customWidth="1"/>
    <col min="98" max="98" width="8" style="100" customWidth="1" outlineLevel="1"/>
    <col min="99" max="99" width="9" style="100" customWidth="1"/>
    <col min="100" max="100" width="9.6640625" style="100" customWidth="1" outlineLevel="1"/>
    <col min="101" max="101" width="9" style="100" customWidth="1"/>
    <col min="102" max="102" width="8" style="100" customWidth="1"/>
    <col min="103" max="103" width="3" style="100" customWidth="1"/>
    <col min="104" max="105" width="9" style="100" customWidth="1"/>
    <col min="106" max="106" width="8" style="100" customWidth="1" outlineLevel="1"/>
    <col min="107" max="107" width="9" style="100" customWidth="1"/>
    <col min="108" max="108" width="8" style="100" customWidth="1" outlineLevel="1"/>
    <col min="109" max="109" width="9" style="100" customWidth="1"/>
    <col min="110" max="110" width="8" style="100" customWidth="1"/>
    <col min="111" max="111" width="3" style="100" customWidth="1"/>
    <col min="112" max="113" width="9" style="100" customWidth="1"/>
    <col min="114" max="114" width="8" style="100" customWidth="1" outlineLevel="1"/>
    <col min="115" max="115" width="9" style="100" customWidth="1"/>
    <col min="116" max="116" width="8" style="100" customWidth="1" outlineLevel="1"/>
    <col min="117" max="117" width="9" style="100" customWidth="1"/>
    <col min="118" max="118" width="8" style="100" customWidth="1"/>
    <col min="119" max="119" width="3" style="100" customWidth="1"/>
    <col min="120" max="121" width="9" style="100" customWidth="1"/>
    <col min="122" max="122" width="9" style="100" customWidth="1" outlineLevel="1"/>
    <col min="123" max="123" width="9" style="100" customWidth="1"/>
    <col min="124" max="124" width="9" style="100" customWidth="1" outlineLevel="1"/>
    <col min="125" max="126" width="9" style="100" customWidth="1"/>
    <col min="127" max="127" width="3" style="100" customWidth="1"/>
    <col min="128" max="129" width="9" style="100" customWidth="1"/>
    <col min="130" max="130" width="9" style="100" customWidth="1" outlineLevel="1"/>
    <col min="131" max="132" width="9" style="100" customWidth="1"/>
    <col min="133" max="16384" width="9.109375" style="100"/>
  </cols>
  <sheetData>
    <row r="1" spans="1:132" x14ac:dyDescent="0.3">
      <c r="A1" s="8" t="s">
        <v>44</v>
      </c>
      <c r="B1" s="80">
        <v>81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9"/>
      <c r="AZ1" s="267"/>
      <c r="BA1" s="267"/>
      <c r="BB1" s="267"/>
      <c r="BC1" s="267"/>
      <c r="BD1" s="267"/>
      <c r="BE1" s="97"/>
      <c r="BF1" s="97"/>
      <c r="BG1" s="97"/>
      <c r="BH1" s="97"/>
      <c r="BI1" s="97"/>
      <c r="BJ1" s="97"/>
      <c r="BK1" s="97"/>
      <c r="BL1" s="98"/>
      <c r="BM1" s="98"/>
      <c r="BN1" s="97"/>
      <c r="BO1" s="97"/>
      <c r="BP1" s="97"/>
      <c r="BQ1" s="97"/>
      <c r="BR1" s="97"/>
      <c r="BS1" s="97"/>
      <c r="BT1" s="98"/>
      <c r="BU1" s="98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9"/>
    </row>
    <row r="2" spans="1:132" x14ac:dyDescent="0.3">
      <c r="A2" s="43" t="s">
        <v>45</v>
      </c>
      <c r="B2" s="75">
        <v>33.1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101"/>
    </row>
    <row r="3" spans="1:132" ht="15" customHeight="1" x14ac:dyDescent="0.3">
      <c r="A3" s="43" t="s">
        <v>46</v>
      </c>
      <c r="B3" s="75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76"/>
      <c r="BF3" s="102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101"/>
    </row>
    <row r="4" spans="1:132" s="105" customFormat="1" ht="15" customHeight="1" x14ac:dyDescent="0.3">
      <c r="A4" s="43" t="s">
        <v>47</v>
      </c>
      <c r="B4" s="75">
        <v>45.6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103"/>
      <c r="BF4" s="102"/>
      <c r="BG4" s="102"/>
      <c r="BH4" s="102"/>
      <c r="BI4" s="102"/>
      <c r="BJ4" s="102"/>
      <c r="BK4" s="94"/>
      <c r="BL4" s="102"/>
      <c r="BM4" s="102"/>
      <c r="BN4" s="102"/>
      <c r="BO4" s="102"/>
      <c r="BP4" s="102"/>
      <c r="BQ4" s="102"/>
      <c r="BR4" s="102"/>
      <c r="BS4" s="94"/>
      <c r="BT4" s="102"/>
      <c r="BU4" s="102"/>
      <c r="BV4" s="102"/>
      <c r="BW4" s="102"/>
      <c r="BX4" s="102"/>
      <c r="BY4" s="102"/>
      <c r="BZ4" s="102"/>
      <c r="CA4" s="94"/>
      <c r="CB4" s="102"/>
      <c r="CC4" s="102"/>
      <c r="CD4" s="102"/>
      <c r="CE4" s="102"/>
      <c r="CF4" s="102"/>
      <c r="CG4" s="102"/>
      <c r="CH4" s="102"/>
      <c r="CI4" s="94"/>
      <c r="CJ4" s="102"/>
      <c r="CK4" s="102"/>
      <c r="CL4" s="102"/>
      <c r="CM4" s="102"/>
      <c r="CN4" s="94"/>
      <c r="CO4" s="102"/>
      <c r="CP4" s="102"/>
      <c r="CQ4" s="94"/>
      <c r="CR4" s="102"/>
      <c r="CS4" s="102"/>
      <c r="CT4" s="102"/>
      <c r="CU4" s="102"/>
      <c r="CV4" s="94"/>
      <c r="CW4" s="102"/>
      <c r="CX4" s="102"/>
      <c r="CY4" s="94"/>
      <c r="CZ4" s="102"/>
      <c r="DA4" s="102"/>
      <c r="DB4" s="102"/>
      <c r="DC4" s="102"/>
      <c r="DD4" s="94"/>
      <c r="DE4" s="102"/>
      <c r="DF4" s="102"/>
      <c r="DG4" s="94"/>
      <c r="DH4" s="102"/>
      <c r="DI4" s="102"/>
      <c r="DJ4" s="102"/>
      <c r="DK4" s="102"/>
      <c r="DL4" s="94"/>
      <c r="DM4" s="102"/>
      <c r="DN4" s="102"/>
      <c r="DO4" s="94"/>
      <c r="DP4" s="102"/>
      <c r="DQ4" s="102"/>
      <c r="DR4" s="102"/>
      <c r="DS4" s="102"/>
      <c r="DT4" s="102"/>
      <c r="DU4" s="102"/>
      <c r="DV4" s="102"/>
      <c r="DW4" s="94"/>
      <c r="DX4" s="102"/>
      <c r="DY4" s="102"/>
      <c r="DZ4" s="102"/>
      <c r="EA4" s="102"/>
      <c r="EB4" s="104"/>
    </row>
    <row r="5" spans="1:132" s="105" customFormat="1" ht="15" customHeight="1" x14ac:dyDescent="0.3">
      <c r="A5" s="43"/>
      <c r="B5" s="7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103"/>
      <c r="BF5" s="102"/>
      <c r="BG5" s="102"/>
      <c r="BH5" s="102"/>
      <c r="BI5" s="102"/>
      <c r="BJ5" s="102"/>
      <c r="BK5" s="94"/>
      <c r="BL5" s="102"/>
      <c r="BM5" s="102"/>
      <c r="BN5" s="102"/>
      <c r="BO5" s="102"/>
      <c r="BP5" s="102"/>
      <c r="BQ5" s="106"/>
      <c r="BR5" s="102"/>
      <c r="BS5" s="94"/>
      <c r="BT5" s="102"/>
      <c r="BU5" s="102"/>
      <c r="BV5" s="102"/>
      <c r="BW5" s="102"/>
      <c r="BX5" s="102"/>
      <c r="BY5" s="102"/>
      <c r="BZ5" s="102"/>
      <c r="CA5" s="94"/>
      <c r="CB5" s="102"/>
      <c r="CC5" s="102"/>
      <c r="CD5" s="102"/>
      <c r="CE5" s="102"/>
      <c r="CF5" s="102"/>
      <c r="CG5" s="102"/>
      <c r="CH5" s="102"/>
      <c r="CI5" s="94"/>
      <c r="CJ5" s="102"/>
      <c r="CK5" s="102"/>
      <c r="CL5" s="102"/>
      <c r="CM5" s="102"/>
      <c r="CN5" s="94"/>
      <c r="CO5" s="102"/>
      <c r="CP5" s="102"/>
      <c r="CQ5" s="94"/>
      <c r="CR5" s="102"/>
      <c r="CS5" s="102"/>
      <c r="CT5" s="102"/>
      <c r="CU5" s="102"/>
      <c r="CV5" s="94"/>
      <c r="CW5" s="102"/>
      <c r="CX5" s="102"/>
      <c r="CY5" s="94"/>
      <c r="CZ5" s="102"/>
      <c r="DA5" s="102"/>
      <c r="DB5" s="102"/>
      <c r="DC5" s="102"/>
      <c r="DD5" s="94"/>
      <c r="DE5" s="102"/>
      <c r="DF5" s="102"/>
      <c r="DG5" s="94"/>
      <c r="DH5" s="102"/>
      <c r="DI5" s="102"/>
      <c r="DJ5" s="102"/>
      <c r="DK5" s="102"/>
      <c r="DL5" s="94"/>
      <c r="DM5" s="102"/>
      <c r="DN5" s="102"/>
      <c r="DO5" s="94"/>
      <c r="DP5" s="102"/>
      <c r="DQ5" s="102"/>
      <c r="DR5" s="102"/>
      <c r="DS5" s="102"/>
      <c r="DT5" s="102"/>
      <c r="DU5" s="102"/>
      <c r="DV5" s="102"/>
      <c r="DW5" s="94"/>
      <c r="DX5" s="102"/>
      <c r="DY5" s="102"/>
      <c r="DZ5" s="102"/>
      <c r="EA5" s="102"/>
      <c r="EB5" s="104"/>
    </row>
    <row r="6" spans="1:132" s="105" customFormat="1" x14ac:dyDescent="0.3">
      <c r="A6" s="43" t="s">
        <v>48</v>
      </c>
      <c r="B6" s="75">
        <v>-33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103"/>
      <c r="BF6" s="102"/>
      <c r="BG6" s="102"/>
      <c r="BH6" s="102"/>
      <c r="BI6" s="102"/>
      <c r="BJ6" s="102"/>
      <c r="BK6" s="94"/>
      <c r="BL6" s="102"/>
      <c r="BM6" s="102"/>
      <c r="BN6" s="102"/>
      <c r="BO6" s="102"/>
      <c r="BP6" s="102"/>
      <c r="BQ6" s="102"/>
      <c r="BR6" s="102"/>
      <c r="BS6" s="94"/>
      <c r="BT6" s="102"/>
      <c r="BU6" s="102"/>
      <c r="BV6" s="102"/>
      <c r="BW6" s="102"/>
      <c r="BX6" s="102"/>
      <c r="BY6" s="102"/>
      <c r="BZ6" s="102"/>
      <c r="CA6" s="94"/>
      <c r="CB6" s="102"/>
      <c r="CC6" s="102"/>
      <c r="CD6" s="102"/>
      <c r="CE6" s="102"/>
      <c r="CF6" s="102"/>
      <c r="CG6" s="102"/>
      <c r="CH6" s="102"/>
      <c r="CI6" s="94"/>
      <c r="CJ6" s="102"/>
      <c r="CK6" s="102"/>
      <c r="CL6" s="102"/>
      <c r="CM6" s="102"/>
      <c r="CN6" s="94"/>
      <c r="CO6" s="102"/>
      <c r="CP6" s="102"/>
      <c r="CQ6" s="94"/>
      <c r="CR6" s="102"/>
      <c r="CS6" s="102"/>
      <c r="CT6" s="102"/>
      <c r="CU6" s="102"/>
      <c r="CV6" s="94"/>
      <c r="CW6" s="102"/>
      <c r="CX6" s="102"/>
      <c r="CY6" s="94"/>
      <c r="CZ6" s="102"/>
      <c r="DA6" s="102"/>
      <c r="DB6" s="102"/>
      <c r="DC6" s="102"/>
      <c r="DD6" s="94"/>
      <c r="DE6" s="102"/>
      <c r="DF6" s="102"/>
      <c r="DG6" s="94"/>
      <c r="DH6" s="102"/>
      <c r="DI6" s="102"/>
      <c r="DJ6" s="102"/>
      <c r="DK6" s="102"/>
      <c r="DL6" s="94"/>
      <c r="DM6" s="102"/>
      <c r="DN6" s="102"/>
      <c r="DO6" s="94"/>
      <c r="DP6" s="102"/>
      <c r="DQ6" s="102"/>
      <c r="DR6" s="102"/>
      <c r="DS6" s="102"/>
      <c r="DT6" s="102"/>
      <c r="DU6" s="102"/>
      <c r="DV6" s="102"/>
      <c r="DW6" s="94"/>
      <c r="DX6" s="102"/>
      <c r="DY6" s="102"/>
      <c r="DZ6" s="102"/>
      <c r="EA6" s="102"/>
      <c r="EB6" s="104"/>
    </row>
    <row r="7" spans="1:132" s="105" customFormat="1" ht="15" customHeight="1" x14ac:dyDescent="0.3">
      <c r="A7" s="43" t="s">
        <v>49</v>
      </c>
      <c r="B7" s="75">
        <v>47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76"/>
      <c r="BF7" s="102"/>
      <c r="BG7" s="102"/>
      <c r="BH7" s="102"/>
      <c r="BI7" s="102"/>
      <c r="BJ7" s="102"/>
      <c r="BK7" s="94"/>
      <c r="BL7" s="102"/>
      <c r="BM7" s="102"/>
      <c r="BN7" s="102"/>
      <c r="BO7" s="102"/>
      <c r="BP7" s="102"/>
      <c r="BQ7" s="106"/>
      <c r="BR7" s="102"/>
      <c r="BS7" s="94"/>
      <c r="BT7" s="102"/>
      <c r="BU7" s="102"/>
      <c r="BV7" s="102"/>
      <c r="BW7" s="102"/>
      <c r="BX7" s="102"/>
      <c r="BY7" s="102"/>
      <c r="BZ7" s="102"/>
      <c r="CA7" s="94"/>
      <c r="CB7" s="102"/>
      <c r="CC7" s="102"/>
      <c r="CD7" s="102"/>
      <c r="CE7" s="102"/>
      <c r="CF7" s="102"/>
      <c r="CG7" s="102"/>
      <c r="CH7" s="102"/>
      <c r="CI7" s="94"/>
      <c r="CJ7" s="102"/>
      <c r="CK7" s="102"/>
      <c r="CL7" s="102"/>
      <c r="CM7" s="102"/>
      <c r="CN7" s="94"/>
      <c r="CO7" s="102"/>
      <c r="CP7" s="102"/>
      <c r="CQ7" s="94"/>
      <c r="CR7" s="102"/>
      <c r="CS7" s="102"/>
      <c r="CT7" s="102"/>
      <c r="CU7" s="102"/>
      <c r="CV7" s="94"/>
      <c r="CW7" s="102"/>
      <c r="CX7" s="102"/>
      <c r="CY7" s="94"/>
      <c r="CZ7" s="102"/>
      <c r="DA7" s="102"/>
      <c r="DB7" s="102"/>
      <c r="DC7" s="102"/>
      <c r="DD7" s="94"/>
      <c r="DE7" s="102"/>
      <c r="DF7" s="102"/>
      <c r="DG7" s="94"/>
      <c r="DH7" s="102"/>
      <c r="DI7" s="102"/>
      <c r="DJ7" s="102"/>
      <c r="DK7" s="102"/>
      <c r="DL7" s="94"/>
      <c r="DM7" s="102"/>
      <c r="DN7" s="102"/>
      <c r="DO7" s="94"/>
      <c r="DP7" s="102"/>
      <c r="DQ7" s="102"/>
      <c r="DR7" s="102"/>
      <c r="DS7" s="102"/>
      <c r="DT7" s="102"/>
      <c r="DU7" s="102"/>
      <c r="DV7" s="102"/>
      <c r="DW7" s="94"/>
      <c r="DX7" s="102"/>
      <c r="DY7" s="102"/>
      <c r="DZ7" s="102"/>
      <c r="EA7" s="102"/>
      <c r="EB7" s="104"/>
    </row>
    <row r="8" spans="1:132" s="105" customFormat="1" ht="15" customHeight="1" thickBot="1" x14ac:dyDescent="0.35">
      <c r="A8" s="43" t="s">
        <v>50</v>
      </c>
      <c r="B8" s="75">
        <v>-31.3</v>
      </c>
      <c r="C8" s="95"/>
      <c r="D8" s="95"/>
      <c r="E8" s="95"/>
      <c r="F8" s="95"/>
      <c r="G8" s="95"/>
      <c r="H8" s="587"/>
      <c r="I8" s="587"/>
      <c r="J8" s="587"/>
      <c r="K8" s="587"/>
      <c r="L8" s="587"/>
      <c r="M8" s="587"/>
      <c r="N8" s="587"/>
      <c r="O8" s="587"/>
      <c r="P8" s="587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103"/>
      <c r="BF8" s="102"/>
      <c r="BG8" s="102"/>
      <c r="BH8" s="102"/>
      <c r="BI8" s="107"/>
      <c r="BJ8" s="102"/>
      <c r="BK8" s="94"/>
      <c r="BL8" s="102"/>
      <c r="BM8" s="102"/>
      <c r="BN8" s="102"/>
      <c r="BO8" s="102"/>
      <c r="BP8" s="102"/>
      <c r="BQ8" s="102"/>
      <c r="BR8" s="102"/>
      <c r="BS8" s="94"/>
      <c r="BT8" s="102"/>
      <c r="BU8" s="102"/>
      <c r="BV8" s="102"/>
      <c r="BW8" s="102"/>
      <c r="BX8" s="102"/>
      <c r="BY8" s="102"/>
      <c r="BZ8" s="102"/>
      <c r="CA8" s="94"/>
      <c r="CB8" s="102"/>
      <c r="CC8" s="102"/>
      <c r="CD8" s="102"/>
      <c r="CE8" s="78"/>
      <c r="CF8" s="102"/>
      <c r="CG8" s="102"/>
      <c r="CH8" s="102"/>
      <c r="CI8" s="94"/>
      <c r="CJ8" s="102"/>
      <c r="CK8" s="102"/>
      <c r="CL8" s="102"/>
      <c r="CM8" s="102"/>
      <c r="CN8" s="94"/>
      <c r="CO8" s="102"/>
      <c r="CP8" s="102"/>
      <c r="CQ8" s="94"/>
      <c r="CR8" s="102"/>
      <c r="CS8" s="102"/>
      <c r="CT8" s="102"/>
      <c r="CU8" s="102"/>
      <c r="CV8" s="94"/>
      <c r="CW8" s="102"/>
      <c r="CX8" s="102"/>
      <c r="CY8" s="94"/>
      <c r="CZ8" s="102"/>
      <c r="DA8" s="102"/>
      <c r="DB8" s="102"/>
      <c r="DC8" s="102"/>
      <c r="DD8" s="94"/>
      <c r="DE8" s="102"/>
      <c r="DF8" s="102"/>
      <c r="DG8" s="94"/>
      <c r="DH8" s="102"/>
      <c r="DI8" s="102"/>
      <c r="DJ8" s="102"/>
      <c r="DK8" s="102"/>
      <c r="DL8" s="94"/>
      <c r="DM8" s="102"/>
      <c r="DN8" s="102"/>
      <c r="DO8" s="94"/>
      <c r="DP8" s="102"/>
      <c r="DQ8" s="102"/>
      <c r="DR8" s="102"/>
      <c r="DS8" s="102"/>
      <c r="DT8" s="102"/>
      <c r="DU8" s="102"/>
      <c r="DV8" s="102"/>
      <c r="DW8" s="94"/>
      <c r="DX8" s="102"/>
      <c r="DY8" s="102"/>
      <c r="DZ8" s="102"/>
      <c r="EA8" s="102"/>
      <c r="EB8" s="104"/>
    </row>
    <row r="9" spans="1:132" s="105" customFormat="1" ht="15" customHeight="1" x14ac:dyDescent="0.3">
      <c r="A9" s="43" t="s">
        <v>51</v>
      </c>
      <c r="B9" s="75">
        <v>45</v>
      </c>
      <c r="C9" s="95"/>
      <c r="D9" s="651" t="s">
        <v>246</v>
      </c>
      <c r="E9" s="652"/>
      <c r="F9" s="652"/>
      <c r="G9" s="652"/>
      <c r="H9" s="652"/>
      <c r="I9" s="652"/>
      <c r="J9" s="653"/>
      <c r="K9" s="586"/>
      <c r="L9" s="586"/>
      <c r="M9" s="586"/>
      <c r="N9" s="587"/>
      <c r="O9" s="587"/>
      <c r="P9" s="587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103"/>
      <c r="BF9" s="102"/>
      <c r="BG9" s="102"/>
      <c r="BH9" s="102"/>
      <c r="BI9" s="107"/>
      <c r="BJ9" s="102"/>
      <c r="BK9" s="94"/>
      <c r="BL9" s="102"/>
      <c r="BM9" s="102"/>
      <c r="BN9" s="102"/>
      <c r="BO9" s="102"/>
      <c r="BP9" s="102"/>
      <c r="BQ9" s="102"/>
      <c r="BR9" s="102"/>
      <c r="BS9" s="94"/>
      <c r="BT9" s="102"/>
      <c r="BU9" s="102"/>
      <c r="BV9" s="102"/>
      <c r="BW9" s="102"/>
      <c r="BX9" s="102"/>
      <c r="BY9" s="102"/>
      <c r="BZ9" s="102"/>
      <c r="CA9" s="94"/>
      <c r="CB9" s="102"/>
      <c r="CC9" s="102"/>
      <c r="CD9" s="102"/>
      <c r="CE9" s="78"/>
      <c r="CF9" s="102"/>
      <c r="CG9" s="102"/>
      <c r="CH9" s="102"/>
      <c r="CI9" s="94"/>
      <c r="CJ9" s="102"/>
      <c r="CK9" s="102"/>
      <c r="CL9" s="102"/>
      <c r="CM9" s="102"/>
      <c r="CN9" s="94"/>
      <c r="CO9" s="102"/>
      <c r="CP9" s="102"/>
      <c r="CQ9" s="94"/>
      <c r="CR9" s="102"/>
      <c r="CS9" s="102"/>
      <c r="CT9" s="102"/>
      <c r="CU9" s="102"/>
      <c r="CV9" s="94"/>
      <c r="CW9" s="102"/>
      <c r="CX9" s="102"/>
      <c r="CY9" s="94"/>
      <c r="CZ9" s="102"/>
      <c r="DA9" s="102"/>
      <c r="DB9" s="102"/>
      <c r="DC9" s="102"/>
      <c r="DD9" s="94"/>
      <c r="DE9" s="102"/>
      <c r="DF9" s="102"/>
      <c r="DG9" s="94"/>
      <c r="DH9" s="102"/>
      <c r="DI9" s="102"/>
      <c r="DJ9" s="102"/>
      <c r="DK9" s="102"/>
      <c r="DL9" s="94"/>
      <c r="DM9" s="102"/>
      <c r="DN9" s="102"/>
      <c r="DO9" s="94"/>
      <c r="DP9" s="102"/>
      <c r="DQ9" s="102"/>
      <c r="DR9" s="102"/>
      <c r="DS9" s="102"/>
      <c r="DT9" s="102"/>
      <c r="DU9" s="102"/>
      <c r="DV9" s="102"/>
      <c r="DW9" s="94"/>
      <c r="DX9" s="102"/>
      <c r="DY9" s="102"/>
      <c r="DZ9" s="102"/>
      <c r="EA9" s="102"/>
      <c r="EB9" s="104"/>
    </row>
    <row r="10" spans="1:132" s="105" customFormat="1" ht="15" customHeight="1" x14ac:dyDescent="0.3">
      <c r="A10" s="43" t="s">
        <v>52</v>
      </c>
      <c r="B10" s="75">
        <v>-41.7</v>
      </c>
      <c r="C10" s="95"/>
      <c r="D10" s="654"/>
      <c r="E10" s="655"/>
      <c r="F10" s="655"/>
      <c r="G10" s="655"/>
      <c r="H10" s="655"/>
      <c r="I10" s="655"/>
      <c r="J10" s="656"/>
      <c r="K10" s="592"/>
      <c r="L10" s="592"/>
      <c r="M10" s="586"/>
      <c r="N10" s="587"/>
      <c r="O10" s="587"/>
      <c r="P10" s="587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103"/>
      <c r="BF10" s="102"/>
      <c r="BG10" s="102"/>
      <c r="BH10" s="102"/>
      <c r="BI10" s="107"/>
      <c r="BJ10" s="102"/>
      <c r="BK10" s="94"/>
      <c r="BL10" s="102"/>
      <c r="BM10" s="102"/>
      <c r="BN10" s="102"/>
      <c r="BO10" s="102"/>
      <c r="BP10" s="102"/>
      <c r="BQ10" s="102"/>
      <c r="BR10" s="102"/>
      <c r="BS10" s="94"/>
      <c r="BT10" s="102"/>
      <c r="BU10" s="102"/>
      <c r="BV10" s="102"/>
      <c r="BW10" s="102"/>
      <c r="BX10" s="102"/>
      <c r="BY10" s="102"/>
      <c r="BZ10" s="102"/>
      <c r="CA10" s="94"/>
      <c r="CB10" s="102"/>
      <c r="CC10" s="102"/>
      <c r="CD10" s="102"/>
      <c r="CE10" s="78"/>
      <c r="CF10" s="102"/>
      <c r="CG10" s="102"/>
      <c r="CH10" s="102"/>
      <c r="CI10" s="94"/>
      <c r="CJ10" s="102"/>
      <c r="CK10" s="102"/>
      <c r="CL10" s="102"/>
      <c r="CM10" s="102"/>
      <c r="CN10" s="94"/>
      <c r="CO10" s="102"/>
      <c r="CP10" s="102"/>
      <c r="CQ10" s="94"/>
      <c r="CR10" s="102"/>
      <c r="CS10" s="102"/>
      <c r="CT10" s="102"/>
      <c r="CU10" s="102"/>
      <c r="CV10" s="94"/>
      <c r="CW10" s="102"/>
      <c r="CX10" s="102"/>
      <c r="CY10" s="94"/>
      <c r="CZ10" s="102"/>
      <c r="DA10" s="102"/>
      <c r="DB10" s="102"/>
      <c r="DC10" s="102"/>
      <c r="DD10" s="94"/>
      <c r="DE10" s="102"/>
      <c r="DF10" s="102"/>
      <c r="DG10" s="94"/>
      <c r="DH10" s="102"/>
      <c r="DI10" s="102"/>
      <c r="DJ10" s="102"/>
      <c r="DK10" s="102"/>
      <c r="DL10" s="94"/>
      <c r="DM10" s="102"/>
      <c r="DN10" s="102"/>
      <c r="DO10" s="94"/>
      <c r="DP10" s="102"/>
      <c r="DQ10" s="102"/>
      <c r="DR10" s="102"/>
      <c r="DS10" s="102"/>
      <c r="DT10" s="102"/>
      <c r="DU10" s="102"/>
      <c r="DV10" s="102"/>
      <c r="DW10" s="94"/>
      <c r="DX10" s="102"/>
      <c r="DY10" s="102"/>
      <c r="DZ10" s="102"/>
      <c r="EA10" s="102"/>
      <c r="EB10" s="104"/>
    </row>
    <row r="11" spans="1:132" s="105" customFormat="1" ht="15" customHeight="1" thickBot="1" x14ac:dyDescent="0.35">
      <c r="A11" s="43" t="s">
        <v>53</v>
      </c>
      <c r="B11" s="75">
        <v>61</v>
      </c>
      <c r="C11" s="95"/>
      <c r="D11" s="657"/>
      <c r="E11" s="658"/>
      <c r="F11" s="658"/>
      <c r="G11" s="658"/>
      <c r="H11" s="658"/>
      <c r="I11" s="658"/>
      <c r="J11" s="659"/>
      <c r="K11" s="592"/>
      <c r="L11" s="592"/>
      <c r="M11" s="586"/>
      <c r="N11" s="587"/>
      <c r="O11" s="587"/>
      <c r="P11" s="587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103"/>
      <c r="BF11" s="102"/>
      <c r="BG11" s="102"/>
      <c r="BH11" s="102"/>
      <c r="BI11" s="107"/>
      <c r="BJ11" s="102"/>
      <c r="BK11" s="94"/>
      <c r="BL11" s="102"/>
      <c r="BM11" s="102"/>
      <c r="BN11" s="102"/>
      <c r="BO11" s="102"/>
      <c r="BP11" s="102"/>
      <c r="BQ11" s="102"/>
      <c r="BR11" s="102"/>
      <c r="BS11" s="94"/>
      <c r="BT11" s="102"/>
      <c r="BU11" s="102"/>
      <c r="BV11" s="102"/>
      <c r="BW11" s="102"/>
      <c r="BX11" s="102"/>
      <c r="BY11" s="102"/>
      <c r="BZ11" s="102"/>
      <c r="CA11" s="94"/>
      <c r="CB11" s="102"/>
      <c r="CC11" s="102"/>
      <c r="CD11" s="102"/>
      <c r="CE11" s="78"/>
      <c r="CF11" s="102"/>
      <c r="CG11" s="102"/>
      <c r="CH11" s="102"/>
      <c r="CI11" s="94"/>
      <c r="CJ11" s="102"/>
      <c r="CK11" s="102"/>
      <c r="CL11" s="102"/>
      <c r="CM11" s="102"/>
      <c r="CN11" s="94"/>
      <c r="CO11" s="102"/>
      <c r="CP11" s="102"/>
      <c r="CQ11" s="94"/>
      <c r="CR11" s="102"/>
      <c r="CS11" s="102"/>
      <c r="CT11" s="102"/>
      <c r="CU11" s="102"/>
      <c r="CV11" s="94"/>
      <c r="CW11" s="102"/>
      <c r="CX11" s="102"/>
      <c r="CY11" s="94"/>
      <c r="CZ11" s="102"/>
      <c r="DA11" s="102"/>
      <c r="DB11" s="102"/>
      <c r="DC11" s="102"/>
      <c r="DD11" s="94"/>
      <c r="DE11" s="102"/>
      <c r="DF11" s="102"/>
      <c r="DG11" s="94"/>
      <c r="DH11" s="102"/>
      <c r="DI11" s="102"/>
      <c r="DJ11" s="102"/>
      <c r="DK11" s="102"/>
      <c r="DL11" s="94"/>
      <c r="DM11" s="102"/>
      <c r="DN11" s="102"/>
      <c r="DO11" s="94"/>
      <c r="DP11" s="102"/>
      <c r="DQ11" s="102"/>
      <c r="DR11" s="102"/>
      <c r="DS11" s="102"/>
      <c r="DT11" s="102"/>
      <c r="DU11" s="102"/>
      <c r="DV11" s="102"/>
      <c r="DW11" s="94"/>
      <c r="DX11" s="102"/>
      <c r="DY11" s="102"/>
      <c r="DZ11" s="102"/>
      <c r="EA11" s="102"/>
      <c r="EB11" s="104"/>
    </row>
    <row r="12" spans="1:132" s="105" customFormat="1" ht="15" customHeight="1" x14ac:dyDescent="0.3">
      <c r="A12" s="43" t="s">
        <v>223</v>
      </c>
      <c r="B12" s="75">
        <v>-30.8</v>
      </c>
      <c r="C12" s="95"/>
      <c r="D12" s="587"/>
      <c r="E12" s="587"/>
      <c r="F12" s="587"/>
      <c r="G12" s="587"/>
      <c r="H12" s="587"/>
      <c r="I12" s="592"/>
      <c r="J12" s="592"/>
      <c r="K12" s="592"/>
      <c r="L12" s="592"/>
      <c r="M12" s="587"/>
      <c r="N12" s="587"/>
      <c r="O12" s="587"/>
      <c r="P12" s="587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103"/>
      <c r="BF12" s="102"/>
      <c r="BG12" s="102"/>
      <c r="BH12" s="102"/>
      <c r="BI12" s="107"/>
      <c r="BJ12" s="102"/>
      <c r="BK12" s="94"/>
      <c r="BL12" s="102"/>
      <c r="BM12" s="102"/>
      <c r="BN12" s="102"/>
      <c r="BO12" s="102"/>
      <c r="BP12" s="102"/>
      <c r="BQ12" s="102"/>
      <c r="BR12" s="102"/>
      <c r="BS12" s="94"/>
      <c r="BT12" s="102"/>
      <c r="BU12" s="102"/>
      <c r="BV12" s="102"/>
      <c r="BW12" s="102"/>
      <c r="BX12" s="102"/>
      <c r="BY12" s="102"/>
      <c r="BZ12" s="102"/>
      <c r="CA12" s="94"/>
      <c r="CB12" s="102"/>
      <c r="CC12" s="102"/>
      <c r="CD12" s="102"/>
      <c r="CE12" s="78"/>
      <c r="CF12" s="102"/>
      <c r="CG12" s="102"/>
      <c r="CH12" s="102"/>
      <c r="CI12" s="94"/>
      <c r="CJ12" s="102"/>
      <c r="CK12" s="102"/>
      <c r="CL12" s="102"/>
      <c r="CM12" s="102"/>
      <c r="CN12" s="94"/>
      <c r="CO12" s="102"/>
      <c r="CP12" s="102"/>
      <c r="CQ12" s="94"/>
      <c r="CR12" s="102"/>
      <c r="CS12" s="102"/>
      <c r="CT12" s="102"/>
      <c r="CU12" s="102"/>
      <c r="CV12" s="94"/>
      <c r="CW12" s="102"/>
      <c r="CX12" s="102"/>
      <c r="CY12" s="94"/>
      <c r="CZ12" s="102"/>
      <c r="DA12" s="102"/>
      <c r="DB12" s="102"/>
      <c r="DC12" s="102"/>
      <c r="DD12" s="94"/>
      <c r="DE12" s="102"/>
      <c r="DF12" s="102"/>
      <c r="DG12" s="94"/>
      <c r="DH12" s="102"/>
      <c r="DI12" s="102"/>
      <c r="DJ12" s="102"/>
      <c r="DK12" s="102"/>
      <c r="DL12" s="94"/>
      <c r="DM12" s="102"/>
      <c r="DN12" s="102"/>
      <c r="DO12" s="94"/>
      <c r="DP12" s="102"/>
      <c r="DQ12" s="102"/>
      <c r="DR12" s="102"/>
      <c r="DS12" s="102"/>
      <c r="DT12" s="102"/>
      <c r="DU12" s="102"/>
      <c r="DV12" s="102"/>
      <c r="DW12" s="94"/>
      <c r="DX12" s="102"/>
      <c r="DY12" s="102"/>
      <c r="DZ12" s="102"/>
      <c r="EA12" s="102"/>
      <c r="EB12" s="104"/>
    </row>
    <row r="13" spans="1:132" s="105" customFormat="1" ht="15" customHeight="1" x14ac:dyDescent="0.3">
      <c r="A13" s="43" t="s">
        <v>224</v>
      </c>
      <c r="B13" s="75">
        <v>42.9</v>
      </c>
      <c r="C13" s="95"/>
      <c r="D13" s="587"/>
      <c r="E13" s="587"/>
      <c r="F13" s="587"/>
      <c r="G13" s="587"/>
      <c r="H13" s="587"/>
      <c r="I13" s="588"/>
      <c r="J13" s="588"/>
      <c r="K13" s="588"/>
      <c r="L13" s="588"/>
      <c r="M13" s="587"/>
      <c r="N13" s="587"/>
      <c r="O13" s="587"/>
      <c r="P13" s="587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103"/>
      <c r="BF13" s="102"/>
      <c r="BG13" s="102"/>
      <c r="BH13" s="102"/>
      <c r="BI13" s="107"/>
      <c r="BJ13" s="102"/>
      <c r="BK13" s="94"/>
      <c r="BL13" s="102"/>
      <c r="BM13" s="102"/>
      <c r="BN13" s="102"/>
      <c r="BO13" s="102"/>
      <c r="BP13" s="102"/>
      <c r="BQ13" s="102"/>
      <c r="BR13" s="102"/>
      <c r="BS13" s="94"/>
      <c r="BT13" s="102"/>
      <c r="BU13" s="102"/>
      <c r="BV13" s="102"/>
      <c r="BW13" s="102"/>
      <c r="BX13" s="102"/>
      <c r="BY13" s="102"/>
      <c r="BZ13" s="102"/>
      <c r="CA13" s="94"/>
      <c r="CB13" s="102"/>
      <c r="CC13" s="102"/>
      <c r="CD13" s="102"/>
      <c r="CE13" s="78"/>
      <c r="CF13" s="102"/>
      <c r="CG13" s="102"/>
      <c r="CH13" s="102"/>
      <c r="CI13" s="94"/>
      <c r="CJ13" s="102"/>
      <c r="CK13" s="102"/>
      <c r="CL13" s="102"/>
      <c r="CM13" s="102"/>
      <c r="CN13" s="94"/>
      <c r="CO13" s="102"/>
      <c r="CP13" s="102"/>
      <c r="CQ13" s="94"/>
      <c r="CR13" s="102"/>
      <c r="CS13" s="102"/>
      <c r="CT13" s="102"/>
      <c r="CU13" s="102"/>
      <c r="CV13" s="94"/>
      <c r="CW13" s="102"/>
      <c r="CX13" s="102"/>
      <c r="CY13" s="94"/>
      <c r="CZ13" s="102"/>
      <c r="DA13" s="102"/>
      <c r="DB13" s="102"/>
      <c r="DC13" s="102"/>
      <c r="DD13" s="94"/>
      <c r="DE13" s="102"/>
      <c r="DF13" s="102"/>
      <c r="DG13" s="94"/>
      <c r="DH13" s="102"/>
      <c r="DI13" s="102"/>
      <c r="DJ13" s="102"/>
      <c r="DK13" s="102"/>
      <c r="DL13" s="94"/>
      <c r="DM13" s="102"/>
      <c r="DN13" s="102"/>
      <c r="DO13" s="94"/>
      <c r="DP13" s="102"/>
      <c r="DQ13" s="102"/>
      <c r="DR13" s="102"/>
      <c r="DS13" s="102"/>
      <c r="DT13" s="102"/>
      <c r="DU13" s="102"/>
      <c r="DV13" s="102"/>
      <c r="DW13" s="94"/>
      <c r="DX13" s="102"/>
      <c r="DY13" s="102"/>
      <c r="DZ13" s="102"/>
      <c r="EA13" s="102"/>
      <c r="EB13" s="104"/>
    </row>
    <row r="14" spans="1:132" s="105" customFormat="1" ht="15" customHeight="1" x14ac:dyDescent="0.3">
      <c r="A14" s="335"/>
      <c r="B14" s="75"/>
      <c r="C14" s="95"/>
      <c r="D14" s="587"/>
      <c r="E14" s="587"/>
      <c r="F14" s="587"/>
      <c r="G14" s="587"/>
      <c r="H14" s="587"/>
      <c r="I14" s="587"/>
      <c r="J14" s="587"/>
      <c r="K14" s="587"/>
      <c r="L14" s="587"/>
      <c r="M14" s="587"/>
      <c r="N14" s="587"/>
      <c r="O14" s="587"/>
      <c r="P14" s="587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103"/>
      <c r="BF14" s="102"/>
      <c r="BG14" s="102"/>
      <c r="BH14" s="102"/>
      <c r="BI14" s="107"/>
      <c r="BJ14" s="102"/>
      <c r="BK14" s="94"/>
      <c r="BL14" s="102"/>
      <c r="BM14" s="102"/>
      <c r="BN14" s="102"/>
      <c r="BO14" s="102"/>
      <c r="BP14" s="102"/>
      <c r="BQ14" s="102"/>
      <c r="BR14" s="102"/>
      <c r="BS14" s="94"/>
      <c r="BT14" s="102"/>
      <c r="BU14" s="102"/>
      <c r="BV14" s="102"/>
      <c r="BW14" s="102"/>
      <c r="BX14" s="102"/>
      <c r="BY14" s="102"/>
      <c r="BZ14" s="102"/>
      <c r="CA14" s="94"/>
      <c r="CB14" s="102"/>
      <c r="CC14" s="102"/>
      <c r="CD14" s="102"/>
      <c r="CE14" s="78"/>
      <c r="CF14" s="102"/>
      <c r="CG14" s="102"/>
      <c r="CH14" s="102"/>
      <c r="CI14" s="94"/>
      <c r="CJ14" s="102"/>
      <c r="CK14" s="102"/>
      <c r="CL14" s="102"/>
      <c r="CM14" s="102"/>
      <c r="CN14" s="94"/>
      <c r="CO14" s="102"/>
      <c r="CP14" s="102"/>
      <c r="CQ14" s="94"/>
      <c r="CR14" s="102"/>
      <c r="CS14" s="102"/>
      <c r="CT14" s="102"/>
      <c r="CU14" s="102"/>
      <c r="CV14" s="94"/>
      <c r="CW14" s="102"/>
      <c r="CX14" s="102"/>
      <c r="CY14" s="94"/>
      <c r="CZ14" s="102"/>
      <c r="DA14" s="102"/>
      <c r="DB14" s="102"/>
      <c r="DC14" s="102"/>
      <c r="DD14" s="94"/>
      <c r="DE14" s="102"/>
      <c r="DF14" s="102"/>
      <c r="DG14" s="94"/>
      <c r="DH14" s="102"/>
      <c r="DI14" s="102"/>
      <c r="DJ14" s="102"/>
      <c r="DK14" s="102"/>
      <c r="DL14" s="94"/>
      <c r="DM14" s="102"/>
      <c r="DN14" s="102"/>
      <c r="DO14" s="94"/>
      <c r="DP14" s="102"/>
      <c r="DQ14" s="102"/>
      <c r="DR14" s="102"/>
      <c r="DS14" s="102"/>
      <c r="DT14" s="102"/>
      <c r="DU14" s="102"/>
      <c r="DV14" s="102"/>
      <c r="DW14" s="94"/>
      <c r="DX14" s="102"/>
      <c r="DY14" s="102"/>
      <c r="DZ14" s="102"/>
      <c r="EA14" s="102"/>
      <c r="EB14" s="104"/>
    </row>
    <row r="15" spans="1:132" s="105" customFormat="1" ht="15" customHeight="1" x14ac:dyDescent="0.3">
      <c r="A15" s="43" t="s">
        <v>54</v>
      </c>
      <c r="B15" s="456">
        <v>0.4</v>
      </c>
      <c r="C15" s="95"/>
      <c r="D15" s="587"/>
      <c r="E15" s="587"/>
      <c r="F15" s="587"/>
      <c r="G15" s="587"/>
      <c r="H15" s="587"/>
      <c r="I15" s="587"/>
      <c r="J15" s="587"/>
      <c r="K15" s="587"/>
      <c r="L15" s="587"/>
      <c r="M15" s="587"/>
      <c r="N15" s="587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103"/>
      <c r="BF15" s="102"/>
      <c r="BG15" s="102"/>
      <c r="BH15" s="102"/>
      <c r="BI15" s="107"/>
      <c r="BJ15" s="102"/>
      <c r="BK15" s="94"/>
      <c r="BL15" s="102"/>
      <c r="BM15" s="102"/>
      <c r="BN15" s="102"/>
      <c r="BO15" s="102"/>
      <c r="BP15" s="102"/>
      <c r="BQ15" s="102"/>
      <c r="BR15" s="102"/>
      <c r="BS15" s="94"/>
      <c r="BT15" s="102"/>
      <c r="BU15" s="102"/>
      <c r="BV15" s="102"/>
      <c r="BW15" s="102"/>
      <c r="BX15" s="102"/>
      <c r="BY15" s="102"/>
      <c r="BZ15" s="102"/>
      <c r="CA15" s="94"/>
      <c r="CB15" s="102"/>
      <c r="CC15" s="102"/>
      <c r="CD15" s="102"/>
      <c r="CE15" s="78"/>
      <c r="CF15" s="102"/>
      <c r="CG15" s="102"/>
      <c r="CH15" s="102"/>
      <c r="CI15" s="94"/>
      <c r="CJ15" s="102"/>
      <c r="CK15" s="102"/>
      <c r="CL15" s="102"/>
      <c r="CM15" s="102"/>
      <c r="CN15" s="94"/>
      <c r="CO15" s="102"/>
      <c r="CP15" s="102"/>
      <c r="CQ15" s="94"/>
      <c r="CR15" s="102"/>
      <c r="CS15" s="102"/>
      <c r="CT15" s="102"/>
      <c r="CU15" s="102"/>
      <c r="CV15" s="94"/>
      <c r="CW15" s="102"/>
      <c r="CX15" s="102"/>
      <c r="CY15" s="94"/>
      <c r="CZ15" s="102"/>
      <c r="DA15" s="102"/>
      <c r="DB15" s="102"/>
      <c r="DC15" s="102"/>
      <c r="DD15" s="94"/>
      <c r="DE15" s="102"/>
      <c r="DF15" s="102"/>
      <c r="DG15" s="94"/>
      <c r="DH15" s="102"/>
      <c r="DI15" s="102"/>
      <c r="DJ15" s="102"/>
      <c r="DK15" s="102"/>
      <c r="DL15" s="94"/>
      <c r="DM15" s="102"/>
      <c r="DN15" s="102"/>
      <c r="DO15" s="94"/>
      <c r="DP15" s="102"/>
      <c r="DQ15" s="102"/>
      <c r="DR15" s="102"/>
      <c r="DS15" s="102"/>
      <c r="DT15" s="102"/>
      <c r="DU15" s="102"/>
      <c r="DV15" s="102"/>
      <c r="DW15" s="94"/>
      <c r="DX15" s="102"/>
      <c r="DY15" s="102"/>
      <c r="DZ15" s="102"/>
      <c r="EA15" s="102"/>
      <c r="EB15" s="104"/>
    </row>
    <row r="16" spans="1:132" s="105" customFormat="1" ht="15" customHeight="1" x14ac:dyDescent="0.3">
      <c r="A16" s="43" t="s">
        <v>55</v>
      </c>
      <c r="B16" s="75">
        <v>16.100000000000001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103"/>
      <c r="BF16" s="102"/>
      <c r="BG16" s="102"/>
      <c r="BH16" s="102"/>
      <c r="BI16" s="102"/>
      <c r="BJ16" s="102"/>
      <c r="BK16" s="94"/>
      <c r="BL16" s="102"/>
      <c r="BM16" s="102"/>
      <c r="BN16" s="102"/>
      <c r="BO16" s="102"/>
      <c r="BP16" s="102"/>
      <c r="BQ16" s="102"/>
      <c r="BR16" s="102"/>
      <c r="BS16" s="94"/>
      <c r="BT16" s="102"/>
      <c r="BU16" s="102"/>
      <c r="BV16" s="102"/>
      <c r="BW16" s="102"/>
      <c r="BX16" s="102"/>
      <c r="BY16" s="102"/>
      <c r="BZ16" s="102"/>
      <c r="CA16" s="94"/>
      <c r="CB16" s="102"/>
      <c r="CC16" s="102"/>
      <c r="CD16" s="102"/>
      <c r="CE16" s="102"/>
      <c r="CF16" s="102"/>
      <c r="CG16" s="102"/>
      <c r="CH16" s="102"/>
      <c r="CI16" s="94"/>
      <c r="CJ16" s="102"/>
      <c r="CK16" s="102"/>
      <c r="CL16" s="102"/>
      <c r="CM16" s="102"/>
      <c r="CN16" s="94"/>
      <c r="CO16" s="102"/>
      <c r="CP16" s="102"/>
      <c r="CQ16" s="94"/>
      <c r="CR16" s="102"/>
      <c r="CS16" s="102"/>
      <c r="CT16" s="102"/>
      <c r="CU16" s="102"/>
      <c r="CV16" s="94"/>
      <c r="CW16" s="102"/>
      <c r="CX16" s="102"/>
      <c r="CY16" s="94"/>
      <c r="CZ16" s="102"/>
      <c r="DA16" s="102"/>
      <c r="DB16" s="102"/>
      <c r="DC16" s="102"/>
      <c r="DD16" s="94"/>
      <c r="DE16" s="102"/>
      <c r="DF16" s="102"/>
      <c r="DG16" s="94"/>
      <c r="DH16" s="102"/>
      <c r="DI16" s="102"/>
      <c r="DJ16" s="102"/>
      <c r="DK16" s="102"/>
      <c r="DL16" s="94"/>
      <c r="DM16" s="102"/>
      <c r="DN16" s="102"/>
      <c r="DO16" s="94"/>
      <c r="DP16" s="102"/>
      <c r="DQ16" s="102"/>
      <c r="DR16" s="102"/>
      <c r="DS16" s="102"/>
      <c r="DT16" s="102"/>
      <c r="DU16" s="102"/>
      <c r="DV16" s="102"/>
      <c r="DW16" s="94"/>
      <c r="DX16" s="102"/>
      <c r="DY16" s="102"/>
      <c r="DZ16" s="102"/>
      <c r="EA16" s="102"/>
      <c r="EB16" s="104"/>
    </row>
    <row r="17" spans="1:143" s="105" customFormat="1" ht="15" customHeight="1" x14ac:dyDescent="0.3">
      <c r="A17" s="43" t="s">
        <v>56</v>
      </c>
      <c r="B17" s="75">
        <v>2.2999999999999998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103"/>
      <c r="BF17" s="102"/>
      <c r="BG17" s="102"/>
      <c r="BH17" s="102"/>
      <c r="BI17" s="102"/>
      <c r="BJ17" s="102"/>
      <c r="BK17" s="94"/>
      <c r="BL17" s="102"/>
      <c r="BM17" s="102"/>
      <c r="BN17" s="102"/>
      <c r="BO17" s="102"/>
      <c r="BP17" s="102"/>
      <c r="BQ17" s="102"/>
      <c r="BR17" s="102"/>
      <c r="BS17" s="94"/>
      <c r="BT17" s="102"/>
      <c r="BU17" s="102"/>
      <c r="BV17" s="102"/>
      <c r="BW17" s="102"/>
      <c r="BX17" s="102"/>
      <c r="BY17" s="102"/>
      <c r="BZ17" s="102"/>
      <c r="CA17" s="94"/>
      <c r="CB17" s="102"/>
      <c r="CC17" s="102"/>
      <c r="CD17" s="102"/>
      <c r="CE17" s="102"/>
      <c r="CF17" s="102"/>
      <c r="CG17" s="102"/>
      <c r="CH17" s="102"/>
      <c r="CI17" s="94"/>
      <c r="CJ17" s="102"/>
      <c r="CK17" s="102"/>
      <c r="CL17" s="102"/>
      <c r="CM17" s="102"/>
      <c r="CN17" s="94"/>
      <c r="CO17" s="102"/>
      <c r="CP17" s="102"/>
      <c r="CQ17" s="94"/>
      <c r="CR17" s="102"/>
      <c r="CS17" s="102"/>
      <c r="CT17" s="102"/>
      <c r="CU17" s="102"/>
      <c r="CV17" s="94"/>
      <c r="CW17" s="102"/>
      <c r="CX17" s="102"/>
      <c r="CY17" s="94"/>
      <c r="CZ17" s="102"/>
      <c r="DA17" s="102"/>
      <c r="DB17" s="102"/>
      <c r="DC17" s="102"/>
      <c r="DD17" s="94"/>
      <c r="DE17" s="102"/>
      <c r="DF17" s="102"/>
      <c r="DG17" s="94"/>
      <c r="DH17" s="102"/>
      <c r="DI17" s="102"/>
      <c r="DJ17" s="102"/>
      <c r="DK17" s="102"/>
      <c r="DL17" s="94"/>
      <c r="DM17" s="102"/>
      <c r="DN17" s="102"/>
      <c r="DO17" s="94"/>
      <c r="DP17" s="102"/>
      <c r="DQ17" s="102"/>
      <c r="DR17" s="102"/>
      <c r="DS17" s="102"/>
      <c r="DT17" s="102"/>
      <c r="DU17" s="102"/>
      <c r="DV17" s="102"/>
      <c r="DW17" s="94"/>
      <c r="DX17" s="102"/>
      <c r="DY17" s="102"/>
      <c r="DZ17" s="102"/>
      <c r="EA17" s="102"/>
      <c r="EB17" s="104"/>
    </row>
    <row r="18" spans="1:143" s="105" customFormat="1" ht="15" thickBot="1" x14ac:dyDescent="0.35">
      <c r="A18" s="88" t="s">
        <v>225</v>
      </c>
      <c r="B18" s="238">
        <v>5.3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103"/>
      <c r="BF18" s="108"/>
      <c r="BG18" s="102"/>
      <c r="BH18" s="102"/>
      <c r="BI18" s="102"/>
      <c r="BJ18" s="102"/>
      <c r="BK18" s="94"/>
      <c r="BL18" s="102"/>
      <c r="BM18" s="102"/>
      <c r="BN18" s="102"/>
      <c r="BO18" s="102"/>
      <c r="BP18" s="102"/>
      <c r="BQ18" s="102"/>
      <c r="BR18" s="102"/>
      <c r="BS18" s="94"/>
      <c r="BT18" s="102"/>
      <c r="BU18" s="102"/>
      <c r="BV18" s="102"/>
      <c r="BW18" s="102"/>
      <c r="BX18" s="102"/>
      <c r="BY18" s="102"/>
      <c r="BZ18" s="102"/>
      <c r="CA18" s="94"/>
      <c r="CB18" s="102"/>
      <c r="CC18" s="102"/>
      <c r="CD18" s="102"/>
      <c r="CE18" s="102"/>
      <c r="CF18" s="102"/>
      <c r="CG18" s="102"/>
      <c r="CH18" s="102"/>
      <c r="CI18" s="94"/>
      <c r="CJ18" s="102"/>
      <c r="CK18" s="102"/>
      <c r="CL18" s="102"/>
      <c r="CM18" s="102"/>
      <c r="CN18" s="94"/>
      <c r="CO18" s="102"/>
      <c r="CP18" s="102"/>
      <c r="CQ18" s="94"/>
      <c r="CR18" s="102"/>
      <c r="CS18" s="102"/>
      <c r="CT18" s="102"/>
      <c r="CU18" s="102"/>
      <c r="CV18" s="94"/>
      <c r="CW18" s="102"/>
      <c r="CX18" s="102"/>
      <c r="CY18" s="94"/>
      <c r="CZ18" s="102"/>
      <c r="DA18" s="102"/>
      <c r="DB18" s="102"/>
      <c r="DC18" s="102"/>
      <c r="DD18" s="94"/>
      <c r="DE18" s="102"/>
      <c r="DF18" s="102"/>
      <c r="DG18" s="94"/>
      <c r="DH18" s="102"/>
      <c r="DI18" s="102"/>
      <c r="DJ18" s="102"/>
      <c r="DK18" s="102"/>
      <c r="DL18" s="94"/>
      <c r="DM18" s="102"/>
      <c r="DN18" s="102"/>
      <c r="DO18" s="94"/>
      <c r="DP18" s="102"/>
      <c r="DQ18" s="102"/>
      <c r="DR18" s="102"/>
      <c r="DS18" s="102"/>
      <c r="DT18" s="102"/>
      <c r="DU18" s="102"/>
      <c r="DV18" s="102"/>
      <c r="DW18" s="94"/>
      <c r="DX18" s="102"/>
      <c r="DY18" s="102"/>
      <c r="DZ18" s="102"/>
      <c r="EA18" s="102"/>
      <c r="EB18" s="104"/>
    </row>
    <row r="19" spans="1:143" s="105" customFormat="1" x14ac:dyDescent="0.3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108"/>
      <c r="BH19" s="108"/>
      <c r="BI19" s="108"/>
      <c r="BJ19" s="108"/>
      <c r="BK19" s="94"/>
      <c r="BL19" s="108"/>
      <c r="BM19" s="108"/>
      <c r="BN19" s="108"/>
      <c r="BO19" s="108"/>
      <c r="BP19" s="108"/>
      <c r="BQ19" s="108"/>
      <c r="BR19" s="108"/>
      <c r="BS19" s="94"/>
      <c r="BT19" s="108"/>
      <c r="BU19" s="108"/>
      <c r="BV19" s="108"/>
      <c r="BW19" s="108"/>
      <c r="BX19" s="108"/>
      <c r="BY19" s="108"/>
      <c r="BZ19" s="108"/>
      <c r="CA19" s="94"/>
      <c r="CB19" s="108"/>
      <c r="CC19" s="108"/>
      <c r="CD19" s="108"/>
      <c r="CE19" s="108"/>
      <c r="CF19" s="108"/>
      <c r="CG19" s="108"/>
      <c r="CH19" s="108"/>
      <c r="CI19" s="94"/>
      <c r="CJ19" s="108"/>
      <c r="CK19" s="108"/>
      <c r="CL19" s="108"/>
      <c r="CM19" s="108"/>
      <c r="CN19" s="94"/>
      <c r="CO19" s="108"/>
      <c r="CP19" s="108"/>
      <c r="CQ19" s="94"/>
      <c r="CR19" s="108"/>
      <c r="CS19" s="108"/>
      <c r="CT19" s="108"/>
      <c r="CU19" s="108"/>
      <c r="CV19" s="94"/>
      <c r="CW19" s="108"/>
      <c r="CX19" s="108"/>
      <c r="CY19" s="94"/>
      <c r="CZ19" s="108"/>
      <c r="DA19" s="108"/>
      <c r="DB19" s="108"/>
      <c r="DC19" s="108"/>
      <c r="DD19" s="94"/>
      <c r="DE19" s="108"/>
      <c r="DF19" s="108"/>
      <c r="DG19" s="94"/>
      <c r="DH19" s="108"/>
      <c r="DI19" s="108"/>
      <c r="DJ19" s="108"/>
      <c r="DK19" s="108"/>
      <c r="DL19" s="94"/>
      <c r="DM19" s="108"/>
      <c r="DN19" s="108"/>
      <c r="DO19" s="94"/>
      <c r="DP19" s="108"/>
      <c r="DQ19" s="108"/>
      <c r="DR19" s="108"/>
      <c r="DS19" s="108"/>
      <c r="DT19" s="108"/>
      <c r="DU19" s="108"/>
      <c r="DV19" s="108"/>
      <c r="DW19" s="94"/>
      <c r="DX19" s="108"/>
      <c r="DY19" s="108"/>
      <c r="DZ19" s="108"/>
      <c r="EA19" s="108"/>
      <c r="EB19" s="109"/>
    </row>
    <row r="20" spans="1:143" ht="15" thickBot="1" x14ac:dyDescent="0.35">
      <c r="A20" s="43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78"/>
      <c r="BL20" s="110"/>
      <c r="BM20" s="110"/>
      <c r="BN20" s="110"/>
      <c r="BO20" s="110"/>
      <c r="BP20" s="110"/>
      <c r="BQ20" s="110"/>
      <c r="BR20" s="110"/>
      <c r="BS20" s="78"/>
      <c r="BT20" s="110"/>
      <c r="BU20" s="110"/>
      <c r="BV20" s="110"/>
      <c r="BW20" s="110"/>
      <c r="BX20" s="110"/>
      <c r="BY20" s="110"/>
      <c r="BZ20" s="110"/>
      <c r="CA20" s="78"/>
      <c r="CB20" s="110"/>
      <c r="CC20" s="110"/>
      <c r="CD20" s="110"/>
      <c r="CE20" s="110"/>
      <c r="CF20" s="110"/>
      <c r="CG20" s="110"/>
      <c r="CH20" s="110"/>
      <c r="CI20" s="78"/>
      <c r="CJ20" s="110"/>
      <c r="CK20" s="110"/>
      <c r="CL20" s="110"/>
      <c r="CM20" s="110"/>
      <c r="CN20" s="110"/>
      <c r="CO20" s="110"/>
      <c r="CP20" s="110"/>
      <c r="CQ20" s="78"/>
      <c r="CR20" s="110"/>
      <c r="CS20" s="110"/>
      <c r="CT20" s="110"/>
      <c r="CU20" s="110"/>
      <c r="CV20" s="110"/>
      <c r="CW20" s="110"/>
      <c r="CX20" s="110"/>
      <c r="CY20" s="78"/>
      <c r="CZ20" s="110"/>
      <c r="DA20" s="110"/>
      <c r="DB20" s="110"/>
      <c r="DC20" s="110"/>
      <c r="DD20" s="110"/>
      <c r="DE20" s="110"/>
      <c r="DF20" s="110"/>
      <c r="DG20" s="78"/>
      <c r="DH20" s="110"/>
      <c r="DI20" s="110"/>
      <c r="DJ20" s="110"/>
      <c r="DK20" s="110"/>
      <c r="DL20" s="110"/>
      <c r="DM20" s="110"/>
      <c r="DN20" s="110"/>
      <c r="DO20" s="78"/>
      <c r="DP20" s="110"/>
      <c r="DQ20" s="110"/>
      <c r="DR20" s="110"/>
      <c r="DS20" s="110"/>
      <c r="DT20" s="110"/>
      <c r="DU20" s="110"/>
      <c r="DV20" s="110"/>
      <c r="DW20" s="78"/>
      <c r="DX20" s="110"/>
      <c r="DY20" s="110"/>
      <c r="DZ20" s="110"/>
      <c r="EA20" s="110"/>
      <c r="EB20" s="111"/>
    </row>
    <row r="21" spans="1:143" ht="15" thickBot="1" x14ac:dyDescent="0.35">
      <c r="A21" s="78"/>
      <c r="B21" s="268"/>
      <c r="C21" s="268"/>
      <c r="D21" s="630">
        <v>2022</v>
      </c>
      <c r="E21" s="631"/>
      <c r="F21" s="632"/>
      <c r="G21" s="268"/>
      <c r="H21" s="630">
        <v>2021</v>
      </c>
      <c r="I21" s="631"/>
      <c r="J21" s="631"/>
      <c r="K21" s="631"/>
      <c r="L21" s="631"/>
      <c r="M21" s="631"/>
      <c r="N21" s="632"/>
      <c r="O21" s="268"/>
      <c r="P21" s="630">
        <v>2020</v>
      </c>
      <c r="Q21" s="631"/>
      <c r="R21" s="631"/>
      <c r="S21" s="631"/>
      <c r="T21" s="631"/>
      <c r="U21" s="631"/>
      <c r="V21" s="632"/>
      <c r="W21" s="268"/>
      <c r="X21" s="630">
        <v>2019</v>
      </c>
      <c r="Y21" s="631"/>
      <c r="Z21" s="631"/>
      <c r="AA21" s="631"/>
      <c r="AB21" s="631"/>
      <c r="AC21" s="631"/>
      <c r="AD21" s="632"/>
      <c r="AE21" s="268"/>
      <c r="AF21" s="630">
        <v>2018</v>
      </c>
      <c r="AG21" s="631"/>
      <c r="AH21" s="631"/>
      <c r="AI21" s="631"/>
      <c r="AJ21" s="631"/>
      <c r="AK21" s="631"/>
      <c r="AL21" s="632"/>
      <c r="AM21" s="184"/>
      <c r="AN21" s="630">
        <v>2017</v>
      </c>
      <c r="AO21" s="631"/>
      <c r="AP21" s="631"/>
      <c r="AQ21" s="631"/>
      <c r="AR21" s="631"/>
      <c r="AS21" s="631"/>
      <c r="AT21" s="632"/>
      <c r="AU21" s="184"/>
      <c r="AV21" s="630">
        <v>2016</v>
      </c>
      <c r="AW21" s="631"/>
      <c r="AX21" s="631"/>
      <c r="AY21" s="631"/>
      <c r="AZ21" s="631"/>
      <c r="BA21" s="631"/>
      <c r="BB21" s="632"/>
      <c r="BC21" s="268"/>
      <c r="BD21" s="630">
        <v>2015</v>
      </c>
      <c r="BE21" s="631"/>
      <c r="BF21" s="631"/>
      <c r="BG21" s="631"/>
      <c r="BH21" s="631"/>
      <c r="BI21" s="631"/>
      <c r="BJ21" s="632"/>
      <c r="BK21" s="78"/>
      <c r="BL21" s="630">
        <v>2014</v>
      </c>
      <c r="BM21" s="631"/>
      <c r="BN21" s="631"/>
      <c r="BO21" s="631"/>
      <c r="BP21" s="631"/>
      <c r="BQ21" s="631"/>
      <c r="BR21" s="632"/>
      <c r="BS21" s="78"/>
      <c r="BT21" s="630">
        <v>2013</v>
      </c>
      <c r="BU21" s="631"/>
      <c r="BV21" s="631"/>
      <c r="BW21" s="631"/>
      <c r="BX21" s="631"/>
      <c r="BY21" s="631"/>
      <c r="BZ21" s="632"/>
      <c r="CA21" s="78"/>
      <c r="CB21" s="630">
        <v>2012</v>
      </c>
      <c r="CC21" s="631"/>
      <c r="CD21" s="631"/>
      <c r="CE21" s="631"/>
      <c r="CF21" s="631"/>
      <c r="CG21" s="631"/>
      <c r="CH21" s="632"/>
      <c r="CI21" s="78"/>
      <c r="CJ21" s="630">
        <v>2011</v>
      </c>
      <c r="CK21" s="631"/>
      <c r="CL21" s="631"/>
      <c r="CM21" s="631"/>
      <c r="CN21" s="631"/>
      <c r="CO21" s="631"/>
      <c r="CP21" s="632"/>
      <c r="CQ21" s="78"/>
      <c r="CR21" s="630">
        <v>2010</v>
      </c>
      <c r="CS21" s="631"/>
      <c r="CT21" s="631"/>
      <c r="CU21" s="631"/>
      <c r="CV21" s="631"/>
      <c r="CW21" s="631"/>
      <c r="CX21" s="632"/>
      <c r="CY21" s="78"/>
      <c r="CZ21" s="630">
        <v>2009</v>
      </c>
      <c r="DA21" s="631"/>
      <c r="DB21" s="631"/>
      <c r="DC21" s="631"/>
      <c r="DD21" s="631"/>
      <c r="DE21" s="631"/>
      <c r="DF21" s="632"/>
      <c r="DG21" s="78"/>
      <c r="DH21" s="630">
        <v>2008</v>
      </c>
      <c r="DI21" s="631"/>
      <c r="DJ21" s="631"/>
      <c r="DK21" s="631"/>
      <c r="DL21" s="631"/>
      <c r="DM21" s="631"/>
      <c r="DN21" s="632"/>
      <c r="DO21" s="78"/>
      <c r="DP21" s="630">
        <v>2007</v>
      </c>
      <c r="DQ21" s="631"/>
      <c r="DR21" s="631"/>
      <c r="DS21" s="631"/>
      <c r="DT21" s="631"/>
      <c r="DU21" s="631"/>
      <c r="DV21" s="632"/>
      <c r="DW21" s="78"/>
      <c r="DX21" s="630">
        <v>2006</v>
      </c>
      <c r="DY21" s="631"/>
      <c r="DZ21" s="631"/>
      <c r="EA21" s="631"/>
      <c r="EB21" s="632"/>
    </row>
    <row r="22" spans="1:143" s="165" customFormat="1" x14ac:dyDescent="0.3">
      <c r="A22" s="121"/>
      <c r="B22" s="102"/>
      <c r="C22" s="102"/>
      <c r="D22" s="160" t="s">
        <v>3</v>
      </c>
      <c r="E22" s="489" t="s">
        <v>4</v>
      </c>
      <c r="F22" s="104" t="s">
        <v>5</v>
      </c>
      <c r="G22" s="102"/>
      <c r="H22" s="160" t="s">
        <v>3</v>
      </c>
      <c r="I22" s="489" t="s">
        <v>4</v>
      </c>
      <c r="J22" s="489" t="s">
        <v>5</v>
      </c>
      <c r="K22" s="489" t="s">
        <v>6</v>
      </c>
      <c r="L22" s="489" t="s">
        <v>7</v>
      </c>
      <c r="M22" s="489" t="s">
        <v>8</v>
      </c>
      <c r="N22" s="104" t="s">
        <v>9</v>
      </c>
      <c r="O22" s="102"/>
      <c r="P22" s="160" t="s">
        <v>3</v>
      </c>
      <c r="Q22" s="489" t="s">
        <v>4</v>
      </c>
      <c r="R22" s="489" t="s">
        <v>5</v>
      </c>
      <c r="S22" s="489" t="s">
        <v>6</v>
      </c>
      <c r="T22" s="489" t="s">
        <v>7</v>
      </c>
      <c r="U22" s="489" t="s">
        <v>8</v>
      </c>
      <c r="V22" s="104" t="s">
        <v>9</v>
      </c>
      <c r="W22" s="102"/>
      <c r="X22" s="160" t="s">
        <v>3</v>
      </c>
      <c r="Y22" s="102" t="s">
        <v>4</v>
      </c>
      <c r="Z22" s="102" t="s">
        <v>5</v>
      </c>
      <c r="AA22" s="102" t="s">
        <v>6</v>
      </c>
      <c r="AB22" s="102" t="s">
        <v>7</v>
      </c>
      <c r="AC22" s="102" t="s">
        <v>8</v>
      </c>
      <c r="AD22" s="104" t="s">
        <v>9</v>
      </c>
      <c r="AE22" s="102"/>
      <c r="AF22" s="160" t="s">
        <v>3</v>
      </c>
      <c r="AG22" s="102" t="s">
        <v>4</v>
      </c>
      <c r="AH22" s="102" t="s">
        <v>5</v>
      </c>
      <c r="AI22" s="102" t="s">
        <v>6</v>
      </c>
      <c r="AJ22" s="102" t="s">
        <v>7</v>
      </c>
      <c r="AK22" s="102" t="s">
        <v>8</v>
      </c>
      <c r="AL22" s="104" t="s">
        <v>9</v>
      </c>
      <c r="AM22" s="184"/>
      <c r="AN22" s="160" t="s">
        <v>3</v>
      </c>
      <c r="AO22" s="102" t="s">
        <v>4</v>
      </c>
      <c r="AP22" s="102" t="s">
        <v>5</v>
      </c>
      <c r="AQ22" s="102" t="s">
        <v>6</v>
      </c>
      <c r="AR22" s="102" t="s">
        <v>7</v>
      </c>
      <c r="AS22" s="102" t="s">
        <v>8</v>
      </c>
      <c r="AT22" s="104" t="s">
        <v>9</v>
      </c>
      <c r="AU22" s="184"/>
      <c r="AV22" s="160" t="s">
        <v>3</v>
      </c>
      <c r="AW22" s="102" t="s">
        <v>4</v>
      </c>
      <c r="AX22" s="102" t="s">
        <v>5</v>
      </c>
      <c r="AY22" s="102" t="s">
        <v>6</v>
      </c>
      <c r="AZ22" s="102" t="s">
        <v>7</v>
      </c>
      <c r="BA22" s="102" t="s">
        <v>8</v>
      </c>
      <c r="BB22" s="104" t="s">
        <v>9</v>
      </c>
      <c r="BC22" s="102"/>
      <c r="BD22" s="160" t="s">
        <v>3</v>
      </c>
      <c r="BE22" s="102" t="s">
        <v>4</v>
      </c>
      <c r="BF22" s="102" t="s">
        <v>5</v>
      </c>
      <c r="BG22" s="102" t="s">
        <v>6</v>
      </c>
      <c r="BH22" s="102" t="s">
        <v>7</v>
      </c>
      <c r="BI22" s="102" t="s">
        <v>8</v>
      </c>
      <c r="BJ22" s="104" t="s">
        <v>9</v>
      </c>
      <c r="BK22" s="121"/>
      <c r="BL22" s="160" t="s">
        <v>3</v>
      </c>
      <c r="BM22" s="102" t="s">
        <v>4</v>
      </c>
      <c r="BN22" s="102" t="s">
        <v>5</v>
      </c>
      <c r="BO22" s="102" t="s">
        <v>6</v>
      </c>
      <c r="BP22" s="102" t="s">
        <v>7</v>
      </c>
      <c r="BQ22" s="102" t="s">
        <v>8</v>
      </c>
      <c r="BR22" s="104" t="s">
        <v>9</v>
      </c>
      <c r="BS22" s="121"/>
      <c r="BT22" s="160" t="s">
        <v>3</v>
      </c>
      <c r="BU22" s="102" t="s">
        <v>4</v>
      </c>
      <c r="BV22" s="102" t="s">
        <v>5</v>
      </c>
      <c r="BW22" s="102" t="s">
        <v>6</v>
      </c>
      <c r="BX22" s="102" t="s">
        <v>7</v>
      </c>
      <c r="BY22" s="102" t="s">
        <v>8</v>
      </c>
      <c r="BZ22" s="104" t="s">
        <v>9</v>
      </c>
      <c r="CA22" s="121"/>
      <c r="CB22" s="160" t="s">
        <v>3</v>
      </c>
      <c r="CC22" s="102" t="s">
        <v>4</v>
      </c>
      <c r="CD22" s="102" t="s">
        <v>5</v>
      </c>
      <c r="CE22" s="102" t="s">
        <v>6</v>
      </c>
      <c r="CF22" s="102" t="s">
        <v>7</v>
      </c>
      <c r="CG22" s="102" t="s">
        <v>8</v>
      </c>
      <c r="CH22" s="104" t="s">
        <v>9</v>
      </c>
      <c r="CI22" s="121"/>
      <c r="CJ22" s="160" t="s">
        <v>3</v>
      </c>
      <c r="CK22" s="102" t="s">
        <v>4</v>
      </c>
      <c r="CL22" s="102" t="s">
        <v>5</v>
      </c>
      <c r="CM22" s="102" t="s">
        <v>6</v>
      </c>
      <c r="CN22" s="102" t="s">
        <v>7</v>
      </c>
      <c r="CO22" s="102" t="s">
        <v>8</v>
      </c>
      <c r="CP22" s="104" t="s">
        <v>9</v>
      </c>
      <c r="CQ22" s="121"/>
      <c r="CR22" s="160" t="s">
        <v>3</v>
      </c>
      <c r="CS22" s="102" t="s">
        <v>4</v>
      </c>
      <c r="CT22" s="102" t="s">
        <v>5</v>
      </c>
      <c r="CU22" s="102" t="s">
        <v>6</v>
      </c>
      <c r="CV22" s="102" t="s">
        <v>7</v>
      </c>
      <c r="CW22" s="102" t="s">
        <v>8</v>
      </c>
      <c r="CX22" s="104" t="s">
        <v>9</v>
      </c>
      <c r="CY22" s="121"/>
      <c r="CZ22" s="160" t="s">
        <v>3</v>
      </c>
      <c r="DA22" s="102" t="s">
        <v>4</v>
      </c>
      <c r="DB22" s="102" t="s">
        <v>5</v>
      </c>
      <c r="DC22" s="102" t="s">
        <v>6</v>
      </c>
      <c r="DD22" s="102" t="s">
        <v>7</v>
      </c>
      <c r="DE22" s="102" t="s">
        <v>8</v>
      </c>
      <c r="DF22" s="104" t="s">
        <v>9</v>
      </c>
      <c r="DG22" s="121"/>
      <c r="DH22" s="160" t="s">
        <v>3</v>
      </c>
      <c r="DI22" s="102" t="s">
        <v>4</v>
      </c>
      <c r="DJ22" s="102" t="s">
        <v>5</v>
      </c>
      <c r="DK22" s="102" t="s">
        <v>6</v>
      </c>
      <c r="DL22" s="102" t="s">
        <v>7</v>
      </c>
      <c r="DM22" s="102" t="s">
        <v>8</v>
      </c>
      <c r="DN22" s="104" t="s">
        <v>9</v>
      </c>
      <c r="DO22" s="121"/>
      <c r="DP22" s="160" t="s">
        <v>3</v>
      </c>
      <c r="DQ22" s="102" t="s">
        <v>4</v>
      </c>
      <c r="DR22" s="102" t="s">
        <v>5</v>
      </c>
      <c r="DS22" s="102" t="s">
        <v>6</v>
      </c>
      <c r="DT22" s="102" t="s">
        <v>7</v>
      </c>
      <c r="DU22" s="102" t="s">
        <v>8</v>
      </c>
      <c r="DV22" s="104" t="s">
        <v>9</v>
      </c>
      <c r="DW22" s="121"/>
      <c r="DX22" s="160" t="s">
        <v>5</v>
      </c>
      <c r="DY22" s="102" t="s">
        <v>6</v>
      </c>
      <c r="DZ22" s="102" t="s">
        <v>7</v>
      </c>
      <c r="EA22" s="102" t="s">
        <v>8</v>
      </c>
      <c r="EB22" s="104" t="s">
        <v>9</v>
      </c>
    </row>
    <row r="23" spans="1:143" x14ac:dyDescent="0.3">
      <c r="A23" s="78"/>
      <c r="B23" s="110"/>
      <c r="C23" s="110"/>
      <c r="D23" s="112"/>
      <c r="E23" s="490"/>
      <c r="F23" s="111"/>
      <c r="G23" s="110"/>
      <c r="H23" s="112"/>
      <c r="I23" s="490"/>
      <c r="J23" s="490"/>
      <c r="K23" s="490"/>
      <c r="L23" s="490"/>
      <c r="M23" s="490"/>
      <c r="N23" s="111"/>
      <c r="O23" s="110"/>
      <c r="P23" s="112"/>
      <c r="Q23" s="490"/>
      <c r="R23" s="490"/>
      <c r="S23" s="490"/>
      <c r="T23" s="490"/>
      <c r="U23" s="490"/>
      <c r="V23" s="111"/>
      <c r="W23" s="110"/>
      <c r="X23" s="112"/>
      <c r="Y23" s="110"/>
      <c r="Z23" s="110"/>
      <c r="AA23" s="110"/>
      <c r="AB23" s="110"/>
      <c r="AC23" s="110"/>
      <c r="AD23" s="111"/>
      <c r="AE23" s="110"/>
      <c r="AF23" s="112"/>
      <c r="AG23" s="110"/>
      <c r="AH23" s="110"/>
      <c r="AI23" s="110"/>
      <c r="AJ23" s="110"/>
      <c r="AK23" s="110"/>
      <c r="AL23" s="111"/>
      <c r="AM23" s="110"/>
      <c r="AN23" s="112"/>
      <c r="AO23" s="110"/>
      <c r="AP23" s="110"/>
      <c r="AQ23" s="110"/>
      <c r="AR23" s="110"/>
      <c r="AS23" s="110"/>
      <c r="AT23" s="111"/>
      <c r="AU23" s="110"/>
      <c r="AV23" s="112"/>
      <c r="AW23" s="110"/>
      <c r="AX23" s="110"/>
      <c r="AY23" s="110"/>
      <c r="AZ23" s="110"/>
      <c r="BA23" s="110"/>
      <c r="BB23" s="111"/>
      <c r="BC23" s="110"/>
      <c r="BD23" s="112"/>
      <c r="BE23" s="110"/>
      <c r="BF23" s="110"/>
      <c r="BG23" s="110"/>
      <c r="BH23" s="110"/>
      <c r="BI23" s="110"/>
      <c r="BJ23" s="111"/>
      <c r="BK23" s="78"/>
      <c r="BL23" s="112"/>
      <c r="BM23" s="110"/>
      <c r="BN23" s="110"/>
      <c r="BO23" s="110"/>
      <c r="BP23" s="110"/>
      <c r="BQ23" s="110"/>
      <c r="BR23" s="111"/>
      <c r="BS23" s="78"/>
      <c r="BT23" s="112"/>
      <c r="BU23" s="110"/>
      <c r="BV23" s="110"/>
      <c r="BW23" s="110"/>
      <c r="BX23" s="110"/>
      <c r="BY23" s="110"/>
      <c r="BZ23" s="111"/>
      <c r="CA23" s="78"/>
      <c r="CB23" s="112"/>
      <c r="CC23" s="110"/>
      <c r="CD23" s="110"/>
      <c r="CE23" s="110"/>
      <c r="CF23" s="110"/>
      <c r="CG23" s="110"/>
      <c r="CH23" s="111"/>
      <c r="CI23" s="78"/>
      <c r="CJ23" s="112"/>
      <c r="CK23" s="110"/>
      <c r="CL23" s="110"/>
      <c r="CM23" s="110"/>
      <c r="CN23" s="110"/>
      <c r="CO23" s="110"/>
      <c r="CP23" s="111"/>
      <c r="CQ23" s="78"/>
      <c r="CR23" s="112"/>
      <c r="CS23" s="110"/>
      <c r="CT23" s="110"/>
      <c r="CU23" s="110"/>
      <c r="CV23" s="110"/>
      <c r="CW23" s="110"/>
      <c r="CX23" s="111"/>
      <c r="CY23" s="78"/>
      <c r="CZ23" s="112"/>
      <c r="DA23" s="110"/>
      <c r="DB23" s="110"/>
      <c r="DC23" s="110"/>
      <c r="DD23" s="110"/>
      <c r="DE23" s="110"/>
      <c r="DF23" s="111"/>
      <c r="DG23" s="78"/>
      <c r="DH23" s="112"/>
      <c r="DI23" s="110"/>
      <c r="DJ23" s="110"/>
      <c r="DK23" s="110"/>
      <c r="DL23" s="110"/>
      <c r="DM23" s="110"/>
      <c r="DN23" s="111"/>
      <c r="DO23" s="78"/>
      <c r="DP23" s="112"/>
      <c r="DQ23" s="110"/>
      <c r="DR23" s="110"/>
      <c r="DS23" s="110"/>
      <c r="DT23" s="110"/>
      <c r="DU23" s="110"/>
      <c r="DV23" s="111"/>
      <c r="DW23" s="78"/>
      <c r="DX23" s="112"/>
      <c r="DY23" s="110"/>
      <c r="DZ23" s="110"/>
      <c r="EA23" s="110"/>
      <c r="EB23" s="111"/>
    </row>
    <row r="24" spans="1:143" s="105" customFormat="1" x14ac:dyDescent="0.3">
      <c r="A24" s="94" t="s">
        <v>10</v>
      </c>
      <c r="B24" s="108"/>
      <c r="C24" s="108"/>
      <c r="D24" s="113">
        <v>23249</v>
      </c>
      <c r="E24" s="491">
        <f>F24-D24</f>
        <v>22157.294000000002</v>
      </c>
      <c r="F24" s="109">
        <v>45406.294000000002</v>
      </c>
      <c r="G24" s="108"/>
      <c r="H24" s="113">
        <v>21562</v>
      </c>
      <c r="I24" s="491">
        <v>22465</v>
      </c>
      <c r="J24" s="491">
        <v>44027</v>
      </c>
      <c r="K24" s="491">
        <v>23182</v>
      </c>
      <c r="L24" s="491">
        <v>67209</v>
      </c>
      <c r="M24" s="491">
        <f>N24-L24</f>
        <v>23277</v>
      </c>
      <c r="N24" s="109">
        <v>90486</v>
      </c>
      <c r="O24" s="108"/>
      <c r="P24" s="113">
        <v>21697</v>
      </c>
      <c r="Q24" s="491">
        <v>22956</v>
      </c>
      <c r="R24" s="491">
        <v>44653</v>
      </c>
      <c r="S24" s="491">
        <v>22769</v>
      </c>
      <c r="T24" s="491">
        <v>67422</v>
      </c>
      <c r="U24" s="491">
        <v>20653</v>
      </c>
      <c r="V24" s="109">
        <v>88075</v>
      </c>
      <c r="W24" s="108"/>
      <c r="X24" s="113">
        <v>23070</v>
      </c>
      <c r="Y24" s="108">
        <v>22438</v>
      </c>
      <c r="Z24" s="108">
        <v>45508</v>
      </c>
      <c r="AA24" s="108">
        <v>21895</v>
      </c>
      <c r="AB24" s="108">
        <v>67403</v>
      </c>
      <c r="AC24" s="108">
        <v>23388</v>
      </c>
      <c r="AD24" s="109">
        <v>90791</v>
      </c>
      <c r="AE24" s="108"/>
      <c r="AF24" s="113">
        <v>22063</v>
      </c>
      <c r="AG24" s="108">
        <v>22966</v>
      </c>
      <c r="AH24" s="108">
        <v>45029</v>
      </c>
      <c r="AI24" s="108">
        <v>23424</v>
      </c>
      <c r="AJ24" s="108">
        <v>68453</v>
      </c>
      <c r="AK24" s="108">
        <v>24059</v>
      </c>
      <c r="AL24" s="109">
        <v>92512</v>
      </c>
      <c r="AM24" s="108"/>
      <c r="AN24" s="113">
        <v>21460</v>
      </c>
      <c r="AO24" s="108">
        <v>22508</v>
      </c>
      <c r="AP24" s="108">
        <v>43968</v>
      </c>
      <c r="AQ24" s="108">
        <v>22435</v>
      </c>
      <c r="AR24" s="108">
        <v>66403</v>
      </c>
      <c r="AS24" s="108">
        <v>21379</v>
      </c>
      <c r="AT24" s="109">
        <v>87782</v>
      </c>
      <c r="AU24" s="108"/>
      <c r="AV24" s="113">
        <v>21517</v>
      </c>
      <c r="AW24" s="108">
        <v>21749</v>
      </c>
      <c r="AX24" s="108">
        <v>43266</v>
      </c>
      <c r="AY24" s="108">
        <v>21679</v>
      </c>
      <c r="AZ24" s="108">
        <v>64945</v>
      </c>
      <c r="BA24" s="108">
        <v>21097</v>
      </c>
      <c r="BB24" s="109">
        <v>86042</v>
      </c>
      <c r="BC24" s="108"/>
      <c r="BD24" s="113">
        <v>21418</v>
      </c>
      <c r="BE24" s="108">
        <v>23082</v>
      </c>
      <c r="BF24" s="108">
        <v>44500</v>
      </c>
      <c r="BG24" s="108">
        <v>22234</v>
      </c>
      <c r="BH24" s="108">
        <v>66734</v>
      </c>
      <c r="BI24" s="108">
        <v>20799</v>
      </c>
      <c r="BJ24" s="109">
        <v>87533</v>
      </c>
      <c r="BK24" s="94"/>
      <c r="BL24" s="113">
        <v>20862</v>
      </c>
      <c r="BM24" s="108">
        <v>21286</v>
      </c>
      <c r="BN24" s="108">
        <v>42148</v>
      </c>
      <c r="BO24" s="108">
        <v>22026</v>
      </c>
      <c r="BP24" s="108">
        <v>64174</v>
      </c>
      <c r="BQ24" s="108">
        <v>21744</v>
      </c>
      <c r="BR24" s="109">
        <v>85918</v>
      </c>
      <c r="BS24" s="114"/>
      <c r="BT24" s="113">
        <v>21765</v>
      </c>
      <c r="BU24" s="108">
        <v>22667</v>
      </c>
      <c r="BV24" s="108">
        <v>44432</v>
      </c>
      <c r="BW24" s="108">
        <v>22022</v>
      </c>
      <c r="BX24" s="108">
        <v>66454</v>
      </c>
      <c r="BY24" s="108">
        <v>20951</v>
      </c>
      <c r="BZ24" s="109">
        <v>87405</v>
      </c>
      <c r="CA24" s="114"/>
      <c r="CB24" s="113">
        <v>19446</v>
      </c>
      <c r="CC24" s="108">
        <v>21202</v>
      </c>
      <c r="CD24" s="108">
        <v>40648</v>
      </c>
      <c r="CE24" s="108">
        <v>22230</v>
      </c>
      <c r="CF24" s="108">
        <v>62878</v>
      </c>
      <c r="CG24" s="108">
        <v>21193</v>
      </c>
      <c r="CH24" s="109">
        <v>84071</v>
      </c>
      <c r="CI24" s="114"/>
      <c r="CJ24" s="113">
        <v>20293</v>
      </c>
      <c r="CK24" s="108">
        <v>20020</v>
      </c>
      <c r="CL24" s="108">
        <v>40313</v>
      </c>
      <c r="CM24" s="108">
        <v>19591</v>
      </c>
      <c r="CN24" s="108">
        <v>59904</v>
      </c>
      <c r="CO24" s="108">
        <v>18603</v>
      </c>
      <c r="CP24" s="109">
        <v>78507</v>
      </c>
      <c r="CQ24" s="114"/>
      <c r="CR24" s="113">
        <v>14484</v>
      </c>
      <c r="CS24" s="108">
        <v>19383</v>
      </c>
      <c r="CT24" s="108">
        <v>33867</v>
      </c>
      <c r="CU24" s="108">
        <v>20172</v>
      </c>
      <c r="CV24" s="108">
        <v>54039</v>
      </c>
      <c r="CW24" s="108">
        <v>20442</v>
      </c>
      <c r="CX24" s="109">
        <v>74481</v>
      </c>
      <c r="CY24" s="114"/>
      <c r="CZ24" s="113">
        <v>11988</v>
      </c>
      <c r="DA24" s="108">
        <v>10774</v>
      </c>
      <c r="DB24" s="108">
        <v>22762</v>
      </c>
      <c r="DC24" s="108">
        <v>11594</v>
      </c>
      <c r="DD24" s="108">
        <v>34356</v>
      </c>
      <c r="DE24" s="108">
        <v>12162</v>
      </c>
      <c r="DF24" s="109">
        <v>46518</v>
      </c>
      <c r="DG24" s="114"/>
      <c r="DH24" s="113">
        <v>14285</v>
      </c>
      <c r="DI24" s="108">
        <v>14293</v>
      </c>
      <c r="DJ24" s="108">
        <v>28578</v>
      </c>
      <c r="DK24" s="108">
        <v>14163</v>
      </c>
      <c r="DL24" s="108">
        <v>42741</v>
      </c>
      <c r="DM24" s="108">
        <v>12708</v>
      </c>
      <c r="DN24" s="109">
        <v>55449</v>
      </c>
      <c r="DO24" s="114"/>
      <c r="DP24" s="113">
        <v>13079</v>
      </c>
      <c r="DQ24" s="108">
        <v>13044</v>
      </c>
      <c r="DR24" s="108">
        <v>26123</v>
      </c>
      <c r="DS24" s="108">
        <v>12966</v>
      </c>
      <c r="DT24" s="108">
        <v>39089</v>
      </c>
      <c r="DU24" s="108">
        <v>13203</v>
      </c>
      <c r="DV24" s="109">
        <v>52292</v>
      </c>
      <c r="DW24" s="114"/>
      <c r="DX24" s="113">
        <v>6443</v>
      </c>
      <c r="DY24" s="108">
        <v>12513</v>
      </c>
      <c r="DZ24" s="108">
        <v>18956</v>
      </c>
      <c r="EA24" s="108">
        <v>11625</v>
      </c>
      <c r="EB24" s="109">
        <v>30581</v>
      </c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</row>
    <row r="25" spans="1:143" s="312" customFormat="1" x14ac:dyDescent="0.3">
      <c r="A25" s="94" t="s">
        <v>11</v>
      </c>
      <c r="B25" s="210"/>
      <c r="C25" s="210"/>
      <c r="D25" s="310">
        <v>12319</v>
      </c>
      <c r="E25" s="511">
        <f t="shared" ref="E25:E53" si="0">F25-D25</f>
        <v>12062.432199999999</v>
      </c>
      <c r="F25" s="311">
        <v>24381.432199999999</v>
      </c>
      <c r="G25" s="210"/>
      <c r="H25" s="310">
        <v>12157</v>
      </c>
      <c r="I25" s="511">
        <v>12152</v>
      </c>
      <c r="J25" s="511">
        <v>24309</v>
      </c>
      <c r="K25" s="511">
        <v>12488</v>
      </c>
      <c r="L25" s="511">
        <v>36797</v>
      </c>
      <c r="M25" s="511">
        <f t="shared" ref="M25:M52" si="1">N25-L25</f>
        <v>12641</v>
      </c>
      <c r="N25" s="311">
        <v>49438</v>
      </c>
      <c r="O25" s="210"/>
      <c r="P25" s="310">
        <v>11960</v>
      </c>
      <c r="Q25" s="511">
        <v>12585</v>
      </c>
      <c r="R25" s="511">
        <v>24545</v>
      </c>
      <c r="S25" s="511">
        <v>12517</v>
      </c>
      <c r="T25" s="511">
        <v>37062</v>
      </c>
      <c r="U25" s="511">
        <v>12175</v>
      </c>
      <c r="V25" s="311">
        <v>49237</v>
      </c>
      <c r="W25" s="210"/>
      <c r="X25" s="310">
        <v>12465</v>
      </c>
      <c r="Y25" s="210">
        <v>11978</v>
      </c>
      <c r="Z25" s="210">
        <v>24443</v>
      </c>
      <c r="AA25" s="210">
        <v>11937</v>
      </c>
      <c r="AB25" s="210">
        <v>36380</v>
      </c>
      <c r="AC25" s="210">
        <v>12906</v>
      </c>
      <c r="AD25" s="311">
        <v>49286</v>
      </c>
      <c r="AE25" s="210"/>
      <c r="AF25" s="310">
        <v>12038</v>
      </c>
      <c r="AG25" s="210">
        <v>12477</v>
      </c>
      <c r="AH25" s="210">
        <v>24515</v>
      </c>
      <c r="AI25" s="210">
        <v>12356</v>
      </c>
      <c r="AJ25" s="210">
        <v>36871</v>
      </c>
      <c r="AK25" s="210">
        <v>12473</v>
      </c>
      <c r="AL25" s="311">
        <v>49344</v>
      </c>
      <c r="AM25" s="210"/>
      <c r="AN25" s="310">
        <v>11838</v>
      </c>
      <c r="AO25" s="210">
        <v>12120</v>
      </c>
      <c r="AP25" s="210">
        <v>23958</v>
      </c>
      <c r="AQ25" s="210">
        <v>12137</v>
      </c>
      <c r="AR25" s="210">
        <v>36095</v>
      </c>
      <c r="AS25" s="210">
        <v>11804</v>
      </c>
      <c r="AT25" s="311">
        <v>47899</v>
      </c>
      <c r="AU25" s="210"/>
      <c r="AV25" s="310">
        <v>11826</v>
      </c>
      <c r="AW25" s="210">
        <v>12133</v>
      </c>
      <c r="AX25" s="210">
        <v>23959</v>
      </c>
      <c r="AY25" s="210">
        <v>12064</v>
      </c>
      <c r="AZ25" s="210">
        <v>36023</v>
      </c>
      <c r="BA25" s="210">
        <v>11976</v>
      </c>
      <c r="BB25" s="311">
        <v>47999</v>
      </c>
      <c r="BC25" s="210"/>
      <c r="BD25" s="310">
        <v>11868</v>
      </c>
      <c r="BE25" s="210">
        <v>12513</v>
      </c>
      <c r="BF25" s="210">
        <v>24381</v>
      </c>
      <c r="BG25" s="210">
        <v>12228</v>
      </c>
      <c r="BH25" s="210">
        <v>36609</v>
      </c>
      <c r="BI25" s="210">
        <v>11593</v>
      </c>
      <c r="BJ25" s="311">
        <v>48202</v>
      </c>
      <c r="BK25" s="241"/>
      <c r="BL25" s="310">
        <v>11181</v>
      </c>
      <c r="BM25" s="210">
        <v>11665</v>
      </c>
      <c r="BN25" s="210">
        <v>22846</v>
      </c>
      <c r="BO25" s="210">
        <v>11949</v>
      </c>
      <c r="BP25" s="210">
        <v>34795</v>
      </c>
      <c r="BQ25" s="210">
        <v>12006</v>
      </c>
      <c r="BR25" s="311">
        <v>46801</v>
      </c>
      <c r="BS25" s="166"/>
      <c r="BT25" s="310">
        <v>11596</v>
      </c>
      <c r="BU25" s="210">
        <v>11975</v>
      </c>
      <c r="BV25" s="210">
        <v>23571</v>
      </c>
      <c r="BW25" s="210">
        <v>11840</v>
      </c>
      <c r="BX25" s="210">
        <v>35411</v>
      </c>
      <c r="BY25" s="210">
        <v>11543</v>
      </c>
      <c r="BZ25" s="311">
        <v>46954</v>
      </c>
      <c r="CA25" s="166"/>
      <c r="CB25" s="310">
        <v>9212</v>
      </c>
      <c r="CC25" s="210">
        <v>10519</v>
      </c>
      <c r="CD25" s="210">
        <v>19731</v>
      </c>
      <c r="CE25" s="210">
        <v>11541</v>
      </c>
      <c r="CF25" s="210">
        <v>31272</v>
      </c>
      <c r="CG25" s="210">
        <v>11303</v>
      </c>
      <c r="CH25" s="311">
        <v>42575</v>
      </c>
      <c r="CI25" s="166"/>
      <c r="CJ25" s="310">
        <v>8929</v>
      </c>
      <c r="CK25" s="210">
        <v>8912</v>
      </c>
      <c r="CL25" s="210">
        <v>17841</v>
      </c>
      <c r="CM25" s="210">
        <v>8937</v>
      </c>
      <c r="CN25" s="210">
        <v>26778</v>
      </c>
      <c r="CO25" s="210">
        <v>8786</v>
      </c>
      <c r="CP25" s="311">
        <v>35564</v>
      </c>
      <c r="CQ25" s="166"/>
      <c r="CR25" s="310">
        <v>6217</v>
      </c>
      <c r="CS25" s="210">
        <v>8818</v>
      </c>
      <c r="CT25" s="210">
        <v>15035</v>
      </c>
      <c r="CU25" s="210">
        <v>9210</v>
      </c>
      <c r="CV25" s="210">
        <v>24245</v>
      </c>
      <c r="CW25" s="210">
        <v>9151</v>
      </c>
      <c r="CX25" s="311">
        <v>33396</v>
      </c>
      <c r="CY25" s="166"/>
      <c r="CZ25" s="310">
        <v>5051</v>
      </c>
      <c r="DA25" s="210">
        <v>4604</v>
      </c>
      <c r="DB25" s="210">
        <v>9655</v>
      </c>
      <c r="DC25" s="210">
        <v>5007</v>
      </c>
      <c r="DD25" s="210">
        <v>14662</v>
      </c>
      <c r="DE25" s="210">
        <v>5296</v>
      </c>
      <c r="DF25" s="311">
        <v>19958</v>
      </c>
      <c r="DG25" s="166"/>
      <c r="DH25" s="310">
        <v>6065</v>
      </c>
      <c r="DI25" s="210">
        <v>6103</v>
      </c>
      <c r="DJ25" s="210">
        <v>12168</v>
      </c>
      <c r="DK25" s="210">
        <v>5994</v>
      </c>
      <c r="DL25" s="210">
        <v>18162</v>
      </c>
      <c r="DM25" s="210">
        <v>5619</v>
      </c>
      <c r="DN25" s="311">
        <v>23781</v>
      </c>
      <c r="DO25" s="166"/>
      <c r="DP25" s="310">
        <v>5683</v>
      </c>
      <c r="DQ25" s="210">
        <v>5724</v>
      </c>
      <c r="DR25" s="210">
        <v>11407</v>
      </c>
      <c r="DS25" s="210">
        <v>5608</v>
      </c>
      <c r="DT25" s="210">
        <v>17015</v>
      </c>
      <c r="DU25" s="210">
        <v>6124</v>
      </c>
      <c r="DV25" s="311">
        <v>23139</v>
      </c>
      <c r="DW25" s="166"/>
      <c r="DX25" s="310">
        <v>2681</v>
      </c>
      <c r="DY25" s="210">
        <v>5137</v>
      </c>
      <c r="DZ25" s="210">
        <v>7818</v>
      </c>
      <c r="EA25" s="210">
        <v>5050</v>
      </c>
      <c r="EB25" s="311">
        <v>12868</v>
      </c>
      <c r="ED25" s="324"/>
      <c r="EE25" s="324"/>
      <c r="EF25" s="324"/>
      <c r="EG25" s="324"/>
      <c r="EH25" s="324"/>
      <c r="EI25" s="324"/>
      <c r="EJ25" s="324"/>
      <c r="EK25" s="324"/>
      <c r="EL25" s="324"/>
      <c r="EM25" s="324"/>
    </row>
    <row r="26" spans="1:143" s="105" customFormat="1" x14ac:dyDescent="0.3">
      <c r="A26" s="94" t="s">
        <v>12</v>
      </c>
      <c r="B26" s="108"/>
      <c r="C26" s="108"/>
      <c r="D26" s="113">
        <f>D24-D25</f>
        <v>10930</v>
      </c>
      <c r="E26" s="491">
        <f t="shared" si="0"/>
        <v>10094.861800000002</v>
      </c>
      <c r="F26" s="109">
        <v>21024.861800000002</v>
      </c>
      <c r="G26" s="108"/>
      <c r="H26" s="113">
        <v>9405</v>
      </c>
      <c r="I26" s="491">
        <v>10313</v>
      </c>
      <c r="J26" s="491">
        <v>19718</v>
      </c>
      <c r="K26" s="491">
        <v>10694</v>
      </c>
      <c r="L26" s="491">
        <v>30412</v>
      </c>
      <c r="M26" s="491">
        <f t="shared" si="1"/>
        <v>10636</v>
      </c>
      <c r="N26" s="109">
        <f>N24-N25</f>
        <v>41048</v>
      </c>
      <c r="O26" s="108"/>
      <c r="P26" s="113">
        <v>9737</v>
      </c>
      <c r="Q26" s="491">
        <v>10371</v>
      </c>
      <c r="R26" s="491">
        <v>20108</v>
      </c>
      <c r="S26" s="491">
        <v>10252</v>
      </c>
      <c r="T26" s="491">
        <v>30360</v>
      </c>
      <c r="U26" s="491">
        <v>8478</v>
      </c>
      <c r="V26" s="109">
        <v>38838</v>
      </c>
      <c r="W26" s="108"/>
      <c r="X26" s="113">
        <v>10605</v>
      </c>
      <c r="Y26" s="108">
        <v>10460</v>
      </c>
      <c r="Z26" s="108">
        <v>21065</v>
      </c>
      <c r="AA26" s="108">
        <v>9958</v>
      </c>
      <c r="AB26" s="108">
        <v>31023</v>
      </c>
      <c r="AC26" s="108">
        <v>10482</v>
      </c>
      <c r="AD26" s="109">
        <v>41505</v>
      </c>
      <c r="AE26" s="108"/>
      <c r="AF26" s="113">
        <v>10025</v>
      </c>
      <c r="AG26" s="108">
        <v>10489</v>
      </c>
      <c r="AH26" s="108">
        <v>20514</v>
      </c>
      <c r="AI26" s="108">
        <v>11068</v>
      </c>
      <c r="AJ26" s="108">
        <v>31582</v>
      </c>
      <c r="AK26" s="108">
        <v>11586</v>
      </c>
      <c r="AL26" s="109">
        <v>43168</v>
      </c>
      <c r="AM26" s="108"/>
      <c r="AN26" s="113">
        <v>9622</v>
      </c>
      <c r="AO26" s="108">
        <v>10388</v>
      </c>
      <c r="AP26" s="108">
        <v>20010</v>
      </c>
      <c r="AQ26" s="108">
        <v>10298</v>
      </c>
      <c r="AR26" s="108">
        <v>30308</v>
      </c>
      <c r="AS26" s="108">
        <v>9575</v>
      </c>
      <c r="AT26" s="109">
        <v>39883</v>
      </c>
      <c r="AU26" s="108"/>
      <c r="AV26" s="113">
        <v>9691</v>
      </c>
      <c r="AW26" s="108">
        <v>9616</v>
      </c>
      <c r="AX26" s="108">
        <v>19307</v>
      </c>
      <c r="AY26" s="108">
        <v>9615</v>
      </c>
      <c r="AZ26" s="108">
        <v>28922</v>
      </c>
      <c r="BA26" s="108">
        <v>9121</v>
      </c>
      <c r="BB26" s="109">
        <v>38043</v>
      </c>
      <c r="BC26" s="108"/>
      <c r="BD26" s="113">
        <v>9550</v>
      </c>
      <c r="BE26" s="108">
        <v>10569</v>
      </c>
      <c r="BF26" s="108">
        <v>20119</v>
      </c>
      <c r="BG26" s="108">
        <v>10006</v>
      </c>
      <c r="BH26" s="108">
        <v>30125</v>
      </c>
      <c r="BI26" s="108">
        <v>9206</v>
      </c>
      <c r="BJ26" s="109">
        <v>39331</v>
      </c>
      <c r="BK26" s="94"/>
      <c r="BL26" s="113">
        <v>9681</v>
      </c>
      <c r="BM26" s="108">
        <v>9621</v>
      </c>
      <c r="BN26" s="108">
        <v>19302</v>
      </c>
      <c r="BO26" s="108">
        <v>10077</v>
      </c>
      <c r="BP26" s="108">
        <v>29379</v>
      </c>
      <c r="BQ26" s="108">
        <v>9738</v>
      </c>
      <c r="BR26" s="109">
        <v>39117</v>
      </c>
      <c r="BS26" s="114"/>
      <c r="BT26" s="113">
        <v>10169</v>
      </c>
      <c r="BU26" s="108">
        <v>10692</v>
      </c>
      <c r="BV26" s="108">
        <v>20861</v>
      </c>
      <c r="BW26" s="108">
        <v>10182</v>
      </c>
      <c r="BX26" s="108">
        <v>31043</v>
      </c>
      <c r="BY26" s="108">
        <v>9408</v>
      </c>
      <c r="BZ26" s="109">
        <v>40451</v>
      </c>
      <c r="CA26" s="114"/>
      <c r="CB26" s="113">
        <v>10234</v>
      </c>
      <c r="CC26" s="108">
        <v>10683</v>
      </c>
      <c r="CD26" s="108">
        <v>20917</v>
      </c>
      <c r="CE26" s="108">
        <v>10689</v>
      </c>
      <c r="CF26" s="108">
        <v>31606</v>
      </c>
      <c r="CG26" s="108">
        <v>9890</v>
      </c>
      <c r="CH26" s="109">
        <v>41496</v>
      </c>
      <c r="CI26" s="114"/>
      <c r="CJ26" s="113">
        <v>11364</v>
      </c>
      <c r="CK26" s="108">
        <v>11108</v>
      </c>
      <c r="CL26" s="108">
        <v>22472</v>
      </c>
      <c r="CM26" s="108">
        <v>10654</v>
      </c>
      <c r="CN26" s="108">
        <v>33126</v>
      </c>
      <c r="CO26" s="108">
        <v>9817</v>
      </c>
      <c r="CP26" s="109">
        <v>42943</v>
      </c>
      <c r="CQ26" s="114"/>
      <c r="CR26" s="113">
        <v>8267</v>
      </c>
      <c r="CS26" s="108">
        <v>10565</v>
      </c>
      <c r="CT26" s="108">
        <v>18832</v>
      </c>
      <c r="CU26" s="108">
        <v>10962</v>
      </c>
      <c r="CV26" s="108">
        <v>29794</v>
      </c>
      <c r="CW26" s="108">
        <v>11291</v>
      </c>
      <c r="CX26" s="109">
        <v>41085</v>
      </c>
      <c r="CY26" s="114"/>
      <c r="CZ26" s="113">
        <v>6937</v>
      </c>
      <c r="DA26" s="108">
        <v>6170</v>
      </c>
      <c r="DB26" s="108">
        <v>13107</v>
      </c>
      <c r="DC26" s="108">
        <v>6587</v>
      </c>
      <c r="DD26" s="108">
        <v>19694</v>
      </c>
      <c r="DE26" s="108">
        <v>6866</v>
      </c>
      <c r="DF26" s="109">
        <v>26560</v>
      </c>
      <c r="DG26" s="114"/>
      <c r="DH26" s="113">
        <v>8220</v>
      </c>
      <c r="DI26" s="108">
        <v>8190</v>
      </c>
      <c r="DJ26" s="108">
        <v>16410</v>
      </c>
      <c r="DK26" s="108">
        <v>8169</v>
      </c>
      <c r="DL26" s="108">
        <v>24579</v>
      </c>
      <c r="DM26" s="108">
        <v>7089</v>
      </c>
      <c r="DN26" s="109">
        <v>31668</v>
      </c>
      <c r="DO26" s="114"/>
      <c r="DP26" s="113">
        <v>7396</v>
      </c>
      <c r="DQ26" s="108">
        <v>7320</v>
      </c>
      <c r="DR26" s="108">
        <v>14716</v>
      </c>
      <c r="DS26" s="108">
        <v>7358</v>
      </c>
      <c r="DT26" s="108">
        <v>22074</v>
      </c>
      <c r="DU26" s="108">
        <v>7079</v>
      </c>
      <c r="DV26" s="109">
        <v>29153</v>
      </c>
      <c r="DW26" s="114"/>
      <c r="DX26" s="113">
        <v>3762</v>
      </c>
      <c r="DY26" s="108">
        <v>7376</v>
      </c>
      <c r="DZ26" s="108">
        <v>11138</v>
      </c>
      <c r="EA26" s="108">
        <v>6575</v>
      </c>
      <c r="EB26" s="109">
        <v>17713</v>
      </c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</row>
    <row r="27" spans="1:143" ht="15" customHeight="1" outlineLevel="1" x14ac:dyDescent="0.3">
      <c r="A27" s="78" t="s">
        <v>13</v>
      </c>
      <c r="B27" s="110"/>
      <c r="C27" s="110"/>
      <c r="D27" s="112">
        <v>4271</v>
      </c>
      <c r="E27" s="490">
        <f t="shared" si="0"/>
        <v>4160.2929999999997</v>
      </c>
      <c r="F27" s="111">
        <v>8431.2929999999997</v>
      </c>
      <c r="G27" s="110"/>
      <c r="H27" s="112">
        <v>3774</v>
      </c>
      <c r="I27" s="490">
        <v>3855</v>
      </c>
      <c r="J27" s="490">
        <v>7629</v>
      </c>
      <c r="K27" s="490">
        <v>3768</v>
      </c>
      <c r="L27" s="490">
        <v>11397</v>
      </c>
      <c r="M27" s="490">
        <f t="shared" si="1"/>
        <v>3880</v>
      </c>
      <c r="N27" s="111">
        <v>15277</v>
      </c>
      <c r="O27" s="110"/>
      <c r="P27" s="112">
        <v>3790</v>
      </c>
      <c r="Q27" s="490">
        <v>3848</v>
      </c>
      <c r="R27" s="490">
        <v>7638</v>
      </c>
      <c r="S27" s="490">
        <v>3853</v>
      </c>
      <c r="T27" s="490">
        <v>11491</v>
      </c>
      <c r="U27" s="490">
        <v>3703</v>
      </c>
      <c r="V27" s="111">
        <v>15194</v>
      </c>
      <c r="W27" s="110"/>
      <c r="X27" s="112">
        <v>3768</v>
      </c>
      <c r="Y27" s="110">
        <v>3760</v>
      </c>
      <c r="Z27" s="110">
        <v>7528</v>
      </c>
      <c r="AA27" s="110">
        <v>3621</v>
      </c>
      <c r="AB27" s="110">
        <v>11149</v>
      </c>
      <c r="AC27" s="110">
        <v>3673</v>
      </c>
      <c r="AD27" s="111">
        <v>14822</v>
      </c>
      <c r="AE27" s="110"/>
      <c r="AF27" s="112">
        <v>3657</v>
      </c>
      <c r="AG27" s="110">
        <v>3687</v>
      </c>
      <c r="AH27" s="110">
        <v>7344</v>
      </c>
      <c r="AI27" s="110">
        <v>3741</v>
      </c>
      <c r="AJ27" s="110">
        <v>11085</v>
      </c>
      <c r="AK27" s="110">
        <v>4026</v>
      </c>
      <c r="AL27" s="111">
        <v>15111</v>
      </c>
      <c r="AM27" s="110"/>
      <c r="AN27" s="112">
        <v>3545</v>
      </c>
      <c r="AO27" s="110">
        <v>3677</v>
      </c>
      <c r="AP27" s="110">
        <v>7222</v>
      </c>
      <c r="AQ27" s="110">
        <v>3671</v>
      </c>
      <c r="AR27" s="110">
        <v>10893</v>
      </c>
      <c r="AS27" s="110">
        <v>3671</v>
      </c>
      <c r="AT27" s="111">
        <v>14564</v>
      </c>
      <c r="AU27" s="110"/>
      <c r="AV27" s="112">
        <v>3422</v>
      </c>
      <c r="AW27" s="110">
        <v>3530</v>
      </c>
      <c r="AX27" s="110">
        <v>6952</v>
      </c>
      <c r="AY27" s="110">
        <v>3419</v>
      </c>
      <c r="AZ27" s="110">
        <v>10371</v>
      </c>
      <c r="BA27" s="110">
        <v>3207</v>
      </c>
      <c r="BB27" s="111">
        <v>13578</v>
      </c>
      <c r="BC27" s="110"/>
      <c r="BD27" s="112">
        <v>3444</v>
      </c>
      <c r="BE27" s="110">
        <v>3428</v>
      </c>
      <c r="BF27" s="110">
        <v>6872</v>
      </c>
      <c r="BG27" s="110">
        <v>3335</v>
      </c>
      <c r="BH27" s="110">
        <v>10207</v>
      </c>
      <c r="BI27" s="110">
        <v>3428</v>
      </c>
      <c r="BJ27" s="111">
        <v>13635</v>
      </c>
      <c r="BK27" s="78"/>
      <c r="BL27" s="112">
        <v>3387</v>
      </c>
      <c r="BM27" s="110">
        <v>3551</v>
      </c>
      <c r="BN27" s="110">
        <v>6938</v>
      </c>
      <c r="BO27" s="110">
        <v>3359</v>
      </c>
      <c r="BP27" s="110">
        <v>10297</v>
      </c>
      <c r="BQ27" s="110">
        <v>3301</v>
      </c>
      <c r="BR27" s="111">
        <v>13598</v>
      </c>
      <c r="BS27" s="116"/>
      <c r="BT27" s="112">
        <v>3370</v>
      </c>
      <c r="BU27" s="110">
        <v>3478</v>
      </c>
      <c r="BV27" s="110">
        <v>6848</v>
      </c>
      <c r="BW27" s="110">
        <v>3617</v>
      </c>
      <c r="BX27" s="110">
        <v>10465</v>
      </c>
      <c r="BY27" s="110">
        <v>3377</v>
      </c>
      <c r="BZ27" s="111">
        <v>13842</v>
      </c>
      <c r="CA27" s="116"/>
      <c r="CB27" s="112">
        <v>3196</v>
      </c>
      <c r="CC27" s="110">
        <v>3877</v>
      </c>
      <c r="CD27" s="110">
        <v>7073</v>
      </c>
      <c r="CE27" s="110">
        <v>3522</v>
      </c>
      <c r="CF27" s="110">
        <v>10595</v>
      </c>
      <c r="CG27" s="110">
        <v>3380</v>
      </c>
      <c r="CH27" s="111">
        <v>13975</v>
      </c>
      <c r="CI27" s="116"/>
      <c r="CJ27" s="112">
        <v>3400</v>
      </c>
      <c r="CK27" s="110">
        <v>3421</v>
      </c>
      <c r="CL27" s="110">
        <v>6821</v>
      </c>
      <c r="CM27" s="110">
        <v>3163</v>
      </c>
      <c r="CN27" s="110">
        <v>9984</v>
      </c>
      <c r="CO27" s="110">
        <v>2872</v>
      </c>
      <c r="CP27" s="111">
        <v>12856</v>
      </c>
      <c r="CQ27" s="116"/>
      <c r="CR27" s="112">
        <v>6604</v>
      </c>
      <c r="CS27" s="110">
        <v>3426</v>
      </c>
      <c r="CT27" s="110">
        <v>10030</v>
      </c>
      <c r="CU27" s="110">
        <v>3582</v>
      </c>
      <c r="CV27" s="110">
        <v>13612</v>
      </c>
      <c r="CW27" s="110">
        <v>3721</v>
      </c>
      <c r="CX27" s="111">
        <v>17333</v>
      </c>
      <c r="CY27" s="116"/>
      <c r="CZ27" s="112">
        <v>2523</v>
      </c>
      <c r="DA27" s="110">
        <v>976</v>
      </c>
      <c r="DB27" s="110">
        <v>3499</v>
      </c>
      <c r="DC27" s="110">
        <v>2211</v>
      </c>
      <c r="DD27" s="110">
        <v>5710</v>
      </c>
      <c r="DE27" s="110">
        <v>1657</v>
      </c>
      <c r="DF27" s="111">
        <v>7367</v>
      </c>
      <c r="DG27" s="116"/>
      <c r="DH27" s="112">
        <v>2657</v>
      </c>
      <c r="DI27" s="110">
        <v>2965</v>
      </c>
      <c r="DJ27" s="110">
        <v>5622</v>
      </c>
      <c r="DK27" s="110">
        <v>2749</v>
      </c>
      <c r="DL27" s="110">
        <v>8371</v>
      </c>
      <c r="DM27" s="110">
        <v>2502</v>
      </c>
      <c r="DN27" s="111">
        <v>10873</v>
      </c>
      <c r="DO27" s="116"/>
      <c r="DP27" s="112">
        <v>1479</v>
      </c>
      <c r="DQ27" s="110">
        <v>2459</v>
      </c>
      <c r="DR27" s="110">
        <v>3938</v>
      </c>
      <c r="DS27" s="110">
        <v>2379</v>
      </c>
      <c r="DT27" s="110">
        <v>6317</v>
      </c>
      <c r="DU27" s="110">
        <v>2597</v>
      </c>
      <c r="DV27" s="111">
        <v>8914</v>
      </c>
      <c r="DW27" s="116"/>
      <c r="DX27" s="112">
        <v>1508</v>
      </c>
      <c r="DY27" s="110">
        <v>2832</v>
      </c>
      <c r="DZ27" s="110">
        <v>4340</v>
      </c>
      <c r="EA27" s="110">
        <v>3908</v>
      </c>
      <c r="EB27" s="111">
        <v>8248</v>
      </c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</row>
    <row r="28" spans="1:143" ht="15" customHeight="1" outlineLevel="1" x14ac:dyDescent="0.3">
      <c r="A28" s="78" t="s">
        <v>14</v>
      </c>
      <c r="B28" s="110"/>
      <c r="C28" s="110"/>
      <c r="D28" s="112">
        <v>125</v>
      </c>
      <c r="E28" s="490">
        <f t="shared" si="0"/>
        <v>125</v>
      </c>
      <c r="F28" s="111">
        <v>250</v>
      </c>
      <c r="G28" s="110"/>
      <c r="H28" s="112">
        <v>125</v>
      </c>
      <c r="I28" s="490">
        <v>125</v>
      </c>
      <c r="J28" s="490">
        <v>250</v>
      </c>
      <c r="K28" s="490">
        <v>125</v>
      </c>
      <c r="L28" s="490">
        <v>375</v>
      </c>
      <c r="M28" s="490">
        <f t="shared" si="1"/>
        <v>125</v>
      </c>
      <c r="N28" s="111">
        <v>500</v>
      </c>
      <c r="O28" s="110"/>
      <c r="P28" s="112">
        <v>125</v>
      </c>
      <c r="Q28" s="490">
        <v>125</v>
      </c>
      <c r="R28" s="490">
        <v>250</v>
      </c>
      <c r="S28" s="490">
        <v>125</v>
      </c>
      <c r="T28" s="490">
        <v>375</v>
      </c>
      <c r="U28" s="490">
        <v>125</v>
      </c>
      <c r="V28" s="111">
        <v>500</v>
      </c>
      <c r="W28" s="110"/>
      <c r="X28" s="112">
        <v>125</v>
      </c>
      <c r="Y28" s="110">
        <v>125</v>
      </c>
      <c r="Z28" s="110">
        <v>250</v>
      </c>
      <c r="AA28" s="110">
        <v>125</v>
      </c>
      <c r="AB28" s="110">
        <v>375</v>
      </c>
      <c r="AC28" s="110">
        <v>125</v>
      </c>
      <c r="AD28" s="111">
        <v>500</v>
      </c>
      <c r="AE28" s="110"/>
      <c r="AF28" s="112">
        <v>125</v>
      </c>
      <c r="AG28" s="110">
        <v>125</v>
      </c>
      <c r="AH28" s="110">
        <v>250</v>
      </c>
      <c r="AI28" s="110">
        <v>125</v>
      </c>
      <c r="AJ28" s="110">
        <v>375</v>
      </c>
      <c r="AK28" s="110">
        <v>125</v>
      </c>
      <c r="AL28" s="111">
        <v>500</v>
      </c>
      <c r="AM28" s="110"/>
      <c r="AN28" s="112">
        <v>125</v>
      </c>
      <c r="AO28" s="110">
        <v>125</v>
      </c>
      <c r="AP28" s="110">
        <v>250</v>
      </c>
      <c r="AQ28" s="110">
        <v>125</v>
      </c>
      <c r="AR28" s="110">
        <v>375</v>
      </c>
      <c r="AS28" s="110">
        <v>125</v>
      </c>
      <c r="AT28" s="111">
        <v>500</v>
      </c>
      <c r="AU28" s="110"/>
      <c r="AV28" s="112">
        <v>125</v>
      </c>
      <c r="AW28" s="110">
        <v>125</v>
      </c>
      <c r="AX28" s="110">
        <v>250</v>
      </c>
      <c r="AY28" s="110">
        <v>125</v>
      </c>
      <c r="AZ28" s="110">
        <v>375</v>
      </c>
      <c r="BA28" s="110">
        <v>125</v>
      </c>
      <c r="BB28" s="111">
        <v>500</v>
      </c>
      <c r="BC28" s="110"/>
      <c r="BD28" s="112">
        <v>125</v>
      </c>
      <c r="BE28" s="110">
        <v>125</v>
      </c>
      <c r="BF28" s="110">
        <v>250</v>
      </c>
      <c r="BG28" s="110">
        <v>125</v>
      </c>
      <c r="BH28" s="110">
        <v>375</v>
      </c>
      <c r="BI28" s="110">
        <v>125</v>
      </c>
      <c r="BJ28" s="111">
        <v>500</v>
      </c>
      <c r="BK28" s="78"/>
      <c r="BL28" s="112">
        <v>125</v>
      </c>
      <c r="BM28" s="110">
        <v>125</v>
      </c>
      <c r="BN28" s="110">
        <v>250</v>
      </c>
      <c r="BO28" s="110">
        <v>125</v>
      </c>
      <c r="BP28" s="110">
        <v>375</v>
      </c>
      <c r="BQ28" s="110">
        <v>125</v>
      </c>
      <c r="BR28" s="111">
        <v>500</v>
      </c>
      <c r="BS28" s="116"/>
      <c r="BT28" s="112">
        <v>125</v>
      </c>
      <c r="BU28" s="110">
        <v>125</v>
      </c>
      <c r="BV28" s="110">
        <v>250</v>
      </c>
      <c r="BW28" s="110">
        <v>125</v>
      </c>
      <c r="BX28" s="110">
        <v>375</v>
      </c>
      <c r="BY28" s="110">
        <v>125</v>
      </c>
      <c r="BZ28" s="111">
        <v>500</v>
      </c>
      <c r="CA28" s="116"/>
      <c r="CB28" s="112">
        <v>125</v>
      </c>
      <c r="CC28" s="110">
        <v>125</v>
      </c>
      <c r="CD28" s="110">
        <v>250</v>
      </c>
      <c r="CE28" s="110">
        <v>125</v>
      </c>
      <c r="CF28" s="110">
        <v>375</v>
      </c>
      <c r="CG28" s="110">
        <v>125</v>
      </c>
      <c r="CH28" s="111">
        <v>500</v>
      </c>
      <c r="CI28" s="116"/>
      <c r="CJ28" s="112">
        <v>125</v>
      </c>
      <c r="CK28" s="110">
        <v>125</v>
      </c>
      <c r="CL28" s="110">
        <v>250</v>
      </c>
      <c r="CM28" s="110">
        <v>125</v>
      </c>
      <c r="CN28" s="110">
        <v>375</v>
      </c>
      <c r="CO28" s="110">
        <v>125</v>
      </c>
      <c r="CP28" s="111">
        <v>500</v>
      </c>
      <c r="CQ28" s="116"/>
      <c r="CR28" s="112">
        <v>125</v>
      </c>
      <c r="CS28" s="110">
        <v>125</v>
      </c>
      <c r="CT28" s="110">
        <v>250</v>
      </c>
      <c r="CU28" s="110">
        <v>125</v>
      </c>
      <c r="CV28" s="110">
        <v>375</v>
      </c>
      <c r="CW28" s="110">
        <v>125</v>
      </c>
      <c r="CX28" s="111">
        <v>500</v>
      </c>
      <c r="CY28" s="116"/>
      <c r="CZ28" s="112">
        <v>125</v>
      </c>
      <c r="DA28" s="110">
        <v>125</v>
      </c>
      <c r="DB28" s="110">
        <v>250</v>
      </c>
      <c r="DC28" s="110">
        <v>125</v>
      </c>
      <c r="DD28" s="110">
        <v>375</v>
      </c>
      <c r="DE28" s="110">
        <v>0</v>
      </c>
      <c r="DF28" s="111">
        <v>375</v>
      </c>
      <c r="DG28" s="116"/>
      <c r="DH28" s="112">
        <v>125</v>
      </c>
      <c r="DI28" s="110">
        <v>125</v>
      </c>
      <c r="DJ28" s="110">
        <v>250</v>
      </c>
      <c r="DK28" s="110">
        <v>125</v>
      </c>
      <c r="DL28" s="110">
        <v>375</v>
      </c>
      <c r="DM28" s="110">
        <v>125</v>
      </c>
      <c r="DN28" s="111">
        <v>500</v>
      </c>
      <c r="DO28" s="116"/>
      <c r="DP28" s="112">
        <v>126</v>
      </c>
      <c r="DQ28" s="110">
        <v>126</v>
      </c>
      <c r="DR28" s="110">
        <v>252</v>
      </c>
      <c r="DS28" s="110">
        <v>126</v>
      </c>
      <c r="DT28" s="110">
        <v>378</v>
      </c>
      <c r="DU28" s="110">
        <v>122</v>
      </c>
      <c r="DV28" s="111">
        <v>500</v>
      </c>
      <c r="DW28" s="116"/>
      <c r="DX28" s="112">
        <v>63</v>
      </c>
      <c r="DY28" s="110">
        <v>126</v>
      </c>
      <c r="DZ28" s="110">
        <v>189</v>
      </c>
      <c r="EA28" s="110">
        <v>126</v>
      </c>
      <c r="EB28" s="111">
        <v>315</v>
      </c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</row>
    <row r="29" spans="1:143" ht="17.25" customHeight="1" outlineLevel="1" x14ac:dyDescent="0.3">
      <c r="A29" s="78" t="s">
        <v>15</v>
      </c>
      <c r="B29" s="110"/>
      <c r="C29" s="110"/>
      <c r="D29" s="112">
        <v>10</v>
      </c>
      <c r="E29" s="490">
        <f t="shared" si="0"/>
        <v>3.1010000000000009</v>
      </c>
      <c r="F29" s="111">
        <v>13.101000000000001</v>
      </c>
      <c r="G29" s="110"/>
      <c r="H29" s="112">
        <v>11</v>
      </c>
      <c r="I29" s="490">
        <v>9</v>
      </c>
      <c r="J29" s="490">
        <v>20</v>
      </c>
      <c r="K29" s="490">
        <v>10</v>
      </c>
      <c r="L29" s="490">
        <v>30</v>
      </c>
      <c r="M29" s="490">
        <f t="shared" si="1"/>
        <v>9</v>
      </c>
      <c r="N29" s="111">
        <v>39</v>
      </c>
      <c r="O29" s="110"/>
      <c r="P29" s="112">
        <v>84</v>
      </c>
      <c r="Q29" s="490">
        <v>69</v>
      </c>
      <c r="R29" s="490">
        <v>153</v>
      </c>
      <c r="S29" s="490">
        <v>69</v>
      </c>
      <c r="T29" s="490">
        <v>222</v>
      </c>
      <c r="U29" s="490">
        <v>31</v>
      </c>
      <c r="V29" s="111">
        <v>253</v>
      </c>
      <c r="W29" s="110"/>
      <c r="X29" s="112">
        <v>231</v>
      </c>
      <c r="Y29" s="110">
        <v>91</v>
      </c>
      <c r="Z29" s="110">
        <v>322</v>
      </c>
      <c r="AA29" s="110">
        <v>90</v>
      </c>
      <c r="AB29" s="110">
        <v>412</v>
      </c>
      <c r="AC29" s="110">
        <v>91</v>
      </c>
      <c r="AD29" s="111">
        <v>503</v>
      </c>
      <c r="AE29" s="110"/>
      <c r="AF29" s="112">
        <v>311</v>
      </c>
      <c r="AG29" s="110">
        <v>309</v>
      </c>
      <c r="AH29" s="110">
        <v>620</v>
      </c>
      <c r="AI29" s="110">
        <v>300</v>
      </c>
      <c r="AJ29" s="110">
        <v>920</v>
      </c>
      <c r="AK29" s="110">
        <v>302</v>
      </c>
      <c r="AL29" s="111">
        <v>1222</v>
      </c>
      <c r="AM29" s="110"/>
      <c r="AN29" s="112">
        <v>312</v>
      </c>
      <c r="AO29" s="110">
        <v>311</v>
      </c>
      <c r="AP29" s="110">
        <v>623</v>
      </c>
      <c r="AQ29" s="110">
        <v>311</v>
      </c>
      <c r="AR29" s="110">
        <v>934</v>
      </c>
      <c r="AS29" s="110">
        <v>310</v>
      </c>
      <c r="AT29" s="111">
        <v>1244</v>
      </c>
      <c r="AU29" s="110"/>
      <c r="AV29" s="112">
        <v>312</v>
      </c>
      <c r="AW29" s="110">
        <v>311</v>
      </c>
      <c r="AX29" s="110">
        <v>623</v>
      </c>
      <c r="AY29" s="110">
        <v>312</v>
      </c>
      <c r="AZ29" s="110">
        <v>935</v>
      </c>
      <c r="BA29" s="110">
        <v>312</v>
      </c>
      <c r="BB29" s="111">
        <v>1247</v>
      </c>
      <c r="BC29" s="110"/>
      <c r="BD29" s="112">
        <v>259</v>
      </c>
      <c r="BE29" s="110">
        <v>251</v>
      </c>
      <c r="BF29" s="110">
        <v>510</v>
      </c>
      <c r="BG29" s="110">
        <v>251</v>
      </c>
      <c r="BH29" s="110">
        <v>761</v>
      </c>
      <c r="BI29" s="110">
        <v>291</v>
      </c>
      <c r="BJ29" s="111">
        <v>1052</v>
      </c>
      <c r="BK29" s="78"/>
      <c r="BL29" s="112">
        <v>767</v>
      </c>
      <c r="BM29" s="110">
        <v>766</v>
      </c>
      <c r="BN29" s="110">
        <v>1533</v>
      </c>
      <c r="BO29" s="110">
        <v>767</v>
      </c>
      <c r="BP29" s="110">
        <v>2300</v>
      </c>
      <c r="BQ29" s="110">
        <v>264</v>
      </c>
      <c r="BR29" s="111">
        <v>2564</v>
      </c>
      <c r="BS29" s="116"/>
      <c r="BT29" s="112">
        <v>767</v>
      </c>
      <c r="BU29" s="110">
        <v>766</v>
      </c>
      <c r="BV29" s="110">
        <v>1533</v>
      </c>
      <c r="BW29" s="110">
        <v>767</v>
      </c>
      <c r="BX29" s="110">
        <v>2300</v>
      </c>
      <c r="BY29" s="110">
        <v>764</v>
      </c>
      <c r="BZ29" s="111">
        <v>3064</v>
      </c>
      <c r="CA29" s="116"/>
      <c r="CB29" s="112">
        <v>757</v>
      </c>
      <c r="CC29" s="110">
        <v>761</v>
      </c>
      <c r="CD29" s="110">
        <v>1518</v>
      </c>
      <c r="CE29" s="110">
        <v>769</v>
      </c>
      <c r="CF29" s="110">
        <v>2287</v>
      </c>
      <c r="CG29" s="110">
        <v>767</v>
      </c>
      <c r="CH29" s="111">
        <v>3054</v>
      </c>
      <c r="CI29" s="116"/>
      <c r="CJ29" s="112">
        <v>757</v>
      </c>
      <c r="CK29" s="110">
        <v>756</v>
      </c>
      <c r="CL29" s="110">
        <v>1513</v>
      </c>
      <c r="CM29" s="110">
        <v>757</v>
      </c>
      <c r="CN29" s="110">
        <v>2270</v>
      </c>
      <c r="CO29" s="110">
        <v>756</v>
      </c>
      <c r="CP29" s="111">
        <v>3026</v>
      </c>
      <c r="CQ29" s="116"/>
      <c r="CR29" s="112">
        <v>594</v>
      </c>
      <c r="CS29" s="110">
        <v>756</v>
      </c>
      <c r="CT29" s="110">
        <v>1350</v>
      </c>
      <c r="CU29" s="110">
        <v>757</v>
      </c>
      <c r="CV29" s="110">
        <v>2107</v>
      </c>
      <c r="CW29" s="110">
        <v>757</v>
      </c>
      <c r="CX29" s="111">
        <v>2864</v>
      </c>
      <c r="CY29" s="116"/>
      <c r="CZ29" s="112">
        <v>665</v>
      </c>
      <c r="DA29" s="110">
        <v>669</v>
      </c>
      <c r="DB29" s="110">
        <v>1334</v>
      </c>
      <c r="DC29" s="110">
        <v>675</v>
      </c>
      <c r="DD29" s="110">
        <v>2009</v>
      </c>
      <c r="DE29" s="110">
        <v>512</v>
      </c>
      <c r="DF29" s="111">
        <v>2521</v>
      </c>
      <c r="DG29" s="116"/>
      <c r="DH29" s="112">
        <v>655</v>
      </c>
      <c r="DI29" s="110">
        <v>645</v>
      </c>
      <c r="DJ29" s="110">
        <v>1300</v>
      </c>
      <c r="DK29" s="110">
        <v>665</v>
      </c>
      <c r="DL29" s="110">
        <v>1965</v>
      </c>
      <c r="DM29" s="110">
        <v>666</v>
      </c>
      <c r="DN29" s="111">
        <v>2631</v>
      </c>
      <c r="DO29" s="116"/>
      <c r="DP29" s="112">
        <v>666</v>
      </c>
      <c r="DQ29" s="110">
        <v>665</v>
      </c>
      <c r="DR29" s="110">
        <v>1331</v>
      </c>
      <c r="DS29" s="110">
        <v>665</v>
      </c>
      <c r="DT29" s="110">
        <v>1996</v>
      </c>
      <c r="DU29" s="110">
        <v>665</v>
      </c>
      <c r="DV29" s="111">
        <v>2661</v>
      </c>
      <c r="DW29" s="116"/>
      <c r="DX29" s="112">
        <v>336</v>
      </c>
      <c r="DY29" s="110">
        <v>664</v>
      </c>
      <c r="DZ29" s="110">
        <v>1000</v>
      </c>
      <c r="EA29" s="110">
        <v>667</v>
      </c>
      <c r="EB29" s="111">
        <v>1667</v>
      </c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</row>
    <row r="30" spans="1:143" s="165" customFormat="1" ht="17.25" customHeight="1" outlineLevel="1" x14ac:dyDescent="0.3">
      <c r="A30" s="78" t="s">
        <v>16</v>
      </c>
      <c r="B30" s="162"/>
      <c r="C30" s="162"/>
      <c r="D30" s="161">
        <v>0</v>
      </c>
      <c r="E30" s="512">
        <f t="shared" si="0"/>
        <v>0</v>
      </c>
      <c r="F30" s="163">
        <v>0</v>
      </c>
      <c r="G30" s="162"/>
      <c r="H30" s="161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f t="shared" si="1"/>
        <v>0</v>
      </c>
      <c r="N30" s="163">
        <v>0</v>
      </c>
      <c r="O30" s="162"/>
      <c r="P30" s="161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163">
        <v>0</v>
      </c>
      <c r="W30" s="162"/>
      <c r="X30" s="161">
        <v>0</v>
      </c>
      <c r="Y30" s="162">
        <v>0</v>
      </c>
      <c r="Z30" s="162">
        <v>0</v>
      </c>
      <c r="AA30" s="162">
        <v>0</v>
      </c>
      <c r="AB30" s="162">
        <v>0</v>
      </c>
      <c r="AC30" s="162">
        <v>0</v>
      </c>
      <c r="AD30" s="163">
        <v>0</v>
      </c>
      <c r="AE30" s="162"/>
      <c r="AF30" s="161">
        <v>0</v>
      </c>
      <c r="AG30" s="162">
        <v>0</v>
      </c>
      <c r="AH30" s="162">
        <v>0</v>
      </c>
      <c r="AI30" s="162">
        <v>0</v>
      </c>
      <c r="AJ30" s="162">
        <v>0</v>
      </c>
      <c r="AK30" s="162">
        <v>0</v>
      </c>
      <c r="AL30" s="163">
        <v>0</v>
      </c>
      <c r="AM30" s="162"/>
      <c r="AN30" s="161">
        <v>0</v>
      </c>
      <c r="AO30" s="162">
        <v>0</v>
      </c>
      <c r="AP30" s="162">
        <v>0</v>
      </c>
      <c r="AQ30" s="162">
        <v>0</v>
      </c>
      <c r="AR30" s="162">
        <v>0</v>
      </c>
      <c r="AS30" s="162">
        <v>0</v>
      </c>
      <c r="AT30" s="163">
        <v>0</v>
      </c>
      <c r="AU30" s="162"/>
      <c r="AV30" s="161">
        <v>0</v>
      </c>
      <c r="AW30" s="162">
        <v>0</v>
      </c>
      <c r="AX30" s="162">
        <v>0</v>
      </c>
      <c r="AY30" s="162">
        <v>0</v>
      </c>
      <c r="AZ30" s="162">
        <v>0</v>
      </c>
      <c r="BA30" s="162">
        <v>0</v>
      </c>
      <c r="BB30" s="163">
        <v>0</v>
      </c>
      <c r="BC30" s="162"/>
      <c r="BD30" s="161">
        <v>0</v>
      </c>
      <c r="BE30" s="162">
        <v>0</v>
      </c>
      <c r="BF30" s="162">
        <v>0</v>
      </c>
      <c r="BG30" s="162">
        <v>0</v>
      </c>
      <c r="BH30" s="162">
        <v>0</v>
      </c>
      <c r="BI30" s="162">
        <v>0</v>
      </c>
      <c r="BJ30" s="163">
        <v>0</v>
      </c>
      <c r="BK30" s="121"/>
      <c r="BL30" s="161">
        <v>0</v>
      </c>
      <c r="BM30" s="162">
        <v>0</v>
      </c>
      <c r="BN30" s="162">
        <v>0</v>
      </c>
      <c r="BO30" s="162">
        <v>0</v>
      </c>
      <c r="BP30" s="162">
        <v>0</v>
      </c>
      <c r="BQ30" s="162">
        <v>0</v>
      </c>
      <c r="BR30" s="163">
        <v>0</v>
      </c>
      <c r="BS30" s="164"/>
      <c r="BT30" s="161">
        <v>0</v>
      </c>
      <c r="BU30" s="162">
        <v>0</v>
      </c>
      <c r="BV30" s="162">
        <v>0</v>
      </c>
      <c r="BW30" s="162">
        <v>0</v>
      </c>
      <c r="BX30" s="162">
        <v>0</v>
      </c>
      <c r="BY30" s="162">
        <v>0</v>
      </c>
      <c r="BZ30" s="163">
        <v>0</v>
      </c>
      <c r="CA30" s="164"/>
      <c r="CB30" s="161">
        <v>0</v>
      </c>
      <c r="CC30" s="162">
        <v>0</v>
      </c>
      <c r="CD30" s="162">
        <v>0</v>
      </c>
      <c r="CE30" s="162">
        <v>0</v>
      </c>
      <c r="CF30" s="162">
        <v>0</v>
      </c>
      <c r="CG30" s="162">
        <v>0</v>
      </c>
      <c r="CH30" s="163">
        <v>0</v>
      </c>
      <c r="CI30" s="164"/>
      <c r="CJ30" s="161">
        <v>0</v>
      </c>
      <c r="CK30" s="162">
        <v>0</v>
      </c>
      <c r="CL30" s="162">
        <v>0</v>
      </c>
      <c r="CM30" s="162">
        <v>0</v>
      </c>
      <c r="CN30" s="162">
        <v>0</v>
      </c>
      <c r="CO30" s="162">
        <v>0</v>
      </c>
      <c r="CP30" s="163">
        <v>0</v>
      </c>
      <c r="CQ30" s="164"/>
      <c r="CR30" s="161">
        <v>0</v>
      </c>
      <c r="CS30" s="162">
        <v>0</v>
      </c>
      <c r="CT30" s="162">
        <v>0</v>
      </c>
      <c r="CU30" s="162">
        <v>0</v>
      </c>
      <c r="CV30" s="162">
        <v>0</v>
      </c>
      <c r="CW30" s="162">
        <v>0</v>
      </c>
      <c r="CX30" s="163">
        <v>0</v>
      </c>
      <c r="CY30" s="164"/>
      <c r="CZ30" s="161">
        <v>0</v>
      </c>
      <c r="DA30" s="162">
        <v>0</v>
      </c>
      <c r="DB30" s="162">
        <v>0</v>
      </c>
      <c r="DC30" s="162">
        <v>0</v>
      </c>
      <c r="DD30" s="162">
        <v>0</v>
      </c>
      <c r="DE30" s="162">
        <v>0</v>
      </c>
      <c r="DF30" s="163">
        <v>0</v>
      </c>
      <c r="DG30" s="164"/>
      <c r="DH30" s="161">
        <v>0</v>
      </c>
      <c r="DI30" s="162">
        <v>0</v>
      </c>
      <c r="DJ30" s="162">
        <v>0</v>
      </c>
      <c r="DK30" s="162">
        <v>0</v>
      </c>
      <c r="DL30" s="162">
        <v>0</v>
      </c>
      <c r="DM30" s="162">
        <v>0</v>
      </c>
      <c r="DN30" s="163">
        <v>0</v>
      </c>
      <c r="DO30" s="164"/>
      <c r="DP30" s="161">
        <v>0</v>
      </c>
      <c r="DQ30" s="162">
        <v>0</v>
      </c>
      <c r="DR30" s="162">
        <v>0</v>
      </c>
      <c r="DS30" s="162">
        <v>0</v>
      </c>
      <c r="DT30" s="162">
        <v>0</v>
      </c>
      <c r="DU30" s="162">
        <v>0</v>
      </c>
      <c r="DV30" s="163">
        <v>0</v>
      </c>
      <c r="DW30" s="164"/>
      <c r="DX30" s="161">
        <v>0</v>
      </c>
      <c r="DY30" s="162">
        <v>0</v>
      </c>
      <c r="DZ30" s="162">
        <v>0</v>
      </c>
      <c r="EA30" s="162">
        <v>0</v>
      </c>
      <c r="EB30" s="163">
        <v>0</v>
      </c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</row>
    <row r="31" spans="1:143" s="105" customFormat="1" x14ac:dyDescent="0.3">
      <c r="A31" s="94" t="s">
        <v>17</v>
      </c>
      <c r="B31" s="108"/>
      <c r="C31" s="108"/>
      <c r="D31" s="113">
        <v>6524</v>
      </c>
      <c r="E31" s="491">
        <f t="shared" si="0"/>
        <v>5806.4678000000022</v>
      </c>
      <c r="F31" s="109">
        <v>12330.467800000002</v>
      </c>
      <c r="G31" s="108"/>
      <c r="H31" s="113">
        <v>5495</v>
      </c>
      <c r="I31" s="491">
        <v>6324</v>
      </c>
      <c r="J31" s="491">
        <v>11819</v>
      </c>
      <c r="K31" s="491">
        <v>6791</v>
      </c>
      <c r="L31" s="491">
        <v>18610</v>
      </c>
      <c r="M31" s="491">
        <f t="shared" si="1"/>
        <v>6622</v>
      </c>
      <c r="N31" s="109">
        <v>25232</v>
      </c>
      <c r="O31" s="108"/>
      <c r="P31" s="113">
        <v>5738</v>
      </c>
      <c r="Q31" s="491">
        <v>6329</v>
      </c>
      <c r="R31" s="491">
        <v>12067</v>
      </c>
      <c r="S31" s="491">
        <v>6205</v>
      </c>
      <c r="T31" s="491">
        <v>18272</v>
      </c>
      <c r="U31" s="491">
        <v>4619</v>
      </c>
      <c r="V31" s="109">
        <v>22891</v>
      </c>
      <c r="W31" s="108"/>
      <c r="X31" s="113">
        <v>6481</v>
      </c>
      <c r="Y31" s="108">
        <v>6484</v>
      </c>
      <c r="Z31" s="108">
        <v>12965</v>
      </c>
      <c r="AA31" s="108">
        <v>6122</v>
      </c>
      <c r="AB31" s="108">
        <v>19087</v>
      </c>
      <c r="AC31" s="108">
        <v>6593</v>
      </c>
      <c r="AD31" s="109">
        <v>25680</v>
      </c>
      <c r="AE31" s="108"/>
      <c r="AF31" s="113">
        <v>5932</v>
      </c>
      <c r="AG31" s="108">
        <v>6368</v>
      </c>
      <c r="AH31" s="108">
        <v>12300</v>
      </c>
      <c r="AI31" s="108">
        <v>6902</v>
      </c>
      <c r="AJ31" s="108">
        <v>19202</v>
      </c>
      <c r="AK31" s="108">
        <v>7133</v>
      </c>
      <c r="AL31" s="109">
        <v>26335</v>
      </c>
      <c r="AM31" s="108"/>
      <c r="AN31" s="113">
        <v>5640</v>
      </c>
      <c r="AO31" s="108">
        <v>6275</v>
      </c>
      <c r="AP31" s="108">
        <v>11915</v>
      </c>
      <c r="AQ31" s="108">
        <v>6191</v>
      </c>
      <c r="AR31" s="108">
        <v>18106</v>
      </c>
      <c r="AS31" s="108">
        <v>5469</v>
      </c>
      <c r="AT31" s="109">
        <v>23575</v>
      </c>
      <c r="AU31" s="108"/>
      <c r="AV31" s="113">
        <v>5832</v>
      </c>
      <c r="AW31" s="108">
        <v>5650</v>
      </c>
      <c r="AX31" s="108">
        <v>11482</v>
      </c>
      <c r="AY31" s="108">
        <v>5759</v>
      </c>
      <c r="AZ31" s="108">
        <v>17241</v>
      </c>
      <c r="BA31" s="108">
        <v>5477</v>
      </c>
      <c r="BB31" s="109">
        <v>22718</v>
      </c>
      <c r="BC31" s="108"/>
      <c r="BD31" s="113">
        <v>5722</v>
      </c>
      <c r="BE31" s="108">
        <v>6765</v>
      </c>
      <c r="BF31" s="108">
        <v>12487</v>
      </c>
      <c r="BG31" s="108">
        <v>6295</v>
      </c>
      <c r="BH31" s="108">
        <v>18782</v>
      </c>
      <c r="BI31" s="108">
        <v>5362</v>
      </c>
      <c r="BJ31" s="109">
        <v>24144</v>
      </c>
      <c r="BK31" s="94"/>
      <c r="BL31" s="113">
        <v>5402</v>
      </c>
      <c r="BM31" s="108">
        <v>5179</v>
      </c>
      <c r="BN31" s="108">
        <v>10581</v>
      </c>
      <c r="BO31" s="108">
        <v>5826</v>
      </c>
      <c r="BP31" s="108">
        <v>16407</v>
      </c>
      <c r="BQ31" s="108">
        <v>6048</v>
      </c>
      <c r="BR31" s="109">
        <v>22455</v>
      </c>
      <c r="BS31" s="114"/>
      <c r="BT31" s="113">
        <v>5907</v>
      </c>
      <c r="BU31" s="108">
        <v>6323</v>
      </c>
      <c r="BV31" s="108">
        <v>12230</v>
      </c>
      <c r="BW31" s="108">
        <v>5673</v>
      </c>
      <c r="BX31" s="108">
        <v>17903</v>
      </c>
      <c r="BY31" s="108">
        <v>5142</v>
      </c>
      <c r="BZ31" s="109">
        <v>23045</v>
      </c>
      <c r="CA31" s="114"/>
      <c r="CB31" s="113">
        <v>6156</v>
      </c>
      <c r="CC31" s="108">
        <v>5920</v>
      </c>
      <c r="CD31" s="108">
        <v>12076</v>
      </c>
      <c r="CE31" s="108">
        <v>6273</v>
      </c>
      <c r="CF31" s="108">
        <v>18349</v>
      </c>
      <c r="CG31" s="108">
        <v>5618</v>
      </c>
      <c r="CH31" s="109">
        <v>23967</v>
      </c>
      <c r="CI31" s="114"/>
      <c r="CJ31" s="113">
        <v>7082</v>
      </c>
      <c r="CK31" s="108">
        <v>6806</v>
      </c>
      <c r="CL31" s="108">
        <v>13888</v>
      </c>
      <c r="CM31" s="108">
        <v>6609</v>
      </c>
      <c r="CN31" s="108">
        <v>20497</v>
      </c>
      <c r="CO31" s="108">
        <v>6064</v>
      </c>
      <c r="CP31" s="109">
        <v>26561</v>
      </c>
      <c r="CQ31" s="114"/>
      <c r="CR31" s="113">
        <v>944</v>
      </c>
      <c r="CS31" s="108">
        <v>6258</v>
      </c>
      <c r="CT31" s="108">
        <v>7202</v>
      </c>
      <c r="CU31" s="108">
        <v>6498</v>
      </c>
      <c r="CV31" s="108">
        <v>13700</v>
      </c>
      <c r="CW31" s="108">
        <v>6688</v>
      </c>
      <c r="CX31" s="109">
        <v>20388</v>
      </c>
      <c r="CY31" s="114"/>
      <c r="CZ31" s="113">
        <v>3624</v>
      </c>
      <c r="DA31" s="108">
        <v>4400</v>
      </c>
      <c r="DB31" s="108">
        <v>8024</v>
      </c>
      <c r="DC31" s="108">
        <v>3576</v>
      </c>
      <c r="DD31" s="108">
        <v>11600</v>
      </c>
      <c r="DE31" s="108">
        <v>4697</v>
      </c>
      <c r="DF31" s="109">
        <v>16297</v>
      </c>
      <c r="DG31" s="114"/>
      <c r="DH31" s="113">
        <v>4783</v>
      </c>
      <c r="DI31" s="108">
        <v>4455</v>
      </c>
      <c r="DJ31" s="108">
        <v>9238</v>
      </c>
      <c r="DK31" s="108">
        <v>4630</v>
      </c>
      <c r="DL31" s="108">
        <v>13868</v>
      </c>
      <c r="DM31" s="108">
        <v>3796</v>
      </c>
      <c r="DN31" s="109">
        <v>17664</v>
      </c>
      <c r="DO31" s="114"/>
      <c r="DP31" s="113">
        <v>5125</v>
      </c>
      <c r="DQ31" s="108">
        <v>4070</v>
      </c>
      <c r="DR31" s="108">
        <v>9195</v>
      </c>
      <c r="DS31" s="108">
        <v>4188</v>
      </c>
      <c r="DT31" s="108">
        <v>13383</v>
      </c>
      <c r="DU31" s="108">
        <v>3695</v>
      </c>
      <c r="DV31" s="109">
        <v>17078</v>
      </c>
      <c r="DW31" s="114"/>
      <c r="DX31" s="113">
        <v>1855</v>
      </c>
      <c r="DY31" s="108">
        <v>3754</v>
      </c>
      <c r="DZ31" s="108">
        <v>5609</v>
      </c>
      <c r="EA31" s="108">
        <v>1874</v>
      </c>
      <c r="EB31" s="109">
        <v>7483</v>
      </c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</row>
    <row r="32" spans="1:143" ht="15" customHeight="1" outlineLevel="1" x14ac:dyDescent="0.3">
      <c r="A32" s="78" t="s">
        <v>18</v>
      </c>
      <c r="B32" s="110"/>
      <c r="C32" s="110"/>
      <c r="D32" s="112">
        <v>77</v>
      </c>
      <c r="E32" s="490">
        <f t="shared" si="0"/>
        <v>10.242670000000004</v>
      </c>
      <c r="F32" s="111">
        <v>87.242670000000004</v>
      </c>
      <c r="G32" s="110"/>
      <c r="H32" s="112">
        <v>34</v>
      </c>
      <c r="I32" s="490">
        <v>94</v>
      </c>
      <c r="J32" s="490">
        <v>128</v>
      </c>
      <c r="K32" s="490">
        <v>85</v>
      </c>
      <c r="L32" s="490">
        <v>213</v>
      </c>
      <c r="M32" s="490">
        <f t="shared" si="1"/>
        <v>205</v>
      </c>
      <c r="N32" s="111">
        <v>418</v>
      </c>
      <c r="O32" s="110"/>
      <c r="P32" s="112">
        <v>43</v>
      </c>
      <c r="Q32" s="490">
        <v>50</v>
      </c>
      <c r="R32" s="490">
        <v>93</v>
      </c>
      <c r="S32" s="490">
        <v>145</v>
      </c>
      <c r="T32" s="490">
        <v>238</v>
      </c>
      <c r="U32" s="490">
        <v>274</v>
      </c>
      <c r="V32" s="111">
        <v>512</v>
      </c>
      <c r="W32" s="110"/>
      <c r="X32" s="112">
        <v>-20</v>
      </c>
      <c r="Y32" s="110">
        <v>10</v>
      </c>
      <c r="Z32" s="110">
        <v>-10</v>
      </c>
      <c r="AA32" s="110">
        <v>100</v>
      </c>
      <c r="AB32" s="110">
        <v>90</v>
      </c>
      <c r="AC32" s="110">
        <v>183</v>
      </c>
      <c r="AD32" s="111">
        <v>273</v>
      </c>
      <c r="AE32" s="110"/>
      <c r="AF32" s="112">
        <v>40</v>
      </c>
      <c r="AG32" s="110">
        <v>119</v>
      </c>
      <c r="AH32" s="110">
        <v>159</v>
      </c>
      <c r="AI32" s="110">
        <v>4</v>
      </c>
      <c r="AJ32" s="110">
        <v>163</v>
      </c>
      <c r="AK32" s="110">
        <v>51</v>
      </c>
      <c r="AL32" s="111">
        <v>214</v>
      </c>
      <c r="AM32" s="110"/>
      <c r="AN32" s="112">
        <v>83</v>
      </c>
      <c r="AO32" s="110">
        <v>174</v>
      </c>
      <c r="AP32" s="110">
        <v>257</v>
      </c>
      <c r="AQ32" s="110">
        <v>72</v>
      </c>
      <c r="AR32" s="110">
        <v>329</v>
      </c>
      <c r="AS32" s="110">
        <v>102</v>
      </c>
      <c r="AT32" s="111">
        <v>431</v>
      </c>
      <c r="AU32" s="110"/>
      <c r="AV32" s="112">
        <v>41</v>
      </c>
      <c r="AW32" s="110">
        <v>306</v>
      </c>
      <c r="AX32" s="110">
        <v>347</v>
      </c>
      <c r="AY32" s="110">
        <v>132</v>
      </c>
      <c r="AZ32" s="110">
        <v>479</v>
      </c>
      <c r="BA32" s="110">
        <v>115</v>
      </c>
      <c r="BB32" s="111">
        <v>594</v>
      </c>
      <c r="BC32" s="110"/>
      <c r="BD32" s="112">
        <v>104</v>
      </c>
      <c r="BE32" s="110">
        <v>103</v>
      </c>
      <c r="BF32" s="110">
        <v>207</v>
      </c>
      <c r="BG32" s="110">
        <v>111</v>
      </c>
      <c r="BH32" s="110">
        <v>318</v>
      </c>
      <c r="BI32" s="110">
        <v>94</v>
      </c>
      <c r="BJ32" s="111">
        <v>412</v>
      </c>
      <c r="BK32" s="78"/>
      <c r="BL32" s="112">
        <v>94</v>
      </c>
      <c r="BM32" s="110">
        <v>95</v>
      </c>
      <c r="BN32" s="110">
        <v>189</v>
      </c>
      <c r="BO32" s="110">
        <v>104</v>
      </c>
      <c r="BP32" s="110">
        <v>293</v>
      </c>
      <c r="BQ32" s="110">
        <v>95</v>
      </c>
      <c r="BR32" s="111">
        <v>388</v>
      </c>
      <c r="BS32" s="116"/>
      <c r="BT32" s="112">
        <v>137</v>
      </c>
      <c r="BU32" s="110">
        <v>250</v>
      </c>
      <c r="BV32" s="110">
        <v>387</v>
      </c>
      <c r="BW32" s="110">
        <v>138</v>
      </c>
      <c r="BX32" s="110">
        <v>525</v>
      </c>
      <c r="BY32" s="110">
        <v>184</v>
      </c>
      <c r="BZ32" s="111">
        <v>709</v>
      </c>
      <c r="CA32" s="116"/>
      <c r="CB32" s="112">
        <v>91</v>
      </c>
      <c r="CC32" s="110">
        <v>102</v>
      </c>
      <c r="CD32" s="110">
        <v>193</v>
      </c>
      <c r="CE32" s="110">
        <v>100</v>
      </c>
      <c r="CF32" s="110">
        <v>293</v>
      </c>
      <c r="CG32" s="110">
        <v>72</v>
      </c>
      <c r="CH32" s="111">
        <v>365</v>
      </c>
      <c r="CI32" s="116"/>
      <c r="CJ32" s="112">
        <v>92</v>
      </c>
      <c r="CK32" s="110">
        <v>83</v>
      </c>
      <c r="CL32" s="110">
        <v>175</v>
      </c>
      <c r="CM32" s="110">
        <v>3</v>
      </c>
      <c r="CN32" s="110">
        <v>178</v>
      </c>
      <c r="CO32" s="110">
        <v>90</v>
      </c>
      <c r="CP32" s="111">
        <v>268</v>
      </c>
      <c r="CQ32" s="116"/>
      <c r="CR32" s="112">
        <v>34</v>
      </c>
      <c r="CS32" s="110">
        <v>61</v>
      </c>
      <c r="CT32" s="110">
        <v>95</v>
      </c>
      <c r="CU32" s="110">
        <v>52</v>
      </c>
      <c r="CV32" s="110">
        <v>147</v>
      </c>
      <c r="CW32" s="110">
        <v>352</v>
      </c>
      <c r="CX32" s="111">
        <v>499</v>
      </c>
      <c r="CY32" s="116"/>
      <c r="CZ32" s="112">
        <v>32</v>
      </c>
      <c r="DA32" s="110">
        <v>59</v>
      </c>
      <c r="DB32" s="110">
        <v>91</v>
      </c>
      <c r="DC32" s="110">
        <v>-29</v>
      </c>
      <c r="DD32" s="110">
        <v>62</v>
      </c>
      <c r="DE32" s="110">
        <v>25</v>
      </c>
      <c r="DF32" s="111">
        <v>87</v>
      </c>
      <c r="DG32" s="116"/>
      <c r="DH32" s="112">
        <v>41</v>
      </c>
      <c r="DI32" s="110">
        <v>52</v>
      </c>
      <c r="DJ32" s="110">
        <v>93</v>
      </c>
      <c r="DK32" s="110">
        <v>33</v>
      </c>
      <c r="DL32" s="110">
        <v>126</v>
      </c>
      <c r="DM32" s="110">
        <v>30</v>
      </c>
      <c r="DN32" s="111">
        <v>156</v>
      </c>
      <c r="DO32" s="116"/>
      <c r="DP32" s="112"/>
      <c r="DQ32" s="110">
        <v>-12</v>
      </c>
      <c r="DR32" s="110">
        <v>-12</v>
      </c>
      <c r="DS32" s="110">
        <v>-200</v>
      </c>
      <c r="DT32" s="110">
        <v>-212</v>
      </c>
      <c r="DU32" s="110">
        <v>107</v>
      </c>
      <c r="DV32" s="111">
        <v>-105</v>
      </c>
      <c r="DW32" s="116"/>
      <c r="DX32" s="112">
        <v>-10</v>
      </c>
      <c r="DY32" s="110">
        <v>-47</v>
      </c>
      <c r="DZ32" s="110">
        <v>-57</v>
      </c>
      <c r="EA32" s="110">
        <v>0</v>
      </c>
      <c r="EB32" s="111">
        <v>-57</v>
      </c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</row>
    <row r="33" spans="1:143" ht="15" customHeight="1" outlineLevel="1" x14ac:dyDescent="0.3">
      <c r="A33" s="78" t="s">
        <v>19</v>
      </c>
      <c r="B33" s="110"/>
      <c r="C33" s="110"/>
      <c r="D33" s="112">
        <v>0</v>
      </c>
      <c r="E33" s="490">
        <f t="shared" si="0"/>
        <v>-6.7000000000000004E-2</v>
      </c>
      <c r="F33" s="111">
        <v>-6.7000000000000004E-2</v>
      </c>
      <c r="G33" s="110"/>
      <c r="H33" s="112">
        <v>0</v>
      </c>
      <c r="I33" s="490">
        <v>0</v>
      </c>
      <c r="J33" s="490">
        <v>0</v>
      </c>
      <c r="K33" s="490">
        <v>0</v>
      </c>
      <c r="L33" s="490">
        <v>0</v>
      </c>
      <c r="M33" s="490">
        <f t="shared" si="1"/>
        <v>0</v>
      </c>
      <c r="N33" s="111">
        <v>0</v>
      </c>
      <c r="O33" s="110"/>
      <c r="P33" s="112">
        <v>0</v>
      </c>
      <c r="Q33" s="490">
        <v>0</v>
      </c>
      <c r="R33" s="490">
        <v>0</v>
      </c>
      <c r="S33" s="490">
        <v>0</v>
      </c>
      <c r="T33" s="490">
        <v>0</v>
      </c>
      <c r="U33" s="490">
        <v>0</v>
      </c>
      <c r="V33" s="111">
        <v>0</v>
      </c>
      <c r="W33" s="110"/>
      <c r="X33" s="112">
        <v>-1</v>
      </c>
      <c r="Y33" s="110">
        <v>1</v>
      </c>
      <c r="Z33" s="110">
        <v>0</v>
      </c>
      <c r="AA33" s="110">
        <v>-1</v>
      </c>
      <c r="AB33" s="110">
        <v>-1</v>
      </c>
      <c r="AC33" s="110">
        <v>-1</v>
      </c>
      <c r="AD33" s="111">
        <v>-2</v>
      </c>
      <c r="AE33" s="110"/>
      <c r="AF33" s="112">
        <v>0</v>
      </c>
      <c r="AG33" s="110">
        <v>-1</v>
      </c>
      <c r="AH33" s="110">
        <v>-1</v>
      </c>
      <c r="AI33" s="110">
        <v>-1</v>
      </c>
      <c r="AJ33" s="110">
        <v>-2</v>
      </c>
      <c r="AK33" s="110">
        <v>-44</v>
      </c>
      <c r="AL33" s="111">
        <v>-46</v>
      </c>
      <c r="AM33" s="110"/>
      <c r="AN33" s="112">
        <v>0</v>
      </c>
      <c r="AO33" s="110">
        <v>-11</v>
      </c>
      <c r="AP33" s="110">
        <v>-11</v>
      </c>
      <c r="AQ33" s="110">
        <v>0</v>
      </c>
      <c r="AR33" s="110">
        <v>-11</v>
      </c>
      <c r="AS33" s="110">
        <v>-1</v>
      </c>
      <c r="AT33" s="111">
        <v>-12</v>
      </c>
      <c r="AU33" s="110"/>
      <c r="AV33" s="112">
        <v>0</v>
      </c>
      <c r="AW33" s="110">
        <v>-1</v>
      </c>
      <c r="AX33" s="110">
        <v>-1</v>
      </c>
      <c r="AY33" s="110">
        <v>1</v>
      </c>
      <c r="AZ33" s="110">
        <v>0</v>
      </c>
      <c r="BA33" s="110">
        <v>0</v>
      </c>
      <c r="BB33" s="111">
        <v>0</v>
      </c>
      <c r="BC33" s="110"/>
      <c r="BD33" s="112">
        <v>0</v>
      </c>
      <c r="BE33" s="110">
        <v>-1</v>
      </c>
      <c r="BF33" s="110">
        <v>-1</v>
      </c>
      <c r="BG33" s="110">
        <v>0</v>
      </c>
      <c r="BH33" s="110">
        <v>-1</v>
      </c>
      <c r="BI33" s="110">
        <v>-1</v>
      </c>
      <c r="BJ33" s="111">
        <v>-2</v>
      </c>
      <c r="BK33" s="78"/>
      <c r="BL33" s="112">
        <v>0</v>
      </c>
      <c r="BM33" s="110">
        <v>-1</v>
      </c>
      <c r="BN33" s="110">
        <v>-1</v>
      </c>
      <c r="BO33" s="110">
        <v>0</v>
      </c>
      <c r="BP33" s="110">
        <v>-1</v>
      </c>
      <c r="BQ33" s="110">
        <v>0</v>
      </c>
      <c r="BR33" s="111">
        <v>-1</v>
      </c>
      <c r="BS33" s="116"/>
      <c r="BT33" s="112">
        <v>0</v>
      </c>
      <c r="BU33" s="110">
        <v>-1</v>
      </c>
      <c r="BV33" s="110">
        <v>-1</v>
      </c>
      <c r="BW33" s="110">
        <v>0</v>
      </c>
      <c r="BX33" s="110">
        <v>-1</v>
      </c>
      <c r="BY33" s="110">
        <v>-1</v>
      </c>
      <c r="BZ33" s="111">
        <v>-2</v>
      </c>
      <c r="CA33" s="116"/>
      <c r="CB33" s="112">
        <v>0</v>
      </c>
      <c r="CC33" s="110">
        <v>-1</v>
      </c>
      <c r="CD33" s="110">
        <v>-1</v>
      </c>
      <c r="CE33" s="110">
        <v>0</v>
      </c>
      <c r="CF33" s="110">
        <v>-1</v>
      </c>
      <c r="CG33" s="110">
        <v>-1</v>
      </c>
      <c r="CH33" s="111">
        <v>-2</v>
      </c>
      <c r="CI33" s="116"/>
      <c r="CJ33" s="112">
        <v>-1</v>
      </c>
      <c r="CK33" s="110">
        <v>0</v>
      </c>
      <c r="CL33" s="110">
        <v>-1</v>
      </c>
      <c r="CM33" s="110">
        <v>0</v>
      </c>
      <c r="CN33" s="110">
        <v>-1</v>
      </c>
      <c r="CO33" s="110">
        <v>-1</v>
      </c>
      <c r="CP33" s="111">
        <v>-2</v>
      </c>
      <c r="CQ33" s="116"/>
      <c r="CR33" s="112">
        <v>-1</v>
      </c>
      <c r="CS33" s="110">
        <v>0</v>
      </c>
      <c r="CT33" s="110">
        <v>-1</v>
      </c>
      <c r="CU33" s="110">
        <v>0</v>
      </c>
      <c r="CV33" s="110">
        <v>-1</v>
      </c>
      <c r="CW33" s="110">
        <v>-2</v>
      </c>
      <c r="CX33" s="111">
        <v>-3</v>
      </c>
      <c r="CY33" s="116"/>
      <c r="CZ33" s="112">
        <v>-1</v>
      </c>
      <c r="DA33" s="110">
        <v>-1</v>
      </c>
      <c r="DB33" s="110">
        <v>-2</v>
      </c>
      <c r="DC33" s="110">
        <v>0</v>
      </c>
      <c r="DD33" s="110">
        <v>-2</v>
      </c>
      <c r="DE33" s="110">
        <v>-1049</v>
      </c>
      <c r="DF33" s="111">
        <v>-1051</v>
      </c>
      <c r="DG33" s="116"/>
      <c r="DH33" s="112">
        <v>-9</v>
      </c>
      <c r="DI33" s="110">
        <v>-6</v>
      </c>
      <c r="DJ33" s="110">
        <v>-15</v>
      </c>
      <c r="DK33" s="110">
        <v>-5</v>
      </c>
      <c r="DL33" s="110">
        <v>-20</v>
      </c>
      <c r="DM33" s="110">
        <v>-3</v>
      </c>
      <c r="DN33" s="111">
        <v>-23</v>
      </c>
      <c r="DO33" s="116"/>
      <c r="DP33" s="112">
        <v>-158</v>
      </c>
      <c r="DQ33" s="110">
        <v>-64</v>
      </c>
      <c r="DR33" s="110">
        <v>-222</v>
      </c>
      <c r="DS33" s="110">
        <v>159</v>
      </c>
      <c r="DT33" s="110">
        <v>-63</v>
      </c>
      <c r="DU33" s="110">
        <v>-95</v>
      </c>
      <c r="DV33" s="111">
        <v>-158</v>
      </c>
      <c r="DW33" s="116"/>
      <c r="DX33" s="112">
        <v>-67</v>
      </c>
      <c r="DY33" s="110">
        <v>-106</v>
      </c>
      <c r="DZ33" s="110">
        <v>-173</v>
      </c>
      <c r="EA33" s="110">
        <v>-154</v>
      </c>
      <c r="EB33" s="111">
        <v>-327</v>
      </c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</row>
    <row r="34" spans="1:143" ht="15" customHeight="1" outlineLevel="1" x14ac:dyDescent="0.3">
      <c r="A34" s="78" t="s">
        <v>20</v>
      </c>
      <c r="B34" s="110"/>
      <c r="C34" s="110"/>
      <c r="D34" s="112">
        <v>1648</v>
      </c>
      <c r="E34" s="490">
        <f t="shared" si="0"/>
        <v>1581.7905900000001</v>
      </c>
      <c r="F34" s="111">
        <v>3229.7905900000001</v>
      </c>
      <c r="G34" s="110"/>
      <c r="H34" s="112">
        <v>1877</v>
      </c>
      <c r="I34" s="490">
        <v>1815</v>
      </c>
      <c r="J34" s="490">
        <v>3692</v>
      </c>
      <c r="K34" s="490">
        <v>1792</v>
      </c>
      <c r="L34" s="490">
        <v>5484</v>
      </c>
      <c r="M34" s="490">
        <f t="shared" si="1"/>
        <v>1733</v>
      </c>
      <c r="N34" s="111">
        <v>7217</v>
      </c>
      <c r="O34" s="110"/>
      <c r="P34" s="112">
        <v>1447</v>
      </c>
      <c r="Q34" s="490">
        <v>1396</v>
      </c>
      <c r="R34" s="490">
        <v>2843</v>
      </c>
      <c r="S34" s="490">
        <v>1333</v>
      </c>
      <c r="T34" s="490">
        <v>4176</v>
      </c>
      <c r="U34" s="490">
        <v>1602</v>
      </c>
      <c r="V34" s="111">
        <v>5778</v>
      </c>
      <c r="W34" s="110"/>
      <c r="X34" s="112">
        <v>1737</v>
      </c>
      <c r="Y34" s="110">
        <v>1687</v>
      </c>
      <c r="Z34" s="110">
        <v>3424</v>
      </c>
      <c r="AA34" s="110">
        <v>1605</v>
      </c>
      <c r="AB34" s="110">
        <v>5029</v>
      </c>
      <c r="AC34" s="110">
        <v>1514</v>
      </c>
      <c r="AD34" s="111">
        <v>6543</v>
      </c>
      <c r="AE34" s="110"/>
      <c r="AF34" s="112">
        <v>1887</v>
      </c>
      <c r="AG34" s="110">
        <v>1852</v>
      </c>
      <c r="AH34" s="110">
        <v>3739</v>
      </c>
      <c r="AI34" s="110">
        <v>1866</v>
      </c>
      <c r="AJ34" s="110">
        <v>5605</v>
      </c>
      <c r="AK34" s="110">
        <v>1797</v>
      </c>
      <c r="AL34" s="111">
        <v>7402</v>
      </c>
      <c r="AM34" s="110"/>
      <c r="AN34" s="112">
        <v>2092</v>
      </c>
      <c r="AO34" s="110">
        <v>2069</v>
      </c>
      <c r="AP34" s="110">
        <v>4161</v>
      </c>
      <c r="AQ34" s="110">
        <v>2033</v>
      </c>
      <c r="AR34" s="110">
        <v>6194</v>
      </c>
      <c r="AS34" s="110">
        <v>1977</v>
      </c>
      <c r="AT34" s="111">
        <v>8171</v>
      </c>
      <c r="AU34" s="110"/>
      <c r="AV34" s="112">
        <v>1251</v>
      </c>
      <c r="AW34" s="110">
        <v>2118</v>
      </c>
      <c r="AX34" s="110">
        <v>3369</v>
      </c>
      <c r="AY34" s="110">
        <v>2250</v>
      </c>
      <c r="AZ34" s="110">
        <v>5619</v>
      </c>
      <c r="BA34" s="110">
        <v>2191</v>
      </c>
      <c r="BB34" s="111">
        <v>7810</v>
      </c>
      <c r="BC34" s="110"/>
      <c r="BD34" s="112">
        <v>1470</v>
      </c>
      <c r="BE34" s="110">
        <v>1431</v>
      </c>
      <c r="BF34" s="110">
        <v>2901</v>
      </c>
      <c r="BG34" s="110">
        <v>1373</v>
      </c>
      <c r="BH34" s="110">
        <v>4274</v>
      </c>
      <c r="BI34" s="110">
        <v>1307</v>
      </c>
      <c r="BJ34" s="111">
        <v>5581</v>
      </c>
      <c r="BK34" s="78"/>
      <c r="BL34" s="112">
        <v>1698</v>
      </c>
      <c r="BM34" s="110">
        <v>1667</v>
      </c>
      <c r="BN34" s="110">
        <v>3365</v>
      </c>
      <c r="BO34" s="110">
        <v>1631</v>
      </c>
      <c r="BP34" s="110">
        <v>4996</v>
      </c>
      <c r="BQ34" s="110">
        <v>1565</v>
      </c>
      <c r="BR34" s="111">
        <v>6561</v>
      </c>
      <c r="BS34" s="116"/>
      <c r="BT34" s="112">
        <v>1948</v>
      </c>
      <c r="BU34" s="110">
        <v>1910</v>
      </c>
      <c r="BV34" s="110">
        <v>3858</v>
      </c>
      <c r="BW34" s="110">
        <v>1841</v>
      </c>
      <c r="BX34" s="110">
        <v>5699</v>
      </c>
      <c r="BY34" s="110">
        <v>1791</v>
      </c>
      <c r="BZ34" s="111">
        <v>7490</v>
      </c>
      <c r="CA34" s="116"/>
      <c r="CB34" s="112">
        <v>1305</v>
      </c>
      <c r="CC34" s="110">
        <v>1256</v>
      </c>
      <c r="CD34" s="110">
        <v>2561</v>
      </c>
      <c r="CE34" s="110">
        <v>1217</v>
      </c>
      <c r="CF34" s="110">
        <v>3778</v>
      </c>
      <c r="CG34" s="110">
        <v>1303</v>
      </c>
      <c r="CH34" s="111">
        <v>5081</v>
      </c>
      <c r="CI34" s="116"/>
      <c r="CJ34" s="112">
        <v>1569</v>
      </c>
      <c r="CK34" s="110">
        <v>1520</v>
      </c>
      <c r="CL34" s="110">
        <v>3089</v>
      </c>
      <c r="CM34" s="110">
        <v>1457</v>
      </c>
      <c r="CN34" s="110">
        <v>4546</v>
      </c>
      <c r="CO34" s="110">
        <v>1382</v>
      </c>
      <c r="CP34" s="111">
        <v>5928</v>
      </c>
      <c r="CQ34" s="116"/>
      <c r="CR34" s="112">
        <v>654</v>
      </c>
      <c r="CS34" s="110">
        <v>726</v>
      </c>
      <c r="CT34" s="110">
        <v>1380</v>
      </c>
      <c r="CU34" s="110">
        <v>674</v>
      </c>
      <c r="CV34" s="110">
        <v>2054</v>
      </c>
      <c r="CW34" s="110">
        <v>869</v>
      </c>
      <c r="CX34" s="111">
        <v>2923</v>
      </c>
      <c r="CY34" s="116"/>
      <c r="CZ34" s="112">
        <v>961</v>
      </c>
      <c r="DA34" s="110">
        <v>844</v>
      </c>
      <c r="DB34" s="110">
        <v>1805</v>
      </c>
      <c r="DC34" s="110">
        <v>814</v>
      </c>
      <c r="DD34" s="110">
        <v>2619</v>
      </c>
      <c r="DE34" s="110">
        <v>763</v>
      </c>
      <c r="DF34" s="111">
        <v>3382</v>
      </c>
      <c r="DG34" s="116"/>
      <c r="DH34" s="112">
        <v>1608</v>
      </c>
      <c r="DI34" s="110">
        <v>1282</v>
      </c>
      <c r="DJ34" s="110">
        <v>2890</v>
      </c>
      <c r="DK34" s="110">
        <v>1212</v>
      </c>
      <c r="DL34" s="110">
        <v>4102</v>
      </c>
      <c r="DM34" s="110">
        <v>1212</v>
      </c>
      <c r="DN34" s="111">
        <v>5314</v>
      </c>
      <c r="DO34" s="116"/>
      <c r="DP34" s="112">
        <v>973</v>
      </c>
      <c r="DQ34" s="110">
        <v>917</v>
      </c>
      <c r="DR34" s="110">
        <v>1890</v>
      </c>
      <c r="DS34" s="110">
        <v>874</v>
      </c>
      <c r="DT34" s="110">
        <v>2764</v>
      </c>
      <c r="DU34" s="110">
        <v>1782</v>
      </c>
      <c r="DV34" s="111">
        <v>4546</v>
      </c>
      <c r="DW34" s="116"/>
      <c r="DX34" s="112">
        <v>577</v>
      </c>
      <c r="DY34" s="110">
        <v>1107</v>
      </c>
      <c r="DZ34" s="110">
        <v>1684</v>
      </c>
      <c r="EA34" s="110">
        <v>1040</v>
      </c>
      <c r="EB34" s="111">
        <v>2724</v>
      </c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</row>
    <row r="35" spans="1:143" ht="17.25" customHeight="1" outlineLevel="1" x14ac:dyDescent="0.45">
      <c r="A35" s="78" t="s">
        <v>21</v>
      </c>
      <c r="B35" s="118"/>
      <c r="C35" s="118"/>
      <c r="D35" s="117">
        <v>1107</v>
      </c>
      <c r="E35" s="513">
        <f t="shared" si="0"/>
        <v>822.32799999999997</v>
      </c>
      <c r="F35" s="119">
        <v>1929.328</v>
      </c>
      <c r="G35" s="118"/>
      <c r="H35" s="117">
        <v>771</v>
      </c>
      <c r="I35" s="513">
        <v>683</v>
      </c>
      <c r="J35" s="513">
        <v>1454</v>
      </c>
      <c r="K35" s="513">
        <v>1093</v>
      </c>
      <c r="L35" s="513">
        <v>2547</v>
      </c>
      <c r="M35" s="513">
        <f t="shared" si="1"/>
        <v>872</v>
      </c>
      <c r="N35" s="119">
        <v>3419</v>
      </c>
      <c r="O35" s="118"/>
      <c r="P35" s="117">
        <v>1427</v>
      </c>
      <c r="Q35" s="513">
        <v>392</v>
      </c>
      <c r="R35" s="513">
        <v>1819</v>
      </c>
      <c r="S35" s="513">
        <v>1059</v>
      </c>
      <c r="T35" s="513">
        <v>2878</v>
      </c>
      <c r="U35" s="513">
        <v>553</v>
      </c>
      <c r="V35" s="119">
        <v>3431</v>
      </c>
      <c r="W35" s="118"/>
      <c r="X35" s="117">
        <v>1061</v>
      </c>
      <c r="Y35" s="118">
        <v>912</v>
      </c>
      <c r="Z35" s="118">
        <v>1973</v>
      </c>
      <c r="AA35" s="118">
        <v>961</v>
      </c>
      <c r="AB35" s="118">
        <v>2934</v>
      </c>
      <c r="AC35" s="118">
        <v>962</v>
      </c>
      <c r="AD35" s="119">
        <v>3896</v>
      </c>
      <c r="AE35" s="118"/>
      <c r="AF35" s="117">
        <v>887</v>
      </c>
      <c r="AG35" s="118">
        <v>547</v>
      </c>
      <c r="AH35" s="118">
        <v>1434</v>
      </c>
      <c r="AI35" s="118">
        <v>1356</v>
      </c>
      <c r="AJ35" s="118">
        <v>2790</v>
      </c>
      <c r="AK35" s="118">
        <v>946</v>
      </c>
      <c r="AL35" s="119">
        <v>3736</v>
      </c>
      <c r="AM35" s="118"/>
      <c r="AN35" s="117">
        <v>580</v>
      </c>
      <c r="AO35" s="118">
        <v>854</v>
      </c>
      <c r="AP35" s="118">
        <v>1434</v>
      </c>
      <c r="AQ35" s="118">
        <v>1321</v>
      </c>
      <c r="AR35" s="118">
        <v>2755</v>
      </c>
      <c r="AS35" s="118">
        <v>-5273</v>
      </c>
      <c r="AT35" s="119">
        <v>-2518</v>
      </c>
      <c r="AU35" s="118"/>
      <c r="AV35" s="117">
        <v>1477</v>
      </c>
      <c r="AW35" s="118">
        <v>1169</v>
      </c>
      <c r="AX35" s="118">
        <v>2646</v>
      </c>
      <c r="AY35" s="118">
        <v>1200</v>
      </c>
      <c r="AZ35" s="118">
        <v>3846</v>
      </c>
      <c r="BA35" s="118">
        <v>1174</v>
      </c>
      <c r="BB35" s="119">
        <v>5020</v>
      </c>
      <c r="BC35" s="118"/>
      <c r="BD35" s="117">
        <v>1419</v>
      </c>
      <c r="BE35" s="118">
        <v>1811</v>
      </c>
      <c r="BF35" s="118">
        <v>3230</v>
      </c>
      <c r="BG35" s="118">
        <v>1668</v>
      </c>
      <c r="BH35" s="118">
        <v>4898</v>
      </c>
      <c r="BI35" s="118">
        <v>1387</v>
      </c>
      <c r="BJ35" s="119">
        <v>6285</v>
      </c>
      <c r="BK35" s="78"/>
      <c r="BL35" s="117">
        <v>1171</v>
      </c>
      <c r="BM35" s="118">
        <v>1029</v>
      </c>
      <c r="BN35" s="118">
        <v>2200</v>
      </c>
      <c r="BO35" s="118">
        <v>1441</v>
      </c>
      <c r="BP35" s="118">
        <v>3641</v>
      </c>
      <c r="BQ35" s="118">
        <v>765</v>
      </c>
      <c r="BR35" s="119">
        <v>4406</v>
      </c>
      <c r="BS35" s="116"/>
      <c r="BT35" s="117">
        <v>1686</v>
      </c>
      <c r="BU35" s="118">
        <v>1356</v>
      </c>
      <c r="BV35" s="118">
        <v>3042</v>
      </c>
      <c r="BW35" s="118">
        <v>1536</v>
      </c>
      <c r="BX35" s="118">
        <v>4578</v>
      </c>
      <c r="BY35" s="118">
        <v>1103</v>
      </c>
      <c r="BZ35" s="119">
        <v>5681</v>
      </c>
      <c r="CA35" s="116"/>
      <c r="CB35" s="117">
        <v>1625</v>
      </c>
      <c r="CC35" s="118">
        <v>1591</v>
      </c>
      <c r="CD35" s="118">
        <v>3216</v>
      </c>
      <c r="CE35" s="118">
        <v>1653</v>
      </c>
      <c r="CF35" s="118">
        <v>4869</v>
      </c>
      <c r="CG35" s="118">
        <v>1685</v>
      </c>
      <c r="CH35" s="119">
        <v>6554</v>
      </c>
      <c r="CI35" s="116"/>
      <c r="CJ35" s="117">
        <v>2069</v>
      </c>
      <c r="CK35" s="118">
        <v>1630</v>
      </c>
      <c r="CL35" s="118">
        <v>3699</v>
      </c>
      <c r="CM35" s="118">
        <v>1795</v>
      </c>
      <c r="CN35" s="118">
        <v>5494</v>
      </c>
      <c r="CO35" s="118">
        <v>1659</v>
      </c>
      <c r="CP35" s="119">
        <v>7153</v>
      </c>
      <c r="CQ35" s="116"/>
      <c r="CR35" s="117">
        <v>88</v>
      </c>
      <c r="CS35" s="118">
        <v>1862</v>
      </c>
      <c r="CT35" s="118">
        <v>1950</v>
      </c>
      <c r="CU35" s="118">
        <v>1944</v>
      </c>
      <c r="CV35" s="118">
        <v>3894</v>
      </c>
      <c r="CW35" s="118">
        <v>1943</v>
      </c>
      <c r="CX35" s="119">
        <v>5837</v>
      </c>
      <c r="CY35" s="116"/>
      <c r="CZ35" s="117">
        <v>928</v>
      </c>
      <c r="DA35" s="118">
        <v>1243</v>
      </c>
      <c r="DB35" s="118">
        <v>2171</v>
      </c>
      <c r="DC35" s="118">
        <v>967</v>
      </c>
      <c r="DD35" s="118">
        <v>3138</v>
      </c>
      <c r="DE35" s="118">
        <v>1715</v>
      </c>
      <c r="DF35" s="119">
        <v>4853</v>
      </c>
      <c r="DG35" s="116"/>
      <c r="DH35" s="117">
        <v>955</v>
      </c>
      <c r="DI35" s="118">
        <v>1236</v>
      </c>
      <c r="DJ35" s="118">
        <v>2191</v>
      </c>
      <c r="DK35" s="118">
        <v>1102</v>
      </c>
      <c r="DL35" s="118">
        <v>3293</v>
      </c>
      <c r="DM35" s="118">
        <v>984</v>
      </c>
      <c r="DN35" s="119">
        <v>4277</v>
      </c>
      <c r="DO35" s="116"/>
      <c r="DP35" s="117">
        <v>1538</v>
      </c>
      <c r="DQ35" s="118">
        <v>1159</v>
      </c>
      <c r="DR35" s="118">
        <v>2697</v>
      </c>
      <c r="DS35" s="118">
        <v>1196</v>
      </c>
      <c r="DT35" s="118">
        <v>3893</v>
      </c>
      <c r="DU35" s="118">
        <v>814</v>
      </c>
      <c r="DV35" s="119">
        <v>4707</v>
      </c>
      <c r="DW35" s="116"/>
      <c r="DX35" s="117">
        <v>352</v>
      </c>
      <c r="DY35" s="118">
        <v>813</v>
      </c>
      <c r="DZ35" s="118">
        <v>1165</v>
      </c>
      <c r="EA35" s="118">
        <v>266</v>
      </c>
      <c r="EB35" s="119">
        <v>1431</v>
      </c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</row>
    <row r="36" spans="1:143" s="105" customFormat="1" x14ac:dyDescent="0.3">
      <c r="A36" s="94" t="s">
        <v>26</v>
      </c>
      <c r="B36" s="108"/>
      <c r="C36" s="108"/>
      <c r="D36" s="113">
        <v>3692</v>
      </c>
      <c r="E36" s="491">
        <f t="shared" si="0"/>
        <v>3392</v>
      </c>
      <c r="F36" s="109">
        <v>7084</v>
      </c>
      <c r="G36" s="108"/>
      <c r="H36" s="113">
        <v>2813</v>
      </c>
      <c r="I36" s="491">
        <v>3732</v>
      </c>
      <c r="J36" s="491">
        <v>6545</v>
      </c>
      <c r="K36" s="491">
        <v>3821</v>
      </c>
      <c r="L36" s="491">
        <v>10366</v>
      </c>
      <c r="M36" s="491">
        <f t="shared" si="1"/>
        <v>3812</v>
      </c>
      <c r="N36" s="109">
        <v>14178</v>
      </c>
      <c r="O36" s="108"/>
      <c r="P36" s="113">
        <v>2821</v>
      </c>
      <c r="Q36" s="491">
        <v>4491</v>
      </c>
      <c r="R36" s="491">
        <v>7312</v>
      </c>
      <c r="S36" s="491">
        <v>3668</v>
      </c>
      <c r="T36" s="491">
        <v>10980</v>
      </c>
      <c r="U36" s="491">
        <v>2190</v>
      </c>
      <c r="V36" s="109">
        <v>13170</v>
      </c>
      <c r="W36" s="108"/>
      <c r="X36" s="113">
        <v>3704</v>
      </c>
      <c r="Y36" s="108">
        <v>3874</v>
      </c>
      <c r="Z36" s="108">
        <v>7578</v>
      </c>
      <c r="AA36" s="108">
        <v>3457</v>
      </c>
      <c r="AB36" s="108">
        <v>11035</v>
      </c>
      <c r="AC36" s="108">
        <v>3935</v>
      </c>
      <c r="AD36" s="109">
        <v>14970</v>
      </c>
      <c r="AE36" s="108"/>
      <c r="AF36" s="113">
        <v>3118</v>
      </c>
      <c r="AG36" s="108">
        <v>3851</v>
      </c>
      <c r="AH36" s="108">
        <v>6969</v>
      </c>
      <c r="AI36" s="108">
        <v>3677</v>
      </c>
      <c r="AJ36" s="108">
        <v>10646</v>
      </c>
      <c r="AK36" s="108">
        <v>4383</v>
      </c>
      <c r="AL36" s="109">
        <v>15029</v>
      </c>
      <c r="AM36" s="108"/>
      <c r="AN36" s="113">
        <v>2885</v>
      </c>
      <c r="AO36" s="108">
        <v>3189</v>
      </c>
      <c r="AP36" s="108">
        <v>6074</v>
      </c>
      <c r="AQ36" s="108">
        <v>2765</v>
      </c>
      <c r="AR36" s="108">
        <v>8839</v>
      </c>
      <c r="AS36" s="108">
        <v>8664</v>
      </c>
      <c r="AT36" s="109">
        <v>17503</v>
      </c>
      <c r="AU36" s="108"/>
      <c r="AV36" s="113">
        <v>3063</v>
      </c>
      <c r="AW36" s="108">
        <v>2058</v>
      </c>
      <c r="AX36" s="108">
        <v>5121</v>
      </c>
      <c r="AY36" s="108">
        <v>2176</v>
      </c>
      <c r="AZ36" s="108">
        <v>7297</v>
      </c>
      <c r="BA36" s="108">
        <v>1997</v>
      </c>
      <c r="BB36" s="109">
        <v>9294</v>
      </c>
      <c r="BC36" s="108"/>
      <c r="BD36" s="113">
        <v>2729</v>
      </c>
      <c r="BE36" s="108">
        <v>3421</v>
      </c>
      <c r="BF36" s="108">
        <v>6150</v>
      </c>
      <c r="BG36" s="108">
        <v>3143</v>
      </c>
      <c r="BH36" s="108">
        <v>9293</v>
      </c>
      <c r="BI36" s="108">
        <v>2575</v>
      </c>
      <c r="BJ36" s="109">
        <v>11868</v>
      </c>
      <c r="BK36" s="94"/>
      <c r="BL36" s="113">
        <v>2439</v>
      </c>
      <c r="BM36" s="108">
        <v>2389</v>
      </c>
      <c r="BN36" s="108">
        <v>4828</v>
      </c>
      <c r="BO36" s="108">
        <v>2650</v>
      </c>
      <c r="BP36" s="108">
        <v>7478</v>
      </c>
      <c r="BQ36" s="108">
        <v>3623</v>
      </c>
      <c r="BR36" s="109">
        <v>11101</v>
      </c>
      <c r="BS36" s="114"/>
      <c r="BT36" s="113">
        <v>2136</v>
      </c>
      <c r="BU36" s="108">
        <v>2808</v>
      </c>
      <c r="BV36" s="108">
        <v>4944</v>
      </c>
      <c r="BW36" s="108">
        <v>2158</v>
      </c>
      <c r="BX36" s="108">
        <v>7102</v>
      </c>
      <c r="BY36" s="108">
        <v>2065</v>
      </c>
      <c r="BZ36" s="109">
        <v>9167</v>
      </c>
      <c r="CA36" s="114"/>
      <c r="CB36" s="113">
        <v>3135</v>
      </c>
      <c r="CC36" s="108">
        <v>2972</v>
      </c>
      <c r="CD36" s="108">
        <v>6107</v>
      </c>
      <c r="CE36" s="108">
        <v>3303</v>
      </c>
      <c r="CF36" s="108">
        <v>9410</v>
      </c>
      <c r="CG36" s="108">
        <v>2559</v>
      </c>
      <c r="CH36" s="109">
        <v>11969</v>
      </c>
      <c r="CI36" s="114"/>
      <c r="CJ36" s="113">
        <v>3353</v>
      </c>
      <c r="CK36" s="108">
        <v>3573</v>
      </c>
      <c r="CL36" s="108">
        <v>6926</v>
      </c>
      <c r="CM36" s="108">
        <v>3354</v>
      </c>
      <c r="CN36" s="108">
        <v>10280</v>
      </c>
      <c r="CO36" s="108">
        <v>2934</v>
      </c>
      <c r="CP36" s="109">
        <v>13214</v>
      </c>
      <c r="CQ36" s="114"/>
      <c r="CR36" s="113">
        <v>169</v>
      </c>
      <c r="CS36" s="108">
        <v>3609</v>
      </c>
      <c r="CT36" s="108">
        <v>3778</v>
      </c>
      <c r="CU36" s="108">
        <v>3828</v>
      </c>
      <c r="CV36" s="108">
        <v>7606</v>
      </c>
      <c r="CW36" s="108">
        <v>3526</v>
      </c>
      <c r="CX36" s="109">
        <v>11132</v>
      </c>
      <c r="CY36" s="114"/>
      <c r="CZ36" s="113">
        <v>1704</v>
      </c>
      <c r="DA36" s="108">
        <v>2255</v>
      </c>
      <c r="DB36" s="108">
        <v>3959</v>
      </c>
      <c r="DC36" s="108">
        <v>1824</v>
      </c>
      <c r="DD36" s="108">
        <v>5783</v>
      </c>
      <c r="DE36" s="108">
        <v>3243</v>
      </c>
      <c r="DF36" s="109">
        <v>9026</v>
      </c>
      <c r="DG36" s="114"/>
      <c r="DH36" s="113">
        <v>2188</v>
      </c>
      <c r="DI36" s="108">
        <v>1891</v>
      </c>
      <c r="DJ36" s="108">
        <v>4079</v>
      </c>
      <c r="DK36" s="108">
        <v>2288</v>
      </c>
      <c r="DL36" s="108">
        <v>6367</v>
      </c>
      <c r="DM36" s="108">
        <v>1573</v>
      </c>
      <c r="DN36" s="109">
        <v>7940</v>
      </c>
      <c r="DO36" s="114"/>
      <c r="DP36" s="113">
        <v>2772</v>
      </c>
      <c r="DQ36" s="108">
        <v>2070</v>
      </c>
      <c r="DR36" s="108">
        <v>4842</v>
      </c>
      <c r="DS36" s="108">
        <v>2159</v>
      </c>
      <c r="DT36" s="108">
        <v>7001</v>
      </c>
      <c r="DU36" s="108">
        <v>1087</v>
      </c>
      <c r="DV36" s="109">
        <v>8088</v>
      </c>
      <c r="DW36" s="114"/>
      <c r="DX36" s="113">
        <v>1003</v>
      </c>
      <c r="DY36" s="108">
        <v>1987</v>
      </c>
      <c r="DZ36" s="108">
        <v>2990</v>
      </c>
      <c r="EA36" s="108">
        <v>722</v>
      </c>
      <c r="EB36" s="109">
        <v>3712</v>
      </c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</row>
    <row r="37" spans="1:143" ht="15" customHeight="1" outlineLevel="1" x14ac:dyDescent="0.3">
      <c r="A37" s="121" t="s">
        <v>57</v>
      </c>
      <c r="B37" s="110"/>
      <c r="C37" s="110"/>
      <c r="D37" s="112"/>
      <c r="E37" s="490">
        <f t="shared" si="0"/>
        <v>0</v>
      </c>
      <c r="F37" s="123">
        <v>0</v>
      </c>
      <c r="G37" s="110"/>
      <c r="H37" s="112"/>
      <c r="I37" s="490"/>
      <c r="J37" s="490"/>
      <c r="K37" s="490"/>
      <c r="L37" s="514"/>
      <c r="M37" s="514"/>
      <c r="N37" s="123"/>
      <c r="O37" s="110"/>
      <c r="P37" s="112"/>
      <c r="Q37" s="490"/>
      <c r="R37" s="514"/>
      <c r="S37" s="490"/>
      <c r="T37" s="514"/>
      <c r="U37" s="490"/>
      <c r="V37" s="123"/>
      <c r="W37" s="110"/>
      <c r="X37" s="112"/>
      <c r="Y37" s="110"/>
      <c r="Z37" s="122"/>
      <c r="AA37" s="110"/>
      <c r="AB37" s="110"/>
      <c r="AC37" s="110"/>
      <c r="AD37" s="123"/>
      <c r="AE37" s="110"/>
      <c r="AF37" s="112"/>
      <c r="AG37" s="110"/>
      <c r="AH37" s="122"/>
      <c r="AI37" s="110"/>
      <c r="AJ37" s="110"/>
      <c r="AK37" s="110"/>
      <c r="AL37" s="123"/>
      <c r="AM37" s="110"/>
      <c r="AN37" s="112"/>
      <c r="AO37" s="110"/>
      <c r="AP37" s="122"/>
      <c r="AQ37" s="110"/>
      <c r="AR37" s="110"/>
      <c r="AS37" s="110"/>
      <c r="AT37" s="123"/>
      <c r="AU37" s="110"/>
      <c r="AV37" s="112"/>
      <c r="AW37" s="110"/>
      <c r="AX37" s="122"/>
      <c r="AY37" s="110"/>
      <c r="AZ37" s="110"/>
      <c r="BA37" s="110">
        <v>0</v>
      </c>
      <c r="BB37" s="123"/>
      <c r="BC37" s="110"/>
      <c r="BD37" s="112"/>
      <c r="BE37" s="110"/>
      <c r="BF37" s="122"/>
      <c r="BG37" s="110"/>
      <c r="BH37" s="110"/>
      <c r="BI37" s="110"/>
      <c r="BJ37" s="123"/>
      <c r="BK37" s="121"/>
      <c r="BL37" s="112"/>
      <c r="BM37" s="110"/>
      <c r="BN37" s="122"/>
      <c r="BO37" s="110"/>
      <c r="BP37" s="110"/>
      <c r="BQ37" s="110"/>
      <c r="BR37" s="123"/>
      <c r="BS37" s="78"/>
      <c r="BT37" s="112"/>
      <c r="BU37" s="110"/>
      <c r="BV37" s="122"/>
      <c r="BW37" s="110"/>
      <c r="BX37" s="110"/>
      <c r="BY37" s="110"/>
      <c r="BZ37" s="123"/>
      <c r="CA37" s="78"/>
      <c r="CB37" s="112"/>
      <c r="CC37" s="110"/>
      <c r="CD37" s="122"/>
      <c r="CE37" s="110"/>
      <c r="CF37" s="110"/>
      <c r="CG37" s="110"/>
      <c r="CH37" s="123"/>
      <c r="CI37" s="78"/>
      <c r="CJ37" s="112"/>
      <c r="CK37" s="110"/>
      <c r="CL37" s="122"/>
      <c r="CM37" s="110"/>
      <c r="CN37" s="110"/>
      <c r="CO37" s="110"/>
      <c r="CP37" s="123"/>
      <c r="CQ37" s="78"/>
      <c r="CR37" s="112"/>
      <c r="CS37" s="110"/>
      <c r="CT37" s="122"/>
      <c r="CU37" s="110"/>
      <c r="CV37" s="110"/>
      <c r="CW37" s="110"/>
      <c r="CX37" s="123"/>
      <c r="CY37" s="78"/>
      <c r="CZ37" s="112"/>
      <c r="DA37" s="110"/>
      <c r="DB37" s="122"/>
      <c r="DC37" s="110"/>
      <c r="DD37" s="110"/>
      <c r="DE37" s="110"/>
      <c r="DF37" s="123"/>
      <c r="DG37" s="78"/>
      <c r="DH37" s="112"/>
      <c r="DI37" s="110"/>
      <c r="DJ37" s="122"/>
      <c r="DK37" s="110"/>
      <c r="DL37" s="110"/>
      <c r="DM37" s="110"/>
      <c r="DN37" s="123"/>
      <c r="DO37" s="78"/>
      <c r="DP37" s="112"/>
      <c r="DQ37" s="110"/>
      <c r="DR37" s="122"/>
      <c r="DS37" s="110"/>
      <c r="DT37" s="110"/>
      <c r="DU37" s="110"/>
      <c r="DV37" s="123"/>
      <c r="DW37" s="78"/>
      <c r="DX37" s="181"/>
      <c r="DY37" s="110"/>
      <c r="DZ37" s="110"/>
      <c r="EA37" s="110"/>
      <c r="EB37" s="123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</row>
    <row r="38" spans="1:143" ht="15" customHeight="1" outlineLevel="1" x14ac:dyDescent="0.3">
      <c r="A38" s="78" t="s">
        <v>21</v>
      </c>
      <c r="B38" s="110"/>
      <c r="C38" s="110"/>
      <c r="D38" s="112">
        <v>1107</v>
      </c>
      <c r="E38" s="490">
        <f t="shared" si="0"/>
        <v>822.32799999999997</v>
      </c>
      <c r="F38" s="111">
        <v>1929.328</v>
      </c>
      <c r="G38" s="110"/>
      <c r="H38" s="112">
        <v>771</v>
      </c>
      <c r="I38" s="490">
        <v>683</v>
      </c>
      <c r="J38" s="490">
        <v>1454</v>
      </c>
      <c r="K38" s="490">
        <v>1093</v>
      </c>
      <c r="L38" s="490">
        <v>2547</v>
      </c>
      <c r="M38" s="490">
        <f t="shared" si="1"/>
        <v>872</v>
      </c>
      <c r="N38" s="111">
        <v>3419</v>
      </c>
      <c r="O38" s="110"/>
      <c r="P38" s="112">
        <v>1427</v>
      </c>
      <c r="Q38" s="490">
        <v>392</v>
      </c>
      <c r="R38" s="490">
        <v>1819</v>
      </c>
      <c r="S38" s="490">
        <v>1059</v>
      </c>
      <c r="T38" s="490">
        <v>2878</v>
      </c>
      <c r="U38" s="490">
        <v>553</v>
      </c>
      <c r="V38" s="111">
        <v>3431</v>
      </c>
      <c r="W38" s="110"/>
      <c r="X38" s="112">
        <v>1061</v>
      </c>
      <c r="Y38" s="110">
        <v>912</v>
      </c>
      <c r="Z38" s="110">
        <v>1973</v>
      </c>
      <c r="AA38" s="110">
        <v>961</v>
      </c>
      <c r="AB38" s="110">
        <v>2934</v>
      </c>
      <c r="AC38" s="110">
        <v>962</v>
      </c>
      <c r="AD38" s="111">
        <v>3896</v>
      </c>
      <c r="AE38" s="110"/>
      <c r="AF38" s="112">
        <v>887</v>
      </c>
      <c r="AG38" s="110">
        <v>547</v>
      </c>
      <c r="AH38" s="110">
        <v>1434</v>
      </c>
      <c r="AI38" s="110">
        <v>1356</v>
      </c>
      <c r="AJ38" s="110">
        <v>2790</v>
      </c>
      <c r="AK38" s="110">
        <v>946</v>
      </c>
      <c r="AL38" s="111">
        <v>3736</v>
      </c>
      <c r="AM38" s="110"/>
      <c r="AN38" s="112">
        <v>580</v>
      </c>
      <c r="AO38" s="110">
        <v>854</v>
      </c>
      <c r="AP38" s="110">
        <v>1434</v>
      </c>
      <c r="AQ38" s="110">
        <v>1321</v>
      </c>
      <c r="AR38" s="110">
        <v>2755</v>
      </c>
      <c r="AS38" s="110">
        <v>-5273</v>
      </c>
      <c r="AT38" s="111">
        <v>-2518</v>
      </c>
      <c r="AU38" s="110"/>
      <c r="AV38" s="112">
        <v>1477</v>
      </c>
      <c r="AW38" s="110">
        <v>1169</v>
      </c>
      <c r="AX38" s="110">
        <v>2646</v>
      </c>
      <c r="AY38" s="110">
        <v>1200</v>
      </c>
      <c r="AZ38" s="110">
        <v>3846</v>
      </c>
      <c r="BA38" s="110">
        <v>1174</v>
      </c>
      <c r="BB38" s="111">
        <v>5020</v>
      </c>
      <c r="BC38" s="110"/>
      <c r="BD38" s="112">
        <v>1419</v>
      </c>
      <c r="BE38" s="110">
        <v>1811</v>
      </c>
      <c r="BF38" s="110">
        <v>3230</v>
      </c>
      <c r="BG38" s="110">
        <v>1668</v>
      </c>
      <c r="BH38" s="110">
        <v>4898</v>
      </c>
      <c r="BI38" s="110">
        <v>1387</v>
      </c>
      <c r="BJ38" s="111">
        <v>6285</v>
      </c>
      <c r="BK38" s="78"/>
      <c r="BL38" s="112">
        <v>1171</v>
      </c>
      <c r="BM38" s="110">
        <v>1029</v>
      </c>
      <c r="BN38" s="110">
        <v>2200</v>
      </c>
      <c r="BO38" s="110">
        <v>1441</v>
      </c>
      <c r="BP38" s="110">
        <v>3641</v>
      </c>
      <c r="BQ38" s="110">
        <v>765</v>
      </c>
      <c r="BR38" s="111">
        <v>4406</v>
      </c>
      <c r="BS38" s="116"/>
      <c r="BT38" s="112">
        <v>1686</v>
      </c>
      <c r="BU38" s="110">
        <v>1356</v>
      </c>
      <c r="BV38" s="110">
        <v>3042</v>
      </c>
      <c r="BW38" s="110">
        <v>1536</v>
      </c>
      <c r="BX38" s="110">
        <v>4578</v>
      </c>
      <c r="BY38" s="110">
        <v>1103</v>
      </c>
      <c r="BZ38" s="111">
        <v>5681</v>
      </c>
      <c r="CA38" s="116"/>
      <c r="CB38" s="112">
        <v>1625</v>
      </c>
      <c r="CC38" s="110">
        <v>1591</v>
      </c>
      <c r="CD38" s="110">
        <v>3216</v>
      </c>
      <c r="CE38" s="110">
        <v>1653</v>
      </c>
      <c r="CF38" s="110">
        <v>4869</v>
      </c>
      <c r="CG38" s="110">
        <v>1685</v>
      </c>
      <c r="CH38" s="111">
        <v>6554</v>
      </c>
      <c r="CI38" s="116"/>
      <c r="CJ38" s="112">
        <v>2068</v>
      </c>
      <c r="CK38" s="110">
        <v>1631</v>
      </c>
      <c r="CL38" s="110">
        <v>3699</v>
      </c>
      <c r="CM38" s="110">
        <v>1795</v>
      </c>
      <c r="CN38" s="110">
        <v>5494</v>
      </c>
      <c r="CO38" s="110">
        <v>1659</v>
      </c>
      <c r="CP38" s="111">
        <v>7153</v>
      </c>
      <c r="CQ38" s="116"/>
      <c r="CR38" s="112">
        <v>88</v>
      </c>
      <c r="CS38" s="110">
        <v>1862</v>
      </c>
      <c r="CT38" s="110">
        <v>1950</v>
      </c>
      <c r="CU38" s="110">
        <v>1944</v>
      </c>
      <c r="CV38" s="110">
        <v>3894</v>
      </c>
      <c r="CW38" s="110">
        <v>1943</v>
      </c>
      <c r="CX38" s="111">
        <v>5837</v>
      </c>
      <c r="CY38" s="116"/>
      <c r="CZ38" s="112">
        <v>928</v>
      </c>
      <c r="DA38" s="110">
        <v>1243</v>
      </c>
      <c r="DB38" s="110">
        <v>2171</v>
      </c>
      <c r="DC38" s="110">
        <v>967</v>
      </c>
      <c r="DD38" s="110">
        <v>3138</v>
      </c>
      <c r="DE38" s="110">
        <v>1715</v>
      </c>
      <c r="DF38" s="111">
        <v>4853</v>
      </c>
      <c r="DG38" s="116"/>
      <c r="DH38" s="112">
        <v>955</v>
      </c>
      <c r="DI38" s="110">
        <v>1236</v>
      </c>
      <c r="DJ38" s="110">
        <v>2191</v>
      </c>
      <c r="DK38" s="110">
        <v>1102</v>
      </c>
      <c r="DL38" s="110">
        <v>3293</v>
      </c>
      <c r="DM38" s="110">
        <v>984</v>
      </c>
      <c r="DN38" s="111">
        <v>4277</v>
      </c>
      <c r="DO38" s="116"/>
      <c r="DP38" s="112">
        <v>1538</v>
      </c>
      <c r="DQ38" s="110">
        <v>1159</v>
      </c>
      <c r="DR38" s="110">
        <v>2697</v>
      </c>
      <c r="DS38" s="110">
        <v>1196</v>
      </c>
      <c r="DT38" s="110">
        <v>3893</v>
      </c>
      <c r="DU38" s="110">
        <v>814</v>
      </c>
      <c r="DV38" s="111">
        <v>4707</v>
      </c>
      <c r="DW38" s="116"/>
      <c r="DX38" s="112">
        <v>352</v>
      </c>
      <c r="DY38" s="110">
        <v>813</v>
      </c>
      <c r="DZ38" s="110">
        <v>1165</v>
      </c>
      <c r="EA38" s="110">
        <v>266</v>
      </c>
      <c r="EB38" s="111">
        <v>1431</v>
      </c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</row>
    <row r="39" spans="1:143" ht="15" customHeight="1" outlineLevel="1" x14ac:dyDescent="0.3">
      <c r="A39" s="78" t="s">
        <v>19</v>
      </c>
      <c r="B39" s="110"/>
      <c r="C39" s="110"/>
      <c r="D39" s="112">
        <v>0</v>
      </c>
      <c r="E39" s="490">
        <f t="shared" si="0"/>
        <v>-6.7000000000000004E-2</v>
      </c>
      <c r="F39" s="111">
        <v>-6.7000000000000004E-2</v>
      </c>
      <c r="G39" s="110"/>
      <c r="H39" s="112">
        <v>0</v>
      </c>
      <c r="I39" s="490">
        <v>0</v>
      </c>
      <c r="J39" s="490">
        <v>0</v>
      </c>
      <c r="K39" s="490">
        <v>0</v>
      </c>
      <c r="L39" s="490">
        <v>0</v>
      </c>
      <c r="M39" s="490">
        <f t="shared" si="1"/>
        <v>0</v>
      </c>
      <c r="N39" s="111">
        <v>0</v>
      </c>
      <c r="O39" s="110"/>
      <c r="P39" s="112">
        <v>0</v>
      </c>
      <c r="Q39" s="490">
        <v>0</v>
      </c>
      <c r="R39" s="490">
        <v>0</v>
      </c>
      <c r="S39" s="490">
        <v>0</v>
      </c>
      <c r="T39" s="490">
        <v>0</v>
      </c>
      <c r="U39" s="490">
        <v>0</v>
      </c>
      <c r="V39" s="111">
        <v>0</v>
      </c>
      <c r="W39" s="110"/>
      <c r="X39" s="112">
        <v>-1</v>
      </c>
      <c r="Y39" s="110">
        <v>1</v>
      </c>
      <c r="Z39" s="110">
        <v>0</v>
      </c>
      <c r="AA39" s="110">
        <v>-1</v>
      </c>
      <c r="AB39" s="110">
        <v>-1</v>
      </c>
      <c r="AC39" s="110">
        <v>-1</v>
      </c>
      <c r="AD39" s="111">
        <v>-2</v>
      </c>
      <c r="AE39" s="110"/>
      <c r="AF39" s="112">
        <v>0</v>
      </c>
      <c r="AG39" s="110">
        <v>-1</v>
      </c>
      <c r="AH39" s="110">
        <v>-1</v>
      </c>
      <c r="AI39" s="110">
        <v>-1</v>
      </c>
      <c r="AJ39" s="110">
        <v>-2</v>
      </c>
      <c r="AK39" s="110">
        <v>-44</v>
      </c>
      <c r="AL39" s="111">
        <v>-46</v>
      </c>
      <c r="AM39" s="110"/>
      <c r="AN39" s="112">
        <v>0</v>
      </c>
      <c r="AO39" s="110">
        <v>-11</v>
      </c>
      <c r="AP39" s="110">
        <v>-11</v>
      </c>
      <c r="AQ39" s="110">
        <v>0</v>
      </c>
      <c r="AR39" s="110">
        <v>-11</v>
      </c>
      <c r="AS39" s="110">
        <v>-1</v>
      </c>
      <c r="AT39" s="111">
        <v>-12</v>
      </c>
      <c r="AU39" s="110"/>
      <c r="AV39" s="112">
        <v>0</v>
      </c>
      <c r="AW39" s="110">
        <v>0</v>
      </c>
      <c r="AX39" s="110">
        <v>0</v>
      </c>
      <c r="AY39" s="110">
        <v>0</v>
      </c>
      <c r="AZ39" s="110">
        <v>0</v>
      </c>
      <c r="BA39" s="110">
        <v>0</v>
      </c>
      <c r="BB39" s="111">
        <v>0</v>
      </c>
      <c r="BC39" s="110"/>
      <c r="BD39" s="112">
        <v>0</v>
      </c>
      <c r="BE39" s="110">
        <v>-1</v>
      </c>
      <c r="BF39" s="110">
        <v>-1</v>
      </c>
      <c r="BG39" s="110">
        <v>0</v>
      </c>
      <c r="BH39" s="110">
        <v>-1</v>
      </c>
      <c r="BI39" s="110">
        <v>-1</v>
      </c>
      <c r="BJ39" s="111">
        <v>-2</v>
      </c>
      <c r="BK39" s="78"/>
      <c r="BL39" s="112">
        <v>0</v>
      </c>
      <c r="BM39" s="110">
        <v>-1</v>
      </c>
      <c r="BN39" s="110">
        <v>-1</v>
      </c>
      <c r="BO39" s="110">
        <v>0</v>
      </c>
      <c r="BP39" s="110">
        <v>-1</v>
      </c>
      <c r="BQ39" s="110">
        <v>-1</v>
      </c>
      <c r="BR39" s="111">
        <v>-2</v>
      </c>
      <c r="BS39" s="116"/>
      <c r="BT39" s="112">
        <v>0</v>
      </c>
      <c r="BU39" s="110">
        <v>-1</v>
      </c>
      <c r="BV39" s="110">
        <v>-1</v>
      </c>
      <c r="BW39" s="110">
        <v>0</v>
      </c>
      <c r="BX39" s="110">
        <v>-1</v>
      </c>
      <c r="BY39" s="110">
        <v>-1</v>
      </c>
      <c r="BZ39" s="111">
        <v>-2</v>
      </c>
      <c r="CA39" s="116"/>
      <c r="CB39" s="112">
        <v>0</v>
      </c>
      <c r="CC39" s="110">
        <v>-1</v>
      </c>
      <c r="CD39" s="110">
        <v>-1</v>
      </c>
      <c r="CE39" s="110">
        <v>0</v>
      </c>
      <c r="CF39" s="110">
        <v>-1</v>
      </c>
      <c r="CG39" s="110">
        <v>-1</v>
      </c>
      <c r="CH39" s="111">
        <v>-2</v>
      </c>
      <c r="CI39" s="116"/>
      <c r="CJ39" s="112">
        <v>-1</v>
      </c>
      <c r="CK39" s="110">
        <v>0</v>
      </c>
      <c r="CL39" s="110">
        <v>-1</v>
      </c>
      <c r="CM39" s="110">
        <v>-1</v>
      </c>
      <c r="CN39" s="110">
        <v>-2</v>
      </c>
      <c r="CO39" s="110">
        <v>0</v>
      </c>
      <c r="CP39" s="111">
        <v>-2</v>
      </c>
      <c r="CQ39" s="116"/>
      <c r="CR39" s="112">
        <v>-1</v>
      </c>
      <c r="CS39" s="110">
        <v>0</v>
      </c>
      <c r="CT39" s="110">
        <v>-1</v>
      </c>
      <c r="CU39" s="110">
        <v>0</v>
      </c>
      <c r="CV39" s="110">
        <v>-1</v>
      </c>
      <c r="CW39" s="110">
        <v>-2</v>
      </c>
      <c r="CX39" s="111">
        <v>-3</v>
      </c>
      <c r="CY39" s="116"/>
      <c r="CZ39" s="112">
        <v>-1</v>
      </c>
      <c r="DA39" s="110">
        <v>-1</v>
      </c>
      <c r="DB39" s="110">
        <v>-2</v>
      </c>
      <c r="DC39" s="110">
        <v>0</v>
      </c>
      <c r="DD39" s="110">
        <v>-2</v>
      </c>
      <c r="DE39" s="110">
        <v>-1049</v>
      </c>
      <c r="DF39" s="111">
        <v>-1051</v>
      </c>
      <c r="DG39" s="116"/>
      <c r="DH39" s="112">
        <v>-9</v>
      </c>
      <c r="DI39" s="110">
        <v>-6</v>
      </c>
      <c r="DJ39" s="110">
        <v>-15</v>
      </c>
      <c r="DK39" s="110">
        <v>-5</v>
      </c>
      <c r="DL39" s="110">
        <v>-20</v>
      </c>
      <c r="DM39" s="110">
        <v>-3</v>
      </c>
      <c r="DN39" s="111">
        <v>-23</v>
      </c>
      <c r="DO39" s="116"/>
      <c r="DP39" s="112">
        <v>-158</v>
      </c>
      <c r="DQ39" s="110">
        <v>-64</v>
      </c>
      <c r="DR39" s="110">
        <v>-222</v>
      </c>
      <c r="DS39" s="110">
        <v>159</v>
      </c>
      <c r="DT39" s="110">
        <v>-63</v>
      </c>
      <c r="DU39" s="110">
        <v>-95</v>
      </c>
      <c r="DV39" s="111">
        <v>-158</v>
      </c>
      <c r="DW39" s="116"/>
      <c r="DX39" s="112">
        <v>-67</v>
      </c>
      <c r="DY39" s="110">
        <v>-106</v>
      </c>
      <c r="DZ39" s="110">
        <v>-173</v>
      </c>
      <c r="EA39" s="110">
        <v>-154</v>
      </c>
      <c r="EB39" s="111">
        <v>-327</v>
      </c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</row>
    <row r="40" spans="1:143" ht="15" customHeight="1" outlineLevel="1" x14ac:dyDescent="0.3">
      <c r="A40" s="78" t="s">
        <v>20</v>
      </c>
      <c r="B40" s="110"/>
      <c r="C40" s="110"/>
      <c r="D40" s="112">
        <v>1648</v>
      </c>
      <c r="E40" s="490">
        <f t="shared" si="0"/>
        <v>1581.7905900000001</v>
      </c>
      <c r="F40" s="111">
        <v>3229.7905900000001</v>
      </c>
      <c r="G40" s="110"/>
      <c r="H40" s="112">
        <v>1877</v>
      </c>
      <c r="I40" s="490">
        <v>1815</v>
      </c>
      <c r="J40" s="490">
        <v>3692</v>
      </c>
      <c r="K40" s="490">
        <v>1792</v>
      </c>
      <c r="L40" s="490">
        <v>5484</v>
      </c>
      <c r="M40" s="490">
        <f t="shared" si="1"/>
        <v>1733</v>
      </c>
      <c r="N40" s="111">
        <v>7217</v>
      </c>
      <c r="O40" s="110"/>
      <c r="P40" s="112">
        <v>1447</v>
      </c>
      <c r="Q40" s="490">
        <v>1396</v>
      </c>
      <c r="R40" s="490">
        <v>2843</v>
      </c>
      <c r="S40" s="490">
        <v>1333</v>
      </c>
      <c r="T40" s="490">
        <v>4176</v>
      </c>
      <c r="U40" s="490">
        <v>1602</v>
      </c>
      <c r="V40" s="111">
        <v>5778</v>
      </c>
      <c r="W40" s="110"/>
      <c r="X40" s="112">
        <v>1737</v>
      </c>
      <c r="Y40" s="110">
        <v>1687</v>
      </c>
      <c r="Z40" s="110">
        <v>3424</v>
      </c>
      <c r="AA40" s="110">
        <v>1605</v>
      </c>
      <c r="AB40" s="110">
        <v>5029</v>
      </c>
      <c r="AC40" s="110">
        <v>1514</v>
      </c>
      <c r="AD40" s="111">
        <v>6543</v>
      </c>
      <c r="AE40" s="110"/>
      <c r="AF40" s="112">
        <v>1887</v>
      </c>
      <c r="AG40" s="110">
        <v>1852</v>
      </c>
      <c r="AH40" s="110">
        <v>3739</v>
      </c>
      <c r="AI40" s="110">
        <v>1866</v>
      </c>
      <c r="AJ40" s="110">
        <v>5605</v>
      </c>
      <c r="AK40" s="110">
        <v>1797</v>
      </c>
      <c r="AL40" s="111">
        <v>7402</v>
      </c>
      <c r="AM40" s="110"/>
      <c r="AN40" s="112">
        <v>2092</v>
      </c>
      <c r="AO40" s="110">
        <v>2069</v>
      </c>
      <c r="AP40" s="110">
        <v>4161</v>
      </c>
      <c r="AQ40" s="110">
        <v>2033</v>
      </c>
      <c r="AR40" s="110">
        <v>6194</v>
      </c>
      <c r="AS40" s="110">
        <v>1977</v>
      </c>
      <c r="AT40" s="111">
        <v>8171</v>
      </c>
      <c r="AU40" s="110"/>
      <c r="AV40" s="112">
        <v>1251</v>
      </c>
      <c r="AW40" s="110">
        <v>2118</v>
      </c>
      <c r="AX40" s="110">
        <v>3369</v>
      </c>
      <c r="AY40" s="110">
        <v>2250</v>
      </c>
      <c r="AZ40" s="110">
        <v>5619</v>
      </c>
      <c r="BA40" s="110">
        <v>2191</v>
      </c>
      <c r="BB40" s="111">
        <v>7810</v>
      </c>
      <c r="BC40" s="110"/>
      <c r="BD40" s="112">
        <v>1470</v>
      </c>
      <c r="BE40" s="110">
        <v>1431</v>
      </c>
      <c r="BF40" s="110">
        <v>2901</v>
      </c>
      <c r="BG40" s="110">
        <v>1373</v>
      </c>
      <c r="BH40" s="110">
        <v>4274</v>
      </c>
      <c r="BI40" s="110">
        <v>1307</v>
      </c>
      <c r="BJ40" s="111">
        <v>5581</v>
      </c>
      <c r="BK40" s="78"/>
      <c r="BL40" s="112">
        <v>1698</v>
      </c>
      <c r="BM40" s="110">
        <v>1667</v>
      </c>
      <c r="BN40" s="110">
        <v>3365</v>
      </c>
      <c r="BO40" s="110">
        <v>1631</v>
      </c>
      <c r="BP40" s="110">
        <v>4996</v>
      </c>
      <c r="BQ40" s="110">
        <v>1565</v>
      </c>
      <c r="BR40" s="111">
        <v>6561</v>
      </c>
      <c r="BS40" s="116"/>
      <c r="BT40" s="112">
        <v>1948</v>
      </c>
      <c r="BU40" s="110">
        <v>1910</v>
      </c>
      <c r="BV40" s="110">
        <v>3858</v>
      </c>
      <c r="BW40" s="110">
        <v>1841</v>
      </c>
      <c r="BX40" s="110">
        <v>5699</v>
      </c>
      <c r="BY40" s="110">
        <v>1791</v>
      </c>
      <c r="BZ40" s="111">
        <v>7490</v>
      </c>
      <c r="CA40" s="116"/>
      <c r="CB40" s="112">
        <v>1305</v>
      </c>
      <c r="CC40" s="110">
        <v>1256</v>
      </c>
      <c r="CD40" s="110">
        <v>2561</v>
      </c>
      <c r="CE40" s="110">
        <v>1217</v>
      </c>
      <c r="CF40" s="110">
        <v>3778</v>
      </c>
      <c r="CG40" s="110">
        <v>1303</v>
      </c>
      <c r="CH40" s="111">
        <v>5081</v>
      </c>
      <c r="CI40" s="116"/>
      <c r="CJ40" s="112">
        <v>1569</v>
      </c>
      <c r="CK40" s="110">
        <v>1520</v>
      </c>
      <c r="CL40" s="110">
        <v>3089</v>
      </c>
      <c r="CM40" s="110">
        <v>1458</v>
      </c>
      <c r="CN40" s="110">
        <v>4547</v>
      </c>
      <c r="CO40" s="110">
        <v>1381</v>
      </c>
      <c r="CP40" s="111">
        <v>5928</v>
      </c>
      <c r="CQ40" s="116"/>
      <c r="CR40" s="112">
        <v>654</v>
      </c>
      <c r="CS40" s="110">
        <v>726</v>
      </c>
      <c r="CT40" s="110">
        <v>1380</v>
      </c>
      <c r="CU40" s="110">
        <v>674</v>
      </c>
      <c r="CV40" s="110">
        <v>2054</v>
      </c>
      <c r="CW40" s="110">
        <v>869</v>
      </c>
      <c r="CX40" s="111">
        <v>2923</v>
      </c>
      <c r="CY40" s="116"/>
      <c r="CZ40" s="112">
        <v>961</v>
      </c>
      <c r="DA40" s="110">
        <v>844</v>
      </c>
      <c r="DB40" s="110">
        <v>1805</v>
      </c>
      <c r="DC40" s="110">
        <v>814</v>
      </c>
      <c r="DD40" s="110">
        <v>2619</v>
      </c>
      <c r="DE40" s="110">
        <v>763</v>
      </c>
      <c r="DF40" s="111">
        <v>3382</v>
      </c>
      <c r="DG40" s="116"/>
      <c r="DH40" s="112">
        <v>1608</v>
      </c>
      <c r="DI40" s="110">
        <v>1282</v>
      </c>
      <c r="DJ40" s="110">
        <v>2890</v>
      </c>
      <c r="DK40" s="110">
        <v>1212</v>
      </c>
      <c r="DL40" s="110">
        <v>4102</v>
      </c>
      <c r="DM40" s="110">
        <v>1212</v>
      </c>
      <c r="DN40" s="111">
        <v>5314</v>
      </c>
      <c r="DO40" s="116"/>
      <c r="DP40" s="112">
        <v>973</v>
      </c>
      <c r="DQ40" s="110">
        <v>917</v>
      </c>
      <c r="DR40" s="110">
        <v>1890</v>
      </c>
      <c r="DS40" s="110">
        <v>874</v>
      </c>
      <c r="DT40" s="110">
        <v>2764</v>
      </c>
      <c r="DU40" s="110">
        <v>1782</v>
      </c>
      <c r="DV40" s="111">
        <v>4546</v>
      </c>
      <c r="DW40" s="116"/>
      <c r="DX40" s="112">
        <v>577</v>
      </c>
      <c r="DY40" s="110">
        <v>1107</v>
      </c>
      <c r="DZ40" s="110">
        <v>1684</v>
      </c>
      <c r="EA40" s="110">
        <v>1040</v>
      </c>
      <c r="EB40" s="111">
        <v>2724</v>
      </c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</row>
    <row r="41" spans="1:143" ht="15" customHeight="1" outlineLevel="1" x14ac:dyDescent="0.3">
      <c r="A41" s="78" t="s">
        <v>58</v>
      </c>
      <c r="B41" s="110"/>
      <c r="C41" s="110"/>
      <c r="D41" s="112">
        <v>517</v>
      </c>
      <c r="E41" s="490">
        <f t="shared" si="0"/>
        <v>579</v>
      </c>
      <c r="F41" s="123">
        <v>1096</v>
      </c>
      <c r="G41" s="110"/>
      <c r="H41" s="112">
        <v>517</v>
      </c>
      <c r="I41" s="490">
        <v>524</v>
      </c>
      <c r="J41" s="490">
        <v>1041</v>
      </c>
      <c r="K41" s="490">
        <v>527</v>
      </c>
      <c r="L41" s="514">
        <v>1568</v>
      </c>
      <c r="M41" s="514">
        <f t="shared" si="1"/>
        <v>403</v>
      </c>
      <c r="N41" s="123">
        <v>1971</v>
      </c>
      <c r="O41" s="110"/>
      <c r="P41" s="112">
        <v>646</v>
      </c>
      <c r="Q41" s="490">
        <v>626</v>
      </c>
      <c r="R41" s="514">
        <v>1272</v>
      </c>
      <c r="S41" s="490">
        <v>595</v>
      </c>
      <c r="T41" s="514">
        <v>1867</v>
      </c>
      <c r="U41" s="490">
        <v>548</v>
      </c>
      <c r="V41" s="123">
        <v>2415</v>
      </c>
      <c r="W41" s="110"/>
      <c r="X41" s="112">
        <v>669</v>
      </c>
      <c r="Y41" s="110">
        <v>523</v>
      </c>
      <c r="Z41" s="122">
        <v>1192</v>
      </c>
      <c r="AA41" s="110">
        <v>525</v>
      </c>
      <c r="AB41" s="110">
        <v>1717</v>
      </c>
      <c r="AC41" s="110">
        <v>684</v>
      </c>
      <c r="AD41" s="123">
        <v>2401</v>
      </c>
      <c r="AE41" s="110"/>
      <c r="AF41" s="112">
        <v>804</v>
      </c>
      <c r="AG41" s="110">
        <v>794</v>
      </c>
      <c r="AH41" s="122">
        <v>1598</v>
      </c>
      <c r="AI41" s="110">
        <v>786</v>
      </c>
      <c r="AJ41" s="110">
        <v>2384</v>
      </c>
      <c r="AK41" s="110">
        <v>776</v>
      </c>
      <c r="AL41" s="123">
        <v>3160</v>
      </c>
      <c r="AM41" s="110"/>
      <c r="AN41" s="112">
        <v>873</v>
      </c>
      <c r="AO41" s="110">
        <v>828</v>
      </c>
      <c r="AP41" s="122">
        <v>1701</v>
      </c>
      <c r="AQ41" s="110">
        <v>816</v>
      </c>
      <c r="AR41" s="110">
        <v>2517</v>
      </c>
      <c r="AS41" s="110">
        <v>806</v>
      </c>
      <c r="AT41" s="123">
        <v>3323</v>
      </c>
      <c r="AU41" s="110"/>
      <c r="AV41" s="112">
        <v>841</v>
      </c>
      <c r="AW41" s="110">
        <v>859</v>
      </c>
      <c r="AX41" s="122">
        <v>1700</v>
      </c>
      <c r="AY41" s="110">
        <v>885</v>
      </c>
      <c r="AZ41" s="110">
        <v>2585</v>
      </c>
      <c r="BA41" s="110">
        <v>891</v>
      </c>
      <c r="BB41" s="123">
        <v>3476</v>
      </c>
      <c r="BC41" s="110"/>
      <c r="BD41" s="112">
        <v>757</v>
      </c>
      <c r="BE41" s="110">
        <v>724</v>
      </c>
      <c r="BF41" s="122">
        <v>1481</v>
      </c>
      <c r="BG41" s="110">
        <v>726</v>
      </c>
      <c r="BH41" s="110">
        <v>2207</v>
      </c>
      <c r="BI41" s="110">
        <v>789</v>
      </c>
      <c r="BJ41" s="123">
        <v>2996</v>
      </c>
      <c r="BK41" s="78"/>
      <c r="BL41" s="112">
        <v>1279</v>
      </c>
      <c r="BM41" s="110">
        <v>1279</v>
      </c>
      <c r="BN41" s="122">
        <v>2558</v>
      </c>
      <c r="BO41" s="110">
        <v>1278</v>
      </c>
      <c r="BP41" s="110">
        <v>3836</v>
      </c>
      <c r="BQ41" s="110">
        <v>770</v>
      </c>
      <c r="BR41" s="123">
        <v>4606</v>
      </c>
      <c r="BS41" s="116"/>
      <c r="BT41" s="112">
        <v>1205</v>
      </c>
      <c r="BU41" s="110">
        <v>1203</v>
      </c>
      <c r="BV41" s="122">
        <v>2408</v>
      </c>
      <c r="BW41" s="110">
        <v>1250</v>
      </c>
      <c r="BX41" s="110">
        <v>3658</v>
      </c>
      <c r="BY41" s="110">
        <v>1272</v>
      </c>
      <c r="BZ41" s="123">
        <v>4930</v>
      </c>
      <c r="CA41" s="116"/>
      <c r="CB41" s="112">
        <v>1219</v>
      </c>
      <c r="CC41" s="110">
        <v>1238</v>
      </c>
      <c r="CD41" s="122">
        <v>2457</v>
      </c>
      <c r="CE41" s="110">
        <v>1255</v>
      </c>
      <c r="CF41" s="110">
        <v>3712</v>
      </c>
      <c r="CG41" s="110">
        <v>1200</v>
      </c>
      <c r="CH41" s="123">
        <v>4912</v>
      </c>
      <c r="CI41" s="116"/>
      <c r="CJ41" s="112">
        <v>1100</v>
      </c>
      <c r="CK41" s="110">
        <v>1128</v>
      </c>
      <c r="CL41" s="122">
        <v>2228</v>
      </c>
      <c r="CM41" s="110">
        <v>1152</v>
      </c>
      <c r="CN41" s="110">
        <v>3380</v>
      </c>
      <c r="CO41" s="110">
        <v>1176</v>
      </c>
      <c r="CP41" s="123">
        <v>4556</v>
      </c>
      <c r="CQ41" s="116"/>
      <c r="CR41" s="112">
        <v>905</v>
      </c>
      <c r="CS41" s="110">
        <v>1146</v>
      </c>
      <c r="CT41" s="122">
        <v>2051</v>
      </c>
      <c r="CU41" s="110">
        <v>1119</v>
      </c>
      <c r="CV41" s="110">
        <v>3170</v>
      </c>
      <c r="CW41" s="110">
        <v>1107</v>
      </c>
      <c r="CX41" s="123">
        <v>4277</v>
      </c>
      <c r="CY41" s="116"/>
      <c r="CZ41" s="112">
        <v>943</v>
      </c>
      <c r="DA41" s="110">
        <v>947</v>
      </c>
      <c r="DB41" s="122">
        <v>1890</v>
      </c>
      <c r="DC41" s="110">
        <v>958</v>
      </c>
      <c r="DD41" s="110">
        <v>2848</v>
      </c>
      <c r="DE41" s="110">
        <v>794</v>
      </c>
      <c r="DF41" s="123">
        <v>3642</v>
      </c>
      <c r="DG41" s="116"/>
      <c r="DH41" s="112">
        <v>908</v>
      </c>
      <c r="DI41" s="110">
        <v>918</v>
      </c>
      <c r="DJ41" s="122">
        <v>1826</v>
      </c>
      <c r="DK41" s="110">
        <v>942</v>
      </c>
      <c r="DL41" s="110">
        <v>2768</v>
      </c>
      <c r="DM41" s="110">
        <v>973</v>
      </c>
      <c r="DN41" s="123">
        <v>3741</v>
      </c>
      <c r="DO41" s="116"/>
      <c r="DP41" s="112">
        <v>854</v>
      </c>
      <c r="DQ41" s="110">
        <v>909</v>
      </c>
      <c r="DR41" s="110">
        <v>1763</v>
      </c>
      <c r="DS41" s="110">
        <v>882</v>
      </c>
      <c r="DT41" s="110">
        <v>2645</v>
      </c>
      <c r="DU41" s="110">
        <v>943</v>
      </c>
      <c r="DV41" s="123">
        <v>3588</v>
      </c>
      <c r="DW41" s="116"/>
      <c r="DX41" s="181">
        <v>409</v>
      </c>
      <c r="DY41" s="110">
        <v>817</v>
      </c>
      <c r="DZ41" s="110">
        <v>1226</v>
      </c>
      <c r="EA41" s="110">
        <v>814</v>
      </c>
      <c r="EB41" s="123">
        <v>2040</v>
      </c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</row>
    <row r="42" spans="1:143" s="165" customFormat="1" ht="15" customHeight="1" outlineLevel="1" x14ac:dyDescent="0.3">
      <c r="A42" s="78" t="s">
        <v>59</v>
      </c>
      <c r="B42" s="162"/>
      <c r="C42" s="162"/>
      <c r="D42" s="161">
        <v>30</v>
      </c>
      <c r="E42" s="512">
        <f t="shared" si="0"/>
        <v>-30</v>
      </c>
      <c r="F42" s="205">
        <v>0</v>
      </c>
      <c r="G42" s="162"/>
      <c r="H42" s="161">
        <v>30</v>
      </c>
      <c r="I42" s="512">
        <v>30</v>
      </c>
      <c r="J42" s="512">
        <v>60</v>
      </c>
      <c r="K42" s="512">
        <v>30</v>
      </c>
      <c r="L42" s="515">
        <v>90</v>
      </c>
      <c r="M42" s="515">
        <f t="shared" si="1"/>
        <v>30</v>
      </c>
      <c r="N42" s="205">
        <v>120</v>
      </c>
      <c r="O42" s="162"/>
      <c r="P42" s="161">
        <v>38</v>
      </c>
      <c r="Q42" s="512">
        <v>37</v>
      </c>
      <c r="R42" s="515">
        <v>75</v>
      </c>
      <c r="S42" s="512">
        <v>38</v>
      </c>
      <c r="T42" s="515">
        <v>113</v>
      </c>
      <c r="U42" s="512">
        <v>245</v>
      </c>
      <c r="V42" s="205">
        <v>358</v>
      </c>
      <c r="W42" s="162"/>
      <c r="X42" s="161">
        <v>38</v>
      </c>
      <c r="Y42" s="162">
        <v>37</v>
      </c>
      <c r="Z42" s="204">
        <v>75</v>
      </c>
      <c r="AA42" s="162">
        <v>38</v>
      </c>
      <c r="AB42" s="162">
        <v>113</v>
      </c>
      <c r="AC42" s="162">
        <v>37</v>
      </c>
      <c r="AD42" s="205">
        <v>150</v>
      </c>
      <c r="AE42" s="162"/>
      <c r="AF42" s="161">
        <v>38</v>
      </c>
      <c r="AG42" s="162">
        <v>37</v>
      </c>
      <c r="AH42" s="204">
        <v>75</v>
      </c>
      <c r="AI42" s="162">
        <v>38</v>
      </c>
      <c r="AJ42" s="162">
        <v>113</v>
      </c>
      <c r="AK42" s="162">
        <v>37</v>
      </c>
      <c r="AL42" s="205">
        <v>150</v>
      </c>
      <c r="AM42" s="162"/>
      <c r="AN42" s="161">
        <v>66</v>
      </c>
      <c r="AO42" s="162">
        <v>65</v>
      </c>
      <c r="AP42" s="204">
        <v>131</v>
      </c>
      <c r="AQ42" s="162">
        <v>68</v>
      </c>
      <c r="AR42" s="162">
        <v>199</v>
      </c>
      <c r="AS42" s="162">
        <v>56</v>
      </c>
      <c r="AT42" s="205">
        <v>255</v>
      </c>
      <c r="AU42" s="162"/>
      <c r="AV42" s="161">
        <v>93</v>
      </c>
      <c r="AW42" s="162">
        <v>130</v>
      </c>
      <c r="AX42" s="204">
        <v>223</v>
      </c>
      <c r="AY42" s="162">
        <v>130</v>
      </c>
      <c r="AZ42" s="162">
        <v>353</v>
      </c>
      <c r="BA42" s="162">
        <v>109</v>
      </c>
      <c r="BB42" s="205">
        <v>462</v>
      </c>
      <c r="BC42" s="162"/>
      <c r="BD42" s="161">
        <v>93</v>
      </c>
      <c r="BE42" s="162">
        <v>92</v>
      </c>
      <c r="BF42" s="204">
        <v>185</v>
      </c>
      <c r="BG42" s="162">
        <v>93</v>
      </c>
      <c r="BH42" s="162">
        <v>278</v>
      </c>
      <c r="BI42" s="162">
        <v>93</v>
      </c>
      <c r="BJ42" s="205">
        <v>371</v>
      </c>
      <c r="BK42" s="121"/>
      <c r="BL42" s="161">
        <v>93</v>
      </c>
      <c r="BM42" s="162">
        <v>92</v>
      </c>
      <c r="BN42" s="204">
        <v>185</v>
      </c>
      <c r="BO42" s="162">
        <v>93</v>
      </c>
      <c r="BP42" s="162">
        <v>278</v>
      </c>
      <c r="BQ42" s="162">
        <v>93</v>
      </c>
      <c r="BR42" s="205">
        <v>371</v>
      </c>
      <c r="BS42" s="164"/>
      <c r="BT42" s="161">
        <v>139</v>
      </c>
      <c r="BU42" s="162">
        <v>139</v>
      </c>
      <c r="BV42" s="204">
        <v>278</v>
      </c>
      <c r="BW42" s="162">
        <v>134</v>
      </c>
      <c r="BX42" s="162">
        <v>412</v>
      </c>
      <c r="BY42" s="162">
        <v>96</v>
      </c>
      <c r="BZ42" s="205">
        <v>508</v>
      </c>
      <c r="CA42" s="164"/>
      <c r="CB42" s="161">
        <v>93</v>
      </c>
      <c r="CC42" s="162">
        <v>92</v>
      </c>
      <c r="CD42" s="204">
        <v>185</v>
      </c>
      <c r="CE42" s="162">
        <v>93</v>
      </c>
      <c r="CF42" s="162">
        <v>278</v>
      </c>
      <c r="CG42" s="162">
        <v>108</v>
      </c>
      <c r="CH42" s="205">
        <v>386</v>
      </c>
      <c r="CI42" s="164"/>
      <c r="CJ42" s="161">
        <v>93</v>
      </c>
      <c r="CK42" s="162">
        <v>92</v>
      </c>
      <c r="CL42" s="204">
        <v>185</v>
      </c>
      <c r="CM42" s="162">
        <v>93</v>
      </c>
      <c r="CN42" s="162">
        <v>278</v>
      </c>
      <c r="CO42" s="162">
        <v>92</v>
      </c>
      <c r="CP42" s="205">
        <v>370</v>
      </c>
      <c r="CQ42" s="164"/>
      <c r="CR42" s="161">
        <v>35</v>
      </c>
      <c r="CS42" s="162">
        <v>47</v>
      </c>
      <c r="CT42" s="204">
        <v>82</v>
      </c>
      <c r="CU42" s="162">
        <v>47</v>
      </c>
      <c r="CV42" s="162">
        <v>129</v>
      </c>
      <c r="CW42" s="162">
        <v>62</v>
      </c>
      <c r="CX42" s="205">
        <v>191</v>
      </c>
      <c r="CY42" s="164"/>
      <c r="CZ42" s="161">
        <v>32</v>
      </c>
      <c r="DA42" s="162">
        <v>29</v>
      </c>
      <c r="DB42" s="204">
        <v>61</v>
      </c>
      <c r="DC42" s="162">
        <v>31</v>
      </c>
      <c r="DD42" s="162">
        <v>92</v>
      </c>
      <c r="DE42" s="162">
        <v>30</v>
      </c>
      <c r="DF42" s="205">
        <v>122</v>
      </c>
      <c r="DG42" s="164"/>
      <c r="DH42" s="161">
        <v>41</v>
      </c>
      <c r="DI42" s="162">
        <v>50</v>
      </c>
      <c r="DJ42" s="204">
        <v>91</v>
      </c>
      <c r="DK42" s="162">
        <v>31</v>
      </c>
      <c r="DL42" s="162">
        <v>122</v>
      </c>
      <c r="DM42" s="162">
        <v>30</v>
      </c>
      <c r="DN42" s="205">
        <v>152</v>
      </c>
      <c r="DO42" s="164"/>
      <c r="DP42" s="161">
        <v>0</v>
      </c>
      <c r="DQ42" s="162">
        <v>0</v>
      </c>
      <c r="DR42" s="204">
        <v>0</v>
      </c>
      <c r="DS42" s="162">
        <v>0</v>
      </c>
      <c r="DT42" s="162">
        <v>0</v>
      </c>
      <c r="DU42" s="162">
        <v>0</v>
      </c>
      <c r="DV42" s="205">
        <v>0</v>
      </c>
      <c r="DW42" s="164"/>
      <c r="DX42" s="209">
        <v>0</v>
      </c>
      <c r="DY42" s="162">
        <v>0</v>
      </c>
      <c r="DZ42" s="162">
        <v>0</v>
      </c>
      <c r="EA42" s="162">
        <v>0</v>
      </c>
      <c r="EB42" s="205">
        <v>0</v>
      </c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</row>
    <row r="43" spans="1:143" s="105" customFormat="1" x14ac:dyDescent="0.3">
      <c r="A43" s="94" t="s">
        <v>60</v>
      </c>
      <c r="B43" s="108"/>
      <c r="C43" s="108"/>
      <c r="D43" s="113">
        <v>6994</v>
      </c>
      <c r="E43" s="491">
        <f t="shared" si="0"/>
        <v>6345</v>
      </c>
      <c r="F43" s="109">
        <v>13339</v>
      </c>
      <c r="G43" s="108"/>
      <c r="H43" s="113">
        <v>6008</v>
      </c>
      <c r="I43" s="491">
        <v>6784</v>
      </c>
      <c r="J43" s="491">
        <v>12792</v>
      </c>
      <c r="K43" s="491">
        <v>7263</v>
      </c>
      <c r="L43" s="491">
        <v>20055</v>
      </c>
      <c r="M43" s="491">
        <f t="shared" si="1"/>
        <v>6850</v>
      </c>
      <c r="N43" s="109">
        <v>26905</v>
      </c>
      <c r="O43" s="108"/>
      <c r="P43" s="113">
        <v>6379</v>
      </c>
      <c r="Q43" s="491">
        <v>6942</v>
      </c>
      <c r="R43" s="491">
        <v>13321</v>
      </c>
      <c r="S43" s="491">
        <v>6693</v>
      </c>
      <c r="T43" s="491">
        <v>20014</v>
      </c>
      <c r="U43" s="491">
        <v>5138</v>
      </c>
      <c r="V43" s="109">
        <v>25152</v>
      </c>
      <c r="W43" s="108"/>
      <c r="X43" s="113">
        <v>7208</v>
      </c>
      <c r="Y43" s="108">
        <v>7034</v>
      </c>
      <c r="Z43" s="108">
        <v>14242</v>
      </c>
      <c r="AA43" s="108">
        <v>6585</v>
      </c>
      <c r="AB43" s="108">
        <v>20827</v>
      </c>
      <c r="AC43" s="108">
        <v>7131</v>
      </c>
      <c r="AD43" s="109">
        <v>27958</v>
      </c>
      <c r="AE43" s="108"/>
      <c r="AF43" s="113">
        <v>6734</v>
      </c>
      <c r="AG43" s="108">
        <v>7080</v>
      </c>
      <c r="AH43" s="108">
        <v>13814</v>
      </c>
      <c r="AI43" s="108">
        <v>7722</v>
      </c>
      <c r="AJ43" s="108">
        <v>21536</v>
      </c>
      <c r="AK43" s="108">
        <v>7895</v>
      </c>
      <c r="AL43" s="109">
        <v>29431</v>
      </c>
      <c r="AM43" s="108"/>
      <c r="AN43" s="113">
        <v>6496</v>
      </c>
      <c r="AO43" s="108">
        <v>6994</v>
      </c>
      <c r="AP43" s="108">
        <v>13490</v>
      </c>
      <c r="AQ43" s="108">
        <v>7003</v>
      </c>
      <c r="AR43" s="108">
        <v>20493</v>
      </c>
      <c r="AS43" s="108">
        <v>6229</v>
      </c>
      <c r="AT43" s="109">
        <v>26722</v>
      </c>
      <c r="AU43" s="108"/>
      <c r="AV43" s="113">
        <v>6725</v>
      </c>
      <c r="AW43" s="108">
        <v>6334</v>
      </c>
      <c r="AX43" s="108">
        <v>13059</v>
      </c>
      <c r="AY43" s="108">
        <v>6641</v>
      </c>
      <c r="AZ43" s="108">
        <v>19700</v>
      </c>
      <c r="BA43" s="108">
        <v>6362</v>
      </c>
      <c r="BB43" s="109">
        <v>26062</v>
      </c>
      <c r="BC43" s="108"/>
      <c r="BD43" s="113">
        <v>6468</v>
      </c>
      <c r="BE43" s="108">
        <v>7478</v>
      </c>
      <c r="BF43" s="108">
        <v>13946</v>
      </c>
      <c r="BG43" s="108">
        <v>7003</v>
      </c>
      <c r="BH43" s="108">
        <v>20949</v>
      </c>
      <c r="BI43" s="108">
        <v>6150</v>
      </c>
      <c r="BJ43" s="109">
        <v>27099</v>
      </c>
      <c r="BK43" s="94"/>
      <c r="BL43" s="113">
        <v>6680</v>
      </c>
      <c r="BM43" s="108">
        <v>6455</v>
      </c>
      <c r="BN43" s="108">
        <v>13135</v>
      </c>
      <c r="BO43" s="108">
        <v>7093</v>
      </c>
      <c r="BP43" s="108">
        <v>20228</v>
      </c>
      <c r="BQ43" s="108">
        <v>6815</v>
      </c>
      <c r="BR43" s="109">
        <v>27043</v>
      </c>
      <c r="BS43" s="114"/>
      <c r="BT43" s="113">
        <v>7114</v>
      </c>
      <c r="BU43" s="108">
        <v>7415</v>
      </c>
      <c r="BV43" s="108">
        <v>14529</v>
      </c>
      <c r="BW43" s="108">
        <v>6919</v>
      </c>
      <c r="BX43" s="108">
        <v>21448</v>
      </c>
      <c r="BY43" s="108">
        <v>6326</v>
      </c>
      <c r="BZ43" s="109">
        <v>27774</v>
      </c>
      <c r="CA43" s="114"/>
      <c r="CB43" s="113">
        <v>7377</v>
      </c>
      <c r="CC43" s="108">
        <v>7148</v>
      </c>
      <c r="CD43" s="108">
        <v>14525</v>
      </c>
      <c r="CE43" s="108">
        <v>7521</v>
      </c>
      <c r="CF43" s="108">
        <v>22046</v>
      </c>
      <c r="CG43" s="108">
        <v>6854</v>
      </c>
      <c r="CH43" s="109">
        <v>28900</v>
      </c>
      <c r="CI43" s="114"/>
      <c r="CJ43" s="113">
        <v>8182</v>
      </c>
      <c r="CK43" s="108">
        <v>7944</v>
      </c>
      <c r="CL43" s="108">
        <v>16126</v>
      </c>
      <c r="CM43" s="108">
        <v>7851</v>
      </c>
      <c r="CN43" s="108">
        <v>23977</v>
      </c>
      <c r="CO43" s="108">
        <v>7242</v>
      </c>
      <c r="CP43" s="109">
        <v>31219</v>
      </c>
      <c r="CQ43" s="114"/>
      <c r="CR43" s="113">
        <v>1850</v>
      </c>
      <c r="CS43" s="108">
        <v>7390</v>
      </c>
      <c r="CT43" s="108">
        <v>9240</v>
      </c>
      <c r="CU43" s="108">
        <v>7612</v>
      </c>
      <c r="CV43" s="108">
        <v>16852</v>
      </c>
      <c r="CW43" s="108">
        <v>7505</v>
      </c>
      <c r="CX43" s="109">
        <v>24357</v>
      </c>
      <c r="CY43" s="114"/>
      <c r="CZ43" s="113">
        <v>4567</v>
      </c>
      <c r="DA43" s="108">
        <v>5317</v>
      </c>
      <c r="DB43" s="108">
        <v>9884</v>
      </c>
      <c r="DC43" s="108">
        <v>4594</v>
      </c>
      <c r="DD43" s="108">
        <v>14478</v>
      </c>
      <c r="DE43" s="108">
        <v>5496</v>
      </c>
      <c r="DF43" s="109">
        <v>19974</v>
      </c>
      <c r="DG43" s="114"/>
      <c r="DH43" s="113">
        <v>5691</v>
      </c>
      <c r="DI43" s="108">
        <v>5371</v>
      </c>
      <c r="DJ43" s="108">
        <v>11062</v>
      </c>
      <c r="DK43" s="108">
        <v>5570</v>
      </c>
      <c r="DL43" s="108">
        <v>16632</v>
      </c>
      <c r="DM43" s="108">
        <v>4769</v>
      </c>
      <c r="DN43" s="109">
        <v>21401</v>
      </c>
      <c r="DO43" s="114"/>
      <c r="DP43" s="113">
        <v>5979</v>
      </c>
      <c r="DQ43" s="108">
        <v>4991</v>
      </c>
      <c r="DR43" s="108">
        <v>10970</v>
      </c>
      <c r="DS43" s="108">
        <v>5270</v>
      </c>
      <c r="DT43" s="108">
        <v>16240</v>
      </c>
      <c r="DU43" s="108">
        <v>4531</v>
      </c>
      <c r="DV43" s="109">
        <v>20771</v>
      </c>
      <c r="DW43" s="114"/>
      <c r="DX43" s="113">
        <v>2274</v>
      </c>
      <c r="DY43" s="108">
        <v>4618</v>
      </c>
      <c r="DZ43" s="108">
        <v>6892</v>
      </c>
      <c r="EA43" s="108">
        <v>2688</v>
      </c>
      <c r="EB43" s="109">
        <v>9580</v>
      </c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</row>
    <row r="44" spans="1:143" ht="15" customHeight="1" outlineLevel="1" x14ac:dyDescent="0.3">
      <c r="A44" s="78" t="s">
        <v>61</v>
      </c>
      <c r="B44" s="110"/>
      <c r="C44" s="110"/>
      <c r="D44" s="112">
        <v>0</v>
      </c>
      <c r="E44" s="490">
        <f t="shared" si="0"/>
        <v>0</v>
      </c>
      <c r="F44" s="123"/>
      <c r="G44" s="110"/>
      <c r="H44" s="112">
        <v>0</v>
      </c>
      <c r="I44" s="490">
        <v>0</v>
      </c>
      <c r="J44" s="490">
        <v>0</v>
      </c>
      <c r="K44" s="490">
        <v>0</v>
      </c>
      <c r="L44" s="514">
        <v>0</v>
      </c>
      <c r="M44" s="514">
        <f t="shared" si="1"/>
        <v>0</v>
      </c>
      <c r="N44" s="123">
        <v>0</v>
      </c>
      <c r="O44" s="110"/>
      <c r="P44" s="112">
        <v>0</v>
      </c>
      <c r="Q44" s="490">
        <v>0</v>
      </c>
      <c r="R44" s="514">
        <v>0</v>
      </c>
      <c r="S44" s="490">
        <v>0</v>
      </c>
      <c r="T44" s="514">
        <v>0</v>
      </c>
      <c r="U44" s="490">
        <v>0</v>
      </c>
      <c r="V44" s="123">
        <v>0</v>
      </c>
      <c r="W44" s="110"/>
      <c r="X44" s="112">
        <v>0</v>
      </c>
      <c r="Y44" s="110">
        <v>0</v>
      </c>
      <c r="Z44" s="122">
        <v>0</v>
      </c>
      <c r="AA44" s="110">
        <v>0</v>
      </c>
      <c r="AB44" s="110">
        <v>0</v>
      </c>
      <c r="AC44" s="110">
        <v>0</v>
      </c>
      <c r="AD44" s="123">
        <v>0</v>
      </c>
      <c r="AE44" s="110"/>
      <c r="AF44" s="112">
        <v>0</v>
      </c>
      <c r="AG44" s="110">
        <v>0</v>
      </c>
      <c r="AH44" s="122">
        <v>0</v>
      </c>
      <c r="AI44" s="110">
        <v>0</v>
      </c>
      <c r="AJ44" s="110">
        <v>0</v>
      </c>
      <c r="AK44" s="110">
        <v>0</v>
      </c>
      <c r="AL44" s="123">
        <v>0</v>
      </c>
      <c r="AM44" s="110"/>
      <c r="AN44" s="112">
        <v>-10</v>
      </c>
      <c r="AO44" s="110">
        <v>0</v>
      </c>
      <c r="AP44" s="122">
        <v>-10</v>
      </c>
      <c r="AQ44" s="110">
        <v>0</v>
      </c>
      <c r="AR44" s="110">
        <v>-10</v>
      </c>
      <c r="AS44" s="110">
        <v>6</v>
      </c>
      <c r="AT44" s="123">
        <v>-4</v>
      </c>
      <c r="AU44" s="110"/>
      <c r="AV44" s="112">
        <v>-10</v>
      </c>
      <c r="AW44" s="110">
        <v>0</v>
      </c>
      <c r="AX44" s="122">
        <v>-10</v>
      </c>
      <c r="AY44" s="110">
        <v>0</v>
      </c>
      <c r="AZ44" s="110">
        <v>-10</v>
      </c>
      <c r="BA44" s="110">
        <v>0</v>
      </c>
      <c r="BB44" s="123">
        <v>-10</v>
      </c>
      <c r="BC44" s="110"/>
      <c r="BD44" s="112">
        <v>0</v>
      </c>
      <c r="BE44" s="110">
        <v>11</v>
      </c>
      <c r="BF44" s="122">
        <v>11</v>
      </c>
      <c r="BG44" s="110">
        <v>-11</v>
      </c>
      <c r="BH44" s="110">
        <v>0</v>
      </c>
      <c r="BI44" s="110">
        <v>0</v>
      </c>
      <c r="BJ44" s="123">
        <v>0</v>
      </c>
      <c r="BK44" s="78"/>
      <c r="BL44" s="112">
        <v>0</v>
      </c>
      <c r="BM44" s="110">
        <v>0</v>
      </c>
      <c r="BN44" s="122">
        <v>0</v>
      </c>
      <c r="BO44" s="110">
        <v>0</v>
      </c>
      <c r="BP44" s="110">
        <v>0</v>
      </c>
      <c r="BQ44" s="110">
        <v>6</v>
      </c>
      <c r="BR44" s="123">
        <v>6</v>
      </c>
      <c r="BS44" s="116"/>
      <c r="BT44" s="112">
        <v>0</v>
      </c>
      <c r="BU44" s="110">
        <v>-20</v>
      </c>
      <c r="BV44" s="122">
        <v>-20</v>
      </c>
      <c r="BW44" s="110">
        <v>2</v>
      </c>
      <c r="BX44" s="110">
        <v>-18</v>
      </c>
      <c r="BY44" s="110">
        <v>0</v>
      </c>
      <c r="BZ44" s="123">
        <v>-18</v>
      </c>
      <c r="CA44" s="116"/>
      <c r="CB44" s="112">
        <v>0</v>
      </c>
      <c r="CC44" s="110">
        <v>0</v>
      </c>
      <c r="CD44" s="122">
        <v>0</v>
      </c>
      <c r="CE44" s="110">
        <v>0</v>
      </c>
      <c r="CF44" s="110">
        <v>0</v>
      </c>
      <c r="CG44" s="110">
        <v>0</v>
      </c>
      <c r="CH44" s="123">
        <v>0</v>
      </c>
      <c r="CI44" s="116"/>
      <c r="CJ44" s="112">
        <v>0</v>
      </c>
      <c r="CK44" s="110">
        <v>0</v>
      </c>
      <c r="CL44" s="122">
        <v>0</v>
      </c>
      <c r="CM44" s="110">
        <v>0</v>
      </c>
      <c r="CN44" s="110">
        <v>0</v>
      </c>
      <c r="CO44" s="110">
        <v>0</v>
      </c>
      <c r="CP44" s="123">
        <v>0</v>
      </c>
      <c r="CQ44" s="116"/>
      <c r="CR44" s="112">
        <v>0</v>
      </c>
      <c r="CS44" s="110">
        <v>0</v>
      </c>
      <c r="CT44" s="122">
        <v>0</v>
      </c>
      <c r="CU44" s="110">
        <v>0</v>
      </c>
      <c r="CV44" s="110">
        <v>0</v>
      </c>
      <c r="CW44" s="110">
        <v>303</v>
      </c>
      <c r="CX44" s="123">
        <v>303</v>
      </c>
      <c r="CY44" s="116"/>
      <c r="CZ44" s="112">
        <v>0</v>
      </c>
      <c r="DA44" s="110">
        <v>0</v>
      </c>
      <c r="DB44" s="122">
        <v>0</v>
      </c>
      <c r="DC44" s="110">
        <v>0</v>
      </c>
      <c r="DD44" s="110">
        <v>0</v>
      </c>
      <c r="DE44" s="110">
        <v>0</v>
      </c>
      <c r="DF44" s="123">
        <v>0</v>
      </c>
      <c r="DG44" s="116"/>
      <c r="DH44" s="112">
        <v>0</v>
      </c>
      <c r="DI44" s="110">
        <v>0</v>
      </c>
      <c r="DJ44" s="122">
        <v>0</v>
      </c>
      <c r="DK44" s="110">
        <v>0</v>
      </c>
      <c r="DL44" s="110">
        <v>0</v>
      </c>
      <c r="DM44" s="110">
        <v>0</v>
      </c>
      <c r="DN44" s="123">
        <v>0</v>
      </c>
      <c r="DO44" s="116"/>
      <c r="DP44" s="112">
        <v>0</v>
      </c>
      <c r="DQ44" s="110">
        <v>0</v>
      </c>
      <c r="DR44" s="122">
        <v>0</v>
      </c>
      <c r="DS44" s="110">
        <v>0</v>
      </c>
      <c r="DT44" s="110">
        <v>0</v>
      </c>
      <c r="DU44" s="110">
        <v>0</v>
      </c>
      <c r="DV44" s="123">
        <v>0</v>
      </c>
      <c r="DW44" s="116"/>
      <c r="DX44" s="181">
        <v>0</v>
      </c>
      <c r="DY44" s="110">
        <v>0</v>
      </c>
      <c r="DZ44" s="110">
        <v>0</v>
      </c>
      <c r="EA44" s="110">
        <v>0</v>
      </c>
      <c r="EB44" s="123">
        <v>0</v>
      </c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</row>
    <row r="45" spans="1:143" ht="15" customHeight="1" outlineLevel="1" x14ac:dyDescent="0.3">
      <c r="A45" s="78" t="s">
        <v>62</v>
      </c>
      <c r="B45" s="110"/>
      <c r="C45" s="110"/>
      <c r="D45" s="112">
        <v>124</v>
      </c>
      <c r="E45" s="490">
        <f t="shared" si="0"/>
        <v>124</v>
      </c>
      <c r="F45" s="123">
        <v>248</v>
      </c>
      <c r="G45" s="110"/>
      <c r="H45" s="112">
        <v>124</v>
      </c>
      <c r="I45" s="490">
        <v>124</v>
      </c>
      <c r="J45" s="490">
        <v>248</v>
      </c>
      <c r="K45" s="490">
        <v>124</v>
      </c>
      <c r="L45" s="514">
        <v>372</v>
      </c>
      <c r="M45" s="514">
        <f t="shared" si="1"/>
        <v>124</v>
      </c>
      <c r="N45" s="123">
        <v>496</v>
      </c>
      <c r="O45" s="110"/>
      <c r="P45" s="112">
        <v>124</v>
      </c>
      <c r="Q45" s="490">
        <v>123</v>
      </c>
      <c r="R45" s="514">
        <v>247</v>
      </c>
      <c r="S45" s="490">
        <v>125</v>
      </c>
      <c r="T45" s="514">
        <v>372</v>
      </c>
      <c r="U45" s="490">
        <v>123</v>
      </c>
      <c r="V45" s="123">
        <v>495</v>
      </c>
      <c r="W45" s="110"/>
      <c r="X45" s="112">
        <v>6</v>
      </c>
      <c r="Y45" s="110">
        <v>39</v>
      </c>
      <c r="Z45" s="122">
        <v>45</v>
      </c>
      <c r="AA45" s="110">
        <v>122</v>
      </c>
      <c r="AB45" s="110">
        <v>167</v>
      </c>
      <c r="AC45" s="110">
        <v>121</v>
      </c>
      <c r="AD45" s="123">
        <v>288</v>
      </c>
      <c r="AE45" s="110"/>
      <c r="AF45" s="112">
        <v>6</v>
      </c>
      <c r="AG45" s="110">
        <v>6</v>
      </c>
      <c r="AH45" s="122">
        <v>12</v>
      </c>
      <c r="AI45" s="110">
        <v>6</v>
      </c>
      <c r="AJ45" s="110">
        <v>18</v>
      </c>
      <c r="AK45" s="110">
        <v>5</v>
      </c>
      <c r="AL45" s="123">
        <v>23</v>
      </c>
      <c r="AM45" s="110"/>
      <c r="AN45" s="112">
        <v>6</v>
      </c>
      <c r="AO45" s="110">
        <v>6</v>
      </c>
      <c r="AP45" s="122">
        <v>12</v>
      </c>
      <c r="AQ45" s="110">
        <v>6</v>
      </c>
      <c r="AR45" s="110">
        <v>18</v>
      </c>
      <c r="AS45" s="110">
        <v>5</v>
      </c>
      <c r="AT45" s="123">
        <v>23</v>
      </c>
      <c r="AU45" s="110"/>
      <c r="AV45" s="112">
        <v>6</v>
      </c>
      <c r="AW45" s="110">
        <v>6</v>
      </c>
      <c r="AX45" s="122">
        <v>12</v>
      </c>
      <c r="AY45" s="110">
        <v>6</v>
      </c>
      <c r="AZ45" s="110">
        <v>18</v>
      </c>
      <c r="BA45" s="110">
        <v>5</v>
      </c>
      <c r="BB45" s="123">
        <v>23</v>
      </c>
      <c r="BC45" s="110"/>
      <c r="BD45" s="112">
        <v>6</v>
      </c>
      <c r="BE45" s="110">
        <v>6</v>
      </c>
      <c r="BF45" s="122">
        <v>12</v>
      </c>
      <c r="BG45" s="110">
        <v>6</v>
      </c>
      <c r="BH45" s="110">
        <v>18</v>
      </c>
      <c r="BI45" s="110">
        <v>5</v>
      </c>
      <c r="BJ45" s="123">
        <v>23</v>
      </c>
      <c r="BK45" s="78"/>
      <c r="BL45" s="112">
        <v>6</v>
      </c>
      <c r="BM45" s="110">
        <v>6</v>
      </c>
      <c r="BN45" s="122">
        <v>12</v>
      </c>
      <c r="BO45" s="110">
        <v>6</v>
      </c>
      <c r="BP45" s="110">
        <v>18</v>
      </c>
      <c r="BQ45" s="110">
        <v>5</v>
      </c>
      <c r="BR45" s="123">
        <v>23</v>
      </c>
      <c r="BS45" s="116"/>
      <c r="BT45" s="112">
        <v>6</v>
      </c>
      <c r="BU45" s="110">
        <v>6</v>
      </c>
      <c r="BV45" s="122">
        <v>12</v>
      </c>
      <c r="BW45" s="110">
        <v>6</v>
      </c>
      <c r="BX45" s="110">
        <v>18</v>
      </c>
      <c r="BY45" s="110">
        <v>5</v>
      </c>
      <c r="BZ45" s="123">
        <v>23</v>
      </c>
      <c r="CA45" s="116"/>
      <c r="CB45" s="112">
        <v>0</v>
      </c>
      <c r="CC45" s="110">
        <v>12</v>
      </c>
      <c r="CD45" s="122">
        <v>12</v>
      </c>
      <c r="CE45" s="110">
        <v>6</v>
      </c>
      <c r="CF45" s="110">
        <v>18</v>
      </c>
      <c r="CG45" s="110">
        <v>6</v>
      </c>
      <c r="CH45" s="123">
        <v>24</v>
      </c>
      <c r="CI45" s="116"/>
      <c r="CJ45" s="112">
        <v>0</v>
      </c>
      <c r="CK45" s="110">
        <v>8</v>
      </c>
      <c r="CL45" s="122">
        <v>8</v>
      </c>
      <c r="CM45" s="110">
        <v>0</v>
      </c>
      <c r="CN45" s="110">
        <v>8</v>
      </c>
      <c r="CO45" s="110">
        <v>12</v>
      </c>
      <c r="CP45" s="123">
        <v>20</v>
      </c>
      <c r="CQ45" s="116"/>
      <c r="CR45" s="112">
        <v>0</v>
      </c>
      <c r="CS45" s="110">
        <v>0</v>
      </c>
      <c r="CT45" s="122">
        <v>0</v>
      </c>
      <c r="CU45" s="110">
        <v>0</v>
      </c>
      <c r="CV45" s="110">
        <v>0</v>
      </c>
      <c r="CW45" s="110">
        <v>0</v>
      </c>
      <c r="CX45" s="123">
        <v>0</v>
      </c>
      <c r="CY45" s="116"/>
      <c r="CZ45" s="112">
        <v>0</v>
      </c>
      <c r="DA45" s="110">
        <v>0</v>
      </c>
      <c r="DB45" s="122">
        <v>0</v>
      </c>
      <c r="DC45" s="110">
        <v>0</v>
      </c>
      <c r="DD45" s="110">
        <v>0</v>
      </c>
      <c r="DE45" s="110">
        <v>0</v>
      </c>
      <c r="DF45" s="123">
        <v>0</v>
      </c>
      <c r="DG45" s="116"/>
      <c r="DH45" s="112">
        <v>0</v>
      </c>
      <c r="DI45" s="110">
        <v>0</v>
      </c>
      <c r="DJ45" s="122">
        <v>0</v>
      </c>
      <c r="DK45" s="110">
        <v>0</v>
      </c>
      <c r="DL45" s="110">
        <v>0</v>
      </c>
      <c r="DM45" s="110">
        <v>0</v>
      </c>
      <c r="DN45" s="123">
        <v>0</v>
      </c>
      <c r="DO45" s="116"/>
      <c r="DP45" s="112">
        <v>0</v>
      </c>
      <c r="DQ45" s="110">
        <v>0</v>
      </c>
      <c r="DR45" s="122">
        <v>0</v>
      </c>
      <c r="DS45" s="110">
        <v>0</v>
      </c>
      <c r="DT45" s="110">
        <v>0</v>
      </c>
      <c r="DU45" s="110">
        <v>0</v>
      </c>
      <c r="DV45" s="123">
        <v>0</v>
      </c>
      <c r="DW45" s="116"/>
      <c r="DX45" s="181">
        <v>0</v>
      </c>
      <c r="DY45" s="110">
        <v>0</v>
      </c>
      <c r="DZ45" s="110">
        <v>0</v>
      </c>
      <c r="EA45" s="110">
        <v>0</v>
      </c>
      <c r="EB45" s="123">
        <v>0</v>
      </c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</row>
    <row r="46" spans="1:143" ht="15" customHeight="1" outlineLevel="1" x14ac:dyDescent="0.3">
      <c r="A46" s="78" t="s">
        <v>63</v>
      </c>
      <c r="B46" s="110"/>
      <c r="C46" s="110"/>
      <c r="D46" s="112">
        <v>0</v>
      </c>
      <c r="E46" s="490">
        <f t="shared" si="0"/>
        <v>0</v>
      </c>
      <c r="F46" s="123"/>
      <c r="G46" s="110"/>
      <c r="H46" s="112">
        <v>0</v>
      </c>
      <c r="I46" s="490">
        <v>0</v>
      </c>
      <c r="J46" s="490">
        <v>0</v>
      </c>
      <c r="K46" s="490">
        <v>0</v>
      </c>
      <c r="L46" s="514">
        <v>0</v>
      </c>
      <c r="M46" s="514">
        <f t="shared" si="1"/>
        <v>0</v>
      </c>
      <c r="N46" s="123">
        <v>0</v>
      </c>
      <c r="O46" s="110"/>
      <c r="P46" s="112">
        <v>0</v>
      </c>
      <c r="Q46" s="490">
        <v>0</v>
      </c>
      <c r="R46" s="514">
        <v>0</v>
      </c>
      <c r="S46" s="490">
        <v>0</v>
      </c>
      <c r="T46" s="514">
        <v>0</v>
      </c>
      <c r="U46" s="490">
        <v>0</v>
      </c>
      <c r="V46" s="123">
        <v>0</v>
      </c>
      <c r="W46" s="110"/>
      <c r="X46" s="112">
        <v>0</v>
      </c>
      <c r="Y46" s="110">
        <v>0</v>
      </c>
      <c r="Z46" s="122">
        <v>0</v>
      </c>
      <c r="AA46" s="110">
        <v>0</v>
      </c>
      <c r="AB46" s="110">
        <v>0</v>
      </c>
      <c r="AC46" s="110">
        <v>0</v>
      </c>
      <c r="AD46" s="123">
        <v>0</v>
      </c>
      <c r="AE46" s="110"/>
      <c r="AF46" s="112">
        <v>0</v>
      </c>
      <c r="AG46" s="110">
        <v>0</v>
      </c>
      <c r="AH46" s="122">
        <v>0</v>
      </c>
      <c r="AI46" s="110">
        <v>0</v>
      </c>
      <c r="AJ46" s="110">
        <v>0</v>
      </c>
      <c r="AK46" s="110">
        <v>0</v>
      </c>
      <c r="AL46" s="123">
        <v>0</v>
      </c>
      <c r="AM46" s="110"/>
      <c r="AN46" s="112">
        <v>0</v>
      </c>
      <c r="AO46" s="110">
        <v>0</v>
      </c>
      <c r="AP46" s="122">
        <v>0</v>
      </c>
      <c r="AQ46" s="110">
        <v>0</v>
      </c>
      <c r="AR46" s="110">
        <v>0</v>
      </c>
      <c r="AS46" s="110">
        <v>0</v>
      </c>
      <c r="AT46" s="123">
        <v>0</v>
      </c>
      <c r="AU46" s="110"/>
      <c r="AV46" s="112">
        <v>0</v>
      </c>
      <c r="AW46" s="110">
        <v>0</v>
      </c>
      <c r="AX46" s="122">
        <v>0</v>
      </c>
      <c r="AY46" s="110">
        <v>0</v>
      </c>
      <c r="AZ46" s="110">
        <v>0</v>
      </c>
      <c r="BA46" s="110">
        <v>0</v>
      </c>
      <c r="BB46" s="123">
        <v>0</v>
      </c>
      <c r="BC46" s="110"/>
      <c r="BD46" s="112">
        <v>0</v>
      </c>
      <c r="BE46" s="110">
        <v>0</v>
      </c>
      <c r="BF46" s="122">
        <v>0</v>
      </c>
      <c r="BG46" s="110">
        <v>0</v>
      </c>
      <c r="BH46" s="110">
        <v>0</v>
      </c>
      <c r="BI46" s="110">
        <v>0</v>
      </c>
      <c r="BJ46" s="123">
        <v>0</v>
      </c>
      <c r="BK46" s="78"/>
      <c r="BL46" s="112">
        <v>0</v>
      </c>
      <c r="BM46" s="110">
        <v>0</v>
      </c>
      <c r="BN46" s="122">
        <v>0</v>
      </c>
      <c r="BO46" s="110">
        <v>0</v>
      </c>
      <c r="BP46" s="110">
        <v>0</v>
      </c>
      <c r="BQ46" s="110">
        <v>0</v>
      </c>
      <c r="BR46" s="123">
        <v>0</v>
      </c>
      <c r="BS46" s="116"/>
      <c r="BT46" s="112">
        <v>0</v>
      </c>
      <c r="BU46" s="110">
        <v>0</v>
      </c>
      <c r="BV46" s="122">
        <v>0</v>
      </c>
      <c r="BW46" s="110">
        <v>0</v>
      </c>
      <c r="BX46" s="110">
        <v>0</v>
      </c>
      <c r="BY46" s="110">
        <v>0</v>
      </c>
      <c r="BZ46" s="123">
        <v>0</v>
      </c>
      <c r="CA46" s="116"/>
      <c r="CB46" s="112">
        <v>0</v>
      </c>
      <c r="CC46" s="110">
        <v>0</v>
      </c>
      <c r="CD46" s="122">
        <v>0</v>
      </c>
      <c r="CE46" s="110">
        <v>0</v>
      </c>
      <c r="CF46" s="110">
        <v>0</v>
      </c>
      <c r="CG46" s="110">
        <v>0</v>
      </c>
      <c r="CH46" s="123">
        <v>0</v>
      </c>
      <c r="CI46" s="116"/>
      <c r="CJ46" s="112">
        <v>0</v>
      </c>
      <c r="CK46" s="110">
        <v>0</v>
      </c>
      <c r="CL46" s="122">
        <v>0</v>
      </c>
      <c r="CM46" s="110">
        <v>0</v>
      </c>
      <c r="CN46" s="110">
        <v>0</v>
      </c>
      <c r="CO46" s="110">
        <v>0</v>
      </c>
      <c r="CP46" s="123">
        <v>0</v>
      </c>
      <c r="CQ46" s="116"/>
      <c r="CR46" s="112">
        <v>0</v>
      </c>
      <c r="CS46" s="110">
        <v>0</v>
      </c>
      <c r="CT46" s="122">
        <v>0</v>
      </c>
      <c r="CU46" s="110">
        <v>0</v>
      </c>
      <c r="CV46" s="110">
        <v>0</v>
      </c>
      <c r="CW46" s="110">
        <v>0</v>
      </c>
      <c r="CX46" s="123">
        <v>0</v>
      </c>
      <c r="CY46" s="116"/>
      <c r="CZ46" s="112">
        <v>0</v>
      </c>
      <c r="DA46" s="110">
        <v>0</v>
      </c>
      <c r="DB46" s="122">
        <v>0</v>
      </c>
      <c r="DC46" s="110">
        <v>0</v>
      </c>
      <c r="DD46" s="110">
        <v>0</v>
      </c>
      <c r="DE46" s="110">
        <v>0</v>
      </c>
      <c r="DF46" s="123">
        <v>0</v>
      </c>
      <c r="DG46" s="116"/>
      <c r="DH46" s="112">
        <v>0</v>
      </c>
      <c r="DI46" s="110">
        <v>0</v>
      </c>
      <c r="DJ46" s="122">
        <v>0</v>
      </c>
      <c r="DK46" s="110">
        <v>0</v>
      </c>
      <c r="DL46" s="110">
        <v>0</v>
      </c>
      <c r="DM46" s="110">
        <v>0</v>
      </c>
      <c r="DN46" s="123">
        <v>0</v>
      </c>
      <c r="DO46" s="116"/>
      <c r="DP46" s="112">
        <v>0</v>
      </c>
      <c r="DQ46" s="110">
        <v>0</v>
      </c>
      <c r="DR46" s="122">
        <v>0</v>
      </c>
      <c r="DS46" s="110">
        <v>0</v>
      </c>
      <c r="DT46" s="110">
        <v>0</v>
      </c>
      <c r="DU46" s="110">
        <v>0</v>
      </c>
      <c r="DV46" s="123">
        <v>0</v>
      </c>
      <c r="DW46" s="116"/>
      <c r="DX46" s="181">
        <v>0</v>
      </c>
      <c r="DY46" s="110">
        <v>0</v>
      </c>
      <c r="DZ46" s="110">
        <v>0</v>
      </c>
      <c r="EA46" s="110">
        <v>0</v>
      </c>
      <c r="EB46" s="123">
        <v>0</v>
      </c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</row>
    <row r="47" spans="1:143" ht="15" customHeight="1" outlineLevel="1" x14ac:dyDescent="0.3">
      <c r="A47" s="78" t="s">
        <v>64</v>
      </c>
      <c r="B47" s="110"/>
      <c r="C47" s="110"/>
      <c r="D47" s="112">
        <v>0</v>
      </c>
      <c r="E47" s="490">
        <f t="shared" si="0"/>
        <v>0</v>
      </c>
      <c r="F47" s="123"/>
      <c r="G47" s="110"/>
      <c r="H47" s="112">
        <v>0</v>
      </c>
      <c r="I47" s="490">
        <v>0</v>
      </c>
      <c r="J47" s="490">
        <v>0</v>
      </c>
      <c r="K47" s="490">
        <v>0</v>
      </c>
      <c r="L47" s="514">
        <v>0</v>
      </c>
      <c r="M47" s="514">
        <f t="shared" si="1"/>
        <v>0</v>
      </c>
      <c r="N47" s="123">
        <v>0</v>
      </c>
      <c r="O47" s="110"/>
      <c r="P47" s="112">
        <v>0</v>
      </c>
      <c r="Q47" s="490">
        <v>0</v>
      </c>
      <c r="R47" s="514">
        <v>0</v>
      </c>
      <c r="S47" s="490">
        <v>0</v>
      </c>
      <c r="T47" s="514">
        <v>0</v>
      </c>
      <c r="U47" s="490">
        <v>0</v>
      </c>
      <c r="V47" s="123">
        <v>0</v>
      </c>
      <c r="W47" s="110"/>
      <c r="X47" s="112">
        <v>0</v>
      </c>
      <c r="Y47" s="110">
        <v>0</v>
      </c>
      <c r="Z47" s="122">
        <v>0</v>
      </c>
      <c r="AA47" s="110">
        <v>0</v>
      </c>
      <c r="AB47" s="110">
        <v>0</v>
      </c>
      <c r="AC47" s="110">
        <v>0</v>
      </c>
      <c r="AD47" s="123">
        <v>0</v>
      </c>
      <c r="AE47" s="110"/>
      <c r="AF47" s="112">
        <v>0</v>
      </c>
      <c r="AG47" s="110">
        <v>0</v>
      </c>
      <c r="AH47" s="122">
        <v>0</v>
      </c>
      <c r="AI47" s="110">
        <v>0</v>
      </c>
      <c r="AJ47" s="110">
        <v>0</v>
      </c>
      <c r="AK47" s="110">
        <v>0</v>
      </c>
      <c r="AL47" s="123">
        <v>0</v>
      </c>
      <c r="AM47" s="110"/>
      <c r="AN47" s="112">
        <v>0</v>
      </c>
      <c r="AO47" s="110">
        <v>0</v>
      </c>
      <c r="AP47" s="122">
        <v>0</v>
      </c>
      <c r="AQ47" s="110">
        <v>0</v>
      </c>
      <c r="AR47" s="110">
        <v>0</v>
      </c>
      <c r="AS47" s="110">
        <v>0</v>
      </c>
      <c r="AT47" s="123">
        <v>0</v>
      </c>
      <c r="AU47" s="110"/>
      <c r="AV47" s="112">
        <v>0</v>
      </c>
      <c r="AW47" s="110">
        <v>0</v>
      </c>
      <c r="AX47" s="122">
        <v>0</v>
      </c>
      <c r="AY47" s="110">
        <v>0</v>
      </c>
      <c r="AZ47" s="110">
        <v>0</v>
      </c>
      <c r="BA47" s="110">
        <v>0</v>
      </c>
      <c r="BB47" s="123">
        <v>0</v>
      </c>
      <c r="BC47" s="110"/>
      <c r="BD47" s="112">
        <v>0</v>
      </c>
      <c r="BE47" s="110">
        <v>0</v>
      </c>
      <c r="BF47" s="122">
        <v>0</v>
      </c>
      <c r="BG47" s="110">
        <v>0</v>
      </c>
      <c r="BH47" s="110">
        <v>0</v>
      </c>
      <c r="BI47" s="110">
        <v>0</v>
      </c>
      <c r="BJ47" s="123">
        <v>0</v>
      </c>
      <c r="BK47" s="78"/>
      <c r="BL47" s="112">
        <v>0</v>
      </c>
      <c r="BM47" s="110">
        <v>0</v>
      </c>
      <c r="BN47" s="122">
        <v>0</v>
      </c>
      <c r="BO47" s="110">
        <v>0</v>
      </c>
      <c r="BP47" s="110">
        <v>0</v>
      </c>
      <c r="BQ47" s="110">
        <v>0</v>
      </c>
      <c r="BR47" s="123">
        <v>0</v>
      </c>
      <c r="BS47" s="116"/>
      <c r="BT47" s="112">
        <v>0</v>
      </c>
      <c r="BU47" s="110">
        <v>0</v>
      </c>
      <c r="BV47" s="122">
        <v>0</v>
      </c>
      <c r="BW47" s="110">
        <v>0</v>
      </c>
      <c r="BX47" s="110">
        <v>0</v>
      </c>
      <c r="BY47" s="110">
        <v>0</v>
      </c>
      <c r="BZ47" s="123">
        <v>0</v>
      </c>
      <c r="CA47" s="116"/>
      <c r="CB47" s="112">
        <v>0</v>
      </c>
      <c r="CC47" s="110">
        <v>0</v>
      </c>
      <c r="CD47" s="122">
        <v>0</v>
      </c>
      <c r="CE47" s="110">
        <v>0</v>
      </c>
      <c r="CF47" s="110">
        <v>0</v>
      </c>
      <c r="CG47" s="110">
        <v>0</v>
      </c>
      <c r="CH47" s="123">
        <v>0</v>
      </c>
      <c r="CI47" s="116"/>
      <c r="CJ47" s="112">
        <v>0</v>
      </c>
      <c r="CK47" s="110">
        <v>0</v>
      </c>
      <c r="CL47" s="122">
        <v>0</v>
      </c>
      <c r="CM47" s="110">
        <v>0</v>
      </c>
      <c r="CN47" s="110">
        <v>0</v>
      </c>
      <c r="CO47" s="110">
        <v>0</v>
      </c>
      <c r="CP47" s="123">
        <v>0</v>
      </c>
      <c r="CQ47" s="116"/>
      <c r="CR47" s="112">
        <v>3774</v>
      </c>
      <c r="CS47" s="110">
        <v>0</v>
      </c>
      <c r="CT47" s="122">
        <v>3774</v>
      </c>
      <c r="CU47" s="110">
        <v>0</v>
      </c>
      <c r="CV47" s="110">
        <v>3774</v>
      </c>
      <c r="CW47" s="110">
        <v>0</v>
      </c>
      <c r="CX47" s="123">
        <v>3774</v>
      </c>
      <c r="CY47" s="116"/>
      <c r="CZ47" s="112">
        <v>0</v>
      </c>
      <c r="DA47" s="110">
        <v>0</v>
      </c>
      <c r="DB47" s="122">
        <v>0</v>
      </c>
      <c r="DC47" s="110">
        <v>0</v>
      </c>
      <c r="DD47" s="110">
        <v>0</v>
      </c>
      <c r="DE47" s="110">
        <v>0</v>
      </c>
      <c r="DF47" s="123">
        <v>0</v>
      </c>
      <c r="DG47" s="116"/>
      <c r="DH47" s="112">
        <v>0</v>
      </c>
      <c r="DI47" s="110">
        <v>0</v>
      </c>
      <c r="DJ47" s="122">
        <v>0</v>
      </c>
      <c r="DK47" s="110">
        <v>0</v>
      </c>
      <c r="DL47" s="110">
        <v>0</v>
      </c>
      <c r="DM47" s="110">
        <v>0</v>
      </c>
      <c r="DN47" s="123">
        <v>0</v>
      </c>
      <c r="DO47" s="116"/>
      <c r="DP47" s="112">
        <v>0</v>
      </c>
      <c r="DQ47" s="110">
        <v>0</v>
      </c>
      <c r="DR47" s="122">
        <v>0</v>
      </c>
      <c r="DS47" s="110">
        <v>0</v>
      </c>
      <c r="DT47" s="110">
        <v>0</v>
      </c>
      <c r="DU47" s="110">
        <v>0</v>
      </c>
      <c r="DV47" s="123">
        <v>0</v>
      </c>
      <c r="DW47" s="116"/>
      <c r="DX47" s="181">
        <v>0</v>
      </c>
      <c r="DY47" s="110">
        <v>0</v>
      </c>
      <c r="DZ47" s="110">
        <v>0</v>
      </c>
      <c r="EA47" s="110">
        <v>0</v>
      </c>
      <c r="EB47" s="123">
        <v>0</v>
      </c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</row>
    <row r="48" spans="1:143" ht="15" customHeight="1" outlineLevel="1" x14ac:dyDescent="0.3">
      <c r="A48" s="78" t="s">
        <v>65</v>
      </c>
      <c r="B48" s="110"/>
      <c r="C48" s="110"/>
      <c r="D48" s="112">
        <v>0</v>
      </c>
      <c r="E48" s="490">
        <f t="shared" si="0"/>
        <v>0</v>
      </c>
      <c r="F48" s="123">
        <v>0</v>
      </c>
      <c r="G48" s="110"/>
      <c r="H48" s="112">
        <v>0</v>
      </c>
      <c r="I48" s="490">
        <v>0</v>
      </c>
      <c r="J48" s="490">
        <v>0</v>
      </c>
      <c r="K48" s="490">
        <v>0</v>
      </c>
      <c r="L48" s="514">
        <v>0</v>
      </c>
      <c r="M48" s="514">
        <f t="shared" si="1"/>
        <v>0</v>
      </c>
      <c r="N48" s="123">
        <v>0</v>
      </c>
      <c r="O48" s="110"/>
      <c r="P48" s="112">
        <v>0</v>
      </c>
      <c r="Q48" s="490">
        <v>0</v>
      </c>
      <c r="R48" s="514">
        <v>0</v>
      </c>
      <c r="S48" s="490">
        <v>0</v>
      </c>
      <c r="T48" s="514">
        <v>0</v>
      </c>
      <c r="U48" s="490">
        <v>0</v>
      </c>
      <c r="V48" s="123">
        <v>0</v>
      </c>
      <c r="W48" s="110"/>
      <c r="X48" s="112">
        <v>0</v>
      </c>
      <c r="Y48" s="110">
        <v>0</v>
      </c>
      <c r="Z48" s="122">
        <v>0</v>
      </c>
      <c r="AA48" s="110">
        <v>0</v>
      </c>
      <c r="AB48" s="110">
        <v>0</v>
      </c>
      <c r="AC48" s="110">
        <v>0</v>
      </c>
      <c r="AD48" s="123">
        <v>0</v>
      </c>
      <c r="AE48" s="110"/>
      <c r="AF48" s="112">
        <v>0</v>
      </c>
      <c r="AG48" s="110">
        <v>0</v>
      </c>
      <c r="AH48" s="122">
        <v>0</v>
      </c>
      <c r="AI48" s="110">
        <v>0</v>
      </c>
      <c r="AJ48" s="110">
        <v>0</v>
      </c>
      <c r="AK48" s="110">
        <v>0</v>
      </c>
      <c r="AL48" s="123">
        <v>0</v>
      </c>
      <c r="AM48" s="110"/>
      <c r="AN48" s="112">
        <v>0</v>
      </c>
      <c r="AO48" s="110">
        <v>0</v>
      </c>
      <c r="AP48" s="122">
        <v>0</v>
      </c>
      <c r="AQ48" s="110">
        <v>0</v>
      </c>
      <c r="AR48" s="110">
        <v>0</v>
      </c>
      <c r="AS48" s="110">
        <v>0</v>
      </c>
      <c r="AT48" s="123">
        <v>0</v>
      </c>
      <c r="AU48" s="110"/>
      <c r="AV48" s="112">
        <v>0</v>
      </c>
      <c r="AW48" s="110">
        <v>0</v>
      </c>
      <c r="AX48" s="122">
        <v>0</v>
      </c>
      <c r="AY48" s="110">
        <v>0</v>
      </c>
      <c r="AZ48" s="110">
        <v>0</v>
      </c>
      <c r="BA48" s="110">
        <v>0</v>
      </c>
      <c r="BB48" s="123">
        <v>0</v>
      </c>
      <c r="BC48" s="110"/>
      <c r="BD48" s="112">
        <v>0</v>
      </c>
      <c r="BE48" s="110">
        <v>0</v>
      </c>
      <c r="BF48" s="122">
        <v>0</v>
      </c>
      <c r="BG48" s="110">
        <v>0</v>
      </c>
      <c r="BH48" s="110">
        <v>0</v>
      </c>
      <c r="BI48" s="110">
        <v>0</v>
      </c>
      <c r="BJ48" s="123">
        <v>0</v>
      </c>
      <c r="BK48" s="78"/>
      <c r="BL48" s="112">
        <v>0</v>
      </c>
      <c r="BM48" s="110">
        <v>0</v>
      </c>
      <c r="BN48" s="122">
        <v>0</v>
      </c>
      <c r="BO48" s="110">
        <v>0</v>
      </c>
      <c r="BP48" s="110">
        <v>0</v>
      </c>
      <c r="BQ48" s="110">
        <v>0</v>
      </c>
      <c r="BR48" s="123">
        <v>0</v>
      </c>
      <c r="BS48" s="116"/>
      <c r="BT48" s="112">
        <v>0</v>
      </c>
      <c r="BU48" s="110">
        <v>0</v>
      </c>
      <c r="BV48" s="122">
        <v>0</v>
      </c>
      <c r="BW48" s="110">
        <v>0</v>
      </c>
      <c r="BX48" s="110">
        <v>0</v>
      </c>
      <c r="BY48" s="110">
        <v>0</v>
      </c>
      <c r="BZ48" s="123">
        <v>0</v>
      </c>
      <c r="CA48" s="116"/>
      <c r="CB48" s="112">
        <v>0</v>
      </c>
      <c r="CC48" s="110">
        <v>366</v>
      </c>
      <c r="CD48" s="122">
        <v>366</v>
      </c>
      <c r="CE48" s="110">
        <v>0</v>
      </c>
      <c r="CF48" s="110">
        <v>366</v>
      </c>
      <c r="CG48" s="110">
        <v>0</v>
      </c>
      <c r="CH48" s="123">
        <v>366</v>
      </c>
      <c r="CI48" s="116"/>
      <c r="CJ48" s="112">
        <v>0</v>
      </c>
      <c r="CK48" s="110">
        <v>0</v>
      </c>
      <c r="CL48" s="122">
        <v>0</v>
      </c>
      <c r="CM48" s="110">
        <v>0</v>
      </c>
      <c r="CN48" s="110">
        <v>0</v>
      </c>
      <c r="CO48" s="110">
        <v>0</v>
      </c>
      <c r="CP48" s="123">
        <v>0</v>
      </c>
      <c r="CQ48" s="116"/>
      <c r="CR48" s="112">
        <v>280</v>
      </c>
      <c r="CS48" s="110">
        <v>35</v>
      </c>
      <c r="CT48" s="122">
        <v>315</v>
      </c>
      <c r="CU48" s="110">
        <v>0</v>
      </c>
      <c r="CV48" s="110">
        <v>315</v>
      </c>
      <c r="CW48" s="110">
        <v>-1</v>
      </c>
      <c r="CX48" s="123">
        <v>314</v>
      </c>
      <c r="CY48" s="116"/>
      <c r="CZ48" s="112">
        <v>0</v>
      </c>
      <c r="DA48" s="110">
        <v>0</v>
      </c>
      <c r="DB48" s="122">
        <v>0</v>
      </c>
      <c r="DC48" s="110">
        <v>0</v>
      </c>
      <c r="DD48" s="110">
        <v>0</v>
      </c>
      <c r="DE48" s="110">
        <v>0</v>
      </c>
      <c r="DF48" s="123">
        <v>0</v>
      </c>
      <c r="DG48" s="116"/>
      <c r="DH48" s="112">
        <v>0</v>
      </c>
      <c r="DI48" s="110">
        <v>0</v>
      </c>
      <c r="DJ48" s="122">
        <v>0</v>
      </c>
      <c r="DK48" s="110">
        <v>0</v>
      </c>
      <c r="DL48" s="110">
        <v>0</v>
      </c>
      <c r="DM48" s="110">
        <v>0</v>
      </c>
      <c r="DN48" s="123">
        <v>0</v>
      </c>
      <c r="DO48" s="116"/>
      <c r="DP48" s="112">
        <v>0</v>
      </c>
      <c r="DQ48" s="110">
        <v>0</v>
      </c>
      <c r="DR48" s="122">
        <v>0</v>
      </c>
      <c r="DS48" s="110">
        <v>0</v>
      </c>
      <c r="DT48" s="110">
        <v>0</v>
      </c>
      <c r="DU48" s="110">
        <v>0</v>
      </c>
      <c r="DV48" s="123">
        <v>0</v>
      </c>
      <c r="DW48" s="116"/>
      <c r="DX48" s="181">
        <v>0</v>
      </c>
      <c r="DY48" s="110">
        <v>0</v>
      </c>
      <c r="DZ48" s="110">
        <v>0</v>
      </c>
      <c r="EA48" s="110">
        <v>0</v>
      </c>
      <c r="EB48" s="123">
        <v>0</v>
      </c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</row>
    <row r="49" spans="1:143" ht="15" customHeight="1" outlineLevel="1" x14ac:dyDescent="0.3">
      <c r="A49" s="78" t="s">
        <v>66</v>
      </c>
      <c r="B49" s="110"/>
      <c r="C49" s="110"/>
      <c r="D49" s="112">
        <v>0</v>
      </c>
      <c r="E49" s="490">
        <f t="shared" si="0"/>
        <v>0</v>
      </c>
      <c r="F49" s="123"/>
      <c r="G49" s="110"/>
      <c r="H49" s="112">
        <v>0</v>
      </c>
      <c r="I49" s="490">
        <v>0</v>
      </c>
      <c r="J49" s="490">
        <v>0</v>
      </c>
      <c r="K49" s="490">
        <v>0</v>
      </c>
      <c r="L49" s="514">
        <v>0</v>
      </c>
      <c r="M49" s="514">
        <f t="shared" si="1"/>
        <v>0</v>
      </c>
      <c r="N49" s="123">
        <v>0</v>
      </c>
      <c r="O49" s="110"/>
      <c r="P49" s="112">
        <v>0</v>
      </c>
      <c r="Q49" s="490">
        <v>0</v>
      </c>
      <c r="R49" s="514">
        <v>0</v>
      </c>
      <c r="S49" s="490">
        <v>0</v>
      </c>
      <c r="T49" s="514">
        <v>0</v>
      </c>
      <c r="U49" s="490">
        <v>0</v>
      </c>
      <c r="V49" s="123">
        <v>0</v>
      </c>
      <c r="W49" s="110"/>
      <c r="X49" s="112">
        <v>0</v>
      </c>
      <c r="Y49" s="110">
        <v>0</v>
      </c>
      <c r="Z49" s="122">
        <v>0</v>
      </c>
      <c r="AA49" s="110">
        <v>0</v>
      </c>
      <c r="AB49" s="110">
        <v>0</v>
      </c>
      <c r="AC49" s="110">
        <v>0</v>
      </c>
      <c r="AD49" s="123">
        <v>0</v>
      </c>
      <c r="AE49" s="110"/>
      <c r="AF49" s="112">
        <v>0</v>
      </c>
      <c r="AG49" s="110">
        <v>0</v>
      </c>
      <c r="AH49" s="122">
        <v>0</v>
      </c>
      <c r="AI49" s="110">
        <v>0</v>
      </c>
      <c r="AJ49" s="110">
        <v>0</v>
      </c>
      <c r="AK49" s="110">
        <v>0</v>
      </c>
      <c r="AL49" s="123">
        <v>0</v>
      </c>
      <c r="AM49" s="110"/>
      <c r="AN49" s="112">
        <v>0</v>
      </c>
      <c r="AO49" s="110">
        <v>0</v>
      </c>
      <c r="AP49" s="122">
        <v>0</v>
      </c>
      <c r="AQ49" s="110">
        <v>0</v>
      </c>
      <c r="AR49" s="110">
        <v>0</v>
      </c>
      <c r="AS49" s="110">
        <v>0</v>
      </c>
      <c r="AT49" s="123">
        <v>0</v>
      </c>
      <c r="AU49" s="110"/>
      <c r="AV49" s="112">
        <v>0</v>
      </c>
      <c r="AW49" s="110">
        <v>0</v>
      </c>
      <c r="AX49" s="122">
        <v>0</v>
      </c>
      <c r="AY49" s="110">
        <v>0</v>
      </c>
      <c r="AZ49" s="110">
        <v>0</v>
      </c>
      <c r="BA49" s="110">
        <v>0</v>
      </c>
      <c r="BB49" s="123">
        <v>0</v>
      </c>
      <c r="BC49" s="110"/>
      <c r="BD49" s="112">
        <v>0</v>
      </c>
      <c r="BE49" s="110">
        <v>0</v>
      </c>
      <c r="BF49" s="122">
        <v>0</v>
      </c>
      <c r="BG49" s="110">
        <v>0</v>
      </c>
      <c r="BH49" s="110">
        <v>0</v>
      </c>
      <c r="BI49" s="110">
        <v>0</v>
      </c>
      <c r="BJ49" s="123">
        <v>0</v>
      </c>
      <c r="BK49" s="78"/>
      <c r="BL49" s="112">
        <v>0</v>
      </c>
      <c r="BM49" s="110">
        <v>0</v>
      </c>
      <c r="BN49" s="122">
        <v>0</v>
      </c>
      <c r="BO49" s="110">
        <v>0</v>
      </c>
      <c r="BP49" s="110">
        <v>0</v>
      </c>
      <c r="BQ49" s="110">
        <v>0</v>
      </c>
      <c r="BR49" s="123">
        <v>0</v>
      </c>
      <c r="BS49" s="116"/>
      <c r="BT49" s="112">
        <v>0</v>
      </c>
      <c r="BU49" s="110">
        <v>0</v>
      </c>
      <c r="BV49" s="122">
        <v>0</v>
      </c>
      <c r="BW49" s="110">
        <v>0</v>
      </c>
      <c r="BX49" s="110">
        <v>0</v>
      </c>
      <c r="BY49" s="110">
        <v>0</v>
      </c>
      <c r="BZ49" s="123">
        <v>0</v>
      </c>
      <c r="CA49" s="116"/>
      <c r="CB49" s="112">
        <v>0</v>
      </c>
      <c r="CC49" s="110">
        <v>0</v>
      </c>
      <c r="CD49" s="122">
        <v>0</v>
      </c>
      <c r="CE49" s="110">
        <v>0</v>
      </c>
      <c r="CF49" s="110">
        <v>0</v>
      </c>
      <c r="CG49" s="110">
        <v>0</v>
      </c>
      <c r="CH49" s="123">
        <v>0</v>
      </c>
      <c r="CI49" s="116"/>
      <c r="CJ49" s="112">
        <v>0</v>
      </c>
      <c r="CK49" s="110">
        <v>0</v>
      </c>
      <c r="CL49" s="122">
        <v>0</v>
      </c>
      <c r="CM49" s="110">
        <v>0</v>
      </c>
      <c r="CN49" s="110">
        <v>0</v>
      </c>
      <c r="CO49" s="110">
        <v>0</v>
      </c>
      <c r="CP49" s="123">
        <v>0</v>
      </c>
      <c r="CQ49" s="116"/>
      <c r="CR49" s="112">
        <v>0</v>
      </c>
      <c r="CS49" s="110">
        <v>0</v>
      </c>
      <c r="CT49" s="122">
        <v>0</v>
      </c>
      <c r="CU49" s="110">
        <v>0</v>
      </c>
      <c r="CV49" s="110">
        <v>0</v>
      </c>
      <c r="CW49" s="110">
        <v>0</v>
      </c>
      <c r="CX49" s="123">
        <v>0</v>
      </c>
      <c r="CY49" s="116"/>
      <c r="CZ49" s="112">
        <v>0</v>
      </c>
      <c r="DA49" s="110">
        <v>0</v>
      </c>
      <c r="DB49" s="122">
        <v>0</v>
      </c>
      <c r="DC49" s="110">
        <v>0</v>
      </c>
      <c r="DD49" s="110">
        <v>0</v>
      </c>
      <c r="DE49" s="110">
        <v>0</v>
      </c>
      <c r="DF49" s="123">
        <v>0</v>
      </c>
      <c r="DG49" s="116"/>
      <c r="DH49" s="112">
        <v>0</v>
      </c>
      <c r="DI49" s="110">
        <v>0</v>
      </c>
      <c r="DJ49" s="122">
        <v>0</v>
      </c>
      <c r="DK49" s="110">
        <v>0</v>
      </c>
      <c r="DL49" s="110">
        <v>0</v>
      </c>
      <c r="DM49" s="110">
        <v>0</v>
      </c>
      <c r="DN49" s="123">
        <v>0</v>
      </c>
      <c r="DO49" s="116"/>
      <c r="DP49" s="112">
        <v>0</v>
      </c>
      <c r="DQ49" s="110">
        <v>0</v>
      </c>
      <c r="DR49" s="122">
        <v>0</v>
      </c>
      <c r="DS49" s="110">
        <v>0</v>
      </c>
      <c r="DT49" s="110">
        <v>0</v>
      </c>
      <c r="DU49" s="110">
        <v>0</v>
      </c>
      <c r="DV49" s="123">
        <v>0</v>
      </c>
      <c r="DW49" s="116"/>
      <c r="DX49" s="181">
        <v>0</v>
      </c>
      <c r="DY49" s="110">
        <v>0</v>
      </c>
      <c r="DZ49" s="110">
        <v>0</v>
      </c>
      <c r="EA49" s="110">
        <v>0</v>
      </c>
      <c r="EB49" s="123">
        <v>0</v>
      </c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</row>
    <row r="50" spans="1:143" ht="15" customHeight="1" outlineLevel="1" x14ac:dyDescent="0.3">
      <c r="A50" s="78" t="s">
        <v>67</v>
      </c>
      <c r="B50" s="110"/>
      <c r="C50" s="110"/>
      <c r="D50" s="112">
        <v>0</v>
      </c>
      <c r="E50" s="490">
        <f t="shared" si="0"/>
        <v>0</v>
      </c>
      <c r="F50" s="111">
        <v>0</v>
      </c>
      <c r="G50" s="110"/>
      <c r="H50" s="112">
        <v>0</v>
      </c>
      <c r="I50" s="490">
        <v>0</v>
      </c>
      <c r="J50" s="490">
        <v>0</v>
      </c>
      <c r="K50" s="490">
        <v>0</v>
      </c>
      <c r="L50" s="490">
        <v>0</v>
      </c>
      <c r="M50" s="490">
        <f t="shared" si="1"/>
        <v>0</v>
      </c>
      <c r="N50" s="111">
        <v>0</v>
      </c>
      <c r="O50" s="110"/>
      <c r="P50" s="112">
        <v>0</v>
      </c>
      <c r="Q50" s="490">
        <v>0</v>
      </c>
      <c r="R50" s="490">
        <v>0</v>
      </c>
      <c r="S50" s="490">
        <v>0</v>
      </c>
      <c r="T50" s="490">
        <v>0</v>
      </c>
      <c r="U50" s="490">
        <v>0</v>
      </c>
      <c r="V50" s="111">
        <v>0</v>
      </c>
      <c r="W50" s="110"/>
      <c r="X50" s="112">
        <v>0</v>
      </c>
      <c r="Y50" s="110">
        <v>0</v>
      </c>
      <c r="Z50" s="110">
        <v>0</v>
      </c>
      <c r="AA50" s="110">
        <v>0</v>
      </c>
      <c r="AB50" s="110">
        <v>0</v>
      </c>
      <c r="AC50" s="110">
        <v>0</v>
      </c>
      <c r="AD50" s="111">
        <v>0</v>
      </c>
      <c r="AE50" s="110"/>
      <c r="AF50" s="112">
        <v>0</v>
      </c>
      <c r="AG50" s="110">
        <v>0</v>
      </c>
      <c r="AH50" s="110">
        <v>0</v>
      </c>
      <c r="AI50" s="110">
        <v>0</v>
      </c>
      <c r="AJ50" s="110">
        <v>0</v>
      </c>
      <c r="AK50" s="110">
        <v>0</v>
      </c>
      <c r="AL50" s="111">
        <v>0</v>
      </c>
      <c r="AM50" s="110"/>
      <c r="AN50" s="112">
        <v>0</v>
      </c>
      <c r="AO50" s="110">
        <v>0</v>
      </c>
      <c r="AP50" s="110">
        <v>0</v>
      </c>
      <c r="AQ50" s="110">
        <v>0</v>
      </c>
      <c r="AR50" s="110">
        <v>0</v>
      </c>
      <c r="AS50" s="110">
        <v>0</v>
      </c>
      <c r="AT50" s="111">
        <v>0</v>
      </c>
      <c r="AU50" s="110"/>
      <c r="AV50" s="112">
        <v>0</v>
      </c>
      <c r="AW50" s="110">
        <v>0</v>
      </c>
      <c r="AX50" s="110">
        <v>0</v>
      </c>
      <c r="AY50" s="110">
        <v>0</v>
      </c>
      <c r="AZ50" s="110">
        <v>0</v>
      </c>
      <c r="BA50" s="110">
        <v>0</v>
      </c>
      <c r="BB50" s="111">
        <v>0</v>
      </c>
      <c r="BC50" s="110"/>
      <c r="BD50" s="112">
        <v>0</v>
      </c>
      <c r="BE50" s="110">
        <v>0</v>
      </c>
      <c r="BF50" s="110">
        <v>0</v>
      </c>
      <c r="BG50" s="110">
        <v>0</v>
      </c>
      <c r="BH50" s="110">
        <v>0</v>
      </c>
      <c r="BI50" s="110">
        <v>0</v>
      </c>
      <c r="BJ50" s="111">
        <v>0</v>
      </c>
      <c r="BK50" s="78"/>
      <c r="BL50" s="112">
        <v>0</v>
      </c>
      <c r="BM50" s="110">
        <v>0</v>
      </c>
      <c r="BN50" s="110">
        <v>0</v>
      </c>
      <c r="BO50" s="110">
        <v>0</v>
      </c>
      <c r="BP50" s="110">
        <v>0</v>
      </c>
      <c r="BQ50" s="110">
        <v>0</v>
      </c>
      <c r="BR50" s="111">
        <v>0</v>
      </c>
      <c r="BS50" s="116"/>
      <c r="BT50" s="112">
        <v>0</v>
      </c>
      <c r="BU50" s="110">
        <v>0</v>
      </c>
      <c r="BV50" s="110">
        <v>0</v>
      </c>
      <c r="BW50" s="110">
        <v>0</v>
      </c>
      <c r="BX50" s="110">
        <v>0</v>
      </c>
      <c r="BY50" s="110">
        <v>0</v>
      </c>
      <c r="BZ50" s="111">
        <v>0</v>
      </c>
      <c r="CA50" s="116"/>
      <c r="CB50" s="112">
        <v>0</v>
      </c>
      <c r="CC50" s="110">
        <v>0</v>
      </c>
      <c r="CD50" s="110">
        <v>0</v>
      </c>
      <c r="CE50" s="110">
        <v>0</v>
      </c>
      <c r="CF50" s="110">
        <v>0</v>
      </c>
      <c r="CG50" s="110">
        <v>0</v>
      </c>
      <c r="CH50" s="111">
        <v>0</v>
      </c>
      <c r="CI50" s="116"/>
      <c r="CJ50" s="112">
        <v>0</v>
      </c>
      <c r="CK50" s="110">
        <v>0</v>
      </c>
      <c r="CL50" s="110">
        <v>0</v>
      </c>
      <c r="CM50" s="110">
        <v>0</v>
      </c>
      <c r="CN50" s="110">
        <v>0</v>
      </c>
      <c r="CO50" s="110">
        <v>0</v>
      </c>
      <c r="CP50" s="111">
        <v>0</v>
      </c>
      <c r="CQ50" s="116"/>
      <c r="CR50" s="112">
        <v>0</v>
      </c>
      <c r="CS50" s="110">
        <v>0</v>
      </c>
      <c r="CT50" s="110">
        <v>0</v>
      </c>
      <c r="CU50" s="110">
        <v>0</v>
      </c>
      <c r="CV50" s="110">
        <v>0</v>
      </c>
      <c r="CW50" s="110">
        <v>0</v>
      </c>
      <c r="CX50" s="111">
        <v>0</v>
      </c>
      <c r="CY50" s="116"/>
      <c r="CZ50" s="112">
        <v>0</v>
      </c>
      <c r="DA50" s="110">
        <v>0</v>
      </c>
      <c r="DB50" s="110">
        <v>0</v>
      </c>
      <c r="DC50" s="110">
        <v>0</v>
      </c>
      <c r="DD50" s="110">
        <v>0</v>
      </c>
      <c r="DE50" s="110">
        <v>0</v>
      </c>
      <c r="DF50" s="111">
        <v>0</v>
      </c>
      <c r="DG50" s="116"/>
      <c r="DH50" s="112">
        <v>0</v>
      </c>
      <c r="DI50" s="110">
        <v>0</v>
      </c>
      <c r="DJ50" s="110">
        <v>0</v>
      </c>
      <c r="DK50" s="110">
        <v>0</v>
      </c>
      <c r="DL50" s="110">
        <v>0</v>
      </c>
      <c r="DM50" s="110">
        <v>0</v>
      </c>
      <c r="DN50" s="111">
        <v>0</v>
      </c>
      <c r="DO50" s="116"/>
      <c r="DP50" s="112">
        <v>0</v>
      </c>
      <c r="DQ50" s="110">
        <v>0</v>
      </c>
      <c r="DR50" s="110">
        <v>0</v>
      </c>
      <c r="DS50" s="110">
        <v>0</v>
      </c>
      <c r="DT50" s="110">
        <v>0</v>
      </c>
      <c r="DU50" s="110">
        <v>0</v>
      </c>
      <c r="DV50" s="111">
        <v>0</v>
      </c>
      <c r="DW50" s="116"/>
      <c r="DX50" s="112">
        <v>0</v>
      </c>
      <c r="DY50" s="110">
        <v>0</v>
      </c>
      <c r="DZ50" s="110">
        <v>0</v>
      </c>
      <c r="EA50" s="110">
        <v>0</v>
      </c>
      <c r="EB50" s="111">
        <v>0</v>
      </c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</row>
    <row r="51" spans="1:143" ht="15" customHeight="1" outlineLevel="1" x14ac:dyDescent="0.3">
      <c r="A51" s="78" t="s">
        <v>14</v>
      </c>
      <c r="B51" s="110"/>
      <c r="C51" s="110"/>
      <c r="D51" s="112"/>
      <c r="E51" s="490"/>
      <c r="F51" s="123"/>
      <c r="G51" s="110"/>
      <c r="H51" s="112"/>
      <c r="I51" s="490"/>
      <c r="J51" s="490"/>
      <c r="K51" s="490"/>
      <c r="L51" s="514"/>
      <c r="M51" s="514"/>
      <c r="N51" s="123"/>
      <c r="O51" s="110"/>
      <c r="P51" s="112"/>
      <c r="Q51" s="490"/>
      <c r="R51" s="514"/>
      <c r="S51" s="490"/>
      <c r="T51" s="514"/>
      <c r="U51" s="490"/>
      <c r="V51" s="123"/>
      <c r="W51" s="110"/>
      <c r="X51" s="112"/>
      <c r="Y51" s="110"/>
      <c r="Z51" s="122"/>
      <c r="AA51" s="110"/>
      <c r="AB51" s="110"/>
      <c r="AC51" s="110"/>
      <c r="AD51" s="123"/>
      <c r="AE51" s="110"/>
      <c r="AF51" s="112"/>
      <c r="AG51" s="110"/>
      <c r="AH51" s="122"/>
      <c r="AI51" s="110"/>
      <c r="AJ51" s="110"/>
      <c r="AK51" s="110"/>
      <c r="AL51" s="123"/>
      <c r="AM51" s="110"/>
      <c r="AN51" s="112"/>
      <c r="AO51" s="110"/>
      <c r="AP51" s="122"/>
      <c r="AQ51" s="110"/>
      <c r="AR51" s="110"/>
      <c r="AS51" s="110"/>
      <c r="AT51" s="123"/>
      <c r="AU51" s="110"/>
      <c r="AV51" s="112"/>
      <c r="AW51" s="110"/>
      <c r="AX51" s="122"/>
      <c r="AY51" s="110"/>
      <c r="AZ51" s="110"/>
      <c r="BA51" s="110"/>
      <c r="BB51" s="123"/>
      <c r="BC51" s="110"/>
      <c r="BD51" s="112"/>
      <c r="BE51" s="110"/>
      <c r="BF51" s="122"/>
      <c r="BG51" s="110"/>
      <c r="BH51" s="110"/>
      <c r="BI51" s="110"/>
      <c r="BJ51" s="123"/>
      <c r="BK51" s="78"/>
      <c r="BL51" s="112"/>
      <c r="BM51" s="110"/>
      <c r="BN51" s="122"/>
      <c r="BO51" s="110"/>
      <c r="BP51" s="110"/>
      <c r="BQ51" s="110"/>
      <c r="BR51" s="123"/>
      <c r="BS51" s="116"/>
      <c r="BT51" s="112"/>
      <c r="BU51" s="110"/>
      <c r="BV51" s="122"/>
      <c r="BW51" s="110"/>
      <c r="BX51" s="110"/>
      <c r="BY51" s="110"/>
      <c r="BZ51" s="123"/>
      <c r="CA51" s="116"/>
      <c r="CB51" s="112"/>
      <c r="CC51" s="110"/>
      <c r="CD51" s="122"/>
      <c r="CE51" s="110"/>
      <c r="CF51" s="110"/>
      <c r="CG51" s="110"/>
      <c r="CH51" s="123"/>
      <c r="CI51" s="116"/>
      <c r="CJ51" s="112"/>
      <c r="CK51" s="110"/>
      <c r="CL51" s="122"/>
      <c r="CM51" s="110"/>
      <c r="CN51" s="110"/>
      <c r="CO51" s="110"/>
      <c r="CP51" s="123"/>
      <c r="CQ51" s="116"/>
      <c r="CR51" s="112"/>
      <c r="CS51" s="110"/>
      <c r="CT51" s="122"/>
      <c r="CU51" s="110"/>
      <c r="CV51" s="110"/>
      <c r="CW51" s="110"/>
      <c r="CX51" s="123"/>
      <c r="CY51" s="116"/>
      <c r="CZ51" s="112"/>
      <c r="DA51" s="110"/>
      <c r="DB51" s="122"/>
      <c r="DC51" s="110"/>
      <c r="DD51" s="110"/>
      <c r="DE51" s="110"/>
      <c r="DF51" s="123"/>
      <c r="DG51" s="116"/>
      <c r="DH51" s="112"/>
      <c r="DI51" s="110"/>
      <c r="DJ51" s="122"/>
      <c r="DK51" s="110"/>
      <c r="DL51" s="110"/>
      <c r="DM51" s="110"/>
      <c r="DN51" s="123"/>
      <c r="DO51" s="116"/>
      <c r="DP51" s="112"/>
      <c r="DQ51" s="110"/>
      <c r="DR51" s="110"/>
      <c r="DS51" s="110"/>
      <c r="DT51" s="110"/>
      <c r="DU51" s="110"/>
      <c r="DV51" s="123"/>
      <c r="DW51" s="116"/>
      <c r="DX51" s="181"/>
      <c r="DY51" s="110"/>
      <c r="DZ51" s="122"/>
      <c r="EA51" s="110"/>
      <c r="EB51" s="123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</row>
    <row r="52" spans="1:143" ht="17.25" customHeight="1" outlineLevel="1" x14ac:dyDescent="0.45">
      <c r="A52" s="78" t="s">
        <v>36</v>
      </c>
      <c r="B52" s="118"/>
      <c r="C52" s="118"/>
      <c r="D52" s="117">
        <v>53</v>
      </c>
      <c r="E52" s="513">
        <f t="shared" si="0"/>
        <v>-26</v>
      </c>
      <c r="F52" s="119">
        <v>27</v>
      </c>
      <c r="G52" s="118"/>
      <c r="H52" s="117">
        <v>4</v>
      </c>
      <c r="I52" s="513">
        <v>64</v>
      </c>
      <c r="J52" s="513">
        <v>68</v>
      </c>
      <c r="K52" s="513">
        <v>55</v>
      </c>
      <c r="L52" s="513">
        <v>123</v>
      </c>
      <c r="M52" s="513">
        <f t="shared" si="1"/>
        <v>296</v>
      </c>
      <c r="N52" s="119">
        <v>419</v>
      </c>
      <c r="O52" s="118"/>
      <c r="P52" s="117">
        <v>5</v>
      </c>
      <c r="Q52" s="513">
        <v>12</v>
      </c>
      <c r="R52" s="513">
        <v>17</v>
      </c>
      <c r="S52" s="513">
        <v>109</v>
      </c>
      <c r="T52" s="513">
        <v>126</v>
      </c>
      <c r="U52" s="513">
        <v>28</v>
      </c>
      <c r="V52" s="119">
        <v>154</v>
      </c>
      <c r="W52" s="118"/>
      <c r="X52" s="117">
        <v>0</v>
      </c>
      <c r="Y52" s="118">
        <v>-26</v>
      </c>
      <c r="Z52" s="118">
        <v>-26</v>
      </c>
      <c r="AA52" s="118">
        <v>62</v>
      </c>
      <c r="AB52" s="118">
        <v>36</v>
      </c>
      <c r="AC52" s="118">
        <v>144</v>
      </c>
      <c r="AD52" s="119">
        <v>180</v>
      </c>
      <c r="AE52" s="118"/>
      <c r="AF52" s="117">
        <v>0</v>
      </c>
      <c r="AG52" s="118">
        <v>0</v>
      </c>
      <c r="AH52" s="118">
        <v>0</v>
      </c>
      <c r="AI52" s="118">
        <v>0</v>
      </c>
      <c r="AJ52" s="118">
        <v>0</v>
      </c>
      <c r="AK52" s="118">
        <v>0</v>
      </c>
      <c r="AL52" s="119">
        <v>0</v>
      </c>
      <c r="AM52" s="118"/>
      <c r="AN52" s="117">
        <v>0</v>
      </c>
      <c r="AO52" s="118">
        <v>0</v>
      </c>
      <c r="AP52" s="118">
        <v>0</v>
      </c>
      <c r="AQ52" s="118">
        <v>0</v>
      </c>
      <c r="AR52" s="118">
        <v>0</v>
      </c>
      <c r="AS52" s="118">
        <v>0</v>
      </c>
      <c r="AT52" s="119">
        <v>0</v>
      </c>
      <c r="AU52" s="118"/>
      <c r="AV52" s="117">
        <v>0</v>
      </c>
      <c r="AW52" s="118">
        <v>0</v>
      </c>
      <c r="AX52" s="118">
        <v>0</v>
      </c>
      <c r="AY52" s="118">
        <v>0</v>
      </c>
      <c r="AZ52" s="118">
        <v>0</v>
      </c>
      <c r="BA52" s="118">
        <v>0</v>
      </c>
      <c r="BB52" s="119">
        <v>0</v>
      </c>
      <c r="BC52" s="118"/>
      <c r="BD52" s="117">
        <v>0</v>
      </c>
      <c r="BE52" s="118">
        <v>0</v>
      </c>
      <c r="BF52" s="118">
        <v>0</v>
      </c>
      <c r="BG52" s="118">
        <v>0</v>
      </c>
      <c r="BH52" s="118">
        <v>0</v>
      </c>
      <c r="BI52" s="118">
        <v>0</v>
      </c>
      <c r="BJ52" s="119">
        <v>0</v>
      </c>
      <c r="BK52" s="78"/>
      <c r="BL52" s="117">
        <v>0</v>
      </c>
      <c r="BM52" s="118">
        <v>0</v>
      </c>
      <c r="BN52" s="118">
        <v>0</v>
      </c>
      <c r="BO52" s="118">
        <v>0</v>
      </c>
      <c r="BP52" s="118">
        <v>0</v>
      </c>
      <c r="BQ52" s="118">
        <v>0</v>
      </c>
      <c r="BR52" s="119">
        <v>0</v>
      </c>
      <c r="BS52" s="116"/>
      <c r="BT52" s="117">
        <v>0</v>
      </c>
      <c r="BU52" s="118">
        <v>0</v>
      </c>
      <c r="BV52" s="118">
        <v>0</v>
      </c>
      <c r="BW52" s="118">
        <v>0</v>
      </c>
      <c r="BX52" s="118">
        <v>0</v>
      </c>
      <c r="BY52" s="118">
        <v>0</v>
      </c>
      <c r="BZ52" s="119">
        <v>0</v>
      </c>
      <c r="CA52" s="116"/>
      <c r="CB52" s="117">
        <v>0</v>
      </c>
      <c r="CC52" s="118">
        <v>0</v>
      </c>
      <c r="CD52" s="118">
        <v>0</v>
      </c>
      <c r="CE52" s="118">
        <v>0</v>
      </c>
      <c r="CF52" s="118">
        <v>0</v>
      </c>
      <c r="CG52" s="118">
        <v>0</v>
      </c>
      <c r="CH52" s="119">
        <v>0</v>
      </c>
      <c r="CI52" s="116"/>
      <c r="CJ52" s="117">
        <v>0</v>
      </c>
      <c r="CK52" s="118">
        <v>0</v>
      </c>
      <c r="CL52" s="118">
        <v>0</v>
      </c>
      <c r="CM52" s="118">
        <v>0</v>
      </c>
      <c r="CN52" s="118">
        <v>0</v>
      </c>
      <c r="CO52" s="118">
        <v>0</v>
      </c>
      <c r="CP52" s="119">
        <v>0</v>
      </c>
      <c r="CQ52" s="116"/>
      <c r="CR52" s="117">
        <v>2</v>
      </c>
      <c r="CS52" s="118">
        <v>-2</v>
      </c>
      <c r="CT52" s="118">
        <v>0</v>
      </c>
      <c r="CU52" s="118">
        <v>0</v>
      </c>
      <c r="CV52" s="118">
        <v>0</v>
      </c>
      <c r="CW52" s="118">
        <v>0</v>
      </c>
      <c r="CX52" s="119">
        <v>0</v>
      </c>
      <c r="CY52" s="116"/>
      <c r="CZ52" s="117">
        <v>385</v>
      </c>
      <c r="DA52" s="118">
        <v>-917</v>
      </c>
      <c r="DB52" s="118">
        <v>-532</v>
      </c>
      <c r="DC52" s="118">
        <v>313</v>
      </c>
      <c r="DD52" s="118">
        <v>-219</v>
      </c>
      <c r="DE52" s="118">
        <v>-507</v>
      </c>
      <c r="DF52" s="119">
        <v>-726</v>
      </c>
      <c r="DG52" s="116"/>
      <c r="DH52" s="117">
        <v>393</v>
      </c>
      <c r="DI52" s="118">
        <v>390</v>
      </c>
      <c r="DJ52" s="118">
        <v>783</v>
      </c>
      <c r="DK52" s="118">
        <v>387</v>
      </c>
      <c r="DL52" s="118">
        <v>1170</v>
      </c>
      <c r="DM52" s="118">
        <v>384</v>
      </c>
      <c r="DN52" s="119">
        <v>1554</v>
      </c>
      <c r="DO52" s="116"/>
      <c r="DP52" s="117">
        <v>-748</v>
      </c>
      <c r="DQ52" s="118">
        <v>277</v>
      </c>
      <c r="DR52" s="118">
        <v>-471</v>
      </c>
      <c r="DS52" s="118">
        <v>386</v>
      </c>
      <c r="DT52" s="118">
        <v>-85</v>
      </c>
      <c r="DU52" s="118">
        <v>422</v>
      </c>
      <c r="DV52" s="119">
        <v>337</v>
      </c>
      <c r="DW52" s="116"/>
      <c r="DX52" s="117">
        <v>526</v>
      </c>
      <c r="DY52" s="118">
        <v>546</v>
      </c>
      <c r="DZ52" s="118">
        <v>1072</v>
      </c>
      <c r="EA52" s="118">
        <v>1688</v>
      </c>
      <c r="EB52" s="119">
        <v>2760</v>
      </c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</row>
    <row r="53" spans="1:143" s="105" customFormat="1" x14ac:dyDescent="0.3">
      <c r="A53" s="94" t="s">
        <v>68</v>
      </c>
      <c r="B53" s="108"/>
      <c r="C53" s="108"/>
      <c r="D53" s="113">
        <v>7171</v>
      </c>
      <c r="E53" s="491">
        <f t="shared" si="0"/>
        <v>6443</v>
      </c>
      <c r="F53" s="125">
        <v>13614</v>
      </c>
      <c r="G53" s="108"/>
      <c r="H53" s="113">
        <v>6136</v>
      </c>
      <c r="I53" s="491">
        <v>6972</v>
      </c>
      <c r="J53" s="491">
        <v>13108</v>
      </c>
      <c r="K53" s="491">
        <v>7442</v>
      </c>
      <c r="L53" s="516">
        <v>20550</v>
      </c>
      <c r="M53" s="516">
        <v>7270</v>
      </c>
      <c r="N53" s="125">
        <v>27820</v>
      </c>
      <c r="O53" s="108"/>
      <c r="P53" s="113">
        <v>6508</v>
      </c>
      <c r="Q53" s="491">
        <v>7077</v>
      </c>
      <c r="R53" s="516">
        <v>13585</v>
      </c>
      <c r="S53" s="491">
        <v>6927</v>
      </c>
      <c r="T53" s="516">
        <v>20512</v>
      </c>
      <c r="U53" s="491">
        <v>5289</v>
      </c>
      <c r="V53" s="125">
        <v>25801</v>
      </c>
      <c r="W53" s="108"/>
      <c r="X53" s="113">
        <v>7214</v>
      </c>
      <c r="Y53" s="108">
        <v>7047</v>
      </c>
      <c r="Z53" s="124">
        <v>14261</v>
      </c>
      <c r="AA53" s="108">
        <v>6769</v>
      </c>
      <c r="AB53" s="124">
        <v>21030</v>
      </c>
      <c r="AC53" s="108">
        <v>7396</v>
      </c>
      <c r="AD53" s="125">
        <v>28426</v>
      </c>
      <c r="AE53" s="108"/>
      <c r="AF53" s="113">
        <v>6740</v>
      </c>
      <c r="AG53" s="108">
        <v>7086</v>
      </c>
      <c r="AH53" s="124">
        <v>13826</v>
      </c>
      <c r="AI53" s="108">
        <v>7728</v>
      </c>
      <c r="AJ53" s="124">
        <v>21554</v>
      </c>
      <c r="AK53" s="108">
        <v>7900</v>
      </c>
      <c r="AL53" s="125">
        <v>29454</v>
      </c>
      <c r="AM53" s="108"/>
      <c r="AN53" s="113">
        <v>6492</v>
      </c>
      <c r="AO53" s="108">
        <v>7000</v>
      </c>
      <c r="AP53" s="124">
        <v>13492</v>
      </c>
      <c r="AQ53" s="108">
        <v>7009</v>
      </c>
      <c r="AR53" s="124">
        <v>20501</v>
      </c>
      <c r="AS53" s="108">
        <v>6240</v>
      </c>
      <c r="AT53" s="125">
        <v>26741</v>
      </c>
      <c r="AU53" s="108"/>
      <c r="AV53" s="113">
        <v>6721</v>
      </c>
      <c r="AW53" s="108">
        <v>6340</v>
      </c>
      <c r="AX53" s="124">
        <v>13061</v>
      </c>
      <c r="AY53" s="108">
        <v>6647</v>
      </c>
      <c r="AZ53" s="124">
        <v>19708</v>
      </c>
      <c r="BA53" s="108">
        <v>6367</v>
      </c>
      <c r="BB53" s="125">
        <v>26075</v>
      </c>
      <c r="BC53" s="108"/>
      <c r="BD53" s="113">
        <v>6474</v>
      </c>
      <c r="BE53" s="108">
        <v>7495</v>
      </c>
      <c r="BF53" s="124">
        <v>13969</v>
      </c>
      <c r="BG53" s="108">
        <v>6998</v>
      </c>
      <c r="BH53" s="124">
        <v>20967</v>
      </c>
      <c r="BI53" s="108">
        <v>6155</v>
      </c>
      <c r="BJ53" s="125">
        <v>27122</v>
      </c>
      <c r="BK53" s="94"/>
      <c r="BL53" s="113">
        <v>6686</v>
      </c>
      <c r="BM53" s="108">
        <v>6461</v>
      </c>
      <c r="BN53" s="124">
        <v>13147</v>
      </c>
      <c r="BO53" s="108">
        <v>7099</v>
      </c>
      <c r="BP53" s="124">
        <v>20246</v>
      </c>
      <c r="BQ53" s="108">
        <v>6826</v>
      </c>
      <c r="BR53" s="125">
        <v>27072</v>
      </c>
      <c r="BS53" s="114"/>
      <c r="BT53" s="113">
        <v>7120</v>
      </c>
      <c r="BU53" s="108">
        <v>7401</v>
      </c>
      <c r="BV53" s="124">
        <v>14521</v>
      </c>
      <c r="BW53" s="108">
        <v>6927</v>
      </c>
      <c r="BX53" s="124">
        <v>21448</v>
      </c>
      <c r="BY53" s="108">
        <v>6331</v>
      </c>
      <c r="BZ53" s="125">
        <v>27779</v>
      </c>
      <c r="CA53" s="114"/>
      <c r="CB53" s="113">
        <v>7377</v>
      </c>
      <c r="CC53" s="108">
        <v>7526</v>
      </c>
      <c r="CD53" s="124">
        <v>14903</v>
      </c>
      <c r="CE53" s="108">
        <v>7527</v>
      </c>
      <c r="CF53" s="124">
        <v>22430</v>
      </c>
      <c r="CG53" s="108">
        <v>6860</v>
      </c>
      <c r="CH53" s="125">
        <v>29290</v>
      </c>
      <c r="CI53" s="114"/>
      <c r="CJ53" s="113">
        <v>8182</v>
      </c>
      <c r="CK53" s="108">
        <v>7952</v>
      </c>
      <c r="CL53" s="124">
        <v>16134</v>
      </c>
      <c r="CM53" s="108">
        <v>7851</v>
      </c>
      <c r="CN53" s="124">
        <v>23985</v>
      </c>
      <c r="CO53" s="108">
        <v>7254</v>
      </c>
      <c r="CP53" s="125">
        <v>31239</v>
      </c>
      <c r="CQ53" s="114"/>
      <c r="CR53" s="113">
        <v>5906</v>
      </c>
      <c r="CS53" s="108">
        <v>7423</v>
      </c>
      <c r="CT53" s="124">
        <v>13329</v>
      </c>
      <c r="CU53" s="108">
        <v>7612</v>
      </c>
      <c r="CV53" s="124">
        <v>20941</v>
      </c>
      <c r="CW53" s="108">
        <v>7807</v>
      </c>
      <c r="CX53" s="125">
        <v>28748</v>
      </c>
      <c r="CY53" s="114"/>
      <c r="CZ53" s="113">
        <v>4952</v>
      </c>
      <c r="DA53" s="108">
        <v>4400</v>
      </c>
      <c r="DB53" s="124">
        <v>9352</v>
      </c>
      <c r="DC53" s="108">
        <v>4907</v>
      </c>
      <c r="DD53" s="124">
        <v>14259</v>
      </c>
      <c r="DE53" s="108">
        <v>4989</v>
      </c>
      <c r="DF53" s="125">
        <v>19248</v>
      </c>
      <c r="DG53" s="114"/>
      <c r="DH53" s="113">
        <v>6084</v>
      </c>
      <c r="DI53" s="108">
        <v>5761</v>
      </c>
      <c r="DJ53" s="124">
        <v>11845</v>
      </c>
      <c r="DK53" s="108">
        <v>5957</v>
      </c>
      <c r="DL53" s="124">
        <v>17802</v>
      </c>
      <c r="DM53" s="108">
        <v>5153</v>
      </c>
      <c r="DN53" s="125">
        <v>22955</v>
      </c>
      <c r="DO53" s="114"/>
      <c r="DP53" s="113">
        <v>5231</v>
      </c>
      <c r="DQ53" s="108">
        <v>5268</v>
      </c>
      <c r="DR53" s="108">
        <v>10499</v>
      </c>
      <c r="DS53" s="108">
        <v>5656</v>
      </c>
      <c r="DT53" s="108">
        <v>16155</v>
      </c>
      <c r="DU53" s="108">
        <v>4953</v>
      </c>
      <c r="DV53" s="109">
        <v>21108</v>
      </c>
      <c r="DW53" s="114"/>
      <c r="DX53" s="183">
        <v>2800</v>
      </c>
      <c r="DY53" s="108">
        <v>5164</v>
      </c>
      <c r="DZ53" s="124">
        <v>7964</v>
      </c>
      <c r="EA53" s="108">
        <v>4376</v>
      </c>
      <c r="EB53" s="125">
        <v>12340</v>
      </c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</row>
    <row r="54" spans="1:143" x14ac:dyDescent="0.3">
      <c r="A54" s="78"/>
      <c r="B54" s="108"/>
      <c r="C54" s="108"/>
      <c r="D54" s="113"/>
      <c r="E54" s="491"/>
      <c r="F54" s="109"/>
      <c r="G54" s="108"/>
      <c r="H54" s="113"/>
      <c r="I54" s="491"/>
      <c r="J54" s="491"/>
      <c r="K54" s="491"/>
      <c r="L54" s="516"/>
      <c r="M54" s="516"/>
      <c r="N54" s="125"/>
      <c r="O54" s="108"/>
      <c r="P54" s="113"/>
      <c r="Q54" s="491"/>
      <c r="R54" s="491"/>
      <c r="S54" s="491"/>
      <c r="T54" s="516"/>
      <c r="U54" s="516"/>
      <c r="V54" s="125"/>
      <c r="W54" s="108"/>
      <c r="X54" s="113"/>
      <c r="Y54" s="491"/>
      <c r="Z54" s="491"/>
      <c r="AA54" s="491"/>
      <c r="AB54" s="516"/>
      <c r="AC54" s="516"/>
      <c r="AD54" s="125"/>
      <c r="AE54" s="108"/>
      <c r="AF54" s="113"/>
      <c r="AG54" s="491"/>
      <c r="AH54" s="491"/>
      <c r="AI54" s="491"/>
      <c r="AJ54" s="516"/>
      <c r="AK54" s="516"/>
      <c r="AL54" s="125"/>
      <c r="AM54" s="108"/>
      <c r="AN54" s="113"/>
      <c r="AO54" s="491"/>
      <c r="AP54" s="491"/>
      <c r="AQ54" s="491"/>
      <c r="AR54" s="516"/>
      <c r="AS54" s="516"/>
      <c r="AT54" s="125"/>
      <c r="AU54" s="108"/>
      <c r="AV54" s="113"/>
      <c r="AW54" s="491"/>
      <c r="AX54" s="491"/>
      <c r="AY54" s="491"/>
      <c r="AZ54" s="516"/>
      <c r="BA54" s="516"/>
      <c r="BB54" s="125"/>
      <c r="BC54" s="108"/>
      <c r="BD54" s="113"/>
      <c r="BE54" s="491"/>
      <c r="BF54" s="491"/>
      <c r="BG54" s="491"/>
      <c r="BH54" s="516"/>
      <c r="BI54" s="516"/>
      <c r="BJ54" s="125"/>
      <c r="BK54" s="78"/>
      <c r="BL54" s="113"/>
      <c r="BM54" s="491"/>
      <c r="BN54" s="491"/>
      <c r="BO54" s="491"/>
      <c r="BP54" s="516"/>
      <c r="BQ54" s="516"/>
      <c r="BR54" s="125"/>
      <c r="BS54" s="78"/>
      <c r="BT54" s="113"/>
      <c r="BU54" s="491"/>
      <c r="BV54" s="491"/>
      <c r="BW54" s="491"/>
      <c r="BX54" s="516"/>
      <c r="BY54" s="516"/>
      <c r="BZ54" s="125"/>
      <c r="CA54" s="78"/>
      <c r="CB54" s="113"/>
      <c r="CC54" s="491"/>
      <c r="CD54" s="491"/>
      <c r="CE54" s="491"/>
      <c r="CF54" s="516"/>
      <c r="CG54" s="516"/>
      <c r="CH54" s="125"/>
      <c r="CI54" s="78"/>
      <c r="CJ54" s="113"/>
      <c r="CK54" s="491"/>
      <c r="CL54" s="491"/>
      <c r="CM54" s="491"/>
      <c r="CN54" s="516"/>
      <c r="CO54" s="516"/>
      <c r="CP54" s="125"/>
      <c r="CQ54" s="78"/>
      <c r="CR54" s="113"/>
      <c r="CS54" s="491"/>
      <c r="CT54" s="491"/>
      <c r="CU54" s="491"/>
      <c r="CV54" s="516"/>
      <c r="CW54" s="516"/>
      <c r="CX54" s="125"/>
      <c r="CY54" s="78"/>
      <c r="CZ54" s="113"/>
      <c r="DA54" s="491"/>
      <c r="DB54" s="491"/>
      <c r="DC54" s="491"/>
      <c r="DD54" s="516"/>
      <c r="DE54" s="516"/>
      <c r="DF54" s="125"/>
      <c r="DG54" s="78"/>
      <c r="DH54" s="113"/>
      <c r="DI54" s="491"/>
      <c r="DJ54" s="491"/>
      <c r="DK54" s="491"/>
      <c r="DL54" s="516"/>
      <c r="DM54" s="516"/>
      <c r="DN54" s="125"/>
      <c r="DO54" s="78"/>
      <c r="DP54" s="113"/>
      <c r="DQ54" s="491"/>
      <c r="DR54" s="491"/>
      <c r="DS54" s="491"/>
      <c r="DT54" s="516"/>
      <c r="DU54" s="516"/>
      <c r="DV54" s="125"/>
      <c r="DW54" s="78"/>
      <c r="DX54" s="113"/>
      <c r="DY54" s="491"/>
      <c r="DZ54" s="491"/>
      <c r="EA54" s="491"/>
      <c r="EB54" s="125"/>
      <c r="EC54" s="10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</row>
    <row r="55" spans="1:143" x14ac:dyDescent="0.3">
      <c r="A55" s="78"/>
      <c r="B55" s="108"/>
      <c r="C55" s="108"/>
      <c r="D55" s="113"/>
      <c r="E55" s="491"/>
      <c r="F55" s="109"/>
      <c r="G55" s="108"/>
      <c r="H55" s="113"/>
      <c r="I55" s="491"/>
      <c r="J55" s="491"/>
      <c r="K55" s="491"/>
      <c r="L55" s="491"/>
      <c r="M55" s="491"/>
      <c r="N55" s="109"/>
      <c r="O55" s="108"/>
      <c r="P55" s="113"/>
      <c r="Q55" s="517"/>
      <c r="R55" s="517"/>
      <c r="S55" s="517"/>
      <c r="T55" s="517"/>
      <c r="U55" s="517"/>
      <c r="V55" s="126"/>
      <c r="W55" s="108"/>
      <c r="X55" s="113"/>
      <c r="Y55" s="116"/>
      <c r="Z55" s="116"/>
      <c r="AA55" s="116"/>
      <c r="AB55" s="116"/>
      <c r="AC55" s="116"/>
      <c r="AD55" s="126"/>
      <c r="AE55" s="108"/>
      <c r="AF55" s="113"/>
      <c r="AG55" s="116"/>
      <c r="AH55" s="116"/>
      <c r="AI55" s="116"/>
      <c r="AJ55" s="116"/>
      <c r="AK55" s="116"/>
      <c r="AL55" s="126"/>
      <c r="AM55" s="108"/>
      <c r="AN55" s="113"/>
      <c r="AO55" s="116"/>
      <c r="AP55" s="116"/>
      <c r="AQ55" s="116"/>
      <c r="AR55" s="116"/>
      <c r="AS55" s="116"/>
      <c r="AT55" s="126"/>
      <c r="AU55" s="108"/>
      <c r="AV55" s="113"/>
      <c r="AW55" s="116"/>
      <c r="AX55" s="116"/>
      <c r="AY55" s="116"/>
      <c r="AZ55" s="116"/>
      <c r="BA55" s="116"/>
      <c r="BB55" s="126"/>
      <c r="BC55" s="108"/>
      <c r="BD55" s="113"/>
      <c r="BE55" s="116"/>
      <c r="BF55" s="116"/>
      <c r="BG55" s="116"/>
      <c r="BH55" s="116"/>
      <c r="BI55" s="116"/>
      <c r="BJ55" s="126"/>
      <c r="BK55" s="78"/>
      <c r="BL55" s="113"/>
      <c r="BM55" s="116"/>
      <c r="BN55" s="116"/>
      <c r="BO55" s="116"/>
      <c r="BP55" s="116"/>
      <c r="BQ55" s="116"/>
      <c r="BR55" s="126"/>
      <c r="BS55" s="78"/>
      <c r="BT55" s="113"/>
      <c r="BU55" s="116"/>
      <c r="BV55" s="116"/>
      <c r="BW55" s="116"/>
      <c r="BX55" s="116"/>
      <c r="BY55" s="116"/>
      <c r="BZ55" s="126"/>
      <c r="CA55" s="78"/>
      <c r="CB55" s="113"/>
      <c r="CC55" s="116"/>
      <c r="CD55" s="116"/>
      <c r="CE55" s="116"/>
      <c r="CF55" s="116"/>
      <c r="CG55" s="116"/>
      <c r="CH55" s="126"/>
      <c r="CI55" s="78"/>
      <c r="CJ55" s="113"/>
      <c r="CK55" s="116"/>
      <c r="CL55" s="116"/>
      <c r="CM55" s="116"/>
      <c r="CN55" s="116"/>
      <c r="CO55" s="116"/>
      <c r="CP55" s="126"/>
      <c r="CQ55" s="78"/>
      <c r="CR55" s="113"/>
      <c r="CS55" s="116"/>
      <c r="CT55" s="116"/>
      <c r="CU55" s="116"/>
      <c r="CV55" s="116"/>
      <c r="CW55" s="116"/>
      <c r="CX55" s="126"/>
      <c r="CY55" s="78"/>
      <c r="CZ55" s="113"/>
      <c r="DA55" s="116"/>
      <c r="DB55" s="116"/>
      <c r="DC55" s="116"/>
      <c r="DD55" s="116"/>
      <c r="DE55" s="116"/>
      <c r="DF55" s="126"/>
      <c r="DG55" s="78"/>
      <c r="DH55" s="113"/>
      <c r="DI55" s="116"/>
      <c r="DJ55" s="116"/>
      <c r="DK55" s="116"/>
      <c r="DL55" s="116"/>
      <c r="DM55" s="116"/>
      <c r="DN55" s="126"/>
      <c r="DO55" s="78"/>
      <c r="DP55" s="113"/>
      <c r="DQ55" s="116"/>
      <c r="DR55" s="116"/>
      <c r="DS55" s="116"/>
      <c r="DT55" s="116"/>
      <c r="DU55" s="116"/>
      <c r="DV55" s="126"/>
      <c r="DW55" s="78"/>
      <c r="DX55" s="182"/>
      <c r="DY55" s="116"/>
      <c r="DZ55" s="116"/>
      <c r="EA55" s="116"/>
      <c r="EB55" s="126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</row>
    <row r="56" spans="1:143" s="105" customFormat="1" x14ac:dyDescent="0.3">
      <c r="A56" s="94" t="s">
        <v>27</v>
      </c>
      <c r="B56" s="108"/>
      <c r="C56" s="108"/>
      <c r="D56" s="113">
        <v>94391</v>
      </c>
      <c r="E56" s="491">
        <v>88340</v>
      </c>
      <c r="F56" s="109"/>
      <c r="G56" s="108"/>
      <c r="H56" s="113">
        <v>91294</v>
      </c>
      <c r="I56" s="491">
        <v>91122</v>
      </c>
      <c r="J56" s="491"/>
      <c r="K56" s="491">
        <v>91224</v>
      </c>
      <c r="L56" s="491"/>
      <c r="M56" s="491">
        <v>91597</v>
      </c>
      <c r="N56" s="109"/>
      <c r="O56" s="108"/>
      <c r="P56" s="113">
        <v>93556</v>
      </c>
      <c r="Q56" s="516">
        <v>94104</v>
      </c>
      <c r="R56" s="516"/>
      <c r="S56" s="516">
        <v>93591</v>
      </c>
      <c r="T56" s="516"/>
      <c r="U56" s="516">
        <v>94198</v>
      </c>
      <c r="V56" s="125"/>
      <c r="W56" s="108"/>
      <c r="X56" s="113">
        <v>84898</v>
      </c>
      <c r="Y56" s="124">
        <v>88980</v>
      </c>
      <c r="Z56" s="124"/>
      <c r="AA56" s="124">
        <v>90623</v>
      </c>
      <c r="AB56" s="124"/>
      <c r="AC56" s="124">
        <v>90901</v>
      </c>
      <c r="AD56" s="125"/>
      <c r="AE56" s="108"/>
      <c r="AF56" s="113">
        <v>79953</v>
      </c>
      <c r="AG56" s="124">
        <v>82394</v>
      </c>
      <c r="AH56" s="124"/>
      <c r="AI56" s="124">
        <v>81739</v>
      </c>
      <c r="AJ56" s="124"/>
      <c r="AK56" s="124">
        <v>80625</v>
      </c>
      <c r="AL56" s="125"/>
      <c r="AM56" s="108"/>
      <c r="AN56" s="113">
        <v>81144</v>
      </c>
      <c r="AO56" s="124">
        <v>79896</v>
      </c>
      <c r="AP56" s="124"/>
      <c r="AQ56" s="124">
        <v>80480</v>
      </c>
      <c r="AR56" s="124"/>
      <c r="AS56" s="124">
        <v>79773</v>
      </c>
      <c r="AT56" s="125"/>
      <c r="AU56" s="108"/>
      <c r="AV56" s="113">
        <v>82494</v>
      </c>
      <c r="AW56" s="124">
        <v>83939</v>
      </c>
      <c r="AX56" s="124"/>
      <c r="AY56" s="124">
        <v>81739</v>
      </c>
      <c r="AZ56" s="124"/>
      <c r="BA56" s="124">
        <v>80868</v>
      </c>
      <c r="BB56" s="125"/>
      <c r="BC56" s="108"/>
      <c r="BD56" s="113">
        <v>81580</v>
      </c>
      <c r="BE56" s="124">
        <v>81426</v>
      </c>
      <c r="BF56" s="124"/>
      <c r="BG56" s="124">
        <v>80198</v>
      </c>
      <c r="BH56" s="124"/>
      <c r="BI56" s="124">
        <v>80567</v>
      </c>
      <c r="BJ56" s="125"/>
      <c r="BK56" s="94"/>
      <c r="BL56" s="113">
        <v>84430</v>
      </c>
      <c r="BM56" s="124">
        <v>83327</v>
      </c>
      <c r="BN56" s="124"/>
      <c r="BO56" s="124">
        <v>82157</v>
      </c>
      <c r="BP56" s="124"/>
      <c r="BQ56" s="124">
        <v>82074</v>
      </c>
      <c r="BR56" s="125"/>
      <c r="BS56" s="114"/>
      <c r="BT56" s="113">
        <v>91293</v>
      </c>
      <c r="BU56" s="124">
        <v>86198</v>
      </c>
      <c r="BV56" s="124"/>
      <c r="BW56" s="124">
        <v>86466</v>
      </c>
      <c r="BX56" s="124"/>
      <c r="BY56" s="124">
        <v>84710</v>
      </c>
      <c r="BZ56" s="125"/>
      <c r="CA56" s="114"/>
      <c r="CB56" s="113">
        <v>88277</v>
      </c>
      <c r="CC56" s="124">
        <v>92191</v>
      </c>
      <c r="CD56" s="124"/>
      <c r="CE56" s="124">
        <v>88787</v>
      </c>
      <c r="CF56" s="124"/>
      <c r="CG56" s="124">
        <v>91357</v>
      </c>
      <c r="CH56" s="125"/>
      <c r="CI56" s="114"/>
      <c r="CJ56" s="113">
        <v>91975</v>
      </c>
      <c r="CK56" s="124">
        <v>90091</v>
      </c>
      <c r="CL56" s="124"/>
      <c r="CM56" s="124">
        <v>89240</v>
      </c>
      <c r="CN56" s="124"/>
      <c r="CO56" s="124">
        <v>88692</v>
      </c>
      <c r="CP56" s="125"/>
      <c r="CQ56" s="114"/>
      <c r="CR56" s="113">
        <v>92931</v>
      </c>
      <c r="CS56" s="124">
        <v>92501</v>
      </c>
      <c r="CT56" s="124"/>
      <c r="CU56" s="124">
        <v>92193</v>
      </c>
      <c r="CV56" s="124"/>
      <c r="CW56" s="124">
        <v>91961</v>
      </c>
      <c r="CX56" s="125"/>
      <c r="CY56" s="114"/>
      <c r="CZ56" s="113">
        <v>72882</v>
      </c>
      <c r="DA56" s="124">
        <v>72310</v>
      </c>
      <c r="DB56" s="124"/>
      <c r="DC56" s="124">
        <v>70948</v>
      </c>
      <c r="DD56" s="124"/>
      <c r="DE56" s="124">
        <v>74628</v>
      </c>
      <c r="DF56" s="125"/>
      <c r="DG56" s="114"/>
      <c r="DH56" s="113">
        <v>76228</v>
      </c>
      <c r="DI56" s="124">
        <v>75900</v>
      </c>
      <c r="DJ56" s="124"/>
      <c r="DK56" s="124">
        <v>76081</v>
      </c>
      <c r="DL56" s="124"/>
      <c r="DM56" s="124">
        <v>73951</v>
      </c>
      <c r="DN56" s="125"/>
      <c r="DO56" s="114"/>
      <c r="DP56" s="113">
        <v>78925</v>
      </c>
      <c r="DQ56" s="124">
        <v>78702</v>
      </c>
      <c r="DR56" s="108"/>
      <c r="DS56" s="108">
        <v>78955</v>
      </c>
      <c r="DT56" s="124"/>
      <c r="DU56" s="108">
        <v>77404</v>
      </c>
      <c r="DV56" s="125"/>
      <c r="DW56" s="114"/>
      <c r="DX56" s="183">
        <v>77837</v>
      </c>
      <c r="DY56" s="108">
        <v>77856</v>
      </c>
      <c r="DZ56" s="124"/>
      <c r="EA56" s="108">
        <v>77932</v>
      </c>
      <c r="EB56" s="125"/>
    </row>
    <row r="57" spans="1:143" s="105" customFormat="1" ht="7.5" customHeight="1" x14ac:dyDescent="0.3">
      <c r="A57" s="94"/>
      <c r="B57" s="108"/>
      <c r="C57" s="108"/>
      <c r="D57" s="113"/>
      <c r="E57" s="491"/>
      <c r="F57" s="109"/>
      <c r="G57" s="108"/>
      <c r="H57" s="113"/>
      <c r="I57" s="491"/>
      <c r="J57" s="491"/>
      <c r="K57" s="491"/>
      <c r="L57" s="491"/>
      <c r="M57" s="491"/>
      <c r="N57" s="109"/>
      <c r="O57" s="108"/>
      <c r="P57" s="113"/>
      <c r="Q57" s="516"/>
      <c r="R57" s="516"/>
      <c r="S57" s="516"/>
      <c r="T57" s="516"/>
      <c r="U57" s="516"/>
      <c r="V57" s="125"/>
      <c r="W57" s="108"/>
      <c r="X57" s="113"/>
      <c r="Y57" s="124"/>
      <c r="Z57" s="124"/>
      <c r="AA57" s="114"/>
      <c r="AB57" s="124"/>
      <c r="AC57" s="124"/>
      <c r="AD57" s="125"/>
      <c r="AE57" s="108"/>
      <c r="AF57" s="113"/>
      <c r="AG57" s="124"/>
      <c r="AH57" s="124"/>
      <c r="AI57" s="114"/>
      <c r="AJ57" s="124"/>
      <c r="AK57" s="124"/>
      <c r="AL57" s="125"/>
      <c r="AM57" s="108"/>
      <c r="AN57" s="113"/>
      <c r="AO57" s="124"/>
      <c r="AP57" s="124"/>
      <c r="AQ57" s="114"/>
      <c r="AR57" s="124"/>
      <c r="AS57" s="124"/>
      <c r="AT57" s="125"/>
      <c r="AU57" s="108"/>
      <c r="AV57" s="113"/>
      <c r="AW57" s="124"/>
      <c r="AX57" s="124"/>
      <c r="AY57" s="114"/>
      <c r="AZ57" s="124"/>
      <c r="BA57" s="124"/>
      <c r="BB57" s="125"/>
      <c r="BC57" s="108"/>
      <c r="BD57" s="113"/>
      <c r="BE57" s="124"/>
      <c r="BF57" s="124"/>
      <c r="BG57" s="114"/>
      <c r="BH57" s="124"/>
      <c r="BI57" s="124"/>
      <c r="BJ57" s="125"/>
      <c r="BK57" s="94"/>
      <c r="BL57" s="113"/>
      <c r="BM57" s="124"/>
      <c r="BN57" s="124"/>
      <c r="BO57" s="114"/>
      <c r="BP57" s="124"/>
      <c r="BQ57" s="124"/>
      <c r="BR57" s="125"/>
      <c r="BS57" s="116"/>
      <c r="BT57" s="113"/>
      <c r="BU57" s="124"/>
      <c r="BV57" s="124"/>
      <c r="BW57" s="114"/>
      <c r="BX57" s="124"/>
      <c r="BY57" s="124"/>
      <c r="BZ57" s="125"/>
      <c r="CA57" s="116"/>
      <c r="CB57" s="113"/>
      <c r="CC57" s="124"/>
      <c r="CD57" s="124"/>
      <c r="CE57" s="114"/>
      <c r="CF57" s="124"/>
      <c r="CG57" s="124"/>
      <c r="CH57" s="125"/>
      <c r="CI57" s="116"/>
      <c r="CJ57" s="113"/>
      <c r="CK57" s="124"/>
      <c r="CL57" s="124"/>
      <c r="CM57" s="114"/>
      <c r="CN57" s="124"/>
      <c r="CO57" s="124"/>
      <c r="CP57" s="125"/>
      <c r="CQ57" s="116"/>
      <c r="CR57" s="113"/>
      <c r="CS57" s="124"/>
      <c r="CT57" s="124"/>
      <c r="CU57" s="114"/>
      <c r="CV57" s="124"/>
      <c r="CW57" s="124"/>
      <c r="CX57" s="125"/>
      <c r="CY57" s="116"/>
      <c r="CZ57" s="113"/>
      <c r="DA57" s="124"/>
      <c r="DB57" s="124"/>
      <c r="DC57" s="114"/>
      <c r="DD57" s="124"/>
      <c r="DE57" s="124"/>
      <c r="DF57" s="125"/>
      <c r="DG57" s="116"/>
      <c r="DH57" s="113"/>
      <c r="DI57" s="124"/>
      <c r="DJ57" s="124"/>
      <c r="DK57" s="114"/>
      <c r="DL57" s="124"/>
      <c r="DM57" s="124"/>
      <c r="DN57" s="125"/>
      <c r="DO57" s="116"/>
      <c r="DP57" s="113"/>
      <c r="DQ57" s="124"/>
      <c r="DR57" s="124"/>
      <c r="DS57" s="124"/>
      <c r="DT57" s="124"/>
      <c r="DU57" s="124"/>
      <c r="DV57" s="125"/>
      <c r="DW57" s="116"/>
      <c r="DX57" s="183"/>
      <c r="DY57" s="124"/>
      <c r="DZ57" s="124"/>
      <c r="EA57" s="124"/>
      <c r="EB57" s="125"/>
    </row>
    <row r="58" spans="1:143" ht="15" customHeight="1" outlineLevel="1" x14ac:dyDescent="0.3">
      <c r="A58" s="78" t="s">
        <v>28</v>
      </c>
      <c r="B58" s="110"/>
      <c r="C58" s="110"/>
      <c r="D58" s="112">
        <v>79845</v>
      </c>
      <c r="E58" s="490">
        <v>73869</v>
      </c>
      <c r="F58" s="111"/>
      <c r="G58" s="110"/>
      <c r="H58" s="112">
        <v>92423</v>
      </c>
      <c r="I58" s="490">
        <v>89286</v>
      </c>
      <c r="J58" s="490"/>
      <c r="K58" s="490">
        <v>86221</v>
      </c>
      <c r="L58" s="490"/>
      <c r="M58" s="490">
        <v>82601</v>
      </c>
      <c r="N58" s="111"/>
      <c r="O58" s="110"/>
      <c r="P58" s="112">
        <v>61374</v>
      </c>
      <c r="Q58" s="514">
        <v>54788</v>
      </c>
      <c r="R58" s="490"/>
      <c r="S58" s="490">
        <v>51367</v>
      </c>
      <c r="T58" s="490"/>
      <c r="U58" s="490">
        <v>98330</v>
      </c>
      <c r="V58" s="111"/>
      <c r="W58" s="110"/>
      <c r="X58" s="112">
        <v>72130</v>
      </c>
      <c r="Y58" s="122">
        <v>69300</v>
      </c>
      <c r="Z58" s="110"/>
      <c r="AA58" s="122">
        <v>66809</v>
      </c>
      <c r="AB58" s="110"/>
      <c r="AC58" s="122">
        <v>62685</v>
      </c>
      <c r="AD58" s="111"/>
      <c r="AE58" s="110"/>
      <c r="AF58" s="112">
        <v>88380</v>
      </c>
      <c r="AG58" s="122">
        <v>86090</v>
      </c>
      <c r="AH58" s="110"/>
      <c r="AI58" s="122">
        <v>82807</v>
      </c>
      <c r="AJ58" s="110"/>
      <c r="AK58" s="122">
        <v>76716</v>
      </c>
      <c r="AL58" s="111"/>
      <c r="AM58" s="110"/>
      <c r="AN58" s="112">
        <v>102366</v>
      </c>
      <c r="AO58" s="122">
        <v>98878</v>
      </c>
      <c r="AP58" s="110"/>
      <c r="AQ58" s="122">
        <v>95611</v>
      </c>
      <c r="AR58" s="110"/>
      <c r="AS58" s="122">
        <v>91990</v>
      </c>
      <c r="AT58" s="111"/>
      <c r="AU58" s="110"/>
      <c r="AV58" s="112">
        <v>54224</v>
      </c>
      <c r="AW58" s="122">
        <v>112872</v>
      </c>
      <c r="AX58" s="110"/>
      <c r="AY58" s="122">
        <v>109011</v>
      </c>
      <c r="AZ58" s="110"/>
      <c r="BA58" s="122">
        <v>105350</v>
      </c>
      <c r="BB58" s="111"/>
      <c r="BC58" s="110"/>
      <c r="BD58" s="112">
        <v>68367</v>
      </c>
      <c r="BE58" s="122">
        <v>63976</v>
      </c>
      <c r="BF58" s="110"/>
      <c r="BG58" s="122">
        <v>59796</v>
      </c>
      <c r="BH58" s="110"/>
      <c r="BI58" s="122">
        <v>55863</v>
      </c>
      <c r="BJ58" s="111"/>
      <c r="BK58" s="78"/>
      <c r="BL58" s="112">
        <v>83367</v>
      </c>
      <c r="BM58" s="122">
        <v>80183</v>
      </c>
      <c r="BN58" s="110"/>
      <c r="BO58" s="122">
        <v>76297</v>
      </c>
      <c r="BP58" s="110"/>
      <c r="BQ58" s="122">
        <v>71623</v>
      </c>
      <c r="BR58" s="111"/>
      <c r="BS58" s="116"/>
      <c r="BT58" s="112">
        <v>99026</v>
      </c>
      <c r="BU58" s="122">
        <v>92644</v>
      </c>
      <c r="BV58" s="110"/>
      <c r="BW58" s="122">
        <v>89933</v>
      </c>
      <c r="BX58" s="110"/>
      <c r="BY58" s="122">
        <v>86020</v>
      </c>
      <c r="BZ58" s="111"/>
      <c r="CA58" s="116"/>
      <c r="CB58" s="112">
        <v>62590</v>
      </c>
      <c r="CC58" s="122">
        <v>61018</v>
      </c>
      <c r="CD58" s="110"/>
      <c r="CE58" s="122">
        <v>57770</v>
      </c>
      <c r="CF58" s="110"/>
      <c r="CG58" s="122">
        <v>101590</v>
      </c>
      <c r="CH58" s="111"/>
      <c r="CI58" s="116"/>
      <c r="CJ58" s="112">
        <v>80136</v>
      </c>
      <c r="CK58" s="122">
        <v>76059</v>
      </c>
      <c r="CL58" s="110"/>
      <c r="CM58" s="122">
        <v>71247</v>
      </c>
      <c r="CN58" s="110"/>
      <c r="CO58" s="122">
        <v>67173</v>
      </c>
      <c r="CP58" s="111"/>
      <c r="CQ58" s="116"/>
      <c r="CR58" s="112">
        <v>59149</v>
      </c>
      <c r="CS58" s="122">
        <v>54258</v>
      </c>
      <c r="CT58" s="110"/>
      <c r="CU58" s="122">
        <v>48363</v>
      </c>
      <c r="CV58" s="110"/>
      <c r="CW58" s="122">
        <v>84481</v>
      </c>
      <c r="CX58" s="111"/>
      <c r="CY58" s="116"/>
      <c r="CZ58" s="112">
        <v>57906</v>
      </c>
      <c r="DA58" s="122">
        <v>55979</v>
      </c>
      <c r="DB58" s="110"/>
      <c r="DC58" s="122">
        <v>51808</v>
      </c>
      <c r="DD58" s="110"/>
      <c r="DE58" s="122">
        <v>48601</v>
      </c>
      <c r="DF58" s="111"/>
      <c r="DG58" s="116"/>
      <c r="DH58" s="112">
        <v>70321</v>
      </c>
      <c r="DI58" s="122">
        <v>66840</v>
      </c>
      <c r="DJ58" s="110"/>
      <c r="DK58" s="122">
        <v>64336</v>
      </c>
      <c r="DL58" s="110"/>
      <c r="DM58" s="122">
        <v>60911</v>
      </c>
      <c r="DN58" s="111"/>
      <c r="DO58" s="116"/>
      <c r="DP58" s="112">
        <v>34131</v>
      </c>
      <c r="DQ58" s="110">
        <v>32169</v>
      </c>
      <c r="DR58" s="110"/>
      <c r="DS58" s="110">
        <v>29633</v>
      </c>
      <c r="DT58" s="110"/>
      <c r="DU58" s="110">
        <v>71435</v>
      </c>
      <c r="DV58" s="111"/>
      <c r="DW58" s="116"/>
      <c r="DX58" s="112">
        <v>42606</v>
      </c>
      <c r="DY58" s="108">
        <v>39566</v>
      </c>
      <c r="DZ58" s="110"/>
      <c r="EA58" s="108">
        <v>36482</v>
      </c>
      <c r="EB58" s="111"/>
    </row>
    <row r="59" spans="1:143" s="165" customFormat="1" ht="15" customHeight="1" outlineLevel="1" x14ac:dyDescent="0.3">
      <c r="A59" s="78" t="s">
        <v>30</v>
      </c>
      <c r="B59" s="162"/>
      <c r="C59" s="162"/>
      <c r="D59" s="161">
        <v>31101</v>
      </c>
      <c r="E59" s="512">
        <v>27510</v>
      </c>
      <c r="F59" s="163"/>
      <c r="G59" s="162"/>
      <c r="H59" s="161">
        <v>30979</v>
      </c>
      <c r="I59" s="512">
        <v>30088</v>
      </c>
      <c r="J59" s="512"/>
      <c r="K59" s="512">
        <v>29310</v>
      </c>
      <c r="L59" s="512"/>
      <c r="M59" s="512">
        <v>29367</v>
      </c>
      <c r="N59" s="163"/>
      <c r="O59" s="162"/>
      <c r="P59" s="161">
        <v>30090</v>
      </c>
      <c r="Q59" s="515">
        <v>32428</v>
      </c>
      <c r="R59" s="512"/>
      <c r="S59" s="512">
        <v>31545</v>
      </c>
      <c r="T59" s="512"/>
      <c r="U59" s="512">
        <v>30983</v>
      </c>
      <c r="V59" s="163"/>
      <c r="W59" s="162"/>
      <c r="X59" s="161">
        <v>25209</v>
      </c>
      <c r="Y59" s="204">
        <v>28167</v>
      </c>
      <c r="Z59" s="162"/>
      <c r="AA59" s="204">
        <v>28723</v>
      </c>
      <c r="AB59" s="162"/>
      <c r="AC59" s="204">
        <v>29067</v>
      </c>
      <c r="AD59" s="163"/>
      <c r="AE59" s="162"/>
      <c r="AF59" s="161">
        <v>19652</v>
      </c>
      <c r="AG59" s="204">
        <v>20526</v>
      </c>
      <c r="AH59" s="162"/>
      <c r="AI59" s="204">
        <v>19472</v>
      </c>
      <c r="AJ59" s="162"/>
      <c r="AK59" s="204">
        <v>20060</v>
      </c>
      <c r="AL59" s="163"/>
      <c r="AM59" s="162"/>
      <c r="AN59" s="161">
        <v>24617</v>
      </c>
      <c r="AO59" s="204">
        <v>23662</v>
      </c>
      <c r="AP59" s="162"/>
      <c r="AQ59" s="204">
        <v>24742</v>
      </c>
      <c r="AR59" s="162"/>
      <c r="AS59" s="204">
        <v>18986</v>
      </c>
      <c r="AT59" s="163"/>
      <c r="AU59" s="162"/>
      <c r="AV59" s="161">
        <v>23102</v>
      </c>
      <c r="AW59" s="204">
        <v>23981</v>
      </c>
      <c r="AX59" s="162"/>
      <c r="AY59" s="204">
        <v>23461</v>
      </c>
      <c r="AZ59" s="162"/>
      <c r="BA59" s="204">
        <v>24248</v>
      </c>
      <c r="BB59" s="163"/>
      <c r="BC59" s="162"/>
      <c r="BD59" s="161">
        <v>20271</v>
      </c>
      <c r="BE59" s="204">
        <v>21081</v>
      </c>
      <c r="BF59" s="162"/>
      <c r="BG59" s="204">
        <v>20884</v>
      </c>
      <c r="BH59" s="162"/>
      <c r="BI59" s="204">
        <v>22605</v>
      </c>
      <c r="BJ59" s="163"/>
      <c r="BK59" s="121"/>
      <c r="BL59" s="161">
        <v>19534</v>
      </c>
      <c r="BM59" s="204">
        <v>19222</v>
      </c>
      <c r="BN59" s="162"/>
      <c r="BO59" s="204">
        <v>19281</v>
      </c>
      <c r="BP59" s="162"/>
      <c r="BQ59" s="204">
        <v>20244</v>
      </c>
      <c r="BR59" s="163"/>
      <c r="BS59" s="164"/>
      <c r="BT59" s="161">
        <v>20232</v>
      </c>
      <c r="BU59" s="204">
        <v>18705</v>
      </c>
      <c r="BV59" s="162"/>
      <c r="BW59" s="204">
        <v>19520</v>
      </c>
      <c r="BX59" s="162"/>
      <c r="BY59" s="204">
        <v>19607</v>
      </c>
      <c r="BZ59" s="163"/>
      <c r="CA59" s="164"/>
      <c r="CB59" s="161">
        <v>19902</v>
      </c>
      <c r="CC59" s="204">
        <v>22411</v>
      </c>
      <c r="CD59" s="162"/>
      <c r="CE59" s="204">
        <v>18946</v>
      </c>
      <c r="CF59" s="162"/>
      <c r="CG59" s="204">
        <v>19874</v>
      </c>
      <c r="CH59" s="163"/>
      <c r="CI59" s="164"/>
      <c r="CJ59" s="161">
        <v>19076</v>
      </c>
      <c r="CK59" s="204">
        <v>17688</v>
      </c>
      <c r="CL59" s="162"/>
      <c r="CM59" s="204">
        <v>18288</v>
      </c>
      <c r="CN59" s="162"/>
      <c r="CO59" s="204">
        <v>18875</v>
      </c>
      <c r="CP59" s="163"/>
      <c r="CQ59" s="164"/>
      <c r="CR59" s="161">
        <v>14337</v>
      </c>
      <c r="CS59" s="204">
        <v>15189</v>
      </c>
      <c r="CT59" s="162"/>
      <c r="CU59" s="204">
        <v>16947</v>
      </c>
      <c r="CV59" s="162"/>
      <c r="CW59" s="204">
        <v>18070</v>
      </c>
      <c r="CX59" s="163"/>
      <c r="CY59" s="164"/>
      <c r="CZ59" s="161">
        <v>12489</v>
      </c>
      <c r="DA59" s="204">
        <v>11589</v>
      </c>
      <c r="DB59" s="162"/>
      <c r="DC59" s="204">
        <v>12575</v>
      </c>
      <c r="DD59" s="162"/>
      <c r="DE59" s="204">
        <v>16218</v>
      </c>
      <c r="DF59" s="163"/>
      <c r="DG59" s="164"/>
      <c r="DH59" s="161">
        <v>10877</v>
      </c>
      <c r="DI59" s="204">
        <v>12138</v>
      </c>
      <c r="DJ59" s="162"/>
      <c r="DK59" s="204">
        <v>12535</v>
      </c>
      <c r="DL59" s="162"/>
      <c r="DM59" s="204">
        <v>12258</v>
      </c>
      <c r="DN59" s="163"/>
      <c r="DO59" s="164"/>
      <c r="DP59" s="161">
        <v>10975</v>
      </c>
      <c r="DQ59" s="162">
        <v>9936</v>
      </c>
      <c r="DR59" s="162"/>
      <c r="DS59" s="162">
        <v>10566</v>
      </c>
      <c r="DT59" s="162"/>
      <c r="DU59" s="162">
        <v>11826</v>
      </c>
      <c r="DV59" s="163"/>
      <c r="DW59" s="164"/>
      <c r="DX59" s="161">
        <v>6495</v>
      </c>
      <c r="DY59" s="210">
        <v>7702</v>
      </c>
      <c r="DZ59" s="162"/>
      <c r="EA59" s="210">
        <v>10271</v>
      </c>
      <c r="EB59" s="163"/>
    </row>
    <row r="60" spans="1:143" s="105" customFormat="1" x14ac:dyDescent="0.3">
      <c r="A60" s="94" t="s">
        <v>31</v>
      </c>
      <c r="B60" s="108"/>
      <c r="C60" s="108"/>
      <c r="D60" s="113">
        <v>110946</v>
      </c>
      <c r="E60" s="491">
        <v>101379</v>
      </c>
      <c r="F60" s="109"/>
      <c r="G60" s="108"/>
      <c r="H60" s="113">
        <v>123402</v>
      </c>
      <c r="I60" s="491">
        <v>119374</v>
      </c>
      <c r="J60" s="491"/>
      <c r="K60" s="491">
        <v>115531</v>
      </c>
      <c r="L60" s="491"/>
      <c r="M60" s="491">
        <v>111968</v>
      </c>
      <c r="N60" s="109"/>
      <c r="O60" s="108"/>
      <c r="P60" s="113">
        <v>91464</v>
      </c>
      <c r="Q60" s="516">
        <v>87216</v>
      </c>
      <c r="R60" s="491"/>
      <c r="S60" s="491">
        <v>82912</v>
      </c>
      <c r="T60" s="491"/>
      <c r="U60" s="491">
        <v>129313</v>
      </c>
      <c r="V60" s="109"/>
      <c r="W60" s="108"/>
      <c r="X60" s="113">
        <v>97339</v>
      </c>
      <c r="Y60" s="124">
        <v>97467</v>
      </c>
      <c r="Z60" s="108"/>
      <c r="AA60" s="124">
        <v>95532</v>
      </c>
      <c r="AB60" s="108"/>
      <c r="AC60" s="124">
        <v>91752</v>
      </c>
      <c r="AD60" s="109"/>
      <c r="AE60" s="108"/>
      <c r="AF60" s="113">
        <v>108032</v>
      </c>
      <c r="AG60" s="124">
        <v>106616</v>
      </c>
      <c r="AH60" s="108"/>
      <c r="AI60" s="124">
        <v>102279</v>
      </c>
      <c r="AJ60" s="108"/>
      <c r="AK60" s="124">
        <v>96776</v>
      </c>
      <c r="AL60" s="109"/>
      <c r="AM60" s="108"/>
      <c r="AN60" s="113">
        <v>126983</v>
      </c>
      <c r="AO60" s="124">
        <v>122540</v>
      </c>
      <c r="AP60" s="108"/>
      <c r="AQ60" s="124">
        <v>120353</v>
      </c>
      <c r="AR60" s="108"/>
      <c r="AS60" s="124">
        <v>110976</v>
      </c>
      <c r="AT60" s="109"/>
      <c r="AU60" s="108"/>
      <c r="AV60" s="113">
        <v>77326</v>
      </c>
      <c r="AW60" s="124">
        <v>136853</v>
      </c>
      <c r="AX60" s="108"/>
      <c r="AY60" s="124">
        <v>132472</v>
      </c>
      <c r="AZ60" s="108"/>
      <c r="BA60" s="124">
        <v>129598</v>
      </c>
      <c r="BB60" s="109"/>
      <c r="BC60" s="108"/>
      <c r="BD60" s="113">
        <v>88638</v>
      </c>
      <c r="BE60" s="124">
        <v>85057</v>
      </c>
      <c r="BF60" s="108"/>
      <c r="BG60" s="124">
        <v>80680</v>
      </c>
      <c r="BH60" s="108"/>
      <c r="BI60" s="124">
        <v>78468</v>
      </c>
      <c r="BJ60" s="109"/>
      <c r="BK60" s="94"/>
      <c r="BL60" s="113">
        <v>102901</v>
      </c>
      <c r="BM60" s="124">
        <v>99405</v>
      </c>
      <c r="BN60" s="108"/>
      <c r="BO60" s="124">
        <v>95578</v>
      </c>
      <c r="BP60" s="108"/>
      <c r="BQ60" s="124">
        <v>91867</v>
      </c>
      <c r="BR60" s="109"/>
      <c r="BS60" s="114"/>
      <c r="BT60" s="113">
        <v>119258</v>
      </c>
      <c r="BU60" s="124">
        <v>111349</v>
      </c>
      <c r="BV60" s="108"/>
      <c r="BW60" s="124">
        <v>109453</v>
      </c>
      <c r="BX60" s="108"/>
      <c r="BY60" s="124">
        <v>105627</v>
      </c>
      <c r="BZ60" s="109"/>
      <c r="CA60" s="114"/>
      <c r="CB60" s="113">
        <v>82492</v>
      </c>
      <c r="CC60" s="124">
        <v>83429</v>
      </c>
      <c r="CD60" s="108"/>
      <c r="CE60" s="124">
        <v>76716</v>
      </c>
      <c r="CF60" s="108"/>
      <c r="CG60" s="124">
        <v>121464</v>
      </c>
      <c r="CH60" s="109"/>
      <c r="CI60" s="114"/>
      <c r="CJ60" s="113">
        <v>99212</v>
      </c>
      <c r="CK60" s="124">
        <v>93747</v>
      </c>
      <c r="CL60" s="108"/>
      <c r="CM60" s="124">
        <v>89535</v>
      </c>
      <c r="CN60" s="108"/>
      <c r="CO60" s="124">
        <v>86048</v>
      </c>
      <c r="CP60" s="109"/>
      <c r="CQ60" s="114"/>
      <c r="CR60" s="113">
        <v>73486</v>
      </c>
      <c r="CS60" s="124">
        <v>69447</v>
      </c>
      <c r="CT60" s="108"/>
      <c r="CU60" s="124">
        <v>65310</v>
      </c>
      <c r="CV60" s="108"/>
      <c r="CW60" s="124">
        <v>102551</v>
      </c>
      <c r="CX60" s="109"/>
      <c r="CY60" s="114"/>
      <c r="CZ60" s="113">
        <v>70395</v>
      </c>
      <c r="DA60" s="124">
        <v>67568</v>
      </c>
      <c r="DB60" s="108"/>
      <c r="DC60" s="124">
        <v>64383</v>
      </c>
      <c r="DD60" s="108"/>
      <c r="DE60" s="124">
        <v>64819</v>
      </c>
      <c r="DF60" s="109"/>
      <c r="DG60" s="114"/>
      <c r="DH60" s="113">
        <v>81198</v>
      </c>
      <c r="DI60" s="124">
        <v>78978</v>
      </c>
      <c r="DJ60" s="108"/>
      <c r="DK60" s="124">
        <v>76871</v>
      </c>
      <c r="DL60" s="108"/>
      <c r="DM60" s="124">
        <v>73169</v>
      </c>
      <c r="DN60" s="109"/>
      <c r="DO60" s="114"/>
      <c r="DP60" s="113">
        <v>45106</v>
      </c>
      <c r="DQ60" s="108">
        <v>42105</v>
      </c>
      <c r="DR60" s="108"/>
      <c r="DS60" s="108">
        <v>40199</v>
      </c>
      <c r="DT60" s="108"/>
      <c r="DU60" s="108">
        <v>83261</v>
      </c>
      <c r="DV60" s="109"/>
      <c r="DW60" s="114"/>
      <c r="DX60" s="113">
        <v>49101</v>
      </c>
      <c r="DY60" s="108">
        <v>47268</v>
      </c>
      <c r="DZ60" s="108"/>
      <c r="EA60" s="108">
        <v>46753</v>
      </c>
      <c r="EB60" s="109"/>
    </row>
    <row r="61" spans="1:143" s="105" customFormat="1" ht="6.75" customHeight="1" x14ac:dyDescent="0.3">
      <c r="A61" s="94"/>
      <c r="B61" s="108"/>
      <c r="C61" s="108"/>
      <c r="D61" s="113"/>
      <c r="E61" s="491"/>
      <c r="F61" s="109"/>
      <c r="G61" s="108"/>
      <c r="H61" s="113"/>
      <c r="I61" s="491"/>
      <c r="J61" s="491"/>
      <c r="K61" s="491"/>
      <c r="L61" s="491"/>
      <c r="M61" s="491"/>
      <c r="N61" s="109"/>
      <c r="O61" s="108"/>
      <c r="P61" s="113"/>
      <c r="Q61" s="516"/>
      <c r="R61" s="491"/>
      <c r="S61" s="491"/>
      <c r="T61" s="491"/>
      <c r="U61" s="491"/>
      <c r="V61" s="109"/>
      <c r="W61" s="108"/>
      <c r="X61" s="113"/>
      <c r="Y61" s="124"/>
      <c r="Z61" s="108"/>
      <c r="AA61" s="124"/>
      <c r="AB61" s="108"/>
      <c r="AC61" s="124"/>
      <c r="AD61" s="109"/>
      <c r="AE61" s="108"/>
      <c r="AF61" s="113"/>
      <c r="AG61" s="124"/>
      <c r="AH61" s="108"/>
      <c r="AI61" s="124"/>
      <c r="AJ61" s="108"/>
      <c r="AK61" s="124"/>
      <c r="AL61" s="109"/>
      <c r="AM61" s="108"/>
      <c r="AN61" s="113"/>
      <c r="AO61" s="124"/>
      <c r="AP61" s="108"/>
      <c r="AQ61" s="124"/>
      <c r="AR61" s="108"/>
      <c r="AS61" s="124"/>
      <c r="AT61" s="109"/>
      <c r="AU61" s="108"/>
      <c r="AV61" s="113"/>
      <c r="AW61" s="124"/>
      <c r="AX61" s="108"/>
      <c r="AY61" s="124"/>
      <c r="AZ61" s="108"/>
      <c r="BA61" s="124"/>
      <c r="BB61" s="109"/>
      <c r="BC61" s="108"/>
      <c r="BD61" s="113"/>
      <c r="BE61" s="124"/>
      <c r="BF61" s="108"/>
      <c r="BG61" s="124"/>
      <c r="BH61" s="108"/>
      <c r="BI61" s="124"/>
      <c r="BJ61" s="109"/>
      <c r="BK61" s="94"/>
      <c r="BL61" s="113"/>
      <c r="BM61" s="124"/>
      <c r="BN61" s="108"/>
      <c r="BO61" s="124"/>
      <c r="BP61" s="108"/>
      <c r="BQ61" s="124"/>
      <c r="BR61" s="109"/>
      <c r="BS61" s="116"/>
      <c r="BT61" s="113"/>
      <c r="BU61" s="124"/>
      <c r="BV61" s="108"/>
      <c r="BW61" s="124"/>
      <c r="BX61" s="108"/>
      <c r="BY61" s="124"/>
      <c r="BZ61" s="109"/>
      <c r="CA61" s="116"/>
      <c r="CB61" s="113"/>
      <c r="CC61" s="124"/>
      <c r="CD61" s="108"/>
      <c r="CE61" s="124"/>
      <c r="CF61" s="108"/>
      <c r="CG61" s="124"/>
      <c r="CH61" s="109"/>
      <c r="CI61" s="116"/>
      <c r="CJ61" s="113"/>
      <c r="CK61" s="124"/>
      <c r="CL61" s="108"/>
      <c r="CM61" s="124"/>
      <c r="CN61" s="108"/>
      <c r="CO61" s="124"/>
      <c r="CP61" s="109"/>
      <c r="CQ61" s="116"/>
      <c r="CR61" s="113"/>
      <c r="CS61" s="124"/>
      <c r="CT61" s="108"/>
      <c r="CU61" s="124"/>
      <c r="CV61" s="108"/>
      <c r="CW61" s="124"/>
      <c r="CX61" s="109"/>
      <c r="CY61" s="116"/>
      <c r="CZ61" s="113"/>
      <c r="DA61" s="124"/>
      <c r="DB61" s="108"/>
      <c r="DC61" s="124"/>
      <c r="DD61" s="108"/>
      <c r="DE61" s="124"/>
      <c r="DF61" s="109"/>
      <c r="DG61" s="116"/>
      <c r="DH61" s="113"/>
      <c r="DI61" s="124"/>
      <c r="DJ61" s="108"/>
      <c r="DK61" s="124"/>
      <c r="DL61" s="108"/>
      <c r="DM61" s="124"/>
      <c r="DN61" s="109"/>
      <c r="DO61" s="116"/>
      <c r="DP61" s="113"/>
      <c r="DQ61" s="108"/>
      <c r="DR61" s="124"/>
      <c r="DS61" s="124"/>
      <c r="DT61" s="108"/>
      <c r="DU61" s="124"/>
      <c r="DV61" s="109"/>
      <c r="DW61" s="116"/>
      <c r="DX61" s="113"/>
      <c r="DY61" s="124"/>
      <c r="DZ61" s="108"/>
      <c r="EA61" s="124"/>
      <c r="EB61" s="109"/>
    </row>
    <row r="62" spans="1:143" s="105" customFormat="1" ht="15.75" customHeight="1" x14ac:dyDescent="0.3">
      <c r="A62" s="94" t="s">
        <v>39</v>
      </c>
      <c r="B62" s="108"/>
      <c r="C62" s="108"/>
      <c r="D62" s="113">
        <v>-16555</v>
      </c>
      <c r="E62" s="491">
        <v>-13039</v>
      </c>
      <c r="F62" s="109"/>
      <c r="G62" s="108"/>
      <c r="H62" s="113">
        <v>-32108</v>
      </c>
      <c r="I62" s="491">
        <v>-28252</v>
      </c>
      <c r="J62" s="491"/>
      <c r="K62" s="491">
        <v>-24307</v>
      </c>
      <c r="L62" s="491"/>
      <c r="M62" s="491">
        <v>-20371</v>
      </c>
      <c r="N62" s="109"/>
      <c r="O62" s="108"/>
      <c r="P62" s="113">
        <v>2092</v>
      </c>
      <c r="Q62" s="516">
        <v>6888</v>
      </c>
      <c r="R62" s="491"/>
      <c r="S62" s="491">
        <v>10679</v>
      </c>
      <c r="T62" s="491"/>
      <c r="U62" s="491">
        <v>-35115</v>
      </c>
      <c r="V62" s="109"/>
      <c r="W62" s="108"/>
      <c r="X62" s="113">
        <v>-12441</v>
      </c>
      <c r="Y62" s="124">
        <v>-8487</v>
      </c>
      <c r="Z62" s="108"/>
      <c r="AA62" s="124">
        <v>-4909</v>
      </c>
      <c r="AB62" s="108"/>
      <c r="AC62" s="124">
        <v>-851</v>
      </c>
      <c r="AD62" s="109"/>
      <c r="AE62" s="108"/>
      <c r="AF62" s="113">
        <v>-28079</v>
      </c>
      <c r="AG62" s="124">
        <v>-24222</v>
      </c>
      <c r="AH62" s="108"/>
      <c r="AI62" s="124">
        <v>-20540</v>
      </c>
      <c r="AJ62" s="108"/>
      <c r="AK62" s="124">
        <v>-16151</v>
      </c>
      <c r="AL62" s="109"/>
      <c r="AM62" s="108"/>
      <c r="AN62" s="113">
        <v>-45839</v>
      </c>
      <c r="AO62" s="124">
        <v>-42644</v>
      </c>
      <c r="AP62" s="108"/>
      <c r="AQ62" s="124">
        <v>-39873</v>
      </c>
      <c r="AR62" s="108"/>
      <c r="AS62" s="124">
        <v>-31203</v>
      </c>
      <c r="AT62" s="109"/>
      <c r="AU62" s="108"/>
      <c r="AV62" s="113">
        <v>5168</v>
      </c>
      <c r="AW62" s="124">
        <v>-52914</v>
      </c>
      <c r="AX62" s="108"/>
      <c r="AY62" s="124">
        <v>-50733</v>
      </c>
      <c r="AZ62" s="108"/>
      <c r="BA62" s="124">
        <v>-48730</v>
      </c>
      <c r="BB62" s="109"/>
      <c r="BC62" s="108"/>
      <c r="BD62" s="113">
        <v>-7058</v>
      </c>
      <c r="BE62" s="124">
        <v>-3631</v>
      </c>
      <c r="BF62" s="108"/>
      <c r="BG62" s="124">
        <v>-482</v>
      </c>
      <c r="BH62" s="108"/>
      <c r="BI62" s="124">
        <v>2099</v>
      </c>
      <c r="BJ62" s="109"/>
      <c r="BK62" s="94"/>
      <c r="BL62" s="113">
        <v>-18471</v>
      </c>
      <c r="BM62" s="124">
        <v>-16078</v>
      </c>
      <c r="BN62" s="108"/>
      <c r="BO62" s="124">
        <v>-13421</v>
      </c>
      <c r="BP62" s="108"/>
      <c r="BQ62" s="124">
        <v>-9793</v>
      </c>
      <c r="BR62" s="109"/>
      <c r="BS62" s="114"/>
      <c r="BT62" s="113">
        <v>-27965</v>
      </c>
      <c r="BU62" s="124">
        <v>-25151</v>
      </c>
      <c r="BV62" s="108"/>
      <c r="BW62" s="124">
        <v>-22987</v>
      </c>
      <c r="BX62" s="108"/>
      <c r="BY62" s="124">
        <v>-20917</v>
      </c>
      <c r="BZ62" s="109"/>
      <c r="CA62" s="114"/>
      <c r="CB62" s="113">
        <v>5785</v>
      </c>
      <c r="CC62" s="124">
        <v>8762</v>
      </c>
      <c r="CD62" s="108"/>
      <c r="CE62" s="124">
        <v>12071</v>
      </c>
      <c r="CF62" s="108"/>
      <c r="CG62" s="124">
        <v>-30107</v>
      </c>
      <c r="CH62" s="109"/>
      <c r="CI62" s="114"/>
      <c r="CJ62" s="113">
        <v>-7237</v>
      </c>
      <c r="CK62" s="124">
        <v>-3656</v>
      </c>
      <c r="CL62" s="108"/>
      <c r="CM62" s="124">
        <v>-295</v>
      </c>
      <c r="CN62" s="108"/>
      <c r="CO62" s="124">
        <v>2644</v>
      </c>
      <c r="CP62" s="109"/>
      <c r="CQ62" s="114"/>
      <c r="CR62" s="113">
        <v>19445</v>
      </c>
      <c r="CS62" s="124">
        <v>23054</v>
      </c>
      <c r="CT62" s="108"/>
      <c r="CU62" s="124">
        <v>26883</v>
      </c>
      <c r="CV62" s="108"/>
      <c r="CW62" s="124">
        <v>-10590</v>
      </c>
      <c r="CX62" s="109"/>
      <c r="CY62" s="114"/>
      <c r="CZ62" s="113">
        <v>2487</v>
      </c>
      <c r="DA62" s="124">
        <v>4742</v>
      </c>
      <c r="DB62" s="108"/>
      <c r="DC62" s="124">
        <v>6565</v>
      </c>
      <c r="DD62" s="108"/>
      <c r="DE62" s="124">
        <v>9809</v>
      </c>
      <c r="DF62" s="109"/>
      <c r="DG62" s="114"/>
      <c r="DH62" s="113">
        <v>-4970</v>
      </c>
      <c r="DI62" s="124">
        <v>-3078</v>
      </c>
      <c r="DJ62" s="108"/>
      <c r="DK62" s="124">
        <v>-790</v>
      </c>
      <c r="DL62" s="108"/>
      <c r="DM62" s="124">
        <v>782</v>
      </c>
      <c r="DN62" s="109"/>
      <c r="DO62" s="114"/>
      <c r="DP62" s="113">
        <v>33819</v>
      </c>
      <c r="DQ62" s="108">
        <v>36597</v>
      </c>
      <c r="DR62" s="108"/>
      <c r="DS62" s="108">
        <v>38756</v>
      </c>
      <c r="DT62" s="108"/>
      <c r="DU62" s="108">
        <v>-5857</v>
      </c>
      <c r="DV62" s="109"/>
      <c r="DW62" s="114"/>
      <c r="DX62" s="113">
        <v>28736</v>
      </c>
      <c r="DY62" s="108">
        <v>30588</v>
      </c>
      <c r="DZ62" s="108"/>
      <c r="EA62" s="108">
        <v>31179</v>
      </c>
      <c r="EB62" s="109"/>
    </row>
    <row r="63" spans="1:143" ht="7.5" customHeight="1" x14ac:dyDescent="0.3">
      <c r="A63" s="78"/>
      <c r="B63" s="108"/>
      <c r="C63" s="108"/>
      <c r="D63" s="113"/>
      <c r="E63" s="491"/>
      <c r="F63" s="109"/>
      <c r="G63" s="108"/>
      <c r="H63" s="113"/>
      <c r="I63" s="491"/>
      <c r="J63" s="491"/>
      <c r="K63" s="491"/>
      <c r="L63" s="491"/>
      <c r="M63" s="491"/>
      <c r="N63" s="109"/>
      <c r="O63" s="108"/>
      <c r="P63" s="113"/>
      <c r="Q63" s="514"/>
      <c r="R63" s="514"/>
      <c r="S63" s="514"/>
      <c r="T63" s="514"/>
      <c r="U63" s="514"/>
      <c r="V63" s="123"/>
      <c r="W63" s="108"/>
      <c r="X63" s="113"/>
      <c r="Y63" s="122"/>
      <c r="Z63" s="122"/>
      <c r="AA63" s="122"/>
      <c r="AB63" s="122"/>
      <c r="AC63" s="122"/>
      <c r="AD63" s="123"/>
      <c r="AE63" s="108"/>
      <c r="AF63" s="113"/>
      <c r="AG63" s="122"/>
      <c r="AH63" s="122"/>
      <c r="AI63" s="122"/>
      <c r="AJ63" s="122"/>
      <c r="AK63" s="122"/>
      <c r="AL63" s="123"/>
      <c r="AM63" s="108"/>
      <c r="AN63" s="113"/>
      <c r="AO63" s="122"/>
      <c r="AP63" s="122"/>
      <c r="AQ63" s="122"/>
      <c r="AR63" s="122"/>
      <c r="AS63" s="122"/>
      <c r="AT63" s="123"/>
      <c r="AU63" s="108"/>
      <c r="AV63" s="113"/>
      <c r="AW63" s="122"/>
      <c r="AX63" s="122"/>
      <c r="AY63" s="122"/>
      <c r="AZ63" s="122"/>
      <c r="BA63" s="122"/>
      <c r="BB63" s="123"/>
      <c r="BC63" s="108"/>
      <c r="BD63" s="113"/>
      <c r="BE63" s="122"/>
      <c r="BF63" s="122"/>
      <c r="BG63" s="122"/>
      <c r="BH63" s="122"/>
      <c r="BI63" s="122"/>
      <c r="BJ63" s="123"/>
      <c r="BK63" s="78"/>
      <c r="BL63" s="113"/>
      <c r="BM63" s="122"/>
      <c r="BN63" s="122"/>
      <c r="BO63" s="122"/>
      <c r="BP63" s="122"/>
      <c r="BQ63" s="122"/>
      <c r="BR63" s="123"/>
      <c r="BS63" s="78"/>
      <c r="BT63" s="113"/>
      <c r="BU63" s="122"/>
      <c r="BV63" s="122"/>
      <c r="BW63" s="122"/>
      <c r="BX63" s="122"/>
      <c r="BY63" s="122"/>
      <c r="BZ63" s="123"/>
      <c r="CA63" s="78"/>
      <c r="CB63" s="113"/>
      <c r="CC63" s="122"/>
      <c r="CD63" s="122"/>
      <c r="CE63" s="122"/>
      <c r="CF63" s="122"/>
      <c r="CG63" s="122"/>
      <c r="CH63" s="123"/>
      <c r="CI63" s="78"/>
      <c r="CJ63" s="113"/>
      <c r="CK63" s="122"/>
      <c r="CL63" s="122"/>
      <c r="CM63" s="122"/>
      <c r="CN63" s="122"/>
      <c r="CO63" s="122"/>
      <c r="CP63" s="123"/>
      <c r="CQ63" s="78"/>
      <c r="CR63" s="113"/>
      <c r="CS63" s="122"/>
      <c r="CT63" s="122"/>
      <c r="CU63" s="122"/>
      <c r="CV63" s="122"/>
      <c r="CW63" s="122"/>
      <c r="CX63" s="123"/>
      <c r="CY63" s="78"/>
      <c r="CZ63" s="113"/>
      <c r="DA63" s="122"/>
      <c r="DB63" s="122"/>
      <c r="DC63" s="122"/>
      <c r="DD63" s="122"/>
      <c r="DE63" s="122"/>
      <c r="DF63" s="123"/>
      <c r="DG63" s="78"/>
      <c r="DH63" s="113"/>
      <c r="DI63" s="122"/>
      <c r="DJ63" s="122"/>
      <c r="DK63" s="122"/>
      <c r="DL63" s="122"/>
      <c r="DM63" s="122"/>
      <c r="DN63" s="123"/>
      <c r="DO63" s="78"/>
      <c r="DP63" s="113"/>
      <c r="DQ63" s="122"/>
      <c r="DR63" s="122"/>
      <c r="DS63" s="122"/>
      <c r="DT63" s="122"/>
      <c r="DU63" s="122"/>
      <c r="DV63" s="123"/>
      <c r="DW63" s="78"/>
      <c r="DX63" s="181"/>
      <c r="DY63" s="122"/>
      <c r="DZ63" s="122"/>
      <c r="EA63" s="122"/>
      <c r="EB63" s="123"/>
    </row>
    <row r="64" spans="1:143" s="105" customFormat="1" x14ac:dyDescent="0.3">
      <c r="A64" s="94" t="s">
        <v>69</v>
      </c>
      <c r="B64" s="108"/>
      <c r="C64" s="108"/>
      <c r="D64" s="113">
        <v>53</v>
      </c>
      <c r="E64" s="491">
        <f>F64-D64</f>
        <v>109</v>
      </c>
      <c r="F64" s="109">
        <v>162</v>
      </c>
      <c r="G64" s="108"/>
      <c r="H64" s="113">
        <v>155</v>
      </c>
      <c r="I64" s="491">
        <v>327</v>
      </c>
      <c r="J64" s="491">
        <v>482</v>
      </c>
      <c r="K64" s="491">
        <v>112</v>
      </c>
      <c r="L64" s="491">
        <v>594</v>
      </c>
      <c r="M64" s="491">
        <f>N64-L64</f>
        <v>77</v>
      </c>
      <c r="N64" s="109">
        <v>671</v>
      </c>
      <c r="O64" s="108"/>
      <c r="P64" s="113">
        <v>17</v>
      </c>
      <c r="Q64" s="516">
        <v>76</v>
      </c>
      <c r="R64" s="516">
        <v>93</v>
      </c>
      <c r="S64" s="516">
        <v>168</v>
      </c>
      <c r="T64" s="516">
        <v>261</v>
      </c>
      <c r="U64" s="516">
        <v>333</v>
      </c>
      <c r="V64" s="125">
        <v>594</v>
      </c>
      <c r="W64" s="108"/>
      <c r="X64" s="113">
        <v>188</v>
      </c>
      <c r="Y64" s="124">
        <v>938</v>
      </c>
      <c r="Z64" s="124">
        <v>1126</v>
      </c>
      <c r="AA64" s="124">
        <v>0</v>
      </c>
      <c r="AB64" s="307">
        <v>1126</v>
      </c>
      <c r="AC64" s="124">
        <v>3664</v>
      </c>
      <c r="AD64" s="125">
        <v>4790</v>
      </c>
      <c r="AE64" s="108"/>
      <c r="AF64" s="113">
        <v>97</v>
      </c>
      <c r="AG64" s="124">
        <v>426</v>
      </c>
      <c r="AH64" s="124">
        <v>523</v>
      </c>
      <c r="AI64" s="124">
        <v>646</v>
      </c>
      <c r="AJ64" s="307">
        <v>1169</v>
      </c>
      <c r="AK64" s="124">
        <v>419</v>
      </c>
      <c r="AL64" s="125">
        <v>1588</v>
      </c>
      <c r="AM64" s="108"/>
      <c r="AN64" s="113">
        <v>34</v>
      </c>
      <c r="AO64" s="124">
        <v>77</v>
      </c>
      <c r="AP64" s="124">
        <v>111</v>
      </c>
      <c r="AQ64" s="124">
        <v>108</v>
      </c>
      <c r="AR64" s="307">
        <v>219</v>
      </c>
      <c r="AS64" s="124">
        <v>409</v>
      </c>
      <c r="AT64" s="125">
        <v>628</v>
      </c>
      <c r="AU64" s="108"/>
      <c r="AV64" s="113">
        <v>465</v>
      </c>
      <c r="AW64" s="124">
        <v>1854</v>
      </c>
      <c r="AX64" s="124">
        <v>2319</v>
      </c>
      <c r="AY64" s="124">
        <v>526</v>
      </c>
      <c r="AZ64" s="307">
        <v>2845</v>
      </c>
      <c r="BA64" s="124">
        <v>86</v>
      </c>
      <c r="BB64" s="125">
        <v>2931</v>
      </c>
      <c r="BC64" s="108"/>
      <c r="BD64" s="113">
        <v>26</v>
      </c>
      <c r="BE64" s="124">
        <v>231</v>
      </c>
      <c r="BF64" s="124">
        <v>257</v>
      </c>
      <c r="BG64" s="124">
        <v>101</v>
      </c>
      <c r="BH64" s="124">
        <v>358</v>
      </c>
      <c r="BI64" s="124">
        <v>1167</v>
      </c>
      <c r="BJ64" s="125">
        <v>1525</v>
      </c>
      <c r="BK64" s="94"/>
      <c r="BL64" s="113">
        <v>190</v>
      </c>
      <c r="BM64" s="124">
        <v>145</v>
      </c>
      <c r="BN64" s="124">
        <v>335</v>
      </c>
      <c r="BO64" s="124">
        <v>147</v>
      </c>
      <c r="BP64" s="124">
        <v>482</v>
      </c>
      <c r="BQ64" s="124">
        <v>86</v>
      </c>
      <c r="BR64" s="125">
        <v>568</v>
      </c>
      <c r="BS64" s="116"/>
      <c r="BT64" s="113">
        <v>209</v>
      </c>
      <c r="BU64" s="124">
        <v>601</v>
      </c>
      <c r="BV64" s="124">
        <v>810</v>
      </c>
      <c r="BW64" s="124">
        <v>1828</v>
      </c>
      <c r="BX64" s="124">
        <v>2638</v>
      </c>
      <c r="BY64" s="124">
        <v>582</v>
      </c>
      <c r="BZ64" s="125">
        <v>3220</v>
      </c>
      <c r="CA64" s="116"/>
      <c r="CB64" s="113">
        <v>44</v>
      </c>
      <c r="CC64" s="124">
        <v>130</v>
      </c>
      <c r="CD64" s="124">
        <v>174</v>
      </c>
      <c r="CE64" s="124">
        <v>296</v>
      </c>
      <c r="CF64" s="124">
        <v>470</v>
      </c>
      <c r="CG64" s="124">
        <v>408</v>
      </c>
      <c r="CH64" s="125">
        <v>878</v>
      </c>
      <c r="CI64" s="116"/>
      <c r="CJ64" s="113">
        <v>57</v>
      </c>
      <c r="CK64" s="124">
        <v>1411</v>
      </c>
      <c r="CL64" s="124">
        <v>1468</v>
      </c>
      <c r="CM64" s="124">
        <v>102</v>
      </c>
      <c r="CN64" s="124">
        <v>1570</v>
      </c>
      <c r="CO64" s="124">
        <v>1913</v>
      </c>
      <c r="CP64" s="125">
        <v>3483</v>
      </c>
      <c r="CQ64" s="116"/>
      <c r="CR64" s="113">
        <v>40</v>
      </c>
      <c r="CS64" s="124">
        <v>31</v>
      </c>
      <c r="CT64" s="124">
        <v>71</v>
      </c>
      <c r="CU64" s="124">
        <v>157</v>
      </c>
      <c r="CV64" s="124">
        <v>228</v>
      </c>
      <c r="CW64" s="124">
        <v>553</v>
      </c>
      <c r="CX64" s="125">
        <v>781</v>
      </c>
      <c r="CY64" s="116"/>
      <c r="CZ64" s="113">
        <v>34</v>
      </c>
      <c r="DA64" s="124">
        <v>0</v>
      </c>
      <c r="DB64" s="124">
        <v>34</v>
      </c>
      <c r="DC64" s="124">
        <v>125</v>
      </c>
      <c r="DD64" s="124">
        <v>159</v>
      </c>
      <c r="DE64" s="124">
        <v>92</v>
      </c>
      <c r="DF64" s="125">
        <v>251</v>
      </c>
      <c r="DG64" s="116"/>
      <c r="DH64" s="113">
        <v>457</v>
      </c>
      <c r="DI64" s="124">
        <v>305</v>
      </c>
      <c r="DJ64" s="124">
        <v>762</v>
      </c>
      <c r="DK64" s="124">
        <v>240</v>
      </c>
      <c r="DL64" s="124">
        <v>1002</v>
      </c>
      <c r="DM64" s="124">
        <v>-19</v>
      </c>
      <c r="DN64" s="125">
        <v>983</v>
      </c>
      <c r="DO64" s="116"/>
      <c r="DP64" s="113">
        <v>-87</v>
      </c>
      <c r="DQ64" s="124">
        <v>87</v>
      </c>
      <c r="DR64" s="124">
        <v>0</v>
      </c>
      <c r="DS64" s="124">
        <v>341</v>
      </c>
      <c r="DT64" s="124">
        <v>341</v>
      </c>
      <c r="DU64" s="124">
        <v>55</v>
      </c>
      <c r="DV64" s="125">
        <v>396</v>
      </c>
      <c r="DW64" s="116"/>
      <c r="DX64" s="183">
        <v>70</v>
      </c>
      <c r="DY64" s="108">
        <v>253</v>
      </c>
      <c r="DZ64" s="124">
        <v>323</v>
      </c>
      <c r="EA64" s="108">
        <v>69</v>
      </c>
      <c r="EB64" s="125">
        <v>392</v>
      </c>
    </row>
    <row r="65" spans="1:134" s="105" customFormat="1" ht="7.5" customHeight="1" x14ac:dyDescent="0.3">
      <c r="A65" s="94"/>
      <c r="B65" s="108"/>
      <c r="C65" s="108"/>
      <c r="D65" s="113"/>
      <c r="E65" s="491"/>
      <c r="F65" s="109"/>
      <c r="G65" s="108"/>
      <c r="H65" s="113"/>
      <c r="I65" s="491"/>
      <c r="J65" s="491"/>
      <c r="K65" s="491"/>
      <c r="L65" s="491"/>
      <c r="M65" s="491"/>
      <c r="N65" s="109"/>
      <c r="O65" s="108"/>
      <c r="P65" s="113"/>
      <c r="Q65" s="516"/>
      <c r="R65" s="516"/>
      <c r="S65" s="516"/>
      <c r="T65" s="516"/>
      <c r="U65" s="516"/>
      <c r="V65" s="125"/>
      <c r="W65" s="108"/>
      <c r="X65" s="113"/>
      <c r="Y65" s="124"/>
      <c r="Z65" s="124"/>
      <c r="AA65" s="114"/>
      <c r="AB65" s="124"/>
      <c r="AC65" s="124"/>
      <c r="AD65" s="125"/>
      <c r="AE65" s="108"/>
      <c r="AF65" s="113"/>
      <c r="AG65" s="124"/>
      <c r="AH65" s="124"/>
      <c r="AI65" s="114"/>
      <c r="AJ65" s="124"/>
      <c r="AK65" s="124"/>
      <c r="AL65" s="125"/>
      <c r="AM65" s="108"/>
      <c r="AN65" s="113"/>
      <c r="AO65" s="124"/>
      <c r="AP65" s="124"/>
      <c r="AQ65" s="114"/>
      <c r="AR65" s="124"/>
      <c r="AS65" s="124"/>
      <c r="AT65" s="125"/>
      <c r="AU65" s="108"/>
      <c r="AV65" s="113"/>
      <c r="AW65" s="124"/>
      <c r="AX65" s="124"/>
      <c r="AY65" s="114"/>
      <c r="AZ65" s="124"/>
      <c r="BA65" s="124"/>
      <c r="BB65" s="125"/>
      <c r="BC65" s="108"/>
      <c r="BD65" s="113"/>
      <c r="BE65" s="124"/>
      <c r="BF65" s="124"/>
      <c r="BG65" s="114"/>
      <c r="BH65" s="124"/>
      <c r="BI65" s="124"/>
      <c r="BJ65" s="125"/>
      <c r="BK65" s="94"/>
      <c r="BL65" s="113"/>
      <c r="BM65" s="124"/>
      <c r="BN65" s="124"/>
      <c r="BO65" s="114"/>
      <c r="BP65" s="124"/>
      <c r="BQ65" s="124"/>
      <c r="BR65" s="125"/>
      <c r="BS65" s="116"/>
      <c r="BT65" s="113"/>
      <c r="BU65" s="124"/>
      <c r="BV65" s="124"/>
      <c r="BW65" s="114"/>
      <c r="BX65" s="124"/>
      <c r="BY65" s="124"/>
      <c r="BZ65" s="125"/>
      <c r="CA65" s="116"/>
      <c r="CB65" s="113"/>
      <c r="CC65" s="124"/>
      <c r="CD65" s="124"/>
      <c r="CE65" s="114"/>
      <c r="CF65" s="124"/>
      <c r="CG65" s="124"/>
      <c r="CH65" s="125"/>
      <c r="CI65" s="116"/>
      <c r="CJ65" s="113"/>
      <c r="CK65" s="124"/>
      <c r="CL65" s="124"/>
      <c r="CM65" s="114"/>
      <c r="CN65" s="124"/>
      <c r="CO65" s="124"/>
      <c r="CP65" s="125"/>
      <c r="CQ65" s="116"/>
      <c r="CR65" s="113"/>
      <c r="CS65" s="124"/>
      <c r="CT65" s="124"/>
      <c r="CU65" s="114"/>
      <c r="CV65" s="124"/>
      <c r="CW65" s="124"/>
      <c r="CX65" s="125"/>
      <c r="CY65" s="116"/>
      <c r="CZ65" s="113"/>
      <c r="DA65" s="124"/>
      <c r="DB65" s="124"/>
      <c r="DC65" s="114"/>
      <c r="DD65" s="124"/>
      <c r="DE65" s="124"/>
      <c r="DF65" s="125"/>
      <c r="DG65" s="116"/>
      <c r="DH65" s="113"/>
      <c r="DI65" s="124"/>
      <c r="DJ65" s="124"/>
      <c r="DK65" s="114"/>
      <c r="DL65" s="124"/>
      <c r="DM65" s="124"/>
      <c r="DN65" s="125"/>
      <c r="DO65" s="116"/>
      <c r="DP65" s="113"/>
      <c r="DQ65" s="124"/>
      <c r="DR65" s="124"/>
      <c r="DS65" s="124"/>
      <c r="DT65" s="124"/>
      <c r="DU65" s="124"/>
      <c r="DV65" s="125"/>
      <c r="DW65" s="116"/>
      <c r="DX65" s="183"/>
      <c r="DY65" s="124"/>
      <c r="DZ65" s="124"/>
      <c r="EA65" s="124"/>
      <c r="EB65" s="125"/>
    </row>
    <row r="66" spans="1:134" s="105" customFormat="1" x14ac:dyDescent="0.3">
      <c r="A66" s="502" t="s">
        <v>217</v>
      </c>
      <c r="B66" s="108"/>
      <c r="C66" s="108"/>
      <c r="D66" s="113">
        <v>0</v>
      </c>
      <c r="E66" s="491"/>
      <c r="F66" s="109"/>
      <c r="G66" s="108"/>
      <c r="H66" s="113">
        <v>0</v>
      </c>
      <c r="I66" s="491">
        <v>0</v>
      </c>
      <c r="J66" s="491">
        <v>0</v>
      </c>
      <c r="K66" s="491">
        <v>0</v>
      </c>
      <c r="L66" s="491">
        <v>0</v>
      </c>
      <c r="M66" s="491">
        <v>0</v>
      </c>
      <c r="N66" s="109">
        <v>0</v>
      </c>
      <c r="O66" s="108"/>
      <c r="P66" s="113">
        <v>0</v>
      </c>
      <c r="Q66" s="516">
        <v>0</v>
      </c>
      <c r="R66" s="516">
        <v>0</v>
      </c>
      <c r="S66" s="516">
        <v>0</v>
      </c>
      <c r="T66" s="516">
        <v>0</v>
      </c>
      <c r="U66" s="516">
        <v>0</v>
      </c>
      <c r="V66" s="125">
        <v>0</v>
      </c>
      <c r="W66" s="108"/>
      <c r="X66" s="113">
        <v>0</v>
      </c>
      <c r="Y66" s="124">
        <v>0</v>
      </c>
      <c r="Z66" s="124">
        <v>0</v>
      </c>
      <c r="AA66" s="114">
        <v>0</v>
      </c>
      <c r="AB66" s="124">
        <v>0</v>
      </c>
      <c r="AC66" s="124">
        <v>5160</v>
      </c>
      <c r="AD66" s="125">
        <v>5160</v>
      </c>
      <c r="AE66" s="108"/>
      <c r="AF66" s="113">
        <v>0</v>
      </c>
      <c r="AG66" s="124">
        <v>0</v>
      </c>
      <c r="AH66" s="124">
        <v>0</v>
      </c>
      <c r="AI66" s="114">
        <v>0</v>
      </c>
      <c r="AJ66" s="124">
        <v>0</v>
      </c>
      <c r="AK66" s="124">
        <v>0</v>
      </c>
      <c r="AL66" s="125">
        <v>0</v>
      </c>
      <c r="AM66" s="108"/>
      <c r="AN66" s="113">
        <v>0</v>
      </c>
      <c r="AO66" s="124">
        <v>0</v>
      </c>
      <c r="AP66" s="124">
        <v>0</v>
      </c>
      <c r="AQ66" s="114">
        <v>0</v>
      </c>
      <c r="AR66" s="124">
        <v>0</v>
      </c>
      <c r="AS66" s="124">
        <v>0</v>
      </c>
      <c r="AT66" s="125">
        <v>0</v>
      </c>
      <c r="AU66" s="108"/>
      <c r="AV66" s="113">
        <v>0</v>
      </c>
      <c r="AW66" s="124">
        <v>0</v>
      </c>
      <c r="AX66" s="124">
        <v>0</v>
      </c>
      <c r="AY66" s="114">
        <v>0</v>
      </c>
      <c r="AZ66" s="124">
        <v>0</v>
      </c>
      <c r="BA66" s="124">
        <v>0</v>
      </c>
      <c r="BB66" s="125">
        <v>0</v>
      </c>
      <c r="BC66" s="108"/>
      <c r="BD66" s="113"/>
      <c r="BE66" s="124"/>
      <c r="BF66" s="124"/>
      <c r="BG66" s="114"/>
      <c r="BH66" s="124"/>
      <c r="BI66" s="124"/>
      <c r="BJ66" s="125"/>
      <c r="BK66" s="94"/>
      <c r="BL66" s="113"/>
      <c r="BM66" s="124"/>
      <c r="BN66" s="124"/>
      <c r="BO66" s="114"/>
      <c r="BP66" s="124"/>
      <c r="BQ66" s="124"/>
      <c r="BR66" s="125"/>
      <c r="BS66" s="116"/>
      <c r="BT66" s="113"/>
      <c r="BU66" s="124"/>
      <c r="BV66" s="124"/>
      <c r="BW66" s="114"/>
      <c r="BX66" s="124"/>
      <c r="BY66" s="124"/>
      <c r="BZ66" s="125"/>
      <c r="CA66" s="116"/>
      <c r="CB66" s="113"/>
      <c r="CC66" s="124"/>
      <c r="CD66" s="124"/>
      <c r="CE66" s="114"/>
      <c r="CF66" s="124"/>
      <c r="CG66" s="124"/>
      <c r="CH66" s="125"/>
      <c r="CI66" s="116"/>
      <c r="CJ66" s="113"/>
      <c r="CK66" s="124"/>
      <c r="CL66" s="124"/>
      <c r="CM66" s="114"/>
      <c r="CN66" s="124"/>
      <c r="CO66" s="124"/>
      <c r="CP66" s="125"/>
      <c r="CQ66" s="116"/>
      <c r="CR66" s="113"/>
      <c r="CS66" s="124"/>
      <c r="CT66" s="124"/>
      <c r="CU66" s="114"/>
      <c r="CV66" s="124"/>
      <c r="CW66" s="124"/>
      <c r="CX66" s="125"/>
      <c r="CY66" s="116"/>
      <c r="CZ66" s="113"/>
      <c r="DA66" s="124"/>
      <c r="DB66" s="124"/>
      <c r="DC66" s="114"/>
      <c r="DD66" s="124"/>
      <c r="DE66" s="124"/>
      <c r="DF66" s="125"/>
      <c r="DG66" s="116"/>
      <c r="DH66" s="113"/>
      <c r="DI66" s="124"/>
      <c r="DJ66" s="124"/>
      <c r="DK66" s="114"/>
      <c r="DL66" s="124"/>
      <c r="DM66" s="124"/>
      <c r="DN66" s="125"/>
      <c r="DO66" s="116"/>
      <c r="DP66" s="113"/>
      <c r="DQ66" s="124"/>
      <c r="DR66" s="124"/>
      <c r="DS66" s="124"/>
      <c r="DT66" s="124"/>
      <c r="DU66" s="124"/>
      <c r="DV66" s="125"/>
      <c r="DW66" s="116"/>
      <c r="DX66" s="183"/>
      <c r="DY66" s="124"/>
      <c r="DZ66" s="124"/>
      <c r="EA66" s="124"/>
      <c r="EB66" s="125"/>
    </row>
    <row r="67" spans="1:134" s="105" customFormat="1" x14ac:dyDescent="0.3">
      <c r="A67" s="94"/>
      <c r="B67" s="108"/>
      <c r="C67" s="108"/>
      <c r="D67" s="113"/>
      <c r="E67" s="491"/>
      <c r="F67" s="109"/>
      <c r="G67" s="108"/>
      <c r="H67" s="113"/>
      <c r="I67" s="491"/>
      <c r="J67" s="491"/>
      <c r="K67" s="491"/>
      <c r="L67" s="491"/>
      <c r="M67" s="491"/>
      <c r="N67" s="109"/>
      <c r="O67" s="108"/>
      <c r="P67" s="113"/>
      <c r="Q67" s="516"/>
      <c r="R67" s="516"/>
      <c r="S67" s="516"/>
      <c r="T67" s="516"/>
      <c r="U67" s="516"/>
      <c r="V67" s="125"/>
      <c r="W67" s="108"/>
      <c r="X67" s="113"/>
      <c r="Y67" s="124"/>
      <c r="Z67" s="124"/>
      <c r="AA67" s="114"/>
      <c r="AB67" s="124"/>
      <c r="AC67" s="124"/>
      <c r="AD67" s="125"/>
      <c r="AE67" s="108"/>
      <c r="AF67" s="113"/>
      <c r="AG67" s="124"/>
      <c r="AH67" s="124"/>
      <c r="AI67" s="114"/>
      <c r="AJ67" s="124"/>
      <c r="AK67" s="124"/>
      <c r="AL67" s="125"/>
      <c r="AM67" s="108"/>
      <c r="AN67" s="113"/>
      <c r="AO67" s="124"/>
      <c r="AP67" s="124"/>
      <c r="AQ67" s="114"/>
      <c r="AR67" s="124"/>
      <c r="AS67" s="124"/>
      <c r="AT67" s="125"/>
      <c r="AU67" s="108"/>
      <c r="AV67" s="113"/>
      <c r="AW67" s="124"/>
      <c r="AX67" s="124"/>
      <c r="AY67" s="114"/>
      <c r="AZ67" s="124"/>
      <c r="BA67" s="124"/>
      <c r="BB67" s="125"/>
      <c r="BC67" s="108"/>
      <c r="BD67" s="113"/>
      <c r="BE67" s="124"/>
      <c r="BF67" s="124"/>
      <c r="BG67" s="114"/>
      <c r="BH67" s="124"/>
      <c r="BI67" s="124"/>
      <c r="BJ67" s="125"/>
      <c r="BK67" s="94"/>
      <c r="BL67" s="113"/>
      <c r="BM67" s="124"/>
      <c r="BN67" s="124"/>
      <c r="BO67" s="114"/>
      <c r="BP67" s="124"/>
      <c r="BQ67" s="124"/>
      <c r="BR67" s="125"/>
      <c r="BS67" s="116"/>
      <c r="BT67" s="113"/>
      <c r="BU67" s="124"/>
      <c r="BV67" s="124"/>
      <c r="BW67" s="114"/>
      <c r="BX67" s="124"/>
      <c r="BY67" s="124"/>
      <c r="BZ67" s="125"/>
      <c r="CA67" s="116"/>
      <c r="CB67" s="113"/>
      <c r="CC67" s="124"/>
      <c r="CD67" s="124"/>
      <c r="CE67" s="114"/>
      <c r="CF67" s="124"/>
      <c r="CG67" s="124"/>
      <c r="CH67" s="125"/>
      <c r="CI67" s="116"/>
      <c r="CJ67" s="113"/>
      <c r="CK67" s="124"/>
      <c r="CL67" s="124"/>
      <c r="CM67" s="114"/>
      <c r="CN67" s="124"/>
      <c r="CO67" s="124"/>
      <c r="CP67" s="125"/>
      <c r="CQ67" s="116"/>
      <c r="CR67" s="113"/>
      <c r="CS67" s="124"/>
      <c r="CT67" s="124"/>
      <c r="CU67" s="114"/>
      <c r="CV67" s="124"/>
      <c r="CW67" s="124"/>
      <c r="CX67" s="125"/>
      <c r="CY67" s="116"/>
      <c r="CZ67" s="113"/>
      <c r="DA67" s="124"/>
      <c r="DB67" s="124"/>
      <c r="DC67" s="114"/>
      <c r="DD67" s="124"/>
      <c r="DE67" s="124"/>
      <c r="DF67" s="125"/>
      <c r="DG67" s="116"/>
      <c r="DH67" s="113"/>
      <c r="DI67" s="124"/>
      <c r="DJ67" s="124"/>
      <c r="DK67" s="114"/>
      <c r="DL67" s="124"/>
      <c r="DM67" s="124"/>
      <c r="DN67" s="125"/>
      <c r="DO67" s="116"/>
      <c r="DP67" s="113"/>
      <c r="DQ67" s="124"/>
      <c r="DR67" s="124"/>
      <c r="DS67" s="124"/>
      <c r="DT67" s="124"/>
      <c r="DU67" s="124"/>
      <c r="DV67" s="125"/>
      <c r="DW67" s="116"/>
      <c r="DX67" s="183"/>
      <c r="DY67" s="124"/>
      <c r="DZ67" s="124"/>
      <c r="EA67" s="124"/>
      <c r="EB67" s="125"/>
    </row>
    <row r="68" spans="1:134" s="105" customFormat="1" x14ac:dyDescent="0.3">
      <c r="A68" s="241" t="s">
        <v>70</v>
      </c>
      <c r="B68" s="108"/>
      <c r="C68" s="108"/>
      <c r="D68" s="113"/>
      <c r="E68" s="491"/>
      <c r="F68" s="109"/>
      <c r="G68" s="108"/>
      <c r="H68" s="113"/>
      <c r="I68" s="491"/>
      <c r="J68" s="491"/>
      <c r="K68" s="491"/>
      <c r="L68" s="491"/>
      <c r="M68" s="491"/>
      <c r="N68" s="109"/>
      <c r="O68" s="108"/>
      <c r="P68" s="113"/>
      <c r="Q68" s="519"/>
      <c r="R68" s="516"/>
      <c r="S68" s="516"/>
      <c r="T68" s="516"/>
      <c r="U68" s="516"/>
      <c r="V68" s="125"/>
      <c r="W68" s="108"/>
      <c r="X68" s="113"/>
      <c r="Y68" s="114"/>
      <c r="Z68" s="124"/>
      <c r="AA68" s="114"/>
      <c r="AB68" s="124"/>
      <c r="AC68" s="114"/>
      <c r="AD68" s="125"/>
      <c r="AE68" s="108"/>
      <c r="AF68" s="113"/>
      <c r="AG68" s="114"/>
      <c r="AH68" s="124"/>
      <c r="AI68" s="114"/>
      <c r="AJ68" s="124"/>
      <c r="AK68" s="114"/>
      <c r="AL68" s="125"/>
      <c r="AM68" s="108"/>
      <c r="AN68" s="113"/>
      <c r="AO68" s="114"/>
      <c r="AP68" s="124"/>
      <c r="AQ68" s="114"/>
      <c r="AR68" s="124"/>
      <c r="AS68" s="114"/>
      <c r="AT68" s="125"/>
      <c r="AU68" s="108"/>
      <c r="AV68" s="113"/>
      <c r="AW68" s="114"/>
      <c r="AX68" s="124"/>
      <c r="AY68" s="114"/>
      <c r="AZ68" s="124"/>
      <c r="BA68" s="114"/>
      <c r="BB68" s="125"/>
      <c r="BC68" s="108"/>
      <c r="BD68" s="113"/>
      <c r="BE68" s="114"/>
      <c r="BF68" s="124"/>
      <c r="BG68" s="114"/>
      <c r="BH68" s="124"/>
      <c r="BI68" s="114"/>
      <c r="BJ68" s="125"/>
      <c r="BK68" s="94"/>
      <c r="BL68" s="113"/>
      <c r="BM68" s="114"/>
      <c r="BN68" s="124"/>
      <c r="BO68" s="114"/>
      <c r="BP68" s="124"/>
      <c r="BQ68" s="114"/>
      <c r="BR68" s="125"/>
      <c r="BS68" s="116"/>
      <c r="BT68" s="113"/>
      <c r="BU68" s="114"/>
      <c r="BV68" s="124"/>
      <c r="BW68" s="114"/>
      <c r="BX68" s="124"/>
      <c r="BY68" s="128"/>
      <c r="BZ68" s="125"/>
      <c r="CA68" s="116"/>
      <c r="CB68" s="113"/>
      <c r="CC68" s="114"/>
      <c r="CD68" s="124"/>
      <c r="CE68" s="114"/>
      <c r="CF68" s="124"/>
      <c r="CG68" s="114"/>
      <c r="CH68" s="125"/>
      <c r="CI68" s="116"/>
      <c r="CJ68" s="113"/>
      <c r="CK68" s="114"/>
      <c r="CL68" s="124"/>
      <c r="CM68" s="114"/>
      <c r="CN68" s="124"/>
      <c r="CO68" s="114"/>
      <c r="CP68" s="125"/>
      <c r="CQ68" s="116"/>
      <c r="CR68" s="113"/>
      <c r="CS68" s="114"/>
      <c r="CT68" s="124"/>
      <c r="CU68" s="114"/>
      <c r="CV68" s="124"/>
      <c r="CW68" s="114"/>
      <c r="CX68" s="125"/>
      <c r="CY68" s="116"/>
      <c r="CZ68" s="113"/>
      <c r="DA68" s="114"/>
      <c r="DB68" s="124"/>
      <c r="DC68" s="114"/>
      <c r="DD68" s="124"/>
      <c r="DE68" s="114"/>
      <c r="DF68" s="125"/>
      <c r="DG68" s="116"/>
      <c r="DH68" s="113"/>
      <c r="DI68" s="114"/>
      <c r="DJ68" s="124"/>
      <c r="DK68" s="114"/>
      <c r="DL68" s="124"/>
      <c r="DM68" s="114"/>
      <c r="DN68" s="125"/>
      <c r="DO68" s="116"/>
      <c r="DP68" s="113"/>
      <c r="DQ68" s="108"/>
      <c r="DR68" s="124"/>
      <c r="DS68" s="108"/>
      <c r="DT68" s="124"/>
      <c r="DU68" s="108"/>
      <c r="DV68" s="125"/>
      <c r="DW68" s="116"/>
      <c r="DX68" s="183"/>
      <c r="DY68" s="108"/>
      <c r="DZ68" s="124"/>
      <c r="EA68" s="108"/>
      <c r="EB68" s="125"/>
    </row>
    <row r="69" spans="1:134" s="105" customFormat="1" x14ac:dyDescent="0.3">
      <c r="A69" s="94" t="s">
        <v>71</v>
      </c>
      <c r="B69" s="108"/>
      <c r="C69" s="108"/>
      <c r="D69" s="492"/>
      <c r="E69" s="520"/>
      <c r="F69" s="154"/>
      <c r="G69" s="108"/>
      <c r="H69" s="492"/>
      <c r="I69" s="520"/>
      <c r="J69" s="520"/>
      <c r="K69" s="520"/>
      <c r="L69" s="520"/>
      <c r="M69" s="520">
        <v>0.71799999999999997</v>
      </c>
      <c r="N69" s="154"/>
      <c r="O69" s="108"/>
      <c r="P69" s="492"/>
      <c r="Q69" s="520"/>
      <c r="R69" s="518"/>
      <c r="S69" s="518"/>
      <c r="T69" s="518"/>
      <c r="U69" s="131">
        <v>0.71799999999999997</v>
      </c>
      <c r="V69" s="132"/>
      <c r="W69" s="108"/>
      <c r="X69" s="113"/>
      <c r="Y69" s="124"/>
      <c r="Z69" s="130"/>
      <c r="AA69" s="114"/>
      <c r="AB69" s="130"/>
      <c r="AC69" s="131">
        <v>0.69399999999999995</v>
      </c>
      <c r="AD69" s="132"/>
      <c r="AE69" s="108"/>
      <c r="AF69" s="113"/>
      <c r="AG69" s="124"/>
      <c r="AH69" s="130"/>
      <c r="AI69" s="114"/>
      <c r="AJ69" s="130"/>
      <c r="AK69" s="131">
        <v>0.69399999999999995</v>
      </c>
      <c r="AL69" s="132"/>
      <c r="AM69" s="108"/>
      <c r="AN69" s="113"/>
      <c r="AO69" s="124"/>
      <c r="AP69" s="130"/>
      <c r="AQ69" s="114"/>
      <c r="AR69" s="130"/>
      <c r="AS69" s="131">
        <v>0.69399999999999995</v>
      </c>
      <c r="AT69" s="132"/>
      <c r="AU69" s="108"/>
      <c r="AV69" s="113"/>
      <c r="AW69" s="124"/>
      <c r="AX69" s="130"/>
      <c r="AY69" s="114"/>
      <c r="AZ69" s="130"/>
      <c r="BA69" s="131">
        <v>0.69399999999999995</v>
      </c>
      <c r="BB69" s="132"/>
      <c r="BC69" s="108"/>
      <c r="BD69" s="113"/>
      <c r="BE69" s="124"/>
      <c r="BF69" s="130"/>
      <c r="BG69" s="114"/>
      <c r="BH69" s="130"/>
      <c r="BI69" s="131">
        <v>0.69399999999999995</v>
      </c>
      <c r="BJ69" s="132"/>
      <c r="BK69" s="94"/>
      <c r="BL69" s="113"/>
      <c r="BM69" s="124"/>
      <c r="BN69" s="130"/>
      <c r="BO69" s="114"/>
      <c r="BP69" s="130"/>
      <c r="BQ69" s="131">
        <v>0.69399999999999995</v>
      </c>
      <c r="BR69" s="132"/>
      <c r="BS69" s="116"/>
      <c r="BT69" s="113"/>
      <c r="BU69" s="124"/>
      <c r="BV69" s="130"/>
      <c r="BW69" s="114"/>
      <c r="BX69" s="130"/>
      <c r="BY69" s="131">
        <v>0.69399999999999995</v>
      </c>
      <c r="BZ69" s="132"/>
      <c r="CA69" s="116"/>
      <c r="CB69" s="113"/>
      <c r="CC69" s="124"/>
      <c r="CD69" s="130"/>
      <c r="CE69" s="114"/>
      <c r="CF69" s="130"/>
      <c r="CG69" s="131">
        <v>0.69399999999999995</v>
      </c>
      <c r="CH69" s="132"/>
      <c r="CI69" s="116"/>
      <c r="CJ69" s="113"/>
      <c r="CK69" s="124"/>
      <c r="CL69" s="130"/>
      <c r="CM69" s="114"/>
      <c r="CN69" s="130"/>
      <c r="CO69" s="131">
        <v>0.69599999999999995</v>
      </c>
      <c r="CP69" s="132"/>
      <c r="CQ69" s="116"/>
      <c r="CR69" s="113"/>
      <c r="CS69" s="124"/>
      <c r="CT69" s="130"/>
      <c r="CU69" s="114"/>
      <c r="CV69" s="130"/>
      <c r="CW69" s="131">
        <v>0.69599999999999995</v>
      </c>
      <c r="CX69" s="132"/>
      <c r="CY69" s="116"/>
      <c r="CZ69" s="113"/>
      <c r="DA69" s="124"/>
      <c r="DB69" s="130"/>
      <c r="DC69" s="114"/>
      <c r="DD69" s="130"/>
      <c r="DE69" s="131">
        <v>0.70199999999999996</v>
      </c>
      <c r="DF69" s="132"/>
      <c r="DG69" s="116"/>
      <c r="DH69" s="113"/>
      <c r="DI69" s="124"/>
      <c r="DJ69" s="130"/>
      <c r="DK69" s="114"/>
      <c r="DL69" s="130"/>
      <c r="DM69" s="131">
        <v>0.70199999999999996</v>
      </c>
      <c r="DN69" s="132"/>
      <c r="DO69" s="116"/>
      <c r="DP69" s="113"/>
      <c r="DQ69" s="108"/>
      <c r="DR69" s="130"/>
      <c r="DS69" s="108"/>
      <c r="DT69" s="130"/>
      <c r="DU69" s="131">
        <v>0.70199999999999996</v>
      </c>
      <c r="DV69" s="132"/>
      <c r="DW69" s="116"/>
      <c r="DX69" s="221"/>
      <c r="DY69" s="108"/>
      <c r="DZ69" s="130"/>
      <c r="EA69" s="131">
        <v>0.70199999999999996</v>
      </c>
      <c r="EB69" s="132"/>
    </row>
    <row r="70" spans="1:134" s="105" customFormat="1" ht="15" thickBot="1" x14ac:dyDescent="0.35">
      <c r="A70" s="94" t="s">
        <v>72</v>
      </c>
      <c r="B70" s="108"/>
      <c r="C70" s="108"/>
      <c r="D70" s="493"/>
      <c r="E70" s="142"/>
      <c r="F70" s="158"/>
      <c r="G70" s="108"/>
      <c r="H70" s="493"/>
      <c r="I70" s="142"/>
      <c r="J70" s="142"/>
      <c r="K70" s="142"/>
      <c r="L70" s="142"/>
      <c r="M70" s="142">
        <v>0.67600000000000005</v>
      </c>
      <c r="N70" s="158"/>
      <c r="O70" s="108"/>
      <c r="P70" s="493"/>
      <c r="Q70" s="142"/>
      <c r="R70" s="521"/>
      <c r="S70" s="521"/>
      <c r="T70" s="521"/>
      <c r="U70" s="142">
        <v>0.69599999999999995</v>
      </c>
      <c r="V70" s="143"/>
      <c r="W70" s="108"/>
      <c r="X70" s="134"/>
      <c r="Y70" s="139"/>
      <c r="Z70" s="140"/>
      <c r="AA70" s="141"/>
      <c r="AB70" s="140"/>
      <c r="AC70" s="142">
        <v>0.65400000000000003</v>
      </c>
      <c r="AD70" s="143"/>
      <c r="AE70" s="108"/>
      <c r="AF70" s="134"/>
      <c r="AG70" s="139"/>
      <c r="AH70" s="140"/>
      <c r="AI70" s="141"/>
      <c r="AJ70" s="140"/>
      <c r="AK70" s="142">
        <v>0.69199999999999995</v>
      </c>
      <c r="AL70" s="143"/>
      <c r="AM70" s="108"/>
      <c r="AN70" s="134"/>
      <c r="AO70" s="139"/>
      <c r="AP70" s="140"/>
      <c r="AQ70" s="141"/>
      <c r="AR70" s="140"/>
      <c r="AS70" s="142">
        <v>0.69199999999999995</v>
      </c>
      <c r="AT70" s="143"/>
      <c r="AU70" s="108"/>
      <c r="AV70" s="134"/>
      <c r="AW70" s="139"/>
      <c r="AX70" s="140"/>
      <c r="AY70" s="141"/>
      <c r="AZ70" s="140"/>
      <c r="BA70" s="142">
        <v>0.69299999999999995</v>
      </c>
      <c r="BB70" s="143"/>
      <c r="BC70" s="108"/>
      <c r="BD70" s="134"/>
      <c r="BE70" s="139"/>
      <c r="BF70" s="140"/>
      <c r="BG70" s="141"/>
      <c r="BH70" s="140"/>
      <c r="BI70" s="142">
        <v>0.69299999999999995</v>
      </c>
      <c r="BJ70" s="143"/>
      <c r="BK70" s="138"/>
      <c r="BL70" s="134"/>
      <c r="BM70" s="139"/>
      <c r="BN70" s="140"/>
      <c r="BO70" s="141"/>
      <c r="BP70" s="140"/>
      <c r="BQ70" s="142">
        <v>0.69299999999999995</v>
      </c>
      <c r="BR70" s="143"/>
      <c r="BS70" s="144"/>
      <c r="BT70" s="134"/>
      <c r="BU70" s="139"/>
      <c r="BV70" s="140"/>
      <c r="BW70" s="141"/>
      <c r="BX70" s="140"/>
      <c r="BY70" s="142">
        <v>0.69399999999999995</v>
      </c>
      <c r="BZ70" s="143"/>
      <c r="CA70" s="144"/>
      <c r="CB70" s="134"/>
      <c r="CC70" s="139"/>
      <c r="CD70" s="140"/>
      <c r="CE70" s="141"/>
      <c r="CF70" s="140"/>
      <c r="CG70" s="142">
        <v>0.69399999999999995</v>
      </c>
      <c r="CH70" s="143"/>
      <c r="CI70" s="144"/>
      <c r="CJ70" s="134"/>
      <c r="CK70" s="139"/>
      <c r="CL70" s="140"/>
      <c r="CM70" s="141"/>
      <c r="CN70" s="140"/>
      <c r="CO70" s="142">
        <v>0.69399999999999995</v>
      </c>
      <c r="CP70" s="143"/>
      <c r="CQ70" s="135"/>
      <c r="CR70" s="134"/>
      <c r="CS70" s="139"/>
      <c r="CT70" s="140"/>
      <c r="CU70" s="141"/>
      <c r="CV70" s="140"/>
      <c r="CW70" s="142">
        <v>0.69399999999999995</v>
      </c>
      <c r="CX70" s="143"/>
      <c r="CY70" s="135"/>
      <c r="CZ70" s="134"/>
      <c r="DA70" s="139"/>
      <c r="DB70" s="140"/>
      <c r="DC70" s="141"/>
      <c r="DD70" s="140"/>
      <c r="DE70" s="142">
        <v>0.70199999999999996</v>
      </c>
      <c r="DF70" s="143"/>
      <c r="DG70" s="135"/>
      <c r="DH70" s="134"/>
      <c r="DI70" s="139"/>
      <c r="DJ70" s="140"/>
      <c r="DK70" s="141"/>
      <c r="DL70" s="140"/>
      <c r="DM70" s="142">
        <v>0.70199999999999996</v>
      </c>
      <c r="DN70" s="143"/>
      <c r="DO70" s="135"/>
      <c r="DP70" s="134"/>
      <c r="DQ70" s="135"/>
      <c r="DR70" s="140"/>
      <c r="DS70" s="135"/>
      <c r="DT70" s="140"/>
      <c r="DU70" s="135"/>
      <c r="DV70" s="143"/>
      <c r="DW70" s="135"/>
      <c r="DX70" s="222"/>
      <c r="DY70" s="135"/>
      <c r="DZ70" s="140"/>
      <c r="EA70" s="135"/>
      <c r="EB70" s="143"/>
    </row>
    <row r="71" spans="1:134" s="105" customFormat="1" x14ac:dyDescent="0.3"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6"/>
      <c r="BG71" s="146"/>
      <c r="BH71" s="146"/>
      <c r="BI71" s="146"/>
      <c r="BJ71" s="146"/>
      <c r="BL71" s="147"/>
      <c r="BM71" s="148"/>
      <c r="BN71" s="148"/>
      <c r="BP71" s="148"/>
      <c r="BQ71" s="148"/>
      <c r="BS71" s="149"/>
      <c r="BT71" s="147"/>
      <c r="BU71" s="147"/>
      <c r="BV71" s="148"/>
      <c r="BW71" s="148"/>
      <c r="BX71" s="148"/>
      <c r="BY71" s="148"/>
      <c r="BZ71" s="148"/>
      <c r="CA71" s="149"/>
      <c r="CB71" s="147"/>
      <c r="CC71" s="147"/>
      <c r="CD71" s="148"/>
      <c r="CE71" s="148"/>
      <c r="CF71" s="148"/>
      <c r="CG71" s="148"/>
      <c r="CH71" s="148"/>
      <c r="CI71" s="149"/>
      <c r="CJ71" s="147"/>
      <c r="CK71" s="147"/>
      <c r="CL71" s="148"/>
      <c r="CM71" s="148"/>
      <c r="CN71" s="148"/>
      <c r="CO71" s="148"/>
      <c r="CP71" s="148"/>
      <c r="CQ71" s="149"/>
      <c r="CR71" s="147"/>
      <c r="CS71" s="147"/>
      <c r="CT71" s="148"/>
      <c r="CU71" s="148"/>
      <c r="CV71" s="148"/>
      <c r="CW71" s="148"/>
      <c r="CX71" s="148"/>
      <c r="CY71" s="149"/>
      <c r="CZ71" s="147"/>
      <c r="DA71" s="147"/>
      <c r="DB71" s="148"/>
      <c r="DC71" s="148"/>
      <c r="DD71" s="148"/>
      <c r="DE71" s="148"/>
      <c r="DF71" s="148"/>
      <c r="DG71" s="149"/>
      <c r="DH71" s="147"/>
      <c r="DI71" s="147"/>
      <c r="DJ71" s="148"/>
      <c r="DK71" s="148"/>
      <c r="DL71" s="148"/>
      <c r="DM71" s="148"/>
      <c r="DN71" s="148"/>
      <c r="DO71" s="149"/>
      <c r="DP71" s="148"/>
      <c r="DQ71" s="148"/>
      <c r="DR71" s="148"/>
      <c r="DS71" s="148"/>
      <c r="DT71" s="148"/>
      <c r="DU71" s="148"/>
      <c r="DV71" s="148"/>
      <c r="DW71" s="149"/>
      <c r="DX71" s="148"/>
      <c r="DY71" s="148"/>
      <c r="DZ71" s="148"/>
      <c r="EA71" s="148"/>
      <c r="EB71" s="148"/>
    </row>
    <row r="72" spans="1:134" x14ac:dyDescent="0.3">
      <c r="A72" s="304" t="s">
        <v>40</v>
      </c>
      <c r="D72" s="305">
        <f t="shared" ref="D72:E72" si="2">D24-D25-D26</f>
        <v>0</v>
      </c>
      <c r="E72" s="305">
        <f t="shared" si="2"/>
        <v>0</v>
      </c>
      <c r="F72" s="305">
        <f t="shared" ref="F72" si="3">F24-F25-F26</f>
        <v>0</v>
      </c>
      <c r="H72" s="305">
        <f t="shared" ref="H72:N72" si="4">H24-H25-H26</f>
        <v>0</v>
      </c>
      <c r="I72" s="305">
        <f t="shared" si="4"/>
        <v>0</v>
      </c>
      <c r="J72" s="305">
        <f t="shared" si="4"/>
        <v>0</v>
      </c>
      <c r="K72" s="305">
        <f t="shared" si="4"/>
        <v>0</v>
      </c>
      <c r="L72" s="305">
        <f t="shared" si="4"/>
        <v>0</v>
      </c>
      <c r="M72" s="305">
        <f t="shared" si="4"/>
        <v>0</v>
      </c>
      <c r="N72" s="305">
        <f t="shared" si="4"/>
        <v>0</v>
      </c>
      <c r="P72" s="305">
        <f t="shared" ref="P72:V72" si="5">P24-P25-P26</f>
        <v>0</v>
      </c>
      <c r="Q72" s="305">
        <f t="shared" si="5"/>
        <v>0</v>
      </c>
      <c r="R72" s="305">
        <f t="shared" si="5"/>
        <v>0</v>
      </c>
      <c r="S72" s="305">
        <f t="shared" si="5"/>
        <v>0</v>
      </c>
      <c r="T72" s="305">
        <f t="shared" si="5"/>
        <v>0</v>
      </c>
      <c r="U72" s="305">
        <f t="shared" si="5"/>
        <v>0</v>
      </c>
      <c r="V72" s="305">
        <f t="shared" si="5"/>
        <v>0</v>
      </c>
      <c r="X72" s="305">
        <f t="shared" ref="X72:AD72" si="6">X24-X25-X26</f>
        <v>0</v>
      </c>
      <c r="Y72" s="305">
        <f t="shared" si="6"/>
        <v>0</v>
      </c>
      <c r="Z72" s="305">
        <f t="shared" si="6"/>
        <v>0</v>
      </c>
      <c r="AA72" s="305">
        <f t="shared" si="6"/>
        <v>0</v>
      </c>
      <c r="AB72" s="305">
        <f t="shared" si="6"/>
        <v>0</v>
      </c>
      <c r="AC72" s="305">
        <f t="shared" si="6"/>
        <v>0</v>
      </c>
      <c r="AD72" s="305">
        <f t="shared" si="6"/>
        <v>0</v>
      </c>
      <c r="AF72" s="305">
        <f t="shared" ref="AF72:AL72" si="7">AF24-AF25-AF26</f>
        <v>0</v>
      </c>
      <c r="AG72" s="305">
        <f t="shared" si="7"/>
        <v>0</v>
      </c>
      <c r="AH72" s="305">
        <f t="shared" si="7"/>
        <v>0</v>
      </c>
      <c r="AI72" s="305">
        <f t="shared" si="7"/>
        <v>0</v>
      </c>
      <c r="AJ72" s="305">
        <f t="shared" si="7"/>
        <v>0</v>
      </c>
      <c r="AK72" s="305">
        <f t="shared" si="7"/>
        <v>0</v>
      </c>
      <c r="AL72" s="305">
        <f t="shared" si="7"/>
        <v>0</v>
      </c>
      <c r="AN72" s="305">
        <f t="shared" ref="AN72:AT72" si="8">AN24-AN25-AN26</f>
        <v>0</v>
      </c>
      <c r="AO72" s="305">
        <f t="shared" si="8"/>
        <v>0</v>
      </c>
      <c r="AP72" s="305">
        <f t="shared" si="8"/>
        <v>0</v>
      </c>
      <c r="AQ72" s="305">
        <f t="shared" si="8"/>
        <v>0</v>
      </c>
      <c r="AR72" s="305">
        <f t="shared" si="8"/>
        <v>0</v>
      </c>
      <c r="AS72" s="305">
        <f t="shared" si="8"/>
        <v>0</v>
      </c>
      <c r="AT72" s="305">
        <f t="shared" si="8"/>
        <v>0</v>
      </c>
      <c r="AV72" s="305">
        <f t="shared" ref="AV72:BB72" si="9">AV24-AV25-AV26</f>
        <v>0</v>
      </c>
      <c r="AW72" s="305">
        <f t="shared" si="9"/>
        <v>0</v>
      </c>
      <c r="AX72" s="305">
        <f t="shared" si="9"/>
        <v>0</v>
      </c>
      <c r="AY72" s="305">
        <f t="shared" si="9"/>
        <v>0</v>
      </c>
      <c r="AZ72" s="305">
        <f t="shared" si="9"/>
        <v>0</v>
      </c>
      <c r="BA72" s="305">
        <f t="shared" si="9"/>
        <v>0</v>
      </c>
      <c r="BB72" s="305">
        <f t="shared" si="9"/>
        <v>0</v>
      </c>
      <c r="BD72" s="305">
        <f t="shared" ref="BD72:BJ72" si="10">BD24-BD25-BD26</f>
        <v>0</v>
      </c>
      <c r="BE72" s="305">
        <f t="shared" si="10"/>
        <v>0</v>
      </c>
      <c r="BF72" s="305">
        <f t="shared" si="10"/>
        <v>0</v>
      </c>
      <c r="BG72" s="305">
        <f t="shared" si="10"/>
        <v>0</v>
      </c>
      <c r="BH72" s="305">
        <f t="shared" si="10"/>
        <v>0</v>
      </c>
      <c r="BI72" s="305">
        <f t="shared" si="10"/>
        <v>0</v>
      </c>
      <c r="BJ72" s="305">
        <f t="shared" si="10"/>
        <v>0</v>
      </c>
      <c r="BL72" s="305">
        <f t="shared" ref="BL72:BR72" si="11">BL24-BL25-BL26</f>
        <v>0</v>
      </c>
      <c r="BM72" s="305">
        <f t="shared" si="11"/>
        <v>0</v>
      </c>
      <c r="BN72" s="305">
        <f t="shared" si="11"/>
        <v>0</v>
      </c>
      <c r="BO72" s="305">
        <f t="shared" si="11"/>
        <v>0</v>
      </c>
      <c r="BP72" s="305">
        <f t="shared" si="11"/>
        <v>0</v>
      </c>
      <c r="BQ72" s="305">
        <f t="shared" si="11"/>
        <v>0</v>
      </c>
      <c r="BR72" s="305">
        <f t="shared" si="11"/>
        <v>0</v>
      </c>
      <c r="BT72" s="305">
        <f t="shared" ref="BT72:BZ72" si="12">BT24-BT25-BT26</f>
        <v>0</v>
      </c>
      <c r="BU72" s="305">
        <f t="shared" si="12"/>
        <v>0</v>
      </c>
      <c r="BV72" s="305">
        <f t="shared" si="12"/>
        <v>0</v>
      </c>
      <c r="BW72" s="305">
        <f t="shared" si="12"/>
        <v>0</v>
      </c>
      <c r="BX72" s="305">
        <f t="shared" si="12"/>
        <v>0</v>
      </c>
      <c r="BY72" s="305">
        <f t="shared" si="12"/>
        <v>0</v>
      </c>
      <c r="BZ72" s="305">
        <f t="shared" si="12"/>
        <v>0</v>
      </c>
      <c r="CB72" s="305">
        <f t="shared" ref="CB72:CH72" si="13">CB24-CB25-CB26</f>
        <v>0</v>
      </c>
      <c r="CC72" s="305">
        <f t="shared" si="13"/>
        <v>0</v>
      </c>
      <c r="CD72" s="305">
        <f t="shared" si="13"/>
        <v>0</v>
      </c>
      <c r="CE72" s="305">
        <f t="shared" si="13"/>
        <v>0</v>
      </c>
      <c r="CF72" s="305">
        <f t="shared" si="13"/>
        <v>0</v>
      </c>
      <c r="CG72" s="305">
        <f t="shared" si="13"/>
        <v>0</v>
      </c>
      <c r="CH72" s="305">
        <f t="shared" si="13"/>
        <v>0</v>
      </c>
      <c r="CJ72" s="305">
        <f t="shared" ref="CJ72:CP72" si="14">CJ24-CJ25-CJ26</f>
        <v>0</v>
      </c>
      <c r="CK72" s="305">
        <f t="shared" si="14"/>
        <v>0</v>
      </c>
      <c r="CL72" s="305">
        <f t="shared" si="14"/>
        <v>0</v>
      </c>
      <c r="CM72" s="305">
        <f t="shared" si="14"/>
        <v>0</v>
      </c>
      <c r="CN72" s="305">
        <f t="shared" si="14"/>
        <v>0</v>
      </c>
      <c r="CO72" s="305">
        <f t="shared" si="14"/>
        <v>0</v>
      </c>
      <c r="CP72" s="305">
        <f t="shared" si="14"/>
        <v>0</v>
      </c>
      <c r="CR72" s="305">
        <f t="shared" ref="CR72:CX72" si="15">CR24-CR25-CR26</f>
        <v>0</v>
      </c>
      <c r="CS72" s="305">
        <f t="shared" si="15"/>
        <v>0</v>
      </c>
      <c r="CT72" s="305">
        <f t="shared" si="15"/>
        <v>0</v>
      </c>
      <c r="CU72" s="305">
        <f t="shared" si="15"/>
        <v>0</v>
      </c>
      <c r="CV72" s="305">
        <f t="shared" si="15"/>
        <v>0</v>
      </c>
      <c r="CW72" s="305">
        <f t="shared" si="15"/>
        <v>0</v>
      </c>
      <c r="CX72" s="305">
        <f t="shared" si="15"/>
        <v>0</v>
      </c>
      <c r="CZ72" s="305">
        <f t="shared" ref="CZ72:DF72" si="16">CZ24-CZ25-CZ26</f>
        <v>0</v>
      </c>
      <c r="DA72" s="305">
        <f t="shared" si="16"/>
        <v>0</v>
      </c>
      <c r="DB72" s="305">
        <f t="shared" si="16"/>
        <v>0</v>
      </c>
      <c r="DC72" s="305">
        <f t="shared" si="16"/>
        <v>0</v>
      </c>
      <c r="DD72" s="305">
        <f t="shared" si="16"/>
        <v>0</v>
      </c>
      <c r="DE72" s="305">
        <f t="shared" si="16"/>
        <v>0</v>
      </c>
      <c r="DF72" s="305">
        <f t="shared" si="16"/>
        <v>0</v>
      </c>
      <c r="DH72" s="305">
        <f t="shared" ref="DH72:DN72" si="17">DH24-DH25-DH26</f>
        <v>0</v>
      </c>
      <c r="DI72" s="305">
        <f t="shared" si="17"/>
        <v>0</v>
      </c>
      <c r="DJ72" s="305">
        <f t="shared" si="17"/>
        <v>0</v>
      </c>
      <c r="DK72" s="305">
        <f t="shared" si="17"/>
        <v>0</v>
      </c>
      <c r="DL72" s="305">
        <f t="shared" si="17"/>
        <v>0</v>
      </c>
      <c r="DM72" s="305">
        <f t="shared" si="17"/>
        <v>0</v>
      </c>
      <c r="DN72" s="305">
        <f t="shared" si="17"/>
        <v>0</v>
      </c>
      <c r="DP72" s="305">
        <f t="shared" ref="DP72:DV72" si="18">DP24-DP25-DP26</f>
        <v>0</v>
      </c>
      <c r="DQ72" s="305">
        <f t="shared" si="18"/>
        <v>0</v>
      </c>
      <c r="DR72" s="305">
        <f t="shared" si="18"/>
        <v>0</v>
      </c>
      <c r="DS72" s="305">
        <f t="shared" si="18"/>
        <v>0</v>
      </c>
      <c r="DT72" s="305">
        <f t="shared" si="18"/>
        <v>0</v>
      </c>
      <c r="DU72" s="305">
        <f t="shared" si="18"/>
        <v>0</v>
      </c>
      <c r="DV72" s="305">
        <f t="shared" si="18"/>
        <v>0</v>
      </c>
      <c r="DX72" s="305">
        <f t="shared" ref="DX72:EB72" si="19">DX24-DX25-DX26</f>
        <v>0</v>
      </c>
      <c r="DY72" s="305">
        <f t="shared" si="19"/>
        <v>0</v>
      </c>
      <c r="DZ72" s="305">
        <f t="shared" si="19"/>
        <v>0</v>
      </c>
      <c r="EA72" s="305">
        <f t="shared" si="19"/>
        <v>0</v>
      </c>
      <c r="EB72" s="305">
        <f t="shared" si="19"/>
        <v>0</v>
      </c>
      <c r="EC72" s="105"/>
      <c r="ED72" s="105"/>
    </row>
    <row r="73" spans="1:134" x14ac:dyDescent="0.3">
      <c r="A73" s="306" t="s">
        <v>41</v>
      </c>
      <c r="D73" s="305">
        <f t="shared" ref="D73:E73" si="20">D26-SUM(D27:D30)-D31</f>
        <v>0</v>
      </c>
      <c r="E73" s="305">
        <f t="shared" si="20"/>
        <v>0</v>
      </c>
      <c r="F73" s="305">
        <f t="shared" ref="F73" si="21">F26-SUM(F27:F30)-F31</f>
        <v>0</v>
      </c>
      <c r="H73" s="305">
        <f t="shared" ref="H73:N73" si="22">H26-SUM(H27:H30)-H31</f>
        <v>0</v>
      </c>
      <c r="I73" s="305">
        <f t="shared" si="22"/>
        <v>0</v>
      </c>
      <c r="J73" s="305">
        <f t="shared" si="22"/>
        <v>0</v>
      </c>
      <c r="K73" s="305">
        <f t="shared" si="22"/>
        <v>0</v>
      </c>
      <c r="L73" s="305">
        <f t="shared" si="22"/>
        <v>0</v>
      </c>
      <c r="M73" s="305">
        <f t="shared" si="22"/>
        <v>0</v>
      </c>
      <c r="N73" s="305">
        <f t="shared" si="22"/>
        <v>0</v>
      </c>
      <c r="P73" s="305">
        <f t="shared" ref="P73:V73" si="23">P26-SUM(P27:P30)-P31</f>
        <v>0</v>
      </c>
      <c r="Q73" s="305">
        <f t="shared" si="23"/>
        <v>0</v>
      </c>
      <c r="R73" s="305">
        <f t="shared" si="23"/>
        <v>0</v>
      </c>
      <c r="S73" s="305">
        <f t="shared" si="23"/>
        <v>0</v>
      </c>
      <c r="T73" s="305">
        <f t="shared" si="23"/>
        <v>0</v>
      </c>
      <c r="U73" s="305">
        <f t="shared" si="23"/>
        <v>0</v>
      </c>
      <c r="V73" s="305">
        <f t="shared" si="23"/>
        <v>0</v>
      </c>
      <c r="X73" s="305">
        <f t="shared" ref="X73:AD73" si="24">X26-SUM(X27:X30)-X31</f>
        <v>0</v>
      </c>
      <c r="Y73" s="305">
        <f t="shared" si="24"/>
        <v>0</v>
      </c>
      <c r="Z73" s="305">
        <f t="shared" si="24"/>
        <v>0</v>
      </c>
      <c r="AA73" s="305">
        <f t="shared" si="24"/>
        <v>0</v>
      </c>
      <c r="AB73" s="305">
        <f t="shared" si="24"/>
        <v>0</v>
      </c>
      <c r="AC73" s="305">
        <f t="shared" si="24"/>
        <v>0</v>
      </c>
      <c r="AD73" s="305">
        <f t="shared" si="24"/>
        <v>0</v>
      </c>
      <c r="AF73" s="305">
        <f t="shared" ref="AF73:AL73" si="25">AF26-SUM(AF27:AF30)-AF31</f>
        <v>0</v>
      </c>
      <c r="AG73" s="305">
        <f t="shared" si="25"/>
        <v>0</v>
      </c>
      <c r="AH73" s="305">
        <f t="shared" si="25"/>
        <v>0</v>
      </c>
      <c r="AI73" s="305">
        <f t="shared" si="25"/>
        <v>0</v>
      </c>
      <c r="AJ73" s="305">
        <f t="shared" si="25"/>
        <v>0</v>
      </c>
      <c r="AK73" s="305">
        <f t="shared" si="25"/>
        <v>0</v>
      </c>
      <c r="AL73" s="305">
        <f t="shared" si="25"/>
        <v>0</v>
      </c>
      <c r="AN73" s="305">
        <f t="shared" ref="AN73:AT73" si="26">AN26-SUM(AN27:AN30)-AN31</f>
        <v>0</v>
      </c>
      <c r="AO73" s="305">
        <f t="shared" si="26"/>
        <v>0</v>
      </c>
      <c r="AP73" s="305">
        <f t="shared" si="26"/>
        <v>0</v>
      </c>
      <c r="AQ73" s="305">
        <f t="shared" si="26"/>
        <v>0</v>
      </c>
      <c r="AR73" s="305">
        <f t="shared" si="26"/>
        <v>0</v>
      </c>
      <c r="AS73" s="305">
        <f t="shared" si="26"/>
        <v>0</v>
      </c>
      <c r="AT73" s="305">
        <f t="shared" si="26"/>
        <v>0</v>
      </c>
      <c r="AV73" s="305">
        <f t="shared" ref="AV73:BB73" si="27">AV26-SUM(AV27:AV30)-AV31</f>
        <v>0</v>
      </c>
      <c r="AW73" s="305">
        <f t="shared" si="27"/>
        <v>0</v>
      </c>
      <c r="AX73" s="305">
        <f t="shared" si="27"/>
        <v>0</v>
      </c>
      <c r="AY73" s="305">
        <f t="shared" si="27"/>
        <v>0</v>
      </c>
      <c r="AZ73" s="305">
        <f t="shared" si="27"/>
        <v>0</v>
      </c>
      <c r="BA73" s="305">
        <f t="shared" si="27"/>
        <v>0</v>
      </c>
      <c r="BB73" s="305">
        <f t="shared" si="27"/>
        <v>0</v>
      </c>
      <c r="BD73" s="305">
        <f t="shared" ref="BD73:BJ73" si="28">BD26-SUM(BD27:BD30)-BD31</f>
        <v>0</v>
      </c>
      <c r="BE73" s="305">
        <f t="shared" si="28"/>
        <v>0</v>
      </c>
      <c r="BF73" s="305">
        <f t="shared" si="28"/>
        <v>0</v>
      </c>
      <c r="BG73" s="305">
        <f t="shared" si="28"/>
        <v>0</v>
      </c>
      <c r="BH73" s="305">
        <f t="shared" si="28"/>
        <v>0</v>
      </c>
      <c r="BI73" s="305">
        <f t="shared" si="28"/>
        <v>0</v>
      </c>
      <c r="BJ73" s="305">
        <f t="shared" si="28"/>
        <v>0</v>
      </c>
      <c r="BL73" s="305">
        <f t="shared" ref="BL73:BR73" si="29">BL26-SUM(BL27:BL30)-BL31</f>
        <v>0</v>
      </c>
      <c r="BM73" s="305">
        <f t="shared" si="29"/>
        <v>0</v>
      </c>
      <c r="BN73" s="305">
        <f t="shared" si="29"/>
        <v>0</v>
      </c>
      <c r="BO73" s="305">
        <f t="shared" si="29"/>
        <v>0</v>
      </c>
      <c r="BP73" s="305">
        <f t="shared" si="29"/>
        <v>0</v>
      </c>
      <c r="BQ73" s="305">
        <f t="shared" si="29"/>
        <v>0</v>
      </c>
      <c r="BR73" s="305">
        <f t="shared" si="29"/>
        <v>0</v>
      </c>
      <c r="BT73" s="305">
        <f t="shared" ref="BT73:BZ73" si="30">BT26-SUM(BT27:BT30)-BT31</f>
        <v>0</v>
      </c>
      <c r="BU73" s="305">
        <f t="shared" si="30"/>
        <v>0</v>
      </c>
      <c r="BV73" s="305">
        <f t="shared" si="30"/>
        <v>0</v>
      </c>
      <c r="BW73" s="305">
        <f t="shared" si="30"/>
        <v>0</v>
      </c>
      <c r="BX73" s="305">
        <f t="shared" si="30"/>
        <v>0</v>
      </c>
      <c r="BY73" s="305">
        <f t="shared" si="30"/>
        <v>0</v>
      </c>
      <c r="BZ73" s="305">
        <f t="shared" si="30"/>
        <v>0</v>
      </c>
      <c r="CB73" s="305">
        <f t="shared" ref="CB73:CH73" si="31">CB26-SUM(CB27:CB30)-CB31</f>
        <v>0</v>
      </c>
      <c r="CC73" s="305">
        <f t="shared" si="31"/>
        <v>0</v>
      </c>
      <c r="CD73" s="305">
        <f t="shared" si="31"/>
        <v>0</v>
      </c>
      <c r="CE73" s="305">
        <f t="shared" si="31"/>
        <v>0</v>
      </c>
      <c r="CF73" s="305">
        <f t="shared" si="31"/>
        <v>0</v>
      </c>
      <c r="CG73" s="305">
        <f t="shared" si="31"/>
        <v>0</v>
      </c>
      <c r="CH73" s="305">
        <f t="shared" si="31"/>
        <v>0</v>
      </c>
      <c r="CJ73" s="305">
        <f t="shared" ref="CJ73:CP73" si="32">CJ26-SUM(CJ27:CJ30)-CJ31</f>
        <v>0</v>
      </c>
      <c r="CK73" s="305">
        <f t="shared" si="32"/>
        <v>0</v>
      </c>
      <c r="CL73" s="305">
        <f t="shared" si="32"/>
        <v>0</v>
      </c>
      <c r="CM73" s="305">
        <f t="shared" si="32"/>
        <v>0</v>
      </c>
      <c r="CN73" s="305">
        <f t="shared" si="32"/>
        <v>0</v>
      </c>
      <c r="CO73" s="305">
        <f t="shared" si="32"/>
        <v>0</v>
      </c>
      <c r="CP73" s="305">
        <f t="shared" si="32"/>
        <v>0</v>
      </c>
      <c r="CR73" s="305">
        <f t="shared" ref="CR73:CX73" si="33">CR26-SUM(CR27:CR30)-CR31</f>
        <v>0</v>
      </c>
      <c r="CS73" s="305">
        <f t="shared" si="33"/>
        <v>0</v>
      </c>
      <c r="CT73" s="305">
        <f t="shared" si="33"/>
        <v>0</v>
      </c>
      <c r="CU73" s="305">
        <f t="shared" si="33"/>
        <v>0</v>
      </c>
      <c r="CV73" s="305">
        <f t="shared" si="33"/>
        <v>0</v>
      </c>
      <c r="CW73" s="305">
        <f t="shared" si="33"/>
        <v>0</v>
      </c>
      <c r="CX73" s="305">
        <f t="shared" si="33"/>
        <v>0</v>
      </c>
      <c r="CZ73" s="305">
        <f t="shared" ref="CZ73:DF73" si="34">CZ26-SUM(CZ27:CZ30)-CZ31</f>
        <v>0</v>
      </c>
      <c r="DA73" s="305">
        <f t="shared" si="34"/>
        <v>0</v>
      </c>
      <c r="DB73" s="305">
        <f t="shared" si="34"/>
        <v>0</v>
      </c>
      <c r="DC73" s="305">
        <f t="shared" si="34"/>
        <v>0</v>
      </c>
      <c r="DD73" s="305">
        <f t="shared" si="34"/>
        <v>0</v>
      </c>
      <c r="DE73" s="305">
        <f t="shared" si="34"/>
        <v>0</v>
      </c>
      <c r="DF73" s="305">
        <f t="shared" si="34"/>
        <v>0</v>
      </c>
      <c r="DH73" s="305">
        <f t="shared" ref="DH73:DN73" si="35">DH26-SUM(DH27:DH30)-DH31</f>
        <v>0</v>
      </c>
      <c r="DI73" s="305">
        <f t="shared" si="35"/>
        <v>0</v>
      </c>
      <c r="DJ73" s="305">
        <f t="shared" si="35"/>
        <v>0</v>
      </c>
      <c r="DK73" s="305">
        <f t="shared" si="35"/>
        <v>0</v>
      </c>
      <c r="DL73" s="305">
        <f t="shared" si="35"/>
        <v>0</v>
      </c>
      <c r="DM73" s="305">
        <f t="shared" si="35"/>
        <v>0</v>
      </c>
      <c r="DN73" s="305">
        <f t="shared" si="35"/>
        <v>0</v>
      </c>
      <c r="DP73" s="305">
        <f t="shared" ref="DP73:DV73" si="36">DP26-SUM(DP27:DP30)-DP31</f>
        <v>0</v>
      </c>
      <c r="DQ73" s="305">
        <f t="shared" si="36"/>
        <v>0</v>
      </c>
      <c r="DR73" s="305">
        <f t="shared" si="36"/>
        <v>0</v>
      </c>
      <c r="DS73" s="305">
        <f t="shared" si="36"/>
        <v>0</v>
      </c>
      <c r="DT73" s="305">
        <f t="shared" si="36"/>
        <v>0</v>
      </c>
      <c r="DU73" s="305">
        <f t="shared" si="36"/>
        <v>0</v>
      </c>
      <c r="DV73" s="305">
        <f t="shared" si="36"/>
        <v>0</v>
      </c>
      <c r="DX73" s="305">
        <f t="shared" ref="DX73:EB73" si="37">DX26-SUM(DX27:DX30)-DX31</f>
        <v>0</v>
      </c>
      <c r="DY73" s="305">
        <f t="shared" si="37"/>
        <v>0</v>
      </c>
      <c r="DZ73" s="305">
        <f t="shared" si="37"/>
        <v>0</v>
      </c>
      <c r="EA73" s="305">
        <f t="shared" si="37"/>
        <v>0</v>
      </c>
      <c r="EB73" s="305">
        <f t="shared" si="37"/>
        <v>0</v>
      </c>
      <c r="EC73" s="105"/>
      <c r="ED73" s="105"/>
    </row>
    <row r="74" spans="1:134" x14ac:dyDescent="0.3">
      <c r="A74" s="306" t="s">
        <v>26</v>
      </c>
      <c r="D74" s="305">
        <f t="shared" ref="D74:E74" si="38">D31-SUM(D32:D35)-D36</f>
        <v>0</v>
      </c>
      <c r="E74" s="305">
        <f t="shared" si="38"/>
        <v>0.17354000000204906</v>
      </c>
      <c r="F74" s="305">
        <f t="shared" ref="F74" si="39">F31-SUM(F32:F35)-F36</f>
        <v>0.17354000000159431</v>
      </c>
      <c r="H74" s="305">
        <f t="shared" ref="H74:N74" si="40">H31-SUM(H32:H35)-H36</f>
        <v>0</v>
      </c>
      <c r="I74" s="305">
        <f t="shared" si="40"/>
        <v>0</v>
      </c>
      <c r="J74" s="305">
        <f t="shared" si="40"/>
        <v>0</v>
      </c>
      <c r="K74" s="305">
        <f t="shared" si="40"/>
        <v>0</v>
      </c>
      <c r="L74" s="305">
        <f t="shared" si="40"/>
        <v>0</v>
      </c>
      <c r="M74" s="305">
        <f t="shared" si="40"/>
        <v>0</v>
      </c>
      <c r="N74" s="305">
        <f t="shared" si="40"/>
        <v>0</v>
      </c>
      <c r="P74" s="305">
        <f t="shared" ref="P74:V74" si="41">P31-SUM(P32:P35)-P36</f>
        <v>0</v>
      </c>
      <c r="Q74" s="305">
        <f t="shared" si="41"/>
        <v>0</v>
      </c>
      <c r="R74" s="305">
        <f t="shared" si="41"/>
        <v>0</v>
      </c>
      <c r="S74" s="305">
        <f t="shared" si="41"/>
        <v>0</v>
      </c>
      <c r="T74" s="305">
        <f t="shared" si="41"/>
        <v>0</v>
      </c>
      <c r="U74" s="305">
        <f t="shared" si="41"/>
        <v>0</v>
      </c>
      <c r="V74" s="305">
        <f t="shared" si="41"/>
        <v>0</v>
      </c>
      <c r="X74" s="305">
        <f t="shared" ref="X74:AD74" si="42">X31-SUM(X32:X35)-X36</f>
        <v>0</v>
      </c>
      <c r="Y74" s="305">
        <f t="shared" si="42"/>
        <v>0</v>
      </c>
      <c r="Z74" s="305">
        <f t="shared" si="42"/>
        <v>0</v>
      </c>
      <c r="AA74" s="305">
        <f t="shared" si="42"/>
        <v>0</v>
      </c>
      <c r="AB74" s="305">
        <f t="shared" si="42"/>
        <v>0</v>
      </c>
      <c r="AC74" s="305">
        <f t="shared" si="42"/>
        <v>0</v>
      </c>
      <c r="AD74" s="305">
        <f t="shared" si="42"/>
        <v>0</v>
      </c>
      <c r="AF74" s="305">
        <f t="shared" ref="AF74:AL74" si="43">AF31-SUM(AF32:AF35)-AF36</f>
        <v>0</v>
      </c>
      <c r="AG74" s="305">
        <f t="shared" si="43"/>
        <v>0</v>
      </c>
      <c r="AH74" s="305">
        <f t="shared" si="43"/>
        <v>0</v>
      </c>
      <c r="AI74" s="305">
        <f t="shared" si="43"/>
        <v>0</v>
      </c>
      <c r="AJ74" s="305">
        <f t="shared" si="43"/>
        <v>0</v>
      </c>
      <c r="AK74" s="305">
        <f t="shared" si="43"/>
        <v>0</v>
      </c>
      <c r="AL74" s="305">
        <f t="shared" si="43"/>
        <v>0</v>
      </c>
      <c r="AN74" s="305">
        <f t="shared" ref="AN74:AT74" si="44">AN31-SUM(AN32:AN35)-AN36</f>
        <v>0</v>
      </c>
      <c r="AO74" s="305">
        <f t="shared" si="44"/>
        <v>0</v>
      </c>
      <c r="AP74" s="305">
        <f t="shared" si="44"/>
        <v>0</v>
      </c>
      <c r="AQ74" s="305">
        <f t="shared" si="44"/>
        <v>0</v>
      </c>
      <c r="AR74" s="305">
        <f t="shared" si="44"/>
        <v>0</v>
      </c>
      <c r="AS74" s="305">
        <f t="shared" si="44"/>
        <v>0</v>
      </c>
      <c r="AT74" s="305">
        <f t="shared" si="44"/>
        <v>0</v>
      </c>
      <c r="AV74" s="305">
        <f t="shared" ref="AV74:BB74" si="45">AV31-SUM(AV32:AV35)-AV36</f>
        <v>0</v>
      </c>
      <c r="AW74" s="305">
        <f t="shared" si="45"/>
        <v>0</v>
      </c>
      <c r="AX74" s="305">
        <f t="shared" si="45"/>
        <v>0</v>
      </c>
      <c r="AY74" s="305">
        <f t="shared" si="45"/>
        <v>0</v>
      </c>
      <c r="AZ74" s="305">
        <f t="shared" si="45"/>
        <v>0</v>
      </c>
      <c r="BA74" s="305">
        <f t="shared" si="45"/>
        <v>0</v>
      </c>
      <c r="BB74" s="305">
        <f t="shared" si="45"/>
        <v>0</v>
      </c>
      <c r="BD74" s="305">
        <f t="shared" ref="BD74:BJ74" si="46">BD31-SUM(BD32:BD35)-BD36</f>
        <v>0</v>
      </c>
      <c r="BE74" s="305">
        <f t="shared" si="46"/>
        <v>0</v>
      </c>
      <c r="BF74" s="305">
        <f t="shared" si="46"/>
        <v>0</v>
      </c>
      <c r="BG74" s="305">
        <f t="shared" si="46"/>
        <v>0</v>
      </c>
      <c r="BH74" s="305">
        <f t="shared" si="46"/>
        <v>0</v>
      </c>
      <c r="BI74" s="305">
        <f t="shared" si="46"/>
        <v>0</v>
      </c>
      <c r="BJ74" s="305">
        <f t="shared" si="46"/>
        <v>0</v>
      </c>
      <c r="BL74" s="305">
        <f t="shared" ref="BL74:BR74" si="47">BL31-SUM(BL32:BL35)-BL36</f>
        <v>0</v>
      </c>
      <c r="BM74" s="305">
        <f t="shared" si="47"/>
        <v>0</v>
      </c>
      <c r="BN74" s="305">
        <f t="shared" si="47"/>
        <v>0</v>
      </c>
      <c r="BO74" s="305">
        <f t="shared" si="47"/>
        <v>0</v>
      </c>
      <c r="BP74" s="305">
        <f t="shared" si="47"/>
        <v>0</v>
      </c>
      <c r="BQ74" s="305">
        <f t="shared" si="47"/>
        <v>0</v>
      </c>
      <c r="BR74" s="305">
        <f t="shared" si="47"/>
        <v>0</v>
      </c>
      <c r="BT74" s="305">
        <f t="shared" ref="BT74:BZ74" si="48">BT31-SUM(BT32:BT35)-BT36</f>
        <v>0</v>
      </c>
      <c r="BU74" s="305">
        <f t="shared" si="48"/>
        <v>0</v>
      </c>
      <c r="BV74" s="305">
        <f t="shared" si="48"/>
        <v>0</v>
      </c>
      <c r="BW74" s="305">
        <f t="shared" si="48"/>
        <v>0</v>
      </c>
      <c r="BX74" s="305">
        <f t="shared" si="48"/>
        <v>0</v>
      </c>
      <c r="BY74" s="305">
        <f t="shared" si="48"/>
        <v>0</v>
      </c>
      <c r="BZ74" s="305">
        <f t="shared" si="48"/>
        <v>0</v>
      </c>
      <c r="CB74" s="305">
        <f t="shared" ref="CB74:CH74" si="49">CB31-SUM(CB32:CB35)-CB36</f>
        <v>0</v>
      </c>
      <c r="CC74" s="305">
        <f t="shared" si="49"/>
        <v>0</v>
      </c>
      <c r="CD74" s="305">
        <f t="shared" si="49"/>
        <v>0</v>
      </c>
      <c r="CE74" s="305">
        <f t="shared" si="49"/>
        <v>0</v>
      </c>
      <c r="CF74" s="305">
        <f t="shared" si="49"/>
        <v>0</v>
      </c>
      <c r="CG74" s="305">
        <f t="shared" si="49"/>
        <v>0</v>
      </c>
      <c r="CH74" s="305">
        <f t="shared" si="49"/>
        <v>0</v>
      </c>
      <c r="CJ74" s="305">
        <f t="shared" ref="CJ74:CP74" si="50">CJ31-SUM(CJ32:CJ35)-CJ36</f>
        <v>0</v>
      </c>
      <c r="CK74" s="305">
        <f t="shared" si="50"/>
        <v>0</v>
      </c>
      <c r="CL74" s="305">
        <f t="shared" si="50"/>
        <v>0</v>
      </c>
      <c r="CM74" s="305">
        <f t="shared" si="50"/>
        <v>0</v>
      </c>
      <c r="CN74" s="305">
        <f t="shared" si="50"/>
        <v>0</v>
      </c>
      <c r="CO74" s="305">
        <f t="shared" si="50"/>
        <v>0</v>
      </c>
      <c r="CP74" s="305">
        <f t="shared" si="50"/>
        <v>0</v>
      </c>
      <c r="CR74" s="305">
        <f t="shared" ref="CR74:CX74" si="51">CR31-SUM(CR32:CR35)-CR36</f>
        <v>0</v>
      </c>
      <c r="CS74" s="305">
        <f t="shared" si="51"/>
        <v>0</v>
      </c>
      <c r="CT74" s="305">
        <f t="shared" si="51"/>
        <v>0</v>
      </c>
      <c r="CU74" s="305">
        <f t="shared" si="51"/>
        <v>0</v>
      </c>
      <c r="CV74" s="305">
        <f t="shared" si="51"/>
        <v>0</v>
      </c>
      <c r="CW74" s="305">
        <f t="shared" si="51"/>
        <v>0</v>
      </c>
      <c r="CX74" s="305">
        <f t="shared" si="51"/>
        <v>0</v>
      </c>
      <c r="CZ74" s="305">
        <f t="shared" ref="CZ74:DF74" si="52">CZ31-SUM(CZ32:CZ35)-CZ36</f>
        <v>0</v>
      </c>
      <c r="DA74" s="305">
        <f t="shared" si="52"/>
        <v>0</v>
      </c>
      <c r="DB74" s="305">
        <f t="shared" si="52"/>
        <v>0</v>
      </c>
      <c r="DC74" s="305">
        <f t="shared" si="52"/>
        <v>0</v>
      </c>
      <c r="DD74" s="305">
        <f t="shared" si="52"/>
        <v>0</v>
      </c>
      <c r="DE74" s="305">
        <f t="shared" si="52"/>
        <v>0</v>
      </c>
      <c r="DF74" s="305">
        <f t="shared" si="52"/>
        <v>0</v>
      </c>
      <c r="DH74" s="305">
        <f t="shared" ref="DH74:DN74" si="53">DH31-SUM(DH32:DH35)-DH36</f>
        <v>0</v>
      </c>
      <c r="DI74" s="305">
        <f t="shared" si="53"/>
        <v>0</v>
      </c>
      <c r="DJ74" s="305">
        <f t="shared" si="53"/>
        <v>0</v>
      </c>
      <c r="DK74" s="305">
        <f t="shared" si="53"/>
        <v>0</v>
      </c>
      <c r="DL74" s="305">
        <f t="shared" si="53"/>
        <v>0</v>
      </c>
      <c r="DM74" s="305">
        <f t="shared" si="53"/>
        <v>0</v>
      </c>
      <c r="DN74" s="305">
        <f t="shared" si="53"/>
        <v>0</v>
      </c>
      <c r="DP74" s="305">
        <f t="shared" ref="DP74:DV74" si="54">DP31-SUM(DP32:DP35)-DP36</f>
        <v>0</v>
      </c>
      <c r="DQ74" s="305">
        <f t="shared" si="54"/>
        <v>0</v>
      </c>
      <c r="DR74" s="305">
        <f t="shared" si="54"/>
        <v>0</v>
      </c>
      <c r="DS74" s="305">
        <f t="shared" si="54"/>
        <v>0</v>
      </c>
      <c r="DT74" s="305">
        <f t="shared" si="54"/>
        <v>0</v>
      </c>
      <c r="DU74" s="305">
        <f t="shared" si="54"/>
        <v>0</v>
      </c>
      <c r="DV74" s="305">
        <f t="shared" si="54"/>
        <v>0</v>
      </c>
      <c r="DX74" s="305">
        <f t="shared" ref="DX74:EB74" si="55">DX31-SUM(DX32:DX35)-DX36</f>
        <v>0</v>
      </c>
      <c r="DY74" s="305">
        <f t="shared" si="55"/>
        <v>0</v>
      </c>
      <c r="DZ74" s="305">
        <f t="shared" si="55"/>
        <v>0</v>
      </c>
      <c r="EA74" s="305">
        <f t="shared" si="55"/>
        <v>0</v>
      </c>
      <c r="EB74" s="305">
        <f t="shared" si="55"/>
        <v>0</v>
      </c>
      <c r="EC74" s="105"/>
      <c r="ED74" s="105"/>
    </row>
    <row r="75" spans="1:134" x14ac:dyDescent="0.3">
      <c r="A75" s="306" t="s">
        <v>60</v>
      </c>
      <c r="D75" s="305">
        <f t="shared" ref="D75:E75" si="56">SUM(D36:D42)-D43</f>
        <v>0</v>
      </c>
      <c r="E75" s="305">
        <f t="shared" si="56"/>
        <v>5.1589999999123393E-2</v>
      </c>
      <c r="F75" s="305">
        <f t="shared" ref="F75" si="57">SUM(F36:F42)-F43</f>
        <v>5.1590000000942382E-2</v>
      </c>
      <c r="H75" s="305">
        <f t="shared" ref="H75:M75" si="58">SUM(H36:H42)-H43</f>
        <v>0</v>
      </c>
      <c r="I75" s="305">
        <f t="shared" si="58"/>
        <v>0</v>
      </c>
      <c r="J75" s="305">
        <f t="shared" si="58"/>
        <v>0</v>
      </c>
      <c r="K75" s="305">
        <f t="shared" si="58"/>
        <v>0</v>
      </c>
      <c r="L75" s="305">
        <f t="shared" si="58"/>
        <v>0</v>
      </c>
      <c r="M75" s="305">
        <f t="shared" si="58"/>
        <v>0</v>
      </c>
      <c r="N75" s="305">
        <f>SUM(N36:N42)-N43</f>
        <v>0</v>
      </c>
      <c r="P75" s="305">
        <f t="shared" ref="P75:V75" si="59">SUM(P36:P42)-P43</f>
        <v>0</v>
      </c>
      <c r="Q75" s="305">
        <f t="shared" si="59"/>
        <v>0</v>
      </c>
      <c r="R75" s="305">
        <f t="shared" si="59"/>
        <v>0</v>
      </c>
      <c r="S75" s="305">
        <f t="shared" si="59"/>
        <v>0</v>
      </c>
      <c r="T75" s="305">
        <f t="shared" si="59"/>
        <v>0</v>
      </c>
      <c r="U75" s="305">
        <f t="shared" si="59"/>
        <v>0</v>
      </c>
      <c r="V75" s="305">
        <f t="shared" si="59"/>
        <v>0</v>
      </c>
      <c r="X75" s="305">
        <f t="shared" ref="X75:AD75" si="60">SUM(X36:X42)-X43</f>
        <v>0</v>
      </c>
      <c r="Y75" s="305">
        <f t="shared" si="60"/>
        <v>0</v>
      </c>
      <c r="Z75" s="305">
        <f t="shared" si="60"/>
        <v>0</v>
      </c>
      <c r="AA75" s="305">
        <f t="shared" si="60"/>
        <v>0</v>
      </c>
      <c r="AB75" s="305">
        <f t="shared" si="60"/>
        <v>0</v>
      </c>
      <c r="AC75" s="305">
        <f t="shared" si="60"/>
        <v>0</v>
      </c>
      <c r="AD75" s="305">
        <f t="shared" si="60"/>
        <v>0</v>
      </c>
      <c r="AF75" s="305">
        <f t="shared" ref="AF75:AL75" si="61">SUM(AF36:AF42)-AF43</f>
        <v>0</v>
      </c>
      <c r="AG75" s="305">
        <f t="shared" si="61"/>
        <v>0</v>
      </c>
      <c r="AH75" s="305">
        <f t="shared" si="61"/>
        <v>0</v>
      </c>
      <c r="AI75" s="305">
        <f t="shared" si="61"/>
        <v>0</v>
      </c>
      <c r="AJ75" s="305">
        <f t="shared" si="61"/>
        <v>0</v>
      </c>
      <c r="AK75" s="305">
        <f t="shared" si="61"/>
        <v>0</v>
      </c>
      <c r="AL75" s="305">
        <f t="shared" si="61"/>
        <v>0</v>
      </c>
      <c r="AN75" s="305">
        <f t="shared" ref="AN75:AT75" si="62">SUM(AN36:AN42)-AN43</f>
        <v>0</v>
      </c>
      <c r="AO75" s="305">
        <f t="shared" si="62"/>
        <v>0</v>
      </c>
      <c r="AP75" s="305">
        <f t="shared" si="62"/>
        <v>0</v>
      </c>
      <c r="AQ75" s="305">
        <f t="shared" si="62"/>
        <v>0</v>
      </c>
      <c r="AR75" s="305">
        <f t="shared" si="62"/>
        <v>0</v>
      </c>
      <c r="AS75" s="305">
        <f t="shared" si="62"/>
        <v>0</v>
      </c>
      <c r="AT75" s="305">
        <f t="shared" si="62"/>
        <v>0</v>
      </c>
      <c r="AV75" s="305">
        <f t="shared" ref="AV75:BB75" si="63">SUM(AV36:AV42)-AV43</f>
        <v>0</v>
      </c>
      <c r="AW75" s="305">
        <f t="shared" si="63"/>
        <v>0</v>
      </c>
      <c r="AX75" s="305">
        <f t="shared" si="63"/>
        <v>0</v>
      </c>
      <c r="AY75" s="305">
        <f t="shared" si="63"/>
        <v>0</v>
      </c>
      <c r="AZ75" s="305">
        <f t="shared" si="63"/>
        <v>0</v>
      </c>
      <c r="BA75" s="305">
        <f t="shared" si="63"/>
        <v>0</v>
      </c>
      <c r="BB75" s="305">
        <f t="shared" si="63"/>
        <v>0</v>
      </c>
      <c r="BD75" s="305">
        <f t="shared" ref="BD75:BJ75" si="64">SUM(BD36:BD42)-BD43</f>
        <v>0</v>
      </c>
      <c r="BE75" s="305">
        <f t="shared" si="64"/>
        <v>0</v>
      </c>
      <c r="BF75" s="305">
        <f t="shared" si="64"/>
        <v>0</v>
      </c>
      <c r="BG75" s="305">
        <f t="shared" si="64"/>
        <v>0</v>
      </c>
      <c r="BH75" s="305">
        <f t="shared" si="64"/>
        <v>0</v>
      </c>
      <c r="BI75" s="305">
        <f t="shared" si="64"/>
        <v>0</v>
      </c>
      <c r="BJ75" s="305">
        <f t="shared" si="64"/>
        <v>0</v>
      </c>
      <c r="BL75" s="305">
        <f t="shared" ref="BL75:BR75" si="65">SUM(BL36:BL42)-BL43</f>
        <v>0</v>
      </c>
      <c r="BM75" s="305">
        <f t="shared" si="65"/>
        <v>0</v>
      </c>
      <c r="BN75" s="305">
        <f t="shared" si="65"/>
        <v>0</v>
      </c>
      <c r="BO75" s="305">
        <f t="shared" si="65"/>
        <v>0</v>
      </c>
      <c r="BP75" s="305">
        <f t="shared" si="65"/>
        <v>0</v>
      </c>
      <c r="BQ75" s="305">
        <f t="shared" si="65"/>
        <v>0</v>
      </c>
      <c r="BR75" s="305">
        <f t="shared" si="65"/>
        <v>0</v>
      </c>
      <c r="BT75" s="305">
        <f t="shared" ref="BT75:BZ75" si="66">SUM(BT36:BT42)-BT43</f>
        <v>0</v>
      </c>
      <c r="BU75" s="305">
        <f t="shared" si="66"/>
        <v>0</v>
      </c>
      <c r="BV75" s="305">
        <f t="shared" si="66"/>
        <v>0</v>
      </c>
      <c r="BW75" s="305">
        <f t="shared" si="66"/>
        <v>0</v>
      </c>
      <c r="BX75" s="305">
        <f t="shared" si="66"/>
        <v>0</v>
      </c>
      <c r="BY75" s="305">
        <f t="shared" si="66"/>
        <v>0</v>
      </c>
      <c r="BZ75" s="305">
        <f t="shared" si="66"/>
        <v>0</v>
      </c>
      <c r="CB75" s="305">
        <f t="shared" ref="CB75:CH75" si="67">SUM(CB36:CB42)-CB43</f>
        <v>0</v>
      </c>
      <c r="CC75" s="305">
        <f t="shared" si="67"/>
        <v>0</v>
      </c>
      <c r="CD75" s="305">
        <f t="shared" si="67"/>
        <v>0</v>
      </c>
      <c r="CE75" s="305">
        <f t="shared" si="67"/>
        <v>0</v>
      </c>
      <c r="CF75" s="305">
        <f t="shared" si="67"/>
        <v>0</v>
      </c>
      <c r="CG75" s="305">
        <f t="shared" si="67"/>
        <v>0</v>
      </c>
      <c r="CH75" s="305">
        <f t="shared" si="67"/>
        <v>0</v>
      </c>
      <c r="CJ75" s="305">
        <f t="shared" ref="CJ75:CP75" si="68">SUM(CJ36:CJ42)-CJ43</f>
        <v>0</v>
      </c>
      <c r="CK75" s="305">
        <f t="shared" si="68"/>
        <v>0</v>
      </c>
      <c r="CL75" s="305">
        <f t="shared" si="68"/>
        <v>0</v>
      </c>
      <c r="CM75" s="305">
        <f t="shared" si="68"/>
        <v>0</v>
      </c>
      <c r="CN75" s="305">
        <f t="shared" si="68"/>
        <v>0</v>
      </c>
      <c r="CO75" s="305">
        <f t="shared" si="68"/>
        <v>0</v>
      </c>
      <c r="CP75" s="305">
        <f t="shared" si="68"/>
        <v>0</v>
      </c>
      <c r="CR75" s="305">
        <f t="shared" ref="CR75:CX75" si="69">SUM(CR36:CR42)-CR43</f>
        <v>0</v>
      </c>
      <c r="CS75" s="305">
        <f t="shared" si="69"/>
        <v>0</v>
      </c>
      <c r="CT75" s="305">
        <f t="shared" si="69"/>
        <v>0</v>
      </c>
      <c r="CU75" s="305">
        <f t="shared" si="69"/>
        <v>0</v>
      </c>
      <c r="CV75" s="305">
        <f t="shared" si="69"/>
        <v>0</v>
      </c>
      <c r="CW75" s="305">
        <f t="shared" si="69"/>
        <v>0</v>
      </c>
      <c r="CX75" s="305">
        <f t="shared" si="69"/>
        <v>0</v>
      </c>
      <c r="CZ75" s="305">
        <f t="shared" ref="CZ75:DF75" si="70">SUM(CZ36:CZ42)-CZ43</f>
        <v>0</v>
      </c>
      <c r="DA75" s="305">
        <f t="shared" si="70"/>
        <v>0</v>
      </c>
      <c r="DB75" s="305">
        <f t="shared" si="70"/>
        <v>0</v>
      </c>
      <c r="DC75" s="305">
        <f t="shared" si="70"/>
        <v>0</v>
      </c>
      <c r="DD75" s="305">
        <f t="shared" si="70"/>
        <v>0</v>
      </c>
      <c r="DE75" s="305">
        <f t="shared" si="70"/>
        <v>0</v>
      </c>
      <c r="DF75" s="305">
        <f t="shared" si="70"/>
        <v>0</v>
      </c>
      <c r="DH75" s="305">
        <f t="shared" ref="DH75:DN75" si="71">SUM(DH36:DH42)-DH43</f>
        <v>0</v>
      </c>
      <c r="DI75" s="305">
        <f t="shared" si="71"/>
        <v>0</v>
      </c>
      <c r="DJ75" s="305">
        <f t="shared" si="71"/>
        <v>0</v>
      </c>
      <c r="DK75" s="305">
        <f t="shared" si="71"/>
        <v>0</v>
      </c>
      <c r="DL75" s="305">
        <f t="shared" si="71"/>
        <v>0</v>
      </c>
      <c r="DM75" s="305">
        <f t="shared" si="71"/>
        <v>0</v>
      </c>
      <c r="DN75" s="305">
        <f t="shared" si="71"/>
        <v>0</v>
      </c>
      <c r="DP75" s="305">
        <f t="shared" ref="DP75:DV75" si="72">SUM(DP36:DP42)-DP43</f>
        <v>0</v>
      </c>
      <c r="DQ75" s="305">
        <f t="shared" si="72"/>
        <v>0</v>
      </c>
      <c r="DR75" s="305">
        <f t="shared" si="72"/>
        <v>0</v>
      </c>
      <c r="DS75" s="305">
        <f t="shared" si="72"/>
        <v>0</v>
      </c>
      <c r="DT75" s="305">
        <f t="shared" si="72"/>
        <v>0</v>
      </c>
      <c r="DU75" s="305">
        <f t="shared" si="72"/>
        <v>0</v>
      </c>
      <c r="DV75" s="305">
        <f t="shared" si="72"/>
        <v>0</v>
      </c>
      <c r="DX75" s="305">
        <f t="shared" ref="DX75:EB75" si="73">SUM(DX36:DX42)-DX43</f>
        <v>0</v>
      </c>
      <c r="DY75" s="305">
        <f t="shared" si="73"/>
        <v>0</v>
      </c>
      <c r="DZ75" s="305">
        <f t="shared" si="73"/>
        <v>0</v>
      </c>
      <c r="EA75" s="305">
        <f t="shared" si="73"/>
        <v>0</v>
      </c>
      <c r="EB75" s="305">
        <f t="shared" si="73"/>
        <v>0</v>
      </c>
      <c r="EC75" s="105"/>
      <c r="ED75" s="105"/>
    </row>
    <row r="76" spans="1:134" x14ac:dyDescent="0.3">
      <c r="A76" s="306" t="s">
        <v>170</v>
      </c>
      <c r="D76" s="305">
        <f>SUM(D43:D52)-D53</f>
        <v>0</v>
      </c>
      <c r="E76" s="305">
        <f>SUM(E43:E52)-E53</f>
        <v>0</v>
      </c>
      <c r="F76" s="305">
        <f>SUM(F43:F52)-F53</f>
        <v>0</v>
      </c>
      <c r="H76" s="305">
        <f t="shared" ref="H76:N76" si="74">SUM(H43:H52)-H53</f>
        <v>0</v>
      </c>
      <c r="I76" s="305">
        <f t="shared" si="74"/>
        <v>0</v>
      </c>
      <c r="J76" s="305">
        <f t="shared" si="74"/>
        <v>0</v>
      </c>
      <c r="K76" s="305">
        <f t="shared" si="74"/>
        <v>0</v>
      </c>
      <c r="L76" s="305">
        <f t="shared" si="74"/>
        <v>0</v>
      </c>
      <c r="M76" s="305">
        <f t="shared" si="74"/>
        <v>0</v>
      </c>
      <c r="N76" s="305">
        <f t="shared" si="74"/>
        <v>0</v>
      </c>
      <c r="P76" s="305">
        <f t="shared" ref="P76:V76" si="75">SUM(P43:P52)-P53</f>
        <v>0</v>
      </c>
      <c r="Q76" s="305">
        <f t="shared" si="75"/>
        <v>0</v>
      </c>
      <c r="R76" s="305">
        <f t="shared" si="75"/>
        <v>0</v>
      </c>
      <c r="S76" s="305">
        <f t="shared" si="75"/>
        <v>0</v>
      </c>
      <c r="T76" s="305">
        <f t="shared" si="75"/>
        <v>0</v>
      </c>
      <c r="U76" s="305">
        <f t="shared" si="75"/>
        <v>0</v>
      </c>
      <c r="V76" s="305">
        <f t="shared" si="75"/>
        <v>0</v>
      </c>
      <c r="X76" s="305">
        <f t="shared" ref="X76:AD76" si="76">SUM(X43:X52)-X53</f>
        <v>0</v>
      </c>
      <c r="Y76" s="305">
        <f t="shared" si="76"/>
        <v>0</v>
      </c>
      <c r="Z76" s="305">
        <f t="shared" si="76"/>
        <v>0</v>
      </c>
      <c r="AA76" s="305">
        <f t="shared" si="76"/>
        <v>0</v>
      </c>
      <c r="AB76" s="305">
        <f t="shared" si="76"/>
        <v>0</v>
      </c>
      <c r="AC76" s="305">
        <f t="shared" si="76"/>
        <v>0</v>
      </c>
      <c r="AD76" s="305">
        <f t="shared" si="76"/>
        <v>0</v>
      </c>
      <c r="AF76" s="305">
        <f t="shared" ref="AF76:AL76" si="77">SUM(AF43:AF52)-AF53</f>
        <v>0</v>
      </c>
      <c r="AG76" s="305">
        <f t="shared" si="77"/>
        <v>0</v>
      </c>
      <c r="AH76" s="305">
        <f t="shared" si="77"/>
        <v>0</v>
      </c>
      <c r="AI76" s="305">
        <f t="shared" si="77"/>
        <v>0</v>
      </c>
      <c r="AJ76" s="305">
        <f t="shared" si="77"/>
        <v>0</v>
      </c>
      <c r="AK76" s="305">
        <f t="shared" si="77"/>
        <v>0</v>
      </c>
      <c r="AL76" s="305">
        <f t="shared" si="77"/>
        <v>0</v>
      </c>
      <c r="AN76" s="305">
        <f t="shared" ref="AN76:AT76" si="78">SUM(AN43:AN52)-AN53</f>
        <v>0</v>
      </c>
      <c r="AO76" s="305">
        <f t="shared" si="78"/>
        <v>0</v>
      </c>
      <c r="AP76" s="305">
        <f t="shared" si="78"/>
        <v>0</v>
      </c>
      <c r="AQ76" s="305">
        <f t="shared" si="78"/>
        <v>0</v>
      </c>
      <c r="AR76" s="305">
        <f t="shared" si="78"/>
        <v>0</v>
      </c>
      <c r="AS76" s="305">
        <f t="shared" si="78"/>
        <v>0</v>
      </c>
      <c r="AT76" s="305">
        <f t="shared" si="78"/>
        <v>0</v>
      </c>
      <c r="AV76" s="305">
        <f t="shared" ref="AV76:BB76" si="79">SUM(AV43:AV52)-AV53</f>
        <v>0</v>
      </c>
      <c r="AW76" s="305">
        <f t="shared" si="79"/>
        <v>0</v>
      </c>
      <c r="AX76" s="305">
        <f t="shared" si="79"/>
        <v>0</v>
      </c>
      <c r="AY76" s="305">
        <f t="shared" si="79"/>
        <v>0</v>
      </c>
      <c r="AZ76" s="305">
        <f t="shared" si="79"/>
        <v>0</v>
      </c>
      <c r="BA76" s="305">
        <f t="shared" si="79"/>
        <v>0</v>
      </c>
      <c r="BB76" s="305">
        <f t="shared" si="79"/>
        <v>0</v>
      </c>
      <c r="BD76" s="305">
        <f t="shared" ref="BD76:BJ76" si="80">SUM(BD43:BD52)-BD53</f>
        <v>0</v>
      </c>
      <c r="BE76" s="305">
        <f t="shared" si="80"/>
        <v>0</v>
      </c>
      <c r="BF76" s="305">
        <f t="shared" si="80"/>
        <v>0</v>
      </c>
      <c r="BG76" s="305">
        <f t="shared" si="80"/>
        <v>0</v>
      </c>
      <c r="BH76" s="305">
        <f t="shared" si="80"/>
        <v>0</v>
      </c>
      <c r="BI76" s="305">
        <f t="shared" si="80"/>
        <v>0</v>
      </c>
      <c r="BJ76" s="305">
        <f t="shared" si="80"/>
        <v>0</v>
      </c>
      <c r="BL76" s="305">
        <f t="shared" ref="BL76:BR76" si="81">SUM(BL43:BL52)-BL53</f>
        <v>0</v>
      </c>
      <c r="BM76" s="305">
        <f t="shared" si="81"/>
        <v>0</v>
      </c>
      <c r="BN76" s="305">
        <f t="shared" si="81"/>
        <v>0</v>
      </c>
      <c r="BO76" s="305">
        <f t="shared" si="81"/>
        <v>0</v>
      </c>
      <c r="BP76" s="305">
        <f t="shared" si="81"/>
        <v>0</v>
      </c>
      <c r="BQ76" s="305">
        <f t="shared" si="81"/>
        <v>0</v>
      </c>
      <c r="BR76" s="305">
        <f t="shared" si="81"/>
        <v>0</v>
      </c>
      <c r="BT76" s="305">
        <f t="shared" ref="BT76:BZ76" si="82">SUM(BT43:BT52)-BT53</f>
        <v>0</v>
      </c>
      <c r="BU76" s="305">
        <f t="shared" si="82"/>
        <v>0</v>
      </c>
      <c r="BV76" s="305">
        <f t="shared" si="82"/>
        <v>0</v>
      </c>
      <c r="BW76" s="305">
        <f t="shared" si="82"/>
        <v>0</v>
      </c>
      <c r="BX76" s="305">
        <f t="shared" si="82"/>
        <v>0</v>
      </c>
      <c r="BY76" s="305">
        <f t="shared" si="82"/>
        <v>0</v>
      </c>
      <c r="BZ76" s="305">
        <f t="shared" si="82"/>
        <v>0</v>
      </c>
      <c r="CB76" s="305">
        <f t="shared" ref="CB76:CH76" si="83">SUM(CB43:CB52)-CB53</f>
        <v>0</v>
      </c>
      <c r="CC76" s="305">
        <f t="shared" si="83"/>
        <v>0</v>
      </c>
      <c r="CD76" s="305">
        <f t="shared" si="83"/>
        <v>0</v>
      </c>
      <c r="CE76" s="305">
        <f t="shared" si="83"/>
        <v>0</v>
      </c>
      <c r="CF76" s="305">
        <f t="shared" si="83"/>
        <v>0</v>
      </c>
      <c r="CG76" s="305">
        <f t="shared" si="83"/>
        <v>0</v>
      </c>
      <c r="CH76" s="305">
        <f t="shared" si="83"/>
        <v>0</v>
      </c>
      <c r="CJ76" s="305">
        <f t="shared" ref="CJ76:CP76" si="84">SUM(CJ43:CJ52)-CJ53</f>
        <v>0</v>
      </c>
      <c r="CK76" s="305">
        <f t="shared" si="84"/>
        <v>0</v>
      </c>
      <c r="CL76" s="305">
        <f t="shared" si="84"/>
        <v>0</v>
      </c>
      <c r="CM76" s="305">
        <f t="shared" si="84"/>
        <v>0</v>
      </c>
      <c r="CN76" s="305">
        <f t="shared" si="84"/>
        <v>0</v>
      </c>
      <c r="CO76" s="305">
        <f t="shared" si="84"/>
        <v>0</v>
      </c>
      <c r="CP76" s="305">
        <f t="shared" si="84"/>
        <v>0</v>
      </c>
      <c r="CR76" s="305">
        <f t="shared" ref="CR76:CX76" si="85">SUM(CR43:CR52)-CR53</f>
        <v>0</v>
      </c>
      <c r="CS76" s="305">
        <f t="shared" si="85"/>
        <v>0</v>
      </c>
      <c r="CT76" s="305">
        <f t="shared" si="85"/>
        <v>0</v>
      </c>
      <c r="CU76" s="305">
        <f t="shared" si="85"/>
        <v>0</v>
      </c>
      <c r="CV76" s="305">
        <f t="shared" si="85"/>
        <v>0</v>
      </c>
      <c r="CW76" s="305">
        <f t="shared" si="85"/>
        <v>0</v>
      </c>
      <c r="CX76" s="305">
        <f t="shared" si="85"/>
        <v>0</v>
      </c>
      <c r="CZ76" s="305">
        <f t="shared" ref="CZ76:DF76" si="86">SUM(CZ43:CZ52)-CZ53</f>
        <v>0</v>
      </c>
      <c r="DA76" s="305">
        <f t="shared" si="86"/>
        <v>0</v>
      </c>
      <c r="DB76" s="305">
        <f t="shared" si="86"/>
        <v>0</v>
      </c>
      <c r="DC76" s="305">
        <f t="shared" si="86"/>
        <v>0</v>
      </c>
      <c r="DD76" s="305">
        <f t="shared" si="86"/>
        <v>0</v>
      </c>
      <c r="DE76" s="305">
        <f t="shared" si="86"/>
        <v>0</v>
      </c>
      <c r="DF76" s="305">
        <f t="shared" si="86"/>
        <v>0</v>
      </c>
      <c r="DH76" s="305">
        <f t="shared" ref="DH76:DN76" si="87">SUM(DH43:DH52)-DH53</f>
        <v>0</v>
      </c>
      <c r="DI76" s="305">
        <f t="shared" si="87"/>
        <v>0</v>
      </c>
      <c r="DJ76" s="305">
        <f t="shared" si="87"/>
        <v>0</v>
      </c>
      <c r="DK76" s="305">
        <f t="shared" si="87"/>
        <v>0</v>
      </c>
      <c r="DL76" s="305">
        <f t="shared" si="87"/>
        <v>0</v>
      </c>
      <c r="DM76" s="305">
        <f t="shared" si="87"/>
        <v>0</v>
      </c>
      <c r="DN76" s="305">
        <f t="shared" si="87"/>
        <v>0</v>
      </c>
      <c r="DP76" s="305">
        <f t="shared" ref="DP76:DV76" si="88">SUM(DP43:DP52)-DP53</f>
        <v>0</v>
      </c>
      <c r="DQ76" s="305">
        <f t="shared" si="88"/>
        <v>0</v>
      </c>
      <c r="DR76" s="305">
        <f t="shared" si="88"/>
        <v>0</v>
      </c>
      <c r="DS76" s="305">
        <f t="shared" si="88"/>
        <v>0</v>
      </c>
      <c r="DT76" s="305">
        <f t="shared" si="88"/>
        <v>0</v>
      </c>
      <c r="DU76" s="305">
        <f t="shared" si="88"/>
        <v>0</v>
      </c>
      <c r="DV76" s="305">
        <f t="shared" si="88"/>
        <v>0</v>
      </c>
      <c r="DX76" s="305">
        <f t="shared" ref="DX76:EB76" si="89">SUM(DX43:DX52)-DX53</f>
        <v>0</v>
      </c>
      <c r="DY76" s="305">
        <f t="shared" si="89"/>
        <v>0</v>
      </c>
      <c r="DZ76" s="305">
        <f t="shared" si="89"/>
        <v>0</v>
      </c>
      <c r="EA76" s="305">
        <f t="shared" si="89"/>
        <v>0</v>
      </c>
      <c r="EB76" s="305">
        <f t="shared" si="89"/>
        <v>0</v>
      </c>
      <c r="EC76" s="105"/>
      <c r="ED76" s="105"/>
    </row>
    <row r="77" spans="1:134" x14ac:dyDescent="0.3">
      <c r="A77" s="306" t="s">
        <v>42</v>
      </c>
      <c r="D77" s="305">
        <f t="shared" ref="D77:E77" si="90">SUM(D58:D59)-D60</f>
        <v>0</v>
      </c>
      <c r="E77" s="305">
        <f t="shared" si="90"/>
        <v>0</v>
      </c>
      <c r="F77" s="305">
        <f t="shared" ref="F77" si="91">SUM(F58:F59)-F60</f>
        <v>0</v>
      </c>
      <c r="H77" s="305">
        <f t="shared" ref="H77:N77" si="92">SUM(H58:H59)-H60</f>
        <v>0</v>
      </c>
      <c r="I77" s="305">
        <f t="shared" si="92"/>
        <v>0</v>
      </c>
      <c r="J77" s="305">
        <f t="shared" si="92"/>
        <v>0</v>
      </c>
      <c r="K77" s="305">
        <f t="shared" si="92"/>
        <v>0</v>
      </c>
      <c r="L77" s="305">
        <f t="shared" si="92"/>
        <v>0</v>
      </c>
      <c r="M77" s="305">
        <f t="shared" si="92"/>
        <v>0</v>
      </c>
      <c r="N77" s="305">
        <f t="shared" si="92"/>
        <v>0</v>
      </c>
      <c r="P77" s="305">
        <f t="shared" ref="P77:V77" si="93">SUM(P58:P59)-P60</f>
        <v>0</v>
      </c>
      <c r="Q77" s="305">
        <f t="shared" si="93"/>
        <v>0</v>
      </c>
      <c r="R77" s="305">
        <f t="shared" si="93"/>
        <v>0</v>
      </c>
      <c r="S77" s="305">
        <f t="shared" si="93"/>
        <v>0</v>
      </c>
      <c r="T77" s="305">
        <f t="shared" si="93"/>
        <v>0</v>
      </c>
      <c r="U77" s="305">
        <f t="shared" si="93"/>
        <v>0</v>
      </c>
      <c r="V77" s="305">
        <f t="shared" si="93"/>
        <v>0</v>
      </c>
      <c r="X77" s="305">
        <f t="shared" ref="X77:AD77" si="94">SUM(X58:X59)-X60</f>
        <v>0</v>
      </c>
      <c r="Y77" s="305">
        <f t="shared" si="94"/>
        <v>0</v>
      </c>
      <c r="Z77" s="305">
        <f t="shared" si="94"/>
        <v>0</v>
      </c>
      <c r="AA77" s="305">
        <f t="shared" si="94"/>
        <v>0</v>
      </c>
      <c r="AB77" s="305">
        <f t="shared" si="94"/>
        <v>0</v>
      </c>
      <c r="AC77" s="305">
        <f t="shared" si="94"/>
        <v>0</v>
      </c>
      <c r="AD77" s="305">
        <f t="shared" si="94"/>
        <v>0</v>
      </c>
      <c r="AF77" s="305">
        <f t="shared" ref="AF77:AL77" si="95">SUM(AF58:AF59)-AF60</f>
        <v>0</v>
      </c>
      <c r="AG77" s="305">
        <f t="shared" si="95"/>
        <v>0</v>
      </c>
      <c r="AH77" s="305">
        <f t="shared" si="95"/>
        <v>0</v>
      </c>
      <c r="AI77" s="305">
        <f t="shared" si="95"/>
        <v>0</v>
      </c>
      <c r="AJ77" s="305">
        <f t="shared" si="95"/>
        <v>0</v>
      </c>
      <c r="AK77" s="305">
        <f t="shared" si="95"/>
        <v>0</v>
      </c>
      <c r="AL77" s="305">
        <f t="shared" si="95"/>
        <v>0</v>
      </c>
      <c r="AN77" s="305">
        <f t="shared" ref="AN77:AT77" si="96">SUM(AN58:AN59)-AN60</f>
        <v>0</v>
      </c>
      <c r="AO77" s="305">
        <f t="shared" si="96"/>
        <v>0</v>
      </c>
      <c r="AP77" s="305">
        <f t="shared" si="96"/>
        <v>0</v>
      </c>
      <c r="AQ77" s="305">
        <f t="shared" si="96"/>
        <v>0</v>
      </c>
      <c r="AR77" s="305">
        <f t="shared" si="96"/>
        <v>0</v>
      </c>
      <c r="AS77" s="305">
        <f t="shared" si="96"/>
        <v>0</v>
      </c>
      <c r="AT77" s="305">
        <f t="shared" si="96"/>
        <v>0</v>
      </c>
      <c r="AV77" s="305">
        <f t="shared" ref="AV77:BB77" si="97">SUM(AV58:AV59)-AV60</f>
        <v>0</v>
      </c>
      <c r="AW77" s="305">
        <f t="shared" si="97"/>
        <v>0</v>
      </c>
      <c r="AX77" s="305">
        <f t="shared" si="97"/>
        <v>0</v>
      </c>
      <c r="AY77" s="305">
        <f t="shared" si="97"/>
        <v>0</v>
      </c>
      <c r="AZ77" s="305">
        <f t="shared" si="97"/>
        <v>0</v>
      </c>
      <c r="BA77" s="305">
        <f t="shared" si="97"/>
        <v>0</v>
      </c>
      <c r="BB77" s="305">
        <f t="shared" si="97"/>
        <v>0</v>
      </c>
      <c r="BD77" s="305">
        <f t="shared" ref="BD77:BJ77" si="98">SUM(BD58:BD59)-BD60</f>
        <v>0</v>
      </c>
      <c r="BE77" s="305">
        <f t="shared" si="98"/>
        <v>0</v>
      </c>
      <c r="BF77" s="305">
        <f t="shared" si="98"/>
        <v>0</v>
      </c>
      <c r="BG77" s="305">
        <f t="shared" si="98"/>
        <v>0</v>
      </c>
      <c r="BH77" s="305">
        <f t="shared" si="98"/>
        <v>0</v>
      </c>
      <c r="BI77" s="305">
        <f t="shared" si="98"/>
        <v>0</v>
      </c>
      <c r="BJ77" s="305">
        <f t="shared" si="98"/>
        <v>0</v>
      </c>
      <c r="BL77" s="305">
        <f t="shared" ref="BL77:BR77" si="99">SUM(BL58:BL59)-BL60</f>
        <v>0</v>
      </c>
      <c r="BM77" s="305">
        <f t="shared" si="99"/>
        <v>0</v>
      </c>
      <c r="BN77" s="305">
        <f t="shared" si="99"/>
        <v>0</v>
      </c>
      <c r="BO77" s="305">
        <f t="shared" si="99"/>
        <v>0</v>
      </c>
      <c r="BP77" s="305">
        <f t="shared" si="99"/>
        <v>0</v>
      </c>
      <c r="BQ77" s="305">
        <f t="shared" si="99"/>
        <v>0</v>
      </c>
      <c r="BR77" s="305">
        <f t="shared" si="99"/>
        <v>0</v>
      </c>
      <c r="BT77" s="305">
        <f t="shared" ref="BT77:BZ77" si="100">SUM(BT58:BT59)-BT60</f>
        <v>0</v>
      </c>
      <c r="BU77" s="305">
        <f t="shared" si="100"/>
        <v>0</v>
      </c>
      <c r="BV77" s="305">
        <f t="shared" si="100"/>
        <v>0</v>
      </c>
      <c r="BW77" s="305">
        <f t="shared" si="100"/>
        <v>0</v>
      </c>
      <c r="BX77" s="305">
        <f t="shared" si="100"/>
        <v>0</v>
      </c>
      <c r="BY77" s="305">
        <f t="shared" si="100"/>
        <v>0</v>
      </c>
      <c r="BZ77" s="305">
        <f t="shared" si="100"/>
        <v>0</v>
      </c>
      <c r="CB77" s="305">
        <f t="shared" ref="CB77:CH77" si="101">SUM(CB58:CB59)-CB60</f>
        <v>0</v>
      </c>
      <c r="CC77" s="305">
        <f t="shared" si="101"/>
        <v>0</v>
      </c>
      <c r="CD77" s="305">
        <f t="shared" si="101"/>
        <v>0</v>
      </c>
      <c r="CE77" s="305">
        <f t="shared" si="101"/>
        <v>0</v>
      </c>
      <c r="CF77" s="305">
        <f t="shared" si="101"/>
        <v>0</v>
      </c>
      <c r="CG77" s="305">
        <f t="shared" si="101"/>
        <v>0</v>
      </c>
      <c r="CH77" s="305">
        <f t="shared" si="101"/>
        <v>0</v>
      </c>
      <c r="CJ77" s="305">
        <f t="shared" ref="CJ77:CP77" si="102">SUM(CJ58:CJ59)-CJ60</f>
        <v>0</v>
      </c>
      <c r="CK77" s="305">
        <f t="shared" si="102"/>
        <v>0</v>
      </c>
      <c r="CL77" s="305">
        <f t="shared" si="102"/>
        <v>0</v>
      </c>
      <c r="CM77" s="305">
        <f t="shared" si="102"/>
        <v>0</v>
      </c>
      <c r="CN77" s="305">
        <f t="shared" si="102"/>
        <v>0</v>
      </c>
      <c r="CO77" s="305">
        <f t="shared" si="102"/>
        <v>0</v>
      </c>
      <c r="CP77" s="305">
        <f t="shared" si="102"/>
        <v>0</v>
      </c>
      <c r="CR77" s="305">
        <f t="shared" ref="CR77:CX77" si="103">SUM(CR58:CR59)-CR60</f>
        <v>0</v>
      </c>
      <c r="CS77" s="305">
        <f t="shared" si="103"/>
        <v>0</v>
      </c>
      <c r="CT77" s="305">
        <f t="shared" si="103"/>
        <v>0</v>
      </c>
      <c r="CU77" s="305">
        <f t="shared" si="103"/>
        <v>0</v>
      </c>
      <c r="CV77" s="305">
        <f t="shared" si="103"/>
        <v>0</v>
      </c>
      <c r="CW77" s="305">
        <f t="shared" si="103"/>
        <v>0</v>
      </c>
      <c r="CX77" s="305">
        <f t="shared" si="103"/>
        <v>0</v>
      </c>
      <c r="CZ77" s="305">
        <f t="shared" ref="CZ77:DF77" si="104">SUM(CZ58:CZ59)-CZ60</f>
        <v>0</v>
      </c>
      <c r="DA77" s="305">
        <f t="shared" si="104"/>
        <v>0</v>
      </c>
      <c r="DB77" s="305">
        <f t="shared" si="104"/>
        <v>0</v>
      </c>
      <c r="DC77" s="305">
        <f t="shared" si="104"/>
        <v>0</v>
      </c>
      <c r="DD77" s="305">
        <f t="shared" si="104"/>
        <v>0</v>
      </c>
      <c r="DE77" s="305">
        <f t="shared" si="104"/>
        <v>0</v>
      </c>
      <c r="DF77" s="305">
        <f t="shared" si="104"/>
        <v>0</v>
      </c>
      <c r="DH77" s="305">
        <f t="shared" ref="DH77:DN77" si="105">SUM(DH58:DH59)-DH60</f>
        <v>0</v>
      </c>
      <c r="DI77" s="305">
        <f t="shared" si="105"/>
        <v>0</v>
      </c>
      <c r="DJ77" s="305">
        <f t="shared" si="105"/>
        <v>0</v>
      </c>
      <c r="DK77" s="305">
        <f t="shared" si="105"/>
        <v>0</v>
      </c>
      <c r="DL77" s="305">
        <f t="shared" si="105"/>
        <v>0</v>
      </c>
      <c r="DM77" s="305">
        <f t="shared" si="105"/>
        <v>0</v>
      </c>
      <c r="DN77" s="305">
        <f t="shared" si="105"/>
        <v>0</v>
      </c>
      <c r="DP77" s="305">
        <f t="shared" ref="DP77:DV77" si="106">SUM(DP58:DP59)-DP60</f>
        <v>0</v>
      </c>
      <c r="DQ77" s="305">
        <f t="shared" si="106"/>
        <v>0</v>
      </c>
      <c r="DR77" s="305">
        <f t="shared" si="106"/>
        <v>0</v>
      </c>
      <c r="DS77" s="305">
        <f t="shared" si="106"/>
        <v>0</v>
      </c>
      <c r="DT77" s="305">
        <f t="shared" si="106"/>
        <v>0</v>
      </c>
      <c r="DU77" s="305">
        <f t="shared" si="106"/>
        <v>0</v>
      </c>
      <c r="DV77" s="305">
        <f t="shared" si="106"/>
        <v>0</v>
      </c>
      <c r="DX77" s="305">
        <f t="shared" ref="DX77:EB77" si="107">SUM(DX58:DX59)-DX60</f>
        <v>0</v>
      </c>
      <c r="DY77" s="305">
        <f t="shared" si="107"/>
        <v>0</v>
      </c>
      <c r="DZ77" s="305">
        <f t="shared" si="107"/>
        <v>0</v>
      </c>
      <c r="EA77" s="305">
        <f t="shared" si="107"/>
        <v>0</v>
      </c>
      <c r="EB77" s="305">
        <f t="shared" si="107"/>
        <v>0</v>
      </c>
      <c r="EC77" s="105"/>
      <c r="ED77" s="105"/>
    </row>
    <row r="78" spans="1:134" x14ac:dyDescent="0.3">
      <c r="A78" s="306" t="s">
        <v>43</v>
      </c>
      <c r="D78" s="305">
        <f t="shared" ref="D78:E78" si="108">D56-D60-D62</f>
        <v>0</v>
      </c>
      <c r="E78" s="305">
        <f t="shared" si="108"/>
        <v>0</v>
      </c>
      <c r="F78" s="305">
        <f t="shared" ref="F78" si="109">F56-F60-F62</f>
        <v>0</v>
      </c>
      <c r="H78" s="305">
        <f t="shared" ref="H78:N78" si="110">H56-H60-H62</f>
        <v>0</v>
      </c>
      <c r="I78" s="305">
        <f t="shared" si="110"/>
        <v>0</v>
      </c>
      <c r="J78" s="305">
        <f t="shared" si="110"/>
        <v>0</v>
      </c>
      <c r="K78" s="305">
        <f t="shared" si="110"/>
        <v>0</v>
      </c>
      <c r="L78" s="305">
        <f t="shared" si="110"/>
        <v>0</v>
      </c>
      <c r="M78" s="305">
        <f t="shared" si="110"/>
        <v>0</v>
      </c>
      <c r="N78" s="305">
        <f t="shared" si="110"/>
        <v>0</v>
      </c>
      <c r="P78" s="305">
        <f t="shared" ref="P78:V78" si="111">P56-P60-P62</f>
        <v>0</v>
      </c>
      <c r="Q78" s="305">
        <f t="shared" si="111"/>
        <v>0</v>
      </c>
      <c r="R78" s="305">
        <f t="shared" si="111"/>
        <v>0</v>
      </c>
      <c r="S78" s="305">
        <f t="shared" si="111"/>
        <v>0</v>
      </c>
      <c r="T78" s="305">
        <f t="shared" si="111"/>
        <v>0</v>
      </c>
      <c r="U78" s="305">
        <f t="shared" si="111"/>
        <v>0</v>
      </c>
      <c r="V78" s="305">
        <f t="shared" si="111"/>
        <v>0</v>
      </c>
      <c r="X78" s="305">
        <f t="shared" ref="X78:AD78" si="112">X56-X60-X62</f>
        <v>0</v>
      </c>
      <c r="Y78" s="305">
        <f t="shared" si="112"/>
        <v>0</v>
      </c>
      <c r="Z78" s="305">
        <f t="shared" si="112"/>
        <v>0</v>
      </c>
      <c r="AA78" s="305">
        <f t="shared" si="112"/>
        <v>0</v>
      </c>
      <c r="AB78" s="305">
        <f t="shared" si="112"/>
        <v>0</v>
      </c>
      <c r="AC78" s="305">
        <f t="shared" si="112"/>
        <v>0</v>
      </c>
      <c r="AD78" s="305">
        <f t="shared" si="112"/>
        <v>0</v>
      </c>
      <c r="AF78" s="305">
        <f t="shared" ref="AF78:AL78" si="113">AF56-AF60-AF62</f>
        <v>0</v>
      </c>
      <c r="AG78" s="305">
        <f t="shared" si="113"/>
        <v>0</v>
      </c>
      <c r="AH78" s="305">
        <f t="shared" si="113"/>
        <v>0</v>
      </c>
      <c r="AI78" s="305">
        <f t="shared" si="113"/>
        <v>0</v>
      </c>
      <c r="AJ78" s="305">
        <f t="shared" si="113"/>
        <v>0</v>
      </c>
      <c r="AK78" s="305">
        <f t="shared" si="113"/>
        <v>0</v>
      </c>
      <c r="AL78" s="305">
        <f t="shared" si="113"/>
        <v>0</v>
      </c>
      <c r="AN78" s="305">
        <f t="shared" ref="AN78:AT78" si="114">AN56-AN60-AN62</f>
        <v>0</v>
      </c>
      <c r="AO78" s="305">
        <f t="shared" si="114"/>
        <v>0</v>
      </c>
      <c r="AP78" s="305">
        <f t="shared" si="114"/>
        <v>0</v>
      </c>
      <c r="AQ78" s="305">
        <f t="shared" si="114"/>
        <v>0</v>
      </c>
      <c r="AR78" s="305">
        <f t="shared" si="114"/>
        <v>0</v>
      </c>
      <c r="AS78" s="305">
        <f t="shared" si="114"/>
        <v>0</v>
      </c>
      <c r="AT78" s="305">
        <f t="shared" si="114"/>
        <v>0</v>
      </c>
      <c r="AV78" s="305">
        <f t="shared" ref="AV78:BB78" si="115">AV56-AV60-AV62</f>
        <v>0</v>
      </c>
      <c r="AW78" s="305">
        <f t="shared" si="115"/>
        <v>0</v>
      </c>
      <c r="AX78" s="305">
        <f t="shared" si="115"/>
        <v>0</v>
      </c>
      <c r="AY78" s="305">
        <f t="shared" si="115"/>
        <v>0</v>
      </c>
      <c r="AZ78" s="305">
        <f t="shared" si="115"/>
        <v>0</v>
      </c>
      <c r="BA78" s="305">
        <f t="shared" si="115"/>
        <v>0</v>
      </c>
      <c r="BB78" s="305">
        <f t="shared" si="115"/>
        <v>0</v>
      </c>
      <c r="BD78" s="305">
        <f t="shared" ref="BD78:BJ78" si="116">BD56-BD60-BD62</f>
        <v>0</v>
      </c>
      <c r="BE78" s="305">
        <f t="shared" si="116"/>
        <v>0</v>
      </c>
      <c r="BF78" s="305">
        <f t="shared" si="116"/>
        <v>0</v>
      </c>
      <c r="BG78" s="305">
        <f t="shared" si="116"/>
        <v>0</v>
      </c>
      <c r="BH78" s="305">
        <f t="shared" si="116"/>
        <v>0</v>
      </c>
      <c r="BI78" s="305">
        <f t="shared" si="116"/>
        <v>0</v>
      </c>
      <c r="BJ78" s="305">
        <f t="shared" si="116"/>
        <v>0</v>
      </c>
      <c r="BL78" s="305">
        <f t="shared" ref="BL78:BR78" si="117">BL56-BL60-BL62</f>
        <v>0</v>
      </c>
      <c r="BM78" s="305">
        <f t="shared" si="117"/>
        <v>0</v>
      </c>
      <c r="BN78" s="305">
        <f t="shared" si="117"/>
        <v>0</v>
      </c>
      <c r="BO78" s="305">
        <f t="shared" si="117"/>
        <v>0</v>
      </c>
      <c r="BP78" s="305">
        <f t="shared" si="117"/>
        <v>0</v>
      </c>
      <c r="BQ78" s="305">
        <f t="shared" si="117"/>
        <v>0</v>
      </c>
      <c r="BR78" s="305">
        <f t="shared" si="117"/>
        <v>0</v>
      </c>
      <c r="BT78" s="305">
        <f t="shared" ref="BT78:BZ78" si="118">BT56-BT60-BT62</f>
        <v>0</v>
      </c>
      <c r="BU78" s="305">
        <f t="shared" si="118"/>
        <v>0</v>
      </c>
      <c r="BV78" s="305">
        <f t="shared" si="118"/>
        <v>0</v>
      </c>
      <c r="BW78" s="305">
        <f t="shared" si="118"/>
        <v>0</v>
      </c>
      <c r="BX78" s="305">
        <f t="shared" si="118"/>
        <v>0</v>
      </c>
      <c r="BY78" s="305">
        <f t="shared" si="118"/>
        <v>0</v>
      </c>
      <c r="BZ78" s="305">
        <f t="shared" si="118"/>
        <v>0</v>
      </c>
      <c r="CB78" s="305">
        <f t="shared" ref="CB78:CH78" si="119">CB56-CB60-CB62</f>
        <v>0</v>
      </c>
      <c r="CC78" s="305">
        <f t="shared" si="119"/>
        <v>0</v>
      </c>
      <c r="CD78" s="305">
        <f t="shared" si="119"/>
        <v>0</v>
      </c>
      <c r="CE78" s="305">
        <f t="shared" si="119"/>
        <v>0</v>
      </c>
      <c r="CF78" s="305">
        <f t="shared" si="119"/>
        <v>0</v>
      </c>
      <c r="CG78" s="305">
        <f t="shared" si="119"/>
        <v>0</v>
      </c>
      <c r="CH78" s="305">
        <f t="shared" si="119"/>
        <v>0</v>
      </c>
      <c r="CJ78" s="305">
        <f t="shared" ref="CJ78:CP78" si="120">CJ56-CJ60-CJ62</f>
        <v>0</v>
      </c>
      <c r="CK78" s="305">
        <f t="shared" si="120"/>
        <v>0</v>
      </c>
      <c r="CL78" s="305">
        <f t="shared" si="120"/>
        <v>0</v>
      </c>
      <c r="CM78" s="305">
        <f t="shared" si="120"/>
        <v>0</v>
      </c>
      <c r="CN78" s="305">
        <f t="shared" si="120"/>
        <v>0</v>
      </c>
      <c r="CO78" s="305">
        <f t="shared" si="120"/>
        <v>0</v>
      </c>
      <c r="CP78" s="305">
        <f t="shared" si="120"/>
        <v>0</v>
      </c>
      <c r="CR78" s="305">
        <f t="shared" ref="CR78:CX78" si="121">CR56-CR60-CR62</f>
        <v>0</v>
      </c>
      <c r="CS78" s="305">
        <f t="shared" si="121"/>
        <v>0</v>
      </c>
      <c r="CT78" s="305">
        <f t="shared" si="121"/>
        <v>0</v>
      </c>
      <c r="CU78" s="305">
        <f t="shared" si="121"/>
        <v>0</v>
      </c>
      <c r="CV78" s="305">
        <f t="shared" si="121"/>
        <v>0</v>
      </c>
      <c r="CW78" s="305">
        <f t="shared" si="121"/>
        <v>0</v>
      </c>
      <c r="CX78" s="305">
        <f t="shared" si="121"/>
        <v>0</v>
      </c>
      <c r="CZ78" s="305">
        <f t="shared" ref="CZ78:DF78" si="122">CZ56-CZ60-CZ62</f>
        <v>0</v>
      </c>
      <c r="DA78" s="305">
        <f t="shared" si="122"/>
        <v>0</v>
      </c>
      <c r="DB78" s="305">
        <f t="shared" si="122"/>
        <v>0</v>
      </c>
      <c r="DC78" s="305">
        <f t="shared" si="122"/>
        <v>0</v>
      </c>
      <c r="DD78" s="305">
        <f t="shared" si="122"/>
        <v>0</v>
      </c>
      <c r="DE78" s="305">
        <f t="shared" si="122"/>
        <v>0</v>
      </c>
      <c r="DF78" s="305">
        <f t="shared" si="122"/>
        <v>0</v>
      </c>
      <c r="DH78" s="305">
        <f t="shared" ref="DH78:DN78" si="123">DH56-DH60-DH62</f>
        <v>0</v>
      </c>
      <c r="DI78" s="305">
        <f t="shared" si="123"/>
        <v>0</v>
      </c>
      <c r="DJ78" s="305">
        <f t="shared" si="123"/>
        <v>0</v>
      </c>
      <c r="DK78" s="305">
        <f t="shared" si="123"/>
        <v>0</v>
      </c>
      <c r="DL78" s="305">
        <f t="shared" si="123"/>
        <v>0</v>
      </c>
      <c r="DM78" s="305">
        <f t="shared" si="123"/>
        <v>0</v>
      </c>
      <c r="DN78" s="305">
        <f t="shared" si="123"/>
        <v>0</v>
      </c>
      <c r="DP78" s="305">
        <f t="shared" ref="DP78:DV78" si="124">DP56-DP60-DP62</f>
        <v>0</v>
      </c>
      <c r="DQ78" s="305">
        <f t="shared" si="124"/>
        <v>0</v>
      </c>
      <c r="DR78" s="305">
        <f t="shared" si="124"/>
        <v>0</v>
      </c>
      <c r="DS78" s="305">
        <f t="shared" si="124"/>
        <v>0</v>
      </c>
      <c r="DT78" s="305">
        <f t="shared" si="124"/>
        <v>0</v>
      </c>
      <c r="DU78" s="305">
        <f t="shared" si="124"/>
        <v>0</v>
      </c>
      <c r="DV78" s="305">
        <f t="shared" si="124"/>
        <v>0</v>
      </c>
      <c r="DX78" s="305">
        <f t="shared" ref="DX78:EB78" si="125">DX56-DX60-DX62</f>
        <v>0</v>
      </c>
      <c r="DY78" s="305">
        <f t="shared" si="125"/>
        <v>0</v>
      </c>
      <c r="DZ78" s="305">
        <f t="shared" si="125"/>
        <v>0</v>
      </c>
      <c r="EA78" s="305">
        <f t="shared" si="125"/>
        <v>0</v>
      </c>
      <c r="EB78" s="305">
        <f t="shared" si="125"/>
        <v>0</v>
      </c>
      <c r="EC78" s="105"/>
      <c r="ED78" s="105"/>
    </row>
  </sheetData>
  <mergeCells count="18">
    <mergeCell ref="DX21:EB21"/>
    <mergeCell ref="CJ21:CP21"/>
    <mergeCell ref="AV21:BB21"/>
    <mergeCell ref="BD21:BJ21"/>
    <mergeCell ref="BL21:BR21"/>
    <mergeCell ref="BT21:BZ21"/>
    <mergeCell ref="CB21:CH21"/>
    <mergeCell ref="CR21:CX21"/>
    <mergeCell ref="CZ21:DF21"/>
    <mergeCell ref="DH21:DN21"/>
    <mergeCell ref="DP21:DV21"/>
    <mergeCell ref="X21:AD21"/>
    <mergeCell ref="AF21:AL21"/>
    <mergeCell ref="D9:J11"/>
    <mergeCell ref="AN21:AT21"/>
    <mergeCell ref="H21:N21"/>
    <mergeCell ref="P21:V21"/>
    <mergeCell ref="D21:F21"/>
  </mergeCells>
  <pageMargins left="0.7" right="0.7" top="0.75" bottom="0.75" header="0.3" footer="0.3"/>
  <pageSetup scale="10" orientation="portrait" r:id="rId1"/>
  <headerFooter alignWithMargins="0"/>
  <customProperties>
    <customPr name="SheetOptions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AE6FF-4738-43CD-8E60-4DAD8A5FC8E0}">
  <dimension ref="A1:O32"/>
  <sheetViews>
    <sheetView topLeftCell="A10" workbookViewId="0">
      <selection activeCell="K26" sqref="K26"/>
    </sheetView>
  </sheetViews>
  <sheetFormatPr defaultColWidth="9.109375" defaultRowHeight="14.4" x14ac:dyDescent="0.3"/>
  <cols>
    <col min="1" max="1" width="9.109375" style="4"/>
    <col min="2" max="2" width="48.109375" style="4" bestFit="1" customWidth="1"/>
    <col min="3" max="3" width="14" style="287" customWidth="1"/>
    <col min="4" max="5" width="11.5546875" style="287" customWidth="1"/>
    <col min="6" max="7" width="14" style="287" customWidth="1"/>
    <col min="8" max="8" width="11.44140625" style="287" customWidth="1"/>
    <col min="9" max="9" width="11.109375" style="287" customWidth="1"/>
    <col min="10" max="10" width="9.6640625" style="287" customWidth="1"/>
    <col min="11" max="11" width="10.33203125" style="287" customWidth="1"/>
    <col min="12" max="12" width="9.88671875" style="287" customWidth="1"/>
    <col min="13" max="13" width="12.6640625" style="287" bestFit="1" customWidth="1"/>
    <col min="14" max="14" width="9.6640625" style="4" bestFit="1" customWidth="1"/>
    <col min="15" max="16384" width="9.109375" style="4"/>
  </cols>
  <sheetData>
    <row r="1" spans="1:15" x14ac:dyDescent="0.3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6"/>
    </row>
    <row r="2" spans="1:15" x14ac:dyDescent="0.3">
      <c r="A2" s="12" t="s">
        <v>247</v>
      </c>
      <c r="B2" s="12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303"/>
    </row>
    <row r="3" spans="1:15" x14ac:dyDescent="0.3">
      <c r="A3" s="620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303"/>
    </row>
    <row r="4" spans="1:15" x14ac:dyDescent="0.3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6"/>
    </row>
    <row r="5" spans="1:15" x14ac:dyDescent="0.3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6"/>
    </row>
    <row r="6" spans="1:15" ht="29.25" customHeight="1" x14ac:dyDescent="0.3">
      <c r="A6" s="6"/>
      <c r="B6" s="6"/>
      <c r="C6" s="216" t="s">
        <v>93</v>
      </c>
      <c r="D6" s="281" t="s">
        <v>94</v>
      </c>
      <c r="E6" s="281" t="s">
        <v>222</v>
      </c>
      <c r="F6" s="281" t="s">
        <v>95</v>
      </c>
      <c r="G6" s="281" t="s">
        <v>235</v>
      </c>
      <c r="H6" s="281" t="s">
        <v>216</v>
      </c>
      <c r="I6" s="462" t="s">
        <v>196</v>
      </c>
      <c r="J6" s="281" t="s">
        <v>230</v>
      </c>
      <c r="K6" s="281" t="s">
        <v>99</v>
      </c>
      <c r="L6" s="281" t="s">
        <v>101</v>
      </c>
      <c r="M6" s="281" t="s">
        <v>102</v>
      </c>
      <c r="N6" s="6"/>
    </row>
    <row r="7" spans="1:15" s="14" customFormat="1" x14ac:dyDescent="0.3">
      <c r="A7" s="12"/>
      <c r="B7" s="12" t="s">
        <v>241</v>
      </c>
      <c r="C7" s="616">
        <v>-24771</v>
      </c>
      <c r="D7" s="616">
        <v>9635</v>
      </c>
      <c r="E7" s="616">
        <v>28187</v>
      </c>
      <c r="F7" s="616">
        <v>125</v>
      </c>
      <c r="G7" s="616">
        <v>13776</v>
      </c>
      <c r="H7" s="616">
        <v>4144</v>
      </c>
      <c r="I7" s="616">
        <v>3147</v>
      </c>
      <c r="J7" s="616">
        <v>4384</v>
      </c>
      <c r="K7" s="616">
        <v>3742</v>
      </c>
      <c r="L7" s="616">
        <v>2540</v>
      </c>
      <c r="M7" s="405">
        <f t="shared" ref="M7:M12" si="0">SUM(C7:L7)</f>
        <v>44909</v>
      </c>
      <c r="N7" s="26"/>
      <c r="O7" s="27"/>
    </row>
    <row r="8" spans="1:15" x14ac:dyDescent="0.3">
      <c r="A8" s="6"/>
      <c r="B8" s="6" t="s">
        <v>57</v>
      </c>
      <c r="C8" s="615"/>
      <c r="D8" s="615"/>
      <c r="E8" s="615"/>
      <c r="F8" s="615"/>
      <c r="G8" s="615"/>
      <c r="H8" s="615"/>
      <c r="I8" s="615"/>
      <c r="J8" s="615"/>
      <c r="K8" s="615"/>
      <c r="L8" s="615"/>
      <c r="M8" s="405">
        <f t="shared" si="0"/>
        <v>0</v>
      </c>
      <c r="N8" s="26"/>
      <c r="O8" s="27"/>
    </row>
    <row r="9" spans="1:15" x14ac:dyDescent="0.3">
      <c r="A9" s="6"/>
      <c r="B9" s="6" t="s">
        <v>21</v>
      </c>
      <c r="C9" s="617">
        <v>-4338</v>
      </c>
      <c r="D9" s="617">
        <v>3093</v>
      </c>
      <c r="E9" s="617">
        <v>5043</v>
      </c>
      <c r="F9" s="617">
        <v>842</v>
      </c>
      <c r="G9" s="617">
        <v>4697</v>
      </c>
      <c r="H9" s="617">
        <v>1212</v>
      </c>
      <c r="I9" s="617">
        <v>956</v>
      </c>
      <c r="J9" s="617">
        <v>2102</v>
      </c>
      <c r="K9" s="617">
        <v>2231</v>
      </c>
      <c r="L9" s="617">
        <v>270</v>
      </c>
      <c r="M9" s="394">
        <f t="shared" si="0"/>
        <v>16108</v>
      </c>
      <c r="N9" s="26"/>
      <c r="O9" s="27"/>
    </row>
    <row r="10" spans="1:15" x14ac:dyDescent="0.3">
      <c r="A10" s="6"/>
      <c r="B10" s="6" t="s">
        <v>19</v>
      </c>
      <c r="C10" s="617">
        <v>34834</v>
      </c>
      <c r="D10" s="617">
        <v>10</v>
      </c>
      <c r="E10" s="617">
        <v>-12</v>
      </c>
      <c r="F10" s="617">
        <v>2</v>
      </c>
      <c r="G10" s="617">
        <v>9</v>
      </c>
      <c r="H10" s="617">
        <v>10</v>
      </c>
      <c r="I10" s="617">
        <v>72</v>
      </c>
      <c r="J10" s="617">
        <v>0</v>
      </c>
      <c r="K10" s="617">
        <v>13</v>
      </c>
      <c r="L10" s="617">
        <v>0</v>
      </c>
      <c r="M10" s="394">
        <f t="shared" si="0"/>
        <v>34938</v>
      </c>
      <c r="N10" s="26"/>
      <c r="O10" s="27"/>
    </row>
    <row r="11" spans="1:15" x14ac:dyDescent="0.3">
      <c r="A11" s="6"/>
      <c r="B11" s="6" t="s">
        <v>104</v>
      </c>
      <c r="C11" s="617">
        <v>-39735</v>
      </c>
      <c r="D11" s="617">
        <v>5998</v>
      </c>
      <c r="E11" s="617">
        <v>3826</v>
      </c>
      <c r="F11" s="617">
        <v>2263</v>
      </c>
      <c r="G11" s="617">
        <v>4578</v>
      </c>
      <c r="H11" s="617">
        <v>2837</v>
      </c>
      <c r="I11" s="617">
        <v>3990</v>
      </c>
      <c r="J11" s="617">
        <v>5023</v>
      </c>
      <c r="K11" s="617">
        <v>2545</v>
      </c>
      <c r="L11" s="617">
        <v>8675</v>
      </c>
      <c r="M11" s="394">
        <f t="shared" si="0"/>
        <v>0</v>
      </c>
      <c r="N11" s="26"/>
      <c r="O11" s="27"/>
    </row>
    <row r="12" spans="1:15" x14ac:dyDescent="0.3">
      <c r="A12" s="6"/>
      <c r="B12" s="6" t="s">
        <v>105</v>
      </c>
      <c r="C12" s="618">
        <v>637</v>
      </c>
      <c r="D12" s="618">
        <v>11038</v>
      </c>
      <c r="E12" s="618">
        <v>10768</v>
      </c>
      <c r="F12" s="618">
        <v>4028</v>
      </c>
      <c r="G12" s="618">
        <v>5302</v>
      </c>
      <c r="H12" s="618">
        <v>7054</v>
      </c>
      <c r="I12" s="618">
        <v>6561</v>
      </c>
      <c r="J12" s="618">
        <v>8130</v>
      </c>
      <c r="K12" s="618">
        <v>4129</v>
      </c>
      <c r="L12" s="618">
        <v>10203</v>
      </c>
      <c r="M12" s="463">
        <f t="shared" si="0"/>
        <v>67850</v>
      </c>
      <c r="N12" s="26"/>
      <c r="O12" s="27"/>
    </row>
    <row r="13" spans="1:15" s="14" customFormat="1" x14ac:dyDescent="0.3">
      <c r="A13" s="12"/>
      <c r="B13" s="12" t="s">
        <v>60</v>
      </c>
      <c r="C13" s="617">
        <f t="shared" ref="C13:L13" si="1">SUM(C6:C12)</f>
        <v>-33373</v>
      </c>
      <c r="D13" s="617">
        <f t="shared" si="1"/>
        <v>29774</v>
      </c>
      <c r="E13" s="617">
        <f t="shared" si="1"/>
        <v>47812</v>
      </c>
      <c r="F13" s="617">
        <f t="shared" si="1"/>
        <v>7260</v>
      </c>
      <c r="G13" s="617">
        <f t="shared" si="1"/>
        <v>28362</v>
      </c>
      <c r="H13" s="617">
        <f t="shared" si="1"/>
        <v>15257</v>
      </c>
      <c r="I13" s="617">
        <f t="shared" si="1"/>
        <v>14726</v>
      </c>
      <c r="J13" s="617">
        <f t="shared" si="1"/>
        <v>19639</v>
      </c>
      <c r="K13" s="617">
        <f t="shared" si="1"/>
        <v>12660</v>
      </c>
      <c r="L13" s="617">
        <f t="shared" si="1"/>
        <v>21688</v>
      </c>
      <c r="M13" s="405">
        <f t="shared" ref="M13" si="2">SUM(M7:M12)</f>
        <v>163805</v>
      </c>
      <c r="N13" s="26"/>
      <c r="O13" s="27"/>
    </row>
    <row r="14" spans="1:15" s="14" customFormat="1" x14ac:dyDescent="0.3">
      <c r="A14" s="12"/>
      <c r="B14" s="6" t="s">
        <v>202</v>
      </c>
      <c r="C14" s="617">
        <v>0</v>
      </c>
      <c r="D14" s="617">
        <v>-616</v>
      </c>
      <c r="E14" s="617">
        <v>95</v>
      </c>
      <c r="F14" s="617">
        <v>4</v>
      </c>
      <c r="G14" s="617">
        <v>2</v>
      </c>
      <c r="H14" s="617">
        <v>-1828</v>
      </c>
      <c r="I14" s="617">
        <v>183</v>
      </c>
      <c r="J14" s="617">
        <v>109</v>
      </c>
      <c r="K14" s="619">
        <v>0</v>
      </c>
      <c r="L14" s="617">
        <v>-722</v>
      </c>
      <c r="M14" s="394">
        <f t="shared" ref="M14:M18" si="3">SUM(C14:L14)</f>
        <v>-2773</v>
      </c>
      <c r="N14" s="26"/>
      <c r="O14" s="27"/>
    </row>
    <row r="15" spans="1:15" s="14" customFormat="1" x14ac:dyDescent="0.3">
      <c r="A15" s="12"/>
      <c r="B15" s="6" t="s">
        <v>192</v>
      </c>
      <c r="C15" s="617">
        <v>0</v>
      </c>
      <c r="D15" s="617">
        <v>829</v>
      </c>
      <c r="E15" s="617">
        <v>1268</v>
      </c>
      <c r="F15" s="617">
        <v>792</v>
      </c>
      <c r="G15" s="617">
        <v>444</v>
      </c>
      <c r="H15" s="617">
        <v>552</v>
      </c>
      <c r="I15" s="617">
        <v>502</v>
      </c>
      <c r="J15" s="617">
        <v>535</v>
      </c>
      <c r="K15" s="617">
        <v>25</v>
      </c>
      <c r="L15" s="617">
        <v>414.36599999999999</v>
      </c>
      <c r="M15" s="394">
        <f t="shared" si="3"/>
        <v>5361.366</v>
      </c>
      <c r="N15" s="26"/>
      <c r="O15" s="27"/>
    </row>
    <row r="16" spans="1:15" x14ac:dyDescent="0.3">
      <c r="A16" s="6"/>
      <c r="B16" s="6" t="s">
        <v>117</v>
      </c>
      <c r="C16" s="617">
        <v>0</v>
      </c>
      <c r="D16" s="617">
        <v>0</v>
      </c>
      <c r="E16" s="617">
        <v>0</v>
      </c>
      <c r="F16" s="617">
        <v>0</v>
      </c>
      <c r="G16" s="617">
        <v>0</v>
      </c>
      <c r="H16" s="617">
        <v>0</v>
      </c>
      <c r="I16" s="617">
        <v>0</v>
      </c>
      <c r="J16" s="617">
        <v>216</v>
      </c>
      <c r="K16" s="617">
        <v>0</v>
      </c>
      <c r="L16" s="617">
        <v>0</v>
      </c>
      <c r="M16" s="394">
        <f t="shared" si="3"/>
        <v>216</v>
      </c>
      <c r="N16" s="26"/>
      <c r="O16" s="27"/>
    </row>
    <row r="17" spans="1:15" x14ac:dyDescent="0.3">
      <c r="A17" s="6"/>
      <c r="B17" s="6" t="s">
        <v>193</v>
      </c>
      <c r="C17" s="617">
        <v>0</v>
      </c>
      <c r="D17" s="617">
        <v>0</v>
      </c>
      <c r="E17" s="617">
        <v>0</v>
      </c>
      <c r="F17" s="617">
        <v>0</v>
      </c>
      <c r="G17" s="617">
        <f>2250/4*2</f>
        <v>1125</v>
      </c>
      <c r="H17" s="617">
        <v>0</v>
      </c>
      <c r="I17" s="617">
        <v>0</v>
      </c>
      <c r="J17" s="617">
        <v>0</v>
      </c>
      <c r="K17" s="617">
        <v>0</v>
      </c>
      <c r="L17" s="617">
        <v>0</v>
      </c>
      <c r="M17" s="394">
        <f t="shared" si="3"/>
        <v>1125</v>
      </c>
      <c r="N17" s="26"/>
      <c r="O17" s="27"/>
    </row>
    <row r="18" spans="1:15" x14ac:dyDescent="0.3">
      <c r="A18" s="6"/>
      <c r="B18" s="6" t="s">
        <v>204</v>
      </c>
      <c r="C18" s="617">
        <v>0</v>
      </c>
      <c r="D18" s="617">
        <v>0</v>
      </c>
      <c r="E18" s="617">
        <v>0</v>
      </c>
      <c r="F18" s="617">
        <v>250</v>
      </c>
      <c r="G18" s="617">
        <v>0</v>
      </c>
      <c r="H18" s="617">
        <f>1402+400</f>
        <v>1802</v>
      </c>
      <c r="I18" s="617"/>
      <c r="J18" s="617">
        <v>0</v>
      </c>
      <c r="K18" s="617">
        <v>0</v>
      </c>
      <c r="L18" s="617">
        <v>777</v>
      </c>
      <c r="M18" s="394">
        <f t="shared" si="3"/>
        <v>2829</v>
      </c>
      <c r="N18" s="26"/>
      <c r="O18" s="27"/>
    </row>
    <row r="19" spans="1:15" x14ac:dyDescent="0.3">
      <c r="A19" s="6"/>
      <c r="B19" s="6" t="s">
        <v>14</v>
      </c>
      <c r="C19" s="614"/>
      <c r="D19" s="614"/>
      <c r="E19" s="614"/>
      <c r="F19" s="614"/>
      <c r="G19" s="614"/>
      <c r="H19" s="614"/>
      <c r="I19" s="614"/>
      <c r="J19" s="614"/>
      <c r="K19" s="614"/>
      <c r="L19" s="614"/>
      <c r="M19" s="394"/>
      <c r="N19" s="26"/>
      <c r="O19" s="27"/>
    </row>
    <row r="20" spans="1:15" s="14" customFormat="1" ht="15" thickBot="1" x14ac:dyDescent="0.35">
      <c r="A20" s="12"/>
      <c r="B20" s="12" t="s">
        <v>68</v>
      </c>
      <c r="C20" s="261">
        <f t="shared" ref="C20:M20" si="4">SUM(C13:C19)</f>
        <v>-33373</v>
      </c>
      <c r="D20" s="261">
        <f t="shared" si="4"/>
        <v>29987</v>
      </c>
      <c r="E20" s="261">
        <f t="shared" si="4"/>
        <v>49175</v>
      </c>
      <c r="F20" s="261">
        <f t="shared" si="4"/>
        <v>8306</v>
      </c>
      <c r="G20" s="261">
        <f t="shared" si="4"/>
        <v>29933</v>
      </c>
      <c r="H20" s="261">
        <f t="shared" si="4"/>
        <v>15783</v>
      </c>
      <c r="I20" s="261">
        <f t="shared" si="4"/>
        <v>15411</v>
      </c>
      <c r="J20" s="261">
        <f t="shared" si="4"/>
        <v>20499</v>
      </c>
      <c r="K20" s="261">
        <f t="shared" si="4"/>
        <v>12685</v>
      </c>
      <c r="L20" s="261">
        <f t="shared" si="4"/>
        <v>22157.366000000002</v>
      </c>
      <c r="M20" s="261">
        <f t="shared" si="4"/>
        <v>170563.36600000001</v>
      </c>
      <c r="N20" s="26"/>
      <c r="O20" s="27"/>
    </row>
    <row r="21" spans="1:15" ht="15" thickTop="1" x14ac:dyDescent="0.3">
      <c r="A21" s="6"/>
      <c r="B21" s="6"/>
      <c r="C21" s="284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6"/>
    </row>
    <row r="22" spans="1:15" x14ac:dyDescent="0.3">
      <c r="A22" s="6"/>
      <c r="B22" s="6"/>
      <c r="C22" s="458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6"/>
    </row>
    <row r="23" spans="1:15" x14ac:dyDescent="0.3">
      <c r="A23" s="6"/>
      <c r="B23" s="6"/>
      <c r="C23" s="322" t="s">
        <v>248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6"/>
    </row>
    <row r="24" spans="1:15" x14ac:dyDescent="0.3">
      <c r="A24" s="6"/>
      <c r="B24" s="6"/>
      <c r="C24" s="3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6"/>
    </row>
    <row r="25" spans="1:15" x14ac:dyDescent="0.3">
      <c r="A25" s="6"/>
      <c r="B25" s="6"/>
      <c r="C25" s="458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6"/>
    </row>
    <row r="26" spans="1:15" x14ac:dyDescent="0.3">
      <c r="A26" s="6"/>
      <c r="B26" s="6" t="s">
        <v>60</v>
      </c>
      <c r="C26" s="199">
        <f t="shared" ref="C26:M26" si="5">SUM(C7:C12)-C13</f>
        <v>0</v>
      </c>
      <c r="D26" s="199">
        <f t="shared" si="5"/>
        <v>0</v>
      </c>
      <c r="E26" s="199">
        <f t="shared" si="5"/>
        <v>0</v>
      </c>
      <c r="F26" s="199">
        <f t="shared" si="5"/>
        <v>0</v>
      </c>
      <c r="G26" s="199">
        <f t="shared" si="5"/>
        <v>0</v>
      </c>
      <c r="H26" s="199">
        <f t="shared" si="5"/>
        <v>0</v>
      </c>
      <c r="I26" s="199">
        <f t="shared" si="5"/>
        <v>0</v>
      </c>
      <c r="J26" s="199">
        <f t="shared" si="5"/>
        <v>0</v>
      </c>
      <c r="K26" s="199">
        <f t="shared" si="5"/>
        <v>0</v>
      </c>
      <c r="L26" s="199">
        <f t="shared" si="5"/>
        <v>0</v>
      </c>
      <c r="M26" s="199">
        <f t="shared" si="5"/>
        <v>0</v>
      </c>
      <c r="N26" s="6"/>
    </row>
    <row r="27" spans="1:15" x14ac:dyDescent="0.3">
      <c r="A27" s="6"/>
      <c r="B27" s="6" t="s">
        <v>68</v>
      </c>
      <c r="C27" s="199">
        <f t="shared" ref="C27:M27" si="6">SUM(C13:C19)-C20</f>
        <v>0</v>
      </c>
      <c r="D27" s="199">
        <f t="shared" si="6"/>
        <v>0</v>
      </c>
      <c r="E27" s="199">
        <f t="shared" si="6"/>
        <v>0</v>
      </c>
      <c r="F27" s="199">
        <f t="shared" si="6"/>
        <v>0</v>
      </c>
      <c r="G27" s="199">
        <f t="shared" si="6"/>
        <v>0</v>
      </c>
      <c r="H27" s="199">
        <f t="shared" si="6"/>
        <v>0</v>
      </c>
      <c r="I27" s="199">
        <f t="shared" si="6"/>
        <v>0</v>
      </c>
      <c r="J27" s="199">
        <f t="shared" si="6"/>
        <v>0</v>
      </c>
      <c r="K27" s="199">
        <f t="shared" si="6"/>
        <v>0</v>
      </c>
      <c r="L27" s="199">
        <f t="shared" si="6"/>
        <v>0</v>
      </c>
      <c r="M27" s="199">
        <f t="shared" si="6"/>
        <v>0</v>
      </c>
      <c r="N27" s="284"/>
    </row>
    <row r="28" spans="1:15" x14ac:dyDescent="0.3">
      <c r="A28" s="6"/>
      <c r="B28" s="6"/>
      <c r="C28" s="322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</row>
    <row r="29" spans="1:15" x14ac:dyDescent="0.3">
      <c r="A29" s="6"/>
      <c r="B29" s="314" t="s">
        <v>239</v>
      </c>
      <c r="C29" s="6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</row>
    <row r="30" spans="1:15" x14ac:dyDescent="0.3">
      <c r="A30" s="6"/>
      <c r="B30" s="6" t="s">
        <v>26</v>
      </c>
      <c r="C30" s="322"/>
      <c r="D30" s="567">
        <f>D7-'5.11'!F24</f>
        <v>0</v>
      </c>
      <c r="E30" s="567">
        <f>E7-'BOA Technology'!E23</f>
        <v>0</v>
      </c>
      <c r="F30" s="567">
        <f>F7-Ergobaby!F28</f>
        <v>0</v>
      </c>
      <c r="G30" s="567">
        <f>G7-Lugano!E23</f>
        <v>0</v>
      </c>
      <c r="H30" s="567">
        <f>H7-'Marucci Sports'!F24</f>
        <v>0</v>
      </c>
      <c r="I30" s="567">
        <f>I7-'Velocity Outdoor'!F27</f>
        <v>0</v>
      </c>
      <c r="J30" s="567">
        <f>J7-'Altor Solutions'!F28</f>
        <v>0</v>
      </c>
      <c r="K30" s="567">
        <f>K7-'Arnold Magnetic'!F29</f>
        <v>0</v>
      </c>
      <c r="L30" s="567">
        <f>L7-'Sterno Group'!F30</f>
        <v>-0.36000000000012733</v>
      </c>
      <c r="M30" s="284"/>
      <c r="N30" s="284"/>
    </row>
    <row r="31" spans="1:15" x14ac:dyDescent="0.3">
      <c r="A31" s="6"/>
      <c r="B31" s="6" t="s">
        <v>60</v>
      </c>
      <c r="C31" s="284"/>
      <c r="D31" s="567">
        <f>D13-'5.11'!F31</f>
        <v>0</v>
      </c>
      <c r="E31" s="567">
        <f>E13-'BOA Technology'!E30</f>
        <v>0</v>
      </c>
      <c r="F31" s="567">
        <f>F13-Ergobaby!F35</f>
        <v>0</v>
      </c>
      <c r="G31" s="567">
        <f>G13-Lugano!E30</f>
        <v>0</v>
      </c>
      <c r="H31" s="567">
        <f>H13-'Marucci Sports'!F31</f>
        <v>0</v>
      </c>
      <c r="I31" s="567">
        <f>I13-'Velocity Outdoor'!F34</f>
        <v>0</v>
      </c>
      <c r="J31" s="567">
        <f>J13-'Altor Solutions'!F35</f>
        <v>0</v>
      </c>
      <c r="K31" s="567">
        <f>K13-'Arnold Magnetic'!F36</f>
        <v>0</v>
      </c>
      <c r="L31" s="567">
        <f>L13-'Sterno Group'!F37</f>
        <v>0.44100000000253203</v>
      </c>
      <c r="M31" s="284"/>
      <c r="N31" s="284"/>
    </row>
    <row r="32" spans="1:15" x14ac:dyDescent="0.3">
      <c r="A32" s="6"/>
      <c r="B32" s="6" t="s">
        <v>68</v>
      </c>
      <c r="C32" s="284"/>
      <c r="D32" s="567">
        <f>D20-'5.11'!F41</f>
        <v>0</v>
      </c>
      <c r="E32" s="567">
        <f>E20-'BOA Technology'!E40</f>
        <v>0</v>
      </c>
      <c r="F32" s="567">
        <f>F20-Ergobaby!F45</f>
        <v>0</v>
      </c>
      <c r="G32" s="567">
        <f>G20-Lugano!E40</f>
        <v>0</v>
      </c>
      <c r="H32" s="567">
        <f>H20-'Marucci Sports'!F41</f>
        <v>0</v>
      </c>
      <c r="I32" s="567">
        <f>I20-'Velocity Outdoor'!F44</f>
        <v>0</v>
      </c>
      <c r="J32" s="567">
        <f>J20-'Altor Solutions'!F45</f>
        <v>0</v>
      </c>
      <c r="K32" s="567">
        <f>K20-'Arnold Magnetic'!F46</f>
        <v>0</v>
      </c>
      <c r="L32" s="567">
        <f>L20-'Sterno Group'!F47</f>
        <v>0.36600000000180444</v>
      </c>
      <c r="M32" s="284"/>
      <c r="N32" s="284"/>
    </row>
  </sheetData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24F7B-A0B4-437D-82FF-E5C7D610B531}">
  <dimension ref="A1:O32"/>
  <sheetViews>
    <sheetView workbookViewId="0">
      <selection activeCell="C24" sqref="C24"/>
    </sheetView>
  </sheetViews>
  <sheetFormatPr defaultColWidth="9.109375" defaultRowHeight="14.4" x14ac:dyDescent="0.3"/>
  <cols>
    <col min="1" max="1" width="9.109375" style="4"/>
    <col min="2" max="2" width="48.109375" style="4" bestFit="1" customWidth="1"/>
    <col min="3" max="3" width="14" style="287" customWidth="1"/>
    <col min="4" max="5" width="11.5546875" style="287" customWidth="1"/>
    <col min="6" max="7" width="14" style="287" customWidth="1"/>
    <col min="8" max="8" width="11.44140625" style="287" customWidth="1"/>
    <col min="9" max="9" width="11.109375" style="287" customWidth="1"/>
    <col min="10" max="10" width="9.6640625" style="287" customWidth="1"/>
    <col min="11" max="11" width="10.33203125" style="287" customWidth="1"/>
    <col min="12" max="12" width="9.88671875" style="287" customWidth="1"/>
    <col min="13" max="13" width="12.6640625" style="287" bestFit="1" customWidth="1"/>
    <col min="14" max="14" width="9.6640625" style="4" bestFit="1" customWidth="1"/>
    <col min="15" max="16384" width="9.109375" style="4"/>
  </cols>
  <sheetData>
    <row r="1" spans="1:15" x14ac:dyDescent="0.3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6"/>
    </row>
    <row r="2" spans="1:15" x14ac:dyDescent="0.3">
      <c r="A2" s="12" t="s">
        <v>244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303"/>
    </row>
    <row r="3" spans="1:15" x14ac:dyDescent="0.3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303"/>
    </row>
    <row r="4" spans="1:15" x14ac:dyDescent="0.3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6"/>
    </row>
    <row r="5" spans="1:15" x14ac:dyDescent="0.3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6"/>
    </row>
    <row r="6" spans="1:15" ht="29.25" customHeight="1" x14ac:dyDescent="0.3">
      <c r="A6" s="6"/>
      <c r="B6" s="6"/>
      <c r="C6" s="216" t="s">
        <v>93</v>
      </c>
      <c r="D6" s="281" t="s">
        <v>94</v>
      </c>
      <c r="E6" s="281" t="s">
        <v>222</v>
      </c>
      <c r="F6" s="281" t="s">
        <v>95</v>
      </c>
      <c r="G6" s="281" t="s">
        <v>235</v>
      </c>
      <c r="H6" s="281" t="s">
        <v>216</v>
      </c>
      <c r="I6" s="462" t="s">
        <v>196</v>
      </c>
      <c r="J6" s="281" t="s">
        <v>230</v>
      </c>
      <c r="K6" s="281" t="s">
        <v>99</v>
      </c>
      <c r="L6" s="281" t="s">
        <v>101</v>
      </c>
      <c r="M6" s="281" t="s">
        <v>102</v>
      </c>
      <c r="N6" s="6"/>
    </row>
    <row r="7" spans="1:15" s="14" customFormat="1" x14ac:dyDescent="0.3">
      <c r="A7" s="12"/>
      <c r="B7" s="12" t="s">
        <v>241</v>
      </c>
      <c r="C7" s="20">
        <v>-14981</v>
      </c>
      <c r="D7" s="20">
        <v>2645</v>
      </c>
      <c r="E7" s="20">
        <v>14199</v>
      </c>
      <c r="F7" s="20">
        <v>-1479</v>
      </c>
      <c r="G7" s="20">
        <v>8494</v>
      </c>
      <c r="H7" s="20">
        <v>6134</v>
      </c>
      <c r="I7" s="405">
        <v>713</v>
      </c>
      <c r="J7" s="20">
        <v>1936</v>
      </c>
      <c r="K7" s="20">
        <v>960</v>
      </c>
      <c r="L7" s="20">
        <v>-244</v>
      </c>
      <c r="M7" s="20">
        <f t="shared" ref="M7:M12" si="0">SUM(C7:L7)</f>
        <v>18377</v>
      </c>
      <c r="N7" s="26"/>
      <c r="O7" s="27"/>
    </row>
    <row r="8" spans="1:15" x14ac:dyDescent="0.3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0">
        <f t="shared" si="0"/>
        <v>0</v>
      </c>
      <c r="N8" s="26"/>
      <c r="O8" s="27"/>
    </row>
    <row r="9" spans="1:15" x14ac:dyDescent="0.3">
      <c r="A9" s="6"/>
      <c r="B9" s="6" t="s">
        <v>21</v>
      </c>
      <c r="C9" s="22">
        <v>0</v>
      </c>
      <c r="D9" s="22">
        <v>819</v>
      </c>
      <c r="E9" s="22">
        <v>2477</v>
      </c>
      <c r="F9" s="22">
        <v>399</v>
      </c>
      <c r="G9" s="22">
        <v>2895</v>
      </c>
      <c r="H9" s="22">
        <v>2006</v>
      </c>
      <c r="I9" s="394">
        <v>202</v>
      </c>
      <c r="J9" s="22">
        <v>1059</v>
      </c>
      <c r="K9" s="22">
        <v>1012</v>
      </c>
      <c r="L9" s="22">
        <v>-893</v>
      </c>
      <c r="M9" s="22">
        <f t="shared" si="0"/>
        <v>9976</v>
      </c>
      <c r="N9" s="26"/>
      <c r="O9" s="27"/>
    </row>
    <row r="10" spans="1:15" x14ac:dyDescent="0.3">
      <c r="A10" s="6"/>
      <c r="B10" s="6" t="s">
        <v>19</v>
      </c>
      <c r="C10" s="22">
        <v>17368</v>
      </c>
      <c r="D10" s="22">
        <v>26</v>
      </c>
      <c r="E10" s="22">
        <v>-5</v>
      </c>
      <c r="F10" s="22">
        <v>1</v>
      </c>
      <c r="G10" s="22">
        <v>5</v>
      </c>
      <c r="H10" s="22">
        <v>1</v>
      </c>
      <c r="I10" s="394">
        <v>17</v>
      </c>
      <c r="J10" s="22">
        <v>0</v>
      </c>
      <c r="K10" s="22">
        <v>6</v>
      </c>
      <c r="L10" s="22">
        <v>0</v>
      </c>
      <c r="M10" s="22">
        <f t="shared" si="0"/>
        <v>17419</v>
      </c>
      <c r="N10" s="26"/>
      <c r="O10" s="27"/>
    </row>
    <row r="11" spans="1:15" x14ac:dyDescent="0.3">
      <c r="A11" s="6"/>
      <c r="B11" s="6" t="s">
        <v>104</v>
      </c>
      <c r="C11" s="22">
        <v>-19275</v>
      </c>
      <c r="D11" s="22">
        <v>2920</v>
      </c>
      <c r="E11" s="22">
        <v>2028</v>
      </c>
      <c r="F11" s="22">
        <v>787</v>
      </c>
      <c r="G11" s="22">
        <v>2125</v>
      </c>
      <c r="H11" s="22">
        <v>1517</v>
      </c>
      <c r="I11" s="394">
        <v>1853</v>
      </c>
      <c r="J11" s="22">
        <v>2465</v>
      </c>
      <c r="K11" s="22">
        <v>1267</v>
      </c>
      <c r="L11" s="22">
        <v>4313</v>
      </c>
      <c r="M11" s="22">
        <f t="shared" si="0"/>
        <v>0</v>
      </c>
      <c r="N11" s="26"/>
      <c r="O11" s="27"/>
    </row>
    <row r="12" spans="1:15" x14ac:dyDescent="0.3">
      <c r="A12" s="6"/>
      <c r="B12" s="6" t="s">
        <v>105</v>
      </c>
      <c r="C12" s="285">
        <v>336</v>
      </c>
      <c r="D12" s="286">
        <v>5454</v>
      </c>
      <c r="E12" s="286">
        <v>5317</v>
      </c>
      <c r="F12" s="286">
        <v>2008</v>
      </c>
      <c r="G12" s="286">
        <v>2254</v>
      </c>
      <c r="H12" s="286">
        <v>4189</v>
      </c>
      <c r="I12" s="463">
        <v>3269</v>
      </c>
      <c r="J12" s="286">
        <v>3990</v>
      </c>
      <c r="K12" s="286">
        <v>2226</v>
      </c>
      <c r="L12" s="286">
        <v>5116</v>
      </c>
      <c r="M12" s="286">
        <f t="shared" si="0"/>
        <v>34159</v>
      </c>
      <c r="N12" s="26"/>
      <c r="O12" s="27"/>
    </row>
    <row r="13" spans="1:15" s="14" customFormat="1" x14ac:dyDescent="0.3">
      <c r="A13" s="12"/>
      <c r="B13" s="12" t="s">
        <v>60</v>
      </c>
      <c r="C13" s="20">
        <f t="shared" ref="C13:M13" si="1">SUM(C7:C12)</f>
        <v>-16552</v>
      </c>
      <c r="D13" s="20">
        <f t="shared" si="1"/>
        <v>11864</v>
      </c>
      <c r="E13" s="20">
        <f t="shared" si="1"/>
        <v>24016</v>
      </c>
      <c r="F13" s="20">
        <f t="shared" si="1"/>
        <v>1716</v>
      </c>
      <c r="G13" s="20">
        <f t="shared" si="1"/>
        <v>15773</v>
      </c>
      <c r="H13" s="20">
        <f t="shared" si="1"/>
        <v>13847</v>
      </c>
      <c r="I13" s="20">
        <f t="shared" si="1"/>
        <v>6054</v>
      </c>
      <c r="J13" s="20">
        <f t="shared" si="1"/>
        <v>9450</v>
      </c>
      <c r="K13" s="20">
        <f t="shared" si="1"/>
        <v>5471</v>
      </c>
      <c r="L13" s="20">
        <f t="shared" si="1"/>
        <v>8292</v>
      </c>
      <c r="M13" s="20">
        <f t="shared" si="1"/>
        <v>79931</v>
      </c>
      <c r="N13" s="26"/>
      <c r="O13" s="27"/>
    </row>
    <row r="14" spans="1:15" s="14" customFormat="1" x14ac:dyDescent="0.3">
      <c r="A14" s="12"/>
      <c r="B14" s="6" t="s">
        <v>202</v>
      </c>
      <c r="C14" s="529">
        <v>0</v>
      </c>
      <c r="D14" s="529">
        <v>-548</v>
      </c>
      <c r="E14" s="529">
        <v>50</v>
      </c>
      <c r="F14" s="529">
        <v>4</v>
      </c>
      <c r="G14" s="529">
        <v>2</v>
      </c>
      <c r="H14" s="529">
        <v>-1810</v>
      </c>
      <c r="I14" s="529">
        <v>209</v>
      </c>
      <c r="J14" s="529">
        <v>312</v>
      </c>
      <c r="K14" s="529">
        <v>0</v>
      </c>
      <c r="L14" s="529">
        <v>-255</v>
      </c>
      <c r="M14" s="22">
        <f t="shared" ref="M14:M18" si="2">SUM(C14:L14)</f>
        <v>-2036</v>
      </c>
      <c r="N14" s="26"/>
      <c r="O14" s="27"/>
    </row>
    <row r="15" spans="1:15" s="14" customFormat="1" x14ac:dyDescent="0.3">
      <c r="A15" s="12"/>
      <c r="B15" s="6" t="s">
        <v>192</v>
      </c>
      <c r="C15" s="529">
        <v>0</v>
      </c>
      <c r="D15" s="529">
        <v>411</v>
      </c>
      <c r="E15" s="529">
        <v>635</v>
      </c>
      <c r="F15" s="529">
        <v>413</v>
      </c>
      <c r="G15" s="529">
        <v>240</v>
      </c>
      <c r="H15" s="529">
        <v>276</v>
      </c>
      <c r="I15" s="530">
        <v>251</v>
      </c>
      <c r="J15" s="529">
        <v>268</v>
      </c>
      <c r="K15" s="529">
        <v>13</v>
      </c>
      <c r="L15" s="529">
        <v>174</v>
      </c>
      <c r="M15" s="22">
        <f t="shared" si="2"/>
        <v>2681</v>
      </c>
      <c r="N15" s="26"/>
      <c r="O15" s="27"/>
    </row>
    <row r="16" spans="1:15" x14ac:dyDescent="0.3">
      <c r="A16" s="6"/>
      <c r="B16" s="6" t="s">
        <v>117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394">
        <v>0</v>
      </c>
      <c r="J16" s="22">
        <v>216</v>
      </c>
      <c r="K16" s="22">
        <v>0</v>
      </c>
      <c r="L16" s="22">
        <v>0</v>
      </c>
      <c r="M16" s="22">
        <f t="shared" si="2"/>
        <v>216</v>
      </c>
      <c r="N16" s="26"/>
      <c r="O16" s="27"/>
    </row>
    <row r="17" spans="1:15" x14ac:dyDescent="0.3">
      <c r="A17" s="6"/>
      <c r="B17" s="6" t="s">
        <v>193</v>
      </c>
      <c r="C17" s="22">
        <v>0</v>
      </c>
      <c r="D17" s="22">
        <v>0</v>
      </c>
      <c r="E17" s="22">
        <v>0</v>
      </c>
      <c r="F17" s="22">
        <v>0</v>
      </c>
      <c r="G17" s="22">
        <v>563</v>
      </c>
      <c r="H17" s="22">
        <v>0</v>
      </c>
      <c r="I17" s="394">
        <v>0</v>
      </c>
      <c r="J17" s="22">
        <v>0</v>
      </c>
      <c r="K17" s="22">
        <v>0</v>
      </c>
      <c r="L17" s="22">
        <v>0</v>
      </c>
      <c r="M17" s="22">
        <f t="shared" si="2"/>
        <v>563</v>
      </c>
      <c r="N17" s="26"/>
      <c r="O17" s="27"/>
    </row>
    <row r="18" spans="1:15" x14ac:dyDescent="0.3">
      <c r="A18" s="6"/>
      <c r="B18" s="6" t="s">
        <v>204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1802</v>
      </c>
      <c r="I18" s="394">
        <v>0</v>
      </c>
      <c r="J18" s="22">
        <v>0</v>
      </c>
      <c r="K18" s="22">
        <v>0</v>
      </c>
      <c r="L18" s="22">
        <v>0</v>
      </c>
      <c r="M18" s="22">
        <f t="shared" si="2"/>
        <v>1802</v>
      </c>
      <c r="N18" s="26"/>
      <c r="O18" s="27"/>
    </row>
    <row r="19" spans="1:15" x14ac:dyDescent="0.3">
      <c r="A19" s="6"/>
      <c r="B19" s="6" t="s">
        <v>14</v>
      </c>
      <c r="C19" s="22"/>
      <c r="D19" s="22"/>
      <c r="E19" s="22"/>
      <c r="F19" s="22"/>
      <c r="G19" s="22"/>
      <c r="H19" s="22"/>
      <c r="I19" s="394"/>
      <c r="J19" s="22"/>
      <c r="K19" s="22"/>
      <c r="L19" s="22"/>
      <c r="M19" s="22"/>
      <c r="N19" s="26"/>
      <c r="O19" s="27"/>
    </row>
    <row r="20" spans="1:15" s="14" customFormat="1" ht="15" thickBot="1" x14ac:dyDescent="0.35">
      <c r="A20" s="12"/>
      <c r="B20" s="12" t="s">
        <v>68</v>
      </c>
      <c r="C20" s="261">
        <f t="shared" ref="C20:M20" si="3">SUM(C13:C19)</f>
        <v>-16552</v>
      </c>
      <c r="D20" s="261">
        <f t="shared" si="3"/>
        <v>11727</v>
      </c>
      <c r="E20" s="261">
        <f t="shared" si="3"/>
        <v>24701</v>
      </c>
      <c r="F20" s="261">
        <f t="shared" si="3"/>
        <v>2133</v>
      </c>
      <c r="G20" s="261">
        <f t="shared" si="3"/>
        <v>16578</v>
      </c>
      <c r="H20" s="261">
        <f t="shared" si="3"/>
        <v>14115</v>
      </c>
      <c r="I20" s="261">
        <f t="shared" si="3"/>
        <v>6514</v>
      </c>
      <c r="J20" s="261">
        <f t="shared" si="3"/>
        <v>10246</v>
      </c>
      <c r="K20" s="261">
        <f t="shared" si="3"/>
        <v>5484</v>
      </c>
      <c r="L20" s="261">
        <f t="shared" si="3"/>
        <v>8211</v>
      </c>
      <c r="M20" s="261">
        <f t="shared" si="3"/>
        <v>83157</v>
      </c>
      <c r="N20" s="26"/>
      <c r="O20" s="27"/>
    </row>
    <row r="21" spans="1:15" ht="15" thickTop="1" x14ac:dyDescent="0.3">
      <c r="A21" s="6"/>
      <c r="B21" s="6"/>
      <c r="C21" s="284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6"/>
    </row>
    <row r="22" spans="1:15" x14ac:dyDescent="0.3">
      <c r="A22" s="6"/>
      <c r="B22" s="6"/>
      <c r="C22" s="458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6"/>
    </row>
    <row r="23" spans="1:15" x14ac:dyDescent="0.3">
      <c r="A23" s="6"/>
      <c r="B23" s="6"/>
      <c r="C23" s="3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6"/>
    </row>
    <row r="24" spans="1:15" x14ac:dyDescent="0.3">
      <c r="A24" s="6"/>
      <c r="B24" s="6"/>
      <c r="C24" s="322" t="s">
        <v>245</v>
      </c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6"/>
    </row>
    <row r="25" spans="1:15" x14ac:dyDescent="0.3">
      <c r="A25" s="6"/>
      <c r="B25" s="6"/>
      <c r="C25" s="458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6"/>
    </row>
    <row r="26" spans="1:15" x14ac:dyDescent="0.3">
      <c r="A26" s="6"/>
      <c r="B26" s="6" t="s">
        <v>60</v>
      </c>
      <c r="C26" s="199">
        <f t="shared" ref="C26:M26" si="4">SUM(C7:C12)-C13</f>
        <v>0</v>
      </c>
      <c r="D26" s="199">
        <f t="shared" si="4"/>
        <v>0</v>
      </c>
      <c r="E26" s="199">
        <f t="shared" si="4"/>
        <v>0</v>
      </c>
      <c r="F26" s="199">
        <f t="shared" si="4"/>
        <v>0</v>
      </c>
      <c r="G26" s="199">
        <f t="shared" si="4"/>
        <v>0</v>
      </c>
      <c r="H26" s="199">
        <f t="shared" si="4"/>
        <v>0</v>
      </c>
      <c r="I26" s="199">
        <f t="shared" si="4"/>
        <v>0</v>
      </c>
      <c r="J26" s="199">
        <f t="shared" si="4"/>
        <v>0</v>
      </c>
      <c r="K26" s="199">
        <f t="shared" si="4"/>
        <v>0</v>
      </c>
      <c r="L26" s="199">
        <f t="shared" si="4"/>
        <v>0</v>
      </c>
      <c r="M26" s="199">
        <f t="shared" si="4"/>
        <v>0</v>
      </c>
      <c r="N26" s="6"/>
    </row>
    <row r="27" spans="1:15" x14ac:dyDescent="0.3">
      <c r="A27" s="6"/>
      <c r="B27" s="6" t="s">
        <v>68</v>
      </c>
      <c r="C27" s="199">
        <f t="shared" ref="C27:M27" si="5">SUM(C13:C19)-C20</f>
        <v>0</v>
      </c>
      <c r="D27" s="199">
        <f t="shared" si="5"/>
        <v>0</v>
      </c>
      <c r="E27" s="199">
        <f t="shared" si="5"/>
        <v>0</v>
      </c>
      <c r="F27" s="199">
        <f t="shared" si="5"/>
        <v>0</v>
      </c>
      <c r="G27" s="199">
        <f t="shared" si="5"/>
        <v>0</v>
      </c>
      <c r="H27" s="199">
        <f t="shared" si="5"/>
        <v>0</v>
      </c>
      <c r="I27" s="199">
        <f t="shared" si="5"/>
        <v>0</v>
      </c>
      <c r="J27" s="199">
        <f t="shared" si="5"/>
        <v>0</v>
      </c>
      <c r="K27" s="199">
        <f t="shared" si="5"/>
        <v>0</v>
      </c>
      <c r="L27" s="199">
        <f t="shared" si="5"/>
        <v>0</v>
      </c>
      <c r="M27" s="199">
        <f t="shared" si="5"/>
        <v>0</v>
      </c>
      <c r="N27" s="284"/>
    </row>
    <row r="28" spans="1:15" x14ac:dyDescent="0.3">
      <c r="A28" s="6"/>
      <c r="B28" s="6"/>
      <c r="C28" s="322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</row>
    <row r="29" spans="1:15" x14ac:dyDescent="0.3">
      <c r="A29" s="6"/>
      <c r="B29" s="314" t="s">
        <v>239</v>
      </c>
      <c r="C29" s="6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</row>
    <row r="30" spans="1:15" x14ac:dyDescent="0.3">
      <c r="A30" s="6"/>
      <c r="B30" s="6" t="s">
        <v>26</v>
      </c>
      <c r="C30" s="322"/>
      <c r="D30" s="567">
        <f>D7-'5.11'!D24</f>
        <v>0</v>
      </c>
      <c r="E30" s="567">
        <f>E7-'BOA Technology'!C23</f>
        <v>0</v>
      </c>
      <c r="F30" s="567">
        <f>F7-Ergobaby!D28</f>
        <v>0</v>
      </c>
      <c r="G30" s="567">
        <f>G7-Lugano!C23</f>
        <v>0</v>
      </c>
      <c r="H30" s="567">
        <f>H7-'Marucci Sports'!D24</f>
        <v>0</v>
      </c>
      <c r="I30" s="567">
        <f>I7-'Velocity Outdoor'!D27</f>
        <v>0</v>
      </c>
      <c r="J30" s="567">
        <f>J7-'Altor Solutions'!D28</f>
        <v>0</v>
      </c>
      <c r="K30" s="567">
        <f>K7-'Arnold Magnetic'!D29</f>
        <v>0</v>
      </c>
      <c r="L30" s="567">
        <f>L7-'Sterno Group'!D30</f>
        <v>0</v>
      </c>
      <c r="M30" s="284"/>
      <c r="N30" s="284"/>
    </row>
    <row r="31" spans="1:15" x14ac:dyDescent="0.3">
      <c r="A31" s="6"/>
      <c r="B31" s="6" t="s">
        <v>60</v>
      </c>
      <c r="C31" s="284"/>
      <c r="D31" s="567">
        <f>D13-'5.11'!D31</f>
        <v>0</v>
      </c>
      <c r="E31" s="567">
        <f>E13-'BOA Technology'!C30</f>
        <v>0</v>
      </c>
      <c r="F31" s="567">
        <f>F13-Ergobaby!D35</f>
        <v>0</v>
      </c>
      <c r="G31" s="567">
        <f>G13-Lugano!C30</f>
        <v>0</v>
      </c>
      <c r="H31" s="567">
        <f>H13-'Marucci Sports'!D31</f>
        <v>0</v>
      </c>
      <c r="I31" s="567">
        <f>I13-'Velocity Outdoor'!D34</f>
        <v>0</v>
      </c>
      <c r="J31" s="567">
        <f>J13-'Altor Solutions'!D35</f>
        <v>0</v>
      </c>
      <c r="K31" s="567">
        <f>K13-'Arnold Magnetic'!D36</f>
        <v>0</v>
      </c>
      <c r="L31" s="567">
        <f>L13-'Sterno Group'!D37</f>
        <v>0</v>
      </c>
      <c r="M31" s="284"/>
      <c r="N31" s="284"/>
    </row>
    <row r="32" spans="1:15" x14ac:dyDescent="0.3">
      <c r="A32" s="6"/>
      <c r="B32" s="6" t="s">
        <v>68</v>
      </c>
      <c r="C32" s="284"/>
      <c r="D32" s="567">
        <f>D20-'5.11'!D41</f>
        <v>0</v>
      </c>
      <c r="E32" s="567">
        <f>E20-'BOA Technology'!C40</f>
        <v>0</v>
      </c>
      <c r="F32" s="567">
        <f>F20-Ergobaby!D45</f>
        <v>0</v>
      </c>
      <c r="G32" s="567">
        <f>G20-Lugano!C40</f>
        <v>0</v>
      </c>
      <c r="H32" s="567">
        <f>H20-'Marucci Sports'!D41</f>
        <v>0</v>
      </c>
      <c r="I32" s="567">
        <f>I20-'Velocity Outdoor'!D44</f>
        <v>0</v>
      </c>
      <c r="J32" s="567">
        <f>J20-'Altor Solutions'!D45</f>
        <v>0</v>
      </c>
      <c r="K32" s="567">
        <f>K20-'Arnold Magnetic'!D46</f>
        <v>0</v>
      </c>
      <c r="L32" s="567">
        <f>L20-'Sterno Group'!D47</f>
        <v>0</v>
      </c>
      <c r="M32" s="284"/>
      <c r="N32" s="284"/>
    </row>
  </sheetData>
  <pageMargins left="0.7" right="0.7" top="0.75" bottom="0.75" header="0.3" footer="0.3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A1F4E-5507-45CB-8DDF-E69D9AB0E76B}">
  <dimension ref="A1:O33"/>
  <sheetViews>
    <sheetView workbookViewId="0">
      <selection activeCell="D21" sqref="D21"/>
    </sheetView>
  </sheetViews>
  <sheetFormatPr defaultColWidth="9.109375" defaultRowHeight="14.4" x14ac:dyDescent="0.3"/>
  <cols>
    <col min="1" max="1" width="9.109375" style="4"/>
    <col min="2" max="2" width="48.109375" style="4" bestFit="1" customWidth="1"/>
    <col min="3" max="3" width="14" style="287" customWidth="1"/>
    <col min="4" max="5" width="11.5546875" style="287" customWidth="1"/>
    <col min="6" max="7" width="14" style="287" customWidth="1"/>
    <col min="8" max="8" width="11.44140625" style="287" customWidth="1"/>
    <col min="9" max="9" width="11.109375" style="287" customWidth="1"/>
    <col min="10" max="10" width="9.6640625" style="287" customWidth="1"/>
    <col min="11" max="11" width="10.33203125" style="287" customWidth="1"/>
    <col min="12" max="12" width="9.88671875" style="287" customWidth="1"/>
    <col min="13" max="13" width="12.6640625" style="287" bestFit="1" customWidth="1"/>
    <col min="14" max="14" width="9.6640625" style="4" bestFit="1" customWidth="1"/>
    <col min="15" max="16384" width="9.109375" style="4"/>
  </cols>
  <sheetData>
    <row r="1" spans="1:15" x14ac:dyDescent="0.3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6"/>
    </row>
    <row r="2" spans="1:15" x14ac:dyDescent="0.3">
      <c r="A2" s="12" t="s">
        <v>243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303"/>
    </row>
    <row r="3" spans="1:15" x14ac:dyDescent="0.3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303"/>
    </row>
    <row r="4" spans="1:15" x14ac:dyDescent="0.3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6"/>
    </row>
    <row r="5" spans="1:15" x14ac:dyDescent="0.3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6"/>
    </row>
    <row r="6" spans="1:15" ht="29.25" customHeight="1" x14ac:dyDescent="0.3">
      <c r="A6" s="6"/>
      <c r="B6" s="6"/>
      <c r="C6" s="216" t="s">
        <v>93</v>
      </c>
      <c r="D6" s="281" t="s">
        <v>94</v>
      </c>
      <c r="E6" s="281" t="s">
        <v>222</v>
      </c>
      <c r="F6" s="281" t="s">
        <v>95</v>
      </c>
      <c r="G6" s="281" t="s">
        <v>235</v>
      </c>
      <c r="H6" s="281" t="s">
        <v>216</v>
      </c>
      <c r="I6" s="462" t="s">
        <v>196</v>
      </c>
      <c r="J6" s="281" t="s">
        <v>230</v>
      </c>
      <c r="K6" s="281" t="s">
        <v>99</v>
      </c>
      <c r="L6" s="281" t="s">
        <v>101</v>
      </c>
      <c r="M6" s="281" t="s">
        <v>102</v>
      </c>
      <c r="N6" s="6"/>
    </row>
    <row r="7" spans="1:15" s="14" customFormat="1" x14ac:dyDescent="0.3">
      <c r="A7" s="12"/>
      <c r="B7" s="12" t="s">
        <v>241</v>
      </c>
      <c r="C7" s="20">
        <v>-72624</v>
      </c>
      <c r="D7" s="20">
        <v>20152</v>
      </c>
      <c r="E7" s="20">
        <v>21178</v>
      </c>
      <c r="F7" s="20">
        <v>5079</v>
      </c>
      <c r="G7" s="20">
        <v>5239</v>
      </c>
      <c r="H7" s="20">
        <v>10232</v>
      </c>
      <c r="I7" s="405">
        <v>23035</v>
      </c>
      <c r="J7" s="20">
        <v>7871</v>
      </c>
      <c r="K7" s="20">
        <v>5013</v>
      </c>
      <c r="L7" s="20">
        <v>-316</v>
      </c>
      <c r="M7" s="20">
        <f t="shared" ref="M7:M13" si="0">SUM(C7:L7)</f>
        <v>24859</v>
      </c>
      <c r="N7" s="26"/>
      <c r="O7" s="27"/>
    </row>
    <row r="8" spans="1:15" x14ac:dyDescent="0.3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0">
        <f t="shared" si="0"/>
        <v>0</v>
      </c>
      <c r="N8" s="26"/>
      <c r="O8" s="27"/>
    </row>
    <row r="9" spans="1:15" x14ac:dyDescent="0.3">
      <c r="A9" s="6"/>
      <c r="B9" s="6" t="s">
        <v>21</v>
      </c>
      <c r="C9" s="22">
        <v>-12119</v>
      </c>
      <c r="D9" s="22">
        <v>6905</v>
      </c>
      <c r="E9" s="22">
        <v>3559</v>
      </c>
      <c r="F9" s="22">
        <v>2018</v>
      </c>
      <c r="G9" s="22">
        <v>2094</v>
      </c>
      <c r="H9" s="22">
        <v>3070</v>
      </c>
      <c r="I9" s="394">
        <v>6237</v>
      </c>
      <c r="J9" s="22">
        <v>2619</v>
      </c>
      <c r="K9" s="22">
        <v>1345</v>
      </c>
      <c r="L9" s="22">
        <v>2609</v>
      </c>
      <c r="M9" s="22">
        <f t="shared" si="0"/>
        <v>18337</v>
      </c>
      <c r="N9" s="26"/>
      <c r="O9" s="27"/>
    </row>
    <row r="10" spans="1:15" x14ac:dyDescent="0.3">
      <c r="A10" s="6"/>
      <c r="B10" s="6" t="s">
        <v>19</v>
      </c>
      <c r="C10" s="22">
        <v>58639</v>
      </c>
      <c r="D10" s="22">
        <v>16</v>
      </c>
      <c r="E10" s="22">
        <v>0</v>
      </c>
      <c r="F10" s="22">
        <v>0</v>
      </c>
      <c r="G10" s="22">
        <v>9</v>
      </c>
      <c r="H10" s="22">
        <v>5</v>
      </c>
      <c r="I10" s="394">
        <v>165</v>
      </c>
      <c r="J10" s="22">
        <v>-1</v>
      </c>
      <c r="K10" s="22">
        <v>6</v>
      </c>
      <c r="L10" s="22">
        <v>0</v>
      </c>
      <c r="M10" s="22">
        <f t="shared" si="0"/>
        <v>58839</v>
      </c>
      <c r="N10" s="26"/>
      <c r="O10" s="27"/>
    </row>
    <row r="11" spans="1:15" x14ac:dyDescent="0.3">
      <c r="A11" s="6"/>
      <c r="B11" s="6" t="s">
        <v>104</v>
      </c>
      <c r="C11" s="22">
        <v>-66765</v>
      </c>
      <c r="D11" s="22">
        <v>11868</v>
      </c>
      <c r="E11" s="22">
        <v>8581</v>
      </c>
      <c r="F11" s="22">
        <v>1960</v>
      </c>
      <c r="G11" s="22">
        <v>2450</v>
      </c>
      <c r="H11" s="22">
        <v>3110</v>
      </c>
      <c r="I11" s="394">
        <v>7461</v>
      </c>
      <c r="J11" s="22">
        <v>7558</v>
      </c>
      <c r="K11" s="22">
        <v>5455</v>
      </c>
      <c r="L11" s="22">
        <v>18322</v>
      </c>
      <c r="M11" s="22">
        <f t="shared" si="0"/>
        <v>0</v>
      </c>
      <c r="N11" s="26"/>
      <c r="O11" s="27"/>
    </row>
    <row r="12" spans="1:15" x14ac:dyDescent="0.3">
      <c r="A12" s="6"/>
      <c r="B12" s="6" t="s">
        <v>116</v>
      </c>
      <c r="C12" s="22">
        <v>33305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394">
        <v>0</v>
      </c>
      <c r="J12" s="22">
        <v>0</v>
      </c>
      <c r="K12" s="22">
        <v>0</v>
      </c>
      <c r="L12" s="22">
        <v>0</v>
      </c>
      <c r="M12" s="22">
        <f t="shared" si="0"/>
        <v>33305</v>
      </c>
      <c r="N12" s="26"/>
      <c r="O12" s="27"/>
    </row>
    <row r="13" spans="1:15" x14ac:dyDescent="0.3">
      <c r="A13" s="6"/>
      <c r="B13" s="6" t="s">
        <v>105</v>
      </c>
      <c r="C13" s="285">
        <v>1025</v>
      </c>
      <c r="D13" s="286">
        <v>22355</v>
      </c>
      <c r="E13" s="286">
        <v>20279</v>
      </c>
      <c r="F13" s="286">
        <v>8435</v>
      </c>
      <c r="G13" s="286">
        <v>4757</v>
      </c>
      <c r="H13" s="286">
        <v>8634</v>
      </c>
      <c r="I13" s="463">
        <v>12704</v>
      </c>
      <c r="J13" s="286">
        <v>12938</v>
      </c>
      <c r="K13" s="286">
        <v>8888</v>
      </c>
      <c r="L13" s="286">
        <v>23369</v>
      </c>
      <c r="M13" s="286">
        <f t="shared" si="0"/>
        <v>123384</v>
      </c>
      <c r="N13" s="26"/>
      <c r="O13" s="27"/>
    </row>
    <row r="14" spans="1:15" s="14" customFormat="1" x14ac:dyDescent="0.3">
      <c r="A14" s="12"/>
      <c r="B14" s="12" t="s">
        <v>60</v>
      </c>
      <c r="C14" s="20">
        <f>SUM(C7:C13)</f>
        <v>-58539</v>
      </c>
      <c r="D14" s="20">
        <f t="shared" ref="D14:M14" si="1">SUM(D7:D13)</f>
        <v>61296</v>
      </c>
      <c r="E14" s="20">
        <f t="shared" si="1"/>
        <v>53597</v>
      </c>
      <c r="F14" s="20">
        <f t="shared" si="1"/>
        <v>17492</v>
      </c>
      <c r="G14" s="20">
        <f t="shared" si="1"/>
        <v>14549</v>
      </c>
      <c r="H14" s="20">
        <f t="shared" si="1"/>
        <v>25051</v>
      </c>
      <c r="I14" s="20">
        <f t="shared" si="1"/>
        <v>49602</v>
      </c>
      <c r="J14" s="20">
        <f t="shared" si="1"/>
        <v>30985</v>
      </c>
      <c r="K14" s="20">
        <f t="shared" si="1"/>
        <v>20707</v>
      </c>
      <c r="L14" s="20">
        <f t="shared" si="1"/>
        <v>43984</v>
      </c>
      <c r="M14" s="20">
        <f t="shared" si="1"/>
        <v>258724</v>
      </c>
      <c r="N14" s="26"/>
      <c r="O14" s="27"/>
    </row>
    <row r="15" spans="1:15" s="14" customFormat="1" x14ac:dyDescent="0.3">
      <c r="A15" s="12"/>
      <c r="B15" s="6" t="s">
        <v>202</v>
      </c>
      <c r="C15" s="529">
        <v>-284</v>
      </c>
      <c r="D15" s="529">
        <v>125</v>
      </c>
      <c r="E15" s="529">
        <v>377</v>
      </c>
      <c r="F15" s="529">
        <v>0</v>
      </c>
      <c r="G15" s="529">
        <v>16</v>
      </c>
      <c r="H15" s="529">
        <v>-119</v>
      </c>
      <c r="I15" s="529">
        <v>2573</v>
      </c>
      <c r="J15" s="529">
        <v>-323</v>
      </c>
      <c r="K15" s="529">
        <v>8</v>
      </c>
      <c r="L15" s="529">
        <v>-1189</v>
      </c>
      <c r="M15" s="22">
        <f t="shared" ref="M15:M19" si="2">SUM(C15:L15)</f>
        <v>1184</v>
      </c>
      <c r="N15" s="26"/>
      <c r="O15" s="27"/>
    </row>
    <row r="16" spans="1:15" s="14" customFormat="1" x14ac:dyDescent="0.3">
      <c r="A16" s="12"/>
      <c r="B16" s="6" t="s">
        <v>192</v>
      </c>
      <c r="C16" s="529">
        <v>0</v>
      </c>
      <c r="D16" s="529">
        <v>2428</v>
      </c>
      <c r="E16" s="529">
        <v>2194</v>
      </c>
      <c r="F16" s="529">
        <v>1693</v>
      </c>
      <c r="G16" s="529">
        <v>190</v>
      </c>
      <c r="H16" s="529">
        <v>1101</v>
      </c>
      <c r="I16" s="530">
        <v>1020</v>
      </c>
      <c r="J16" s="529">
        <v>1035</v>
      </c>
      <c r="K16" s="529">
        <v>38</v>
      </c>
      <c r="L16" s="529">
        <v>1242</v>
      </c>
      <c r="M16" s="22">
        <f t="shared" si="2"/>
        <v>10941</v>
      </c>
      <c r="N16" s="26"/>
      <c r="O16" s="27"/>
    </row>
    <row r="17" spans="1:15" x14ac:dyDescent="0.3">
      <c r="A17" s="6"/>
      <c r="B17" s="6" t="s">
        <v>117</v>
      </c>
      <c r="C17" s="22">
        <v>39</v>
      </c>
      <c r="D17" s="22">
        <v>0</v>
      </c>
      <c r="E17" s="22">
        <v>0</v>
      </c>
      <c r="F17" s="22">
        <v>0</v>
      </c>
      <c r="G17" s="22">
        <v>1827</v>
      </c>
      <c r="H17" s="22">
        <v>971</v>
      </c>
      <c r="I17" s="394">
        <v>0</v>
      </c>
      <c r="J17" s="22">
        <v>444</v>
      </c>
      <c r="K17" s="22">
        <v>310</v>
      </c>
      <c r="L17" s="22">
        <v>0</v>
      </c>
      <c r="M17" s="22">
        <f t="shared" si="2"/>
        <v>3591</v>
      </c>
      <c r="N17" s="26"/>
      <c r="O17" s="27"/>
    </row>
    <row r="18" spans="1:15" x14ac:dyDescent="0.3">
      <c r="A18" s="6"/>
      <c r="B18" s="6" t="s">
        <v>193</v>
      </c>
      <c r="C18" s="22">
        <v>0</v>
      </c>
      <c r="D18" s="22">
        <v>0</v>
      </c>
      <c r="E18" s="22">
        <v>3300</v>
      </c>
      <c r="F18" s="22">
        <v>0</v>
      </c>
      <c r="G18" s="22">
        <v>563</v>
      </c>
      <c r="H18" s="22">
        <v>1000</v>
      </c>
      <c r="I18" s="394">
        <v>0</v>
      </c>
      <c r="J18" s="22">
        <v>0</v>
      </c>
      <c r="K18" s="22">
        <v>0</v>
      </c>
      <c r="L18" s="22">
        <v>0</v>
      </c>
      <c r="M18" s="22">
        <f t="shared" si="2"/>
        <v>4863</v>
      </c>
      <c r="N18" s="26"/>
      <c r="O18" s="27"/>
    </row>
    <row r="19" spans="1:15" x14ac:dyDescent="0.3">
      <c r="A19" s="6"/>
      <c r="B19" s="6" t="s">
        <v>204</v>
      </c>
      <c r="C19" s="22">
        <v>1132</v>
      </c>
      <c r="D19" s="22">
        <v>273</v>
      </c>
      <c r="E19" s="22">
        <v>0</v>
      </c>
      <c r="F19" s="22">
        <v>0</v>
      </c>
      <c r="G19" s="22">
        <v>0</v>
      </c>
      <c r="H19" s="22">
        <v>1000</v>
      </c>
      <c r="I19" s="394">
        <v>-2300</v>
      </c>
      <c r="J19" s="22">
        <v>0</v>
      </c>
      <c r="K19" s="22">
        <v>0</v>
      </c>
      <c r="L19" s="22">
        <v>995</v>
      </c>
      <c r="M19" s="22">
        <f t="shared" si="2"/>
        <v>1100</v>
      </c>
      <c r="N19" s="26"/>
      <c r="O19" s="27"/>
    </row>
    <row r="20" spans="1:15" x14ac:dyDescent="0.3">
      <c r="A20" s="6"/>
      <c r="B20" s="6" t="s">
        <v>14</v>
      </c>
      <c r="C20" s="22"/>
      <c r="D20" s="22"/>
      <c r="E20" s="22"/>
      <c r="F20" s="22"/>
      <c r="G20" s="22"/>
      <c r="H20" s="22"/>
      <c r="I20" s="394"/>
      <c r="J20" s="22"/>
      <c r="K20" s="22"/>
      <c r="L20" s="22"/>
      <c r="M20" s="22"/>
      <c r="N20" s="26"/>
      <c r="O20" s="27"/>
    </row>
    <row r="21" spans="1:15" s="14" customFormat="1" ht="15" thickBot="1" x14ac:dyDescent="0.35">
      <c r="A21" s="12"/>
      <c r="B21" s="12" t="s">
        <v>68</v>
      </c>
      <c r="C21" s="261">
        <f t="shared" ref="C21:M21" si="3">SUM(C14:C20)</f>
        <v>-57652</v>
      </c>
      <c r="D21" s="261">
        <f t="shared" si="3"/>
        <v>64122</v>
      </c>
      <c r="E21" s="261">
        <f t="shared" si="3"/>
        <v>59468</v>
      </c>
      <c r="F21" s="261">
        <f t="shared" si="3"/>
        <v>19185</v>
      </c>
      <c r="G21" s="261">
        <f t="shared" si="3"/>
        <v>17145</v>
      </c>
      <c r="H21" s="261">
        <f t="shared" si="3"/>
        <v>29004</v>
      </c>
      <c r="I21" s="261">
        <f t="shared" si="3"/>
        <v>50895</v>
      </c>
      <c r="J21" s="261">
        <f t="shared" si="3"/>
        <v>32141</v>
      </c>
      <c r="K21" s="261">
        <f t="shared" si="3"/>
        <v>21063</v>
      </c>
      <c r="L21" s="261">
        <f t="shared" si="3"/>
        <v>45032</v>
      </c>
      <c r="M21" s="261">
        <f t="shared" si="3"/>
        <v>280403</v>
      </c>
      <c r="N21" s="26"/>
      <c r="O21" s="27"/>
    </row>
    <row r="22" spans="1:15" ht="15" thickTop="1" x14ac:dyDescent="0.3">
      <c r="A22" s="6"/>
      <c r="B22" s="6"/>
      <c r="C22" s="284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6"/>
    </row>
    <row r="23" spans="1:15" x14ac:dyDescent="0.3">
      <c r="A23" s="6"/>
      <c r="B23" s="6"/>
      <c r="C23" s="458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6"/>
    </row>
    <row r="24" spans="1:15" x14ac:dyDescent="0.3">
      <c r="A24" s="6"/>
      <c r="B24" s="6"/>
      <c r="C24" s="322" t="s">
        <v>242</v>
      </c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6"/>
    </row>
    <row r="25" spans="1:15" x14ac:dyDescent="0.3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6"/>
    </row>
    <row r="26" spans="1:15" x14ac:dyDescent="0.3">
      <c r="A26" s="6"/>
      <c r="B26" s="6"/>
      <c r="C26" s="458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6"/>
    </row>
    <row r="27" spans="1:15" x14ac:dyDescent="0.3">
      <c r="A27" s="6"/>
      <c r="B27" s="6" t="s">
        <v>60</v>
      </c>
      <c r="C27" s="199">
        <f>SUM(C7:C13)-C14</f>
        <v>0</v>
      </c>
      <c r="D27" s="199">
        <f t="shared" ref="D27:M27" si="4">SUM(D7:D13)-D14</f>
        <v>0</v>
      </c>
      <c r="E27" s="199">
        <f t="shared" si="4"/>
        <v>0</v>
      </c>
      <c r="F27" s="199">
        <f t="shared" si="4"/>
        <v>0</v>
      </c>
      <c r="G27" s="199">
        <f t="shared" si="4"/>
        <v>0</v>
      </c>
      <c r="H27" s="199">
        <f t="shared" si="4"/>
        <v>0</v>
      </c>
      <c r="I27" s="199">
        <f t="shared" si="4"/>
        <v>0</v>
      </c>
      <c r="J27" s="199">
        <f t="shared" si="4"/>
        <v>0</v>
      </c>
      <c r="K27" s="199">
        <f t="shared" si="4"/>
        <v>0</v>
      </c>
      <c r="L27" s="199">
        <f t="shared" si="4"/>
        <v>0</v>
      </c>
      <c r="M27" s="199">
        <f t="shared" si="4"/>
        <v>0</v>
      </c>
      <c r="N27" s="6"/>
    </row>
    <row r="28" spans="1:15" x14ac:dyDescent="0.3">
      <c r="A28" s="6"/>
      <c r="B28" s="6" t="s">
        <v>68</v>
      </c>
      <c r="C28" s="199">
        <f t="shared" ref="C28:M28" si="5">SUM(C14:C20)-C21</f>
        <v>0</v>
      </c>
      <c r="D28" s="199">
        <f t="shared" si="5"/>
        <v>0</v>
      </c>
      <c r="E28" s="199">
        <f t="shared" si="5"/>
        <v>0</v>
      </c>
      <c r="F28" s="199">
        <f t="shared" si="5"/>
        <v>0</v>
      </c>
      <c r="G28" s="199">
        <f t="shared" si="5"/>
        <v>0</v>
      </c>
      <c r="H28" s="199">
        <f t="shared" si="5"/>
        <v>0</v>
      </c>
      <c r="I28" s="199">
        <f t="shared" si="5"/>
        <v>0</v>
      </c>
      <c r="J28" s="199">
        <f t="shared" si="5"/>
        <v>0</v>
      </c>
      <c r="K28" s="199">
        <f t="shared" si="5"/>
        <v>0</v>
      </c>
      <c r="L28" s="199">
        <f t="shared" si="5"/>
        <v>0</v>
      </c>
      <c r="M28" s="199">
        <f t="shared" si="5"/>
        <v>0</v>
      </c>
      <c r="N28" s="284"/>
    </row>
    <row r="29" spans="1:15" x14ac:dyDescent="0.3">
      <c r="A29" s="6"/>
      <c r="B29" s="6"/>
      <c r="C29" s="322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</row>
    <row r="30" spans="1:15" x14ac:dyDescent="0.3">
      <c r="A30" s="6"/>
      <c r="B30" s="314" t="s">
        <v>239</v>
      </c>
      <c r="C30" s="6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</row>
    <row r="31" spans="1:15" x14ac:dyDescent="0.3">
      <c r="A31" s="6"/>
      <c r="B31" s="6" t="s">
        <v>26</v>
      </c>
      <c r="C31" s="322"/>
      <c r="D31" s="567">
        <f>D7-'5.11'!N24</f>
        <v>0</v>
      </c>
      <c r="E31" s="567">
        <f>E7-'BOA Technology'!M23</f>
        <v>0</v>
      </c>
      <c r="F31" s="567">
        <f>F7-Ergobaby!N28</f>
        <v>0</v>
      </c>
      <c r="G31" s="567">
        <f>G7-Lugano!I23</f>
        <v>0</v>
      </c>
      <c r="H31" s="567">
        <f>H7-'Marucci Sports'!N24</f>
        <v>0</v>
      </c>
      <c r="I31" s="567">
        <f>I7-'Velocity Outdoor'!N27</f>
        <v>0</v>
      </c>
      <c r="J31" s="567">
        <f>J7-'Altor Solutions'!N28</f>
        <v>0</v>
      </c>
      <c r="K31" s="567">
        <f>K7-'Arnold Magnetic'!N29</f>
        <v>0</v>
      </c>
      <c r="L31" s="567">
        <f>L7-'Sterno Group'!N30</f>
        <v>0</v>
      </c>
      <c r="M31" s="284"/>
      <c r="N31" s="284"/>
    </row>
    <row r="32" spans="1:15" x14ac:dyDescent="0.3">
      <c r="A32" s="6"/>
      <c r="B32" s="6" t="s">
        <v>60</v>
      </c>
      <c r="C32" s="284"/>
      <c r="D32" s="567">
        <f>D14-'5.11'!N31</f>
        <v>0</v>
      </c>
      <c r="E32" s="567">
        <f>E14-'BOA Technology'!M30</f>
        <v>0</v>
      </c>
      <c r="F32" s="567">
        <f>F14-Ergobaby!N35</f>
        <v>0</v>
      </c>
      <c r="G32" s="567">
        <f>G14-Lugano!I30</f>
        <v>0</v>
      </c>
      <c r="H32" s="567">
        <f>H14-'Marucci Sports'!N31</f>
        <v>0</v>
      </c>
      <c r="I32" s="567">
        <f>I14-'Velocity Outdoor'!N34</f>
        <v>0</v>
      </c>
      <c r="J32" s="567">
        <f>J14-'Altor Solutions'!N35</f>
        <v>0</v>
      </c>
      <c r="K32" s="567">
        <f>K14-'Arnold Magnetic'!N36</f>
        <v>0</v>
      </c>
      <c r="L32" s="567">
        <f>L14-'Sterno Group'!N37</f>
        <v>0</v>
      </c>
      <c r="M32" s="284"/>
      <c r="N32" s="284"/>
    </row>
    <row r="33" spans="1:14" x14ac:dyDescent="0.3">
      <c r="A33" s="6"/>
      <c r="B33" s="6" t="s">
        <v>68</v>
      </c>
      <c r="C33" s="284"/>
      <c r="D33" s="567">
        <f>D21-'5.11'!N41</f>
        <v>0</v>
      </c>
      <c r="E33" s="567">
        <f>E21-'BOA Technology'!M40</f>
        <v>0</v>
      </c>
      <c r="F33" s="567">
        <f>F21-Ergobaby!N45</f>
        <v>0</v>
      </c>
      <c r="G33" s="567">
        <f>G21-Lugano!I40</f>
        <v>0</v>
      </c>
      <c r="H33" s="567">
        <f>H21-'Marucci Sports'!N41</f>
        <v>0</v>
      </c>
      <c r="I33" s="567">
        <f>I21-'Velocity Outdoor'!N44</f>
        <v>0</v>
      </c>
      <c r="J33" s="567">
        <f>J21-'Altor Solutions'!N45</f>
        <v>0</v>
      </c>
      <c r="K33" s="567">
        <f>K21-'Arnold Magnetic'!N46</f>
        <v>0</v>
      </c>
      <c r="L33" s="567">
        <f>L21-'Sterno Group'!N47</f>
        <v>0</v>
      </c>
      <c r="M33" s="284"/>
      <c r="N33" s="284"/>
    </row>
  </sheetData>
  <pageMargins left="0.7" right="0.7" top="0.75" bottom="0.75" header="0.3" footer="0.3"/>
  <pageSetup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58EA-DBB8-4056-AC60-C01FB2AF6EF5}">
  <dimension ref="A1:P28"/>
  <sheetViews>
    <sheetView workbookViewId="0">
      <selection activeCell="F21" sqref="F21"/>
    </sheetView>
  </sheetViews>
  <sheetFormatPr defaultColWidth="9.109375" defaultRowHeight="14.4" x14ac:dyDescent="0.3"/>
  <cols>
    <col min="1" max="1" width="9.109375" style="4"/>
    <col min="2" max="2" width="48.109375" style="4" bestFit="1" customWidth="1"/>
    <col min="3" max="3" width="14" style="287" customWidth="1"/>
    <col min="4" max="5" width="11.5546875" style="287" customWidth="1"/>
    <col min="6" max="7" width="14" style="287" customWidth="1"/>
    <col min="8" max="8" width="11.44140625" style="287" customWidth="1"/>
    <col min="9" max="9" width="11.109375" style="287" customWidth="1"/>
    <col min="10" max="10" width="13" style="287" customWidth="1"/>
    <col min="11" max="11" width="10.33203125" style="287" customWidth="1"/>
    <col min="12" max="12" width="9.6640625" style="287" customWidth="1"/>
    <col min="13" max="13" width="9.88671875" style="287" customWidth="1"/>
    <col min="14" max="14" width="12.6640625" style="287" bestFit="1" customWidth="1"/>
    <col min="15" max="15" width="9.6640625" style="4" bestFit="1" customWidth="1"/>
    <col min="16" max="16384" width="9.109375" style="4"/>
  </cols>
  <sheetData>
    <row r="1" spans="1:16" x14ac:dyDescent="0.3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3">
      <c r="A2" s="12" t="s">
        <v>220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303"/>
    </row>
    <row r="3" spans="1:16" x14ac:dyDescent="0.3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303"/>
    </row>
    <row r="4" spans="1:16" x14ac:dyDescent="0.3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3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3">
      <c r="A6" s="6"/>
      <c r="B6" s="6"/>
      <c r="C6" s="216" t="s">
        <v>93</v>
      </c>
      <c r="D6" s="281" t="s">
        <v>94</v>
      </c>
      <c r="E6" s="281" t="s">
        <v>222</v>
      </c>
      <c r="F6" s="281" t="s">
        <v>95</v>
      </c>
      <c r="G6" s="281" t="s">
        <v>96</v>
      </c>
      <c r="H6" s="281" t="s">
        <v>216</v>
      </c>
      <c r="I6" s="462" t="s">
        <v>196</v>
      </c>
      <c r="J6" s="281" t="s">
        <v>98</v>
      </c>
      <c r="K6" s="281" t="s">
        <v>99</v>
      </c>
      <c r="L6" s="281" t="s">
        <v>230</v>
      </c>
      <c r="M6" s="281" t="s">
        <v>101</v>
      </c>
      <c r="N6" s="281" t="s">
        <v>102</v>
      </c>
      <c r="O6" s="6"/>
    </row>
    <row r="7" spans="1:16" s="14" customFormat="1" x14ac:dyDescent="0.3">
      <c r="A7" s="12"/>
      <c r="B7" s="12" t="s">
        <v>103</v>
      </c>
      <c r="C7" s="20">
        <v>-19065</v>
      </c>
      <c r="D7" s="20">
        <v>12356</v>
      </c>
      <c r="E7" s="20">
        <v>-2640</v>
      </c>
      <c r="F7" s="20">
        <v>725</v>
      </c>
      <c r="G7" s="20">
        <v>9902</v>
      </c>
      <c r="H7" s="20">
        <v>-4785</v>
      </c>
      <c r="I7" s="405">
        <v>11161</v>
      </c>
      <c r="J7" s="20">
        <v>13170</v>
      </c>
      <c r="K7" s="20">
        <v>-3539</v>
      </c>
      <c r="L7" s="20">
        <v>6092</v>
      </c>
      <c r="M7" s="20">
        <v>3820</v>
      </c>
      <c r="N7" s="20">
        <v>27197</v>
      </c>
      <c r="O7" s="26"/>
      <c r="P7" s="27"/>
    </row>
    <row r="8" spans="1:16" x14ac:dyDescent="0.3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2"/>
      <c r="N8" s="20"/>
      <c r="O8" s="26"/>
      <c r="P8" s="27"/>
    </row>
    <row r="9" spans="1:16" x14ac:dyDescent="0.3">
      <c r="A9" s="6"/>
      <c r="B9" s="6" t="s">
        <v>21</v>
      </c>
      <c r="C9" s="22">
        <v>0</v>
      </c>
      <c r="D9" s="22">
        <v>1808</v>
      </c>
      <c r="E9" s="22">
        <v>-535</v>
      </c>
      <c r="F9" s="22">
        <v>2033</v>
      </c>
      <c r="G9" s="22">
        <v>3288</v>
      </c>
      <c r="H9" s="22">
        <v>-1390</v>
      </c>
      <c r="I9" s="394">
        <v>3560</v>
      </c>
      <c r="J9" s="22">
        <v>3431</v>
      </c>
      <c r="K9" s="22">
        <v>-198</v>
      </c>
      <c r="L9" s="22">
        <v>2554</v>
      </c>
      <c r="M9" s="22">
        <v>2343</v>
      </c>
      <c r="N9" s="22">
        <v>16894</v>
      </c>
      <c r="O9" s="26"/>
      <c r="P9" s="27"/>
    </row>
    <row r="10" spans="1:16" x14ac:dyDescent="0.3">
      <c r="A10" s="6"/>
      <c r="B10" s="6" t="s">
        <v>19</v>
      </c>
      <c r="C10" s="22">
        <v>45610</v>
      </c>
      <c r="D10" s="22">
        <v>19</v>
      </c>
      <c r="E10" s="22">
        <v>0</v>
      </c>
      <c r="F10" s="22">
        <v>0</v>
      </c>
      <c r="G10" s="22">
        <v>0</v>
      </c>
      <c r="H10" s="22">
        <v>7</v>
      </c>
      <c r="I10" s="394">
        <v>131</v>
      </c>
      <c r="J10" s="22">
        <v>0</v>
      </c>
      <c r="K10" s="22">
        <v>0</v>
      </c>
      <c r="L10" s="22">
        <v>0</v>
      </c>
      <c r="M10" s="22">
        <v>1</v>
      </c>
      <c r="N10" s="22">
        <v>45768</v>
      </c>
      <c r="O10" s="26"/>
      <c r="P10" s="27"/>
    </row>
    <row r="11" spans="1:16" x14ac:dyDescent="0.3">
      <c r="A11" s="6"/>
      <c r="B11" s="6" t="s">
        <v>104</v>
      </c>
      <c r="C11" s="22">
        <v>-70449</v>
      </c>
      <c r="D11" s="22">
        <v>14085</v>
      </c>
      <c r="E11" s="22">
        <v>2043</v>
      </c>
      <c r="F11" s="22">
        <v>2405</v>
      </c>
      <c r="G11" s="22">
        <v>3548</v>
      </c>
      <c r="H11" s="22">
        <v>1843</v>
      </c>
      <c r="I11" s="394">
        <v>8915</v>
      </c>
      <c r="J11" s="22">
        <v>5778</v>
      </c>
      <c r="K11" s="22">
        <v>5730</v>
      </c>
      <c r="L11" s="22">
        <v>7084</v>
      </c>
      <c r="M11" s="22">
        <v>19018</v>
      </c>
      <c r="N11" s="22">
        <v>0</v>
      </c>
      <c r="O11" s="26"/>
      <c r="P11" s="27"/>
    </row>
    <row r="12" spans="1:16" x14ac:dyDescent="0.3">
      <c r="A12" s="6"/>
      <c r="B12" s="6" t="s">
        <v>105</v>
      </c>
      <c r="C12" s="285">
        <v>399</v>
      </c>
      <c r="D12" s="286">
        <v>21483</v>
      </c>
      <c r="E12" s="286">
        <v>5589</v>
      </c>
      <c r="F12" s="286">
        <v>8199</v>
      </c>
      <c r="G12" s="286">
        <v>1742</v>
      </c>
      <c r="H12" s="286">
        <v>10203</v>
      </c>
      <c r="I12" s="463">
        <v>12781</v>
      </c>
      <c r="J12" s="286">
        <v>2773</v>
      </c>
      <c r="K12" s="286">
        <v>6805</v>
      </c>
      <c r="L12" s="286">
        <v>12722</v>
      </c>
      <c r="M12" s="286">
        <v>22510</v>
      </c>
      <c r="N12" s="286">
        <v>105206</v>
      </c>
      <c r="O12" s="26"/>
      <c r="P12" s="27"/>
    </row>
    <row r="13" spans="1:16" s="14" customFormat="1" x14ac:dyDescent="0.3">
      <c r="A13" s="12"/>
      <c r="B13" s="12" t="s">
        <v>60</v>
      </c>
      <c r="C13" s="20">
        <v>-43505</v>
      </c>
      <c r="D13" s="20">
        <v>49751</v>
      </c>
      <c r="E13" s="20">
        <v>4457</v>
      </c>
      <c r="F13" s="20">
        <v>13362</v>
      </c>
      <c r="G13" s="20">
        <v>18480</v>
      </c>
      <c r="H13" s="20">
        <v>5878</v>
      </c>
      <c r="I13" s="405">
        <v>36548</v>
      </c>
      <c r="J13" s="20">
        <v>25152</v>
      </c>
      <c r="K13" s="20">
        <v>8798</v>
      </c>
      <c r="L13" s="20">
        <v>28452</v>
      </c>
      <c r="M13" s="20">
        <v>47692</v>
      </c>
      <c r="N13" s="20">
        <v>195065</v>
      </c>
      <c r="O13" s="26"/>
      <c r="P13" s="27"/>
    </row>
    <row r="14" spans="1:16" s="14" customFormat="1" x14ac:dyDescent="0.3">
      <c r="A14" s="12"/>
      <c r="B14" s="528" t="s">
        <v>37</v>
      </c>
      <c r="C14" s="529">
        <v>-100</v>
      </c>
      <c r="D14" s="529">
        <v>0</v>
      </c>
      <c r="E14" s="529">
        <v>0</v>
      </c>
      <c r="F14" s="529">
        <v>0</v>
      </c>
      <c r="G14" s="529">
        <v>0</v>
      </c>
      <c r="H14" s="529">
        <v>0</v>
      </c>
      <c r="I14" s="530">
        <v>0</v>
      </c>
      <c r="J14" s="529">
        <v>0</v>
      </c>
      <c r="K14" s="529">
        <v>0</v>
      </c>
      <c r="L14" s="529">
        <v>0</v>
      </c>
      <c r="M14" s="529">
        <v>0</v>
      </c>
      <c r="N14" s="22">
        <v>-100</v>
      </c>
      <c r="O14" s="531"/>
      <c r="P14" s="27"/>
    </row>
    <row r="15" spans="1:16" x14ac:dyDescent="0.3">
      <c r="A15" s="6"/>
      <c r="B15" s="6" t="s">
        <v>202</v>
      </c>
      <c r="C15" s="22">
        <v>0</v>
      </c>
      <c r="D15" s="22">
        <v>1420</v>
      </c>
      <c r="E15" s="22">
        <v>39</v>
      </c>
      <c r="F15" s="22">
        <v>0</v>
      </c>
      <c r="G15" s="22">
        <v>7</v>
      </c>
      <c r="H15" s="22">
        <v>-42</v>
      </c>
      <c r="I15" s="394">
        <v>931</v>
      </c>
      <c r="J15" s="22">
        <v>154</v>
      </c>
      <c r="K15" s="22">
        <v>9</v>
      </c>
      <c r="L15" s="22">
        <v>-38</v>
      </c>
      <c r="M15" s="22">
        <v>140</v>
      </c>
      <c r="N15" s="22">
        <v>2620</v>
      </c>
      <c r="O15" s="26"/>
      <c r="P15" s="27"/>
    </row>
    <row r="16" spans="1:16" x14ac:dyDescent="0.3">
      <c r="A16" s="6"/>
      <c r="B16" s="6" t="s">
        <v>192</v>
      </c>
      <c r="C16" s="22">
        <v>0</v>
      </c>
      <c r="D16" s="22">
        <v>2489</v>
      </c>
      <c r="E16" s="22">
        <v>469</v>
      </c>
      <c r="F16" s="22">
        <v>1156</v>
      </c>
      <c r="G16" s="22">
        <v>29</v>
      </c>
      <c r="H16" s="22">
        <v>634</v>
      </c>
      <c r="I16" s="394">
        <v>1549</v>
      </c>
      <c r="J16" s="22">
        <v>495</v>
      </c>
      <c r="K16" s="22">
        <v>-20</v>
      </c>
      <c r="L16" s="22">
        <v>1028</v>
      </c>
      <c r="M16" s="22">
        <v>1166</v>
      </c>
      <c r="N16" s="22">
        <v>8995</v>
      </c>
      <c r="O16" s="26"/>
      <c r="P16" s="27"/>
    </row>
    <row r="17" spans="1:16" x14ac:dyDescent="0.3">
      <c r="A17" s="6"/>
      <c r="B17" s="6" t="s">
        <v>107</v>
      </c>
      <c r="C17" s="22">
        <v>0</v>
      </c>
      <c r="D17" s="22">
        <v>0</v>
      </c>
      <c r="E17" s="22">
        <v>2517</v>
      </c>
      <c r="F17" s="22">
        <v>0</v>
      </c>
      <c r="G17" s="22">
        <v>0</v>
      </c>
      <c r="H17" s="22">
        <v>2042</v>
      </c>
      <c r="I17" s="394">
        <v>0</v>
      </c>
      <c r="J17" s="22">
        <v>0</v>
      </c>
      <c r="K17" s="22">
        <v>0</v>
      </c>
      <c r="L17" s="22">
        <v>273</v>
      </c>
      <c r="M17" s="22">
        <v>0</v>
      </c>
      <c r="N17" s="22">
        <v>4832</v>
      </c>
      <c r="O17" s="26"/>
      <c r="P17" s="27"/>
    </row>
    <row r="18" spans="1:16" x14ac:dyDescent="0.3">
      <c r="A18" s="6"/>
      <c r="B18" s="6" t="s">
        <v>193</v>
      </c>
      <c r="C18" s="22">
        <v>0</v>
      </c>
      <c r="D18" s="22">
        <v>0</v>
      </c>
      <c r="E18" s="22">
        <v>1125</v>
      </c>
      <c r="F18" s="22">
        <v>0</v>
      </c>
      <c r="G18" s="22">
        <v>0</v>
      </c>
      <c r="H18" s="22">
        <v>1000</v>
      </c>
      <c r="I18" s="394">
        <v>0</v>
      </c>
      <c r="J18" s="22">
        <v>0</v>
      </c>
      <c r="K18" s="22">
        <v>0</v>
      </c>
      <c r="L18" s="22">
        <v>0</v>
      </c>
      <c r="M18" s="22">
        <v>0</v>
      </c>
      <c r="N18" s="22">
        <v>2125</v>
      </c>
      <c r="O18" s="26"/>
      <c r="P18" s="27"/>
    </row>
    <row r="19" spans="1:16" x14ac:dyDescent="0.3">
      <c r="A19" s="6"/>
      <c r="B19" s="6" t="s">
        <v>204</v>
      </c>
      <c r="C19" s="22">
        <v>324</v>
      </c>
      <c r="D19" s="22">
        <v>0</v>
      </c>
      <c r="E19" s="22">
        <v>0</v>
      </c>
      <c r="F19" s="22">
        <v>598</v>
      </c>
      <c r="G19" s="22">
        <v>0</v>
      </c>
      <c r="H19" s="22">
        <v>0</v>
      </c>
      <c r="I19" s="394">
        <v>0</v>
      </c>
      <c r="J19" s="22">
        <v>0</v>
      </c>
      <c r="K19" s="22">
        <v>0</v>
      </c>
      <c r="L19" s="22">
        <v>0</v>
      </c>
      <c r="M19" s="22">
        <v>0</v>
      </c>
      <c r="N19" s="22">
        <v>922</v>
      </c>
      <c r="O19" s="26"/>
      <c r="P19" s="27"/>
    </row>
    <row r="20" spans="1:16" x14ac:dyDescent="0.3">
      <c r="A20" s="6"/>
      <c r="B20" s="6" t="s">
        <v>14</v>
      </c>
      <c r="C20" s="22"/>
      <c r="D20" s="22"/>
      <c r="E20" s="22"/>
      <c r="F20" s="22"/>
      <c r="G20" s="22"/>
      <c r="H20" s="22"/>
      <c r="I20" s="394"/>
      <c r="J20" s="22"/>
      <c r="K20" s="22"/>
      <c r="L20" s="22"/>
      <c r="M20" s="22"/>
      <c r="N20" s="22"/>
      <c r="O20" s="26"/>
      <c r="P20" s="27"/>
    </row>
    <row r="21" spans="1:16" s="14" customFormat="1" ht="15" thickBot="1" x14ac:dyDescent="0.35">
      <c r="A21" s="12"/>
      <c r="B21" s="12" t="s">
        <v>68</v>
      </c>
      <c r="C21" s="261">
        <f>SUM(C13:C20)</f>
        <v>-43281</v>
      </c>
      <c r="D21" s="261">
        <f t="shared" ref="D21:N21" si="0">SUM(D13:D20)</f>
        <v>53660</v>
      </c>
      <c r="E21" s="261">
        <f t="shared" si="0"/>
        <v>8607</v>
      </c>
      <c r="F21" s="261">
        <f t="shared" si="0"/>
        <v>15116</v>
      </c>
      <c r="G21" s="261">
        <f t="shared" si="0"/>
        <v>18516</v>
      </c>
      <c r="H21" s="261">
        <f t="shared" si="0"/>
        <v>9512</v>
      </c>
      <c r="I21" s="261">
        <f t="shared" si="0"/>
        <v>39028</v>
      </c>
      <c r="J21" s="261">
        <f t="shared" si="0"/>
        <v>25801</v>
      </c>
      <c r="K21" s="261">
        <f t="shared" si="0"/>
        <v>8787</v>
      </c>
      <c r="L21" s="261">
        <f t="shared" si="0"/>
        <v>29715</v>
      </c>
      <c r="M21" s="261">
        <f t="shared" si="0"/>
        <v>48998</v>
      </c>
      <c r="N21" s="261">
        <f t="shared" si="0"/>
        <v>214459</v>
      </c>
      <c r="O21" s="26"/>
      <c r="P21" s="27"/>
    </row>
    <row r="22" spans="1:16" ht="15" thickTop="1" x14ac:dyDescent="0.3">
      <c r="A22" s="6"/>
      <c r="B22" s="6"/>
      <c r="C22" s="284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6"/>
    </row>
    <row r="23" spans="1:16" x14ac:dyDescent="0.3">
      <c r="A23" s="6"/>
      <c r="B23" s="6"/>
      <c r="C23" s="458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6"/>
    </row>
    <row r="24" spans="1:16" x14ac:dyDescent="0.3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3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6"/>
    </row>
    <row r="26" spans="1:16" x14ac:dyDescent="0.3">
      <c r="A26" s="6"/>
      <c r="B26" s="6"/>
      <c r="C26" s="458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6"/>
    </row>
    <row r="27" spans="1:16" x14ac:dyDescent="0.3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</row>
    <row r="28" spans="1:16" x14ac:dyDescent="0.3">
      <c r="A28" s="6"/>
      <c r="B28" s="6"/>
      <c r="C28" s="284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6"/>
    </row>
  </sheetData>
  <pageMargins left="0.7" right="0.7" top="0.75" bottom="0.75" header="0.3" footer="0.3"/>
  <pageSetup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684E-1B3A-4C38-BD64-CECB83C716B2}">
  <dimension ref="A1:N28"/>
  <sheetViews>
    <sheetView topLeftCell="A4" workbookViewId="0">
      <selection activeCell="E24" sqref="E24"/>
    </sheetView>
  </sheetViews>
  <sheetFormatPr defaultColWidth="9.109375" defaultRowHeight="14.4" x14ac:dyDescent="0.3"/>
  <cols>
    <col min="1" max="1" width="9.109375" style="4"/>
    <col min="2" max="2" width="48.109375" style="4" bestFit="1" customWidth="1"/>
    <col min="3" max="3" width="14" style="287" customWidth="1"/>
    <col min="4" max="4" width="11.5546875" style="287" customWidth="1"/>
    <col min="5" max="6" width="14" style="287" customWidth="1"/>
    <col min="7" max="7" width="11.109375" style="287" customWidth="1"/>
    <col min="8" max="8" width="13" style="287" customWidth="1"/>
    <col min="9" max="9" width="10.33203125" style="287" customWidth="1"/>
    <col min="10" max="10" width="9.6640625" style="287" customWidth="1"/>
    <col min="11" max="11" width="9.88671875" style="287" customWidth="1"/>
    <col min="12" max="12" width="12.6640625" style="287" bestFit="1" customWidth="1"/>
    <col min="13" max="16384" width="9.109375" style="4"/>
  </cols>
  <sheetData>
    <row r="1" spans="1:14" x14ac:dyDescent="0.3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6"/>
    </row>
    <row r="2" spans="1:14" x14ac:dyDescent="0.3">
      <c r="A2" s="12" t="s">
        <v>213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303"/>
    </row>
    <row r="3" spans="1:14" x14ac:dyDescent="0.3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303"/>
    </row>
    <row r="4" spans="1:14" x14ac:dyDescent="0.3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6"/>
    </row>
    <row r="5" spans="1:14" x14ac:dyDescent="0.3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6"/>
    </row>
    <row r="6" spans="1:14" ht="29.25" customHeight="1" x14ac:dyDescent="0.3">
      <c r="A6" s="6"/>
      <c r="B6" s="6"/>
      <c r="C6" s="216" t="s">
        <v>93</v>
      </c>
      <c r="D6" s="281" t="s">
        <v>94</v>
      </c>
      <c r="E6" s="281" t="s">
        <v>95</v>
      </c>
      <c r="F6" s="281" t="s">
        <v>96</v>
      </c>
      <c r="G6" s="462" t="s">
        <v>196</v>
      </c>
      <c r="H6" s="281" t="s">
        <v>98</v>
      </c>
      <c r="I6" s="281" t="s">
        <v>99</v>
      </c>
      <c r="J6" s="281" t="s">
        <v>186</v>
      </c>
      <c r="K6" s="281" t="s">
        <v>101</v>
      </c>
      <c r="L6" s="281" t="s">
        <v>102</v>
      </c>
      <c r="M6" s="6"/>
    </row>
    <row r="7" spans="1:14" s="14" customFormat="1" x14ac:dyDescent="0.3">
      <c r="A7" s="12"/>
      <c r="B7" s="12" t="s">
        <v>208</v>
      </c>
      <c r="C7" s="20">
        <v>282240</v>
      </c>
      <c r="D7" s="20">
        <v>2059</v>
      </c>
      <c r="E7" s="20">
        <v>4793</v>
      </c>
      <c r="F7" s="20">
        <v>3130</v>
      </c>
      <c r="G7" s="405">
        <v>-36982</v>
      </c>
      <c r="H7" s="20">
        <v>14970</v>
      </c>
      <c r="I7" s="20">
        <v>700</v>
      </c>
      <c r="J7" s="20">
        <v>2883</v>
      </c>
      <c r="K7" s="20">
        <v>16447</v>
      </c>
      <c r="L7" s="20">
        <v>290240</v>
      </c>
      <c r="M7" s="26"/>
      <c r="N7" s="27"/>
    </row>
    <row r="8" spans="1:14" x14ac:dyDescent="0.3">
      <c r="A8" s="6"/>
      <c r="B8" s="6" t="s">
        <v>57</v>
      </c>
      <c r="C8" s="22"/>
      <c r="D8" s="22"/>
      <c r="E8" s="22"/>
      <c r="F8" s="22"/>
      <c r="G8" s="394"/>
      <c r="H8" s="22"/>
      <c r="I8" s="22"/>
      <c r="J8" s="22"/>
      <c r="K8" s="22"/>
      <c r="L8" s="20"/>
      <c r="M8" s="26"/>
      <c r="N8" s="27"/>
    </row>
    <row r="9" spans="1:14" x14ac:dyDescent="0.3">
      <c r="A9" s="6"/>
      <c r="B9" s="6" t="s">
        <v>21</v>
      </c>
      <c r="C9" s="22">
        <v>0</v>
      </c>
      <c r="D9" s="22">
        <v>2520</v>
      </c>
      <c r="E9" s="22">
        <v>2250</v>
      </c>
      <c r="F9" s="22">
        <v>932</v>
      </c>
      <c r="G9" s="394">
        <v>-2782</v>
      </c>
      <c r="H9" s="22">
        <v>3896</v>
      </c>
      <c r="I9" s="22">
        <v>1280</v>
      </c>
      <c r="J9" s="22">
        <v>1258</v>
      </c>
      <c r="K9" s="22">
        <v>5388</v>
      </c>
      <c r="L9" s="22">
        <v>14742</v>
      </c>
      <c r="M9" s="26"/>
      <c r="N9" s="27"/>
    </row>
    <row r="10" spans="1:14" x14ac:dyDescent="0.3">
      <c r="A10" s="6"/>
      <c r="B10" s="6" t="s">
        <v>19</v>
      </c>
      <c r="C10" s="22">
        <v>57980</v>
      </c>
      <c r="D10" s="22">
        <v>-24</v>
      </c>
      <c r="E10" s="22">
        <v>17</v>
      </c>
      <c r="F10" s="22">
        <v>0</v>
      </c>
      <c r="G10" s="394">
        <v>242</v>
      </c>
      <c r="H10" s="22">
        <v>-2</v>
      </c>
      <c r="I10" s="22">
        <v>-1</v>
      </c>
      <c r="J10" s="22">
        <v>0</v>
      </c>
      <c r="K10" s="22">
        <v>4</v>
      </c>
      <c r="L10" s="22">
        <v>58216</v>
      </c>
      <c r="M10" s="26"/>
      <c r="N10" s="27"/>
    </row>
    <row r="11" spans="1:14" x14ac:dyDescent="0.3">
      <c r="A11" s="6"/>
      <c r="B11" s="6" t="s">
        <v>104</v>
      </c>
      <c r="C11" s="22">
        <v>-80556</v>
      </c>
      <c r="D11" s="22">
        <v>17567</v>
      </c>
      <c r="E11" s="22">
        <v>3325</v>
      </c>
      <c r="F11" s="22">
        <v>4364</v>
      </c>
      <c r="G11" s="394">
        <v>11194</v>
      </c>
      <c r="H11" s="22">
        <v>6543</v>
      </c>
      <c r="I11" s="22">
        <v>6295</v>
      </c>
      <c r="J11" s="22">
        <v>8635</v>
      </c>
      <c r="K11" s="22">
        <v>22633</v>
      </c>
      <c r="L11" s="22">
        <v>0</v>
      </c>
      <c r="M11" s="26"/>
      <c r="N11" s="27"/>
    </row>
    <row r="12" spans="1:14" x14ac:dyDescent="0.3">
      <c r="A12" s="6"/>
      <c r="B12" s="6" t="s">
        <v>116</v>
      </c>
      <c r="C12" s="22">
        <v>12319</v>
      </c>
      <c r="D12" s="22">
        <v>0</v>
      </c>
      <c r="E12" s="22">
        <v>0</v>
      </c>
      <c r="F12" s="22">
        <v>0</v>
      </c>
      <c r="G12" s="394">
        <v>0</v>
      </c>
      <c r="H12" s="22">
        <v>0</v>
      </c>
      <c r="I12" s="22">
        <v>0</v>
      </c>
      <c r="J12" s="22">
        <v>0</v>
      </c>
      <c r="K12" s="22">
        <v>0</v>
      </c>
      <c r="L12" s="22">
        <v>12319</v>
      </c>
      <c r="M12" s="26"/>
      <c r="N12" s="27"/>
    </row>
    <row r="13" spans="1:14" x14ac:dyDescent="0.3">
      <c r="A13" s="6"/>
      <c r="B13" s="6" t="s">
        <v>105</v>
      </c>
      <c r="C13" s="285">
        <v>1598</v>
      </c>
      <c r="D13" s="286">
        <v>21540</v>
      </c>
      <c r="E13" s="286">
        <v>8561</v>
      </c>
      <c r="F13" s="286">
        <v>1667</v>
      </c>
      <c r="G13" s="463">
        <v>13222</v>
      </c>
      <c r="H13" s="286">
        <v>2551</v>
      </c>
      <c r="I13" s="286">
        <v>6545</v>
      </c>
      <c r="J13" s="286">
        <v>12452</v>
      </c>
      <c r="K13" s="286">
        <v>22486</v>
      </c>
      <c r="L13" s="286">
        <v>90622</v>
      </c>
      <c r="M13" s="26"/>
      <c r="N13" s="27"/>
    </row>
    <row r="14" spans="1:14" s="14" customFormat="1" x14ac:dyDescent="0.3">
      <c r="A14" s="12"/>
      <c r="B14" s="12" t="s">
        <v>60</v>
      </c>
      <c r="C14" s="20">
        <v>273581</v>
      </c>
      <c r="D14" s="20">
        <v>43662</v>
      </c>
      <c r="E14" s="20">
        <v>18946</v>
      </c>
      <c r="F14" s="20">
        <v>10093</v>
      </c>
      <c r="G14" s="405">
        <v>-15106</v>
      </c>
      <c r="H14" s="20">
        <v>27958</v>
      </c>
      <c r="I14" s="20">
        <v>14819</v>
      </c>
      <c r="J14" s="20">
        <v>25228</v>
      </c>
      <c r="K14" s="20">
        <v>66958</v>
      </c>
      <c r="L14" s="20">
        <v>466139</v>
      </c>
      <c r="M14" s="26"/>
      <c r="N14" s="27"/>
    </row>
    <row r="15" spans="1:14" s="14" customFormat="1" x14ac:dyDescent="0.3">
      <c r="A15" s="12"/>
      <c r="B15" s="6" t="s">
        <v>37</v>
      </c>
      <c r="C15" s="29">
        <v>-331013</v>
      </c>
      <c r="D15" s="20">
        <v>0</v>
      </c>
      <c r="E15" s="20">
        <v>0</v>
      </c>
      <c r="F15" s="20">
        <v>0</v>
      </c>
      <c r="G15" s="405">
        <v>0</v>
      </c>
      <c r="H15" s="20">
        <v>0</v>
      </c>
      <c r="I15" s="20">
        <v>0</v>
      </c>
      <c r="J15" s="20">
        <v>0</v>
      </c>
      <c r="K15" s="20">
        <v>0</v>
      </c>
      <c r="L15" s="22">
        <v>-331013</v>
      </c>
      <c r="M15" s="26"/>
      <c r="N15" s="27"/>
    </row>
    <row r="16" spans="1:14" x14ac:dyDescent="0.3">
      <c r="A16" s="6"/>
      <c r="B16" s="6" t="s">
        <v>202</v>
      </c>
      <c r="C16" s="22">
        <v>92</v>
      </c>
      <c r="D16" s="22">
        <v>-122</v>
      </c>
      <c r="E16" s="22">
        <v>-11</v>
      </c>
      <c r="F16" s="22">
        <v>16</v>
      </c>
      <c r="G16" s="394">
        <v>952</v>
      </c>
      <c r="H16" s="22">
        <v>122</v>
      </c>
      <c r="I16" s="22">
        <v>1</v>
      </c>
      <c r="J16" s="22">
        <v>1247</v>
      </c>
      <c r="K16" s="22">
        <v>-112</v>
      </c>
      <c r="L16" s="22">
        <v>2185</v>
      </c>
      <c r="M16" s="26"/>
      <c r="N16" s="27"/>
    </row>
    <row r="17" spans="1:14" x14ac:dyDescent="0.3">
      <c r="A17" s="6"/>
      <c r="B17" s="6" t="s">
        <v>192</v>
      </c>
      <c r="C17" s="22">
        <v>0</v>
      </c>
      <c r="D17" s="22">
        <v>2360</v>
      </c>
      <c r="E17" s="22">
        <v>828</v>
      </c>
      <c r="F17" s="22">
        <v>-8</v>
      </c>
      <c r="G17" s="394">
        <v>322</v>
      </c>
      <c r="H17" s="22">
        <v>288</v>
      </c>
      <c r="I17" s="22">
        <v>56</v>
      </c>
      <c r="J17" s="22">
        <v>1025</v>
      </c>
      <c r="K17" s="22">
        <v>1183</v>
      </c>
      <c r="L17" s="22">
        <v>6054</v>
      </c>
      <c r="M17" s="26"/>
      <c r="N17" s="27"/>
    </row>
    <row r="18" spans="1:14" x14ac:dyDescent="0.3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394">
        <v>32881</v>
      </c>
      <c r="H18" s="22">
        <v>0</v>
      </c>
      <c r="I18" s="22">
        <v>0</v>
      </c>
      <c r="J18" s="22">
        <v>0</v>
      </c>
      <c r="K18" s="22">
        <v>0</v>
      </c>
      <c r="L18" s="22">
        <v>32881</v>
      </c>
      <c r="M18" s="26"/>
      <c r="N18" s="27"/>
    </row>
    <row r="19" spans="1:14" x14ac:dyDescent="0.3">
      <c r="A19" s="6"/>
      <c r="B19" s="6" t="s">
        <v>193</v>
      </c>
      <c r="C19" s="22">
        <v>0</v>
      </c>
      <c r="D19" s="22">
        <v>0</v>
      </c>
      <c r="E19" s="22">
        <v>0</v>
      </c>
      <c r="F19" s="22">
        <v>0</v>
      </c>
      <c r="G19" s="394">
        <v>0</v>
      </c>
      <c r="H19" s="22">
        <v>0</v>
      </c>
      <c r="I19" s="22">
        <v>0</v>
      </c>
      <c r="J19" s="22">
        <v>281</v>
      </c>
      <c r="K19" s="22">
        <v>0</v>
      </c>
      <c r="L19" s="22">
        <v>281</v>
      </c>
      <c r="M19" s="26"/>
      <c r="N19" s="27"/>
    </row>
    <row r="20" spans="1:14" x14ac:dyDescent="0.3">
      <c r="A20" s="6"/>
      <c r="B20" s="6" t="s">
        <v>198</v>
      </c>
      <c r="C20" s="22">
        <v>0</v>
      </c>
      <c r="D20" s="22">
        <v>0</v>
      </c>
      <c r="E20" s="22">
        <v>0</v>
      </c>
      <c r="F20" s="22">
        <v>0</v>
      </c>
      <c r="G20" s="394">
        <v>2022</v>
      </c>
      <c r="H20" s="22">
        <v>0</v>
      </c>
      <c r="I20" s="22">
        <v>0</v>
      </c>
      <c r="J20" s="22">
        <v>0</v>
      </c>
      <c r="K20" s="22">
        <v>0</v>
      </c>
      <c r="L20" s="22">
        <v>2022</v>
      </c>
      <c r="M20" s="26"/>
      <c r="N20" s="27"/>
    </row>
    <row r="21" spans="1:14" x14ac:dyDescent="0.3">
      <c r="A21" s="6"/>
      <c r="B21" s="6" t="s">
        <v>203</v>
      </c>
      <c r="C21" s="22">
        <v>10193</v>
      </c>
      <c r="D21" s="22">
        <v>0</v>
      </c>
      <c r="E21" s="22">
        <v>0</v>
      </c>
      <c r="F21" s="22">
        <v>0</v>
      </c>
      <c r="G21" s="394">
        <v>0</v>
      </c>
      <c r="H21" s="22">
        <v>0</v>
      </c>
      <c r="I21" s="22">
        <v>0</v>
      </c>
      <c r="J21" s="22">
        <v>0</v>
      </c>
      <c r="K21" s="22">
        <v>0</v>
      </c>
      <c r="L21" s="22">
        <v>10193</v>
      </c>
      <c r="M21" s="26"/>
      <c r="N21" s="27"/>
    </row>
    <row r="22" spans="1:14" x14ac:dyDescent="0.3">
      <c r="A22" s="6"/>
      <c r="B22" s="6" t="s">
        <v>204</v>
      </c>
      <c r="C22" s="22">
        <v>0</v>
      </c>
      <c r="D22" s="22">
        <v>0</v>
      </c>
      <c r="E22" s="22">
        <v>0</v>
      </c>
      <c r="F22" s="22">
        <v>266</v>
      </c>
      <c r="G22" s="394">
        <v>0</v>
      </c>
      <c r="H22" s="22">
        <v>58</v>
      </c>
      <c r="I22" s="22">
        <v>0</v>
      </c>
      <c r="J22" s="22"/>
      <c r="K22" s="22">
        <v>0</v>
      </c>
      <c r="L22" s="22">
        <v>324</v>
      </c>
      <c r="M22" s="26"/>
      <c r="N22" s="27"/>
    </row>
    <row r="23" spans="1:14" x14ac:dyDescent="0.3">
      <c r="A23" s="6"/>
      <c r="B23" s="6" t="s">
        <v>14</v>
      </c>
      <c r="C23" s="22"/>
      <c r="D23" s="22"/>
      <c r="E23" s="22"/>
      <c r="F23" s="22"/>
      <c r="G23" s="394"/>
      <c r="H23" s="22"/>
      <c r="I23" s="22"/>
      <c r="J23" s="22"/>
      <c r="K23" s="22"/>
      <c r="L23" s="22"/>
      <c r="M23" s="26"/>
      <c r="N23" s="27"/>
    </row>
    <row r="24" spans="1:14" s="14" customFormat="1" ht="15" thickBot="1" x14ac:dyDescent="0.35">
      <c r="A24" s="12"/>
      <c r="B24" s="12" t="s">
        <v>68</v>
      </c>
      <c r="C24" s="261">
        <f>SUM(C14:C23)</f>
        <v>-47147</v>
      </c>
      <c r="D24" s="261">
        <f t="shared" ref="D24:L24" si="0">SUM(D14:D23)</f>
        <v>45900</v>
      </c>
      <c r="E24" s="261">
        <f t="shared" si="0"/>
        <v>19763</v>
      </c>
      <c r="F24" s="261">
        <f t="shared" si="0"/>
        <v>10367</v>
      </c>
      <c r="G24" s="261">
        <f t="shared" si="0"/>
        <v>21071</v>
      </c>
      <c r="H24" s="261">
        <f t="shared" si="0"/>
        <v>28426</v>
      </c>
      <c r="I24" s="261">
        <f t="shared" si="0"/>
        <v>14876</v>
      </c>
      <c r="J24" s="261">
        <f t="shared" si="0"/>
        <v>27781</v>
      </c>
      <c r="K24" s="261">
        <f t="shared" si="0"/>
        <v>68029</v>
      </c>
      <c r="L24" s="261">
        <f t="shared" si="0"/>
        <v>189066</v>
      </c>
      <c r="M24" s="26"/>
      <c r="N24" s="27"/>
    </row>
    <row r="25" spans="1:14" ht="15" thickTop="1" x14ac:dyDescent="0.3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3">
      <c r="A26" s="6"/>
      <c r="B26" s="6"/>
      <c r="C26" s="458" t="s">
        <v>212</v>
      </c>
      <c r="D26" s="22"/>
      <c r="E26" s="22"/>
      <c r="F26" s="22"/>
      <c r="G26" s="22"/>
      <c r="H26" s="22"/>
      <c r="I26" s="22"/>
      <c r="J26" s="22"/>
      <c r="K26" s="22"/>
      <c r="L26" s="22"/>
      <c r="M26" s="6"/>
    </row>
    <row r="27" spans="1:14" x14ac:dyDescent="0.3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6"/>
    </row>
    <row r="28" spans="1:14" x14ac:dyDescent="0.3">
      <c r="A28" s="6"/>
      <c r="B28" s="6"/>
      <c r="C28" s="458"/>
      <c r="D28" s="22"/>
      <c r="E28" s="22"/>
      <c r="F28" s="22"/>
      <c r="G28" s="22"/>
      <c r="H28" s="22"/>
      <c r="I28" s="22"/>
      <c r="J28" s="22"/>
      <c r="K28" s="22"/>
      <c r="L28" s="22"/>
      <c r="M28" s="6"/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C16365"/>
  <sheetViews>
    <sheetView workbookViewId="0">
      <pane xSplit="1" ySplit="8" topLeftCell="B35" activePane="bottomRight" state="frozen"/>
      <selection activeCell="B9" sqref="B9"/>
      <selection pane="topRight" activeCell="B9" sqref="B9"/>
      <selection pane="bottomLeft" activeCell="B9" sqref="B9"/>
      <selection pane="bottomRight" activeCell="D39" sqref="D39"/>
    </sheetView>
  </sheetViews>
  <sheetFormatPr defaultColWidth="9.109375" defaultRowHeight="14.4" outlineLevelRow="1" outlineLevelCol="1" x14ac:dyDescent="0.3"/>
  <cols>
    <col min="1" max="1" width="70.33203125" style="4" customWidth="1"/>
    <col min="2" max="2" width="6" style="4" customWidth="1"/>
    <col min="3" max="3" width="14.109375" style="4" bestFit="1" customWidth="1"/>
    <col min="4" max="5" width="11.33203125" style="4" customWidth="1"/>
    <col min="6" max="6" width="2.6640625" style="4" customWidth="1"/>
    <col min="7" max="13" width="12.33203125" style="4" customWidth="1"/>
    <col min="14" max="14" width="2.6640625" style="4" customWidth="1"/>
    <col min="15" max="21" width="13" style="4" customWidth="1"/>
    <col min="22" max="22" width="2.44140625" style="4" customWidth="1"/>
    <col min="23" max="29" width="14.109375" style="4" customWidth="1"/>
    <col min="30" max="30" width="2.33203125" style="4" customWidth="1"/>
    <col min="31" max="31" width="14.109375" style="4" customWidth="1"/>
    <col min="32" max="37" width="11.88671875" style="4" customWidth="1"/>
    <col min="38" max="38" width="2.6640625" style="4" customWidth="1"/>
    <col min="39" max="45" width="11.88671875" style="4" customWidth="1"/>
    <col min="46" max="46" width="2.88671875" style="4" customWidth="1"/>
    <col min="47" max="47" width="11.88671875" style="4" customWidth="1"/>
    <col min="48" max="48" width="10.5546875" style="4" customWidth="1"/>
    <col min="49" max="49" width="10.5546875" style="4" customWidth="1" outlineLevel="1"/>
    <col min="50" max="50" width="10.5546875" style="4" customWidth="1"/>
    <col min="51" max="51" width="10.6640625" style="4" customWidth="1" outlineLevel="1"/>
    <col min="52" max="53" width="10.6640625" style="4" customWidth="1"/>
    <col min="54" max="54" width="2.5546875" style="4" customWidth="1"/>
    <col min="55" max="55" width="12.5546875" style="4" customWidth="1"/>
    <col min="56" max="56" width="10.5546875" style="4" customWidth="1"/>
    <col min="57" max="57" width="8.6640625" style="4" customWidth="1" outlineLevel="1"/>
    <col min="58" max="58" width="10.5546875" style="4" customWidth="1"/>
    <col min="59" max="59" width="9.6640625" style="4" customWidth="1" outlineLevel="1"/>
    <col min="60" max="60" width="10.5546875" style="4" customWidth="1"/>
    <col min="61" max="61" width="12.33203125" style="4" customWidth="1"/>
    <col min="62" max="62" width="2.88671875" style="4" customWidth="1"/>
    <col min="63" max="64" width="10.5546875" style="4" customWidth="1"/>
    <col min="65" max="65" width="8.6640625" style="4" customWidth="1" outlineLevel="1"/>
    <col min="66" max="66" width="10.5546875" style="4" customWidth="1"/>
    <col min="67" max="67" width="9.6640625" style="4" customWidth="1" outlineLevel="1"/>
    <col min="68" max="69" width="10.5546875" style="4" customWidth="1"/>
    <col min="70" max="70" width="3" style="4" customWidth="1"/>
    <col min="71" max="72" width="10.5546875" style="4" customWidth="1"/>
    <col min="73" max="73" width="10.5546875" style="4" customWidth="1" outlineLevel="1"/>
    <col min="74" max="74" width="10.5546875" style="4" customWidth="1"/>
    <col min="75" max="75" width="10.5546875" style="4" customWidth="1" outlineLevel="1"/>
    <col min="76" max="77" width="10.5546875" style="4" customWidth="1"/>
    <col min="78" max="78" width="3" style="4" customWidth="1"/>
    <col min="79" max="80" width="10.5546875" style="6" customWidth="1"/>
    <col min="81" max="81" width="10.5546875" style="6" customWidth="1" outlineLevel="1"/>
    <col min="82" max="82" width="10.5546875" style="6" customWidth="1"/>
    <col min="83" max="83" width="10.5546875" style="6" customWidth="1" outlineLevel="1"/>
    <col min="84" max="85" width="10.5546875" style="6" customWidth="1"/>
    <col min="86" max="86" width="3" style="4" customWidth="1"/>
    <col min="87" max="88" width="10.5546875" style="4" customWidth="1"/>
    <col min="89" max="89" width="10.5546875" style="4" customWidth="1" outlineLevel="1"/>
    <col min="90" max="90" width="10.5546875" style="4" customWidth="1"/>
    <col min="91" max="91" width="10.5546875" style="4" customWidth="1" outlineLevel="1"/>
    <col min="92" max="93" width="10.5546875" style="4" customWidth="1"/>
    <col min="94" max="94" width="3" style="4" customWidth="1"/>
    <col min="95" max="96" width="10.5546875" style="4" customWidth="1"/>
    <col min="97" max="97" width="10.5546875" style="4" customWidth="1" outlineLevel="1"/>
    <col min="98" max="98" width="10.5546875" style="4" customWidth="1"/>
    <col min="99" max="99" width="10.5546875" style="4" customWidth="1" outlineLevel="1"/>
    <col min="100" max="101" width="10.5546875" style="4" customWidth="1"/>
    <col min="102" max="102" width="3" style="4" customWidth="1"/>
    <col min="103" max="104" width="10.5546875" style="4" customWidth="1"/>
    <col min="105" max="105" width="10.5546875" style="4" customWidth="1" outlineLevel="1"/>
    <col min="106" max="106" width="10.5546875" style="4" customWidth="1"/>
    <col min="107" max="107" width="10.5546875" style="4" customWidth="1" outlineLevel="1"/>
    <col min="108" max="109" width="10.5546875" style="4" customWidth="1"/>
    <col min="110" max="110" width="3" style="4" customWidth="1"/>
    <col min="111" max="112" width="10.5546875" style="4" customWidth="1"/>
    <col min="113" max="113" width="10.5546875" style="4" customWidth="1" outlineLevel="1"/>
    <col min="114" max="114" width="10.5546875" style="4" customWidth="1"/>
    <col min="115" max="115" width="10.5546875" style="4" customWidth="1" outlineLevel="1"/>
    <col min="116" max="117" width="10.5546875" style="4" customWidth="1"/>
    <col min="118" max="118" width="3" style="4" customWidth="1"/>
    <col min="119" max="120" width="10.5546875" style="4" customWidth="1"/>
    <col min="121" max="121" width="10.5546875" style="4" customWidth="1" outlineLevel="1"/>
    <col min="122" max="122" width="10.5546875" style="4" customWidth="1"/>
    <col min="123" max="123" width="10.5546875" style="4" customWidth="1" outlineLevel="1"/>
    <col min="124" max="125" width="10.5546875" style="4" customWidth="1"/>
    <col min="126" max="126" width="3" style="4" customWidth="1"/>
    <col min="127" max="128" width="10.5546875" style="4" customWidth="1"/>
    <col min="129" max="129" width="10.5546875" style="4" customWidth="1" outlineLevel="1"/>
    <col min="130" max="131" width="10.5546875" style="4" customWidth="1"/>
    <col min="132" max="16384" width="9.109375" style="4"/>
  </cols>
  <sheetData>
    <row r="1" spans="1:131" s="14" customFormat="1" x14ac:dyDescent="0.3">
      <c r="A1" s="12" t="s">
        <v>219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7"/>
      <c r="AV1" s="11"/>
      <c r="AW1" s="10"/>
      <c r="AX1" s="10"/>
      <c r="AY1" s="10"/>
      <c r="AZ1" s="12"/>
      <c r="BA1" s="12"/>
      <c r="BB1" s="12"/>
      <c r="BC1" s="17"/>
      <c r="BD1" s="11"/>
      <c r="BE1" s="10"/>
      <c r="BF1" s="10"/>
      <c r="BG1" s="10"/>
      <c r="BH1" s="10"/>
      <c r="BI1" s="10"/>
      <c r="BJ1" s="10"/>
      <c r="BK1" s="17"/>
      <c r="BL1" s="11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</row>
    <row r="2" spans="1:131" s="14" customFormat="1" x14ac:dyDescent="0.3">
      <c r="A2" s="12" t="s">
        <v>35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7"/>
      <c r="AV2" s="11"/>
      <c r="AW2" s="10"/>
      <c r="AX2" s="10"/>
      <c r="AY2" s="10"/>
      <c r="AZ2" s="12"/>
      <c r="BA2" s="12"/>
      <c r="BB2" s="12"/>
      <c r="BC2" s="17"/>
      <c r="BD2" s="11"/>
      <c r="BE2" s="10"/>
      <c r="BF2" s="10"/>
      <c r="BG2" s="10"/>
      <c r="BH2" s="19"/>
      <c r="BI2" s="10"/>
      <c r="BJ2" s="10"/>
      <c r="BK2" s="17"/>
      <c r="BL2" s="11"/>
      <c r="BM2" s="10"/>
      <c r="BN2" s="10"/>
      <c r="BO2" s="10"/>
      <c r="BP2" s="19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</row>
    <row r="3" spans="1:131" s="14" customFormat="1" x14ac:dyDescent="0.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7"/>
      <c r="AV3" s="11"/>
      <c r="AW3" s="10"/>
      <c r="AX3" s="10"/>
      <c r="AY3" s="10"/>
      <c r="AZ3" s="12"/>
      <c r="BA3" s="12"/>
      <c r="BB3" s="12"/>
      <c r="BC3" s="17"/>
      <c r="BD3" s="11"/>
      <c r="BE3" s="10"/>
      <c r="BF3" s="10"/>
      <c r="BG3" s="10"/>
      <c r="BH3" s="10"/>
      <c r="BI3" s="10"/>
      <c r="BJ3" s="10"/>
      <c r="BK3" s="17"/>
      <c r="BL3" s="11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</row>
    <row r="4" spans="1:131" x14ac:dyDescent="0.3">
      <c r="A4" s="5"/>
      <c r="B4" s="477"/>
      <c r="C4" s="469"/>
      <c r="D4" s="477"/>
      <c r="E4" s="477"/>
      <c r="F4" s="477"/>
      <c r="G4" s="12"/>
      <c r="H4" s="12"/>
      <c r="I4" s="12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22"/>
      <c r="AV4" s="22"/>
      <c r="AW4" s="22"/>
      <c r="AX4" s="22"/>
      <c r="AY4" s="22"/>
      <c r="AZ4" s="6"/>
      <c r="BA4" s="6"/>
      <c r="BB4" s="6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</row>
    <row r="5" spans="1:131" x14ac:dyDescent="0.3">
      <c r="A5" s="5"/>
      <c r="B5" s="477"/>
      <c r="C5" s="477"/>
      <c r="D5" s="477"/>
      <c r="E5" s="469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22"/>
      <c r="AV5" s="22"/>
      <c r="AW5" s="22"/>
      <c r="AX5" s="22"/>
      <c r="AY5" s="22"/>
      <c r="AZ5" s="6"/>
      <c r="BA5" s="6"/>
      <c r="BB5" s="6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6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</row>
    <row r="6" spans="1:131" ht="15" thickBot="1" x14ac:dyDescent="0.35">
      <c r="A6" s="5"/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477"/>
      <c r="R6" s="477"/>
      <c r="S6" s="477"/>
      <c r="T6" s="477"/>
      <c r="U6" s="477"/>
      <c r="V6" s="477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22"/>
      <c r="AV6" s="22"/>
      <c r="AW6" s="22"/>
      <c r="AX6" s="22"/>
      <c r="AY6" s="22"/>
      <c r="AZ6" s="6"/>
      <c r="BA6" s="6"/>
      <c r="BB6" s="6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6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</row>
    <row r="7" spans="1:131" ht="15" thickBot="1" x14ac:dyDescent="0.35">
      <c r="A7" s="6"/>
      <c r="B7" s="6"/>
      <c r="C7" s="627">
        <v>2022</v>
      </c>
      <c r="D7" s="628"/>
      <c r="E7" s="629"/>
      <c r="F7" s="6"/>
      <c r="G7" s="627">
        <v>2021</v>
      </c>
      <c r="H7" s="628"/>
      <c r="I7" s="628"/>
      <c r="J7" s="628"/>
      <c r="K7" s="628"/>
      <c r="L7" s="628"/>
      <c r="M7" s="629"/>
      <c r="N7" s="6"/>
      <c r="O7" s="627">
        <v>2020</v>
      </c>
      <c r="P7" s="628"/>
      <c r="Q7" s="628"/>
      <c r="R7" s="628"/>
      <c r="S7" s="628"/>
      <c r="T7" s="628"/>
      <c r="U7" s="629"/>
      <c r="V7" s="486"/>
      <c r="W7" s="621">
        <v>2019</v>
      </c>
      <c r="X7" s="622"/>
      <c r="Y7" s="622"/>
      <c r="Z7" s="622"/>
      <c r="AA7" s="622"/>
      <c r="AB7" s="622"/>
      <c r="AC7" s="623"/>
      <c r="AD7" s="6"/>
      <c r="AE7" s="621">
        <v>2018</v>
      </c>
      <c r="AF7" s="622"/>
      <c r="AG7" s="622"/>
      <c r="AH7" s="622"/>
      <c r="AI7" s="622"/>
      <c r="AJ7" s="622"/>
      <c r="AK7" s="623"/>
      <c r="AL7" s="6"/>
      <c r="AM7" s="621">
        <v>2017</v>
      </c>
      <c r="AN7" s="622"/>
      <c r="AO7" s="622"/>
      <c r="AP7" s="622"/>
      <c r="AQ7" s="622"/>
      <c r="AR7" s="622"/>
      <c r="AS7" s="623"/>
      <c r="AT7" s="6"/>
      <c r="AU7" s="621">
        <v>2016</v>
      </c>
      <c r="AV7" s="622"/>
      <c r="AW7" s="622"/>
      <c r="AX7" s="622"/>
      <c r="AY7" s="622"/>
      <c r="AZ7" s="622"/>
      <c r="BA7" s="623"/>
      <c r="BB7" s="6"/>
      <c r="BC7" s="621">
        <v>2015</v>
      </c>
      <c r="BD7" s="622"/>
      <c r="BE7" s="622"/>
      <c r="BF7" s="622"/>
      <c r="BG7" s="622"/>
      <c r="BH7" s="622"/>
      <c r="BI7" s="623"/>
      <c r="BJ7" s="96"/>
      <c r="BK7" s="621">
        <v>2014</v>
      </c>
      <c r="BL7" s="622"/>
      <c r="BM7" s="622"/>
      <c r="BN7" s="622"/>
      <c r="BO7" s="622"/>
      <c r="BP7" s="622"/>
      <c r="BQ7" s="623"/>
      <c r="BR7" s="96"/>
      <c r="BS7" s="621">
        <v>2013</v>
      </c>
      <c r="BT7" s="622"/>
      <c r="BU7" s="622"/>
      <c r="BV7" s="622"/>
      <c r="BW7" s="622"/>
      <c r="BX7" s="622"/>
      <c r="BY7" s="623"/>
      <c r="BZ7" s="96"/>
      <c r="CA7" s="621">
        <v>2012</v>
      </c>
      <c r="CB7" s="622"/>
      <c r="CC7" s="622"/>
      <c r="CD7" s="622"/>
      <c r="CE7" s="622"/>
      <c r="CF7" s="622"/>
      <c r="CG7" s="623"/>
      <c r="CH7" s="96"/>
      <c r="CI7" s="621">
        <v>2011</v>
      </c>
      <c r="CJ7" s="622"/>
      <c r="CK7" s="622"/>
      <c r="CL7" s="622"/>
      <c r="CM7" s="622"/>
      <c r="CN7" s="622"/>
      <c r="CO7" s="623"/>
      <c r="CP7" s="96"/>
      <c r="CQ7" s="621">
        <v>2010</v>
      </c>
      <c r="CR7" s="622"/>
      <c r="CS7" s="622"/>
      <c r="CT7" s="622"/>
      <c r="CU7" s="622"/>
      <c r="CV7" s="622"/>
      <c r="CW7" s="623"/>
      <c r="CX7" s="96"/>
      <c r="CY7" s="621">
        <v>2009</v>
      </c>
      <c r="CZ7" s="622"/>
      <c r="DA7" s="622"/>
      <c r="DB7" s="622"/>
      <c r="DC7" s="622"/>
      <c r="DD7" s="622"/>
      <c r="DE7" s="623"/>
      <c r="DF7" s="96"/>
      <c r="DG7" s="621">
        <v>2008</v>
      </c>
      <c r="DH7" s="622"/>
      <c r="DI7" s="622"/>
      <c r="DJ7" s="622"/>
      <c r="DK7" s="622"/>
      <c r="DL7" s="622"/>
      <c r="DM7" s="623"/>
      <c r="DN7" s="96"/>
      <c r="DO7" s="621">
        <v>2007</v>
      </c>
      <c r="DP7" s="622"/>
      <c r="DQ7" s="622"/>
      <c r="DR7" s="622"/>
      <c r="DS7" s="622"/>
      <c r="DT7" s="622"/>
      <c r="DU7" s="623"/>
      <c r="DV7" s="96"/>
      <c r="DW7" s="621">
        <v>2006</v>
      </c>
      <c r="DX7" s="622"/>
      <c r="DY7" s="622"/>
      <c r="DZ7" s="622"/>
      <c r="EA7" s="623"/>
    </row>
    <row r="8" spans="1:131" s="170" customFormat="1" x14ac:dyDescent="0.3">
      <c r="A8" s="36"/>
      <c r="B8" s="36"/>
      <c r="C8" s="77" t="s">
        <v>3</v>
      </c>
      <c r="D8" s="442" t="s">
        <v>4</v>
      </c>
      <c r="E8" s="13" t="s">
        <v>5</v>
      </c>
      <c r="F8" s="36"/>
      <c r="G8" s="77" t="s">
        <v>3</v>
      </c>
      <c r="H8" s="442" t="s">
        <v>4</v>
      </c>
      <c r="I8" s="442" t="s">
        <v>5</v>
      </c>
      <c r="J8" s="442" t="s">
        <v>6</v>
      </c>
      <c r="K8" s="442" t="s">
        <v>7</v>
      </c>
      <c r="L8" s="442" t="s">
        <v>8</v>
      </c>
      <c r="M8" s="13" t="s">
        <v>9</v>
      </c>
      <c r="N8" s="36"/>
      <c r="O8" s="77" t="s">
        <v>3</v>
      </c>
      <c r="P8" s="442" t="s">
        <v>4</v>
      </c>
      <c r="Q8" s="442" t="s">
        <v>5</v>
      </c>
      <c r="R8" s="442" t="s">
        <v>6</v>
      </c>
      <c r="S8" s="442" t="s">
        <v>7</v>
      </c>
      <c r="T8" s="442" t="s">
        <v>8</v>
      </c>
      <c r="U8" s="13" t="s">
        <v>9</v>
      </c>
      <c r="V8" s="442"/>
      <c r="W8" s="77" t="s">
        <v>3</v>
      </c>
      <c r="X8" s="10" t="s">
        <v>4</v>
      </c>
      <c r="Y8" s="10" t="s">
        <v>5</v>
      </c>
      <c r="Z8" s="10" t="s">
        <v>6</v>
      </c>
      <c r="AA8" s="10" t="s">
        <v>7</v>
      </c>
      <c r="AB8" s="10" t="s">
        <v>8</v>
      </c>
      <c r="AC8" s="13" t="s">
        <v>9</v>
      </c>
      <c r="AD8" s="36"/>
      <c r="AE8" s="77" t="s">
        <v>3</v>
      </c>
      <c r="AF8" s="10" t="s">
        <v>4</v>
      </c>
      <c r="AG8" s="10" t="s">
        <v>5</v>
      </c>
      <c r="AH8" s="10" t="s">
        <v>6</v>
      </c>
      <c r="AI8" s="10" t="s">
        <v>7</v>
      </c>
      <c r="AJ8" s="10" t="s">
        <v>8</v>
      </c>
      <c r="AK8" s="13" t="s">
        <v>9</v>
      </c>
      <c r="AL8" s="36"/>
      <c r="AM8" s="77" t="s">
        <v>3</v>
      </c>
      <c r="AN8" s="10" t="s">
        <v>4</v>
      </c>
      <c r="AO8" s="10" t="s">
        <v>5</v>
      </c>
      <c r="AP8" s="10" t="s">
        <v>6</v>
      </c>
      <c r="AQ8" s="10" t="s">
        <v>7</v>
      </c>
      <c r="AR8" s="10" t="s">
        <v>8</v>
      </c>
      <c r="AS8" s="13" t="s">
        <v>9</v>
      </c>
      <c r="AT8" s="36"/>
      <c r="AU8" s="77" t="s">
        <v>3</v>
      </c>
      <c r="AV8" s="10" t="s">
        <v>4</v>
      </c>
      <c r="AW8" s="10" t="s">
        <v>5</v>
      </c>
      <c r="AX8" s="10" t="s">
        <v>6</v>
      </c>
      <c r="AY8" s="10" t="s">
        <v>7</v>
      </c>
      <c r="AZ8" s="10" t="s">
        <v>8</v>
      </c>
      <c r="BA8" s="13" t="s">
        <v>9</v>
      </c>
      <c r="BB8" s="36"/>
      <c r="BC8" s="77" t="s">
        <v>3</v>
      </c>
      <c r="BD8" s="10" t="s">
        <v>4</v>
      </c>
      <c r="BE8" s="10" t="s">
        <v>5</v>
      </c>
      <c r="BF8" s="10" t="s">
        <v>6</v>
      </c>
      <c r="BG8" s="10" t="s">
        <v>7</v>
      </c>
      <c r="BH8" s="10" t="s">
        <v>8</v>
      </c>
      <c r="BI8" s="13" t="s">
        <v>9</v>
      </c>
      <c r="BJ8" s="10"/>
      <c r="BK8" s="77" t="s">
        <v>3</v>
      </c>
      <c r="BL8" s="10" t="s">
        <v>4</v>
      </c>
      <c r="BM8" s="10" t="s">
        <v>5</v>
      </c>
      <c r="BN8" s="10" t="s">
        <v>6</v>
      </c>
      <c r="BO8" s="10" t="s">
        <v>7</v>
      </c>
      <c r="BP8" s="10" t="s">
        <v>8</v>
      </c>
      <c r="BQ8" s="13" t="s">
        <v>9</v>
      </c>
      <c r="BR8" s="10"/>
      <c r="BS8" s="77" t="s">
        <v>3</v>
      </c>
      <c r="BT8" s="10" t="s">
        <v>4</v>
      </c>
      <c r="BU8" s="10" t="s">
        <v>5</v>
      </c>
      <c r="BV8" s="10" t="s">
        <v>6</v>
      </c>
      <c r="BW8" s="10" t="s">
        <v>7</v>
      </c>
      <c r="BX8" s="10" t="s">
        <v>8</v>
      </c>
      <c r="BY8" s="13" t="s">
        <v>9</v>
      </c>
      <c r="BZ8" s="10"/>
      <c r="CA8" s="77" t="s">
        <v>3</v>
      </c>
      <c r="CB8" s="10" t="s">
        <v>4</v>
      </c>
      <c r="CC8" s="10" t="s">
        <v>5</v>
      </c>
      <c r="CD8" s="10" t="s">
        <v>6</v>
      </c>
      <c r="CE8" s="10" t="s">
        <v>7</v>
      </c>
      <c r="CF8" s="10" t="s">
        <v>8</v>
      </c>
      <c r="CG8" s="13" t="s">
        <v>9</v>
      </c>
      <c r="CH8" s="10"/>
      <c r="CI8" s="77" t="s">
        <v>3</v>
      </c>
      <c r="CJ8" s="10" t="s">
        <v>4</v>
      </c>
      <c r="CK8" s="10" t="s">
        <v>5</v>
      </c>
      <c r="CL8" s="10" t="s">
        <v>6</v>
      </c>
      <c r="CM8" s="10" t="s">
        <v>7</v>
      </c>
      <c r="CN8" s="10" t="s">
        <v>8</v>
      </c>
      <c r="CO8" s="13" t="s">
        <v>9</v>
      </c>
      <c r="CP8" s="10"/>
      <c r="CQ8" s="77" t="s">
        <v>3</v>
      </c>
      <c r="CR8" s="10" t="s">
        <v>4</v>
      </c>
      <c r="CS8" s="10" t="s">
        <v>5</v>
      </c>
      <c r="CT8" s="10" t="s">
        <v>6</v>
      </c>
      <c r="CU8" s="10" t="s">
        <v>7</v>
      </c>
      <c r="CV8" s="10" t="s">
        <v>8</v>
      </c>
      <c r="CW8" s="13" t="s">
        <v>9</v>
      </c>
      <c r="CX8" s="10"/>
      <c r="CY8" s="77" t="s">
        <v>3</v>
      </c>
      <c r="CZ8" s="10" t="s">
        <v>4</v>
      </c>
      <c r="DA8" s="10" t="s">
        <v>5</v>
      </c>
      <c r="DB8" s="10" t="s">
        <v>6</v>
      </c>
      <c r="DC8" s="10" t="s">
        <v>7</v>
      </c>
      <c r="DD8" s="10" t="s">
        <v>8</v>
      </c>
      <c r="DE8" s="13" t="s">
        <v>9</v>
      </c>
      <c r="DF8" s="10"/>
      <c r="DG8" s="77" t="s">
        <v>3</v>
      </c>
      <c r="DH8" s="10" t="s">
        <v>4</v>
      </c>
      <c r="DI8" s="10" t="s">
        <v>5</v>
      </c>
      <c r="DJ8" s="10" t="s">
        <v>6</v>
      </c>
      <c r="DK8" s="10" t="s">
        <v>7</v>
      </c>
      <c r="DL8" s="10" t="s">
        <v>8</v>
      </c>
      <c r="DM8" s="13" t="s">
        <v>9</v>
      </c>
      <c r="DN8" s="10"/>
      <c r="DO8" s="77" t="s">
        <v>3</v>
      </c>
      <c r="DP8" s="10" t="s">
        <v>4</v>
      </c>
      <c r="DQ8" s="10" t="s">
        <v>5</v>
      </c>
      <c r="DR8" s="10" t="s">
        <v>6</v>
      </c>
      <c r="DS8" s="10" t="s">
        <v>7</v>
      </c>
      <c r="DT8" s="10" t="s">
        <v>8</v>
      </c>
      <c r="DU8" s="13" t="s">
        <v>9</v>
      </c>
      <c r="DV8" s="10"/>
      <c r="DW8" s="77" t="s">
        <v>5</v>
      </c>
      <c r="DX8" s="10" t="s">
        <v>6</v>
      </c>
      <c r="DY8" s="10" t="s">
        <v>7</v>
      </c>
      <c r="DZ8" s="10" t="s">
        <v>8</v>
      </c>
      <c r="EA8" s="13" t="s">
        <v>9</v>
      </c>
    </row>
    <row r="9" spans="1:131" x14ac:dyDescent="0.3">
      <c r="A9" s="6"/>
      <c r="B9" s="6"/>
      <c r="C9" s="77"/>
      <c r="D9" s="442"/>
      <c r="E9" s="13"/>
      <c r="F9" s="6"/>
      <c r="G9" s="77"/>
      <c r="H9" s="442"/>
      <c r="I9" s="442"/>
      <c r="J9" s="442"/>
      <c r="K9" s="442"/>
      <c r="L9" s="442"/>
      <c r="M9" s="13"/>
      <c r="N9" s="6"/>
      <c r="O9" s="77"/>
      <c r="P9" s="442"/>
      <c r="Q9" s="442"/>
      <c r="R9" s="442"/>
      <c r="S9" s="442"/>
      <c r="T9" s="442"/>
      <c r="U9" s="13"/>
      <c r="V9" s="442"/>
      <c r="W9" s="77"/>
      <c r="X9" s="10"/>
      <c r="Y9" s="10"/>
      <c r="Z9" s="10"/>
      <c r="AA9" s="10"/>
      <c r="AB9" s="10"/>
      <c r="AC9" s="13"/>
      <c r="AD9" s="6"/>
      <c r="AE9" s="77"/>
      <c r="AF9" s="10"/>
      <c r="AG9" s="10"/>
      <c r="AH9" s="10"/>
      <c r="AI9" s="10"/>
      <c r="AJ9" s="10"/>
      <c r="AK9" s="13"/>
      <c r="AL9" s="6"/>
      <c r="AM9" s="77"/>
      <c r="AN9" s="10"/>
      <c r="AO9" s="10"/>
      <c r="AP9" s="10"/>
      <c r="AQ9" s="10"/>
      <c r="AR9" s="10"/>
      <c r="AS9" s="13"/>
      <c r="AT9" s="6"/>
      <c r="AU9" s="77"/>
      <c r="AV9" s="10"/>
      <c r="AW9" s="10"/>
      <c r="AX9" s="10"/>
      <c r="AY9" s="10"/>
      <c r="AZ9" s="10"/>
      <c r="BA9" s="13"/>
      <c r="BB9" s="6"/>
      <c r="BC9" s="77"/>
      <c r="BD9" s="10"/>
      <c r="BE9" s="10"/>
      <c r="BF9" s="10"/>
      <c r="BG9" s="10"/>
      <c r="BH9" s="10"/>
      <c r="BI9" s="13"/>
      <c r="BJ9" s="10"/>
      <c r="BK9" s="77"/>
      <c r="BL9" s="10"/>
      <c r="BM9" s="10"/>
      <c r="BN9" s="10"/>
      <c r="BO9" s="10"/>
      <c r="BP9" s="10"/>
      <c r="BQ9" s="13"/>
      <c r="BR9" s="10"/>
      <c r="BS9" s="77"/>
      <c r="BT9" s="10"/>
      <c r="BU9" s="10"/>
      <c r="BV9" s="10"/>
      <c r="BW9" s="10"/>
      <c r="BX9" s="10"/>
      <c r="BY9" s="13"/>
      <c r="BZ9" s="10"/>
      <c r="CA9" s="77"/>
      <c r="CB9" s="10"/>
      <c r="CC9" s="10"/>
      <c r="CD9" s="10"/>
      <c r="CE9" s="10"/>
      <c r="CF9" s="10"/>
      <c r="CG9" s="13"/>
      <c r="CH9" s="10"/>
      <c r="CI9" s="77"/>
      <c r="CJ9" s="10"/>
      <c r="CK9" s="10"/>
      <c r="CL9" s="10"/>
      <c r="CM9" s="10"/>
      <c r="CN9" s="10"/>
      <c r="CO9" s="13"/>
      <c r="CP9" s="10"/>
      <c r="CQ9" s="77"/>
      <c r="CR9" s="10"/>
      <c r="CS9" s="10"/>
      <c r="CT9" s="10"/>
      <c r="CU9" s="10"/>
      <c r="CV9" s="10"/>
      <c r="CW9" s="13"/>
      <c r="CX9" s="10"/>
      <c r="CY9" s="77"/>
      <c r="CZ9" s="10"/>
      <c r="DA9" s="10"/>
      <c r="DB9" s="10"/>
      <c r="DC9" s="10"/>
      <c r="DD9" s="10"/>
      <c r="DE9" s="13"/>
      <c r="DF9" s="10"/>
      <c r="DG9" s="77"/>
      <c r="DH9" s="10"/>
      <c r="DI9" s="10"/>
      <c r="DJ9" s="10"/>
      <c r="DK9" s="10"/>
      <c r="DL9" s="10"/>
      <c r="DM9" s="13"/>
      <c r="DN9" s="10"/>
      <c r="DO9" s="77"/>
      <c r="DP9" s="10"/>
      <c r="DQ9" s="10"/>
      <c r="DR9" s="10"/>
      <c r="DS9" s="10"/>
      <c r="DT9" s="10"/>
      <c r="DU9" s="13"/>
      <c r="DV9" s="10"/>
      <c r="DW9" s="77"/>
      <c r="DX9" s="10"/>
      <c r="DY9" s="10"/>
      <c r="DZ9" s="10"/>
      <c r="EA9" s="13"/>
    </row>
    <row r="10" spans="1:131" s="14" customFormat="1" x14ac:dyDescent="0.3">
      <c r="A10" s="12" t="s">
        <v>10</v>
      </c>
      <c r="B10" s="12"/>
      <c r="C10" s="25">
        <v>0</v>
      </c>
      <c r="D10" s="444">
        <f>E10-C10</f>
        <v>0</v>
      </c>
      <c r="E10" s="21">
        <v>0</v>
      </c>
      <c r="F10" s="12"/>
      <c r="G10" s="25">
        <v>0</v>
      </c>
      <c r="H10" s="444">
        <v>0</v>
      </c>
      <c r="I10" s="444">
        <v>0</v>
      </c>
      <c r="J10" s="444">
        <v>0</v>
      </c>
      <c r="K10" s="444">
        <v>0</v>
      </c>
      <c r="L10" s="444">
        <f>M10-K10</f>
        <v>0</v>
      </c>
      <c r="M10" s="21">
        <v>0</v>
      </c>
      <c r="N10" s="12"/>
      <c r="O10" s="25">
        <v>0</v>
      </c>
      <c r="P10" s="444">
        <v>0</v>
      </c>
      <c r="Q10" s="444">
        <v>0</v>
      </c>
      <c r="R10" s="444">
        <v>0</v>
      </c>
      <c r="S10" s="444">
        <v>0</v>
      </c>
      <c r="T10" s="444">
        <v>0</v>
      </c>
      <c r="U10" s="21">
        <v>0</v>
      </c>
      <c r="V10" s="444"/>
      <c r="W10" s="25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1">
        <v>0</v>
      </c>
      <c r="AD10" s="12"/>
      <c r="AE10" s="25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1">
        <v>0</v>
      </c>
      <c r="AL10" s="12"/>
      <c r="AM10" s="25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1">
        <v>0</v>
      </c>
      <c r="AT10" s="12"/>
      <c r="AU10" s="25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1">
        <v>0</v>
      </c>
      <c r="BB10" s="12"/>
      <c r="BC10" s="25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0</v>
      </c>
      <c r="BI10" s="21">
        <v>0</v>
      </c>
      <c r="BJ10" s="20"/>
      <c r="BK10" s="25">
        <v>0</v>
      </c>
      <c r="BL10" s="20">
        <v>0</v>
      </c>
      <c r="BM10" s="20">
        <v>0</v>
      </c>
      <c r="BN10" s="20">
        <v>0</v>
      </c>
      <c r="BO10" s="20">
        <v>0</v>
      </c>
      <c r="BP10" s="20">
        <v>0</v>
      </c>
      <c r="BQ10" s="21">
        <v>0</v>
      </c>
      <c r="BR10" s="20"/>
      <c r="BS10" s="25">
        <v>0</v>
      </c>
      <c r="BT10" s="20">
        <v>0</v>
      </c>
      <c r="BU10" s="20"/>
      <c r="BV10" s="20">
        <v>0</v>
      </c>
      <c r="BW10" s="20"/>
      <c r="BX10" s="20">
        <v>0</v>
      </c>
      <c r="BY10" s="21"/>
      <c r="BZ10" s="20"/>
      <c r="CA10" s="25">
        <v>0</v>
      </c>
      <c r="CB10" s="20">
        <v>0</v>
      </c>
      <c r="CC10" s="20">
        <v>0</v>
      </c>
      <c r="CD10" s="20">
        <v>0</v>
      </c>
      <c r="CE10" s="20">
        <v>0</v>
      </c>
      <c r="CF10" s="20">
        <v>0</v>
      </c>
      <c r="CG10" s="21">
        <v>0</v>
      </c>
      <c r="CH10" s="20"/>
      <c r="CI10" s="25">
        <v>0</v>
      </c>
      <c r="CJ10" s="20">
        <v>0</v>
      </c>
      <c r="CK10" s="20">
        <v>0</v>
      </c>
      <c r="CL10" s="20">
        <v>0</v>
      </c>
      <c r="CM10" s="20">
        <v>0</v>
      </c>
      <c r="CN10" s="20">
        <v>0</v>
      </c>
      <c r="CO10" s="21">
        <v>0</v>
      </c>
      <c r="CP10" s="20"/>
      <c r="CQ10" s="25">
        <v>0</v>
      </c>
      <c r="CR10" s="20">
        <v>0</v>
      </c>
      <c r="CS10" s="20">
        <v>0</v>
      </c>
      <c r="CT10" s="20">
        <v>0</v>
      </c>
      <c r="CU10" s="20">
        <v>0</v>
      </c>
      <c r="CV10" s="20">
        <v>-9502</v>
      </c>
      <c r="CW10" s="21">
        <v>-9502</v>
      </c>
      <c r="CX10" s="20"/>
      <c r="CY10" s="25">
        <v>0</v>
      </c>
      <c r="CZ10" s="20">
        <v>0</v>
      </c>
      <c r="DA10" s="20">
        <v>0</v>
      </c>
      <c r="DB10" s="20">
        <v>0</v>
      </c>
      <c r="DC10" s="20">
        <v>0</v>
      </c>
      <c r="DD10" s="20">
        <v>0</v>
      </c>
      <c r="DE10" s="21">
        <v>0</v>
      </c>
      <c r="DF10" s="20"/>
      <c r="DG10" s="25">
        <v>0</v>
      </c>
      <c r="DH10" s="20">
        <v>0</v>
      </c>
      <c r="DI10" s="20">
        <v>0</v>
      </c>
      <c r="DJ10" s="20">
        <v>0</v>
      </c>
      <c r="DK10" s="20">
        <v>0</v>
      </c>
      <c r="DL10" s="20">
        <v>0</v>
      </c>
      <c r="DM10" s="21">
        <v>0</v>
      </c>
      <c r="DN10" s="20"/>
      <c r="DO10" s="25"/>
      <c r="DP10" s="20"/>
      <c r="DQ10" s="20"/>
      <c r="DR10" s="20">
        <v>1</v>
      </c>
      <c r="DS10" s="20">
        <v>1</v>
      </c>
      <c r="DT10" s="20">
        <v>-1</v>
      </c>
      <c r="DU10" s="21"/>
      <c r="DV10" s="20"/>
      <c r="DW10" s="25">
        <v>0</v>
      </c>
      <c r="DX10" s="20">
        <v>0</v>
      </c>
      <c r="DY10" s="20">
        <v>0</v>
      </c>
      <c r="DZ10" s="20"/>
      <c r="EA10" s="21"/>
    </row>
    <row r="11" spans="1:131" s="208" customFormat="1" x14ac:dyDescent="0.3">
      <c r="A11" s="12" t="s">
        <v>11</v>
      </c>
      <c r="B11" s="12"/>
      <c r="C11" s="409">
        <v>0</v>
      </c>
      <c r="D11" s="601">
        <f t="shared" ref="D11:D28" si="0">E11-C11</f>
        <v>0</v>
      </c>
      <c r="E11" s="21">
        <v>0</v>
      </c>
      <c r="F11" s="12"/>
      <c r="G11" s="321">
        <v>0</v>
      </c>
      <c r="H11" s="445">
        <v>0</v>
      </c>
      <c r="I11" s="445">
        <v>0</v>
      </c>
      <c r="J11" s="445">
        <v>0</v>
      </c>
      <c r="K11" s="445">
        <v>0</v>
      </c>
      <c r="L11" s="445">
        <f t="shared" ref="L11:L28" si="1">M11-K11</f>
        <v>0</v>
      </c>
      <c r="M11" s="323">
        <v>0</v>
      </c>
      <c r="N11" s="12"/>
      <c r="O11" s="321">
        <v>0</v>
      </c>
      <c r="P11" s="445">
        <v>0</v>
      </c>
      <c r="Q11" s="445">
        <v>0</v>
      </c>
      <c r="R11" s="445">
        <v>0</v>
      </c>
      <c r="S11" s="445">
        <v>0</v>
      </c>
      <c r="T11" s="445">
        <v>0</v>
      </c>
      <c r="U11" s="323">
        <v>0</v>
      </c>
      <c r="V11" s="445"/>
      <c r="W11" s="321">
        <v>0</v>
      </c>
      <c r="X11" s="320">
        <v>0</v>
      </c>
      <c r="Y11" s="320">
        <v>0</v>
      </c>
      <c r="Z11" s="320">
        <v>0</v>
      </c>
      <c r="AA11" s="320">
        <v>0</v>
      </c>
      <c r="AB11" s="320">
        <v>0</v>
      </c>
      <c r="AC11" s="323">
        <v>0</v>
      </c>
      <c r="AD11" s="12"/>
      <c r="AE11" s="321">
        <v>0</v>
      </c>
      <c r="AF11" s="320">
        <v>0</v>
      </c>
      <c r="AG11" s="320">
        <v>0</v>
      </c>
      <c r="AH11" s="320">
        <v>0</v>
      </c>
      <c r="AI11" s="320">
        <v>0</v>
      </c>
      <c r="AJ11" s="320">
        <v>0</v>
      </c>
      <c r="AK11" s="323">
        <v>0</v>
      </c>
      <c r="AL11" s="12"/>
      <c r="AM11" s="321">
        <v>0</v>
      </c>
      <c r="AN11" s="320">
        <v>0</v>
      </c>
      <c r="AO11" s="320">
        <v>0</v>
      </c>
      <c r="AP11" s="320">
        <v>0</v>
      </c>
      <c r="AQ11" s="320">
        <v>0</v>
      </c>
      <c r="AR11" s="320">
        <v>0</v>
      </c>
      <c r="AS11" s="323">
        <v>0</v>
      </c>
      <c r="AT11" s="12"/>
      <c r="AU11" s="321">
        <v>0</v>
      </c>
      <c r="AV11" s="320">
        <v>0</v>
      </c>
      <c r="AW11" s="320">
        <v>0</v>
      </c>
      <c r="AX11" s="320">
        <v>0</v>
      </c>
      <c r="AY11" s="320">
        <v>0</v>
      </c>
      <c r="AZ11" s="320">
        <v>0</v>
      </c>
      <c r="BA11" s="323">
        <v>0</v>
      </c>
      <c r="BB11" s="232"/>
      <c r="BC11" s="321">
        <v>0</v>
      </c>
      <c r="BD11" s="320">
        <v>1</v>
      </c>
      <c r="BE11" s="320">
        <v>1</v>
      </c>
      <c r="BF11" s="320">
        <v>-1</v>
      </c>
      <c r="BG11" s="320">
        <v>0</v>
      </c>
      <c r="BH11" s="320">
        <v>0</v>
      </c>
      <c r="BI11" s="323">
        <v>0</v>
      </c>
      <c r="BJ11" s="320"/>
      <c r="BK11" s="321">
        <v>0</v>
      </c>
      <c r="BL11" s="320">
        <v>0</v>
      </c>
      <c r="BM11" s="320">
        <v>0</v>
      </c>
      <c r="BN11" s="320">
        <v>0</v>
      </c>
      <c r="BO11" s="320">
        <v>0</v>
      </c>
      <c r="BP11" s="320">
        <v>0</v>
      </c>
      <c r="BQ11" s="323">
        <v>0</v>
      </c>
      <c r="BR11" s="320"/>
      <c r="BS11" s="321">
        <v>0</v>
      </c>
      <c r="BT11" s="320">
        <v>0</v>
      </c>
      <c r="BU11" s="320"/>
      <c r="BV11" s="320">
        <v>0</v>
      </c>
      <c r="BW11" s="320"/>
      <c r="BX11" s="320">
        <v>0</v>
      </c>
      <c r="BY11" s="323"/>
      <c r="BZ11" s="320"/>
      <c r="CA11" s="321">
        <v>0</v>
      </c>
      <c r="CB11" s="320">
        <v>0</v>
      </c>
      <c r="CC11" s="320">
        <v>0</v>
      </c>
      <c r="CD11" s="320">
        <v>0</v>
      </c>
      <c r="CE11" s="320">
        <v>0</v>
      </c>
      <c r="CF11" s="320">
        <v>0</v>
      </c>
      <c r="CG11" s="323">
        <v>0</v>
      </c>
      <c r="CH11" s="320"/>
      <c r="CI11" s="321">
        <v>-4</v>
      </c>
      <c r="CJ11" s="320">
        <v>-3</v>
      </c>
      <c r="CK11" s="320">
        <v>-7</v>
      </c>
      <c r="CL11" s="320">
        <v>0</v>
      </c>
      <c r="CM11" s="320">
        <v>-7</v>
      </c>
      <c r="CN11" s="320">
        <v>-6628</v>
      </c>
      <c r="CO11" s="323">
        <v>-6635</v>
      </c>
      <c r="CP11" s="320"/>
      <c r="CQ11" s="321">
        <v>-4</v>
      </c>
      <c r="CR11" s="320">
        <v>-4</v>
      </c>
      <c r="CS11" s="320">
        <v>-8</v>
      </c>
      <c r="CT11" s="320">
        <v>-4</v>
      </c>
      <c r="CU11" s="320">
        <v>-12</v>
      </c>
      <c r="CV11" s="320">
        <v>-9505</v>
      </c>
      <c r="CW11" s="323">
        <v>-9517</v>
      </c>
      <c r="CX11" s="320"/>
      <c r="CY11" s="321">
        <v>-3</v>
      </c>
      <c r="CZ11" s="320">
        <v>-5</v>
      </c>
      <c r="DA11" s="320">
        <v>-8</v>
      </c>
      <c r="DB11" s="320">
        <v>-4</v>
      </c>
      <c r="DC11" s="320">
        <v>-12</v>
      </c>
      <c r="DD11" s="320">
        <v>-3</v>
      </c>
      <c r="DE11" s="323">
        <v>-15</v>
      </c>
      <c r="DF11" s="320"/>
      <c r="DG11" s="321">
        <v>48</v>
      </c>
      <c r="DH11" s="320">
        <v>-4</v>
      </c>
      <c r="DI11" s="320">
        <v>-7</v>
      </c>
      <c r="DJ11" s="320">
        <v>-6</v>
      </c>
      <c r="DK11" s="320">
        <v>-13</v>
      </c>
      <c r="DL11" s="320">
        <v>-5</v>
      </c>
      <c r="DM11" s="323">
        <v>-18</v>
      </c>
      <c r="DN11" s="320"/>
      <c r="DO11" s="321">
        <v>54</v>
      </c>
      <c r="DP11" s="320">
        <v>54</v>
      </c>
      <c r="DQ11" s="320">
        <v>108</v>
      </c>
      <c r="DR11" s="320">
        <v>53</v>
      </c>
      <c r="DS11" s="320">
        <v>161</v>
      </c>
      <c r="DT11" s="320">
        <v>46</v>
      </c>
      <c r="DU11" s="323">
        <v>129</v>
      </c>
      <c r="DV11" s="320"/>
      <c r="DW11" s="321">
        <v>18</v>
      </c>
      <c r="DX11" s="320">
        <v>35</v>
      </c>
      <c r="DY11" s="320">
        <v>53</v>
      </c>
      <c r="DZ11" s="320">
        <v>33</v>
      </c>
      <c r="EA11" s="323">
        <v>86</v>
      </c>
    </row>
    <row r="12" spans="1:131" s="14" customFormat="1" x14ac:dyDescent="0.3">
      <c r="A12" s="12" t="s">
        <v>12</v>
      </c>
      <c r="B12" s="12"/>
      <c r="C12" s="406">
        <v>0</v>
      </c>
      <c r="D12" s="503">
        <f t="shared" si="0"/>
        <v>0</v>
      </c>
      <c r="E12" s="21">
        <v>0</v>
      </c>
      <c r="F12" s="12"/>
      <c r="G12" s="25">
        <v>0</v>
      </c>
      <c r="H12" s="444">
        <v>0</v>
      </c>
      <c r="I12" s="444"/>
      <c r="J12" s="444">
        <v>0</v>
      </c>
      <c r="K12" s="444">
        <v>0</v>
      </c>
      <c r="L12" s="444">
        <f t="shared" si="1"/>
        <v>0</v>
      </c>
      <c r="M12" s="21">
        <v>0</v>
      </c>
      <c r="N12" s="12"/>
      <c r="O12" s="25">
        <v>0</v>
      </c>
      <c r="P12" s="444">
        <v>0</v>
      </c>
      <c r="Q12" s="444"/>
      <c r="R12" s="444">
        <v>0</v>
      </c>
      <c r="S12" s="444">
        <v>0</v>
      </c>
      <c r="T12" s="444">
        <v>0</v>
      </c>
      <c r="U12" s="21">
        <v>0</v>
      </c>
      <c r="V12" s="444"/>
      <c r="W12" s="25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1">
        <v>0</v>
      </c>
      <c r="AD12" s="12"/>
      <c r="AE12" s="25">
        <v>0</v>
      </c>
      <c r="AF12" s="20">
        <v>0</v>
      </c>
      <c r="AG12" s="20"/>
      <c r="AH12" s="20">
        <v>0</v>
      </c>
      <c r="AI12" s="20"/>
      <c r="AJ12" s="20">
        <v>0</v>
      </c>
      <c r="AK12" s="21">
        <v>0</v>
      </c>
      <c r="AL12" s="12"/>
      <c r="AM12" s="25">
        <v>0</v>
      </c>
      <c r="AN12" s="20">
        <v>0</v>
      </c>
      <c r="AO12" s="20"/>
      <c r="AP12" s="20">
        <v>0</v>
      </c>
      <c r="AQ12" s="20"/>
      <c r="AR12" s="20">
        <v>0</v>
      </c>
      <c r="AS12" s="21"/>
      <c r="AT12" s="12"/>
      <c r="AU12" s="25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1"/>
      <c r="BB12" s="12"/>
      <c r="BC12" s="25">
        <v>0</v>
      </c>
      <c r="BD12" s="20">
        <v>-1</v>
      </c>
      <c r="BE12" s="20">
        <v>-1</v>
      </c>
      <c r="BF12" s="20">
        <v>1</v>
      </c>
      <c r="BG12" s="20">
        <v>0</v>
      </c>
      <c r="BH12" s="20">
        <v>0</v>
      </c>
      <c r="BI12" s="21">
        <v>0</v>
      </c>
      <c r="BJ12" s="20"/>
      <c r="BK12" s="25">
        <v>0</v>
      </c>
      <c r="BL12" s="20">
        <v>0</v>
      </c>
      <c r="BM12" s="20">
        <v>0</v>
      </c>
      <c r="BN12" s="20">
        <v>0</v>
      </c>
      <c r="BO12" s="20">
        <v>0</v>
      </c>
      <c r="BP12" s="20">
        <v>0</v>
      </c>
      <c r="BQ12" s="21">
        <v>0</v>
      </c>
      <c r="BR12" s="20"/>
      <c r="BS12" s="25"/>
      <c r="BT12" s="20">
        <v>0</v>
      </c>
      <c r="BU12" s="20"/>
      <c r="BV12" s="20">
        <v>0</v>
      </c>
      <c r="BW12" s="20"/>
      <c r="BX12" s="20">
        <v>0</v>
      </c>
      <c r="BY12" s="21"/>
      <c r="BZ12" s="20"/>
      <c r="CA12" s="25">
        <v>0</v>
      </c>
      <c r="CB12" s="20">
        <v>0</v>
      </c>
      <c r="CC12" s="20">
        <v>0</v>
      </c>
      <c r="CD12" s="20">
        <v>0</v>
      </c>
      <c r="CE12" s="20">
        <v>0</v>
      </c>
      <c r="CF12" s="20">
        <v>0</v>
      </c>
      <c r="CG12" s="21">
        <v>0</v>
      </c>
      <c r="CH12" s="20"/>
      <c r="CI12" s="25">
        <v>4</v>
      </c>
      <c r="CJ12" s="20">
        <v>3</v>
      </c>
      <c r="CK12" s="20">
        <v>7</v>
      </c>
      <c r="CL12" s="20">
        <v>0</v>
      </c>
      <c r="CM12" s="20">
        <v>7</v>
      </c>
      <c r="CN12" s="20">
        <v>6628</v>
      </c>
      <c r="CO12" s="21">
        <v>6635</v>
      </c>
      <c r="CP12" s="20"/>
      <c r="CQ12" s="25">
        <v>4</v>
      </c>
      <c r="CR12" s="20">
        <v>4</v>
      </c>
      <c r="CS12" s="20">
        <v>8</v>
      </c>
      <c r="CT12" s="20">
        <v>4</v>
      </c>
      <c r="CU12" s="20">
        <v>12</v>
      </c>
      <c r="CV12" s="20">
        <v>3</v>
      </c>
      <c r="CW12" s="21">
        <v>15</v>
      </c>
      <c r="CX12" s="20"/>
      <c r="CY12" s="25">
        <v>3</v>
      </c>
      <c r="CZ12" s="20">
        <v>5</v>
      </c>
      <c r="DA12" s="20">
        <v>8</v>
      </c>
      <c r="DB12" s="20">
        <v>4</v>
      </c>
      <c r="DC12" s="20">
        <v>12</v>
      </c>
      <c r="DD12" s="20">
        <v>3</v>
      </c>
      <c r="DE12" s="21">
        <v>15</v>
      </c>
      <c r="DF12" s="20"/>
      <c r="DG12" s="25">
        <v>-48</v>
      </c>
      <c r="DH12" s="20">
        <v>4</v>
      </c>
      <c r="DI12" s="20">
        <v>7</v>
      </c>
      <c r="DJ12" s="20">
        <v>6</v>
      </c>
      <c r="DK12" s="20">
        <v>13</v>
      </c>
      <c r="DL12" s="20">
        <v>5</v>
      </c>
      <c r="DM12" s="21">
        <v>18</v>
      </c>
      <c r="DN12" s="20"/>
      <c r="DO12" s="25">
        <v>-54</v>
      </c>
      <c r="DP12" s="20">
        <v>-54</v>
      </c>
      <c r="DQ12" s="20">
        <v>-108</v>
      </c>
      <c r="DR12" s="20">
        <v>-52</v>
      </c>
      <c r="DS12" s="20">
        <v>-160</v>
      </c>
      <c r="DT12" s="20">
        <v>-47</v>
      </c>
      <c r="DU12" s="21">
        <v>-129</v>
      </c>
      <c r="DV12" s="20"/>
      <c r="DW12" s="25">
        <v>-18</v>
      </c>
      <c r="DX12" s="20">
        <v>-35</v>
      </c>
      <c r="DY12" s="20">
        <v>-53</v>
      </c>
      <c r="DZ12" s="20">
        <v>-33</v>
      </c>
      <c r="EA12" s="21">
        <v>-86</v>
      </c>
    </row>
    <row r="13" spans="1:131" ht="15" customHeight="1" outlineLevel="1" x14ac:dyDescent="0.3">
      <c r="A13" s="6" t="s">
        <v>13</v>
      </c>
      <c r="B13" s="6"/>
      <c r="C13" s="415">
        <v>3617</v>
      </c>
      <c r="D13" s="602">
        <f t="shared" si="0"/>
        <v>3455</v>
      </c>
      <c r="E13" s="21">
        <v>7072</v>
      </c>
      <c r="F13" s="6"/>
      <c r="G13" s="28">
        <v>3965</v>
      </c>
      <c r="H13" s="446">
        <v>3982</v>
      </c>
      <c r="I13" s="446">
        <v>7947</v>
      </c>
      <c r="J13" s="446">
        <v>3746</v>
      </c>
      <c r="K13" s="446">
        <v>11693</v>
      </c>
      <c r="L13" s="446">
        <f t="shared" si="1"/>
        <v>5630</v>
      </c>
      <c r="M13" s="30">
        <v>17323</v>
      </c>
      <c r="N13" s="6"/>
      <c r="O13" s="28">
        <v>3297</v>
      </c>
      <c r="P13" s="446">
        <v>3638</v>
      </c>
      <c r="Q13" s="446">
        <v>6935</v>
      </c>
      <c r="R13" s="446">
        <v>3039</v>
      </c>
      <c r="S13" s="446">
        <v>9974</v>
      </c>
      <c r="T13" s="446">
        <v>4227</v>
      </c>
      <c r="U13" s="30">
        <v>14201</v>
      </c>
      <c r="V13" s="446"/>
      <c r="W13" s="28">
        <v>3295</v>
      </c>
      <c r="X13" s="29">
        <v>3114</v>
      </c>
      <c r="Y13" s="29">
        <v>6409</v>
      </c>
      <c r="Z13" s="29">
        <v>3271</v>
      </c>
      <c r="AA13" s="29">
        <v>9680</v>
      </c>
      <c r="AB13" s="29">
        <v>5187</v>
      </c>
      <c r="AC13" s="30">
        <v>14867</v>
      </c>
      <c r="AD13" s="6"/>
      <c r="AE13" s="28">
        <v>3593</v>
      </c>
      <c r="AF13" s="29">
        <v>3984</v>
      </c>
      <c r="AG13" s="29">
        <v>7577</v>
      </c>
      <c r="AH13" s="29">
        <v>2714</v>
      </c>
      <c r="AI13" s="29">
        <v>10291</v>
      </c>
      <c r="AJ13" s="29">
        <v>3966</v>
      </c>
      <c r="AK13" s="30">
        <v>14257</v>
      </c>
      <c r="AL13" s="6"/>
      <c r="AM13" s="28">
        <v>3519</v>
      </c>
      <c r="AN13" s="29">
        <v>2684</v>
      </c>
      <c r="AO13" s="29">
        <v>6203</v>
      </c>
      <c r="AP13" s="29">
        <v>2779</v>
      </c>
      <c r="AQ13" s="29">
        <v>8982</v>
      </c>
      <c r="AR13" s="29">
        <v>3706</v>
      </c>
      <c r="AS13" s="30">
        <v>12688</v>
      </c>
      <c r="AT13" s="6"/>
      <c r="AU13" s="28">
        <v>3591</v>
      </c>
      <c r="AV13" s="29">
        <v>2314</v>
      </c>
      <c r="AW13" s="29">
        <v>5905</v>
      </c>
      <c r="AX13" s="29">
        <v>2710</v>
      </c>
      <c r="AY13" s="29">
        <v>8615</v>
      </c>
      <c r="AZ13" s="29">
        <v>3679</v>
      </c>
      <c r="BA13" s="30">
        <v>12294</v>
      </c>
      <c r="BB13" s="6"/>
      <c r="BC13" s="28">
        <v>3213</v>
      </c>
      <c r="BD13" s="29">
        <v>2209</v>
      </c>
      <c r="BE13" s="29">
        <v>5422</v>
      </c>
      <c r="BF13" s="29">
        <v>2095</v>
      </c>
      <c r="BG13" s="29">
        <v>7517</v>
      </c>
      <c r="BH13" s="29">
        <v>3135</v>
      </c>
      <c r="BI13" s="30">
        <v>10652</v>
      </c>
      <c r="BJ13" s="29"/>
      <c r="BK13" s="28">
        <v>3106</v>
      </c>
      <c r="BL13" s="29">
        <v>2829</v>
      </c>
      <c r="BM13" s="29">
        <v>5935</v>
      </c>
      <c r="BN13" s="29">
        <v>1925</v>
      </c>
      <c r="BO13" s="29">
        <v>7860</v>
      </c>
      <c r="BP13" s="29">
        <v>3323</v>
      </c>
      <c r="BQ13" s="30">
        <v>11183</v>
      </c>
      <c r="BR13" s="29"/>
      <c r="BS13" s="28">
        <v>9049</v>
      </c>
      <c r="BT13" s="29">
        <v>11355</v>
      </c>
      <c r="BU13" s="29">
        <v>20404</v>
      </c>
      <c r="BV13" s="29">
        <v>-58960</v>
      </c>
      <c r="BW13" s="29">
        <v>-38556</v>
      </c>
      <c r="BX13" s="29">
        <v>3604</v>
      </c>
      <c r="BY13" s="30">
        <v>-34952</v>
      </c>
      <c r="BZ13" s="29"/>
      <c r="CA13" s="28">
        <v>1355</v>
      </c>
      <c r="CB13" s="29">
        <v>4900</v>
      </c>
      <c r="CC13" s="29">
        <v>6254</v>
      </c>
      <c r="CD13" s="29">
        <v>7204</v>
      </c>
      <c r="CE13" s="29">
        <v>13458</v>
      </c>
      <c r="CF13" s="29">
        <v>12253</v>
      </c>
      <c r="CG13" s="30">
        <v>25711</v>
      </c>
      <c r="CH13" s="29"/>
      <c r="CI13" s="28">
        <v>5242</v>
      </c>
      <c r="CJ13" s="29">
        <v>3237</v>
      </c>
      <c r="CK13" s="29">
        <v>8479</v>
      </c>
      <c r="CL13" s="29">
        <v>2839</v>
      </c>
      <c r="CM13" s="29">
        <v>11318</v>
      </c>
      <c r="CN13" s="29">
        <v>14535</v>
      </c>
      <c r="CO13" s="30">
        <v>25853</v>
      </c>
      <c r="CP13" s="29"/>
      <c r="CQ13" s="28">
        <v>16602</v>
      </c>
      <c r="CR13" s="29">
        <v>6734</v>
      </c>
      <c r="CS13" s="29">
        <v>23336</v>
      </c>
      <c r="CT13" s="29">
        <v>3337</v>
      </c>
      <c r="CU13" s="29">
        <v>26673</v>
      </c>
      <c r="CV13" s="29">
        <v>14511</v>
      </c>
      <c r="CW13" s="30">
        <v>41184</v>
      </c>
      <c r="CX13" s="29"/>
      <c r="CY13" s="28">
        <v>-5753</v>
      </c>
      <c r="CZ13" s="29">
        <v>1669</v>
      </c>
      <c r="DA13" s="29">
        <v>-4084</v>
      </c>
      <c r="DB13" s="29">
        <v>1659</v>
      </c>
      <c r="DC13" s="29">
        <v>-2425</v>
      </c>
      <c r="DD13" s="29">
        <v>9355</v>
      </c>
      <c r="DE13" s="30">
        <v>6930</v>
      </c>
      <c r="DF13" s="29"/>
      <c r="DG13" s="28">
        <v>4938</v>
      </c>
      <c r="DH13" s="29">
        <v>6288</v>
      </c>
      <c r="DI13" s="29">
        <v>10855</v>
      </c>
      <c r="DJ13" s="29">
        <v>1656</v>
      </c>
      <c r="DK13" s="29">
        <v>12511</v>
      </c>
      <c r="DL13" s="29">
        <v>3400</v>
      </c>
      <c r="DM13" s="30">
        <v>15911</v>
      </c>
      <c r="DN13" s="29"/>
      <c r="DO13" s="28">
        <v>3527</v>
      </c>
      <c r="DP13" s="29">
        <v>2737</v>
      </c>
      <c r="DQ13" s="29">
        <v>6264</v>
      </c>
      <c r="DR13" s="29">
        <v>3678</v>
      </c>
      <c r="DS13" s="29">
        <v>9942</v>
      </c>
      <c r="DT13" s="29">
        <v>4938</v>
      </c>
      <c r="DU13" s="30">
        <v>14955</v>
      </c>
      <c r="DV13" s="29"/>
      <c r="DW13" s="28">
        <v>1690</v>
      </c>
      <c r="DX13" s="20">
        <v>9489</v>
      </c>
      <c r="DY13" s="29">
        <v>11179</v>
      </c>
      <c r="DZ13" s="29">
        <v>18204</v>
      </c>
      <c r="EA13" s="30">
        <v>29383</v>
      </c>
    </row>
    <row r="14" spans="1:131" ht="15" customHeight="1" outlineLevel="1" x14ac:dyDescent="0.3">
      <c r="A14" s="6" t="s">
        <v>14</v>
      </c>
      <c r="B14" s="6"/>
      <c r="C14" s="415">
        <v>12935</v>
      </c>
      <c r="D14" s="602">
        <f t="shared" si="0"/>
        <v>13402</v>
      </c>
      <c r="E14" s="21">
        <v>26337</v>
      </c>
      <c r="F14" s="6"/>
      <c r="G14" s="28">
        <v>9485</v>
      </c>
      <c r="H14" s="446">
        <v>9746</v>
      </c>
      <c r="I14" s="446">
        <v>19231</v>
      </c>
      <c r="J14" s="446">
        <v>10902</v>
      </c>
      <c r="K14" s="446">
        <v>30133</v>
      </c>
      <c r="L14" s="446">
        <f t="shared" si="1"/>
        <v>11372</v>
      </c>
      <c r="M14" s="30">
        <v>41505</v>
      </c>
      <c r="N14" s="6"/>
      <c r="O14" s="28">
        <v>7432</v>
      </c>
      <c r="P14" s="446">
        <v>3873</v>
      </c>
      <c r="Q14" s="446">
        <v>11305</v>
      </c>
      <c r="R14" s="446">
        <v>8346</v>
      </c>
      <c r="S14" s="446">
        <v>19651</v>
      </c>
      <c r="T14" s="446">
        <v>9751</v>
      </c>
      <c r="U14" s="30">
        <v>29402</v>
      </c>
      <c r="V14" s="446"/>
      <c r="W14" s="28">
        <v>9769</v>
      </c>
      <c r="X14" s="29">
        <v>7334</v>
      </c>
      <c r="Y14" s="29">
        <v>17103</v>
      </c>
      <c r="Z14" s="29">
        <v>7686</v>
      </c>
      <c r="AA14" s="29">
        <v>24789</v>
      </c>
      <c r="AB14" s="29">
        <v>7491</v>
      </c>
      <c r="AC14" s="30">
        <v>32280</v>
      </c>
      <c r="AD14" s="6"/>
      <c r="AE14" s="28">
        <v>9543</v>
      </c>
      <c r="AF14" s="29">
        <v>9611</v>
      </c>
      <c r="AG14" s="29">
        <v>19154</v>
      </c>
      <c r="AH14" s="29">
        <v>9580</v>
      </c>
      <c r="AI14" s="29">
        <v>28734</v>
      </c>
      <c r="AJ14" s="29">
        <v>10052</v>
      </c>
      <c r="AK14" s="30">
        <v>38786</v>
      </c>
      <c r="AL14" s="6"/>
      <c r="AM14" s="28">
        <v>6761</v>
      </c>
      <c r="AN14" s="29">
        <v>7055</v>
      </c>
      <c r="AO14" s="29">
        <v>13816</v>
      </c>
      <c r="AP14" s="29">
        <v>7065</v>
      </c>
      <c r="AQ14" s="29">
        <v>20881</v>
      </c>
      <c r="AR14" s="29">
        <v>7172</v>
      </c>
      <c r="AS14" s="30">
        <v>28053</v>
      </c>
      <c r="AT14" s="6"/>
      <c r="AU14" s="28">
        <v>5535</v>
      </c>
      <c r="AV14" s="29">
        <v>5751</v>
      </c>
      <c r="AW14" s="29">
        <v>11286</v>
      </c>
      <c r="AX14" s="29">
        <v>7514</v>
      </c>
      <c r="AY14" s="29">
        <v>18800</v>
      </c>
      <c r="AZ14" s="29">
        <v>6923</v>
      </c>
      <c r="BA14" s="30">
        <v>25723</v>
      </c>
      <c r="BB14" s="6"/>
      <c r="BC14" s="28">
        <v>5896</v>
      </c>
      <c r="BD14" s="29">
        <v>5828</v>
      </c>
      <c r="BE14" s="29">
        <v>11724</v>
      </c>
      <c r="BF14" s="29">
        <v>5538</v>
      </c>
      <c r="BG14" s="29">
        <v>17262</v>
      </c>
      <c r="BH14" s="29">
        <v>5221</v>
      </c>
      <c r="BI14" s="30">
        <v>22483</v>
      </c>
      <c r="BJ14" s="29"/>
      <c r="BK14" s="28">
        <v>4022</v>
      </c>
      <c r="BL14" s="29">
        <v>4311</v>
      </c>
      <c r="BM14" s="29">
        <v>8333</v>
      </c>
      <c r="BN14" s="29">
        <v>5163</v>
      </c>
      <c r="BO14" s="29">
        <v>13496</v>
      </c>
      <c r="BP14" s="29">
        <v>6126</v>
      </c>
      <c r="BQ14" s="30">
        <v>19622</v>
      </c>
      <c r="BR14" s="29"/>
      <c r="BS14" s="28">
        <v>3478</v>
      </c>
      <c r="BT14" s="29">
        <v>3597</v>
      </c>
      <c r="BU14" s="29">
        <v>7075</v>
      </c>
      <c r="BV14" s="29">
        <v>4121</v>
      </c>
      <c r="BW14" s="29">
        <v>11196</v>
      </c>
      <c r="BX14" s="29">
        <v>4278</v>
      </c>
      <c r="BY14" s="30">
        <v>15474</v>
      </c>
      <c r="BZ14" s="29"/>
      <c r="CA14" s="28">
        <v>3819</v>
      </c>
      <c r="CB14" s="29">
        <v>3496</v>
      </c>
      <c r="CC14" s="29">
        <v>7315</v>
      </c>
      <c r="CD14" s="29">
        <v>3591</v>
      </c>
      <c r="CE14" s="29">
        <v>10906</v>
      </c>
      <c r="CF14" s="29">
        <v>3502</v>
      </c>
      <c r="CG14" s="30">
        <v>14408</v>
      </c>
      <c r="CH14" s="29"/>
      <c r="CI14" s="28">
        <v>2705</v>
      </c>
      <c r="CJ14" s="29">
        <v>2910</v>
      </c>
      <c r="CK14" s="29">
        <v>5615</v>
      </c>
      <c r="CL14" s="29">
        <v>4153</v>
      </c>
      <c r="CM14" s="29">
        <v>9768</v>
      </c>
      <c r="CN14" s="29">
        <v>3864</v>
      </c>
      <c r="CO14" s="30">
        <v>13632</v>
      </c>
      <c r="CP14" s="29"/>
      <c r="CQ14" s="28">
        <v>2815</v>
      </c>
      <c r="CR14" s="29">
        <v>2975</v>
      </c>
      <c r="CS14" s="29">
        <v>5790</v>
      </c>
      <c r="CT14" s="29">
        <v>3288</v>
      </c>
      <c r="CU14" s="29">
        <v>9078</v>
      </c>
      <c r="CV14" s="29">
        <v>3148</v>
      </c>
      <c r="CW14" s="30">
        <v>12226</v>
      </c>
      <c r="CX14" s="29"/>
      <c r="CY14" s="28">
        <v>2274</v>
      </c>
      <c r="CZ14" s="29">
        <v>2625</v>
      </c>
      <c r="DA14" s="29">
        <v>4899</v>
      </c>
      <c r="DB14" s="29">
        <v>2504</v>
      </c>
      <c r="DC14" s="29">
        <v>7403</v>
      </c>
      <c r="DD14" s="29">
        <v>3274</v>
      </c>
      <c r="DE14" s="30">
        <v>10677</v>
      </c>
      <c r="DF14" s="29"/>
      <c r="DG14" s="28">
        <v>2662</v>
      </c>
      <c r="DH14" s="29">
        <v>2726</v>
      </c>
      <c r="DI14" s="29">
        <v>5389</v>
      </c>
      <c r="DJ14" s="29">
        <v>2856</v>
      </c>
      <c r="DK14" s="29">
        <v>8245</v>
      </c>
      <c r="DL14" s="29">
        <v>2899</v>
      </c>
      <c r="DM14" s="30">
        <v>11144</v>
      </c>
      <c r="DN14" s="29"/>
      <c r="DO14" s="28">
        <v>1558</v>
      </c>
      <c r="DP14" s="29">
        <v>1782</v>
      </c>
      <c r="DQ14" s="29">
        <v>3340</v>
      </c>
      <c r="DR14" s="29">
        <v>1870</v>
      </c>
      <c r="DS14" s="29">
        <v>5210</v>
      </c>
      <c r="DT14" s="29">
        <v>2419</v>
      </c>
      <c r="DU14" s="30">
        <v>7632</v>
      </c>
      <c r="DV14" s="29"/>
      <c r="DW14" s="28">
        <v>547</v>
      </c>
      <c r="DX14" s="20">
        <v>1252</v>
      </c>
      <c r="DY14" s="29">
        <v>1799</v>
      </c>
      <c r="DZ14" s="29">
        <v>1225</v>
      </c>
      <c r="EA14" s="30">
        <v>3024</v>
      </c>
    </row>
    <row r="15" spans="1:131" ht="15" customHeight="1" outlineLevel="1" x14ac:dyDescent="0.3">
      <c r="A15" s="6" t="s">
        <v>15</v>
      </c>
      <c r="B15" s="6"/>
      <c r="C15" s="403">
        <v>0</v>
      </c>
      <c r="D15" s="603">
        <f t="shared" si="0"/>
        <v>0</v>
      </c>
      <c r="E15" s="21">
        <v>0</v>
      </c>
      <c r="F15" s="6"/>
      <c r="G15" s="24">
        <v>0</v>
      </c>
      <c r="H15" s="443">
        <v>0</v>
      </c>
      <c r="I15" s="443">
        <v>0</v>
      </c>
      <c r="J15" s="443">
        <v>0</v>
      </c>
      <c r="K15" s="443">
        <v>0</v>
      </c>
      <c r="L15" s="443">
        <f t="shared" si="1"/>
        <v>0</v>
      </c>
      <c r="M15" s="23">
        <v>0</v>
      </c>
      <c r="N15" s="6"/>
      <c r="O15" s="24">
        <v>0</v>
      </c>
      <c r="P15" s="443">
        <v>0</v>
      </c>
      <c r="Q15" s="443">
        <v>0</v>
      </c>
      <c r="R15" s="443">
        <v>0</v>
      </c>
      <c r="S15" s="443">
        <v>0</v>
      </c>
      <c r="T15" s="443">
        <v>0</v>
      </c>
      <c r="U15" s="23">
        <v>0</v>
      </c>
      <c r="V15" s="443"/>
      <c r="W15" s="24">
        <v>0</v>
      </c>
      <c r="X15" s="22">
        <v>0</v>
      </c>
      <c r="Y15" s="22"/>
      <c r="Z15" s="22">
        <v>0</v>
      </c>
      <c r="AA15" s="22">
        <v>0</v>
      </c>
      <c r="AB15" s="22">
        <v>0</v>
      </c>
      <c r="AC15" s="23">
        <v>0</v>
      </c>
      <c r="AD15" s="6"/>
      <c r="AE15" s="24">
        <v>0</v>
      </c>
      <c r="AF15" s="22">
        <v>0</v>
      </c>
      <c r="AG15" s="22">
        <v>0</v>
      </c>
      <c r="AH15" s="22">
        <v>-1</v>
      </c>
      <c r="AI15" s="22">
        <v>-1</v>
      </c>
      <c r="AJ15" s="22">
        <v>2</v>
      </c>
      <c r="AK15" s="23">
        <v>1</v>
      </c>
      <c r="AL15" s="6"/>
      <c r="AM15" s="24">
        <v>-1</v>
      </c>
      <c r="AN15" s="22">
        <v>1</v>
      </c>
      <c r="AO15" s="22">
        <v>0</v>
      </c>
      <c r="AP15" s="22">
        <v>0</v>
      </c>
      <c r="AQ15" s="22">
        <v>0</v>
      </c>
      <c r="AR15" s="22">
        <v>1</v>
      </c>
      <c r="AS15" s="23">
        <v>1</v>
      </c>
      <c r="AT15" s="6"/>
      <c r="AU15" s="24">
        <v>-1</v>
      </c>
      <c r="AV15" s="22">
        <v>1</v>
      </c>
      <c r="AW15" s="22">
        <v>0</v>
      </c>
      <c r="AX15" s="22">
        <v>1</v>
      </c>
      <c r="AY15" s="22">
        <v>1</v>
      </c>
      <c r="AZ15" s="29">
        <v>-1</v>
      </c>
      <c r="BA15" s="23">
        <v>0</v>
      </c>
      <c r="BB15" s="6"/>
      <c r="BC15" s="24">
        <v>503</v>
      </c>
      <c r="BD15" s="22">
        <v>251</v>
      </c>
      <c r="BE15" s="22">
        <v>754</v>
      </c>
      <c r="BF15" s="22">
        <v>1</v>
      </c>
      <c r="BG15" s="22">
        <v>755</v>
      </c>
      <c r="BH15" s="29">
        <v>0</v>
      </c>
      <c r="BI15" s="23">
        <v>755</v>
      </c>
      <c r="BJ15" s="22"/>
      <c r="BK15" s="24">
        <v>-1</v>
      </c>
      <c r="BL15" s="22">
        <v>1</v>
      </c>
      <c r="BM15" s="22">
        <v>0</v>
      </c>
      <c r="BN15" s="22">
        <v>-1</v>
      </c>
      <c r="BO15" s="22">
        <v>-1</v>
      </c>
      <c r="BP15" s="22">
        <v>500</v>
      </c>
      <c r="BQ15" s="23">
        <v>499</v>
      </c>
      <c r="BR15" s="22"/>
      <c r="BS15" s="24">
        <v>64</v>
      </c>
      <c r="BT15" s="22">
        <v>74</v>
      </c>
      <c r="BU15" s="22">
        <v>138</v>
      </c>
      <c r="BV15" s="22">
        <v>61</v>
      </c>
      <c r="BW15" s="22">
        <v>199</v>
      </c>
      <c r="BX15" s="22">
        <v>54</v>
      </c>
      <c r="BY15" s="23">
        <v>253</v>
      </c>
      <c r="BZ15" s="22"/>
      <c r="CA15" s="24">
        <v>56</v>
      </c>
      <c r="CB15" s="22">
        <v>59</v>
      </c>
      <c r="CC15" s="22">
        <v>115</v>
      </c>
      <c r="CD15" s="22">
        <v>57</v>
      </c>
      <c r="CE15" s="22">
        <v>172</v>
      </c>
      <c r="CF15" s="22">
        <v>55</v>
      </c>
      <c r="CG15" s="23">
        <v>227</v>
      </c>
      <c r="CH15" s="22"/>
      <c r="CI15" s="24">
        <v>1298</v>
      </c>
      <c r="CJ15" s="22">
        <v>1300</v>
      </c>
      <c r="CK15" s="22">
        <v>2598</v>
      </c>
      <c r="CL15" s="22">
        <v>1298</v>
      </c>
      <c r="CM15" s="22">
        <v>3896</v>
      </c>
      <c r="CN15" s="22">
        <v>-3667</v>
      </c>
      <c r="CO15" s="23">
        <v>229</v>
      </c>
      <c r="CP15" s="22"/>
      <c r="CQ15" s="24">
        <v>1459</v>
      </c>
      <c r="CR15" s="22">
        <v>1379</v>
      </c>
      <c r="CS15" s="22">
        <v>2838</v>
      </c>
      <c r="CT15" s="22">
        <v>1298</v>
      </c>
      <c r="CU15" s="22">
        <v>4136</v>
      </c>
      <c r="CV15" s="22">
        <v>1297</v>
      </c>
      <c r="CW15" s="23">
        <v>5433</v>
      </c>
      <c r="CX15" s="22"/>
      <c r="CY15" s="24">
        <v>1275</v>
      </c>
      <c r="CZ15" s="22">
        <v>1322</v>
      </c>
      <c r="DA15" s="22">
        <v>2597</v>
      </c>
      <c r="DB15" s="22">
        <v>1297</v>
      </c>
      <c r="DC15" s="22">
        <v>3894</v>
      </c>
      <c r="DD15" s="22">
        <v>1459</v>
      </c>
      <c r="DE15" s="23">
        <v>5353</v>
      </c>
      <c r="DF15" s="22"/>
      <c r="DG15" s="24">
        <v>1394</v>
      </c>
      <c r="DH15" s="22">
        <v>1200</v>
      </c>
      <c r="DI15" s="22">
        <v>2399</v>
      </c>
      <c r="DJ15" s="22">
        <v>1199</v>
      </c>
      <c r="DK15" s="22">
        <v>3598</v>
      </c>
      <c r="DL15" s="22">
        <v>1274</v>
      </c>
      <c r="DM15" s="23">
        <v>4872</v>
      </c>
      <c r="DN15" s="22"/>
      <c r="DO15" s="24">
        <v>1395</v>
      </c>
      <c r="DP15" s="22">
        <v>1395</v>
      </c>
      <c r="DQ15" s="22">
        <v>2790</v>
      </c>
      <c r="DR15" s="22">
        <v>1408</v>
      </c>
      <c r="DS15" s="22">
        <v>4198</v>
      </c>
      <c r="DT15" s="22">
        <v>1382</v>
      </c>
      <c r="DU15" s="23">
        <v>5580</v>
      </c>
      <c r="DV15" s="22"/>
      <c r="DW15" s="24">
        <v>681</v>
      </c>
      <c r="DX15" s="20">
        <v>1413</v>
      </c>
      <c r="DY15" s="22">
        <v>2094</v>
      </c>
      <c r="DZ15" s="22">
        <v>1431</v>
      </c>
      <c r="EA15" s="23">
        <v>3525</v>
      </c>
    </row>
    <row r="16" spans="1:131" ht="15" customHeight="1" outlineLevel="1" x14ac:dyDescent="0.3">
      <c r="A16" s="6" t="s">
        <v>16</v>
      </c>
      <c r="B16" s="6"/>
      <c r="C16" s="403">
        <v>0</v>
      </c>
      <c r="D16" s="603">
        <f t="shared" si="0"/>
        <v>0</v>
      </c>
      <c r="E16" s="21">
        <v>0</v>
      </c>
      <c r="F16" s="6"/>
      <c r="G16" s="24">
        <v>0</v>
      </c>
      <c r="H16" s="443">
        <v>0</v>
      </c>
      <c r="I16" s="443">
        <v>0</v>
      </c>
      <c r="J16" s="443">
        <v>0</v>
      </c>
      <c r="K16" s="443">
        <v>0</v>
      </c>
      <c r="L16" s="443">
        <f t="shared" si="1"/>
        <v>0</v>
      </c>
      <c r="M16" s="23">
        <v>0</v>
      </c>
      <c r="N16" s="6"/>
      <c r="O16" s="24">
        <v>0</v>
      </c>
      <c r="P16" s="443">
        <v>0</v>
      </c>
      <c r="Q16" s="443">
        <v>0</v>
      </c>
      <c r="R16" s="443">
        <v>0</v>
      </c>
      <c r="S16" s="443">
        <v>0</v>
      </c>
      <c r="T16" s="443">
        <v>0</v>
      </c>
      <c r="U16" s="23">
        <v>0</v>
      </c>
      <c r="V16" s="443"/>
      <c r="W16" s="24">
        <v>0</v>
      </c>
      <c r="X16" s="22">
        <v>0</v>
      </c>
      <c r="Y16" s="22"/>
      <c r="Z16" s="22">
        <v>0</v>
      </c>
      <c r="AA16" s="22">
        <v>0</v>
      </c>
      <c r="AB16" s="22">
        <v>0</v>
      </c>
      <c r="AC16" s="23">
        <v>0</v>
      </c>
      <c r="AD16" s="6"/>
      <c r="AE16" s="24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3">
        <v>0</v>
      </c>
      <c r="AL16" s="6"/>
      <c r="AM16" s="24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3">
        <v>0</v>
      </c>
      <c r="AT16" s="6"/>
      <c r="AU16" s="24">
        <v>0</v>
      </c>
      <c r="AV16" s="22">
        <v>0</v>
      </c>
      <c r="AW16" s="22">
        <v>0</v>
      </c>
      <c r="AX16" s="22">
        <v>0</v>
      </c>
      <c r="AY16" s="22">
        <v>0</v>
      </c>
      <c r="AZ16" s="29">
        <v>0</v>
      </c>
      <c r="BA16" s="23">
        <v>0</v>
      </c>
      <c r="BB16" s="6"/>
      <c r="BC16" s="24">
        <v>0</v>
      </c>
      <c r="BD16" s="22">
        <v>0</v>
      </c>
      <c r="BE16" s="22">
        <v>0</v>
      </c>
      <c r="BF16" s="22">
        <v>0</v>
      </c>
      <c r="BG16" s="22">
        <v>0</v>
      </c>
      <c r="BH16" s="29">
        <v>0</v>
      </c>
      <c r="BI16" s="23">
        <v>0</v>
      </c>
      <c r="BJ16" s="22"/>
      <c r="BK16" s="24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3">
        <v>0</v>
      </c>
      <c r="BR16" s="22"/>
      <c r="BS16" s="24">
        <v>0</v>
      </c>
      <c r="BT16" s="22">
        <v>0</v>
      </c>
      <c r="BU16" s="22"/>
      <c r="BV16" s="22">
        <v>0</v>
      </c>
      <c r="BW16" s="22"/>
      <c r="BX16" s="22">
        <v>0</v>
      </c>
      <c r="BY16" s="23"/>
      <c r="BZ16" s="22"/>
      <c r="CA16" s="24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3">
        <v>0</v>
      </c>
      <c r="CH16" s="22"/>
      <c r="CI16" s="24">
        <v>0</v>
      </c>
      <c r="CJ16" s="22">
        <v>0</v>
      </c>
      <c r="CK16" s="22">
        <v>0</v>
      </c>
      <c r="CL16" s="22">
        <v>0</v>
      </c>
      <c r="CM16" s="22">
        <v>0</v>
      </c>
      <c r="CN16" s="22">
        <v>0</v>
      </c>
      <c r="CO16" s="23">
        <v>0</v>
      </c>
      <c r="CP16" s="22"/>
      <c r="CQ16" s="24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3">
        <v>0</v>
      </c>
      <c r="CX16" s="22"/>
      <c r="CY16" s="24">
        <v>9800</v>
      </c>
      <c r="CZ16" s="22">
        <v>0</v>
      </c>
      <c r="DA16" s="22">
        <v>9800</v>
      </c>
      <c r="DB16" s="22">
        <v>0</v>
      </c>
      <c r="DC16" s="22">
        <v>9800</v>
      </c>
      <c r="DD16" s="22">
        <v>0</v>
      </c>
      <c r="DE16" s="23">
        <v>9800</v>
      </c>
      <c r="DF16" s="22"/>
      <c r="DG16" s="24">
        <v>0</v>
      </c>
      <c r="DH16" s="22">
        <v>0</v>
      </c>
      <c r="DI16" s="22">
        <v>0</v>
      </c>
      <c r="DJ16" s="22">
        <v>0</v>
      </c>
      <c r="DK16" s="22">
        <v>0</v>
      </c>
      <c r="DL16" s="22">
        <v>0</v>
      </c>
      <c r="DM16" s="23">
        <v>0</v>
      </c>
      <c r="DN16" s="22"/>
      <c r="DO16" s="24">
        <v>0</v>
      </c>
      <c r="DP16" s="22">
        <v>0</v>
      </c>
      <c r="DQ16" s="22">
        <v>0</v>
      </c>
      <c r="DR16" s="22">
        <v>0</v>
      </c>
      <c r="DS16" s="22">
        <v>0</v>
      </c>
      <c r="DT16" s="22">
        <v>0</v>
      </c>
      <c r="DU16" s="23">
        <v>0</v>
      </c>
      <c r="DV16" s="22"/>
      <c r="DW16" s="24">
        <v>0</v>
      </c>
      <c r="DX16" s="20">
        <v>0</v>
      </c>
      <c r="DY16" s="22">
        <v>0</v>
      </c>
      <c r="DZ16" s="22">
        <v>0</v>
      </c>
      <c r="EA16" s="23">
        <v>0</v>
      </c>
    </row>
    <row r="17" spans="1:131" s="170" customFormat="1" ht="17.25" customHeight="1" outlineLevel="1" x14ac:dyDescent="0.45">
      <c r="A17" s="6" t="s">
        <v>36</v>
      </c>
      <c r="B17" s="6"/>
      <c r="C17" s="424">
        <v>0</v>
      </c>
      <c r="D17" s="604">
        <f t="shared" si="0"/>
        <v>-37</v>
      </c>
      <c r="E17" s="330">
        <v>-37</v>
      </c>
      <c r="F17" s="6"/>
      <c r="G17" s="167">
        <v>0</v>
      </c>
      <c r="H17" s="447">
        <v>0</v>
      </c>
      <c r="I17" s="447">
        <v>0</v>
      </c>
      <c r="J17" s="447">
        <v>0</v>
      </c>
      <c r="K17" s="447">
        <v>0</v>
      </c>
      <c r="L17" s="447">
        <f t="shared" si="1"/>
        <v>0</v>
      </c>
      <c r="M17" s="169">
        <v>0</v>
      </c>
      <c r="N17" s="6"/>
      <c r="O17" s="167">
        <v>0</v>
      </c>
      <c r="P17" s="447">
        <v>0</v>
      </c>
      <c r="Q17" s="447">
        <v>0</v>
      </c>
      <c r="R17" s="447">
        <v>0</v>
      </c>
      <c r="S17" s="447">
        <v>0</v>
      </c>
      <c r="T17" s="447">
        <v>0</v>
      </c>
      <c r="U17" s="169">
        <v>0</v>
      </c>
      <c r="V17" s="447"/>
      <c r="W17" s="167">
        <v>0</v>
      </c>
      <c r="X17" s="168">
        <v>0</v>
      </c>
      <c r="Y17" s="168"/>
      <c r="Z17" s="168">
        <v>0</v>
      </c>
      <c r="AA17" s="168">
        <v>0</v>
      </c>
      <c r="AB17" s="168">
        <v>0</v>
      </c>
      <c r="AC17" s="169">
        <v>0</v>
      </c>
      <c r="AD17" s="6"/>
      <c r="AE17" s="167">
        <v>0</v>
      </c>
      <c r="AF17" s="168">
        <v>0</v>
      </c>
      <c r="AG17" s="168">
        <v>0</v>
      </c>
      <c r="AH17" s="168">
        <v>0</v>
      </c>
      <c r="AI17" s="168">
        <v>0</v>
      </c>
      <c r="AJ17" s="168">
        <v>0</v>
      </c>
      <c r="AK17" s="169">
        <v>0</v>
      </c>
      <c r="AL17" s="6"/>
      <c r="AM17" s="167">
        <v>0</v>
      </c>
      <c r="AN17" s="168">
        <v>0</v>
      </c>
      <c r="AO17" s="168">
        <v>0</v>
      </c>
      <c r="AP17" s="168">
        <v>0</v>
      </c>
      <c r="AQ17" s="168">
        <v>0</v>
      </c>
      <c r="AR17" s="168">
        <v>0</v>
      </c>
      <c r="AS17" s="169">
        <v>0</v>
      </c>
      <c r="AT17" s="6"/>
      <c r="AU17" s="167">
        <v>0</v>
      </c>
      <c r="AV17" s="168">
        <v>0</v>
      </c>
      <c r="AW17" s="168">
        <v>0</v>
      </c>
      <c r="AX17" s="168">
        <v>0</v>
      </c>
      <c r="AY17" s="168">
        <v>0</v>
      </c>
      <c r="AZ17" s="168">
        <v>0</v>
      </c>
      <c r="BA17" s="34">
        <v>0</v>
      </c>
      <c r="BB17" s="6"/>
      <c r="BC17" s="167">
        <v>0</v>
      </c>
      <c r="BD17" s="168">
        <v>0</v>
      </c>
      <c r="BE17" s="168">
        <v>0</v>
      </c>
      <c r="BF17" s="168">
        <v>0</v>
      </c>
      <c r="BG17" s="168">
        <v>0</v>
      </c>
      <c r="BH17" s="168">
        <v>0</v>
      </c>
      <c r="BI17" s="34">
        <v>0</v>
      </c>
      <c r="BJ17" s="168"/>
      <c r="BK17" s="167">
        <v>0</v>
      </c>
      <c r="BL17" s="168">
        <v>0</v>
      </c>
      <c r="BM17" s="168">
        <v>0</v>
      </c>
      <c r="BN17" s="168">
        <v>0</v>
      </c>
      <c r="BO17" s="168">
        <v>0</v>
      </c>
      <c r="BP17" s="168">
        <v>0</v>
      </c>
      <c r="BQ17" s="169">
        <v>0</v>
      </c>
      <c r="BR17" s="168"/>
      <c r="BS17" s="167">
        <v>0</v>
      </c>
      <c r="BT17" s="168">
        <v>0</v>
      </c>
      <c r="BU17" s="168">
        <v>0</v>
      </c>
      <c r="BV17" s="168">
        <v>0</v>
      </c>
      <c r="BW17" s="168">
        <v>0</v>
      </c>
      <c r="BX17" s="168">
        <v>0</v>
      </c>
      <c r="BY17" s="169">
        <v>0</v>
      </c>
      <c r="BZ17" s="168"/>
      <c r="CA17" s="167"/>
      <c r="CB17" s="168">
        <v>0</v>
      </c>
      <c r="CC17" s="168">
        <v>0</v>
      </c>
      <c r="CD17" s="168">
        <v>0</v>
      </c>
      <c r="CE17" s="168">
        <v>0</v>
      </c>
      <c r="CF17" s="168">
        <v>0</v>
      </c>
      <c r="CG17" s="169">
        <v>0</v>
      </c>
      <c r="CH17" s="168"/>
      <c r="CI17" s="167">
        <v>0</v>
      </c>
      <c r="CJ17" s="168">
        <v>0</v>
      </c>
      <c r="CK17" s="168">
        <v>0</v>
      </c>
      <c r="CL17" s="168">
        <v>0</v>
      </c>
      <c r="CM17" s="168"/>
      <c r="CN17" s="168">
        <v>0</v>
      </c>
      <c r="CO17" s="169"/>
      <c r="CP17" s="168"/>
      <c r="CQ17" s="167">
        <v>0</v>
      </c>
      <c r="CR17" s="168">
        <v>0</v>
      </c>
      <c r="CS17" s="168">
        <v>0</v>
      </c>
      <c r="CT17" s="168">
        <v>0</v>
      </c>
      <c r="CU17" s="168">
        <v>0</v>
      </c>
      <c r="CV17" s="168">
        <v>0</v>
      </c>
      <c r="CW17" s="169">
        <v>0</v>
      </c>
      <c r="CX17" s="168"/>
      <c r="CY17" s="167">
        <v>0</v>
      </c>
      <c r="CZ17" s="168">
        <v>0</v>
      </c>
      <c r="DA17" s="168">
        <v>0</v>
      </c>
      <c r="DB17" s="168">
        <v>0</v>
      </c>
      <c r="DC17" s="168">
        <v>0</v>
      </c>
      <c r="DD17" s="168">
        <v>0</v>
      </c>
      <c r="DE17" s="169">
        <v>0</v>
      </c>
      <c r="DF17" s="168"/>
      <c r="DG17" s="167">
        <v>0</v>
      </c>
      <c r="DH17" s="168">
        <v>0</v>
      </c>
      <c r="DI17" s="168">
        <v>0</v>
      </c>
      <c r="DJ17" s="168">
        <v>0</v>
      </c>
      <c r="DK17" s="168">
        <v>0</v>
      </c>
      <c r="DL17" s="168">
        <v>0</v>
      </c>
      <c r="DM17" s="169">
        <v>0</v>
      </c>
      <c r="DN17" s="168"/>
      <c r="DO17" s="167">
        <v>0</v>
      </c>
      <c r="DP17" s="168">
        <v>0</v>
      </c>
      <c r="DQ17" s="168">
        <v>0</v>
      </c>
      <c r="DR17" s="168">
        <v>0</v>
      </c>
      <c r="DS17" s="168">
        <v>0</v>
      </c>
      <c r="DT17" s="168">
        <v>0</v>
      </c>
      <c r="DU17" s="169">
        <v>0</v>
      </c>
      <c r="DV17" s="168"/>
      <c r="DW17" s="167">
        <v>0</v>
      </c>
      <c r="DX17" s="20">
        <v>0</v>
      </c>
      <c r="DY17" s="168">
        <v>0</v>
      </c>
      <c r="DZ17" s="168">
        <v>0</v>
      </c>
      <c r="EA17" s="169">
        <v>0</v>
      </c>
    </row>
    <row r="18" spans="1:131" s="14" customFormat="1" x14ac:dyDescent="0.3">
      <c r="A18" s="12" t="s">
        <v>17</v>
      </c>
      <c r="B18" s="12"/>
      <c r="C18" s="406">
        <v>-16552</v>
      </c>
      <c r="D18" s="503">
        <f t="shared" si="0"/>
        <v>-16820</v>
      </c>
      <c r="E18" s="21">
        <v>-33372</v>
      </c>
      <c r="F18" s="12"/>
      <c r="G18" s="25">
        <v>-13450</v>
      </c>
      <c r="H18" s="444">
        <v>-13728</v>
      </c>
      <c r="I18" s="444">
        <v>-27178</v>
      </c>
      <c r="J18" s="444">
        <v>-14648</v>
      </c>
      <c r="K18" s="444">
        <v>-41826</v>
      </c>
      <c r="L18" s="444">
        <f t="shared" si="1"/>
        <v>-17002</v>
      </c>
      <c r="M18" s="21">
        <v>-58828</v>
      </c>
      <c r="N18" s="12"/>
      <c r="O18" s="25">
        <v>-10729</v>
      </c>
      <c r="P18" s="444">
        <v>-7511</v>
      </c>
      <c r="Q18" s="444">
        <v>-18240</v>
      </c>
      <c r="R18" s="444">
        <v>-11385</v>
      </c>
      <c r="S18" s="444">
        <v>-29625</v>
      </c>
      <c r="T18" s="444">
        <v>-13978</v>
      </c>
      <c r="U18" s="21">
        <v>-43603</v>
      </c>
      <c r="V18" s="444"/>
      <c r="W18" s="25">
        <v>-13064</v>
      </c>
      <c r="X18" s="20">
        <v>-10448</v>
      </c>
      <c r="Y18" s="20">
        <v>-23512</v>
      </c>
      <c r="Z18" s="20">
        <v>-10957</v>
      </c>
      <c r="AA18" s="20">
        <v>-34469</v>
      </c>
      <c r="AB18" s="20">
        <v>-12678</v>
      </c>
      <c r="AC18" s="21">
        <v>-47147</v>
      </c>
      <c r="AD18" s="12"/>
      <c r="AE18" s="25">
        <v>-13136</v>
      </c>
      <c r="AF18" s="20">
        <v>-13595</v>
      </c>
      <c r="AG18" s="20">
        <v>-26731</v>
      </c>
      <c r="AH18" s="20">
        <v>-12293</v>
      </c>
      <c r="AI18" s="20">
        <v>-39024</v>
      </c>
      <c r="AJ18" s="20">
        <v>-14020</v>
      </c>
      <c r="AK18" s="21">
        <v>-53044</v>
      </c>
      <c r="AL18" s="12"/>
      <c r="AM18" s="25">
        <v>-10279</v>
      </c>
      <c r="AN18" s="20">
        <v>-9740</v>
      </c>
      <c r="AO18" s="20">
        <v>-20019</v>
      </c>
      <c r="AP18" s="20">
        <v>-9844</v>
      </c>
      <c r="AQ18" s="20">
        <v>-29863</v>
      </c>
      <c r="AR18" s="20">
        <v>-10879</v>
      </c>
      <c r="AS18" s="21">
        <v>-40742</v>
      </c>
      <c r="AT18" s="12"/>
      <c r="AU18" s="25">
        <v>-9125</v>
      </c>
      <c r="AV18" s="20">
        <v>-8066</v>
      </c>
      <c r="AW18" s="20">
        <v>-17191</v>
      </c>
      <c r="AX18" s="20">
        <v>-10225</v>
      </c>
      <c r="AY18" s="20">
        <v>-27416</v>
      </c>
      <c r="AZ18" s="20">
        <v>-10601</v>
      </c>
      <c r="BA18" s="21">
        <v>-38017</v>
      </c>
      <c r="BB18" s="12"/>
      <c r="BC18" s="25">
        <v>-9612</v>
      </c>
      <c r="BD18" s="20">
        <v>-8289</v>
      </c>
      <c r="BE18" s="20">
        <v>-17901</v>
      </c>
      <c r="BF18" s="20">
        <v>-7633</v>
      </c>
      <c r="BG18" s="20">
        <v>-25534</v>
      </c>
      <c r="BH18" s="20">
        <v>-8356</v>
      </c>
      <c r="BI18" s="21">
        <v>-33890</v>
      </c>
      <c r="BJ18" s="20"/>
      <c r="BK18" s="25">
        <v>-7127</v>
      </c>
      <c r="BL18" s="20">
        <v>-7141</v>
      </c>
      <c r="BM18" s="20">
        <v>-14268</v>
      </c>
      <c r="BN18" s="20">
        <v>-7087</v>
      </c>
      <c r="BO18" s="20">
        <v>-21355</v>
      </c>
      <c r="BP18" s="20">
        <v>-9949</v>
      </c>
      <c r="BQ18" s="21">
        <v>-31304</v>
      </c>
      <c r="BR18" s="20"/>
      <c r="BS18" s="25">
        <v>-12591</v>
      </c>
      <c r="BT18" s="20">
        <v>-15026</v>
      </c>
      <c r="BU18" s="20">
        <v>-27617</v>
      </c>
      <c r="BV18" s="20">
        <v>54778</v>
      </c>
      <c r="BW18" s="20">
        <v>27161</v>
      </c>
      <c r="BX18" s="20">
        <v>-7936</v>
      </c>
      <c r="BY18" s="21">
        <v>19225</v>
      </c>
      <c r="BZ18" s="20"/>
      <c r="CA18" s="25">
        <v>-5230</v>
      </c>
      <c r="CB18" s="20">
        <v>-8455</v>
      </c>
      <c r="CC18" s="20">
        <v>-13684</v>
      </c>
      <c r="CD18" s="20">
        <v>-10852</v>
      </c>
      <c r="CE18" s="20">
        <v>-24536</v>
      </c>
      <c r="CF18" s="20">
        <v>-15810</v>
      </c>
      <c r="CG18" s="21">
        <v>-40346</v>
      </c>
      <c r="CH18" s="20"/>
      <c r="CI18" s="25">
        <v>-9241</v>
      </c>
      <c r="CJ18" s="20">
        <v>-7444</v>
      </c>
      <c r="CK18" s="20">
        <v>-16685</v>
      </c>
      <c r="CL18" s="20">
        <v>-8290</v>
      </c>
      <c r="CM18" s="20">
        <v>-24975</v>
      </c>
      <c r="CN18" s="20">
        <v>-8104</v>
      </c>
      <c r="CO18" s="21">
        <v>-33079</v>
      </c>
      <c r="CP18" s="20"/>
      <c r="CQ18" s="25">
        <v>-20872</v>
      </c>
      <c r="CR18" s="20">
        <v>-11084</v>
      </c>
      <c r="CS18" s="20">
        <v>-31956</v>
      </c>
      <c r="CT18" s="20">
        <v>-7919</v>
      </c>
      <c r="CU18" s="20">
        <v>-39875</v>
      </c>
      <c r="CV18" s="20">
        <v>-18953</v>
      </c>
      <c r="CW18" s="21">
        <v>-58828</v>
      </c>
      <c r="CX18" s="20"/>
      <c r="CY18" s="25">
        <v>-7593</v>
      </c>
      <c r="CZ18" s="20">
        <v>-5611</v>
      </c>
      <c r="DA18" s="20">
        <v>-13204</v>
      </c>
      <c r="DB18" s="20">
        <v>-5456</v>
      </c>
      <c r="DC18" s="20">
        <v>-18660</v>
      </c>
      <c r="DD18" s="20">
        <v>-14085</v>
      </c>
      <c r="DE18" s="21">
        <v>-32745</v>
      </c>
      <c r="DF18" s="20"/>
      <c r="DG18" s="25">
        <v>-9042</v>
      </c>
      <c r="DH18" s="20">
        <v>-10210</v>
      </c>
      <c r="DI18" s="20">
        <v>-18636</v>
      </c>
      <c r="DJ18" s="20">
        <v>-5705</v>
      </c>
      <c r="DK18" s="20">
        <v>-24341</v>
      </c>
      <c r="DL18" s="20">
        <v>-7568</v>
      </c>
      <c r="DM18" s="21">
        <v>-31909</v>
      </c>
      <c r="DN18" s="20"/>
      <c r="DO18" s="25">
        <v>-6534</v>
      </c>
      <c r="DP18" s="20">
        <v>-5968</v>
      </c>
      <c r="DQ18" s="20">
        <v>-12502</v>
      </c>
      <c r="DR18" s="20">
        <v>-7008</v>
      </c>
      <c r="DS18" s="20">
        <v>-19510</v>
      </c>
      <c r="DT18" s="20">
        <v>-8786</v>
      </c>
      <c r="DU18" s="21">
        <v>-28296</v>
      </c>
      <c r="DV18" s="20"/>
      <c r="DW18" s="25">
        <v>-2936</v>
      </c>
      <c r="DX18" s="20">
        <v>-12189</v>
      </c>
      <c r="DY18" s="20">
        <v>-15125</v>
      </c>
      <c r="DZ18" s="20">
        <v>-20893</v>
      </c>
      <c r="EA18" s="21">
        <v>-36018</v>
      </c>
    </row>
    <row r="19" spans="1:131" ht="15" customHeight="1" outlineLevel="1" x14ac:dyDescent="0.3">
      <c r="A19" s="6" t="s">
        <v>18</v>
      </c>
      <c r="B19" s="6"/>
      <c r="C19" s="415">
        <v>336</v>
      </c>
      <c r="D19" s="602">
        <f t="shared" si="0"/>
        <v>302</v>
      </c>
      <c r="E19" s="21">
        <v>638</v>
      </c>
      <c r="F19" s="6"/>
      <c r="G19" s="28">
        <v>279</v>
      </c>
      <c r="H19" s="446">
        <v>33533</v>
      </c>
      <c r="I19" s="446">
        <v>33812</v>
      </c>
      <c r="J19" s="446">
        <v>-151</v>
      </c>
      <c r="K19" s="446">
        <v>33661</v>
      </c>
      <c r="L19" s="446">
        <f t="shared" si="1"/>
        <v>380</v>
      </c>
      <c r="M19" s="30">
        <v>34041</v>
      </c>
      <c r="N19" s="6"/>
      <c r="O19" s="28">
        <v>102</v>
      </c>
      <c r="P19" s="446">
        <v>160</v>
      </c>
      <c r="Q19" s="446">
        <v>262</v>
      </c>
      <c r="R19" s="446">
        <v>205</v>
      </c>
      <c r="S19" s="446">
        <v>467</v>
      </c>
      <c r="T19" s="446">
        <v>-66</v>
      </c>
      <c r="U19" s="30">
        <v>401</v>
      </c>
      <c r="V19" s="446"/>
      <c r="W19" s="28">
        <v>6230</v>
      </c>
      <c r="X19" s="29">
        <v>-521</v>
      </c>
      <c r="Y19" s="29">
        <v>5709</v>
      </c>
      <c r="Z19" s="29">
        <v>10947</v>
      </c>
      <c r="AA19" s="29">
        <v>16656</v>
      </c>
      <c r="AB19" s="29">
        <v>7546</v>
      </c>
      <c r="AC19" s="30">
        <v>24202</v>
      </c>
      <c r="AD19" s="6"/>
      <c r="AE19" s="28">
        <v>1818</v>
      </c>
      <c r="AF19" s="29">
        <v>2000</v>
      </c>
      <c r="AG19" s="29">
        <v>3818</v>
      </c>
      <c r="AH19" s="29">
        <v>-554</v>
      </c>
      <c r="AI19" s="29">
        <v>3264</v>
      </c>
      <c r="AJ19" s="29">
        <v>3050</v>
      </c>
      <c r="AK19" s="30">
        <v>6314</v>
      </c>
      <c r="AL19" s="6"/>
      <c r="AM19" s="28">
        <v>5245</v>
      </c>
      <c r="AN19" s="29">
        <v>-740</v>
      </c>
      <c r="AO19" s="29">
        <v>4505</v>
      </c>
      <c r="AP19" s="29">
        <v>-1477</v>
      </c>
      <c r="AQ19" s="29">
        <v>3028</v>
      </c>
      <c r="AR19" s="29">
        <v>908</v>
      </c>
      <c r="AS19" s="30">
        <v>3936</v>
      </c>
      <c r="AT19" s="6"/>
      <c r="AU19" s="28">
        <v>7274</v>
      </c>
      <c r="AV19" s="29">
        <v>-18817</v>
      </c>
      <c r="AW19" s="29">
        <v>-11543</v>
      </c>
      <c r="AX19" s="29">
        <v>-49769</v>
      </c>
      <c r="AY19" s="29">
        <v>-61312</v>
      </c>
      <c r="AZ19" s="29">
        <v>-16297</v>
      </c>
      <c r="BA19" s="30">
        <v>-77609</v>
      </c>
      <c r="BB19" s="6"/>
      <c r="BC19" s="28">
        <v>13354</v>
      </c>
      <c r="BD19" s="29">
        <v>-11272</v>
      </c>
      <c r="BE19" s="29">
        <v>2082</v>
      </c>
      <c r="BF19" s="29">
        <v>-12013</v>
      </c>
      <c r="BG19" s="29">
        <v>-9931</v>
      </c>
      <c r="BH19" s="29">
        <v>6294</v>
      </c>
      <c r="BI19" s="30">
        <v>-3637</v>
      </c>
      <c r="BJ19" s="29"/>
      <c r="BK19" s="28">
        <v>31</v>
      </c>
      <c r="BL19" s="29">
        <v>2188</v>
      </c>
      <c r="BM19" s="29">
        <v>2219</v>
      </c>
      <c r="BN19" s="29">
        <v>-263794</v>
      </c>
      <c r="BO19" s="29">
        <v>-261575</v>
      </c>
      <c r="BP19" s="29">
        <v>-11158</v>
      </c>
      <c r="BQ19" s="30">
        <v>-272733</v>
      </c>
      <c r="BR19" s="29"/>
      <c r="BS19" s="28">
        <v>-191</v>
      </c>
      <c r="BT19" s="29">
        <v>1634</v>
      </c>
      <c r="BU19" s="29">
        <v>1443</v>
      </c>
      <c r="BV19" s="29">
        <v>-1471</v>
      </c>
      <c r="BW19" s="29">
        <v>-28</v>
      </c>
      <c r="BX19" s="29">
        <v>-79</v>
      </c>
      <c r="BY19" s="30">
        <v>-107</v>
      </c>
      <c r="BZ19" s="29"/>
      <c r="CA19" s="28">
        <v>-221</v>
      </c>
      <c r="CB19" s="29">
        <v>-484</v>
      </c>
      <c r="CC19" s="29">
        <v>-705</v>
      </c>
      <c r="CD19" s="29">
        <v>-176</v>
      </c>
      <c r="CE19" s="29">
        <v>-881</v>
      </c>
      <c r="CF19" s="29">
        <v>-146</v>
      </c>
      <c r="CG19" s="30">
        <v>-1027</v>
      </c>
      <c r="CH19" s="29"/>
      <c r="CI19" s="28">
        <v>-342</v>
      </c>
      <c r="CJ19" s="29">
        <v>-1</v>
      </c>
      <c r="CK19" s="29">
        <v>-343</v>
      </c>
      <c r="CL19" s="29">
        <v>-7</v>
      </c>
      <c r="CM19" s="29">
        <v>-350</v>
      </c>
      <c r="CN19" s="29">
        <v>3876</v>
      </c>
      <c r="CO19" s="30">
        <v>2472</v>
      </c>
      <c r="CP19" s="29"/>
      <c r="CQ19" s="28">
        <v>83</v>
      </c>
      <c r="CR19" s="29">
        <v>-5</v>
      </c>
      <c r="CS19" s="29">
        <v>78</v>
      </c>
      <c r="CT19" s="29">
        <v>31</v>
      </c>
      <c r="CU19" s="29">
        <v>109</v>
      </c>
      <c r="CV19" s="29">
        <v>-41</v>
      </c>
      <c r="CW19" s="30">
        <v>68</v>
      </c>
      <c r="CX19" s="29"/>
      <c r="CY19" s="28">
        <v>3831</v>
      </c>
      <c r="CZ19" s="29">
        <v>-924</v>
      </c>
      <c r="DA19" s="29">
        <v>2907</v>
      </c>
      <c r="DB19" s="29">
        <v>170</v>
      </c>
      <c r="DC19" s="29">
        <v>3077</v>
      </c>
      <c r="DD19" s="29">
        <v>928</v>
      </c>
      <c r="DE19" s="30">
        <v>4005</v>
      </c>
      <c r="DF19" s="29"/>
      <c r="DG19" s="28">
        <v>-242</v>
      </c>
      <c r="DH19" s="29">
        <v>167</v>
      </c>
      <c r="DI19" s="29">
        <v>339</v>
      </c>
      <c r="DJ19" s="29">
        <v>130</v>
      </c>
      <c r="DK19" s="29">
        <v>469</v>
      </c>
      <c r="DL19" s="29">
        <v>137</v>
      </c>
      <c r="DM19" s="30">
        <v>606</v>
      </c>
      <c r="DN19" s="29"/>
      <c r="DO19" s="28">
        <v>307</v>
      </c>
      <c r="DP19" s="29">
        <v>243</v>
      </c>
      <c r="DQ19" s="29">
        <v>550</v>
      </c>
      <c r="DR19" s="29">
        <v>-90</v>
      </c>
      <c r="DS19" s="29">
        <v>460</v>
      </c>
      <c r="DT19" s="29">
        <v>385</v>
      </c>
      <c r="DU19" s="23">
        <v>845</v>
      </c>
      <c r="DV19" s="29"/>
      <c r="DW19" s="28">
        <v>-632</v>
      </c>
      <c r="DX19" s="29">
        <v>332</v>
      </c>
      <c r="DY19" s="29">
        <v>-300</v>
      </c>
      <c r="DZ19" s="29">
        <v>8306</v>
      </c>
      <c r="EA19" s="30">
        <v>8006</v>
      </c>
    </row>
    <row r="20" spans="1:131" ht="15" customHeight="1" outlineLevel="1" x14ac:dyDescent="0.3">
      <c r="A20" s="6" t="s">
        <v>19</v>
      </c>
      <c r="B20" s="6"/>
      <c r="C20" s="415">
        <f>17387-19</f>
        <v>17368</v>
      </c>
      <c r="D20" s="602">
        <f t="shared" si="0"/>
        <v>17466</v>
      </c>
      <c r="E20" s="21">
        <v>34834</v>
      </c>
      <c r="F20" s="6"/>
      <c r="G20" s="28">
        <v>13759</v>
      </c>
      <c r="H20" s="446">
        <v>14892</v>
      </c>
      <c r="I20" s="446">
        <v>28651</v>
      </c>
      <c r="J20" s="446">
        <v>13813</v>
      </c>
      <c r="K20" s="446">
        <v>42464</v>
      </c>
      <c r="L20" s="446">
        <f t="shared" si="1"/>
        <v>16175</v>
      </c>
      <c r="M20" s="30">
        <v>58639</v>
      </c>
      <c r="N20" s="6"/>
      <c r="O20" s="28">
        <v>8536</v>
      </c>
      <c r="P20" s="446">
        <v>11115</v>
      </c>
      <c r="Q20" s="446">
        <v>19651</v>
      </c>
      <c r="R20" s="446">
        <v>12320</v>
      </c>
      <c r="S20" s="446">
        <v>31971</v>
      </c>
      <c r="T20" s="446">
        <v>13639</v>
      </c>
      <c r="U20" s="30">
        <v>45610</v>
      </c>
      <c r="V20" s="446"/>
      <c r="W20" s="28">
        <v>18410</v>
      </c>
      <c r="X20" s="29">
        <v>18376</v>
      </c>
      <c r="Y20" s="29">
        <v>36786</v>
      </c>
      <c r="Z20" s="29">
        <v>11461</v>
      </c>
      <c r="AA20" s="29">
        <v>48247</v>
      </c>
      <c r="AB20" s="29">
        <v>9733</v>
      </c>
      <c r="AC20" s="30">
        <v>57980</v>
      </c>
      <c r="AD20" s="6"/>
      <c r="AE20" s="28">
        <v>6038</v>
      </c>
      <c r="AF20" s="29">
        <v>13402</v>
      </c>
      <c r="AG20" s="29">
        <v>19440</v>
      </c>
      <c r="AH20" s="29">
        <v>15540</v>
      </c>
      <c r="AI20" s="29">
        <v>34980</v>
      </c>
      <c r="AJ20" s="29">
        <v>20014</v>
      </c>
      <c r="AK20" s="30">
        <v>54994</v>
      </c>
      <c r="AL20" s="6"/>
      <c r="AM20" s="28">
        <v>6991</v>
      </c>
      <c r="AN20" s="29">
        <v>8342</v>
      </c>
      <c r="AO20" s="29">
        <v>15333</v>
      </c>
      <c r="AP20" s="29">
        <v>6821</v>
      </c>
      <c r="AQ20" s="29">
        <v>22154</v>
      </c>
      <c r="AR20" s="29">
        <v>4896</v>
      </c>
      <c r="AS20" s="30">
        <v>27050</v>
      </c>
      <c r="AT20" s="6"/>
      <c r="AU20" s="28">
        <v>11313</v>
      </c>
      <c r="AV20" s="29">
        <v>7248</v>
      </c>
      <c r="AW20" s="29">
        <v>18561</v>
      </c>
      <c r="AX20" s="29">
        <v>4278</v>
      </c>
      <c r="AY20" s="29">
        <v>22839</v>
      </c>
      <c r="AZ20" s="29">
        <v>1290</v>
      </c>
      <c r="BA20" s="30">
        <v>24129</v>
      </c>
      <c r="BB20" s="6"/>
      <c r="BC20" s="28">
        <v>9642</v>
      </c>
      <c r="BD20" s="29">
        <v>3004</v>
      </c>
      <c r="BE20" s="29">
        <v>12646</v>
      </c>
      <c r="BF20" s="29">
        <v>11092</v>
      </c>
      <c r="BG20" s="29">
        <v>23738</v>
      </c>
      <c r="BH20" s="29">
        <v>1798</v>
      </c>
      <c r="BI20" s="30">
        <v>25536</v>
      </c>
      <c r="BJ20" s="29"/>
      <c r="BK20" s="28">
        <v>4489</v>
      </c>
      <c r="BL20" s="29">
        <v>4534</v>
      </c>
      <c r="BM20" s="29">
        <v>9023</v>
      </c>
      <c r="BN20" s="29">
        <v>6988</v>
      </c>
      <c r="BO20" s="29">
        <v>16011</v>
      </c>
      <c r="BP20" s="29">
        <v>10497</v>
      </c>
      <c r="BQ20" s="30">
        <v>26508</v>
      </c>
      <c r="BR20" s="29"/>
      <c r="BS20" s="28">
        <v>5324</v>
      </c>
      <c r="BT20" s="29">
        <v>4201</v>
      </c>
      <c r="BU20" s="29">
        <v>9525</v>
      </c>
      <c r="BV20" s="29">
        <v>4976</v>
      </c>
      <c r="BW20" s="29">
        <v>14501</v>
      </c>
      <c r="BX20" s="29">
        <v>4638</v>
      </c>
      <c r="BY20" s="30">
        <v>19139</v>
      </c>
      <c r="BZ20" s="29"/>
      <c r="CA20" s="28">
        <v>5969</v>
      </c>
      <c r="CB20" s="29">
        <v>7686</v>
      </c>
      <c r="CC20" s="29">
        <v>13655</v>
      </c>
      <c r="CD20" s="29">
        <v>5906</v>
      </c>
      <c r="CE20" s="29">
        <v>19561</v>
      </c>
      <c r="CF20" s="29">
        <v>5376</v>
      </c>
      <c r="CG20" s="30">
        <v>24937</v>
      </c>
      <c r="CH20" s="29"/>
      <c r="CI20" s="28">
        <v>2061</v>
      </c>
      <c r="CJ20" s="29">
        <v>1829</v>
      </c>
      <c r="CK20" s="29">
        <v>3890</v>
      </c>
      <c r="CL20" s="29">
        <v>2131</v>
      </c>
      <c r="CM20" s="29">
        <v>6021</v>
      </c>
      <c r="CN20" s="29">
        <v>6488</v>
      </c>
      <c r="CO20" s="30">
        <v>12509</v>
      </c>
      <c r="CP20" s="29"/>
      <c r="CQ20" s="28">
        <v>2223</v>
      </c>
      <c r="CR20" s="29">
        <v>2386</v>
      </c>
      <c r="CS20" s="29">
        <v>4609</v>
      </c>
      <c r="CT20" s="29">
        <v>2449</v>
      </c>
      <c r="CU20" s="29">
        <v>7058</v>
      </c>
      <c r="CV20" s="29">
        <v>2580</v>
      </c>
      <c r="CW20" s="30">
        <v>9638</v>
      </c>
      <c r="CX20" s="29"/>
      <c r="CY20" s="28">
        <v>2942</v>
      </c>
      <c r="CZ20" s="29">
        <v>2214</v>
      </c>
      <c r="DA20" s="29">
        <v>5156</v>
      </c>
      <c r="DB20" s="29">
        <v>2215</v>
      </c>
      <c r="DC20" s="29">
        <v>7371</v>
      </c>
      <c r="DD20" s="29">
        <v>2319</v>
      </c>
      <c r="DE20" s="30">
        <v>9690</v>
      </c>
      <c r="DF20" s="29"/>
      <c r="DG20" s="28">
        <v>3981</v>
      </c>
      <c r="DH20" s="29">
        <v>4015</v>
      </c>
      <c r="DI20" s="29">
        <v>7995</v>
      </c>
      <c r="DJ20" s="29">
        <v>3208</v>
      </c>
      <c r="DK20" s="29">
        <v>11203</v>
      </c>
      <c r="DL20" s="29">
        <v>3578</v>
      </c>
      <c r="DM20" s="30">
        <v>14781</v>
      </c>
      <c r="DN20" s="29"/>
      <c r="DO20" s="28">
        <v>865</v>
      </c>
      <c r="DP20" s="29">
        <v>750</v>
      </c>
      <c r="DQ20" s="29">
        <v>1615</v>
      </c>
      <c r="DR20" s="29">
        <v>295</v>
      </c>
      <c r="DS20" s="29">
        <v>1910</v>
      </c>
      <c r="DT20" s="29">
        <v>1885</v>
      </c>
      <c r="DU20" s="23">
        <v>3795</v>
      </c>
      <c r="DV20" s="29"/>
      <c r="DW20" s="28">
        <v>1045</v>
      </c>
      <c r="DX20" s="29">
        <v>2175</v>
      </c>
      <c r="DY20" s="29">
        <v>3220</v>
      </c>
      <c r="DZ20" s="29">
        <v>2449</v>
      </c>
      <c r="EA20" s="30">
        <v>5669</v>
      </c>
    </row>
    <row r="21" spans="1:131" ht="15" customHeight="1" outlineLevel="1" x14ac:dyDescent="0.3">
      <c r="A21" s="6" t="s">
        <v>20</v>
      </c>
      <c r="B21" s="6"/>
      <c r="C21" s="415">
        <f>-20941+1666</f>
        <v>-19275</v>
      </c>
      <c r="D21" s="602">
        <f t="shared" si="0"/>
        <v>-20460</v>
      </c>
      <c r="E21" s="21">
        <v>-39735</v>
      </c>
      <c r="F21" s="6"/>
      <c r="G21" s="28">
        <v>-18707</v>
      </c>
      <c r="H21" s="446">
        <v>-18170</v>
      </c>
      <c r="I21" s="446">
        <v>-36877</v>
      </c>
      <c r="J21" s="446">
        <v>-16357</v>
      </c>
      <c r="K21" s="446">
        <v>-53234</v>
      </c>
      <c r="L21" s="446">
        <f t="shared" si="1"/>
        <v>-13531</v>
      </c>
      <c r="M21" s="30">
        <v>-66765</v>
      </c>
      <c r="N21" s="6"/>
      <c r="O21" s="28">
        <v>-17732</v>
      </c>
      <c r="P21" s="446">
        <v>-16900</v>
      </c>
      <c r="Q21" s="446">
        <v>-34632</v>
      </c>
      <c r="R21" s="446">
        <v>-16796</v>
      </c>
      <c r="S21" s="446">
        <v>-51428</v>
      </c>
      <c r="T21" s="446">
        <v>-19021</v>
      </c>
      <c r="U21" s="30">
        <v>-70449</v>
      </c>
      <c r="V21" s="446"/>
      <c r="W21" s="28">
        <v>-25464</v>
      </c>
      <c r="X21" s="29">
        <v>-15989</v>
      </c>
      <c r="Y21" s="29">
        <v>-41453</v>
      </c>
      <c r="Z21" s="29">
        <v>-20156</v>
      </c>
      <c r="AA21" s="29">
        <v>-61609</v>
      </c>
      <c r="AB21" s="29">
        <v>-18947</v>
      </c>
      <c r="AC21" s="30">
        <v>-80556</v>
      </c>
      <c r="AD21" s="6"/>
      <c r="AE21" s="28">
        <v>-21147</v>
      </c>
      <c r="AF21" s="29">
        <v>-25312</v>
      </c>
      <c r="AG21" s="29">
        <v>-46459</v>
      </c>
      <c r="AH21" s="29">
        <v>-26428</v>
      </c>
      <c r="AI21" s="29">
        <v>-72887</v>
      </c>
      <c r="AJ21" s="29">
        <v>-27359</v>
      </c>
      <c r="AK21" s="30">
        <v>-100246</v>
      </c>
      <c r="AL21" s="6"/>
      <c r="AM21" s="28">
        <v>-15503</v>
      </c>
      <c r="AN21" s="29">
        <v>-16272</v>
      </c>
      <c r="AO21" s="29">
        <v>-31775</v>
      </c>
      <c r="AP21" s="29">
        <v>-17522</v>
      </c>
      <c r="AQ21" s="29">
        <v>-49297</v>
      </c>
      <c r="AR21" s="29">
        <v>-17514</v>
      </c>
      <c r="AS21" s="30">
        <v>-66811</v>
      </c>
      <c r="AT21" s="6"/>
      <c r="AU21" s="28">
        <v>-10426</v>
      </c>
      <c r="AV21" s="29">
        <v>-12292</v>
      </c>
      <c r="AW21" s="29">
        <v>-22718</v>
      </c>
      <c r="AX21" s="29">
        <v>-14667</v>
      </c>
      <c r="AY21" s="29">
        <v>-37385</v>
      </c>
      <c r="AZ21" s="29">
        <v>-15224</v>
      </c>
      <c r="BA21" s="30">
        <v>-52609</v>
      </c>
      <c r="BB21" s="6"/>
      <c r="BC21" s="28">
        <v>-12463</v>
      </c>
      <c r="BD21" s="29">
        <v>-12273</v>
      </c>
      <c r="BE21" s="29">
        <v>-24736</v>
      </c>
      <c r="BF21" s="29">
        <v>-11533</v>
      </c>
      <c r="BG21" s="29">
        <v>-36269</v>
      </c>
      <c r="BH21" s="29">
        <v>-10142</v>
      </c>
      <c r="BI21" s="30">
        <v>-46411</v>
      </c>
      <c r="BJ21" s="29"/>
      <c r="BK21" s="28">
        <v>-9312</v>
      </c>
      <c r="BL21" s="29">
        <v>-9334</v>
      </c>
      <c r="BM21" s="29">
        <v>-18646</v>
      </c>
      <c r="BN21" s="29">
        <v>-10164</v>
      </c>
      <c r="BO21" s="29">
        <v>-28810</v>
      </c>
      <c r="BP21" s="29">
        <v>-13382</v>
      </c>
      <c r="BQ21" s="30">
        <v>-42192</v>
      </c>
      <c r="BR21" s="29"/>
      <c r="BS21" s="28">
        <v>-10796</v>
      </c>
      <c r="BT21" s="29">
        <v>-10867</v>
      </c>
      <c r="BU21" s="29">
        <v>-21663</v>
      </c>
      <c r="BV21" s="29">
        <v>-10061</v>
      </c>
      <c r="BW21" s="29">
        <v>-31724</v>
      </c>
      <c r="BX21" s="29">
        <v>-9467</v>
      </c>
      <c r="BY21" s="30">
        <v>-41191</v>
      </c>
      <c r="BZ21" s="29"/>
      <c r="CA21" s="28">
        <v>-8830</v>
      </c>
      <c r="CB21" s="29">
        <v>-10241</v>
      </c>
      <c r="CC21" s="29">
        <v>-19071</v>
      </c>
      <c r="CD21" s="29">
        <v>-10868</v>
      </c>
      <c r="CE21" s="29">
        <v>-29939</v>
      </c>
      <c r="CF21" s="29">
        <v>-10507</v>
      </c>
      <c r="CG21" s="30">
        <v>-40446</v>
      </c>
      <c r="CH21" s="29"/>
      <c r="CI21" s="28">
        <v>-6249</v>
      </c>
      <c r="CJ21" s="29">
        <v>-6030</v>
      </c>
      <c r="CK21" s="29">
        <v>-12279</v>
      </c>
      <c r="CL21" s="29">
        <v>-7172</v>
      </c>
      <c r="CM21" s="29">
        <v>-19451</v>
      </c>
      <c r="CN21" s="29">
        <v>-8627</v>
      </c>
      <c r="CO21" s="30">
        <v>-28078</v>
      </c>
      <c r="CP21" s="29"/>
      <c r="CQ21" s="28">
        <v>-4882</v>
      </c>
      <c r="CR21" s="29">
        <v>-6072</v>
      </c>
      <c r="CS21" s="29">
        <v>-10954</v>
      </c>
      <c r="CT21" s="29">
        <v>-6272</v>
      </c>
      <c r="CU21" s="29">
        <v>-17226</v>
      </c>
      <c r="CV21" s="29">
        <v>-7227</v>
      </c>
      <c r="CW21" s="30">
        <v>-24453</v>
      </c>
      <c r="CX21" s="29"/>
      <c r="CY21" s="28">
        <v>-5705</v>
      </c>
      <c r="CZ21" s="29">
        <v>-5670</v>
      </c>
      <c r="DA21" s="29">
        <v>-11375</v>
      </c>
      <c r="DB21" s="29">
        <v>-5248</v>
      </c>
      <c r="DC21" s="29">
        <v>-16623</v>
      </c>
      <c r="DD21" s="29">
        <v>-5218</v>
      </c>
      <c r="DE21" s="30">
        <v>-21841</v>
      </c>
      <c r="DF21" s="29"/>
      <c r="DG21" s="28">
        <v>-9439</v>
      </c>
      <c r="DH21" s="29">
        <v>-7746</v>
      </c>
      <c r="DI21" s="29">
        <v>-16056</v>
      </c>
      <c r="DJ21" s="29">
        <v>-7687</v>
      </c>
      <c r="DK21" s="29">
        <v>-23743</v>
      </c>
      <c r="DL21" s="29">
        <v>-7545</v>
      </c>
      <c r="DM21" s="30">
        <v>-31288</v>
      </c>
      <c r="DN21" s="29"/>
      <c r="DO21" s="28">
        <v>-4273</v>
      </c>
      <c r="DP21" s="29">
        <v>-5567</v>
      </c>
      <c r="DQ21" s="29">
        <v>-9840</v>
      </c>
      <c r="DR21" s="29">
        <v>-5890</v>
      </c>
      <c r="DS21" s="29">
        <v>-15730</v>
      </c>
      <c r="DT21" s="29">
        <v>-8082</v>
      </c>
      <c r="DU21" s="30">
        <v>-23812</v>
      </c>
      <c r="DV21" s="29"/>
      <c r="DW21" s="28">
        <v>-2293</v>
      </c>
      <c r="DX21" s="29">
        <v>-4653</v>
      </c>
      <c r="DY21" s="29">
        <v>-6946</v>
      </c>
      <c r="DZ21" s="29">
        <v>-5235</v>
      </c>
      <c r="EA21" s="30">
        <v>-12181</v>
      </c>
    </row>
    <row r="22" spans="1:131" ht="15" customHeight="1" outlineLevel="1" x14ac:dyDescent="0.3">
      <c r="A22" s="6" t="s">
        <v>37</v>
      </c>
      <c r="B22" s="6"/>
      <c r="C22" s="415">
        <v>-5993</v>
      </c>
      <c r="D22" s="602">
        <f t="shared" si="0"/>
        <v>579</v>
      </c>
      <c r="E22" s="21">
        <v>-5414</v>
      </c>
      <c r="F22" s="6"/>
      <c r="G22" s="28">
        <v>0</v>
      </c>
      <c r="H22" s="446">
        <v>0</v>
      </c>
      <c r="I22" s="446">
        <v>0</v>
      </c>
      <c r="J22" s="446">
        <v>-72745</v>
      </c>
      <c r="K22" s="446">
        <v>-72745</v>
      </c>
      <c r="L22" s="446">
        <f t="shared" si="1"/>
        <v>-25</v>
      </c>
      <c r="M22" s="30">
        <v>-72770</v>
      </c>
      <c r="N22" s="6"/>
      <c r="O22" s="28">
        <v>0</v>
      </c>
      <c r="P22" s="446">
        <v>0</v>
      </c>
      <c r="Q22" s="446">
        <v>0</v>
      </c>
      <c r="R22" s="446">
        <v>-100</v>
      </c>
      <c r="S22" s="446">
        <v>-100</v>
      </c>
      <c r="T22" s="446">
        <v>0</v>
      </c>
      <c r="U22" s="30">
        <v>-100</v>
      </c>
      <c r="V22" s="446"/>
      <c r="W22" s="28">
        <v>-121659</v>
      </c>
      <c r="X22" s="29">
        <v>-206505</v>
      </c>
      <c r="Y22" s="29">
        <v>-328164</v>
      </c>
      <c r="Z22" s="29">
        <v>-2039</v>
      </c>
      <c r="AA22" s="29">
        <v>-330203</v>
      </c>
      <c r="AB22" s="29">
        <v>-810</v>
      </c>
      <c r="AC22" s="30">
        <v>-331013</v>
      </c>
      <c r="AD22" s="6"/>
      <c r="AE22" s="28">
        <v>0</v>
      </c>
      <c r="AF22" s="29">
        <v>0</v>
      </c>
      <c r="AG22" s="29">
        <v>0</v>
      </c>
      <c r="AH22" s="29">
        <v>-1165</v>
      </c>
      <c r="AI22" s="29">
        <v>-1165</v>
      </c>
      <c r="AJ22" s="29">
        <v>-93</v>
      </c>
      <c r="AK22" s="30">
        <v>-1258</v>
      </c>
      <c r="AL22" s="6"/>
      <c r="AM22" s="28">
        <v>-340</v>
      </c>
      <c r="AN22" s="29">
        <v>0</v>
      </c>
      <c r="AO22" s="29">
        <v>-340</v>
      </c>
      <c r="AP22" s="29">
        <v>0</v>
      </c>
      <c r="AQ22" s="29">
        <v>-340</v>
      </c>
      <c r="AR22" s="29">
        <v>0</v>
      </c>
      <c r="AS22" s="30">
        <v>-340</v>
      </c>
      <c r="AT22" s="6"/>
      <c r="AU22" s="28">
        <v>0</v>
      </c>
      <c r="AV22" s="29">
        <v>0</v>
      </c>
      <c r="AW22" s="29">
        <v>0</v>
      </c>
      <c r="AX22" s="29">
        <v>-2134</v>
      </c>
      <c r="AY22" s="29">
        <v>-2134</v>
      </c>
      <c r="AZ22" s="29">
        <v>-174</v>
      </c>
      <c r="BA22" s="30">
        <v>-2308</v>
      </c>
      <c r="BB22" s="6"/>
      <c r="BC22" s="28"/>
      <c r="BD22" s="29">
        <v>0</v>
      </c>
      <c r="BE22" s="29">
        <v>0</v>
      </c>
      <c r="BF22" s="29">
        <v>-151075</v>
      </c>
      <c r="BG22" s="29">
        <v>-151075</v>
      </c>
      <c r="BH22" s="29">
        <v>1277</v>
      </c>
      <c r="BI22" s="30">
        <v>-149798</v>
      </c>
      <c r="BJ22" s="29"/>
      <c r="BK22" s="28">
        <v>0</v>
      </c>
      <c r="BL22" s="29">
        <v>0</v>
      </c>
      <c r="BM22" s="29">
        <v>0</v>
      </c>
      <c r="BN22" s="29">
        <v>0</v>
      </c>
      <c r="BO22" s="29">
        <v>0</v>
      </c>
      <c r="BP22" s="29">
        <v>0</v>
      </c>
      <c r="BQ22" s="30">
        <v>0</v>
      </c>
      <c r="BR22" s="29"/>
      <c r="BS22" s="28">
        <v>0</v>
      </c>
      <c r="BT22" s="29">
        <v>0</v>
      </c>
      <c r="BU22" s="29">
        <v>0</v>
      </c>
      <c r="BV22" s="29">
        <v>0</v>
      </c>
      <c r="BW22" s="29">
        <v>0</v>
      </c>
      <c r="BX22" s="29">
        <v>0</v>
      </c>
      <c r="BY22" s="30">
        <v>0</v>
      </c>
      <c r="BZ22" s="29"/>
      <c r="CA22" s="28">
        <v>0</v>
      </c>
      <c r="CB22" s="29">
        <v>130</v>
      </c>
      <c r="CC22" s="29">
        <v>130</v>
      </c>
      <c r="CD22" s="29">
        <v>334</v>
      </c>
      <c r="CE22" s="29">
        <v>464</v>
      </c>
      <c r="CF22" s="29">
        <v>-219</v>
      </c>
      <c r="CG22" s="30">
        <v>245</v>
      </c>
      <c r="CH22" s="29"/>
      <c r="CI22" s="28">
        <v>0</v>
      </c>
      <c r="CJ22" s="29">
        <v>0</v>
      </c>
      <c r="CK22" s="29">
        <v>0</v>
      </c>
      <c r="CL22" s="29">
        <v>0</v>
      </c>
      <c r="CM22" s="29">
        <v>0</v>
      </c>
      <c r="CN22" s="29">
        <v>-88592</v>
      </c>
      <c r="CO22" s="30">
        <v>-88592</v>
      </c>
      <c r="CP22" s="29"/>
      <c r="CQ22" s="28">
        <v>0</v>
      </c>
      <c r="CR22" s="29">
        <v>0</v>
      </c>
      <c r="CS22" s="29">
        <v>0</v>
      </c>
      <c r="CT22" s="29">
        <v>0</v>
      </c>
      <c r="CU22" s="29">
        <v>0</v>
      </c>
      <c r="CV22" s="29">
        <v>0</v>
      </c>
      <c r="CW22" s="30">
        <v>0</v>
      </c>
      <c r="CX22" s="29"/>
      <c r="CY22" s="28"/>
      <c r="CZ22" s="29">
        <v>0</v>
      </c>
      <c r="DA22" s="29"/>
      <c r="DB22" s="29">
        <v>0</v>
      </c>
      <c r="DC22" s="29"/>
      <c r="DD22" s="29">
        <v>0</v>
      </c>
      <c r="DE22" s="30"/>
      <c r="DF22" s="29"/>
      <c r="DG22" s="28">
        <v>0</v>
      </c>
      <c r="DH22" s="29">
        <v>-72296</v>
      </c>
      <c r="DI22" s="29">
        <v>-72296</v>
      </c>
      <c r="DJ22" s="29">
        <v>-636</v>
      </c>
      <c r="DK22" s="29">
        <v>-72932</v>
      </c>
      <c r="DL22" s="29">
        <v>-431</v>
      </c>
      <c r="DM22" s="30">
        <v>-73363</v>
      </c>
      <c r="DN22" s="29"/>
      <c r="DO22" s="28">
        <v>-36038</v>
      </c>
      <c r="DP22" s="29">
        <v>0</v>
      </c>
      <c r="DQ22" s="29">
        <v>-36038</v>
      </c>
      <c r="DR22" s="29">
        <v>0</v>
      </c>
      <c r="DS22" s="29">
        <v>-36038</v>
      </c>
      <c r="DT22" s="29">
        <v>204</v>
      </c>
      <c r="DU22" s="30">
        <v>-35834</v>
      </c>
      <c r="DV22" s="29"/>
      <c r="DW22" s="28">
        <v>0</v>
      </c>
      <c r="DX22" s="29">
        <v>0</v>
      </c>
      <c r="DY22" s="29">
        <v>0</v>
      </c>
      <c r="DZ22" s="29">
        <v>0</v>
      </c>
      <c r="EA22" s="30">
        <v>0</v>
      </c>
    </row>
    <row r="23" spans="1:131" ht="15" customHeight="1" outlineLevel="1" x14ac:dyDescent="0.3">
      <c r="A23" s="6" t="s">
        <v>38</v>
      </c>
      <c r="B23" s="6"/>
      <c r="C23" s="415">
        <v>4937</v>
      </c>
      <c r="D23" s="602">
        <f t="shared" si="0"/>
        <v>3635</v>
      </c>
      <c r="E23" s="21">
        <v>8572</v>
      </c>
      <c r="F23" s="6"/>
      <c r="G23" s="28">
        <v>3002</v>
      </c>
      <c r="H23" s="446">
        <v>3379</v>
      </c>
      <c r="I23" s="446">
        <v>6381</v>
      </c>
      <c r="J23" s="446">
        <v>1534</v>
      </c>
      <c r="K23" s="446">
        <v>7915</v>
      </c>
      <c r="L23" s="446">
        <f t="shared" si="1"/>
        <v>-175</v>
      </c>
      <c r="M23" s="30">
        <v>7740</v>
      </c>
      <c r="N23" s="6"/>
      <c r="O23" s="28">
        <v>1215</v>
      </c>
      <c r="P23" s="446">
        <v>1071</v>
      </c>
      <c r="Q23" s="446">
        <v>2286</v>
      </c>
      <c r="R23" s="446">
        <v>1717</v>
      </c>
      <c r="S23" s="446">
        <v>4003</v>
      </c>
      <c r="T23" s="446">
        <v>414</v>
      </c>
      <c r="U23" s="30">
        <v>4417</v>
      </c>
      <c r="V23" s="446"/>
      <c r="W23" s="28">
        <v>1300</v>
      </c>
      <c r="X23" s="29">
        <v>1455</v>
      </c>
      <c r="Y23" s="29">
        <v>2755</v>
      </c>
      <c r="Z23" s="29">
        <v>1242</v>
      </c>
      <c r="AA23" s="29">
        <v>3997</v>
      </c>
      <c r="AB23" s="29">
        <v>1545</v>
      </c>
      <c r="AC23" s="30">
        <v>5542</v>
      </c>
      <c r="AD23" s="6"/>
      <c r="AE23" s="28">
        <v>720</v>
      </c>
      <c r="AF23" s="29">
        <v>1441</v>
      </c>
      <c r="AG23" s="29">
        <v>2161</v>
      </c>
      <c r="AH23" s="29">
        <v>1040</v>
      </c>
      <c r="AI23" s="29">
        <v>3201</v>
      </c>
      <c r="AJ23" s="29">
        <v>711</v>
      </c>
      <c r="AK23" s="30">
        <v>3912</v>
      </c>
      <c r="AL23" s="6"/>
      <c r="AM23" s="28">
        <v>470</v>
      </c>
      <c r="AN23" s="29">
        <v>1372</v>
      </c>
      <c r="AO23" s="29">
        <v>1842</v>
      </c>
      <c r="AP23" s="29">
        <v>650</v>
      </c>
      <c r="AQ23" s="29">
        <v>2492</v>
      </c>
      <c r="AR23" s="29">
        <v>3129</v>
      </c>
      <c r="AS23" s="30">
        <v>5621</v>
      </c>
      <c r="AT23" s="6"/>
      <c r="AU23" s="28">
        <v>0</v>
      </c>
      <c r="AV23" s="29">
        <v>0</v>
      </c>
      <c r="AW23" s="29">
        <v>0</v>
      </c>
      <c r="AX23" s="29">
        <v>1749</v>
      </c>
      <c r="AY23" s="29">
        <v>1749</v>
      </c>
      <c r="AZ23" s="29">
        <v>212</v>
      </c>
      <c r="BA23" s="111">
        <v>1961</v>
      </c>
      <c r="BB23" s="6"/>
      <c r="BC23" s="28">
        <v>-385</v>
      </c>
      <c r="BD23" s="29">
        <v>2118</v>
      </c>
      <c r="BE23" s="29">
        <v>1733</v>
      </c>
      <c r="BF23" s="29">
        <v>1518</v>
      </c>
      <c r="BG23" s="29">
        <v>3251</v>
      </c>
      <c r="BH23" s="29">
        <v>681</v>
      </c>
      <c r="BI23" s="111">
        <v>3932</v>
      </c>
      <c r="BJ23" s="29"/>
      <c r="BK23" s="28">
        <v>2714</v>
      </c>
      <c r="BL23" s="29">
        <v>6600</v>
      </c>
      <c r="BM23" s="29">
        <v>9314</v>
      </c>
      <c r="BN23" s="29">
        <v>1432</v>
      </c>
      <c r="BO23" s="29">
        <v>10746</v>
      </c>
      <c r="BP23" s="29">
        <v>1574</v>
      </c>
      <c r="BQ23" s="30">
        <v>12320</v>
      </c>
      <c r="BR23" s="29"/>
      <c r="BS23" s="28">
        <v>2032</v>
      </c>
      <c r="BT23" s="29">
        <v>2525</v>
      </c>
      <c r="BU23" s="29">
        <v>4557</v>
      </c>
      <c r="BV23" s="29">
        <v>4909</v>
      </c>
      <c r="BW23" s="29">
        <v>9466</v>
      </c>
      <c r="BX23" s="29">
        <v>1286</v>
      </c>
      <c r="BY23" s="30">
        <v>10752</v>
      </c>
      <c r="BZ23" s="29"/>
      <c r="CA23" s="28">
        <v>1675</v>
      </c>
      <c r="CB23" s="29">
        <v>2136</v>
      </c>
      <c r="CC23" s="29">
        <v>3811</v>
      </c>
      <c r="CD23" s="29">
        <v>2959</v>
      </c>
      <c r="CE23" s="29">
        <v>6770</v>
      </c>
      <c r="CF23" s="29">
        <v>1512</v>
      </c>
      <c r="CG23" s="30">
        <v>8282</v>
      </c>
      <c r="CH23" s="29"/>
      <c r="CI23" s="28">
        <v>407</v>
      </c>
      <c r="CJ23" s="29">
        <v>1888</v>
      </c>
      <c r="CK23" s="29">
        <v>2295</v>
      </c>
      <c r="CL23" s="29">
        <v>4374</v>
      </c>
      <c r="CM23" s="29">
        <v>6669</v>
      </c>
      <c r="CN23" s="29">
        <v>1184</v>
      </c>
      <c r="CO23" s="30">
        <v>7853</v>
      </c>
      <c r="CP23" s="29"/>
      <c r="CQ23" s="28">
        <v>682</v>
      </c>
      <c r="CR23" s="29">
        <v>717</v>
      </c>
      <c r="CS23" s="29">
        <v>1399</v>
      </c>
      <c r="CT23" s="29">
        <v>642</v>
      </c>
      <c r="CU23" s="29">
        <v>2041</v>
      </c>
      <c r="CV23" s="29">
        <v>1946</v>
      </c>
      <c r="CW23" s="30">
        <v>3987</v>
      </c>
      <c r="CX23" s="29"/>
      <c r="CY23" s="28">
        <v>-14915</v>
      </c>
      <c r="CZ23" s="29">
        <v>-777</v>
      </c>
      <c r="DA23" s="29">
        <v>-15692</v>
      </c>
      <c r="DB23" s="29">
        <v>687</v>
      </c>
      <c r="DC23" s="29">
        <v>-15005</v>
      </c>
      <c r="DD23" s="29">
        <v>1630</v>
      </c>
      <c r="DE23" s="30">
        <v>-13375</v>
      </c>
      <c r="DF23" s="29"/>
      <c r="DG23" s="28">
        <v>-290</v>
      </c>
      <c r="DH23" s="29">
        <v>1218</v>
      </c>
      <c r="DI23" s="29">
        <v>705</v>
      </c>
      <c r="DJ23" s="29">
        <v>1590</v>
      </c>
      <c r="DK23" s="29">
        <v>2295</v>
      </c>
      <c r="DL23" s="29">
        <v>1198</v>
      </c>
      <c r="DM23" s="30">
        <v>3493</v>
      </c>
      <c r="DN23" s="29"/>
      <c r="DO23" s="28">
        <v>42</v>
      </c>
      <c r="DP23" s="29">
        <v>207</v>
      </c>
      <c r="DQ23" s="29">
        <v>249</v>
      </c>
      <c r="DR23" s="29">
        <v>620</v>
      </c>
      <c r="DS23" s="29">
        <v>869</v>
      </c>
      <c r="DT23" s="29">
        <v>11071</v>
      </c>
      <c r="DU23" s="30">
        <v>11940</v>
      </c>
      <c r="DV23" s="29"/>
      <c r="DW23" s="28">
        <v>709</v>
      </c>
      <c r="DX23" s="29">
        <v>1187</v>
      </c>
      <c r="DY23" s="29">
        <v>1896</v>
      </c>
      <c r="DZ23" s="29">
        <v>-651</v>
      </c>
      <c r="EA23" s="30">
        <v>1245</v>
      </c>
    </row>
    <row r="24" spans="1:131" ht="15" customHeight="1" outlineLevel="1" x14ac:dyDescent="0.3">
      <c r="A24" s="6" t="s">
        <v>24</v>
      </c>
      <c r="B24" s="6"/>
      <c r="C24" s="415">
        <v>-5370</v>
      </c>
      <c r="D24" s="602">
        <f t="shared" si="0"/>
        <v>-5004</v>
      </c>
      <c r="E24" s="21">
        <v>-10374</v>
      </c>
      <c r="F24" s="6"/>
      <c r="G24" s="28">
        <v>0</v>
      </c>
      <c r="H24" s="446">
        <v>0</v>
      </c>
      <c r="I24" s="446">
        <v>0</v>
      </c>
      <c r="J24" s="446">
        <v>-7665</v>
      </c>
      <c r="K24" s="446">
        <v>-7665</v>
      </c>
      <c r="L24" s="446">
        <f t="shared" si="1"/>
        <v>-21515</v>
      </c>
      <c r="M24" s="30">
        <v>-29180</v>
      </c>
      <c r="N24" s="6"/>
      <c r="O24" s="28">
        <v>0</v>
      </c>
      <c r="P24" s="446">
        <v>0</v>
      </c>
      <c r="Q24" s="446">
        <v>0</v>
      </c>
      <c r="R24" s="446">
        <v>0</v>
      </c>
      <c r="S24" s="446">
        <v>0</v>
      </c>
      <c r="T24" s="446">
        <v>0</v>
      </c>
      <c r="U24" s="30">
        <v>0</v>
      </c>
      <c r="V24" s="446"/>
      <c r="W24" s="28">
        <v>586</v>
      </c>
      <c r="X24" s="29">
        <v>-17487</v>
      </c>
      <c r="Y24" s="29">
        <v>-16901</v>
      </c>
      <c r="Z24" s="29">
        <v>0</v>
      </c>
      <c r="AA24" s="29">
        <v>-16901</v>
      </c>
      <c r="AB24" s="29">
        <v>0</v>
      </c>
      <c r="AC24" s="30">
        <v>-16901</v>
      </c>
      <c r="AD24" s="6"/>
      <c r="AE24" s="28">
        <v>0</v>
      </c>
      <c r="AF24" s="29">
        <v>-1165</v>
      </c>
      <c r="AG24" s="29">
        <v>-1165</v>
      </c>
      <c r="AH24" s="29">
        <v>1165</v>
      </c>
      <c r="AI24" s="29">
        <v>0</v>
      </c>
      <c r="AJ24" s="29">
        <v>0</v>
      </c>
      <c r="AK24" s="30">
        <v>0</v>
      </c>
      <c r="AL24" s="6"/>
      <c r="AM24" s="28">
        <v>0</v>
      </c>
      <c r="AN24" s="29">
        <v>0</v>
      </c>
      <c r="AO24" s="29">
        <v>0</v>
      </c>
      <c r="AP24" s="29">
        <v>0</v>
      </c>
      <c r="AQ24" s="29">
        <v>0</v>
      </c>
      <c r="AR24" s="29">
        <v>0</v>
      </c>
      <c r="AS24" s="30">
        <v>0</v>
      </c>
      <c r="AT24" s="6"/>
      <c r="AU24" s="28">
        <v>0</v>
      </c>
      <c r="AV24" s="29">
        <v>0</v>
      </c>
      <c r="AW24" s="29">
        <v>0</v>
      </c>
      <c r="AX24" s="29">
        <v>-473</v>
      </c>
      <c r="AY24" s="29">
        <v>-473</v>
      </c>
      <c r="AZ24" s="29">
        <v>0</v>
      </c>
      <c r="BA24" s="111">
        <v>-473</v>
      </c>
      <c r="BB24" s="6"/>
      <c r="BC24" s="28"/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35"/>
      <c r="BJ24" s="29"/>
      <c r="BK24" s="28">
        <v>0</v>
      </c>
      <c r="BL24" s="29">
        <v>0</v>
      </c>
      <c r="BM24" s="29">
        <v>0</v>
      </c>
      <c r="BN24" s="29">
        <v>0</v>
      </c>
      <c r="BO24" s="29">
        <v>0</v>
      </c>
      <c r="BP24" s="29">
        <v>0</v>
      </c>
      <c r="BQ24" s="30">
        <v>0</v>
      </c>
      <c r="BR24" s="29"/>
      <c r="BS24" s="28">
        <v>0</v>
      </c>
      <c r="BT24" s="29">
        <v>0</v>
      </c>
      <c r="BU24" s="29">
        <v>0</v>
      </c>
      <c r="BV24" s="29">
        <v>0</v>
      </c>
      <c r="BW24" s="29">
        <v>0</v>
      </c>
      <c r="BX24" s="29">
        <v>0</v>
      </c>
      <c r="BY24" s="30">
        <v>0</v>
      </c>
      <c r="BZ24" s="29"/>
      <c r="CA24" s="28">
        <v>0</v>
      </c>
      <c r="CB24" s="29">
        <v>0</v>
      </c>
      <c r="CC24" s="29">
        <v>0</v>
      </c>
      <c r="CD24" s="29">
        <v>0</v>
      </c>
      <c r="CE24" s="29">
        <v>0</v>
      </c>
      <c r="CF24" s="29">
        <v>0</v>
      </c>
      <c r="CG24" s="30">
        <v>0</v>
      </c>
      <c r="CH24" s="29"/>
      <c r="CI24" s="28">
        <v>0</v>
      </c>
      <c r="CJ24" s="29">
        <v>0</v>
      </c>
      <c r="CK24" s="29">
        <v>0</v>
      </c>
      <c r="CL24" s="29">
        <v>0</v>
      </c>
      <c r="CM24" s="29">
        <v>0</v>
      </c>
      <c r="CN24" s="29">
        <v>0</v>
      </c>
      <c r="CO24" s="30">
        <v>0</v>
      </c>
      <c r="CP24" s="29"/>
      <c r="CQ24" s="28">
        <v>0</v>
      </c>
      <c r="CR24" s="29">
        <v>0</v>
      </c>
      <c r="CS24" s="29">
        <v>0</v>
      </c>
      <c r="CT24" s="29">
        <v>0</v>
      </c>
      <c r="CU24" s="29">
        <v>0</v>
      </c>
      <c r="CV24" s="29">
        <v>0</v>
      </c>
      <c r="CW24" s="30">
        <v>0</v>
      </c>
      <c r="CX24" s="29"/>
      <c r="CY24" s="28"/>
      <c r="CZ24" s="29">
        <v>0</v>
      </c>
      <c r="DA24" s="29"/>
      <c r="DB24" s="29">
        <v>0</v>
      </c>
      <c r="DC24" s="29"/>
      <c r="DD24" s="29">
        <v>0</v>
      </c>
      <c r="DE24" s="30"/>
      <c r="DF24" s="29"/>
      <c r="DG24" s="28">
        <v>0</v>
      </c>
      <c r="DH24" s="29">
        <v>-2577</v>
      </c>
      <c r="DI24" s="29">
        <v>-4607</v>
      </c>
      <c r="DJ24" s="29">
        <v>0</v>
      </c>
      <c r="DK24" s="29">
        <v>-4607</v>
      </c>
      <c r="DL24" s="29">
        <v>0</v>
      </c>
      <c r="DM24" s="30">
        <v>-4607</v>
      </c>
      <c r="DN24" s="29"/>
      <c r="DO24" s="28">
        <v>0</v>
      </c>
      <c r="DP24" s="29">
        <v>0</v>
      </c>
      <c r="DQ24" s="29">
        <v>0</v>
      </c>
      <c r="DR24" s="29">
        <v>0</v>
      </c>
      <c r="DS24" s="29">
        <v>0</v>
      </c>
      <c r="DT24" s="29">
        <v>0</v>
      </c>
      <c r="DU24" s="30">
        <v>0</v>
      </c>
      <c r="DV24" s="29"/>
      <c r="DW24" s="28">
        <v>-115</v>
      </c>
      <c r="DX24" s="29">
        <v>-145</v>
      </c>
      <c r="DY24" s="29">
        <v>-260</v>
      </c>
      <c r="DZ24" s="29">
        <v>0</v>
      </c>
      <c r="EA24" s="30">
        <v>0</v>
      </c>
    </row>
    <row r="25" spans="1:131" ht="15" customHeight="1" outlineLevel="1" x14ac:dyDescent="0.3">
      <c r="A25" s="6" t="s">
        <v>23</v>
      </c>
      <c r="B25" s="6"/>
      <c r="C25" s="415">
        <v>1041</v>
      </c>
      <c r="D25" s="602">
        <f t="shared" si="0"/>
        <v>955</v>
      </c>
      <c r="E25" s="21">
        <v>1996</v>
      </c>
      <c r="F25" s="6"/>
      <c r="G25" s="28">
        <v>0</v>
      </c>
      <c r="H25" s="446">
        <v>0</v>
      </c>
      <c r="I25" s="446">
        <v>0</v>
      </c>
      <c r="J25" s="446">
        <v>522</v>
      </c>
      <c r="K25" s="446">
        <v>522</v>
      </c>
      <c r="L25" s="446">
        <f t="shared" si="1"/>
        <v>3995</v>
      </c>
      <c r="M25" s="30">
        <v>4517</v>
      </c>
      <c r="N25" s="6"/>
      <c r="O25" s="28">
        <v>0</v>
      </c>
      <c r="P25" s="446">
        <v>0</v>
      </c>
      <c r="Q25" s="446">
        <v>0</v>
      </c>
      <c r="R25" s="446">
        <v>0</v>
      </c>
      <c r="S25" s="446">
        <v>0</v>
      </c>
      <c r="T25" s="446">
        <v>0</v>
      </c>
      <c r="U25" s="30">
        <v>0</v>
      </c>
      <c r="V25" s="446"/>
      <c r="W25" s="28">
        <v>-450</v>
      </c>
      <c r="X25" s="29">
        <v>184</v>
      </c>
      <c r="Y25" s="29">
        <v>-266</v>
      </c>
      <c r="Z25" s="29">
        <v>0</v>
      </c>
      <c r="AA25" s="29">
        <v>-266</v>
      </c>
      <c r="AB25" s="29">
        <v>0</v>
      </c>
      <c r="AC25" s="30">
        <v>-266</v>
      </c>
      <c r="AD25" s="6"/>
      <c r="AE25" s="28">
        <v>0</v>
      </c>
      <c r="AF25" s="29">
        <v>0</v>
      </c>
      <c r="AG25" s="29">
        <v>0</v>
      </c>
      <c r="AH25" s="29">
        <v>0</v>
      </c>
      <c r="AI25" s="29">
        <v>0</v>
      </c>
      <c r="AJ25" s="29">
        <v>0</v>
      </c>
      <c r="AK25" s="30">
        <v>0</v>
      </c>
      <c r="AL25" s="6"/>
      <c r="AM25" s="28">
        <v>0</v>
      </c>
      <c r="AN25" s="29">
        <v>0</v>
      </c>
      <c r="AO25" s="29">
        <v>0</v>
      </c>
      <c r="AP25" s="29">
        <v>0</v>
      </c>
      <c r="AQ25" s="29">
        <v>0</v>
      </c>
      <c r="AR25" s="29">
        <v>0</v>
      </c>
      <c r="AS25" s="30">
        <v>0</v>
      </c>
      <c r="AT25" s="6"/>
      <c r="AU25" s="28">
        <v>0</v>
      </c>
      <c r="AV25" s="29">
        <v>0</v>
      </c>
      <c r="AW25" s="29">
        <v>0</v>
      </c>
      <c r="AX25" s="29">
        <v>-116</v>
      </c>
      <c r="AY25" s="29">
        <v>-116</v>
      </c>
      <c r="AZ25" s="29">
        <v>0</v>
      </c>
      <c r="BA25" s="111">
        <v>-116</v>
      </c>
      <c r="BB25" s="6"/>
      <c r="BC25" s="28"/>
      <c r="BD25" s="29"/>
      <c r="BE25" s="29"/>
      <c r="BF25" s="29"/>
      <c r="BG25" s="29"/>
      <c r="BH25" s="29"/>
      <c r="BI25" s="235"/>
      <c r="BJ25" s="29"/>
      <c r="BK25" s="28"/>
      <c r="BL25" s="29"/>
      <c r="BM25" s="29"/>
      <c r="BN25" s="29"/>
      <c r="BO25" s="29"/>
      <c r="BP25" s="29"/>
      <c r="BQ25" s="30"/>
      <c r="BR25" s="29"/>
      <c r="BS25" s="28"/>
      <c r="BT25" s="29"/>
      <c r="BU25" s="29"/>
      <c r="BV25" s="29"/>
      <c r="BW25" s="29"/>
      <c r="BX25" s="29"/>
      <c r="BY25" s="30"/>
      <c r="BZ25" s="29"/>
      <c r="CA25" s="28"/>
      <c r="CB25" s="29"/>
      <c r="CC25" s="29"/>
      <c r="CD25" s="29"/>
      <c r="CE25" s="29"/>
      <c r="CF25" s="29"/>
      <c r="CG25" s="30"/>
      <c r="CH25" s="29"/>
      <c r="CI25" s="28"/>
      <c r="CJ25" s="29"/>
      <c r="CK25" s="29"/>
      <c r="CL25" s="29"/>
      <c r="CM25" s="29"/>
      <c r="CN25" s="29"/>
      <c r="CO25" s="30"/>
      <c r="CP25" s="29"/>
      <c r="CQ25" s="28"/>
      <c r="CR25" s="29"/>
      <c r="CS25" s="29"/>
      <c r="CT25" s="29"/>
      <c r="CU25" s="29"/>
      <c r="CV25" s="29"/>
      <c r="CW25" s="30"/>
      <c r="CX25" s="29"/>
      <c r="CY25" s="28"/>
      <c r="CZ25" s="29"/>
      <c r="DA25" s="29"/>
      <c r="DB25" s="29"/>
      <c r="DC25" s="29"/>
      <c r="DD25" s="29"/>
      <c r="DE25" s="30"/>
      <c r="DF25" s="29"/>
      <c r="DG25" s="28"/>
      <c r="DH25" s="29"/>
      <c r="DI25" s="29"/>
      <c r="DJ25" s="29"/>
      <c r="DK25" s="29"/>
      <c r="DL25" s="29"/>
      <c r="DM25" s="30"/>
      <c r="DN25" s="29"/>
      <c r="DO25" s="28"/>
      <c r="DP25" s="29"/>
      <c r="DQ25" s="29"/>
      <c r="DR25" s="29"/>
      <c r="DS25" s="29"/>
      <c r="DT25" s="29"/>
      <c r="DU25" s="30"/>
      <c r="DV25" s="29"/>
      <c r="DW25" s="28"/>
      <c r="DX25" s="29"/>
      <c r="DY25" s="29"/>
      <c r="DZ25" s="29"/>
      <c r="EA25" s="30"/>
    </row>
    <row r="26" spans="1:131" ht="15" customHeight="1" outlineLevel="1" x14ac:dyDescent="0.3">
      <c r="A26" s="6" t="s">
        <v>21</v>
      </c>
      <c r="B26" s="6"/>
      <c r="C26" s="24">
        <v>0</v>
      </c>
      <c r="D26" s="443">
        <f t="shared" si="0"/>
        <v>-4338</v>
      </c>
      <c r="E26" s="21">
        <v>-4338</v>
      </c>
      <c r="F26" s="6"/>
      <c r="G26" s="24">
        <v>0</v>
      </c>
      <c r="H26" s="443">
        <v>0</v>
      </c>
      <c r="I26" s="443">
        <v>0</v>
      </c>
      <c r="J26" s="443">
        <v>0</v>
      </c>
      <c r="K26" s="443">
        <v>0</v>
      </c>
      <c r="L26" s="443">
        <f t="shared" si="1"/>
        <v>-12119</v>
      </c>
      <c r="M26" s="404">
        <v>-12119</v>
      </c>
      <c r="N26" s="6"/>
      <c r="O26" s="24">
        <v>0</v>
      </c>
      <c r="P26" s="443">
        <v>0</v>
      </c>
      <c r="Q26" s="443">
        <v>0</v>
      </c>
      <c r="R26" s="443">
        <v>0</v>
      </c>
      <c r="S26" s="443">
        <v>0</v>
      </c>
      <c r="T26" s="443">
        <v>0</v>
      </c>
      <c r="U26" s="23">
        <v>0</v>
      </c>
      <c r="V26" s="443"/>
      <c r="W26" s="24">
        <v>0</v>
      </c>
      <c r="X26" s="22">
        <v>0</v>
      </c>
      <c r="Y26" s="22"/>
      <c r="Z26" s="22">
        <v>0</v>
      </c>
      <c r="AA26" s="22">
        <v>0</v>
      </c>
      <c r="AB26" s="22">
        <v>0</v>
      </c>
      <c r="AC26" s="23">
        <v>0</v>
      </c>
      <c r="AD26" s="6"/>
      <c r="AE26" s="24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3">
        <v>0</v>
      </c>
      <c r="AL26" s="6"/>
      <c r="AM26" s="24">
        <v>0</v>
      </c>
      <c r="AN26" s="22">
        <v>-1</v>
      </c>
      <c r="AO26" s="22">
        <v>-1</v>
      </c>
      <c r="AP26" s="22">
        <v>0</v>
      </c>
      <c r="AQ26" s="22">
        <v>-1</v>
      </c>
      <c r="AR26" s="22">
        <v>1</v>
      </c>
      <c r="AS26" s="23">
        <v>0</v>
      </c>
      <c r="AT26" s="6"/>
      <c r="AU26" s="24">
        <v>-2</v>
      </c>
      <c r="AV26" s="22">
        <v>2</v>
      </c>
      <c r="AW26" s="22">
        <v>0</v>
      </c>
      <c r="AX26" s="22">
        <v>0</v>
      </c>
      <c r="AY26" s="22">
        <v>0</v>
      </c>
      <c r="AZ26" s="29">
        <v>0</v>
      </c>
      <c r="BA26" s="23">
        <v>0</v>
      </c>
      <c r="BB26" s="6"/>
      <c r="BC26" s="24">
        <v>-190</v>
      </c>
      <c r="BD26" s="22">
        <v>-96</v>
      </c>
      <c r="BE26" s="22">
        <v>-286</v>
      </c>
      <c r="BF26" s="22">
        <v>0</v>
      </c>
      <c r="BG26" s="22">
        <v>-286</v>
      </c>
      <c r="BH26" s="29">
        <v>0</v>
      </c>
      <c r="BI26" s="23">
        <v>-286</v>
      </c>
      <c r="BJ26" s="22"/>
      <c r="BK26" s="24">
        <v>-2</v>
      </c>
      <c r="BL26" s="29">
        <v>2</v>
      </c>
      <c r="BM26" s="22">
        <v>0</v>
      </c>
      <c r="BN26" s="22">
        <v>0</v>
      </c>
      <c r="BO26" s="22">
        <v>0</v>
      </c>
      <c r="BP26" s="22">
        <v>-192</v>
      </c>
      <c r="BQ26" s="23">
        <v>-192</v>
      </c>
      <c r="BR26" s="22"/>
      <c r="BS26" s="24">
        <v>-26</v>
      </c>
      <c r="BT26" s="22">
        <v>-26</v>
      </c>
      <c r="BU26" s="22">
        <v>-52</v>
      </c>
      <c r="BV26" s="22">
        <v>-23</v>
      </c>
      <c r="BW26" s="22">
        <v>-75</v>
      </c>
      <c r="BX26" s="22">
        <v>-23</v>
      </c>
      <c r="BY26" s="23">
        <v>-98</v>
      </c>
      <c r="BZ26" s="22"/>
      <c r="CA26" s="24">
        <v>-22</v>
      </c>
      <c r="CB26" s="22">
        <v>-21</v>
      </c>
      <c r="CC26" s="22">
        <v>-43</v>
      </c>
      <c r="CD26" s="22">
        <v>-22</v>
      </c>
      <c r="CE26" s="22">
        <v>-65</v>
      </c>
      <c r="CF26" s="22">
        <v>-22</v>
      </c>
      <c r="CG26" s="23">
        <v>-87</v>
      </c>
      <c r="CH26" s="22"/>
      <c r="CI26" s="24">
        <v>-492</v>
      </c>
      <c r="CJ26" s="22">
        <v>-489</v>
      </c>
      <c r="CK26" s="22">
        <v>-981</v>
      </c>
      <c r="CL26" s="22">
        <v>-496</v>
      </c>
      <c r="CM26" s="22">
        <v>-1477</v>
      </c>
      <c r="CN26" s="22">
        <v>1395</v>
      </c>
      <c r="CO26" s="23">
        <v>-82</v>
      </c>
      <c r="CP26" s="22"/>
      <c r="CQ26" s="24">
        <v>-554</v>
      </c>
      <c r="CR26" s="22">
        <v>-522</v>
      </c>
      <c r="CS26" s="22">
        <v>-1076</v>
      </c>
      <c r="CT26" s="22">
        <v>-492</v>
      </c>
      <c r="CU26" s="22">
        <v>-1568</v>
      </c>
      <c r="CV26" s="22">
        <v>-494</v>
      </c>
      <c r="CW26" s="23">
        <v>-2062</v>
      </c>
      <c r="CX26" s="22"/>
      <c r="CY26" s="24">
        <v>-4204</v>
      </c>
      <c r="CZ26" s="22">
        <v>-503</v>
      </c>
      <c r="DA26" s="22">
        <v>-4707</v>
      </c>
      <c r="DB26" s="22">
        <v>-491</v>
      </c>
      <c r="DC26" s="22">
        <v>-5198</v>
      </c>
      <c r="DD26" s="22">
        <v>-553</v>
      </c>
      <c r="DE26" s="23">
        <v>-5751</v>
      </c>
      <c r="DF26" s="22"/>
      <c r="DG26" s="24">
        <v>-549</v>
      </c>
      <c r="DH26" s="22">
        <v>-451</v>
      </c>
      <c r="DI26" s="22">
        <v>-908</v>
      </c>
      <c r="DJ26" s="22">
        <v>-440</v>
      </c>
      <c r="DK26" s="22">
        <v>-1348</v>
      </c>
      <c r="DL26" s="22">
        <v>-482</v>
      </c>
      <c r="DM26" s="23">
        <v>-1830</v>
      </c>
      <c r="DN26" s="22"/>
      <c r="DO26" s="24">
        <v>-740</v>
      </c>
      <c r="DP26" s="22">
        <v>-549</v>
      </c>
      <c r="DQ26" s="22">
        <v>-1289</v>
      </c>
      <c r="DR26" s="22">
        <v>-475</v>
      </c>
      <c r="DS26" s="22">
        <v>-1764</v>
      </c>
      <c r="DT26" s="22">
        <v>-640</v>
      </c>
      <c r="DU26" s="23">
        <v>-2404</v>
      </c>
      <c r="DV26" s="22"/>
      <c r="DW26" s="24">
        <v>219</v>
      </c>
      <c r="DX26" s="29">
        <v>-550</v>
      </c>
      <c r="DY26" s="22">
        <v>-331</v>
      </c>
      <c r="DZ26" s="22">
        <v>-1545</v>
      </c>
      <c r="EA26" s="23">
        <v>-1876</v>
      </c>
    </row>
    <row r="27" spans="1:131" s="170" customFormat="1" ht="15" customHeight="1" outlineLevel="1" x14ac:dyDescent="0.3">
      <c r="A27" s="6" t="s">
        <v>36</v>
      </c>
      <c r="B27" s="6"/>
      <c r="C27" s="167">
        <v>0</v>
      </c>
      <c r="D27" s="447">
        <f t="shared" si="0"/>
        <v>0</v>
      </c>
      <c r="E27" s="21">
        <v>0</v>
      </c>
      <c r="F27" s="6"/>
      <c r="G27" s="167">
        <v>0</v>
      </c>
      <c r="H27" s="447">
        <v>0</v>
      </c>
      <c r="I27" s="447">
        <v>0</v>
      </c>
      <c r="J27" s="447">
        <v>0</v>
      </c>
      <c r="K27" s="447">
        <v>0</v>
      </c>
      <c r="L27" s="447">
        <f t="shared" si="1"/>
        <v>0</v>
      </c>
      <c r="M27" s="169">
        <v>0</v>
      </c>
      <c r="N27" s="6"/>
      <c r="O27" s="167">
        <v>0</v>
      </c>
      <c r="P27" s="447">
        <v>0</v>
      </c>
      <c r="Q27" s="447">
        <v>0</v>
      </c>
      <c r="R27" s="447">
        <v>0</v>
      </c>
      <c r="S27" s="447">
        <v>0</v>
      </c>
      <c r="T27" s="447">
        <v>0</v>
      </c>
      <c r="U27" s="169">
        <v>0</v>
      </c>
      <c r="V27" s="447"/>
      <c r="W27" s="167">
        <v>-203</v>
      </c>
      <c r="X27" s="168">
        <v>203</v>
      </c>
      <c r="Y27" s="168">
        <v>0</v>
      </c>
      <c r="Z27" s="168">
        <v>0</v>
      </c>
      <c r="AA27" s="168">
        <v>0</v>
      </c>
      <c r="AB27" s="168">
        <v>0</v>
      </c>
      <c r="AC27" s="169">
        <v>0</v>
      </c>
      <c r="AD27" s="6"/>
      <c r="AE27" s="167">
        <v>0</v>
      </c>
      <c r="AF27" s="168">
        <v>-2</v>
      </c>
      <c r="AG27" s="168">
        <v>-2</v>
      </c>
      <c r="AH27" s="168">
        <v>2</v>
      </c>
      <c r="AI27" s="168">
        <v>0</v>
      </c>
      <c r="AJ27" s="168">
        <v>0</v>
      </c>
      <c r="AK27" s="169">
        <v>0</v>
      </c>
      <c r="AL27" s="6"/>
      <c r="AM27" s="167">
        <v>0</v>
      </c>
      <c r="AN27" s="168">
        <v>0</v>
      </c>
      <c r="AO27" s="168">
        <v>0</v>
      </c>
      <c r="AP27" s="168">
        <v>0</v>
      </c>
      <c r="AQ27" s="168">
        <v>0</v>
      </c>
      <c r="AR27" s="168">
        <v>0</v>
      </c>
      <c r="AS27" s="169">
        <v>0</v>
      </c>
      <c r="AT27" s="6"/>
      <c r="AU27" s="167">
        <v>0</v>
      </c>
      <c r="AV27" s="168">
        <v>0</v>
      </c>
      <c r="AW27" s="168">
        <v>0</v>
      </c>
      <c r="AX27" s="168">
        <v>-139</v>
      </c>
      <c r="AY27" s="168">
        <v>-139</v>
      </c>
      <c r="AZ27" s="168">
        <v>139</v>
      </c>
      <c r="BA27" s="169">
        <v>0</v>
      </c>
      <c r="BB27" s="6"/>
      <c r="BC27" s="167">
        <v>0</v>
      </c>
      <c r="BD27" s="168">
        <v>0</v>
      </c>
      <c r="BE27" s="168">
        <v>0</v>
      </c>
      <c r="BF27" s="168">
        <v>-1</v>
      </c>
      <c r="BG27" s="168">
        <v>-1</v>
      </c>
      <c r="BH27" s="168">
        <v>0</v>
      </c>
      <c r="BI27" s="169">
        <v>-1</v>
      </c>
      <c r="BJ27" s="168"/>
      <c r="BK27" s="167">
        <v>0</v>
      </c>
      <c r="BL27" s="168">
        <v>0</v>
      </c>
      <c r="BM27" s="168">
        <v>0</v>
      </c>
      <c r="BN27" s="168">
        <v>0</v>
      </c>
      <c r="BO27" s="168">
        <v>0</v>
      </c>
      <c r="BP27" s="168">
        <v>0</v>
      </c>
      <c r="BQ27" s="169">
        <v>0</v>
      </c>
      <c r="BR27" s="168"/>
      <c r="BS27" s="167">
        <v>0</v>
      </c>
      <c r="BT27" s="168">
        <v>0</v>
      </c>
      <c r="BU27" s="168">
        <v>0</v>
      </c>
      <c r="BV27" s="168">
        <v>0</v>
      </c>
      <c r="BW27" s="168">
        <v>0</v>
      </c>
      <c r="BX27" s="168">
        <v>0</v>
      </c>
      <c r="BY27" s="169">
        <v>0</v>
      </c>
      <c r="BZ27" s="168"/>
      <c r="CA27" s="167">
        <v>0</v>
      </c>
      <c r="CB27" s="168">
        <v>-1</v>
      </c>
      <c r="CC27" s="168">
        <v>0</v>
      </c>
      <c r="CD27" s="168">
        <v>0</v>
      </c>
      <c r="CE27" s="168">
        <v>0</v>
      </c>
      <c r="CF27" s="168">
        <v>0</v>
      </c>
      <c r="CG27" s="169">
        <v>0</v>
      </c>
      <c r="CH27" s="168"/>
      <c r="CI27" s="167"/>
      <c r="CJ27" s="168">
        <v>0</v>
      </c>
      <c r="CK27" s="168">
        <v>0</v>
      </c>
      <c r="CL27" s="168">
        <v>0</v>
      </c>
      <c r="CM27" s="168">
        <v>0</v>
      </c>
      <c r="CN27" s="168">
        <v>547</v>
      </c>
      <c r="CO27" s="169">
        <v>1601</v>
      </c>
      <c r="CP27" s="168"/>
      <c r="CQ27" s="167">
        <v>0</v>
      </c>
      <c r="CR27" s="168">
        <v>0</v>
      </c>
      <c r="CS27" s="168">
        <v>0</v>
      </c>
      <c r="CT27" s="168">
        <v>0</v>
      </c>
      <c r="CU27" s="168">
        <v>0</v>
      </c>
      <c r="CV27" s="168">
        <v>0</v>
      </c>
      <c r="CW27" s="169">
        <v>0</v>
      </c>
      <c r="CX27" s="168"/>
      <c r="CY27" s="167">
        <v>0</v>
      </c>
      <c r="CZ27" s="168">
        <v>0</v>
      </c>
      <c r="DA27" s="168">
        <v>0</v>
      </c>
      <c r="DB27" s="168">
        <v>0</v>
      </c>
      <c r="DC27" s="168">
        <v>0</v>
      </c>
      <c r="DD27" s="168">
        <v>0</v>
      </c>
      <c r="DE27" s="169">
        <v>0</v>
      </c>
      <c r="DF27" s="168"/>
      <c r="DG27" s="167"/>
      <c r="DH27" s="168">
        <v>0</v>
      </c>
      <c r="DI27" s="168">
        <v>0</v>
      </c>
      <c r="DJ27" s="168">
        <v>0</v>
      </c>
      <c r="DK27" s="168">
        <v>0</v>
      </c>
      <c r="DL27" s="168">
        <v>0</v>
      </c>
      <c r="DM27" s="169">
        <v>0</v>
      </c>
      <c r="DN27" s="168"/>
      <c r="DO27" s="167">
        <v>0</v>
      </c>
      <c r="DP27" s="168">
        <v>0</v>
      </c>
      <c r="DQ27" s="168"/>
      <c r="DR27" s="168">
        <v>0</v>
      </c>
      <c r="DS27" s="168">
        <v>0</v>
      </c>
      <c r="DT27" s="168">
        <v>0</v>
      </c>
      <c r="DU27" s="169">
        <v>0</v>
      </c>
      <c r="DV27" s="168"/>
      <c r="DW27" s="167">
        <v>0</v>
      </c>
      <c r="DX27" s="20">
        <v>0</v>
      </c>
      <c r="DY27" s="168">
        <v>0</v>
      </c>
      <c r="DZ27" s="168">
        <v>-8127</v>
      </c>
      <c r="EA27" s="169">
        <v>1705</v>
      </c>
    </row>
    <row r="28" spans="1:131" s="14" customFormat="1" x14ac:dyDescent="0.3">
      <c r="A28" s="12" t="s">
        <v>26</v>
      </c>
      <c r="B28" s="12"/>
      <c r="C28" s="25">
        <v>-9596</v>
      </c>
      <c r="D28" s="444">
        <f t="shared" si="0"/>
        <v>-9955</v>
      </c>
      <c r="E28" s="21">
        <v>-19551</v>
      </c>
      <c r="F28" s="12"/>
      <c r="G28" s="25">
        <v>-11783</v>
      </c>
      <c r="H28" s="444">
        <v>-47362</v>
      </c>
      <c r="I28" s="444">
        <v>-59145</v>
      </c>
      <c r="J28" s="444">
        <v>66401</v>
      </c>
      <c r="K28" s="444">
        <v>7256</v>
      </c>
      <c r="L28" s="444">
        <f t="shared" si="1"/>
        <v>9813</v>
      </c>
      <c r="M28" s="21">
        <v>17069</v>
      </c>
      <c r="N28" s="12"/>
      <c r="O28" s="25">
        <v>-2850</v>
      </c>
      <c r="P28" s="444">
        <v>-2957</v>
      </c>
      <c r="Q28" s="444">
        <v>-5807</v>
      </c>
      <c r="R28" s="444">
        <v>-8731</v>
      </c>
      <c r="S28" s="444">
        <v>-14538</v>
      </c>
      <c r="T28" s="444">
        <v>-8944</v>
      </c>
      <c r="U28" s="21">
        <v>-23482</v>
      </c>
      <c r="V28" s="444"/>
      <c r="W28" s="25">
        <v>108186</v>
      </c>
      <c r="X28" s="20">
        <v>209836</v>
      </c>
      <c r="Y28" s="20">
        <v>318022</v>
      </c>
      <c r="Z28" s="20">
        <v>-12412</v>
      </c>
      <c r="AA28" s="20">
        <v>305610</v>
      </c>
      <c r="AB28" s="20">
        <v>-11745</v>
      </c>
      <c r="AC28" s="21">
        <v>293865</v>
      </c>
      <c r="AD28" s="12"/>
      <c r="AE28" s="25">
        <v>-565</v>
      </c>
      <c r="AF28" s="20">
        <v>-3959</v>
      </c>
      <c r="AG28" s="20">
        <v>-4524</v>
      </c>
      <c r="AH28" s="20">
        <v>-1893</v>
      </c>
      <c r="AI28" s="20">
        <v>-6417</v>
      </c>
      <c r="AJ28" s="20">
        <v>-10343</v>
      </c>
      <c r="AK28" s="21">
        <v>-16760</v>
      </c>
      <c r="AL28" s="12"/>
      <c r="AM28" s="25">
        <v>-7142</v>
      </c>
      <c r="AN28" s="20">
        <v>-2441</v>
      </c>
      <c r="AO28" s="20">
        <v>-9583</v>
      </c>
      <c r="AP28" s="20">
        <v>1684</v>
      </c>
      <c r="AQ28" s="20">
        <v>-7899</v>
      </c>
      <c r="AR28" s="20">
        <v>-2299</v>
      </c>
      <c r="AS28" s="21">
        <v>-10198</v>
      </c>
      <c r="AT28" s="12"/>
      <c r="AU28" s="25">
        <v>-17284</v>
      </c>
      <c r="AV28" s="20">
        <v>15793</v>
      </c>
      <c r="AW28" s="20">
        <v>-1491</v>
      </c>
      <c r="AX28" s="20">
        <v>51046</v>
      </c>
      <c r="AY28" s="20">
        <v>49555</v>
      </c>
      <c r="AZ28" s="20">
        <v>19453</v>
      </c>
      <c r="BA28" s="21">
        <v>69008</v>
      </c>
      <c r="BB28" s="12"/>
      <c r="BC28" s="25">
        <v>-19570</v>
      </c>
      <c r="BD28" s="20">
        <v>10230</v>
      </c>
      <c r="BE28" s="20">
        <v>-9340</v>
      </c>
      <c r="BF28" s="20">
        <v>154379</v>
      </c>
      <c r="BG28" s="20">
        <v>145039</v>
      </c>
      <c r="BH28" s="20">
        <v>-8264</v>
      </c>
      <c r="BI28" s="21">
        <v>136775</v>
      </c>
      <c r="BJ28" s="20"/>
      <c r="BK28" s="25">
        <v>-5047</v>
      </c>
      <c r="BL28" s="20">
        <v>-11131</v>
      </c>
      <c r="BM28" s="20">
        <v>-16178</v>
      </c>
      <c r="BN28" s="20">
        <v>258451</v>
      </c>
      <c r="BO28" s="20">
        <v>242273</v>
      </c>
      <c r="BP28" s="20">
        <v>2712</v>
      </c>
      <c r="BQ28" s="21">
        <v>244985</v>
      </c>
      <c r="BR28" s="20"/>
      <c r="BS28" s="25">
        <v>-8934</v>
      </c>
      <c r="BT28" s="20">
        <v>-12493</v>
      </c>
      <c r="BU28" s="20">
        <v>-21427</v>
      </c>
      <c r="BV28" s="20">
        <v>56448</v>
      </c>
      <c r="BW28" s="20">
        <v>35021</v>
      </c>
      <c r="BX28" s="20">
        <v>-4291</v>
      </c>
      <c r="BY28" s="21">
        <v>30730</v>
      </c>
      <c r="BZ28" s="20"/>
      <c r="CA28" s="25">
        <v>-3801</v>
      </c>
      <c r="CB28" s="20">
        <v>-7660</v>
      </c>
      <c r="CC28" s="20">
        <v>-11461</v>
      </c>
      <c r="CD28" s="20">
        <v>-8985</v>
      </c>
      <c r="CE28" s="20">
        <v>-20446</v>
      </c>
      <c r="CF28" s="20">
        <v>-11804</v>
      </c>
      <c r="CG28" s="21">
        <v>-32250</v>
      </c>
      <c r="CH28" s="20"/>
      <c r="CI28" s="25">
        <v>-4626</v>
      </c>
      <c r="CJ28" s="20">
        <v>-4641</v>
      </c>
      <c r="CK28" s="20">
        <v>-9267</v>
      </c>
      <c r="CL28" s="20">
        <v>-7120</v>
      </c>
      <c r="CM28" s="20">
        <v>-16387</v>
      </c>
      <c r="CN28" s="20">
        <v>75625</v>
      </c>
      <c r="CO28" s="21">
        <v>59238</v>
      </c>
      <c r="CP28" s="20"/>
      <c r="CQ28" s="25">
        <v>-18424</v>
      </c>
      <c r="CR28" s="20">
        <v>-7588</v>
      </c>
      <c r="CS28" s="20">
        <v>-26012</v>
      </c>
      <c r="CT28" s="20">
        <v>-4277</v>
      </c>
      <c r="CU28" s="20">
        <v>-30289</v>
      </c>
      <c r="CV28" s="20">
        <v>-15717</v>
      </c>
      <c r="CW28" s="21">
        <v>-46006</v>
      </c>
      <c r="CX28" s="20"/>
      <c r="CY28" s="25">
        <v>10458</v>
      </c>
      <c r="CZ28" s="20">
        <v>49</v>
      </c>
      <c r="DA28" s="20">
        <v>10507</v>
      </c>
      <c r="DB28" s="20">
        <v>-2789</v>
      </c>
      <c r="DC28" s="20">
        <v>7718</v>
      </c>
      <c r="DD28" s="20">
        <v>-13191</v>
      </c>
      <c r="DE28" s="21">
        <v>-5473</v>
      </c>
      <c r="DF28" s="20"/>
      <c r="DG28" s="25">
        <v>-2503</v>
      </c>
      <c r="DH28" s="20">
        <v>67460</v>
      </c>
      <c r="DI28" s="20">
        <v>66192</v>
      </c>
      <c r="DJ28" s="20">
        <v>-1870</v>
      </c>
      <c r="DK28" s="20">
        <v>64322</v>
      </c>
      <c r="DL28" s="20">
        <v>-4023</v>
      </c>
      <c r="DM28" s="21">
        <v>60299</v>
      </c>
      <c r="DN28" s="20"/>
      <c r="DO28" s="25">
        <v>33303</v>
      </c>
      <c r="DP28" s="20">
        <v>-1052</v>
      </c>
      <c r="DQ28" s="20">
        <v>32251</v>
      </c>
      <c r="DR28" s="20">
        <v>-1468</v>
      </c>
      <c r="DS28" s="20">
        <v>30783</v>
      </c>
      <c r="DT28" s="20">
        <v>-13609</v>
      </c>
      <c r="DU28" s="21">
        <v>17174</v>
      </c>
      <c r="DV28" s="20"/>
      <c r="DW28" s="25">
        <v>-1869</v>
      </c>
      <c r="DX28" s="20">
        <v>-10535</v>
      </c>
      <c r="DY28" s="20">
        <v>-12404</v>
      </c>
      <c r="DZ28" s="20">
        <v>-16090</v>
      </c>
      <c r="EA28" s="21">
        <v>-38586</v>
      </c>
    </row>
    <row r="29" spans="1:131" x14ac:dyDescent="0.3">
      <c r="A29" s="6"/>
      <c r="B29" s="6"/>
      <c r="C29" s="25"/>
      <c r="D29" s="444"/>
      <c r="E29" s="21"/>
      <c r="F29" s="6"/>
      <c r="G29" s="25"/>
      <c r="H29" s="444"/>
      <c r="I29" s="444"/>
      <c r="J29" s="444"/>
      <c r="K29" s="444"/>
      <c r="L29" s="444"/>
      <c r="M29" s="169"/>
      <c r="N29" s="6"/>
      <c r="O29" s="25"/>
      <c r="P29" s="444"/>
      <c r="Q29" s="444"/>
      <c r="R29" s="444"/>
      <c r="S29" s="444"/>
      <c r="T29" s="444"/>
      <c r="U29" s="21"/>
      <c r="V29" s="444"/>
      <c r="W29" s="25"/>
      <c r="X29" s="20"/>
      <c r="Y29" s="20"/>
      <c r="Z29" s="20"/>
      <c r="AA29" s="20"/>
      <c r="AB29" s="20"/>
      <c r="AC29" s="21"/>
      <c r="AD29" s="6"/>
      <c r="AE29" s="25"/>
      <c r="AF29" s="20"/>
      <c r="AG29" s="20"/>
      <c r="AH29" s="20"/>
      <c r="AI29" s="20"/>
      <c r="AJ29" s="20"/>
      <c r="AK29" s="21"/>
      <c r="AL29" s="6"/>
      <c r="AM29" s="25"/>
      <c r="AN29" s="20"/>
      <c r="AO29" s="20"/>
      <c r="AP29" s="20"/>
      <c r="AQ29" s="20"/>
      <c r="AR29" s="20"/>
      <c r="AS29" s="21"/>
      <c r="AT29" s="6"/>
      <c r="AU29" s="25"/>
      <c r="AV29" s="20"/>
      <c r="AW29" s="20"/>
      <c r="AX29" s="20"/>
      <c r="AY29" s="20"/>
      <c r="AZ29" s="20"/>
      <c r="BA29" s="21"/>
      <c r="BB29" s="6"/>
      <c r="BC29" s="25"/>
      <c r="BD29" s="20"/>
      <c r="BE29" s="20"/>
      <c r="BF29" s="20"/>
      <c r="BG29" s="20"/>
      <c r="BH29" s="20"/>
      <c r="BI29" s="21"/>
      <c r="BJ29" s="20"/>
      <c r="BK29" s="25"/>
      <c r="BL29" s="20"/>
      <c r="BM29" s="20"/>
      <c r="BN29" s="20"/>
      <c r="BO29" s="20"/>
      <c r="BP29" s="20"/>
      <c r="BQ29" s="21"/>
      <c r="BR29" s="20"/>
      <c r="BS29" s="25"/>
      <c r="BT29" s="20"/>
      <c r="BU29" s="20"/>
      <c r="BV29" s="20"/>
      <c r="BW29" s="20"/>
      <c r="BX29" s="20"/>
      <c r="BY29" s="21"/>
      <c r="BZ29" s="20"/>
      <c r="CA29" s="25"/>
      <c r="CB29" s="20"/>
      <c r="CC29" s="20"/>
      <c r="CD29" s="20"/>
      <c r="CE29" s="20"/>
      <c r="CF29" s="20"/>
      <c r="CG29" s="21"/>
      <c r="CH29" s="20"/>
      <c r="CI29" s="25"/>
      <c r="CJ29" s="20"/>
      <c r="CK29" s="20"/>
      <c r="CL29" s="20"/>
      <c r="CM29" s="20"/>
      <c r="CN29" s="20"/>
      <c r="CO29" s="21"/>
      <c r="CP29" s="20"/>
      <c r="CQ29" s="25"/>
      <c r="CR29" s="20"/>
      <c r="CS29" s="20"/>
      <c r="CT29" s="20"/>
      <c r="CU29" s="20"/>
      <c r="CV29" s="20"/>
      <c r="CW29" s="21"/>
      <c r="CX29" s="20"/>
      <c r="CY29" s="25"/>
      <c r="CZ29" s="20"/>
      <c r="DA29" s="20"/>
      <c r="DB29" s="20"/>
      <c r="DC29" s="20"/>
      <c r="DD29" s="20"/>
      <c r="DE29" s="21"/>
      <c r="DF29" s="20"/>
      <c r="DG29" s="25"/>
      <c r="DH29" s="20"/>
      <c r="DI29" s="20"/>
      <c r="DJ29" s="20"/>
      <c r="DK29" s="20"/>
      <c r="DL29" s="20"/>
      <c r="DM29" s="21"/>
      <c r="DN29" s="20"/>
      <c r="DO29" s="25"/>
      <c r="DP29" s="20"/>
      <c r="DQ29" s="20"/>
      <c r="DR29" s="20"/>
      <c r="DS29" s="20"/>
      <c r="DT29" s="20"/>
      <c r="DU29" s="21"/>
      <c r="DV29" s="20"/>
      <c r="DW29" s="25"/>
      <c r="DX29" s="20"/>
      <c r="DY29" s="20"/>
      <c r="DZ29" s="20"/>
      <c r="EA29" s="21"/>
    </row>
    <row r="30" spans="1:131" x14ac:dyDescent="0.3">
      <c r="A30" s="6"/>
      <c r="B30" s="6"/>
      <c r="C30" s="25"/>
      <c r="D30" s="444"/>
      <c r="E30" s="21"/>
      <c r="F30" s="6"/>
      <c r="G30" s="25"/>
      <c r="H30" s="444"/>
      <c r="I30" s="444"/>
      <c r="J30" s="444"/>
      <c r="K30" s="444"/>
      <c r="L30" s="444"/>
      <c r="M30" s="21"/>
      <c r="N30" s="6"/>
      <c r="O30" s="25"/>
      <c r="P30" s="444"/>
      <c r="Q30" s="444"/>
      <c r="R30" s="444"/>
      <c r="S30" s="444"/>
      <c r="T30" s="444"/>
      <c r="U30" s="21"/>
      <c r="V30" s="444"/>
      <c r="W30" s="25"/>
      <c r="X30" s="20"/>
      <c r="Y30" s="20"/>
      <c r="Z30" s="20"/>
      <c r="AA30" s="20"/>
      <c r="AB30" s="20"/>
      <c r="AC30" s="21"/>
      <c r="AD30" s="6"/>
      <c r="AE30" s="25"/>
      <c r="AF30" s="20"/>
      <c r="AG30" s="20"/>
      <c r="AH30" s="20"/>
      <c r="AI30" s="20"/>
      <c r="AJ30" s="20"/>
      <c r="AK30" s="21"/>
      <c r="AL30" s="6"/>
      <c r="AM30" s="25"/>
      <c r="AN30" s="20"/>
      <c r="AO30" s="20"/>
      <c r="AP30" s="20"/>
      <c r="AQ30" s="20"/>
      <c r="AR30" s="20"/>
      <c r="AS30" s="21"/>
      <c r="AT30" s="6"/>
      <c r="AU30" s="25"/>
      <c r="AV30" s="20"/>
      <c r="AW30" s="20"/>
      <c r="AX30" s="20"/>
      <c r="AY30" s="20"/>
      <c r="AZ30" s="20"/>
      <c r="BA30" s="21"/>
      <c r="BB30" s="6"/>
      <c r="BC30" s="25"/>
      <c r="BD30" s="20"/>
      <c r="BE30" s="20"/>
      <c r="BF30" s="20"/>
      <c r="BG30" s="20"/>
      <c r="BH30" s="20"/>
      <c r="BI30" s="21"/>
      <c r="BJ30" s="20"/>
      <c r="BK30" s="25"/>
      <c r="BL30" s="20"/>
      <c r="BM30" s="20"/>
      <c r="BN30" s="20"/>
      <c r="BO30" s="20"/>
      <c r="BP30" s="20"/>
      <c r="BQ30" s="21"/>
      <c r="BR30" s="20"/>
      <c r="BS30" s="25"/>
      <c r="BT30" s="20"/>
      <c r="BU30" s="20"/>
      <c r="BV30" s="20"/>
      <c r="BW30" s="20"/>
      <c r="BX30" s="20"/>
      <c r="BY30" s="21"/>
      <c r="BZ30" s="20"/>
      <c r="CA30" s="25"/>
      <c r="CB30" s="20"/>
      <c r="CC30" s="20"/>
      <c r="CD30" s="20"/>
      <c r="CE30" s="20"/>
      <c r="CF30" s="20"/>
      <c r="CG30" s="21"/>
      <c r="CH30" s="20"/>
      <c r="CI30" s="25"/>
      <c r="CJ30" s="20"/>
      <c r="CK30" s="20"/>
      <c r="CL30" s="20"/>
      <c r="CM30" s="20"/>
      <c r="CN30" s="20"/>
      <c r="CO30" s="21"/>
      <c r="CP30" s="20"/>
      <c r="CQ30" s="25"/>
      <c r="CR30" s="20"/>
      <c r="CS30" s="20"/>
      <c r="CT30" s="20"/>
      <c r="CU30" s="20"/>
      <c r="CV30" s="20"/>
      <c r="CW30" s="21"/>
      <c r="CX30" s="20"/>
      <c r="CY30" s="25"/>
      <c r="CZ30" s="20"/>
      <c r="DA30" s="20"/>
      <c r="DB30" s="20"/>
      <c r="DC30" s="20"/>
      <c r="DD30" s="20"/>
      <c r="DE30" s="21"/>
      <c r="DF30" s="20"/>
      <c r="DG30" s="25"/>
      <c r="DH30" s="20"/>
      <c r="DI30" s="20"/>
      <c r="DJ30" s="20"/>
      <c r="DK30" s="20"/>
      <c r="DL30" s="20"/>
      <c r="DM30" s="21"/>
      <c r="DN30" s="20"/>
      <c r="DO30" s="25"/>
      <c r="DP30" s="20"/>
      <c r="DQ30" s="20"/>
      <c r="DR30" s="20"/>
      <c r="DS30" s="20"/>
      <c r="DT30" s="20"/>
      <c r="DU30" s="21"/>
      <c r="DV30" s="20"/>
      <c r="DW30" s="25"/>
      <c r="DX30" s="20"/>
      <c r="DY30" s="20"/>
      <c r="DZ30" s="20"/>
      <c r="EA30" s="21"/>
    </row>
    <row r="31" spans="1:131" s="14" customFormat="1" x14ac:dyDescent="0.3">
      <c r="A31" s="12" t="s">
        <v>27</v>
      </c>
      <c r="B31" s="12"/>
      <c r="C31" s="25">
        <v>152492</v>
      </c>
      <c r="D31" s="444">
        <v>150587</v>
      </c>
      <c r="E31" s="21"/>
      <c r="F31" s="12"/>
      <c r="G31" s="25">
        <v>665030</v>
      </c>
      <c r="H31" s="444">
        <v>54968</v>
      </c>
      <c r="I31" s="444"/>
      <c r="J31" s="444">
        <v>17839</v>
      </c>
      <c r="K31" s="444"/>
      <c r="L31" s="444">
        <v>203057</v>
      </c>
      <c r="M31" s="21"/>
      <c r="N31" s="12"/>
      <c r="O31" s="25">
        <v>246902</v>
      </c>
      <c r="P31" s="444">
        <v>131632</v>
      </c>
      <c r="Q31" s="444"/>
      <c r="R31" s="444">
        <v>127357</v>
      </c>
      <c r="S31" s="444"/>
      <c r="T31" s="444">
        <v>8239</v>
      </c>
      <c r="U31" s="21"/>
      <c r="V31" s="444"/>
      <c r="W31" s="25">
        <v>51776</v>
      </c>
      <c r="X31" s="20">
        <v>504063</v>
      </c>
      <c r="Y31" s="20"/>
      <c r="Z31" s="20">
        <v>250534</v>
      </c>
      <c r="AA31" s="20"/>
      <c r="AB31" s="20">
        <v>65294</v>
      </c>
      <c r="AC31" s="21"/>
      <c r="AD31" s="12"/>
      <c r="AE31" s="25">
        <v>5652</v>
      </c>
      <c r="AF31" s="20">
        <v>5785</v>
      </c>
      <c r="AG31" s="20"/>
      <c r="AH31" s="20">
        <v>4534</v>
      </c>
      <c r="AI31" s="20"/>
      <c r="AJ31" s="20">
        <v>8595</v>
      </c>
      <c r="AK31" s="21"/>
      <c r="AL31" s="12"/>
      <c r="AM31" s="25">
        <v>92582</v>
      </c>
      <c r="AN31" s="20">
        <v>11038</v>
      </c>
      <c r="AO31" s="20"/>
      <c r="AP31" s="20">
        <v>11847</v>
      </c>
      <c r="AQ31" s="20"/>
      <c r="AR31" s="20">
        <v>8476</v>
      </c>
      <c r="AS31" s="21"/>
      <c r="AT31" s="12"/>
      <c r="AU31" s="25">
        <v>257062</v>
      </c>
      <c r="AV31" s="20">
        <v>219211</v>
      </c>
      <c r="AW31" s="20"/>
      <c r="AX31" s="20">
        <v>207119</v>
      </c>
      <c r="AY31" s="20"/>
      <c r="AZ31" s="20">
        <v>154619</v>
      </c>
      <c r="BA31" s="21"/>
      <c r="BB31" s="12"/>
      <c r="BC31" s="25">
        <v>247765</v>
      </c>
      <c r="BD31" s="20">
        <v>261135</v>
      </c>
      <c r="BE31" s="20"/>
      <c r="BF31" s="20">
        <v>390229</v>
      </c>
      <c r="BG31" s="20"/>
      <c r="BH31" s="20">
        <v>327006</v>
      </c>
      <c r="BI31" s="21"/>
      <c r="BJ31" s="20"/>
      <c r="BK31" s="25">
        <v>89473</v>
      </c>
      <c r="BL31" s="20">
        <v>123308</v>
      </c>
      <c r="BM31" s="20"/>
      <c r="BN31" s="20">
        <v>259400</v>
      </c>
      <c r="BO31" s="20"/>
      <c r="BP31" s="20">
        <v>262248</v>
      </c>
      <c r="BQ31" s="21"/>
      <c r="BR31" s="20"/>
      <c r="BS31" s="25">
        <v>32259</v>
      </c>
      <c r="BT31" s="20">
        <v>33581</v>
      </c>
      <c r="BU31" s="20"/>
      <c r="BV31" s="20">
        <v>161094</v>
      </c>
      <c r="BW31" s="20"/>
      <c r="BX31" s="20">
        <v>115581</v>
      </c>
      <c r="BY31" s="21"/>
      <c r="BZ31" s="20"/>
      <c r="CA31" s="25">
        <v>36936</v>
      </c>
      <c r="CB31" s="20">
        <v>33192</v>
      </c>
      <c r="CC31" s="20"/>
      <c r="CD31" s="20">
        <v>37199</v>
      </c>
      <c r="CE31" s="20"/>
      <c r="CF31" s="20">
        <v>30125</v>
      </c>
      <c r="CG31" s="21"/>
      <c r="CH31" s="20"/>
      <c r="CI31" s="25">
        <v>57960</v>
      </c>
      <c r="CJ31" s="20">
        <v>55628</v>
      </c>
      <c r="CK31" s="20"/>
      <c r="CL31" s="20">
        <v>47549</v>
      </c>
      <c r="CM31" s="20"/>
      <c r="CN31" s="20">
        <v>160821</v>
      </c>
      <c r="CO31" s="21"/>
      <c r="CP31" s="20"/>
      <c r="CQ31" s="25">
        <v>68722</v>
      </c>
      <c r="CR31" s="20">
        <v>64325</v>
      </c>
      <c r="CS31" s="20"/>
      <c r="CT31" s="20">
        <v>64439</v>
      </c>
      <c r="CU31" s="20"/>
      <c r="CV31" s="20">
        <v>55344</v>
      </c>
      <c r="CW31" s="21"/>
      <c r="CX31" s="20"/>
      <c r="CY31" s="25">
        <v>97584</v>
      </c>
      <c r="CZ31" s="20">
        <v>112721</v>
      </c>
      <c r="DA31" s="20"/>
      <c r="DB31" s="20">
        <v>98753</v>
      </c>
      <c r="DC31" s="20"/>
      <c r="DD31" s="20">
        <v>81932</v>
      </c>
      <c r="DE31" s="21"/>
      <c r="DF31" s="20"/>
      <c r="DG31" s="25">
        <v>121722</v>
      </c>
      <c r="DH31" s="20">
        <v>192667</v>
      </c>
      <c r="DI31" s="20"/>
      <c r="DJ31" s="20">
        <v>175926</v>
      </c>
      <c r="DK31" s="20"/>
      <c r="DL31" s="20">
        <v>184621</v>
      </c>
      <c r="DM31" s="21"/>
      <c r="DN31" s="20"/>
      <c r="DO31" s="25">
        <v>120259</v>
      </c>
      <c r="DP31" s="20">
        <v>186583</v>
      </c>
      <c r="DQ31" s="20"/>
      <c r="DR31" s="20">
        <v>113046</v>
      </c>
      <c r="DS31" s="20"/>
      <c r="DT31" s="20">
        <v>228380</v>
      </c>
      <c r="DU31" s="21"/>
      <c r="DV31" s="20"/>
      <c r="DW31" s="25">
        <v>118093</v>
      </c>
      <c r="DX31" s="20">
        <v>128761</v>
      </c>
      <c r="DY31" s="20"/>
      <c r="DZ31" s="20">
        <v>128614</v>
      </c>
      <c r="EA31" s="21"/>
    </row>
    <row r="32" spans="1:131" s="14" customFormat="1" x14ac:dyDescent="0.3">
      <c r="A32" s="12"/>
      <c r="B32" s="12"/>
      <c r="C32" s="25"/>
      <c r="D32" s="444"/>
      <c r="E32" s="21"/>
      <c r="F32" s="12"/>
      <c r="G32" s="25"/>
      <c r="H32" s="444"/>
      <c r="I32" s="444"/>
      <c r="J32" s="444"/>
      <c r="K32" s="444"/>
      <c r="L32" s="444"/>
      <c r="M32" s="21"/>
      <c r="N32" s="12"/>
      <c r="O32" s="25"/>
      <c r="P32" s="444"/>
      <c r="Q32" s="444"/>
      <c r="R32" s="444"/>
      <c r="S32" s="444"/>
      <c r="T32" s="444"/>
      <c r="U32" s="21"/>
      <c r="V32" s="444"/>
      <c r="W32" s="25"/>
      <c r="X32" s="20"/>
      <c r="Y32" s="20"/>
      <c r="Z32" s="20"/>
      <c r="AA32" s="20"/>
      <c r="AB32" s="20"/>
      <c r="AC32" s="21"/>
      <c r="AD32" s="12"/>
      <c r="AE32" s="25"/>
      <c r="AF32" s="20"/>
      <c r="AG32" s="20"/>
      <c r="AH32" s="20"/>
      <c r="AI32" s="20"/>
      <c r="AJ32" s="20"/>
      <c r="AK32" s="21"/>
      <c r="AL32" s="12"/>
      <c r="AM32" s="25"/>
      <c r="AN32" s="20"/>
      <c r="AO32" s="20"/>
      <c r="AP32" s="20"/>
      <c r="AQ32" s="20"/>
      <c r="AR32" s="20"/>
      <c r="AS32" s="21"/>
      <c r="AT32" s="12"/>
      <c r="AU32" s="25"/>
      <c r="AV32" s="20"/>
      <c r="AW32" s="20"/>
      <c r="AX32" s="20"/>
      <c r="AY32" s="20"/>
      <c r="AZ32" s="20"/>
      <c r="BA32" s="21"/>
      <c r="BB32" s="12"/>
      <c r="BC32" s="25"/>
      <c r="BD32" s="20"/>
      <c r="BE32" s="20"/>
      <c r="BF32" s="20"/>
      <c r="BG32" s="20"/>
      <c r="BH32" s="20"/>
      <c r="BI32" s="21"/>
      <c r="BJ32" s="20"/>
      <c r="BK32" s="25"/>
      <c r="BL32" s="20"/>
      <c r="BM32" s="20"/>
      <c r="BN32" s="20"/>
      <c r="BO32" s="20"/>
      <c r="BP32" s="20"/>
      <c r="BQ32" s="21"/>
      <c r="BR32" s="20"/>
      <c r="BS32" s="25"/>
      <c r="BT32" s="20"/>
      <c r="BU32" s="20"/>
      <c r="BV32" s="20"/>
      <c r="BW32" s="20"/>
      <c r="BX32" s="20"/>
      <c r="BY32" s="21"/>
      <c r="BZ32" s="20"/>
      <c r="CA32" s="25"/>
      <c r="CB32" s="20"/>
      <c r="CC32" s="20"/>
      <c r="CD32" s="20"/>
      <c r="CE32" s="20"/>
      <c r="CF32" s="20"/>
      <c r="CG32" s="21"/>
      <c r="CH32" s="20"/>
      <c r="CI32" s="25"/>
      <c r="CJ32" s="20"/>
      <c r="CK32" s="20"/>
      <c r="CL32" s="20"/>
      <c r="CM32" s="20"/>
      <c r="CN32" s="20"/>
      <c r="CO32" s="21"/>
      <c r="CP32" s="20"/>
      <c r="CQ32" s="25"/>
      <c r="CR32" s="20"/>
      <c r="CS32" s="20"/>
      <c r="CT32" s="20"/>
      <c r="CU32" s="20"/>
      <c r="CV32" s="20"/>
      <c r="CW32" s="21"/>
      <c r="CX32" s="20"/>
      <c r="CY32" s="25"/>
      <c r="CZ32" s="20"/>
      <c r="DA32" s="20"/>
      <c r="DB32" s="20"/>
      <c r="DC32" s="20"/>
      <c r="DD32" s="20"/>
      <c r="DE32" s="21"/>
      <c r="DF32" s="20"/>
      <c r="DG32" s="25"/>
      <c r="DH32" s="20"/>
      <c r="DI32" s="20"/>
      <c r="DJ32" s="20"/>
      <c r="DK32" s="20"/>
      <c r="DL32" s="20"/>
      <c r="DM32" s="21"/>
      <c r="DN32" s="20"/>
      <c r="DO32" s="25"/>
      <c r="DP32" s="20"/>
      <c r="DQ32" s="20"/>
      <c r="DR32" s="20"/>
      <c r="DS32" s="20"/>
      <c r="DT32" s="20"/>
      <c r="DU32" s="21"/>
      <c r="DV32" s="20"/>
      <c r="DW32" s="25"/>
      <c r="DX32" s="20"/>
      <c r="DY32" s="20"/>
      <c r="DZ32" s="20"/>
      <c r="EA32" s="21"/>
    </row>
    <row r="33" spans="1:133" s="331" customFormat="1" x14ac:dyDescent="0.3">
      <c r="A33" s="94" t="s">
        <v>28</v>
      </c>
      <c r="B33" s="94"/>
      <c r="C33" s="25">
        <v>-1159127</v>
      </c>
      <c r="D33" s="444">
        <v>-1161078</v>
      </c>
      <c r="E33" s="21"/>
      <c r="F33" s="94"/>
      <c r="G33" s="25">
        <v>-926424</v>
      </c>
      <c r="H33" s="444">
        <v>-883077</v>
      </c>
      <c r="I33" s="444"/>
      <c r="J33" s="444">
        <v>-1038263</v>
      </c>
      <c r="K33" s="444"/>
      <c r="L33" s="444">
        <v>-1048576</v>
      </c>
      <c r="M33" s="21"/>
      <c r="N33" s="94"/>
      <c r="O33" s="25">
        <v>-838819</v>
      </c>
      <c r="P33" s="444">
        <v>-845789</v>
      </c>
      <c r="Q33" s="444"/>
      <c r="R33" s="444">
        <v>-831187</v>
      </c>
      <c r="S33" s="444"/>
      <c r="T33" s="444">
        <v>-964135</v>
      </c>
      <c r="U33" s="21"/>
      <c r="V33" s="444"/>
      <c r="W33" s="25">
        <v>-1163318</v>
      </c>
      <c r="X33" s="20">
        <v>-910470</v>
      </c>
      <c r="Y33" s="326"/>
      <c r="Z33" s="20">
        <v>-901835</v>
      </c>
      <c r="AA33" s="20"/>
      <c r="AB33" s="20">
        <v>-853578</v>
      </c>
      <c r="AC33" s="21"/>
      <c r="AD33" s="94"/>
      <c r="AE33" s="25">
        <v>-1187629</v>
      </c>
      <c r="AF33" s="20">
        <v>-1195676</v>
      </c>
      <c r="AG33" s="326"/>
      <c r="AH33" s="20">
        <v>-1259325</v>
      </c>
      <c r="AI33" s="20"/>
      <c r="AJ33" s="20">
        <v>-1205380</v>
      </c>
      <c r="AK33" s="21"/>
      <c r="AL33" s="94"/>
      <c r="AM33" s="25">
        <v>-789957</v>
      </c>
      <c r="AN33" s="20">
        <v>-864159</v>
      </c>
      <c r="AO33" s="326"/>
      <c r="AP33" s="20">
        <v>-866806</v>
      </c>
      <c r="AQ33" s="20"/>
      <c r="AR33" s="20">
        <v>-856129</v>
      </c>
      <c r="AS33" s="21"/>
      <c r="AT33" s="94"/>
      <c r="AU33" s="25">
        <v>-509480</v>
      </c>
      <c r="AV33" s="20">
        <v>-662197</v>
      </c>
      <c r="AW33" s="326"/>
      <c r="AX33" s="20">
        <v>-812322</v>
      </c>
      <c r="AY33" s="20"/>
      <c r="AZ33" s="20">
        <v>-786775</v>
      </c>
      <c r="BA33" s="21"/>
      <c r="BB33" s="94"/>
      <c r="BC33" s="25">
        <v>-594926</v>
      </c>
      <c r="BD33" s="20">
        <v>-571028</v>
      </c>
      <c r="BE33" s="326"/>
      <c r="BF33" s="20">
        <v>-458575</v>
      </c>
      <c r="BG33" s="20"/>
      <c r="BH33" s="20">
        <v>-451925</v>
      </c>
      <c r="BI33" s="21"/>
      <c r="BJ33" s="20"/>
      <c r="BK33" s="25">
        <v>-407778</v>
      </c>
      <c r="BL33" s="20">
        <v>-395289</v>
      </c>
      <c r="BM33" s="326"/>
      <c r="BN33" s="20">
        <v>-505509</v>
      </c>
      <c r="BO33" s="20"/>
      <c r="BP33" s="20">
        <v>-600358</v>
      </c>
      <c r="BQ33" s="21"/>
      <c r="BR33" s="20"/>
      <c r="BS33" s="25">
        <v>-484841</v>
      </c>
      <c r="BT33" s="20">
        <v>-482657</v>
      </c>
      <c r="BU33" s="326"/>
      <c r="BV33" s="20">
        <v>-402630</v>
      </c>
      <c r="BW33" s="20"/>
      <c r="BX33" s="20">
        <v>-404204</v>
      </c>
      <c r="BY33" s="21"/>
      <c r="BZ33" s="20"/>
      <c r="CA33" s="25">
        <v>-465302</v>
      </c>
      <c r="CB33" s="20">
        <v>-487582</v>
      </c>
      <c r="CC33" s="326"/>
      <c r="CD33" s="20">
        <v>-465695</v>
      </c>
      <c r="CE33" s="20"/>
      <c r="CF33" s="20">
        <v>-487744</v>
      </c>
      <c r="CG33" s="21"/>
      <c r="CH33" s="20"/>
      <c r="CI33" s="25">
        <v>-324143</v>
      </c>
      <c r="CJ33" s="20">
        <v>-318444</v>
      </c>
      <c r="CK33" s="326"/>
      <c r="CL33" s="20">
        <v>-451681</v>
      </c>
      <c r="CM33" s="20"/>
      <c r="CN33" s="20">
        <v>-377851</v>
      </c>
      <c r="CO33" s="21"/>
      <c r="CP33" s="20"/>
      <c r="CQ33" s="25">
        <v>-347380</v>
      </c>
      <c r="CR33" s="20">
        <v>-354973</v>
      </c>
      <c r="CS33" s="326"/>
      <c r="CT33" s="20">
        <v>-385945</v>
      </c>
      <c r="CU33" s="20"/>
      <c r="CV33" s="20">
        <v>-359687</v>
      </c>
      <c r="CW33" s="21"/>
      <c r="CX33" s="20"/>
      <c r="CY33" s="25">
        <v>-335446</v>
      </c>
      <c r="CZ33" s="20">
        <v>-313715</v>
      </c>
      <c r="DA33" s="326"/>
      <c r="DB33" s="20">
        <v>-308446</v>
      </c>
      <c r="DC33" s="20"/>
      <c r="DD33" s="20">
        <v>-306461</v>
      </c>
      <c r="DE33" s="21"/>
      <c r="DF33" s="20"/>
      <c r="DG33" s="25">
        <v>-430577</v>
      </c>
      <c r="DH33" s="20">
        <v>-401274</v>
      </c>
      <c r="DI33" s="326"/>
      <c r="DJ33" s="20">
        <v>-385274</v>
      </c>
      <c r="DK33" s="20"/>
      <c r="DL33" s="20">
        <v>-364251</v>
      </c>
      <c r="DM33" s="21"/>
      <c r="DN33" s="20"/>
      <c r="DO33" s="25">
        <v>-206054</v>
      </c>
      <c r="DP33" s="20">
        <v>-210991</v>
      </c>
      <c r="DQ33" s="326"/>
      <c r="DR33" s="20">
        <v>-273881</v>
      </c>
      <c r="DS33" s="20"/>
      <c r="DT33" s="20">
        <v>-298183</v>
      </c>
      <c r="DU33" s="21"/>
      <c r="DV33" s="20"/>
      <c r="DW33" s="327">
        <v>-167622</v>
      </c>
      <c r="DX33" s="20">
        <v>-179198</v>
      </c>
      <c r="DY33" s="20"/>
      <c r="DZ33" s="20">
        <v>-183371</v>
      </c>
      <c r="EA33" s="21"/>
    </row>
    <row r="34" spans="1:133" s="331" customFormat="1" x14ac:dyDescent="0.3">
      <c r="A34" s="325" t="s">
        <v>29</v>
      </c>
      <c r="B34" s="325"/>
      <c r="C34" s="25">
        <v>1300000</v>
      </c>
      <c r="D34" s="444">
        <v>1285747</v>
      </c>
      <c r="E34" s="21"/>
      <c r="F34" s="325"/>
      <c r="G34" s="25">
        <v>1605000</v>
      </c>
      <c r="H34" s="444">
        <v>1000000</v>
      </c>
      <c r="I34" s="444"/>
      <c r="J34" s="444">
        <v>1134000</v>
      </c>
      <c r="K34" s="444"/>
      <c r="L34" s="444">
        <v>1300000</v>
      </c>
      <c r="M34" s="21"/>
      <c r="N34" s="325"/>
      <c r="O34" s="25">
        <v>600000</v>
      </c>
      <c r="P34" s="444">
        <v>600000</v>
      </c>
      <c r="Q34" s="444"/>
      <c r="R34" s="444">
        <v>600000</v>
      </c>
      <c r="S34" s="444"/>
      <c r="T34" s="444">
        <v>907000</v>
      </c>
      <c r="U34" s="21"/>
      <c r="V34" s="444"/>
      <c r="W34" s="25">
        <v>976321</v>
      </c>
      <c r="X34" s="20">
        <v>890223</v>
      </c>
      <c r="Y34" s="325"/>
      <c r="Z34" s="20">
        <v>696700</v>
      </c>
      <c r="AA34" s="20"/>
      <c r="AB34" s="20">
        <v>400000</v>
      </c>
      <c r="AC34" s="21"/>
      <c r="AD34" s="325"/>
      <c r="AE34" s="25">
        <v>945823</v>
      </c>
      <c r="AF34" s="20">
        <v>986614</v>
      </c>
      <c r="AG34" s="325"/>
      <c r="AH34" s="20">
        <v>1126517</v>
      </c>
      <c r="AI34" s="20"/>
      <c r="AJ34" s="20">
        <v>1120419</v>
      </c>
      <c r="AK34" s="21"/>
      <c r="AL34" s="325"/>
      <c r="AM34" s="25">
        <v>559944</v>
      </c>
      <c r="AN34" s="20">
        <v>562431</v>
      </c>
      <c r="AO34" s="325"/>
      <c r="AP34" s="20">
        <v>583117</v>
      </c>
      <c r="AQ34" s="20"/>
      <c r="AR34" s="20">
        <v>598490</v>
      </c>
      <c r="AS34" s="21"/>
      <c r="AT34" s="325"/>
      <c r="AU34" s="25">
        <v>315847</v>
      </c>
      <c r="AV34" s="20">
        <v>393203</v>
      </c>
      <c r="AW34" s="325"/>
      <c r="AX34" s="20">
        <v>729107</v>
      </c>
      <c r="AY34" s="20"/>
      <c r="AZ34" s="20">
        <v>565352</v>
      </c>
      <c r="BA34" s="21"/>
      <c r="BB34" s="325"/>
      <c r="BC34" s="25">
        <v>507427</v>
      </c>
      <c r="BD34" s="20">
        <v>506782</v>
      </c>
      <c r="BE34" s="325"/>
      <c r="BF34" s="20">
        <v>317137</v>
      </c>
      <c r="BG34" s="20"/>
      <c r="BH34" s="20">
        <v>316492</v>
      </c>
      <c r="BI34" s="21"/>
      <c r="BJ34" s="20"/>
      <c r="BK34" s="25">
        <v>274820</v>
      </c>
      <c r="BL34" s="20">
        <v>320361</v>
      </c>
      <c r="BM34" s="20"/>
      <c r="BN34" s="20">
        <v>407716</v>
      </c>
      <c r="BO34" s="20"/>
      <c r="BP34" s="20">
        <v>488797</v>
      </c>
      <c r="BQ34" s="21"/>
      <c r="BR34" s="20"/>
      <c r="BS34" s="25">
        <v>272281</v>
      </c>
      <c r="BT34" s="20">
        <v>293075</v>
      </c>
      <c r="BU34" s="20"/>
      <c r="BV34" s="20">
        <v>275657</v>
      </c>
      <c r="BW34" s="20"/>
      <c r="BX34" s="20">
        <v>275239</v>
      </c>
      <c r="BY34" s="21"/>
      <c r="BZ34" s="20"/>
      <c r="CA34" s="25">
        <v>296063</v>
      </c>
      <c r="CB34" s="20">
        <v>265612</v>
      </c>
      <c r="CC34" s="20"/>
      <c r="CD34" s="20">
        <v>264835</v>
      </c>
      <c r="CE34" s="20"/>
      <c r="CF34" s="20">
        <v>269558</v>
      </c>
      <c r="CG34" s="21"/>
      <c r="CH34" s="20"/>
      <c r="CI34" s="25">
        <v>80500</v>
      </c>
      <c r="CJ34" s="20">
        <v>88000</v>
      </c>
      <c r="CK34" s="20"/>
      <c r="CL34" s="20">
        <v>292500</v>
      </c>
      <c r="CM34" s="20"/>
      <c r="CN34" s="20">
        <v>216250</v>
      </c>
      <c r="CO34" s="21"/>
      <c r="CP34" s="20"/>
      <c r="CQ34" s="25">
        <v>146000</v>
      </c>
      <c r="CR34" s="20">
        <v>88200</v>
      </c>
      <c r="CS34" s="20"/>
      <c r="CT34" s="20">
        <v>175800</v>
      </c>
      <c r="CU34" s="20"/>
      <c r="CV34" s="20">
        <v>96000</v>
      </c>
      <c r="CW34" s="21"/>
      <c r="CX34" s="20"/>
      <c r="CY34" s="25">
        <v>77500</v>
      </c>
      <c r="CZ34" s="20">
        <v>77500</v>
      </c>
      <c r="DA34" s="20"/>
      <c r="DB34" s="20">
        <v>77000</v>
      </c>
      <c r="DC34" s="20"/>
      <c r="DD34" s="20">
        <v>76500</v>
      </c>
      <c r="DE34" s="21"/>
      <c r="DF34" s="20"/>
      <c r="DG34" s="25">
        <v>194500</v>
      </c>
      <c r="DH34" s="20">
        <v>154000</v>
      </c>
      <c r="DI34" s="20"/>
      <c r="DJ34" s="20">
        <v>153500</v>
      </c>
      <c r="DK34" s="20"/>
      <c r="DL34" s="20">
        <v>153000</v>
      </c>
      <c r="DM34" s="21"/>
      <c r="DN34" s="20"/>
      <c r="DO34" s="25">
        <v>95300</v>
      </c>
      <c r="DP34" s="20">
        <v>0</v>
      </c>
      <c r="DQ34" s="20"/>
      <c r="DR34" s="20">
        <v>24000</v>
      </c>
      <c r="DS34" s="20"/>
      <c r="DT34" s="20">
        <v>148000</v>
      </c>
      <c r="DU34" s="21"/>
      <c r="DV34" s="20"/>
      <c r="DW34" s="25">
        <v>50000</v>
      </c>
      <c r="DX34" s="20">
        <v>69500</v>
      </c>
      <c r="DY34" s="20"/>
      <c r="DZ34" s="20">
        <v>85000</v>
      </c>
      <c r="EA34" s="21"/>
    </row>
    <row r="35" spans="1:133" s="331" customFormat="1" ht="16.2" x14ac:dyDescent="0.45">
      <c r="A35" s="325" t="s">
        <v>30</v>
      </c>
      <c r="B35" s="325"/>
      <c r="C35" s="329">
        <v>49971</v>
      </c>
      <c r="D35" s="488">
        <v>51076</v>
      </c>
      <c r="E35" s="330"/>
      <c r="F35" s="325"/>
      <c r="G35" s="329">
        <v>8286</v>
      </c>
      <c r="H35" s="488">
        <v>10952</v>
      </c>
      <c r="I35" s="488"/>
      <c r="J35" s="488">
        <v>32569</v>
      </c>
      <c r="K35" s="488"/>
      <c r="L35" s="488">
        <v>33464</v>
      </c>
      <c r="M35" s="330"/>
      <c r="N35" s="325"/>
      <c r="O35" s="329">
        <v>10077</v>
      </c>
      <c r="P35" s="488">
        <v>-1765</v>
      </c>
      <c r="Q35" s="488"/>
      <c r="R35" s="488">
        <v>15806</v>
      </c>
      <c r="S35" s="488"/>
      <c r="T35" s="488">
        <v>8303</v>
      </c>
      <c r="U35" s="330"/>
      <c r="V35" s="488"/>
      <c r="W35" s="329">
        <v>3648</v>
      </c>
      <c r="X35" s="328">
        <v>-2609</v>
      </c>
      <c r="Y35" s="328"/>
      <c r="Z35" s="328">
        <v>8578</v>
      </c>
      <c r="AA35" s="328"/>
      <c r="AB35" s="328">
        <v>5402</v>
      </c>
      <c r="AC35" s="330"/>
      <c r="AD35" s="325"/>
      <c r="AE35" s="329">
        <v>-188</v>
      </c>
      <c r="AF35" s="328">
        <v>-6692</v>
      </c>
      <c r="AG35" s="328"/>
      <c r="AH35" s="328">
        <v>3611</v>
      </c>
      <c r="AI35" s="328"/>
      <c r="AJ35" s="328">
        <v>-5197</v>
      </c>
      <c r="AK35" s="330"/>
      <c r="AL35" s="325"/>
      <c r="AM35" s="329">
        <v>2618</v>
      </c>
      <c r="AN35" s="328">
        <v>6844</v>
      </c>
      <c r="AO35" s="328"/>
      <c r="AP35" s="328">
        <v>9008</v>
      </c>
      <c r="AQ35" s="328"/>
      <c r="AR35" s="328">
        <v>2779</v>
      </c>
      <c r="AS35" s="330"/>
      <c r="AT35" s="325"/>
      <c r="AU35" s="329">
        <v>19263</v>
      </c>
      <c r="AV35" s="328">
        <v>27034</v>
      </c>
      <c r="AW35" s="328"/>
      <c r="AX35" s="328">
        <v>22385</v>
      </c>
      <c r="AY35" s="328"/>
      <c r="AZ35" s="328">
        <v>27831</v>
      </c>
      <c r="BA35" s="330"/>
      <c r="BB35" s="332"/>
      <c r="BC35" s="329">
        <v>21410</v>
      </c>
      <c r="BD35" s="328">
        <v>18730</v>
      </c>
      <c r="BE35" s="328"/>
      <c r="BF35" s="328">
        <v>47079</v>
      </c>
      <c r="BG35" s="328"/>
      <c r="BH35" s="328">
        <v>22710</v>
      </c>
      <c r="BI35" s="330"/>
      <c r="BJ35" s="328"/>
      <c r="BK35" s="329">
        <v>17701</v>
      </c>
      <c r="BL35" s="328">
        <v>15421</v>
      </c>
      <c r="BM35" s="328"/>
      <c r="BN35" s="328">
        <v>15597</v>
      </c>
      <c r="BO35" s="328"/>
      <c r="BP35" s="328">
        <v>20442</v>
      </c>
      <c r="BQ35" s="330"/>
      <c r="BR35" s="328"/>
      <c r="BS35" s="329">
        <v>71270</v>
      </c>
      <c r="BT35" s="328">
        <v>76957</v>
      </c>
      <c r="BU35" s="328"/>
      <c r="BV35" s="328">
        <v>17285</v>
      </c>
      <c r="BW35" s="328"/>
      <c r="BX35" s="328">
        <v>19813</v>
      </c>
      <c r="BY35" s="330"/>
      <c r="BZ35" s="328"/>
      <c r="CA35" s="329">
        <v>42748</v>
      </c>
      <c r="CB35" s="328">
        <v>47516</v>
      </c>
      <c r="CC35" s="328"/>
      <c r="CD35" s="328">
        <v>56187</v>
      </c>
      <c r="CE35" s="328"/>
      <c r="CF35" s="328">
        <v>64001</v>
      </c>
      <c r="CG35" s="330"/>
      <c r="CH35" s="328"/>
      <c r="CI35" s="329">
        <v>82313</v>
      </c>
      <c r="CJ35" s="328">
        <v>69521</v>
      </c>
      <c r="CK35" s="328"/>
      <c r="CL35" s="328">
        <v>64482</v>
      </c>
      <c r="CM35" s="328"/>
      <c r="CN35" s="328">
        <v>59648</v>
      </c>
      <c r="CO35" s="330"/>
      <c r="CP35" s="328"/>
      <c r="CQ35" s="329">
        <v>46168</v>
      </c>
      <c r="CR35" s="328">
        <v>52653</v>
      </c>
      <c r="CS35" s="328"/>
      <c r="CT35" s="328">
        <v>52219</v>
      </c>
      <c r="CU35" s="328"/>
      <c r="CV35" s="328">
        <v>62970</v>
      </c>
      <c r="CW35" s="330"/>
      <c r="CX35" s="328"/>
      <c r="CY35" s="329">
        <v>32297</v>
      </c>
      <c r="CZ35" s="328">
        <v>24863</v>
      </c>
      <c r="DA35" s="328"/>
      <c r="DB35" s="328">
        <v>24098</v>
      </c>
      <c r="DC35" s="328"/>
      <c r="DD35" s="328">
        <v>30003</v>
      </c>
      <c r="DE35" s="330"/>
      <c r="DF35" s="328"/>
      <c r="DG35" s="329">
        <v>67117</v>
      </c>
      <c r="DH35" s="328">
        <v>66743</v>
      </c>
      <c r="DI35" s="328"/>
      <c r="DJ35" s="328">
        <v>51288</v>
      </c>
      <c r="DK35" s="328"/>
      <c r="DL35" s="328">
        <v>58707</v>
      </c>
      <c r="DM35" s="330"/>
      <c r="DN35" s="328"/>
      <c r="DO35" s="329">
        <v>45383</v>
      </c>
      <c r="DP35" s="328">
        <v>49814</v>
      </c>
      <c r="DQ35" s="328"/>
      <c r="DR35" s="328">
        <v>52611</v>
      </c>
      <c r="DS35" s="328"/>
      <c r="DT35" s="328">
        <v>49242</v>
      </c>
      <c r="DU35" s="330"/>
      <c r="DV35" s="328"/>
      <c r="DW35" s="329">
        <v>36274</v>
      </c>
      <c r="DX35" s="328">
        <v>41279</v>
      </c>
      <c r="DY35" s="328"/>
      <c r="DZ35" s="328">
        <v>55206</v>
      </c>
      <c r="EA35" s="330"/>
    </row>
    <row r="36" spans="1:133" s="14" customFormat="1" collapsed="1" x14ac:dyDescent="0.3">
      <c r="A36" s="12" t="s">
        <v>31</v>
      </c>
      <c r="B36" s="12"/>
      <c r="C36" s="25">
        <f>SUM(C33:C35)</f>
        <v>190844</v>
      </c>
      <c r="D36" s="444">
        <v>175745</v>
      </c>
      <c r="E36" s="21"/>
      <c r="F36" s="12"/>
      <c r="G36" s="25">
        <v>686862</v>
      </c>
      <c r="H36" s="444">
        <v>127875</v>
      </c>
      <c r="I36" s="444"/>
      <c r="J36" s="444">
        <v>128306</v>
      </c>
      <c r="K36" s="444"/>
      <c r="L36" s="444">
        <f>SUM(L33:L35)</f>
        <v>284888</v>
      </c>
      <c r="M36" s="21"/>
      <c r="N36" s="12"/>
      <c r="O36" s="25">
        <v>-228742</v>
      </c>
      <c r="P36" s="444">
        <v>-247554</v>
      </c>
      <c r="Q36" s="444"/>
      <c r="R36" s="444">
        <v>-215381</v>
      </c>
      <c r="S36" s="444"/>
      <c r="T36" s="444">
        <v>-48832</v>
      </c>
      <c r="U36" s="21"/>
      <c r="V36" s="444"/>
      <c r="W36" s="25">
        <v>-183349</v>
      </c>
      <c r="X36" s="20">
        <v>-22856</v>
      </c>
      <c r="Y36" s="20"/>
      <c r="Z36" s="20">
        <v>-196557</v>
      </c>
      <c r="AA36" s="20"/>
      <c r="AB36" s="20">
        <v>-448176</v>
      </c>
      <c r="AC36" s="21"/>
      <c r="AD36" s="12"/>
      <c r="AE36" s="25">
        <v>-241994</v>
      </c>
      <c r="AF36" s="20">
        <v>-215754</v>
      </c>
      <c r="AG36" s="20"/>
      <c r="AH36" s="20">
        <v>-129197</v>
      </c>
      <c r="AI36" s="20"/>
      <c r="AJ36" s="20">
        <v>-90158</v>
      </c>
      <c r="AK36" s="21"/>
      <c r="AL36" s="12"/>
      <c r="AM36" s="25">
        <v>-227395</v>
      </c>
      <c r="AN36" s="20">
        <v>-294884</v>
      </c>
      <c r="AO36" s="20"/>
      <c r="AP36" s="20">
        <v>-274681</v>
      </c>
      <c r="AQ36" s="20"/>
      <c r="AR36" s="20">
        <v>-254860</v>
      </c>
      <c r="AS36" s="21"/>
      <c r="AT36" s="12"/>
      <c r="AU36" s="25">
        <v>-174370</v>
      </c>
      <c r="AV36" s="20">
        <v>-241960</v>
      </c>
      <c r="AW36" s="20"/>
      <c r="AX36" s="20">
        <v>-60830</v>
      </c>
      <c r="AY36" s="20"/>
      <c r="AZ36" s="20">
        <v>-193592</v>
      </c>
      <c r="BA36" s="21"/>
      <c r="BB36" s="12"/>
      <c r="BC36" s="25">
        <v>-66089</v>
      </c>
      <c r="BD36" s="20">
        <v>-45516</v>
      </c>
      <c r="BE36" s="20"/>
      <c r="BF36" s="20">
        <v>-94359</v>
      </c>
      <c r="BG36" s="20"/>
      <c r="BH36" s="20">
        <v>-112723</v>
      </c>
      <c r="BI36" s="21"/>
      <c r="BJ36" s="20"/>
      <c r="BK36" s="25">
        <v>-115257</v>
      </c>
      <c r="BL36" s="20">
        <v>-59507</v>
      </c>
      <c r="BM36" s="20"/>
      <c r="BN36" s="20">
        <v>-82196</v>
      </c>
      <c r="BO36" s="20"/>
      <c r="BP36" s="20">
        <v>-91119</v>
      </c>
      <c r="BQ36" s="21"/>
      <c r="BR36" s="20"/>
      <c r="BS36" s="25">
        <v>-141290</v>
      </c>
      <c r="BT36" s="20">
        <v>-112625</v>
      </c>
      <c r="BU36" s="20"/>
      <c r="BV36" s="20">
        <v>-109688</v>
      </c>
      <c r="BW36" s="20"/>
      <c r="BX36" s="20">
        <v>-109152</v>
      </c>
      <c r="BY36" s="21"/>
      <c r="BZ36" s="20"/>
      <c r="CA36" s="25">
        <v>-126491</v>
      </c>
      <c r="CB36" s="20">
        <v>-174454</v>
      </c>
      <c r="CC36" s="20"/>
      <c r="CD36" s="20">
        <v>-144673</v>
      </c>
      <c r="CE36" s="20"/>
      <c r="CF36" s="20">
        <v>-154185</v>
      </c>
      <c r="CG36" s="21"/>
      <c r="CH36" s="20"/>
      <c r="CI36" s="25">
        <v>-161330</v>
      </c>
      <c r="CJ36" s="20">
        <v>-160923</v>
      </c>
      <c r="CK36" s="20"/>
      <c r="CL36" s="20">
        <v>-94699</v>
      </c>
      <c r="CM36" s="20"/>
      <c r="CN36" s="20">
        <v>-101953</v>
      </c>
      <c r="CO36" s="21"/>
      <c r="CP36" s="20"/>
      <c r="CQ36" s="25">
        <v>-155212</v>
      </c>
      <c r="CR36" s="20">
        <v>-214120</v>
      </c>
      <c r="CS36" s="20"/>
      <c r="CT36" s="20">
        <v>-157926</v>
      </c>
      <c r="CU36" s="20"/>
      <c r="CV36" s="20">
        <v>-200717</v>
      </c>
      <c r="CW36" s="21"/>
      <c r="CX36" s="20"/>
      <c r="CY36" s="25">
        <v>-225649</v>
      </c>
      <c r="CZ36" s="20">
        <v>-211352</v>
      </c>
      <c r="DA36" s="20"/>
      <c r="DB36" s="20">
        <v>-207348</v>
      </c>
      <c r="DC36" s="20"/>
      <c r="DD36" s="20">
        <v>-199958</v>
      </c>
      <c r="DE36" s="21"/>
      <c r="DF36" s="20"/>
      <c r="DG36" s="25">
        <v>-168960</v>
      </c>
      <c r="DH36" s="20">
        <v>-180531</v>
      </c>
      <c r="DI36" s="20"/>
      <c r="DJ36" s="20">
        <v>-180486</v>
      </c>
      <c r="DK36" s="20"/>
      <c r="DL36" s="20">
        <v>-152544</v>
      </c>
      <c r="DM36" s="21"/>
      <c r="DN36" s="20"/>
      <c r="DO36" s="25">
        <v>-65371</v>
      </c>
      <c r="DP36" s="20">
        <v>-161177</v>
      </c>
      <c r="DQ36" s="20"/>
      <c r="DR36" s="20">
        <v>-197270</v>
      </c>
      <c r="DS36" s="20"/>
      <c r="DT36" s="20">
        <v>-100941</v>
      </c>
      <c r="DU36" s="21"/>
      <c r="DV36" s="20"/>
      <c r="DW36" s="25">
        <v>-81348</v>
      </c>
      <c r="DX36" s="20">
        <v>-68419</v>
      </c>
      <c r="DY36" s="20"/>
      <c r="DZ36" s="20">
        <v>-43165</v>
      </c>
      <c r="EA36" s="21"/>
    </row>
    <row r="37" spans="1:133" s="14" customFormat="1" x14ac:dyDescent="0.3">
      <c r="A37" s="12"/>
      <c r="B37" s="12"/>
      <c r="C37" s="25"/>
      <c r="D37" s="444"/>
      <c r="E37" s="21"/>
      <c r="F37" s="12"/>
      <c r="G37" s="25"/>
      <c r="H37" s="444"/>
      <c r="I37" s="444"/>
      <c r="J37" s="444"/>
      <c r="K37" s="444"/>
      <c r="L37" s="444"/>
      <c r="M37" s="21"/>
      <c r="N37" s="12"/>
      <c r="O37" s="25"/>
      <c r="P37" s="444"/>
      <c r="Q37" s="444"/>
      <c r="R37" s="444"/>
      <c r="S37" s="444"/>
      <c r="T37" s="444"/>
      <c r="U37" s="21"/>
      <c r="V37" s="444"/>
      <c r="W37" s="25"/>
      <c r="X37" s="20"/>
      <c r="Y37" s="20"/>
      <c r="Z37" s="20"/>
      <c r="AA37" s="20"/>
      <c r="AB37" s="20"/>
      <c r="AC37" s="21"/>
      <c r="AD37" s="12"/>
      <c r="AE37" s="25"/>
      <c r="AF37" s="20"/>
      <c r="AG37" s="20"/>
      <c r="AH37" s="20"/>
      <c r="AI37" s="20"/>
      <c r="AJ37" s="20"/>
      <c r="AK37" s="21"/>
      <c r="AL37" s="12"/>
      <c r="AM37" s="25"/>
      <c r="AN37" s="20"/>
      <c r="AO37" s="20"/>
      <c r="AP37" s="20"/>
      <c r="AQ37" s="20"/>
      <c r="AR37" s="20"/>
      <c r="AS37" s="21"/>
      <c r="AT37" s="12"/>
      <c r="AU37" s="25"/>
      <c r="AV37" s="20"/>
      <c r="AW37" s="20"/>
      <c r="AX37" s="20"/>
      <c r="AY37" s="20"/>
      <c r="AZ37" s="20"/>
      <c r="BA37" s="21"/>
      <c r="BB37" s="12"/>
      <c r="BC37" s="25"/>
      <c r="BD37" s="20"/>
      <c r="BE37" s="20"/>
      <c r="BF37" s="20"/>
      <c r="BG37" s="20"/>
      <c r="BH37" s="20"/>
      <c r="BI37" s="21"/>
      <c r="BJ37" s="20"/>
      <c r="BK37" s="25"/>
      <c r="BL37" s="20"/>
      <c r="BM37" s="20"/>
      <c r="BN37" s="20"/>
      <c r="BO37" s="20"/>
      <c r="BP37" s="20"/>
      <c r="BQ37" s="21"/>
      <c r="BR37" s="20"/>
      <c r="BS37" s="25"/>
      <c r="BT37" s="20"/>
      <c r="BU37" s="20"/>
      <c r="BV37" s="20"/>
      <c r="BW37" s="20"/>
      <c r="BX37" s="20"/>
      <c r="BY37" s="21"/>
      <c r="BZ37" s="20"/>
      <c r="CA37" s="25"/>
      <c r="CB37" s="20"/>
      <c r="CC37" s="20"/>
      <c r="CD37" s="20"/>
      <c r="CE37" s="20"/>
      <c r="CF37" s="20"/>
      <c r="CG37" s="21"/>
      <c r="CH37" s="20"/>
      <c r="CI37" s="25"/>
      <c r="CJ37" s="20"/>
      <c r="CK37" s="20"/>
      <c r="CL37" s="20"/>
      <c r="CM37" s="20"/>
      <c r="CN37" s="20"/>
      <c r="CO37" s="21"/>
      <c r="CP37" s="20"/>
      <c r="CQ37" s="25"/>
      <c r="CR37" s="29"/>
      <c r="CS37" s="20"/>
      <c r="CT37" s="29"/>
      <c r="CU37" s="20"/>
      <c r="CV37" s="29"/>
      <c r="CW37" s="21"/>
      <c r="CX37" s="20"/>
      <c r="CY37" s="28"/>
      <c r="CZ37" s="29"/>
      <c r="DA37" s="20"/>
      <c r="DB37" s="29"/>
      <c r="DC37" s="20"/>
      <c r="DD37" s="29"/>
      <c r="DE37" s="21"/>
      <c r="DF37" s="20"/>
      <c r="DG37" s="28"/>
      <c r="DH37" s="20"/>
      <c r="DI37" s="20"/>
      <c r="DJ37" s="29"/>
      <c r="DK37" s="20"/>
      <c r="DL37" s="29"/>
      <c r="DM37" s="21"/>
      <c r="DN37" s="20"/>
      <c r="DO37" s="25"/>
      <c r="DP37" s="29"/>
      <c r="DQ37" s="20"/>
      <c r="DR37" s="29"/>
      <c r="DS37" s="20"/>
      <c r="DT37" s="29"/>
      <c r="DU37" s="21"/>
      <c r="DV37" s="20"/>
      <c r="DW37" s="28"/>
      <c r="DX37" s="29"/>
      <c r="DY37" s="20"/>
      <c r="DZ37" s="20"/>
      <c r="EA37" s="21"/>
    </row>
    <row r="38" spans="1:133" s="14" customFormat="1" x14ac:dyDescent="0.3">
      <c r="A38" s="12" t="s">
        <v>22</v>
      </c>
      <c r="B38" s="12"/>
      <c r="C38" s="25">
        <f>171735-1449</f>
        <v>170286</v>
      </c>
      <c r="D38" s="444">
        <v>177337</v>
      </c>
      <c r="E38" s="21"/>
      <c r="F38" s="12"/>
      <c r="G38" s="25">
        <v>125967</v>
      </c>
      <c r="H38" s="444">
        <v>131136</v>
      </c>
      <c r="I38" s="444"/>
      <c r="J38" s="444">
        <v>158816</v>
      </c>
      <c r="K38" s="444"/>
      <c r="L38" s="444">
        <v>172714</v>
      </c>
      <c r="M38" s="21"/>
      <c r="N38" s="12"/>
      <c r="O38" s="25">
        <v>53808</v>
      </c>
      <c r="P38" s="444">
        <v>67816</v>
      </c>
      <c r="Q38" s="444"/>
      <c r="R38" s="444">
        <v>70794</v>
      </c>
      <c r="S38" s="444"/>
      <c r="T38" s="444">
        <v>118301</v>
      </c>
      <c r="U38" s="21"/>
      <c r="V38" s="444"/>
      <c r="W38" s="25">
        <v>52187</v>
      </c>
      <c r="X38" s="20">
        <v>45977</v>
      </c>
      <c r="Y38" s="20"/>
      <c r="Z38" s="20">
        <v>47445</v>
      </c>
      <c r="AA38" s="20"/>
      <c r="AB38" s="20">
        <v>50548</v>
      </c>
      <c r="AC38" s="21"/>
      <c r="AD38" s="12"/>
      <c r="AE38" s="25">
        <v>49670</v>
      </c>
      <c r="AF38" s="20">
        <v>53740</v>
      </c>
      <c r="AG38" s="20"/>
      <c r="AH38" s="20">
        <v>57709</v>
      </c>
      <c r="AI38" s="20"/>
      <c r="AJ38" s="20">
        <v>59970</v>
      </c>
      <c r="AK38" s="21"/>
      <c r="AL38" s="12"/>
      <c r="AM38" s="25">
        <v>40111</v>
      </c>
      <c r="AN38" s="20">
        <v>43965</v>
      </c>
      <c r="AO38" s="20"/>
      <c r="AP38" s="20">
        <v>47626</v>
      </c>
      <c r="AQ38" s="20"/>
      <c r="AR38" s="20">
        <v>52791</v>
      </c>
      <c r="AS38" s="21"/>
      <c r="AT38" s="12"/>
      <c r="AU38" s="25">
        <v>47931</v>
      </c>
      <c r="AV38" s="20">
        <v>29828</v>
      </c>
      <c r="AW38" s="20"/>
      <c r="AX38" s="20">
        <v>36227</v>
      </c>
      <c r="AY38" s="20"/>
      <c r="AZ38" s="20">
        <v>38139</v>
      </c>
      <c r="BA38" s="21"/>
      <c r="BB38" s="12"/>
      <c r="BC38" s="25">
        <v>41538</v>
      </c>
      <c r="BD38" s="20">
        <v>45019</v>
      </c>
      <c r="BE38" s="20"/>
      <c r="BF38" s="20">
        <v>36624</v>
      </c>
      <c r="BG38" s="20"/>
      <c r="BH38" s="20">
        <v>47135</v>
      </c>
      <c r="BI38" s="21"/>
      <c r="BJ38" s="20"/>
      <c r="BK38" s="25">
        <v>101686</v>
      </c>
      <c r="BL38" s="20">
        <v>110880</v>
      </c>
      <c r="BM38" s="20"/>
      <c r="BN38" s="20">
        <v>38177</v>
      </c>
      <c r="BO38" s="20"/>
      <c r="BP38" s="20">
        <v>40903</v>
      </c>
      <c r="BQ38" s="21"/>
      <c r="BR38" s="20"/>
      <c r="BS38" s="25">
        <v>41827</v>
      </c>
      <c r="BT38" s="20">
        <v>45349</v>
      </c>
      <c r="BU38" s="20"/>
      <c r="BV38" s="20">
        <v>92948</v>
      </c>
      <c r="BW38" s="20"/>
      <c r="BX38" s="20">
        <v>95550</v>
      </c>
      <c r="BY38" s="21"/>
      <c r="BZ38" s="20"/>
      <c r="CA38" s="25">
        <v>57513</v>
      </c>
      <c r="CB38" s="20">
        <v>52677</v>
      </c>
      <c r="CC38" s="20"/>
      <c r="CD38" s="20">
        <v>54897</v>
      </c>
      <c r="CE38" s="20"/>
      <c r="CF38" s="20">
        <v>41584</v>
      </c>
      <c r="CG38" s="21"/>
      <c r="CH38" s="20"/>
      <c r="CI38" s="25">
        <v>89714</v>
      </c>
      <c r="CJ38" s="20">
        <v>92541</v>
      </c>
      <c r="CK38" s="20"/>
      <c r="CL38" s="20">
        <v>151989</v>
      </c>
      <c r="CM38" s="20"/>
      <c r="CN38" s="20">
        <v>98969</v>
      </c>
      <c r="CO38" s="21"/>
      <c r="CP38" s="20"/>
      <c r="CQ38" s="25">
        <v>82685</v>
      </c>
      <c r="CR38" s="20">
        <v>84122</v>
      </c>
      <c r="CS38" s="20"/>
      <c r="CT38" s="20">
        <v>92897</v>
      </c>
      <c r="CU38" s="20"/>
      <c r="CV38" s="20">
        <v>87840</v>
      </c>
      <c r="CW38" s="21"/>
      <c r="CX38" s="20"/>
      <c r="CY38" s="25">
        <v>65098</v>
      </c>
      <c r="CZ38" s="20">
        <v>69691</v>
      </c>
      <c r="DA38" s="20"/>
      <c r="DB38" s="20">
        <v>68525</v>
      </c>
      <c r="DC38" s="20"/>
      <c r="DD38" s="20">
        <v>70905</v>
      </c>
      <c r="DE38" s="21"/>
      <c r="DF38" s="20"/>
      <c r="DG38" s="25">
        <v>83644</v>
      </c>
      <c r="DH38" s="20">
        <v>79207</v>
      </c>
      <c r="DI38" s="20"/>
      <c r="DJ38" s="20">
        <v>77510</v>
      </c>
      <c r="DK38" s="20"/>
      <c r="DL38" s="20">
        <v>79431</v>
      </c>
      <c r="DM38" s="21"/>
      <c r="DN38" s="20"/>
      <c r="DO38" s="25">
        <v>24860</v>
      </c>
      <c r="DP38" s="20">
        <v>27883</v>
      </c>
      <c r="DQ38" s="20"/>
      <c r="DR38" s="20">
        <v>30393</v>
      </c>
      <c r="DS38" s="20"/>
      <c r="DT38" s="20">
        <v>27726</v>
      </c>
      <c r="DU38" s="21"/>
      <c r="DV38" s="20"/>
      <c r="DW38" s="25">
        <v>14523</v>
      </c>
      <c r="DX38" s="20">
        <v>25956</v>
      </c>
      <c r="DY38" s="20"/>
      <c r="DZ38" s="20">
        <v>27131</v>
      </c>
      <c r="EA38" s="21"/>
    </row>
    <row r="39" spans="1:133" s="14" customFormat="1" x14ac:dyDescent="0.3">
      <c r="A39" s="12"/>
      <c r="B39" s="12"/>
      <c r="C39" s="25"/>
      <c r="D39" s="444"/>
      <c r="E39" s="21"/>
      <c r="F39" s="12"/>
      <c r="G39" s="25"/>
      <c r="H39" s="444"/>
      <c r="I39" s="444"/>
      <c r="J39" s="444"/>
      <c r="K39" s="444"/>
      <c r="L39" s="444"/>
      <c r="M39" s="21"/>
      <c r="N39" s="12"/>
      <c r="O39" s="25"/>
      <c r="P39" s="444"/>
      <c r="Q39" s="444"/>
      <c r="R39" s="444"/>
      <c r="S39" s="444"/>
      <c r="T39" s="444"/>
      <c r="U39" s="21"/>
      <c r="V39" s="444"/>
      <c r="W39" s="25"/>
      <c r="X39" s="20"/>
      <c r="Y39" s="20"/>
      <c r="Z39" s="20"/>
      <c r="AA39" s="20"/>
      <c r="AB39" s="20"/>
      <c r="AC39" s="21"/>
      <c r="AD39" s="12"/>
      <c r="AE39" s="25"/>
      <c r="AF39" s="20"/>
      <c r="AG39" s="20"/>
      <c r="AH39" s="20"/>
      <c r="AI39" s="20"/>
      <c r="AJ39" s="20"/>
      <c r="AK39" s="21"/>
      <c r="AL39" s="12"/>
      <c r="AM39" s="25"/>
      <c r="AN39" s="20"/>
      <c r="AO39" s="20"/>
      <c r="AP39" s="20"/>
      <c r="AQ39" s="20"/>
      <c r="AR39" s="20"/>
      <c r="AS39" s="21"/>
      <c r="AT39" s="12"/>
      <c r="AU39" s="25"/>
      <c r="AV39" s="20"/>
      <c r="AW39" s="20"/>
      <c r="AX39" s="20"/>
      <c r="AY39" s="20"/>
      <c r="AZ39" s="20"/>
      <c r="BA39" s="21"/>
      <c r="BB39" s="12"/>
      <c r="BC39" s="25"/>
      <c r="BD39" s="20"/>
      <c r="BE39" s="20"/>
      <c r="BF39" s="20"/>
      <c r="BG39" s="20"/>
      <c r="BH39" s="20"/>
      <c r="BI39" s="21"/>
      <c r="BJ39" s="20"/>
      <c r="BK39" s="25"/>
      <c r="BL39" s="20"/>
      <c r="BM39" s="20"/>
      <c r="BN39" s="20"/>
      <c r="BO39" s="20"/>
      <c r="BP39" s="20"/>
      <c r="BQ39" s="21"/>
      <c r="BR39" s="20"/>
      <c r="BS39" s="25"/>
      <c r="BT39" s="20"/>
      <c r="BU39" s="20"/>
      <c r="BV39" s="20"/>
      <c r="BW39" s="20"/>
      <c r="BX39" s="20"/>
      <c r="BY39" s="21"/>
      <c r="BZ39" s="20"/>
      <c r="CA39" s="25"/>
      <c r="CB39" s="20"/>
      <c r="CC39" s="20"/>
      <c r="CD39" s="20"/>
      <c r="CE39" s="20"/>
      <c r="CF39" s="20"/>
      <c r="CG39" s="21"/>
      <c r="CH39" s="20"/>
      <c r="CI39" s="25"/>
      <c r="CJ39" s="20"/>
      <c r="CK39" s="20"/>
      <c r="CL39" s="20"/>
      <c r="CM39" s="20"/>
      <c r="CN39" s="20"/>
      <c r="CO39" s="21"/>
      <c r="CP39" s="20"/>
      <c r="CQ39" s="25"/>
      <c r="CR39" s="20"/>
      <c r="CS39" s="20"/>
      <c r="CT39" s="20"/>
      <c r="CU39" s="20"/>
      <c r="CV39" s="20"/>
      <c r="CW39" s="21"/>
      <c r="CX39" s="20"/>
      <c r="CY39" s="25"/>
      <c r="CZ39" s="20"/>
      <c r="DA39" s="20"/>
      <c r="DB39" s="20"/>
      <c r="DC39" s="20"/>
      <c r="DD39" s="20"/>
      <c r="DE39" s="21"/>
      <c r="DF39" s="20"/>
      <c r="DG39" s="25"/>
      <c r="DH39" s="20"/>
      <c r="DI39" s="20"/>
      <c r="DJ39" s="20"/>
      <c r="DK39" s="20"/>
      <c r="DL39" s="20"/>
      <c r="DM39" s="21"/>
      <c r="DN39" s="20"/>
      <c r="DO39" s="25"/>
      <c r="DP39" s="20"/>
      <c r="DQ39" s="20"/>
      <c r="DR39" s="20"/>
      <c r="DS39" s="20"/>
      <c r="DT39" s="20"/>
      <c r="DU39" s="21"/>
      <c r="DV39" s="20"/>
      <c r="DW39" s="25"/>
      <c r="DX39" s="20"/>
      <c r="DY39" s="20"/>
      <c r="DZ39" s="20"/>
      <c r="EA39" s="21"/>
    </row>
    <row r="40" spans="1:133" s="14" customFormat="1" x14ac:dyDescent="0.3">
      <c r="A40" s="12" t="s">
        <v>39</v>
      </c>
      <c r="B40" s="12"/>
      <c r="C40" s="25">
        <v>-208638</v>
      </c>
      <c r="D40" s="444">
        <f>-202498+3</f>
        <v>-202495</v>
      </c>
      <c r="E40" s="21"/>
      <c r="F40" s="12"/>
      <c r="G40" s="25">
        <v>-147799</v>
      </c>
      <c r="H40" s="444">
        <v>-204043</v>
      </c>
      <c r="I40" s="444"/>
      <c r="J40" s="444">
        <v>-269283</v>
      </c>
      <c r="K40" s="444"/>
      <c r="L40" s="444">
        <v>-254545</v>
      </c>
      <c r="M40" s="21"/>
      <c r="N40" s="12"/>
      <c r="O40" s="25">
        <v>421836</v>
      </c>
      <c r="P40" s="444">
        <v>311370</v>
      </c>
      <c r="Q40" s="444"/>
      <c r="R40" s="444">
        <v>271944</v>
      </c>
      <c r="S40" s="444"/>
      <c r="T40" s="444">
        <v>-61230</v>
      </c>
      <c r="U40" s="21"/>
      <c r="V40" s="444"/>
      <c r="W40" s="25">
        <v>182938</v>
      </c>
      <c r="X40" s="20">
        <v>480942</v>
      </c>
      <c r="Y40" s="20"/>
      <c r="Z40" s="20">
        <v>399646</v>
      </c>
      <c r="AA40" s="20"/>
      <c r="AB40" s="20">
        <v>462922</v>
      </c>
      <c r="AC40" s="21"/>
      <c r="AD40" s="12"/>
      <c r="AE40" s="25">
        <v>197976</v>
      </c>
      <c r="AF40" s="20">
        <v>167799</v>
      </c>
      <c r="AG40" s="20"/>
      <c r="AH40" s="20">
        <v>76022</v>
      </c>
      <c r="AI40" s="20"/>
      <c r="AJ40" s="20">
        <v>38783</v>
      </c>
      <c r="AK40" s="21"/>
      <c r="AL40" s="12"/>
      <c r="AM40" s="25">
        <v>279866</v>
      </c>
      <c r="AN40" s="20">
        <v>261957</v>
      </c>
      <c r="AO40" s="20"/>
      <c r="AP40" s="20">
        <v>238902</v>
      </c>
      <c r="AQ40" s="20"/>
      <c r="AR40" s="20">
        <v>210545</v>
      </c>
      <c r="AS40" s="21"/>
      <c r="AT40" s="12"/>
      <c r="AU40" s="25">
        <v>383501</v>
      </c>
      <c r="AV40" s="20">
        <v>431343</v>
      </c>
      <c r="AW40" s="20"/>
      <c r="AX40" s="20">
        <v>231722</v>
      </c>
      <c r="AY40" s="20"/>
      <c r="AZ40" s="20">
        <v>310072</v>
      </c>
      <c r="BA40" s="21"/>
      <c r="BB40" s="12"/>
      <c r="BC40" s="25">
        <v>272316</v>
      </c>
      <c r="BD40" s="20">
        <v>261632</v>
      </c>
      <c r="BE40" s="20"/>
      <c r="BF40" s="20">
        <v>447964</v>
      </c>
      <c r="BG40" s="20"/>
      <c r="BH40" s="20">
        <v>392594</v>
      </c>
      <c r="BI40" s="21"/>
      <c r="BJ40" s="20"/>
      <c r="BK40" s="25">
        <v>103044</v>
      </c>
      <c r="BL40" s="20">
        <v>71935</v>
      </c>
      <c r="BM40" s="20"/>
      <c r="BN40" s="20">
        <v>303419</v>
      </c>
      <c r="BO40" s="20"/>
      <c r="BP40" s="20">
        <v>312464</v>
      </c>
      <c r="BQ40" s="21"/>
      <c r="BR40" s="20"/>
      <c r="BS40" s="25">
        <v>131722</v>
      </c>
      <c r="BT40" s="20">
        <v>100857</v>
      </c>
      <c r="BU40" s="20"/>
      <c r="BV40" s="20">
        <v>177834</v>
      </c>
      <c r="BW40" s="20"/>
      <c r="BX40" s="20">
        <v>129183</v>
      </c>
      <c r="BY40" s="21"/>
      <c r="BZ40" s="20"/>
      <c r="CA40" s="25">
        <v>105914</v>
      </c>
      <c r="CB40" s="20">
        <v>154969</v>
      </c>
      <c r="CC40" s="20"/>
      <c r="CD40" s="20">
        <v>126975</v>
      </c>
      <c r="CE40" s="20"/>
      <c r="CF40" s="20">
        <v>142726</v>
      </c>
      <c r="CG40" s="21"/>
      <c r="CH40" s="20"/>
      <c r="CI40" s="25">
        <v>129576</v>
      </c>
      <c r="CJ40" s="20">
        <v>124010</v>
      </c>
      <c r="CK40" s="20"/>
      <c r="CL40" s="20">
        <v>-9741</v>
      </c>
      <c r="CM40" s="20"/>
      <c r="CN40" s="20">
        <v>163805</v>
      </c>
      <c r="CO40" s="21"/>
      <c r="CP40" s="20"/>
      <c r="CQ40" s="25">
        <v>141249</v>
      </c>
      <c r="CR40" s="20">
        <v>194323</v>
      </c>
      <c r="CS40" s="20"/>
      <c r="CT40" s="20">
        <v>129468</v>
      </c>
      <c r="CU40" s="20"/>
      <c r="CV40" s="20">
        <v>168221</v>
      </c>
      <c r="CW40" s="21"/>
      <c r="CX40" s="20"/>
      <c r="CY40" s="25">
        <v>258135</v>
      </c>
      <c r="CZ40" s="20">
        <v>254382</v>
      </c>
      <c r="DA40" s="20"/>
      <c r="DB40" s="20">
        <v>237576</v>
      </c>
      <c r="DC40" s="20"/>
      <c r="DD40" s="20">
        <v>210985</v>
      </c>
      <c r="DE40" s="21"/>
      <c r="DF40" s="20"/>
      <c r="DG40" s="25">
        <v>207038</v>
      </c>
      <c r="DH40" s="20">
        <v>293991</v>
      </c>
      <c r="DI40" s="20"/>
      <c r="DJ40" s="20">
        <v>278902</v>
      </c>
      <c r="DK40" s="20"/>
      <c r="DL40" s="20">
        <v>257734</v>
      </c>
      <c r="DM40" s="21"/>
      <c r="DN40" s="20"/>
      <c r="DO40" s="25">
        <v>160770</v>
      </c>
      <c r="DP40" s="20">
        <v>319877</v>
      </c>
      <c r="DQ40" s="20"/>
      <c r="DR40" s="20">
        <v>279923</v>
      </c>
      <c r="DS40" s="20"/>
      <c r="DT40" s="20">
        <v>301595</v>
      </c>
      <c r="DU40" s="21"/>
      <c r="DV40" s="20"/>
      <c r="DW40" s="25">
        <v>184918</v>
      </c>
      <c r="DX40" s="20">
        <v>171224</v>
      </c>
      <c r="DY40" s="20"/>
      <c r="DZ40" s="20">
        <v>144648</v>
      </c>
      <c r="EA40" s="21"/>
    </row>
    <row r="41" spans="1:133" s="14" customFormat="1" ht="15" thickBot="1" x14ac:dyDescent="0.35">
      <c r="A41" s="55"/>
      <c r="B41" s="55"/>
      <c r="C41" s="50"/>
      <c r="D41" s="55"/>
      <c r="E41" s="553"/>
      <c r="F41" s="55"/>
      <c r="G41" s="50"/>
      <c r="H41" s="55"/>
      <c r="I41" s="55"/>
      <c r="J41" s="55"/>
      <c r="K41" s="55"/>
      <c r="L41" s="55"/>
      <c r="M41" s="553"/>
      <c r="N41" s="55"/>
      <c r="O41" s="50"/>
      <c r="P41" s="55"/>
      <c r="Q41" s="55"/>
      <c r="R41" s="55"/>
      <c r="S41" s="53"/>
      <c r="T41" s="53"/>
      <c r="U41" s="72"/>
      <c r="V41" s="55"/>
      <c r="W41" s="51"/>
      <c r="X41" s="52"/>
      <c r="Y41" s="52"/>
      <c r="Z41" s="52"/>
      <c r="AA41" s="52"/>
      <c r="AB41" s="53"/>
      <c r="AC41" s="72"/>
      <c r="AD41" s="55"/>
      <c r="AE41" s="51"/>
      <c r="AF41" s="52"/>
      <c r="AG41" s="52"/>
      <c r="AH41" s="52"/>
      <c r="AI41" s="52"/>
      <c r="AJ41" s="53"/>
      <c r="AK41" s="72"/>
      <c r="AL41" s="12"/>
      <c r="AM41" s="51"/>
      <c r="AN41" s="52"/>
      <c r="AO41" s="52"/>
      <c r="AP41" s="52"/>
      <c r="AQ41" s="52"/>
      <c r="AR41" s="53"/>
      <c r="AS41" s="72"/>
      <c r="AT41" s="12"/>
      <c r="AU41" s="51"/>
      <c r="AV41" s="52"/>
      <c r="AW41" s="52"/>
      <c r="AX41" s="52"/>
      <c r="AY41" s="52"/>
      <c r="AZ41" s="53"/>
      <c r="BA41" s="54"/>
      <c r="BB41" s="55"/>
      <c r="BC41" s="51"/>
      <c r="BD41" s="52"/>
      <c r="BE41" s="52"/>
      <c r="BF41" s="52"/>
      <c r="BG41" s="52"/>
      <c r="BH41" s="53"/>
      <c r="BI41" s="54"/>
      <c r="BJ41" s="52"/>
      <c r="BK41" s="51"/>
      <c r="BL41" s="52"/>
      <c r="BM41" s="52"/>
      <c r="BN41" s="52"/>
      <c r="BO41" s="52"/>
      <c r="BP41" s="53"/>
      <c r="BQ41" s="54"/>
      <c r="BR41" s="52"/>
      <c r="BS41" s="51"/>
      <c r="BT41" s="52"/>
      <c r="BU41" s="52"/>
      <c r="BV41" s="52"/>
      <c r="BW41" s="52"/>
      <c r="BX41" s="53"/>
      <c r="BY41" s="54"/>
      <c r="BZ41" s="52"/>
      <c r="CA41" s="51"/>
      <c r="CB41" s="52"/>
      <c r="CC41" s="52"/>
      <c r="CD41" s="52"/>
      <c r="CE41" s="52"/>
      <c r="CF41" s="53"/>
      <c r="CG41" s="54"/>
      <c r="CH41" s="52"/>
      <c r="CI41" s="51"/>
      <c r="CJ41" s="52"/>
      <c r="CK41" s="52"/>
      <c r="CL41" s="52"/>
      <c r="CM41" s="52"/>
      <c r="CN41" s="53"/>
      <c r="CO41" s="54"/>
      <c r="CP41" s="52"/>
      <c r="CQ41" s="51"/>
      <c r="CR41" s="52"/>
      <c r="CS41" s="52"/>
      <c r="CT41" s="52"/>
      <c r="CU41" s="52"/>
      <c r="CV41" s="52"/>
      <c r="CW41" s="54"/>
      <c r="CX41" s="52"/>
      <c r="CY41" s="51"/>
      <c r="CZ41" s="52"/>
      <c r="DA41" s="52"/>
      <c r="DB41" s="52"/>
      <c r="DC41" s="52"/>
      <c r="DD41" s="52"/>
      <c r="DE41" s="54"/>
      <c r="DF41" s="52"/>
      <c r="DG41" s="51"/>
      <c r="DH41" s="52"/>
      <c r="DI41" s="52"/>
      <c r="DJ41" s="52"/>
      <c r="DK41" s="52"/>
      <c r="DL41" s="52"/>
      <c r="DM41" s="54"/>
      <c r="DN41" s="52"/>
      <c r="DO41" s="51"/>
      <c r="DP41" s="52"/>
      <c r="DQ41" s="52"/>
      <c r="DR41" s="52"/>
      <c r="DS41" s="52"/>
      <c r="DT41" s="52"/>
      <c r="DU41" s="54"/>
      <c r="DV41" s="52"/>
      <c r="DW41" s="51"/>
      <c r="DX41" s="52"/>
      <c r="DY41" s="52"/>
      <c r="DZ41" s="53"/>
      <c r="EA41" s="54"/>
    </row>
    <row r="42" spans="1:133" s="14" customFormat="1" x14ac:dyDescent="0.3">
      <c r="AU42" s="62"/>
      <c r="AV42" s="62"/>
      <c r="AW42" s="63"/>
      <c r="AX42" s="63"/>
      <c r="AY42" s="63"/>
      <c r="BC42" s="62"/>
      <c r="BD42" s="62"/>
      <c r="BE42" s="63"/>
      <c r="BF42" s="63"/>
      <c r="BG42" s="63"/>
      <c r="BH42" s="63"/>
      <c r="BI42" s="63"/>
      <c r="BJ42" s="63"/>
      <c r="BK42" s="62"/>
      <c r="BL42" s="62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149"/>
      <c r="CQ42" s="149"/>
      <c r="CR42" s="149"/>
      <c r="CS42" s="149"/>
      <c r="CT42" s="149"/>
      <c r="CU42" s="149"/>
      <c r="CV42" s="149"/>
      <c r="CW42" s="149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</row>
    <row r="43" spans="1:133" x14ac:dyDescent="0.3">
      <c r="A43" s="305" t="s">
        <v>40</v>
      </c>
      <c r="C43" s="305">
        <f t="shared" ref="C43:G43" si="2">C10-C11-C12</f>
        <v>0</v>
      </c>
      <c r="D43" s="305">
        <f t="shared" ref="D43:E43" si="3">D10-D11-D12</f>
        <v>0</v>
      </c>
      <c r="E43" s="305">
        <f t="shared" si="3"/>
        <v>0</v>
      </c>
      <c r="G43" s="305">
        <f t="shared" si="2"/>
        <v>0</v>
      </c>
      <c r="H43" s="305">
        <f t="shared" ref="H43:M43" si="4">H10-H11-H12</f>
        <v>0</v>
      </c>
      <c r="I43" s="305">
        <f t="shared" si="4"/>
        <v>0</v>
      </c>
      <c r="J43" s="305">
        <f t="shared" si="4"/>
        <v>0</v>
      </c>
      <c r="K43" s="305">
        <f t="shared" si="4"/>
        <v>0</v>
      </c>
      <c r="L43" s="305">
        <f t="shared" si="4"/>
        <v>0</v>
      </c>
      <c r="M43" s="305">
        <f t="shared" si="4"/>
        <v>0</v>
      </c>
      <c r="O43" s="305">
        <f t="shared" ref="O43:U43" si="5">O10-O11-O12</f>
        <v>0</v>
      </c>
      <c r="P43" s="305">
        <f t="shared" si="5"/>
        <v>0</v>
      </c>
      <c r="Q43" s="305">
        <f t="shared" si="5"/>
        <v>0</v>
      </c>
      <c r="R43" s="305">
        <f t="shared" si="5"/>
        <v>0</v>
      </c>
      <c r="S43" s="305">
        <f t="shared" si="5"/>
        <v>0</v>
      </c>
      <c r="T43" s="305">
        <f t="shared" si="5"/>
        <v>0</v>
      </c>
      <c r="U43" s="305">
        <f t="shared" si="5"/>
        <v>0</v>
      </c>
      <c r="W43" s="305">
        <f t="shared" ref="W43:AC43" si="6">W10-W11-W12</f>
        <v>0</v>
      </c>
      <c r="X43" s="305">
        <f t="shared" si="6"/>
        <v>0</v>
      </c>
      <c r="Y43" s="305">
        <f t="shared" si="6"/>
        <v>0</v>
      </c>
      <c r="Z43" s="305">
        <f t="shared" si="6"/>
        <v>0</v>
      </c>
      <c r="AA43" s="305">
        <f t="shared" si="6"/>
        <v>0</v>
      </c>
      <c r="AB43" s="305">
        <f t="shared" si="6"/>
        <v>0</v>
      </c>
      <c r="AC43" s="305">
        <f t="shared" si="6"/>
        <v>0</v>
      </c>
      <c r="AE43" s="305">
        <f t="shared" ref="AE43:AK43" si="7">AE10-AE11-AE12</f>
        <v>0</v>
      </c>
      <c r="AF43" s="305">
        <f t="shared" si="7"/>
        <v>0</v>
      </c>
      <c r="AG43" s="305">
        <f t="shared" si="7"/>
        <v>0</v>
      </c>
      <c r="AH43" s="305">
        <f t="shared" si="7"/>
        <v>0</v>
      </c>
      <c r="AI43" s="305">
        <f t="shared" si="7"/>
        <v>0</v>
      </c>
      <c r="AJ43" s="305">
        <f t="shared" si="7"/>
        <v>0</v>
      </c>
      <c r="AK43" s="305">
        <f t="shared" si="7"/>
        <v>0</v>
      </c>
      <c r="AM43" s="305">
        <f t="shared" ref="AM43:AS43" si="8">AM10-AM11-AM12</f>
        <v>0</v>
      </c>
      <c r="AN43" s="305">
        <f t="shared" si="8"/>
        <v>0</v>
      </c>
      <c r="AO43" s="305">
        <f t="shared" si="8"/>
        <v>0</v>
      </c>
      <c r="AP43" s="305">
        <f t="shared" si="8"/>
        <v>0</v>
      </c>
      <c r="AQ43" s="305">
        <f t="shared" si="8"/>
        <v>0</v>
      </c>
      <c r="AR43" s="305">
        <f t="shared" si="8"/>
        <v>0</v>
      </c>
      <c r="AS43" s="305">
        <f t="shared" si="8"/>
        <v>0</v>
      </c>
      <c r="AU43" s="305">
        <f t="shared" ref="AU43:BA43" si="9">AU10-AU11-AU12</f>
        <v>0</v>
      </c>
      <c r="AV43" s="305">
        <f t="shared" si="9"/>
        <v>0</v>
      </c>
      <c r="AW43" s="305">
        <f t="shared" si="9"/>
        <v>0</v>
      </c>
      <c r="AX43" s="305">
        <f t="shared" si="9"/>
        <v>0</v>
      </c>
      <c r="AY43" s="305">
        <f t="shared" si="9"/>
        <v>0</v>
      </c>
      <c r="AZ43" s="305">
        <f t="shared" si="9"/>
        <v>0</v>
      </c>
      <c r="BA43" s="305">
        <f t="shared" si="9"/>
        <v>0</v>
      </c>
      <c r="BC43" s="305">
        <f t="shared" ref="BC43:BI43" si="10">BC10-BC11-BC12</f>
        <v>0</v>
      </c>
      <c r="BD43" s="305">
        <f t="shared" si="10"/>
        <v>0</v>
      </c>
      <c r="BE43" s="305">
        <f t="shared" si="10"/>
        <v>0</v>
      </c>
      <c r="BF43" s="305">
        <f t="shared" si="10"/>
        <v>0</v>
      </c>
      <c r="BG43" s="305">
        <f t="shared" si="10"/>
        <v>0</v>
      </c>
      <c r="BH43" s="305">
        <f t="shared" si="10"/>
        <v>0</v>
      </c>
      <c r="BI43" s="305">
        <f t="shared" si="10"/>
        <v>0</v>
      </c>
      <c r="BK43" s="305">
        <f t="shared" ref="BK43:BQ43" si="11">BK10-BK11-BK12</f>
        <v>0</v>
      </c>
      <c r="BL43" s="305">
        <f t="shared" si="11"/>
        <v>0</v>
      </c>
      <c r="BM43" s="305">
        <f t="shared" si="11"/>
        <v>0</v>
      </c>
      <c r="BN43" s="305">
        <f t="shared" si="11"/>
        <v>0</v>
      </c>
      <c r="BO43" s="305">
        <f t="shared" si="11"/>
        <v>0</v>
      </c>
      <c r="BP43" s="305">
        <f t="shared" si="11"/>
        <v>0</v>
      </c>
      <c r="BQ43" s="305">
        <f t="shared" si="11"/>
        <v>0</v>
      </c>
      <c r="BS43" s="305">
        <f t="shared" ref="BS43:BY43" si="12">BS10-BS11-BS12</f>
        <v>0</v>
      </c>
      <c r="BT43" s="305">
        <f t="shared" si="12"/>
        <v>0</v>
      </c>
      <c r="BU43" s="305">
        <f t="shared" si="12"/>
        <v>0</v>
      </c>
      <c r="BV43" s="305">
        <f t="shared" si="12"/>
        <v>0</v>
      </c>
      <c r="BW43" s="305">
        <f t="shared" si="12"/>
        <v>0</v>
      </c>
      <c r="BX43" s="305">
        <f t="shared" si="12"/>
        <v>0</v>
      </c>
      <c r="BY43" s="305">
        <f t="shared" si="12"/>
        <v>0</v>
      </c>
      <c r="CA43" s="305">
        <f t="shared" ref="CA43:CG43" si="13">CA10-CA11-CA12</f>
        <v>0</v>
      </c>
      <c r="CB43" s="305">
        <f t="shared" si="13"/>
        <v>0</v>
      </c>
      <c r="CC43" s="305">
        <f t="shared" si="13"/>
        <v>0</v>
      </c>
      <c r="CD43" s="305">
        <f t="shared" si="13"/>
        <v>0</v>
      </c>
      <c r="CE43" s="305">
        <f t="shared" si="13"/>
        <v>0</v>
      </c>
      <c r="CF43" s="305">
        <f t="shared" si="13"/>
        <v>0</v>
      </c>
      <c r="CG43" s="305">
        <f t="shared" si="13"/>
        <v>0</v>
      </c>
      <c r="CI43" s="305">
        <f t="shared" ref="CI43:CO43" si="14">CI10-CI11-CI12</f>
        <v>0</v>
      </c>
      <c r="CJ43" s="305">
        <f t="shared" si="14"/>
        <v>0</v>
      </c>
      <c r="CK43" s="305">
        <f t="shared" si="14"/>
        <v>0</v>
      </c>
      <c r="CL43" s="305">
        <f t="shared" si="14"/>
        <v>0</v>
      </c>
      <c r="CM43" s="305">
        <f t="shared" si="14"/>
        <v>0</v>
      </c>
      <c r="CN43" s="305">
        <f t="shared" si="14"/>
        <v>0</v>
      </c>
      <c r="CO43" s="305">
        <f t="shared" si="14"/>
        <v>0</v>
      </c>
      <c r="CQ43" s="305">
        <f t="shared" ref="CQ43:CW43" si="15">CQ10-CQ11-CQ12</f>
        <v>0</v>
      </c>
      <c r="CR43" s="305">
        <f t="shared" si="15"/>
        <v>0</v>
      </c>
      <c r="CS43" s="305">
        <f t="shared" si="15"/>
        <v>0</v>
      </c>
      <c r="CT43" s="305">
        <f t="shared" si="15"/>
        <v>0</v>
      </c>
      <c r="CU43" s="305">
        <f t="shared" si="15"/>
        <v>0</v>
      </c>
      <c r="CV43" s="305">
        <f t="shared" si="15"/>
        <v>0</v>
      </c>
      <c r="CW43" s="305">
        <f t="shared" si="15"/>
        <v>0</v>
      </c>
      <c r="CY43" s="305">
        <f t="shared" ref="CY43:DE43" si="16">CY10-CY11-CY12</f>
        <v>0</v>
      </c>
      <c r="CZ43" s="305">
        <f t="shared" si="16"/>
        <v>0</v>
      </c>
      <c r="DA43" s="305">
        <f t="shared" si="16"/>
        <v>0</v>
      </c>
      <c r="DB43" s="305">
        <f t="shared" si="16"/>
        <v>0</v>
      </c>
      <c r="DC43" s="305">
        <f t="shared" si="16"/>
        <v>0</v>
      </c>
      <c r="DD43" s="305">
        <f t="shared" si="16"/>
        <v>0</v>
      </c>
      <c r="DE43" s="305">
        <f t="shared" si="16"/>
        <v>0</v>
      </c>
      <c r="DG43" s="305">
        <f t="shared" ref="DG43:DM43" si="17">DG10-DG11-DG12</f>
        <v>0</v>
      </c>
      <c r="DH43" s="305">
        <f t="shared" si="17"/>
        <v>0</v>
      </c>
      <c r="DI43" s="305">
        <f t="shared" si="17"/>
        <v>0</v>
      </c>
      <c r="DJ43" s="305">
        <f t="shared" si="17"/>
        <v>0</v>
      </c>
      <c r="DK43" s="305">
        <f t="shared" si="17"/>
        <v>0</v>
      </c>
      <c r="DL43" s="305">
        <f t="shared" si="17"/>
        <v>0</v>
      </c>
      <c r="DM43" s="305">
        <f t="shared" si="17"/>
        <v>0</v>
      </c>
      <c r="DO43" s="305">
        <f t="shared" ref="DO43:DU43" si="18">DO10-DO11-DO12</f>
        <v>0</v>
      </c>
      <c r="DP43" s="305">
        <f t="shared" si="18"/>
        <v>0</v>
      </c>
      <c r="DQ43" s="305">
        <f t="shared" si="18"/>
        <v>0</v>
      </c>
      <c r="DR43" s="305">
        <f t="shared" si="18"/>
        <v>0</v>
      </c>
      <c r="DS43" s="305">
        <f t="shared" si="18"/>
        <v>0</v>
      </c>
      <c r="DT43" s="305">
        <f t="shared" si="18"/>
        <v>0</v>
      </c>
      <c r="DU43" s="305">
        <f t="shared" si="18"/>
        <v>0</v>
      </c>
      <c r="DW43" s="305">
        <f t="shared" ref="DW43:EA43" si="19">DW10-DW11-DW12</f>
        <v>0</v>
      </c>
      <c r="DX43" s="305">
        <f t="shared" si="19"/>
        <v>0</v>
      </c>
      <c r="DY43" s="305">
        <f t="shared" si="19"/>
        <v>0</v>
      </c>
      <c r="DZ43" s="305">
        <f t="shared" si="19"/>
        <v>0</v>
      </c>
      <c r="EA43" s="305">
        <f t="shared" si="19"/>
        <v>0</v>
      </c>
      <c r="EB43" s="14"/>
      <c r="EC43" s="14"/>
    </row>
    <row r="44" spans="1:133" x14ac:dyDescent="0.3">
      <c r="A44" s="305" t="s">
        <v>41</v>
      </c>
      <c r="C44" s="305">
        <f t="shared" ref="C44:G44" si="20">C12-SUM(C13:C17)-C18</f>
        <v>0</v>
      </c>
      <c r="D44" s="305">
        <f t="shared" ref="D44:E44" si="21">D12-SUM(D13:D17)-D18</f>
        <v>0</v>
      </c>
      <c r="E44" s="305">
        <f t="shared" si="21"/>
        <v>0</v>
      </c>
      <c r="G44" s="305">
        <f t="shared" si="20"/>
        <v>0</v>
      </c>
      <c r="H44" s="305">
        <f t="shared" ref="H44:M44" si="22">H12-SUM(H13:H17)-H18</f>
        <v>0</v>
      </c>
      <c r="I44" s="305">
        <f t="shared" si="22"/>
        <v>0</v>
      </c>
      <c r="J44" s="305">
        <f t="shared" si="22"/>
        <v>0</v>
      </c>
      <c r="K44" s="305">
        <f t="shared" si="22"/>
        <v>0</v>
      </c>
      <c r="L44" s="305">
        <f t="shared" si="22"/>
        <v>0</v>
      </c>
      <c r="M44" s="305">
        <f t="shared" si="22"/>
        <v>0</v>
      </c>
      <c r="O44" s="305">
        <f t="shared" ref="O44:U44" si="23">O12-SUM(O13:O17)-O18</f>
        <v>0</v>
      </c>
      <c r="P44" s="305">
        <f t="shared" si="23"/>
        <v>0</v>
      </c>
      <c r="Q44" s="305">
        <f t="shared" si="23"/>
        <v>0</v>
      </c>
      <c r="R44" s="305">
        <f t="shared" si="23"/>
        <v>0</v>
      </c>
      <c r="S44" s="305">
        <f t="shared" si="23"/>
        <v>0</v>
      </c>
      <c r="T44" s="305">
        <f t="shared" si="23"/>
        <v>0</v>
      </c>
      <c r="U44" s="305">
        <f t="shared" si="23"/>
        <v>0</v>
      </c>
      <c r="W44" s="305">
        <f t="shared" ref="W44:AC44" si="24">W12-SUM(W13:W17)-W18</f>
        <v>0</v>
      </c>
      <c r="X44" s="305">
        <f t="shared" si="24"/>
        <v>0</v>
      </c>
      <c r="Y44" s="305">
        <f t="shared" si="24"/>
        <v>0</v>
      </c>
      <c r="Z44" s="305">
        <f t="shared" si="24"/>
        <v>0</v>
      </c>
      <c r="AA44" s="305">
        <f t="shared" si="24"/>
        <v>0</v>
      </c>
      <c r="AB44" s="305">
        <f t="shared" si="24"/>
        <v>0</v>
      </c>
      <c r="AC44" s="305">
        <f t="shared" si="24"/>
        <v>0</v>
      </c>
      <c r="AE44" s="305">
        <f t="shared" ref="AE44:AK44" si="25">AE12-SUM(AE13:AE17)-AE18</f>
        <v>0</v>
      </c>
      <c r="AF44" s="305">
        <f t="shared" si="25"/>
        <v>0</v>
      </c>
      <c r="AG44" s="305">
        <f t="shared" si="25"/>
        <v>0</v>
      </c>
      <c r="AH44" s="305">
        <f t="shared" si="25"/>
        <v>0</v>
      </c>
      <c r="AI44" s="305">
        <f t="shared" si="25"/>
        <v>0</v>
      </c>
      <c r="AJ44" s="305">
        <f t="shared" si="25"/>
        <v>0</v>
      </c>
      <c r="AK44" s="305">
        <f t="shared" si="25"/>
        <v>0</v>
      </c>
      <c r="AM44" s="305">
        <f t="shared" ref="AM44:AS44" si="26">AM12-SUM(AM13:AM17)-AM18</f>
        <v>0</v>
      </c>
      <c r="AN44" s="305">
        <f t="shared" si="26"/>
        <v>0</v>
      </c>
      <c r="AO44" s="305">
        <f t="shared" si="26"/>
        <v>0</v>
      </c>
      <c r="AP44" s="305">
        <f t="shared" si="26"/>
        <v>0</v>
      </c>
      <c r="AQ44" s="305">
        <f t="shared" si="26"/>
        <v>0</v>
      </c>
      <c r="AR44" s="305">
        <f t="shared" si="26"/>
        <v>0</v>
      </c>
      <c r="AS44" s="305">
        <f t="shared" si="26"/>
        <v>0</v>
      </c>
      <c r="AU44" s="305">
        <f t="shared" ref="AU44:BA44" si="27">AU12-SUM(AU13:AU17)-AU18</f>
        <v>0</v>
      </c>
      <c r="AV44" s="305">
        <f t="shared" si="27"/>
        <v>0</v>
      </c>
      <c r="AW44" s="305">
        <f t="shared" si="27"/>
        <v>0</v>
      </c>
      <c r="AX44" s="305">
        <f t="shared" si="27"/>
        <v>0</v>
      </c>
      <c r="AY44" s="305">
        <f t="shared" si="27"/>
        <v>0</v>
      </c>
      <c r="AZ44" s="305">
        <f t="shared" si="27"/>
        <v>0</v>
      </c>
      <c r="BA44" s="305">
        <f t="shared" si="27"/>
        <v>0</v>
      </c>
      <c r="BC44" s="305">
        <f t="shared" ref="BC44:BI44" si="28">BC12-SUM(BC13:BC17)-BC18</f>
        <v>0</v>
      </c>
      <c r="BD44" s="305">
        <f t="shared" si="28"/>
        <v>0</v>
      </c>
      <c r="BE44" s="305">
        <f t="shared" si="28"/>
        <v>0</v>
      </c>
      <c r="BF44" s="305">
        <f t="shared" si="28"/>
        <v>0</v>
      </c>
      <c r="BG44" s="305">
        <f t="shared" si="28"/>
        <v>0</v>
      </c>
      <c r="BH44" s="305">
        <f t="shared" si="28"/>
        <v>0</v>
      </c>
      <c r="BI44" s="305">
        <f t="shared" si="28"/>
        <v>0</v>
      </c>
      <c r="BK44" s="305">
        <f t="shared" ref="BK44:BQ44" si="29">BK12-SUM(BK13:BK17)-BK18</f>
        <v>0</v>
      </c>
      <c r="BL44" s="305">
        <f t="shared" si="29"/>
        <v>0</v>
      </c>
      <c r="BM44" s="305">
        <f t="shared" si="29"/>
        <v>0</v>
      </c>
      <c r="BN44" s="305">
        <f t="shared" si="29"/>
        <v>0</v>
      </c>
      <c r="BO44" s="305">
        <f t="shared" si="29"/>
        <v>0</v>
      </c>
      <c r="BP44" s="305">
        <f t="shared" si="29"/>
        <v>0</v>
      </c>
      <c r="BQ44" s="305">
        <f t="shared" si="29"/>
        <v>0</v>
      </c>
      <c r="BS44" s="305">
        <f t="shared" ref="BS44:BY44" si="30">BS12-SUM(BS13:BS17)-BS18</f>
        <v>0</v>
      </c>
      <c r="BT44" s="305">
        <f t="shared" si="30"/>
        <v>0</v>
      </c>
      <c r="BU44" s="305">
        <f t="shared" si="30"/>
        <v>0</v>
      </c>
      <c r="BV44" s="305">
        <f t="shared" si="30"/>
        <v>0</v>
      </c>
      <c r="BW44" s="305">
        <f t="shared" si="30"/>
        <v>0</v>
      </c>
      <c r="BX44" s="305">
        <f t="shared" si="30"/>
        <v>0</v>
      </c>
      <c r="BY44" s="305">
        <f t="shared" si="30"/>
        <v>0</v>
      </c>
      <c r="CA44" s="305">
        <f t="shared" ref="CA44:CG44" si="31">CA12-SUM(CA13:CA17)-CA18</f>
        <v>0</v>
      </c>
      <c r="CB44" s="305">
        <f t="shared" si="31"/>
        <v>0</v>
      </c>
      <c r="CC44" s="305">
        <f t="shared" si="31"/>
        <v>0</v>
      </c>
      <c r="CD44" s="305">
        <f t="shared" si="31"/>
        <v>0</v>
      </c>
      <c r="CE44" s="305">
        <f t="shared" si="31"/>
        <v>0</v>
      </c>
      <c r="CF44" s="305">
        <f t="shared" si="31"/>
        <v>0</v>
      </c>
      <c r="CG44" s="305">
        <f t="shared" si="31"/>
        <v>0</v>
      </c>
      <c r="CI44" s="305">
        <f t="shared" ref="CI44:CO44" si="32">CI12-SUM(CI13:CI17)-CI18</f>
        <v>0</v>
      </c>
      <c r="CJ44" s="305">
        <f t="shared" si="32"/>
        <v>0</v>
      </c>
      <c r="CK44" s="305">
        <f t="shared" si="32"/>
        <v>0</v>
      </c>
      <c r="CL44" s="305">
        <f t="shared" si="32"/>
        <v>0</v>
      </c>
      <c r="CM44" s="305">
        <f t="shared" si="32"/>
        <v>0</v>
      </c>
      <c r="CN44" s="305">
        <f t="shared" si="32"/>
        <v>0</v>
      </c>
      <c r="CO44" s="305">
        <f t="shared" si="32"/>
        <v>0</v>
      </c>
      <c r="CQ44" s="305">
        <f t="shared" ref="CQ44:CW44" si="33">CQ12-SUM(CQ13:CQ17)-CQ18</f>
        <v>0</v>
      </c>
      <c r="CR44" s="305">
        <f t="shared" si="33"/>
        <v>0</v>
      </c>
      <c r="CS44" s="305">
        <f t="shared" si="33"/>
        <v>0</v>
      </c>
      <c r="CT44" s="305">
        <f t="shared" si="33"/>
        <v>0</v>
      </c>
      <c r="CU44" s="305">
        <f t="shared" si="33"/>
        <v>0</v>
      </c>
      <c r="CV44" s="305">
        <f t="shared" si="33"/>
        <v>0</v>
      </c>
      <c r="CW44" s="305">
        <f t="shared" si="33"/>
        <v>0</v>
      </c>
      <c r="CY44" s="305">
        <f t="shared" ref="CY44:DE44" si="34">CY12-SUM(CY13:CY17)-CY18</f>
        <v>0</v>
      </c>
      <c r="CZ44" s="305">
        <f t="shared" si="34"/>
        <v>0</v>
      </c>
      <c r="DA44" s="305">
        <f t="shared" si="34"/>
        <v>0</v>
      </c>
      <c r="DB44" s="305">
        <f t="shared" si="34"/>
        <v>0</v>
      </c>
      <c r="DC44" s="305">
        <f t="shared" si="34"/>
        <v>0</v>
      </c>
      <c r="DD44" s="305">
        <f t="shared" si="34"/>
        <v>0</v>
      </c>
      <c r="DE44" s="305">
        <f t="shared" si="34"/>
        <v>0</v>
      </c>
      <c r="DG44" s="305">
        <f t="shared" ref="DG44:DM44" si="35">DG12-SUM(DG13:DG17)-DG18</f>
        <v>0</v>
      </c>
      <c r="DH44" s="305">
        <f t="shared" si="35"/>
        <v>0</v>
      </c>
      <c r="DI44" s="305">
        <f t="shared" si="35"/>
        <v>0</v>
      </c>
      <c r="DJ44" s="305">
        <f t="shared" si="35"/>
        <v>0</v>
      </c>
      <c r="DK44" s="305">
        <f t="shared" si="35"/>
        <v>0</v>
      </c>
      <c r="DL44" s="305">
        <f t="shared" si="35"/>
        <v>0</v>
      </c>
      <c r="DM44" s="305">
        <f t="shared" si="35"/>
        <v>0</v>
      </c>
      <c r="DO44" s="305">
        <f t="shared" ref="DO44:DU44" si="36">DO12-SUM(DO13:DO17)-DO18</f>
        <v>0</v>
      </c>
      <c r="DP44" s="305">
        <f t="shared" si="36"/>
        <v>0</v>
      </c>
      <c r="DQ44" s="305">
        <f t="shared" si="36"/>
        <v>0</v>
      </c>
      <c r="DR44" s="305">
        <f t="shared" si="36"/>
        <v>0</v>
      </c>
      <c r="DS44" s="305">
        <f t="shared" si="36"/>
        <v>0</v>
      </c>
      <c r="DT44" s="305">
        <f t="shared" si="36"/>
        <v>0</v>
      </c>
      <c r="DU44" s="305">
        <f t="shared" si="36"/>
        <v>0</v>
      </c>
      <c r="DW44" s="305">
        <f t="shared" ref="DW44:EA44" si="37">DW12-SUM(DW13:DW17)-DW18</f>
        <v>0</v>
      </c>
      <c r="DX44" s="305">
        <f t="shared" si="37"/>
        <v>0</v>
      </c>
      <c r="DY44" s="305">
        <f t="shared" si="37"/>
        <v>0</v>
      </c>
      <c r="DZ44" s="305">
        <f t="shared" si="37"/>
        <v>0</v>
      </c>
      <c r="EA44" s="305">
        <f t="shared" si="37"/>
        <v>0</v>
      </c>
      <c r="EB44" s="14"/>
      <c r="EC44" s="14"/>
    </row>
    <row r="45" spans="1:133" x14ac:dyDescent="0.3">
      <c r="A45" s="305" t="s">
        <v>26</v>
      </c>
      <c r="C45" s="305">
        <f t="shared" ref="C45:G45" si="38">C18-SUM(C19:C27)-C28</f>
        <v>0</v>
      </c>
      <c r="D45" s="305">
        <f t="shared" ref="D45:E45" si="39">D18-SUM(D19:D27)-D28</f>
        <v>0</v>
      </c>
      <c r="E45" s="305">
        <f t="shared" si="39"/>
        <v>0</v>
      </c>
      <c r="G45" s="305">
        <f t="shared" si="38"/>
        <v>0</v>
      </c>
      <c r="H45" s="305">
        <f t="shared" ref="H45:M45" si="40">H18-SUM(H19:H27)-H28</f>
        <v>0</v>
      </c>
      <c r="I45" s="305">
        <f t="shared" si="40"/>
        <v>0</v>
      </c>
      <c r="J45" s="305">
        <f t="shared" si="40"/>
        <v>0</v>
      </c>
      <c r="K45" s="305">
        <f t="shared" si="40"/>
        <v>0</v>
      </c>
      <c r="L45" s="305">
        <f t="shared" si="40"/>
        <v>0</v>
      </c>
      <c r="M45" s="305">
        <f t="shared" si="40"/>
        <v>0</v>
      </c>
      <c r="O45" s="305">
        <f t="shared" ref="O45:U45" si="41">O18-SUM(O19:O27)-O28</f>
        <v>0</v>
      </c>
      <c r="P45" s="305">
        <f t="shared" si="41"/>
        <v>0</v>
      </c>
      <c r="Q45" s="305">
        <f t="shared" si="41"/>
        <v>0</v>
      </c>
      <c r="R45" s="305">
        <f t="shared" si="41"/>
        <v>0</v>
      </c>
      <c r="S45" s="305">
        <f t="shared" si="41"/>
        <v>0</v>
      </c>
      <c r="T45" s="305">
        <f t="shared" si="41"/>
        <v>0</v>
      </c>
      <c r="U45" s="305">
        <f t="shared" si="41"/>
        <v>0</v>
      </c>
      <c r="W45" s="305">
        <f t="shared" ref="W45:AC45" si="42">W18-SUM(W19:W27)-W28</f>
        <v>0</v>
      </c>
      <c r="X45" s="305">
        <f t="shared" si="42"/>
        <v>0</v>
      </c>
      <c r="Y45" s="305">
        <f t="shared" si="42"/>
        <v>0</v>
      </c>
      <c r="Z45" s="305">
        <f t="shared" si="42"/>
        <v>0</v>
      </c>
      <c r="AA45" s="305">
        <f t="shared" si="42"/>
        <v>0</v>
      </c>
      <c r="AB45" s="305">
        <f t="shared" si="42"/>
        <v>0</v>
      </c>
      <c r="AC45" s="305">
        <f t="shared" si="42"/>
        <v>0</v>
      </c>
      <c r="AE45" s="305">
        <f t="shared" ref="AE45:AK45" si="43">AE18-SUM(AE19:AE27)-AE28</f>
        <v>0</v>
      </c>
      <c r="AF45" s="305">
        <f t="shared" si="43"/>
        <v>0</v>
      </c>
      <c r="AG45" s="305">
        <f t="shared" si="43"/>
        <v>0</v>
      </c>
      <c r="AH45" s="305">
        <f t="shared" si="43"/>
        <v>0</v>
      </c>
      <c r="AI45" s="305">
        <f t="shared" si="43"/>
        <v>0</v>
      </c>
      <c r="AJ45" s="305">
        <f t="shared" si="43"/>
        <v>0</v>
      </c>
      <c r="AK45" s="305">
        <f t="shared" si="43"/>
        <v>0</v>
      </c>
      <c r="AM45" s="305">
        <f t="shared" ref="AM45:AS45" si="44">AM18-SUM(AM19:AM27)-AM28</f>
        <v>0</v>
      </c>
      <c r="AN45" s="305">
        <f t="shared" si="44"/>
        <v>0</v>
      </c>
      <c r="AO45" s="305">
        <f t="shared" si="44"/>
        <v>0</v>
      </c>
      <c r="AP45" s="305">
        <f t="shared" si="44"/>
        <v>0</v>
      </c>
      <c r="AQ45" s="305">
        <f t="shared" si="44"/>
        <v>0</v>
      </c>
      <c r="AR45" s="305">
        <f t="shared" si="44"/>
        <v>0</v>
      </c>
      <c r="AS45" s="305">
        <f t="shared" si="44"/>
        <v>0</v>
      </c>
      <c r="AU45" s="305">
        <f t="shared" ref="AU45:BA45" si="45">AU18-SUM(AU19:AU27)-AU28</f>
        <v>0</v>
      </c>
      <c r="AV45" s="305">
        <f t="shared" si="45"/>
        <v>0</v>
      </c>
      <c r="AW45" s="305">
        <f t="shared" si="45"/>
        <v>0</v>
      </c>
      <c r="AX45" s="305">
        <f t="shared" si="45"/>
        <v>0</v>
      </c>
      <c r="AY45" s="305">
        <f t="shared" si="45"/>
        <v>0</v>
      </c>
      <c r="AZ45" s="305">
        <f t="shared" si="45"/>
        <v>0</v>
      </c>
      <c r="BA45" s="305">
        <f t="shared" si="45"/>
        <v>0</v>
      </c>
      <c r="BC45" s="305">
        <f t="shared" ref="BC45:BI45" si="46">BC18-SUM(BC19:BC27)-BC28</f>
        <v>0</v>
      </c>
      <c r="BD45" s="305">
        <f t="shared" si="46"/>
        <v>0</v>
      </c>
      <c r="BE45" s="305">
        <f t="shared" si="46"/>
        <v>0</v>
      </c>
      <c r="BF45" s="305">
        <f t="shared" si="46"/>
        <v>0</v>
      </c>
      <c r="BG45" s="305">
        <f t="shared" si="46"/>
        <v>0</v>
      </c>
      <c r="BH45" s="305">
        <f t="shared" si="46"/>
        <v>0</v>
      </c>
      <c r="BI45" s="305">
        <f t="shared" si="46"/>
        <v>0</v>
      </c>
      <c r="BK45" s="305">
        <f t="shared" ref="BK45:BQ45" si="47">BK18-SUM(BK19:BK27)-BK28</f>
        <v>0</v>
      </c>
      <c r="BL45" s="305">
        <f t="shared" si="47"/>
        <v>0</v>
      </c>
      <c r="BM45" s="305">
        <f t="shared" si="47"/>
        <v>0</v>
      </c>
      <c r="BN45" s="305">
        <f t="shared" si="47"/>
        <v>0</v>
      </c>
      <c r="BO45" s="305">
        <f t="shared" si="47"/>
        <v>0</v>
      </c>
      <c r="BP45" s="305">
        <f t="shared" si="47"/>
        <v>0</v>
      </c>
      <c r="BQ45" s="305">
        <f t="shared" si="47"/>
        <v>0</v>
      </c>
      <c r="BS45" s="305">
        <f t="shared" ref="BS45:BY45" si="48">BS18-SUM(BS19:BS27)-BS28</f>
        <v>0</v>
      </c>
      <c r="BT45" s="305">
        <f t="shared" si="48"/>
        <v>0</v>
      </c>
      <c r="BU45" s="305">
        <f t="shared" si="48"/>
        <v>0</v>
      </c>
      <c r="BV45" s="305">
        <f t="shared" si="48"/>
        <v>0</v>
      </c>
      <c r="BW45" s="305">
        <f t="shared" si="48"/>
        <v>0</v>
      </c>
      <c r="BX45" s="305">
        <f t="shared" si="48"/>
        <v>0</v>
      </c>
      <c r="BY45" s="305">
        <f t="shared" si="48"/>
        <v>0</v>
      </c>
      <c r="CA45" s="305">
        <f t="shared" ref="CA45:CG45" si="49">CA18-SUM(CA19:CA27)-CA28</f>
        <v>0</v>
      </c>
      <c r="CB45" s="305">
        <f t="shared" si="49"/>
        <v>0</v>
      </c>
      <c r="CC45" s="305">
        <f t="shared" si="49"/>
        <v>0</v>
      </c>
      <c r="CD45" s="305">
        <f t="shared" si="49"/>
        <v>0</v>
      </c>
      <c r="CE45" s="305">
        <f t="shared" si="49"/>
        <v>0</v>
      </c>
      <c r="CF45" s="305">
        <f t="shared" si="49"/>
        <v>0</v>
      </c>
      <c r="CG45" s="305">
        <f t="shared" si="49"/>
        <v>0</v>
      </c>
      <c r="CI45" s="305">
        <f t="shared" ref="CI45:CO45" si="50">CI18-SUM(CI19:CI27)-CI28</f>
        <v>0</v>
      </c>
      <c r="CJ45" s="305">
        <f t="shared" si="50"/>
        <v>0</v>
      </c>
      <c r="CK45" s="305">
        <f t="shared" si="50"/>
        <v>0</v>
      </c>
      <c r="CL45" s="305">
        <f t="shared" si="50"/>
        <v>0</v>
      </c>
      <c r="CM45" s="305">
        <f t="shared" si="50"/>
        <v>0</v>
      </c>
      <c r="CN45" s="305">
        <f t="shared" si="50"/>
        <v>0</v>
      </c>
      <c r="CO45" s="305">
        <f t="shared" si="50"/>
        <v>0</v>
      </c>
      <c r="CQ45" s="305">
        <f t="shared" ref="CQ45:CW45" si="51">CQ18-SUM(CQ19:CQ27)-CQ28</f>
        <v>0</v>
      </c>
      <c r="CR45" s="305">
        <f t="shared" si="51"/>
        <v>0</v>
      </c>
      <c r="CS45" s="305">
        <f t="shared" si="51"/>
        <v>0</v>
      </c>
      <c r="CT45" s="305">
        <f t="shared" si="51"/>
        <v>0</v>
      </c>
      <c r="CU45" s="305">
        <f t="shared" si="51"/>
        <v>0</v>
      </c>
      <c r="CV45" s="305">
        <f t="shared" si="51"/>
        <v>0</v>
      </c>
      <c r="CW45" s="305">
        <f t="shared" si="51"/>
        <v>0</v>
      </c>
      <c r="CY45" s="305">
        <f t="shared" ref="CY45:DE45" si="52">CY18-SUM(CY19:CY27)-CY28</f>
        <v>0</v>
      </c>
      <c r="CZ45" s="305">
        <f t="shared" si="52"/>
        <v>0</v>
      </c>
      <c r="DA45" s="305">
        <f t="shared" si="52"/>
        <v>0</v>
      </c>
      <c r="DB45" s="305">
        <f t="shared" si="52"/>
        <v>0</v>
      </c>
      <c r="DC45" s="305">
        <f t="shared" si="52"/>
        <v>0</v>
      </c>
      <c r="DD45" s="305">
        <f t="shared" si="52"/>
        <v>0</v>
      </c>
      <c r="DE45" s="305">
        <f t="shared" si="52"/>
        <v>0</v>
      </c>
      <c r="DG45" s="305">
        <f t="shared" ref="DG45:DM45" si="53">DG18-SUM(DG19:DG27)-DG28</f>
        <v>0</v>
      </c>
      <c r="DH45" s="305">
        <f t="shared" si="53"/>
        <v>0</v>
      </c>
      <c r="DI45" s="305">
        <f t="shared" si="53"/>
        <v>0</v>
      </c>
      <c r="DJ45" s="305">
        <f t="shared" si="53"/>
        <v>0</v>
      </c>
      <c r="DK45" s="305">
        <f t="shared" si="53"/>
        <v>0</v>
      </c>
      <c r="DL45" s="305">
        <f t="shared" si="53"/>
        <v>0</v>
      </c>
      <c r="DM45" s="305">
        <f t="shared" si="53"/>
        <v>0</v>
      </c>
      <c r="DO45" s="305">
        <f t="shared" ref="DO45:DU45" si="54">DO18-SUM(DO19:DO27)-DO28</f>
        <v>0</v>
      </c>
      <c r="DP45" s="305">
        <f t="shared" si="54"/>
        <v>0</v>
      </c>
      <c r="DQ45" s="305">
        <f t="shared" si="54"/>
        <v>0</v>
      </c>
      <c r="DR45" s="305">
        <f t="shared" si="54"/>
        <v>0</v>
      </c>
      <c r="DS45" s="305">
        <f t="shared" si="54"/>
        <v>0</v>
      </c>
      <c r="DT45" s="305">
        <f t="shared" si="54"/>
        <v>0</v>
      </c>
      <c r="DU45" s="305">
        <f t="shared" si="54"/>
        <v>0</v>
      </c>
      <c r="DW45" s="305">
        <f t="shared" ref="DW45:EA45" si="55">DW18-SUM(DW19:DW27)-DW28</f>
        <v>0</v>
      </c>
      <c r="DX45" s="305">
        <f t="shared" si="55"/>
        <v>0</v>
      </c>
      <c r="DY45" s="305">
        <f t="shared" si="55"/>
        <v>0</v>
      </c>
      <c r="DZ45" s="305">
        <f t="shared" si="55"/>
        <v>0</v>
      </c>
      <c r="EA45" s="305">
        <f t="shared" si="55"/>
        <v>0</v>
      </c>
      <c r="EB45" s="14"/>
      <c r="EC45" s="14"/>
    </row>
    <row r="46" spans="1:133" x14ac:dyDescent="0.3">
      <c r="A46" s="305" t="s">
        <v>42</v>
      </c>
      <c r="C46" s="305">
        <f t="shared" ref="C46:G46" si="56">C33+C34+C35-C36</f>
        <v>0</v>
      </c>
      <c r="D46" s="305">
        <f t="shared" ref="D46:E46" si="57">D33+D34+D35-D36</f>
        <v>0</v>
      </c>
      <c r="E46" s="305">
        <f t="shared" si="57"/>
        <v>0</v>
      </c>
      <c r="G46" s="305">
        <f t="shared" si="56"/>
        <v>0</v>
      </c>
      <c r="H46" s="305">
        <f t="shared" ref="H46:M46" si="58">H33+H34+H35-H36</f>
        <v>0</v>
      </c>
      <c r="I46" s="305">
        <f t="shared" si="58"/>
        <v>0</v>
      </c>
      <c r="J46" s="305">
        <f t="shared" si="58"/>
        <v>0</v>
      </c>
      <c r="K46" s="305">
        <f t="shared" si="58"/>
        <v>0</v>
      </c>
      <c r="L46" s="305">
        <f t="shared" si="58"/>
        <v>0</v>
      </c>
      <c r="M46" s="305">
        <f t="shared" si="58"/>
        <v>0</v>
      </c>
      <c r="O46" s="305">
        <f t="shared" ref="O46:U46" si="59">O33+O34+O35-O36</f>
        <v>0</v>
      </c>
      <c r="P46" s="305">
        <f t="shared" si="59"/>
        <v>0</v>
      </c>
      <c r="Q46" s="305">
        <f t="shared" si="59"/>
        <v>0</v>
      </c>
      <c r="R46" s="305">
        <f t="shared" si="59"/>
        <v>0</v>
      </c>
      <c r="S46" s="305">
        <f t="shared" si="59"/>
        <v>0</v>
      </c>
      <c r="T46" s="305">
        <f t="shared" si="59"/>
        <v>0</v>
      </c>
      <c r="U46" s="305">
        <f t="shared" si="59"/>
        <v>0</v>
      </c>
      <c r="W46" s="305">
        <f t="shared" ref="W46:AC46" si="60">W33+W34+W35-W36</f>
        <v>0</v>
      </c>
      <c r="X46" s="305">
        <f t="shared" si="60"/>
        <v>0</v>
      </c>
      <c r="Y46" s="305">
        <f t="shared" si="60"/>
        <v>0</v>
      </c>
      <c r="Z46" s="305">
        <f t="shared" si="60"/>
        <v>0</v>
      </c>
      <c r="AA46" s="305">
        <f t="shared" si="60"/>
        <v>0</v>
      </c>
      <c r="AB46" s="305">
        <f t="shared" si="60"/>
        <v>0</v>
      </c>
      <c r="AC46" s="305">
        <f t="shared" si="60"/>
        <v>0</v>
      </c>
      <c r="AE46" s="305">
        <f t="shared" ref="AE46:AK46" si="61">AE33+AE34+AE35-AE36</f>
        <v>0</v>
      </c>
      <c r="AF46" s="305">
        <f t="shared" si="61"/>
        <v>0</v>
      </c>
      <c r="AG46" s="305">
        <f t="shared" si="61"/>
        <v>0</v>
      </c>
      <c r="AH46" s="305">
        <f t="shared" si="61"/>
        <v>0</v>
      </c>
      <c r="AI46" s="305">
        <f t="shared" si="61"/>
        <v>0</v>
      </c>
      <c r="AJ46" s="305">
        <f t="shared" si="61"/>
        <v>0</v>
      </c>
      <c r="AK46" s="305">
        <f t="shared" si="61"/>
        <v>0</v>
      </c>
      <c r="AM46" s="305">
        <f t="shared" ref="AM46:AS46" si="62">AM33+AM34+AM35-AM36</f>
        <v>0</v>
      </c>
      <c r="AN46" s="305">
        <f t="shared" si="62"/>
        <v>0</v>
      </c>
      <c r="AO46" s="305">
        <f t="shared" si="62"/>
        <v>0</v>
      </c>
      <c r="AP46" s="305">
        <f t="shared" si="62"/>
        <v>0</v>
      </c>
      <c r="AQ46" s="305">
        <f t="shared" si="62"/>
        <v>0</v>
      </c>
      <c r="AR46" s="305">
        <f t="shared" si="62"/>
        <v>0</v>
      </c>
      <c r="AS46" s="305">
        <f t="shared" si="62"/>
        <v>0</v>
      </c>
      <c r="AU46" s="305">
        <f t="shared" ref="AU46:BA46" si="63">AU33+AU34+AU35-AU36</f>
        <v>0</v>
      </c>
      <c r="AV46" s="305">
        <f t="shared" si="63"/>
        <v>0</v>
      </c>
      <c r="AW46" s="305">
        <f t="shared" si="63"/>
        <v>0</v>
      </c>
      <c r="AX46" s="305">
        <f t="shared" si="63"/>
        <v>0</v>
      </c>
      <c r="AY46" s="305">
        <f t="shared" si="63"/>
        <v>0</v>
      </c>
      <c r="AZ46" s="305">
        <f t="shared" si="63"/>
        <v>0</v>
      </c>
      <c r="BA46" s="305">
        <f t="shared" si="63"/>
        <v>0</v>
      </c>
      <c r="BC46" s="305">
        <f t="shared" ref="BC46:BI46" si="64">BC33+BC34+BC35-BC36</f>
        <v>0</v>
      </c>
      <c r="BD46" s="305">
        <f t="shared" si="64"/>
        <v>0</v>
      </c>
      <c r="BE46" s="305">
        <f t="shared" si="64"/>
        <v>0</v>
      </c>
      <c r="BF46" s="305">
        <f t="shared" si="64"/>
        <v>0</v>
      </c>
      <c r="BG46" s="305">
        <f t="shared" si="64"/>
        <v>0</v>
      </c>
      <c r="BH46" s="305">
        <f t="shared" si="64"/>
        <v>0</v>
      </c>
      <c r="BI46" s="305">
        <f t="shared" si="64"/>
        <v>0</v>
      </c>
      <c r="BK46" s="305">
        <f t="shared" ref="BK46:BQ46" si="65">BK33+BK34+BK35-BK36</f>
        <v>0</v>
      </c>
      <c r="BL46" s="305">
        <f t="shared" si="65"/>
        <v>0</v>
      </c>
      <c r="BM46" s="305">
        <f t="shared" si="65"/>
        <v>0</v>
      </c>
      <c r="BN46" s="305">
        <f t="shared" si="65"/>
        <v>0</v>
      </c>
      <c r="BO46" s="305">
        <f t="shared" si="65"/>
        <v>0</v>
      </c>
      <c r="BP46" s="305">
        <f t="shared" si="65"/>
        <v>0</v>
      </c>
      <c r="BQ46" s="305">
        <f t="shared" si="65"/>
        <v>0</v>
      </c>
      <c r="BS46" s="305">
        <f t="shared" ref="BS46:BY46" si="66">BS33+BS34+BS35-BS36</f>
        <v>0</v>
      </c>
      <c r="BT46" s="305">
        <f t="shared" si="66"/>
        <v>0</v>
      </c>
      <c r="BU46" s="305">
        <f t="shared" si="66"/>
        <v>0</v>
      </c>
      <c r="BV46" s="305">
        <f t="shared" si="66"/>
        <v>0</v>
      </c>
      <c r="BW46" s="305">
        <f t="shared" si="66"/>
        <v>0</v>
      </c>
      <c r="BX46" s="305">
        <f t="shared" si="66"/>
        <v>0</v>
      </c>
      <c r="BY46" s="305">
        <f t="shared" si="66"/>
        <v>0</v>
      </c>
      <c r="CA46" s="305">
        <f t="shared" ref="CA46:CG46" si="67">CA33+CA34+CA35-CA36</f>
        <v>0</v>
      </c>
      <c r="CB46" s="305">
        <f t="shared" si="67"/>
        <v>0</v>
      </c>
      <c r="CC46" s="305">
        <f t="shared" si="67"/>
        <v>0</v>
      </c>
      <c r="CD46" s="305">
        <f t="shared" si="67"/>
        <v>0</v>
      </c>
      <c r="CE46" s="305">
        <f t="shared" si="67"/>
        <v>0</v>
      </c>
      <c r="CF46" s="305">
        <f t="shared" si="67"/>
        <v>0</v>
      </c>
      <c r="CG46" s="305">
        <f t="shared" si="67"/>
        <v>0</v>
      </c>
      <c r="CI46" s="305">
        <f t="shared" ref="CI46:CO46" si="68">CI33+CI34+CI35-CI36</f>
        <v>0</v>
      </c>
      <c r="CJ46" s="305">
        <f t="shared" si="68"/>
        <v>0</v>
      </c>
      <c r="CK46" s="305">
        <f t="shared" si="68"/>
        <v>0</v>
      </c>
      <c r="CL46" s="305">
        <f t="shared" si="68"/>
        <v>0</v>
      </c>
      <c r="CM46" s="305">
        <f t="shared" si="68"/>
        <v>0</v>
      </c>
      <c r="CN46" s="305">
        <f t="shared" si="68"/>
        <v>0</v>
      </c>
      <c r="CO46" s="305">
        <f t="shared" si="68"/>
        <v>0</v>
      </c>
      <c r="CQ46" s="305">
        <f t="shared" ref="CQ46:CW46" si="69">CQ33+CQ34+CQ35-CQ36</f>
        <v>0</v>
      </c>
      <c r="CR46" s="305">
        <f t="shared" si="69"/>
        <v>0</v>
      </c>
      <c r="CS46" s="305">
        <f t="shared" si="69"/>
        <v>0</v>
      </c>
      <c r="CT46" s="305">
        <f t="shared" si="69"/>
        <v>0</v>
      </c>
      <c r="CU46" s="305">
        <f t="shared" si="69"/>
        <v>0</v>
      </c>
      <c r="CV46" s="305">
        <f t="shared" si="69"/>
        <v>0</v>
      </c>
      <c r="CW46" s="305">
        <f t="shared" si="69"/>
        <v>0</v>
      </c>
      <c r="CY46" s="305">
        <f t="shared" ref="CY46:DE46" si="70">CY33+CY34+CY35-CY36</f>
        <v>0</v>
      </c>
      <c r="CZ46" s="305">
        <f t="shared" si="70"/>
        <v>0</v>
      </c>
      <c r="DA46" s="305">
        <f t="shared" si="70"/>
        <v>0</v>
      </c>
      <c r="DB46" s="305">
        <f t="shared" si="70"/>
        <v>0</v>
      </c>
      <c r="DC46" s="305">
        <f t="shared" si="70"/>
        <v>0</v>
      </c>
      <c r="DD46" s="305">
        <f t="shared" si="70"/>
        <v>0</v>
      </c>
      <c r="DE46" s="305">
        <f t="shared" si="70"/>
        <v>0</v>
      </c>
      <c r="DG46" s="305">
        <f t="shared" ref="DG46:DM46" si="71">DG33+DG34+DG35-DG36</f>
        <v>0</v>
      </c>
      <c r="DH46" s="305">
        <f t="shared" si="71"/>
        <v>0</v>
      </c>
      <c r="DI46" s="305">
        <f t="shared" si="71"/>
        <v>0</v>
      </c>
      <c r="DJ46" s="305">
        <f t="shared" si="71"/>
        <v>0</v>
      </c>
      <c r="DK46" s="305">
        <f t="shared" si="71"/>
        <v>0</v>
      </c>
      <c r="DL46" s="305">
        <f t="shared" si="71"/>
        <v>0</v>
      </c>
      <c r="DM46" s="305">
        <f t="shared" si="71"/>
        <v>0</v>
      </c>
      <c r="DO46" s="305">
        <f t="shared" ref="DO46:DU46" si="72">DO33+DO34+DO35-DO36</f>
        <v>0</v>
      </c>
      <c r="DP46" s="305">
        <f t="shared" si="72"/>
        <v>0</v>
      </c>
      <c r="DQ46" s="305">
        <f t="shared" si="72"/>
        <v>0</v>
      </c>
      <c r="DR46" s="305">
        <f t="shared" si="72"/>
        <v>0</v>
      </c>
      <c r="DS46" s="305">
        <f t="shared" si="72"/>
        <v>0</v>
      </c>
      <c r="DT46" s="305">
        <f t="shared" si="72"/>
        <v>0</v>
      </c>
      <c r="DU46" s="305">
        <f t="shared" si="72"/>
        <v>0</v>
      </c>
      <c r="DW46" s="305">
        <f t="shared" ref="DW46:EA46" si="73">DW33+DW34+DW35-DW36</f>
        <v>0</v>
      </c>
      <c r="DX46" s="305">
        <f t="shared" si="73"/>
        <v>0</v>
      </c>
      <c r="DY46" s="305">
        <f t="shared" si="73"/>
        <v>0</v>
      </c>
      <c r="DZ46" s="305">
        <f t="shared" si="73"/>
        <v>0</v>
      </c>
      <c r="EA46" s="305">
        <f t="shared" si="73"/>
        <v>0</v>
      </c>
      <c r="EB46" s="14"/>
      <c r="EC46" s="14"/>
    </row>
    <row r="47" spans="1:133" x14ac:dyDescent="0.3">
      <c r="A47" s="305" t="s">
        <v>43</v>
      </c>
      <c r="C47" s="305">
        <f t="shared" ref="C47:G47" si="74">C31-C36-C38-C40</f>
        <v>0</v>
      </c>
      <c r="D47" s="305">
        <f t="shared" ref="D47:E47" si="75">D31-D36-D38-D40</f>
        <v>0</v>
      </c>
      <c r="E47" s="305">
        <f t="shared" si="75"/>
        <v>0</v>
      </c>
      <c r="G47" s="305">
        <f t="shared" si="74"/>
        <v>0</v>
      </c>
      <c r="H47" s="305">
        <f t="shared" ref="H47:M47" si="76">H31-H36-H38-H40</f>
        <v>0</v>
      </c>
      <c r="I47" s="305">
        <f t="shared" si="76"/>
        <v>0</v>
      </c>
      <c r="J47" s="305">
        <f t="shared" si="76"/>
        <v>0</v>
      </c>
      <c r="K47" s="305">
        <f t="shared" si="76"/>
        <v>0</v>
      </c>
      <c r="L47" s="305">
        <f t="shared" si="76"/>
        <v>0</v>
      </c>
      <c r="M47" s="305">
        <f t="shared" si="76"/>
        <v>0</v>
      </c>
      <c r="O47" s="305">
        <f t="shared" ref="O47:U47" si="77">O31-O36-O38-O40</f>
        <v>0</v>
      </c>
      <c r="P47" s="305">
        <f t="shared" si="77"/>
        <v>0</v>
      </c>
      <c r="Q47" s="305">
        <f t="shared" si="77"/>
        <v>0</v>
      </c>
      <c r="R47" s="305">
        <f t="shared" si="77"/>
        <v>0</v>
      </c>
      <c r="S47" s="305">
        <f t="shared" si="77"/>
        <v>0</v>
      </c>
      <c r="T47" s="305">
        <f t="shared" si="77"/>
        <v>0</v>
      </c>
      <c r="U47" s="305">
        <f t="shared" si="77"/>
        <v>0</v>
      </c>
      <c r="W47" s="305">
        <f t="shared" ref="W47:AC47" si="78">W31-W36-W38-W40</f>
        <v>0</v>
      </c>
      <c r="X47" s="305">
        <f t="shared" si="78"/>
        <v>0</v>
      </c>
      <c r="Y47" s="305">
        <f t="shared" si="78"/>
        <v>0</v>
      </c>
      <c r="Z47" s="305">
        <f t="shared" si="78"/>
        <v>0</v>
      </c>
      <c r="AA47" s="305">
        <f t="shared" si="78"/>
        <v>0</v>
      </c>
      <c r="AB47" s="305">
        <f t="shared" si="78"/>
        <v>0</v>
      </c>
      <c r="AC47" s="305">
        <f t="shared" si="78"/>
        <v>0</v>
      </c>
      <c r="AE47" s="305">
        <f t="shared" ref="AE47:AK47" si="79">AE31-AE36-AE38-AE40</f>
        <v>0</v>
      </c>
      <c r="AF47" s="305">
        <f t="shared" si="79"/>
        <v>0</v>
      </c>
      <c r="AG47" s="305">
        <f t="shared" si="79"/>
        <v>0</v>
      </c>
      <c r="AH47" s="305">
        <f t="shared" si="79"/>
        <v>0</v>
      </c>
      <c r="AI47" s="305">
        <f t="shared" si="79"/>
        <v>0</v>
      </c>
      <c r="AJ47" s="305">
        <f t="shared" si="79"/>
        <v>0</v>
      </c>
      <c r="AK47" s="305">
        <f t="shared" si="79"/>
        <v>0</v>
      </c>
      <c r="AM47" s="305">
        <f t="shared" ref="AM47:AS47" si="80">AM31-AM36-AM38-AM40</f>
        <v>0</v>
      </c>
      <c r="AN47" s="305">
        <f t="shared" si="80"/>
        <v>0</v>
      </c>
      <c r="AO47" s="305">
        <f t="shared" si="80"/>
        <v>0</v>
      </c>
      <c r="AP47" s="305">
        <f t="shared" si="80"/>
        <v>0</v>
      </c>
      <c r="AQ47" s="305">
        <f t="shared" si="80"/>
        <v>0</v>
      </c>
      <c r="AR47" s="305">
        <f t="shared" si="80"/>
        <v>0</v>
      </c>
      <c r="AS47" s="305">
        <f t="shared" si="80"/>
        <v>0</v>
      </c>
      <c r="AU47" s="305">
        <f t="shared" ref="AU47:BA47" si="81">AU31-AU36-AU38-AU40</f>
        <v>0</v>
      </c>
      <c r="AV47" s="305">
        <f t="shared" si="81"/>
        <v>0</v>
      </c>
      <c r="AW47" s="305">
        <f t="shared" si="81"/>
        <v>0</v>
      </c>
      <c r="AX47" s="305">
        <f t="shared" si="81"/>
        <v>0</v>
      </c>
      <c r="AY47" s="305">
        <f t="shared" si="81"/>
        <v>0</v>
      </c>
      <c r="AZ47" s="305">
        <f t="shared" si="81"/>
        <v>0</v>
      </c>
      <c r="BA47" s="305">
        <f t="shared" si="81"/>
        <v>0</v>
      </c>
      <c r="BC47" s="305">
        <f t="shared" ref="BC47:BI47" si="82">BC31-BC36-BC38-BC40</f>
        <v>0</v>
      </c>
      <c r="BD47" s="305">
        <f t="shared" si="82"/>
        <v>0</v>
      </c>
      <c r="BE47" s="305">
        <f t="shared" si="82"/>
        <v>0</v>
      </c>
      <c r="BF47" s="305">
        <f t="shared" si="82"/>
        <v>0</v>
      </c>
      <c r="BG47" s="305">
        <f t="shared" si="82"/>
        <v>0</v>
      </c>
      <c r="BH47" s="305">
        <f t="shared" si="82"/>
        <v>0</v>
      </c>
      <c r="BI47" s="305">
        <f t="shared" si="82"/>
        <v>0</v>
      </c>
      <c r="BK47" s="305">
        <f t="shared" ref="BK47:BQ47" si="83">BK31-BK36-BK38-BK40</f>
        <v>0</v>
      </c>
      <c r="BL47" s="305">
        <f t="shared" si="83"/>
        <v>0</v>
      </c>
      <c r="BM47" s="305">
        <f t="shared" si="83"/>
        <v>0</v>
      </c>
      <c r="BN47" s="305">
        <f t="shared" si="83"/>
        <v>0</v>
      </c>
      <c r="BO47" s="305">
        <f t="shared" si="83"/>
        <v>0</v>
      </c>
      <c r="BP47" s="305">
        <f t="shared" si="83"/>
        <v>0</v>
      </c>
      <c r="BQ47" s="305">
        <f t="shared" si="83"/>
        <v>0</v>
      </c>
      <c r="BS47" s="305">
        <f t="shared" ref="BS47:BY47" si="84">BS31-BS36-BS38-BS40</f>
        <v>0</v>
      </c>
      <c r="BT47" s="305">
        <f t="shared" si="84"/>
        <v>0</v>
      </c>
      <c r="BU47" s="305">
        <f t="shared" si="84"/>
        <v>0</v>
      </c>
      <c r="BV47" s="305">
        <f t="shared" si="84"/>
        <v>0</v>
      </c>
      <c r="BW47" s="305">
        <f t="shared" si="84"/>
        <v>0</v>
      </c>
      <c r="BX47" s="305">
        <f t="shared" si="84"/>
        <v>0</v>
      </c>
      <c r="BY47" s="305">
        <f t="shared" si="84"/>
        <v>0</v>
      </c>
      <c r="CA47" s="305">
        <f t="shared" ref="CA47:CG47" si="85">CA31-CA36-CA38-CA40</f>
        <v>0</v>
      </c>
      <c r="CB47" s="305">
        <f t="shared" si="85"/>
        <v>0</v>
      </c>
      <c r="CC47" s="305">
        <f t="shared" si="85"/>
        <v>0</v>
      </c>
      <c r="CD47" s="305">
        <f t="shared" si="85"/>
        <v>0</v>
      </c>
      <c r="CE47" s="305">
        <f t="shared" si="85"/>
        <v>0</v>
      </c>
      <c r="CF47" s="305">
        <f t="shared" si="85"/>
        <v>0</v>
      </c>
      <c r="CG47" s="305">
        <f t="shared" si="85"/>
        <v>0</v>
      </c>
      <c r="CI47" s="305">
        <f t="shared" ref="CI47:CO47" si="86">CI31-CI36-CI38-CI40</f>
        <v>0</v>
      </c>
      <c r="CJ47" s="305">
        <f t="shared" si="86"/>
        <v>0</v>
      </c>
      <c r="CK47" s="305">
        <f t="shared" si="86"/>
        <v>0</v>
      </c>
      <c r="CL47" s="305">
        <f t="shared" si="86"/>
        <v>0</v>
      </c>
      <c r="CM47" s="305">
        <f t="shared" si="86"/>
        <v>0</v>
      </c>
      <c r="CN47" s="305">
        <f t="shared" si="86"/>
        <v>0</v>
      </c>
      <c r="CO47" s="305">
        <f t="shared" si="86"/>
        <v>0</v>
      </c>
      <c r="CQ47" s="305">
        <f t="shared" ref="CQ47:CW47" si="87">CQ31-CQ36-CQ38-CQ40</f>
        <v>0</v>
      </c>
      <c r="CR47" s="305">
        <f t="shared" si="87"/>
        <v>0</v>
      </c>
      <c r="CS47" s="305">
        <f t="shared" si="87"/>
        <v>0</v>
      </c>
      <c r="CT47" s="305">
        <f t="shared" si="87"/>
        <v>0</v>
      </c>
      <c r="CU47" s="305">
        <f t="shared" si="87"/>
        <v>0</v>
      </c>
      <c r="CV47" s="305">
        <f t="shared" si="87"/>
        <v>0</v>
      </c>
      <c r="CW47" s="305">
        <f t="shared" si="87"/>
        <v>0</v>
      </c>
      <c r="CY47" s="305">
        <f t="shared" ref="CY47:DE47" si="88">CY31-CY36-CY38-CY40</f>
        <v>0</v>
      </c>
      <c r="CZ47" s="305">
        <f t="shared" si="88"/>
        <v>0</v>
      </c>
      <c r="DA47" s="305">
        <f t="shared" si="88"/>
        <v>0</v>
      </c>
      <c r="DB47" s="305">
        <f t="shared" si="88"/>
        <v>0</v>
      </c>
      <c r="DC47" s="305">
        <f t="shared" si="88"/>
        <v>0</v>
      </c>
      <c r="DD47" s="305">
        <f t="shared" si="88"/>
        <v>0</v>
      </c>
      <c r="DE47" s="305">
        <f t="shared" si="88"/>
        <v>0</v>
      </c>
      <c r="DG47" s="305">
        <f t="shared" ref="DG47:DM47" si="89">DG31-DG36-DG38-DG40</f>
        <v>0</v>
      </c>
      <c r="DH47" s="305">
        <f t="shared" si="89"/>
        <v>0</v>
      </c>
      <c r="DI47" s="305">
        <f t="shared" si="89"/>
        <v>0</v>
      </c>
      <c r="DJ47" s="305">
        <f t="shared" si="89"/>
        <v>0</v>
      </c>
      <c r="DK47" s="305">
        <f t="shared" si="89"/>
        <v>0</v>
      </c>
      <c r="DL47" s="305">
        <f t="shared" si="89"/>
        <v>0</v>
      </c>
      <c r="DM47" s="305">
        <f t="shared" si="89"/>
        <v>0</v>
      </c>
      <c r="DO47" s="305">
        <f t="shared" ref="DO47:DU47" si="90">DO31-DO36-DO38-DO40</f>
        <v>0</v>
      </c>
      <c r="DP47" s="305">
        <f t="shared" si="90"/>
        <v>0</v>
      </c>
      <c r="DQ47" s="305">
        <f t="shared" si="90"/>
        <v>0</v>
      </c>
      <c r="DR47" s="305">
        <f t="shared" si="90"/>
        <v>0</v>
      </c>
      <c r="DS47" s="305">
        <f t="shared" si="90"/>
        <v>0</v>
      </c>
      <c r="DT47" s="305">
        <f t="shared" si="90"/>
        <v>0</v>
      </c>
      <c r="DU47" s="305">
        <f t="shared" si="90"/>
        <v>0</v>
      </c>
      <c r="DW47" s="305">
        <f t="shared" ref="DW47:EA47" si="91">DW31-DW36-DW38-DW40</f>
        <v>0</v>
      </c>
      <c r="DX47" s="305">
        <f t="shared" si="91"/>
        <v>0</v>
      </c>
      <c r="DY47" s="305">
        <f t="shared" si="91"/>
        <v>0</v>
      </c>
      <c r="DZ47" s="305">
        <f t="shared" si="91"/>
        <v>0</v>
      </c>
      <c r="EA47" s="305">
        <f t="shared" si="91"/>
        <v>0</v>
      </c>
      <c r="EB47" s="14"/>
      <c r="EC47" s="14"/>
    </row>
    <row r="48" spans="1:133" x14ac:dyDescent="0.3">
      <c r="CA48" s="4"/>
      <c r="CB48" s="4"/>
      <c r="CC48" s="4"/>
      <c r="CD48" s="4"/>
      <c r="CE48" s="4"/>
      <c r="CF48" s="4"/>
      <c r="CG48" s="4"/>
    </row>
    <row r="49" s="4" customFormat="1" x14ac:dyDescent="0.3"/>
    <row r="50" s="4" customFormat="1" x14ac:dyDescent="0.3"/>
    <row r="51" s="4" customFormat="1" x14ac:dyDescent="0.3"/>
    <row r="52" s="4" customFormat="1" x14ac:dyDescent="0.3"/>
    <row r="53" s="4" customFormat="1" x14ac:dyDescent="0.3"/>
    <row r="54" s="4" customFormat="1" x14ac:dyDescent="0.3"/>
    <row r="55" s="4" customFormat="1" x14ac:dyDescent="0.3"/>
    <row r="56" s="4" customFormat="1" x14ac:dyDescent="0.3"/>
    <row r="57" s="4" customFormat="1" x14ac:dyDescent="0.3"/>
    <row r="58" s="4" customFormat="1" x14ac:dyDescent="0.3"/>
    <row r="59" s="4" customFormat="1" x14ac:dyDescent="0.3"/>
    <row r="60" s="4" customFormat="1" x14ac:dyDescent="0.3"/>
    <row r="61" s="4" customFormat="1" x14ac:dyDescent="0.3"/>
    <row r="62" s="4" customFormat="1" x14ac:dyDescent="0.3"/>
    <row r="63" s="4" customFormat="1" x14ac:dyDescent="0.3"/>
    <row r="64" s="4" customFormat="1" x14ac:dyDescent="0.3"/>
    <row r="65" s="4" customFormat="1" x14ac:dyDescent="0.3"/>
    <row r="66" s="4" customFormat="1" x14ac:dyDescent="0.3"/>
    <row r="67" s="4" customFormat="1" x14ac:dyDescent="0.3"/>
    <row r="68" s="4" customFormat="1" x14ac:dyDescent="0.3"/>
    <row r="69" s="4" customFormat="1" x14ac:dyDescent="0.3"/>
    <row r="70" s="4" customFormat="1" x14ac:dyDescent="0.3"/>
    <row r="71" s="4" customFormat="1" x14ac:dyDescent="0.3"/>
    <row r="72" s="4" customFormat="1" x14ac:dyDescent="0.3"/>
    <row r="73" s="4" customFormat="1" x14ac:dyDescent="0.3"/>
    <row r="74" s="4" customFormat="1" x14ac:dyDescent="0.3"/>
    <row r="75" s="4" customFormat="1" x14ac:dyDescent="0.3"/>
    <row r="76" s="4" customFormat="1" x14ac:dyDescent="0.3"/>
    <row r="77" s="4" customFormat="1" x14ac:dyDescent="0.3"/>
    <row r="78" s="4" customFormat="1" x14ac:dyDescent="0.3"/>
    <row r="79" s="4" customFormat="1" x14ac:dyDescent="0.3"/>
    <row r="80" s="4" customFormat="1" x14ac:dyDescent="0.3"/>
    <row r="81" s="4" customFormat="1" x14ac:dyDescent="0.3"/>
    <row r="82" s="4" customFormat="1" x14ac:dyDescent="0.3"/>
    <row r="83" s="4" customFormat="1" x14ac:dyDescent="0.3"/>
    <row r="84" s="4" customFormat="1" x14ac:dyDescent="0.3"/>
    <row r="85" s="4" customFormat="1" x14ac:dyDescent="0.3"/>
    <row r="86" s="4" customFormat="1" x14ac:dyDescent="0.3"/>
    <row r="87" s="4" customFormat="1" x14ac:dyDescent="0.3"/>
    <row r="88" s="4" customFormat="1" x14ac:dyDescent="0.3"/>
    <row r="89" s="4" customFormat="1" x14ac:dyDescent="0.3"/>
    <row r="90" s="4" customFormat="1" x14ac:dyDescent="0.3"/>
    <row r="91" s="4" customFormat="1" x14ac:dyDescent="0.3"/>
    <row r="92" s="4" customFormat="1" x14ac:dyDescent="0.3"/>
    <row r="93" s="4" customFormat="1" x14ac:dyDescent="0.3"/>
    <row r="94" s="4" customFormat="1" x14ac:dyDescent="0.3"/>
    <row r="95" s="4" customFormat="1" x14ac:dyDescent="0.3"/>
    <row r="96" s="4" customFormat="1" x14ac:dyDescent="0.3"/>
    <row r="97" s="4" customFormat="1" x14ac:dyDescent="0.3"/>
    <row r="98" s="4" customFormat="1" x14ac:dyDescent="0.3"/>
    <row r="99" s="4" customFormat="1" x14ac:dyDescent="0.3"/>
    <row r="100" s="4" customFormat="1" x14ac:dyDescent="0.3"/>
    <row r="101" s="4" customFormat="1" x14ac:dyDescent="0.3"/>
    <row r="102" s="4" customFormat="1" x14ac:dyDescent="0.3"/>
    <row r="103" s="4" customFormat="1" x14ac:dyDescent="0.3"/>
    <row r="104" s="4" customFormat="1" x14ac:dyDescent="0.3"/>
    <row r="105" s="4" customFormat="1" x14ac:dyDescent="0.3"/>
    <row r="106" s="4" customFormat="1" x14ac:dyDescent="0.3"/>
    <row r="107" s="4" customFormat="1" x14ac:dyDescent="0.3"/>
    <row r="108" s="4" customFormat="1" x14ac:dyDescent="0.3"/>
    <row r="109" s="4" customFormat="1" x14ac:dyDescent="0.3"/>
    <row r="110" s="4" customFormat="1" x14ac:dyDescent="0.3"/>
    <row r="111" s="4" customFormat="1" x14ac:dyDescent="0.3"/>
    <row r="112" s="4" customFormat="1" x14ac:dyDescent="0.3"/>
    <row r="113" s="4" customFormat="1" x14ac:dyDescent="0.3"/>
    <row r="114" s="4" customFormat="1" x14ac:dyDescent="0.3"/>
    <row r="115" s="4" customFormat="1" x14ac:dyDescent="0.3"/>
    <row r="116" s="4" customFormat="1" x14ac:dyDescent="0.3"/>
    <row r="117" s="4" customFormat="1" x14ac:dyDescent="0.3"/>
    <row r="118" s="4" customFormat="1" x14ac:dyDescent="0.3"/>
    <row r="119" s="4" customFormat="1" x14ac:dyDescent="0.3"/>
    <row r="120" s="4" customFormat="1" x14ac:dyDescent="0.3"/>
    <row r="121" s="4" customFormat="1" x14ac:dyDescent="0.3"/>
    <row r="122" s="4" customFormat="1" x14ac:dyDescent="0.3"/>
    <row r="123" s="4" customFormat="1" x14ac:dyDescent="0.3"/>
    <row r="124" s="4" customFormat="1" x14ac:dyDescent="0.3"/>
    <row r="125" s="4" customFormat="1" x14ac:dyDescent="0.3"/>
    <row r="126" s="4" customFormat="1" x14ac:dyDescent="0.3"/>
    <row r="127" s="4" customFormat="1" x14ac:dyDescent="0.3"/>
    <row r="128" s="4" customFormat="1" x14ac:dyDescent="0.3"/>
    <row r="129" s="4" customFormat="1" x14ac:dyDescent="0.3"/>
    <row r="130" s="4" customFormat="1" x14ac:dyDescent="0.3"/>
    <row r="131" s="4" customFormat="1" x14ac:dyDescent="0.3"/>
    <row r="132" s="4" customFormat="1" x14ac:dyDescent="0.3"/>
    <row r="133" s="4" customFormat="1" x14ac:dyDescent="0.3"/>
    <row r="134" s="4" customFormat="1" x14ac:dyDescent="0.3"/>
    <row r="135" s="4" customFormat="1" x14ac:dyDescent="0.3"/>
    <row r="136" s="4" customFormat="1" x14ac:dyDescent="0.3"/>
    <row r="137" s="4" customFormat="1" x14ac:dyDescent="0.3"/>
    <row r="138" s="4" customFormat="1" x14ac:dyDescent="0.3"/>
    <row r="139" s="4" customFormat="1" x14ac:dyDescent="0.3"/>
    <row r="140" s="4" customFormat="1" x14ac:dyDescent="0.3"/>
    <row r="141" s="4" customFormat="1" x14ac:dyDescent="0.3"/>
    <row r="142" s="4" customFormat="1" x14ac:dyDescent="0.3"/>
    <row r="143" s="4" customFormat="1" x14ac:dyDescent="0.3"/>
    <row r="144" s="4" customFormat="1" x14ac:dyDescent="0.3"/>
    <row r="145" s="4" customFormat="1" x14ac:dyDescent="0.3"/>
    <row r="146" s="4" customFormat="1" x14ac:dyDescent="0.3"/>
    <row r="147" s="4" customFormat="1" x14ac:dyDescent="0.3"/>
    <row r="148" s="4" customFormat="1" x14ac:dyDescent="0.3"/>
    <row r="149" s="4" customFormat="1" x14ac:dyDescent="0.3"/>
    <row r="150" s="4" customFormat="1" x14ac:dyDescent="0.3"/>
    <row r="151" s="4" customFormat="1" x14ac:dyDescent="0.3"/>
    <row r="152" s="4" customFormat="1" x14ac:dyDescent="0.3"/>
    <row r="153" s="4" customFormat="1" x14ac:dyDescent="0.3"/>
    <row r="154" s="4" customFormat="1" x14ac:dyDescent="0.3"/>
    <row r="155" s="4" customFormat="1" x14ac:dyDescent="0.3"/>
    <row r="156" s="4" customFormat="1" x14ac:dyDescent="0.3"/>
    <row r="157" s="4" customFormat="1" x14ac:dyDescent="0.3"/>
    <row r="158" s="4" customFormat="1" x14ac:dyDescent="0.3"/>
    <row r="159" s="4" customFormat="1" x14ac:dyDescent="0.3"/>
    <row r="160" s="4" customFormat="1" x14ac:dyDescent="0.3"/>
    <row r="161" s="4" customFormat="1" x14ac:dyDescent="0.3"/>
    <row r="162" s="4" customFormat="1" x14ac:dyDescent="0.3"/>
    <row r="163" s="4" customFormat="1" x14ac:dyDescent="0.3"/>
    <row r="164" s="4" customFormat="1" x14ac:dyDescent="0.3"/>
    <row r="165" s="4" customFormat="1" x14ac:dyDescent="0.3"/>
    <row r="166" s="4" customFormat="1" x14ac:dyDescent="0.3"/>
    <row r="167" s="4" customFormat="1" x14ac:dyDescent="0.3"/>
    <row r="168" s="4" customFormat="1" x14ac:dyDescent="0.3"/>
    <row r="169" s="4" customFormat="1" x14ac:dyDescent="0.3"/>
    <row r="170" s="4" customFormat="1" x14ac:dyDescent="0.3"/>
    <row r="171" s="4" customFormat="1" x14ac:dyDescent="0.3"/>
    <row r="172" s="4" customFormat="1" x14ac:dyDescent="0.3"/>
    <row r="173" s="4" customFormat="1" x14ac:dyDescent="0.3"/>
    <row r="174" s="4" customFormat="1" x14ac:dyDescent="0.3"/>
    <row r="175" s="4" customFormat="1" x14ac:dyDescent="0.3"/>
    <row r="176" s="4" customFormat="1" x14ac:dyDescent="0.3"/>
    <row r="177" s="4" customFormat="1" x14ac:dyDescent="0.3"/>
    <row r="178" s="4" customFormat="1" x14ac:dyDescent="0.3"/>
    <row r="179" s="4" customFormat="1" x14ac:dyDescent="0.3"/>
    <row r="180" s="4" customFormat="1" x14ac:dyDescent="0.3"/>
    <row r="181" s="4" customFormat="1" x14ac:dyDescent="0.3"/>
    <row r="182" s="4" customFormat="1" x14ac:dyDescent="0.3"/>
    <row r="183" s="4" customFormat="1" x14ac:dyDescent="0.3"/>
    <row r="184" s="4" customFormat="1" x14ac:dyDescent="0.3"/>
    <row r="185" s="4" customFormat="1" x14ac:dyDescent="0.3"/>
    <row r="186" s="4" customFormat="1" x14ac:dyDescent="0.3"/>
    <row r="187" s="4" customFormat="1" x14ac:dyDescent="0.3"/>
    <row r="188" s="4" customFormat="1" x14ac:dyDescent="0.3"/>
    <row r="189" s="4" customFormat="1" x14ac:dyDescent="0.3"/>
    <row r="190" s="4" customFormat="1" x14ac:dyDescent="0.3"/>
    <row r="191" s="4" customFormat="1" x14ac:dyDescent="0.3"/>
    <row r="192" s="4" customFormat="1" x14ac:dyDescent="0.3"/>
    <row r="193" s="4" customFormat="1" x14ac:dyDescent="0.3"/>
    <row r="194" s="4" customFormat="1" x14ac:dyDescent="0.3"/>
    <row r="195" s="4" customFormat="1" x14ac:dyDescent="0.3"/>
    <row r="196" s="4" customFormat="1" x14ac:dyDescent="0.3"/>
    <row r="197" s="4" customFormat="1" x14ac:dyDescent="0.3"/>
    <row r="198" s="4" customFormat="1" x14ac:dyDescent="0.3"/>
    <row r="199" s="4" customFormat="1" x14ac:dyDescent="0.3"/>
    <row r="200" s="4" customFormat="1" x14ac:dyDescent="0.3"/>
    <row r="201" s="4" customFormat="1" x14ac:dyDescent="0.3"/>
    <row r="202" s="4" customFormat="1" x14ac:dyDescent="0.3"/>
    <row r="203" s="4" customFormat="1" x14ac:dyDescent="0.3"/>
    <row r="204" s="4" customFormat="1" x14ac:dyDescent="0.3"/>
    <row r="205" s="4" customFormat="1" x14ac:dyDescent="0.3"/>
    <row r="206" s="4" customFormat="1" x14ac:dyDescent="0.3"/>
    <row r="207" s="4" customFormat="1" x14ac:dyDescent="0.3"/>
    <row r="208" s="4" customFormat="1" x14ac:dyDescent="0.3"/>
    <row r="209" s="4" customFormat="1" x14ac:dyDescent="0.3"/>
    <row r="210" s="4" customFormat="1" x14ac:dyDescent="0.3"/>
    <row r="211" s="4" customFormat="1" x14ac:dyDescent="0.3"/>
    <row r="212" s="4" customFormat="1" x14ac:dyDescent="0.3"/>
    <row r="213" s="4" customFormat="1" x14ac:dyDescent="0.3"/>
    <row r="214" s="4" customFormat="1" x14ac:dyDescent="0.3"/>
    <row r="215" s="4" customFormat="1" x14ac:dyDescent="0.3"/>
    <row r="216" s="4" customFormat="1" x14ac:dyDescent="0.3"/>
    <row r="217" s="4" customFormat="1" x14ac:dyDescent="0.3"/>
    <row r="218" s="4" customFormat="1" x14ac:dyDescent="0.3"/>
    <row r="219" s="4" customFormat="1" x14ac:dyDescent="0.3"/>
    <row r="220" s="4" customFormat="1" x14ac:dyDescent="0.3"/>
    <row r="221" s="4" customFormat="1" x14ac:dyDescent="0.3"/>
    <row r="222" s="4" customFormat="1" x14ac:dyDescent="0.3"/>
    <row r="223" s="4" customFormat="1" x14ac:dyDescent="0.3"/>
    <row r="224" s="4" customFormat="1" x14ac:dyDescent="0.3"/>
    <row r="225" s="4" customFormat="1" x14ac:dyDescent="0.3"/>
    <row r="226" s="4" customFormat="1" x14ac:dyDescent="0.3"/>
    <row r="227" s="4" customFormat="1" x14ac:dyDescent="0.3"/>
    <row r="228" s="4" customFormat="1" x14ac:dyDescent="0.3"/>
    <row r="229" s="4" customFormat="1" x14ac:dyDescent="0.3"/>
    <row r="230" s="4" customFormat="1" x14ac:dyDescent="0.3"/>
    <row r="231" s="4" customFormat="1" x14ac:dyDescent="0.3"/>
    <row r="232" s="4" customFormat="1" x14ac:dyDescent="0.3"/>
    <row r="233" s="4" customFormat="1" x14ac:dyDescent="0.3"/>
    <row r="234" s="4" customFormat="1" x14ac:dyDescent="0.3"/>
    <row r="235" s="4" customFormat="1" x14ac:dyDescent="0.3"/>
    <row r="236" s="4" customFormat="1" x14ac:dyDescent="0.3"/>
    <row r="237" s="4" customFormat="1" x14ac:dyDescent="0.3"/>
    <row r="238" s="4" customFormat="1" x14ac:dyDescent="0.3"/>
    <row r="239" s="4" customFormat="1" x14ac:dyDescent="0.3"/>
    <row r="240" s="4" customFormat="1" x14ac:dyDescent="0.3"/>
    <row r="241" s="4" customFormat="1" x14ac:dyDescent="0.3"/>
    <row r="242" s="4" customFormat="1" x14ac:dyDescent="0.3"/>
    <row r="243" s="4" customFormat="1" x14ac:dyDescent="0.3"/>
    <row r="244" s="4" customFormat="1" x14ac:dyDescent="0.3"/>
    <row r="245" s="4" customFormat="1" x14ac:dyDescent="0.3"/>
    <row r="246" s="4" customFormat="1" x14ac:dyDescent="0.3"/>
    <row r="247" s="4" customFormat="1" x14ac:dyDescent="0.3"/>
    <row r="248" s="4" customFormat="1" x14ac:dyDescent="0.3"/>
    <row r="249" s="4" customFormat="1" x14ac:dyDescent="0.3"/>
    <row r="250" s="4" customFormat="1" x14ac:dyDescent="0.3"/>
    <row r="251" s="4" customFormat="1" x14ac:dyDescent="0.3"/>
    <row r="252" s="4" customFormat="1" x14ac:dyDescent="0.3"/>
    <row r="253" s="4" customFormat="1" x14ac:dyDescent="0.3"/>
    <row r="254" s="4" customFormat="1" x14ac:dyDescent="0.3"/>
    <row r="255" s="4" customFormat="1" x14ac:dyDescent="0.3"/>
    <row r="256" s="4" customFormat="1" x14ac:dyDescent="0.3"/>
    <row r="257" s="4" customFormat="1" x14ac:dyDescent="0.3"/>
    <row r="258" s="4" customFormat="1" x14ac:dyDescent="0.3"/>
    <row r="259" s="4" customFormat="1" x14ac:dyDescent="0.3"/>
    <row r="260" s="4" customFormat="1" x14ac:dyDescent="0.3"/>
    <row r="261" s="4" customFormat="1" x14ac:dyDescent="0.3"/>
    <row r="262" s="4" customFormat="1" x14ac:dyDescent="0.3"/>
    <row r="263" s="4" customFormat="1" x14ac:dyDescent="0.3"/>
    <row r="264" s="4" customFormat="1" x14ac:dyDescent="0.3"/>
    <row r="265" s="4" customFormat="1" x14ac:dyDescent="0.3"/>
    <row r="266" s="4" customFormat="1" x14ac:dyDescent="0.3"/>
    <row r="267" s="4" customFormat="1" x14ac:dyDescent="0.3"/>
    <row r="268" s="4" customFormat="1" x14ac:dyDescent="0.3"/>
    <row r="269" s="4" customFormat="1" x14ac:dyDescent="0.3"/>
    <row r="270" s="4" customFormat="1" x14ac:dyDescent="0.3"/>
    <row r="271" s="4" customFormat="1" x14ac:dyDescent="0.3"/>
    <row r="272" s="4" customFormat="1" x14ac:dyDescent="0.3"/>
    <row r="273" s="4" customFormat="1" x14ac:dyDescent="0.3"/>
    <row r="274" s="4" customFormat="1" x14ac:dyDescent="0.3"/>
    <row r="275" s="4" customFormat="1" x14ac:dyDescent="0.3"/>
    <row r="276" s="4" customFormat="1" x14ac:dyDescent="0.3"/>
    <row r="277" s="4" customFormat="1" x14ac:dyDescent="0.3"/>
    <row r="278" s="4" customFormat="1" x14ac:dyDescent="0.3"/>
    <row r="279" s="4" customFormat="1" x14ac:dyDescent="0.3"/>
    <row r="280" s="4" customFormat="1" x14ac:dyDescent="0.3"/>
    <row r="281" s="4" customFormat="1" x14ac:dyDescent="0.3"/>
    <row r="282" s="4" customFormat="1" x14ac:dyDescent="0.3"/>
    <row r="283" s="4" customFormat="1" x14ac:dyDescent="0.3"/>
    <row r="284" s="4" customFormat="1" x14ac:dyDescent="0.3"/>
    <row r="285" s="4" customFormat="1" x14ac:dyDescent="0.3"/>
    <row r="286" s="4" customFormat="1" x14ac:dyDescent="0.3"/>
    <row r="287" s="4" customFormat="1" x14ac:dyDescent="0.3"/>
    <row r="288" s="4" customFormat="1" x14ac:dyDescent="0.3"/>
    <row r="289" s="4" customFormat="1" x14ac:dyDescent="0.3"/>
    <row r="290" s="4" customFormat="1" x14ac:dyDescent="0.3"/>
    <row r="291" s="4" customFormat="1" x14ac:dyDescent="0.3"/>
    <row r="292" s="4" customFormat="1" x14ac:dyDescent="0.3"/>
    <row r="293" s="4" customFormat="1" x14ac:dyDescent="0.3"/>
    <row r="294" s="4" customFormat="1" x14ac:dyDescent="0.3"/>
    <row r="295" s="4" customFormat="1" x14ac:dyDescent="0.3"/>
    <row r="296" s="4" customFormat="1" x14ac:dyDescent="0.3"/>
    <row r="297" s="4" customFormat="1" x14ac:dyDescent="0.3"/>
    <row r="298" s="4" customFormat="1" x14ac:dyDescent="0.3"/>
    <row r="299" s="4" customFormat="1" x14ac:dyDescent="0.3"/>
    <row r="300" s="4" customFormat="1" x14ac:dyDescent="0.3"/>
    <row r="301" s="4" customFormat="1" x14ac:dyDescent="0.3"/>
    <row r="302" s="4" customFormat="1" x14ac:dyDescent="0.3"/>
    <row r="303" s="4" customFormat="1" x14ac:dyDescent="0.3"/>
    <row r="304" s="4" customFormat="1" x14ac:dyDescent="0.3"/>
    <row r="305" s="4" customFormat="1" x14ac:dyDescent="0.3"/>
    <row r="306" s="4" customFormat="1" x14ac:dyDescent="0.3"/>
    <row r="307" s="4" customFormat="1" x14ac:dyDescent="0.3"/>
    <row r="308" s="4" customFormat="1" x14ac:dyDescent="0.3"/>
    <row r="309" s="4" customFormat="1" x14ac:dyDescent="0.3"/>
    <row r="310" s="4" customFormat="1" x14ac:dyDescent="0.3"/>
    <row r="311" s="4" customFormat="1" x14ac:dyDescent="0.3"/>
    <row r="312" s="4" customFormat="1" x14ac:dyDescent="0.3"/>
    <row r="313" s="4" customFormat="1" x14ac:dyDescent="0.3"/>
    <row r="314" s="4" customFormat="1" x14ac:dyDescent="0.3"/>
    <row r="315" s="4" customFormat="1" x14ac:dyDescent="0.3"/>
    <row r="316" s="4" customFormat="1" x14ac:dyDescent="0.3"/>
    <row r="317" s="4" customFormat="1" x14ac:dyDescent="0.3"/>
    <row r="318" s="4" customFormat="1" x14ac:dyDescent="0.3"/>
    <row r="319" s="4" customFormat="1" x14ac:dyDescent="0.3"/>
    <row r="320" s="4" customFormat="1" x14ac:dyDescent="0.3"/>
    <row r="321" s="4" customFormat="1" x14ac:dyDescent="0.3"/>
    <row r="322" s="4" customFormat="1" x14ac:dyDescent="0.3"/>
    <row r="323" s="4" customFormat="1" x14ac:dyDescent="0.3"/>
    <row r="324" s="4" customFormat="1" x14ac:dyDescent="0.3"/>
    <row r="325" s="4" customFormat="1" x14ac:dyDescent="0.3"/>
    <row r="326" s="4" customFormat="1" x14ac:dyDescent="0.3"/>
    <row r="327" s="4" customFormat="1" x14ac:dyDescent="0.3"/>
    <row r="328" s="4" customFormat="1" x14ac:dyDescent="0.3"/>
    <row r="329" s="4" customFormat="1" x14ac:dyDescent="0.3"/>
    <row r="330" s="4" customFormat="1" x14ac:dyDescent="0.3"/>
    <row r="331" s="4" customFormat="1" x14ac:dyDescent="0.3"/>
    <row r="332" s="4" customFormat="1" x14ac:dyDescent="0.3"/>
    <row r="333" s="4" customFormat="1" x14ac:dyDescent="0.3"/>
    <row r="334" s="4" customFormat="1" x14ac:dyDescent="0.3"/>
    <row r="335" s="4" customFormat="1" x14ac:dyDescent="0.3"/>
    <row r="336" s="4" customFormat="1" x14ac:dyDescent="0.3"/>
    <row r="337" s="4" customFormat="1" x14ac:dyDescent="0.3"/>
    <row r="338" s="4" customFormat="1" x14ac:dyDescent="0.3"/>
    <row r="339" s="4" customFormat="1" x14ac:dyDescent="0.3"/>
    <row r="340" s="4" customFormat="1" x14ac:dyDescent="0.3"/>
    <row r="341" s="4" customFormat="1" x14ac:dyDescent="0.3"/>
    <row r="342" s="4" customFormat="1" x14ac:dyDescent="0.3"/>
    <row r="343" s="4" customFormat="1" x14ac:dyDescent="0.3"/>
    <row r="344" s="4" customFormat="1" x14ac:dyDescent="0.3"/>
    <row r="345" s="4" customFormat="1" x14ac:dyDescent="0.3"/>
    <row r="346" s="4" customFormat="1" x14ac:dyDescent="0.3"/>
    <row r="347" s="4" customFormat="1" x14ac:dyDescent="0.3"/>
    <row r="348" s="4" customFormat="1" x14ac:dyDescent="0.3"/>
    <row r="349" s="4" customFormat="1" x14ac:dyDescent="0.3"/>
    <row r="350" s="4" customFormat="1" x14ac:dyDescent="0.3"/>
    <row r="351" s="4" customFormat="1" x14ac:dyDescent="0.3"/>
    <row r="352" s="4" customFormat="1" x14ac:dyDescent="0.3"/>
    <row r="353" s="4" customFormat="1" x14ac:dyDescent="0.3"/>
    <row r="354" s="4" customFormat="1" x14ac:dyDescent="0.3"/>
    <row r="355" s="4" customFormat="1" x14ac:dyDescent="0.3"/>
    <row r="356" s="4" customFormat="1" x14ac:dyDescent="0.3"/>
    <row r="357" s="4" customFormat="1" x14ac:dyDescent="0.3"/>
    <row r="358" s="4" customFormat="1" x14ac:dyDescent="0.3"/>
    <row r="359" s="4" customFormat="1" x14ac:dyDescent="0.3"/>
    <row r="360" s="4" customFormat="1" x14ac:dyDescent="0.3"/>
    <row r="361" s="4" customFormat="1" x14ac:dyDescent="0.3"/>
    <row r="362" s="4" customFormat="1" x14ac:dyDescent="0.3"/>
    <row r="363" s="4" customFormat="1" x14ac:dyDescent="0.3"/>
    <row r="364" s="4" customFormat="1" x14ac:dyDescent="0.3"/>
    <row r="365" s="4" customFormat="1" x14ac:dyDescent="0.3"/>
    <row r="366" s="4" customFormat="1" x14ac:dyDescent="0.3"/>
    <row r="367" s="4" customFormat="1" x14ac:dyDescent="0.3"/>
    <row r="368" s="4" customFormat="1" x14ac:dyDescent="0.3"/>
    <row r="369" s="4" customFormat="1" x14ac:dyDescent="0.3"/>
    <row r="370" s="4" customFormat="1" x14ac:dyDescent="0.3"/>
    <row r="371" s="4" customFormat="1" x14ac:dyDescent="0.3"/>
    <row r="372" s="4" customFormat="1" x14ac:dyDescent="0.3"/>
    <row r="373" s="4" customFormat="1" x14ac:dyDescent="0.3"/>
    <row r="374" s="4" customFormat="1" x14ac:dyDescent="0.3"/>
    <row r="375" s="4" customFormat="1" x14ac:dyDescent="0.3"/>
    <row r="376" s="4" customFormat="1" x14ac:dyDescent="0.3"/>
    <row r="377" s="4" customFormat="1" x14ac:dyDescent="0.3"/>
    <row r="378" s="4" customFormat="1" x14ac:dyDescent="0.3"/>
    <row r="379" s="4" customFormat="1" x14ac:dyDescent="0.3"/>
    <row r="380" s="4" customFormat="1" x14ac:dyDescent="0.3"/>
    <row r="381" s="4" customFormat="1" x14ac:dyDescent="0.3"/>
    <row r="382" s="4" customFormat="1" x14ac:dyDescent="0.3"/>
    <row r="383" s="4" customFormat="1" x14ac:dyDescent="0.3"/>
    <row r="384" s="4" customFormat="1" x14ac:dyDescent="0.3"/>
    <row r="385" s="4" customFormat="1" x14ac:dyDescent="0.3"/>
    <row r="386" s="4" customFormat="1" x14ac:dyDescent="0.3"/>
    <row r="387" s="4" customFormat="1" x14ac:dyDescent="0.3"/>
    <row r="388" s="4" customFormat="1" x14ac:dyDescent="0.3"/>
    <row r="389" s="4" customFormat="1" x14ac:dyDescent="0.3"/>
    <row r="390" s="4" customFormat="1" x14ac:dyDescent="0.3"/>
    <row r="391" s="4" customFormat="1" x14ac:dyDescent="0.3"/>
    <row r="392" s="4" customFormat="1" x14ac:dyDescent="0.3"/>
    <row r="393" s="4" customFormat="1" x14ac:dyDescent="0.3"/>
    <row r="394" s="4" customFormat="1" x14ac:dyDescent="0.3"/>
    <row r="395" s="4" customFormat="1" x14ac:dyDescent="0.3"/>
    <row r="396" s="4" customFormat="1" x14ac:dyDescent="0.3"/>
    <row r="397" s="4" customFormat="1" x14ac:dyDescent="0.3"/>
    <row r="398" s="4" customFormat="1" x14ac:dyDescent="0.3"/>
    <row r="399" s="4" customFormat="1" x14ac:dyDescent="0.3"/>
    <row r="400" s="4" customFormat="1" x14ac:dyDescent="0.3"/>
    <row r="401" s="4" customFormat="1" x14ac:dyDescent="0.3"/>
    <row r="402" s="4" customFormat="1" x14ac:dyDescent="0.3"/>
    <row r="403" s="4" customFormat="1" x14ac:dyDescent="0.3"/>
    <row r="404" s="4" customFormat="1" x14ac:dyDescent="0.3"/>
    <row r="405" s="4" customFormat="1" x14ac:dyDescent="0.3"/>
    <row r="406" s="4" customFormat="1" x14ac:dyDescent="0.3"/>
    <row r="407" s="4" customFormat="1" x14ac:dyDescent="0.3"/>
    <row r="408" s="4" customFormat="1" x14ac:dyDescent="0.3"/>
    <row r="409" s="4" customFormat="1" x14ac:dyDescent="0.3"/>
    <row r="410" s="4" customFormat="1" x14ac:dyDescent="0.3"/>
    <row r="411" s="4" customFormat="1" x14ac:dyDescent="0.3"/>
    <row r="412" s="4" customFormat="1" x14ac:dyDescent="0.3"/>
    <row r="413" s="4" customFormat="1" x14ac:dyDescent="0.3"/>
    <row r="414" s="4" customFormat="1" x14ac:dyDescent="0.3"/>
    <row r="415" s="4" customFormat="1" x14ac:dyDescent="0.3"/>
    <row r="416" s="4" customFormat="1" x14ac:dyDescent="0.3"/>
    <row r="417" s="4" customFormat="1" x14ac:dyDescent="0.3"/>
    <row r="418" s="4" customFormat="1" x14ac:dyDescent="0.3"/>
    <row r="419" s="4" customFormat="1" x14ac:dyDescent="0.3"/>
    <row r="420" s="4" customFormat="1" x14ac:dyDescent="0.3"/>
    <row r="421" s="4" customFormat="1" x14ac:dyDescent="0.3"/>
    <row r="422" s="4" customFormat="1" x14ac:dyDescent="0.3"/>
    <row r="423" s="4" customFormat="1" x14ac:dyDescent="0.3"/>
    <row r="424" s="4" customFormat="1" x14ac:dyDescent="0.3"/>
    <row r="425" s="4" customFormat="1" x14ac:dyDescent="0.3"/>
    <row r="426" s="4" customFormat="1" x14ac:dyDescent="0.3"/>
    <row r="427" s="4" customFormat="1" x14ac:dyDescent="0.3"/>
    <row r="428" s="4" customFormat="1" x14ac:dyDescent="0.3"/>
    <row r="429" s="4" customFormat="1" x14ac:dyDescent="0.3"/>
    <row r="430" s="4" customFormat="1" x14ac:dyDescent="0.3"/>
    <row r="431" s="4" customFormat="1" x14ac:dyDescent="0.3"/>
    <row r="432" s="4" customFormat="1" x14ac:dyDescent="0.3"/>
    <row r="433" s="4" customFormat="1" x14ac:dyDescent="0.3"/>
    <row r="434" s="4" customFormat="1" x14ac:dyDescent="0.3"/>
    <row r="435" s="4" customFormat="1" x14ac:dyDescent="0.3"/>
    <row r="436" s="4" customFormat="1" x14ac:dyDescent="0.3"/>
    <row r="437" s="4" customFormat="1" x14ac:dyDescent="0.3"/>
    <row r="438" s="4" customFormat="1" x14ac:dyDescent="0.3"/>
    <row r="439" s="4" customFormat="1" x14ac:dyDescent="0.3"/>
    <row r="440" s="4" customFormat="1" x14ac:dyDescent="0.3"/>
    <row r="441" s="4" customFormat="1" x14ac:dyDescent="0.3"/>
    <row r="442" s="4" customFormat="1" x14ac:dyDescent="0.3"/>
    <row r="443" s="4" customFormat="1" x14ac:dyDescent="0.3"/>
    <row r="444" s="4" customFormat="1" x14ac:dyDescent="0.3"/>
    <row r="445" s="4" customFormat="1" x14ac:dyDescent="0.3"/>
    <row r="446" s="4" customFormat="1" x14ac:dyDescent="0.3"/>
    <row r="447" s="4" customFormat="1" x14ac:dyDescent="0.3"/>
    <row r="448" s="4" customFormat="1" x14ac:dyDescent="0.3"/>
    <row r="449" s="4" customFormat="1" x14ac:dyDescent="0.3"/>
    <row r="450" s="4" customFormat="1" x14ac:dyDescent="0.3"/>
    <row r="451" s="4" customFormat="1" x14ac:dyDescent="0.3"/>
    <row r="452" s="4" customFormat="1" x14ac:dyDescent="0.3"/>
    <row r="453" s="4" customFormat="1" x14ac:dyDescent="0.3"/>
    <row r="454" s="4" customFormat="1" x14ac:dyDescent="0.3"/>
    <row r="455" s="4" customFormat="1" x14ac:dyDescent="0.3"/>
    <row r="456" s="4" customFormat="1" x14ac:dyDescent="0.3"/>
    <row r="457" s="4" customFormat="1" x14ac:dyDescent="0.3"/>
    <row r="458" s="4" customFormat="1" x14ac:dyDescent="0.3"/>
    <row r="459" s="4" customFormat="1" x14ac:dyDescent="0.3"/>
    <row r="460" s="4" customFormat="1" x14ac:dyDescent="0.3"/>
    <row r="461" s="4" customFormat="1" x14ac:dyDescent="0.3"/>
    <row r="462" s="4" customFormat="1" x14ac:dyDescent="0.3"/>
    <row r="463" s="4" customFormat="1" x14ac:dyDescent="0.3"/>
    <row r="464" s="4" customFormat="1" x14ac:dyDescent="0.3"/>
    <row r="465" s="4" customFormat="1" x14ac:dyDescent="0.3"/>
    <row r="466" s="4" customFormat="1" x14ac:dyDescent="0.3"/>
    <row r="467" s="4" customFormat="1" x14ac:dyDescent="0.3"/>
    <row r="468" s="4" customFormat="1" x14ac:dyDescent="0.3"/>
    <row r="469" s="4" customFormat="1" x14ac:dyDescent="0.3"/>
    <row r="470" s="4" customFormat="1" x14ac:dyDescent="0.3"/>
    <row r="471" s="4" customFormat="1" x14ac:dyDescent="0.3"/>
    <row r="472" s="4" customFormat="1" x14ac:dyDescent="0.3"/>
    <row r="473" s="4" customFormat="1" x14ac:dyDescent="0.3"/>
    <row r="474" s="4" customFormat="1" x14ac:dyDescent="0.3"/>
    <row r="475" s="4" customFormat="1" x14ac:dyDescent="0.3"/>
    <row r="476" s="4" customFormat="1" x14ac:dyDescent="0.3"/>
    <row r="477" s="4" customFormat="1" x14ac:dyDescent="0.3"/>
    <row r="478" s="4" customFormat="1" x14ac:dyDescent="0.3"/>
    <row r="479" s="4" customFormat="1" x14ac:dyDescent="0.3"/>
    <row r="480" s="4" customFormat="1" x14ac:dyDescent="0.3"/>
    <row r="481" s="4" customFormat="1" x14ac:dyDescent="0.3"/>
    <row r="482" s="4" customFormat="1" x14ac:dyDescent="0.3"/>
    <row r="483" s="4" customFormat="1" x14ac:dyDescent="0.3"/>
    <row r="484" s="4" customFormat="1" x14ac:dyDescent="0.3"/>
    <row r="485" s="4" customFormat="1" x14ac:dyDescent="0.3"/>
    <row r="486" s="4" customFormat="1" x14ac:dyDescent="0.3"/>
    <row r="487" s="4" customFormat="1" x14ac:dyDescent="0.3"/>
    <row r="488" s="4" customFormat="1" x14ac:dyDescent="0.3"/>
    <row r="489" s="4" customFormat="1" x14ac:dyDescent="0.3"/>
    <row r="490" s="4" customFormat="1" x14ac:dyDescent="0.3"/>
    <row r="491" s="4" customFormat="1" x14ac:dyDescent="0.3"/>
    <row r="492" s="4" customFormat="1" x14ac:dyDescent="0.3"/>
    <row r="493" s="4" customFormat="1" x14ac:dyDescent="0.3"/>
    <row r="494" s="4" customFormat="1" x14ac:dyDescent="0.3"/>
    <row r="495" s="4" customFormat="1" x14ac:dyDescent="0.3"/>
    <row r="496" s="4" customFormat="1" x14ac:dyDescent="0.3"/>
    <row r="497" s="4" customFormat="1" x14ac:dyDescent="0.3"/>
    <row r="498" s="4" customFormat="1" x14ac:dyDescent="0.3"/>
    <row r="499" s="4" customFormat="1" x14ac:dyDescent="0.3"/>
    <row r="500" s="4" customFormat="1" x14ac:dyDescent="0.3"/>
    <row r="501" s="4" customFormat="1" x14ac:dyDescent="0.3"/>
    <row r="502" s="4" customFormat="1" x14ac:dyDescent="0.3"/>
    <row r="503" s="4" customFormat="1" x14ac:dyDescent="0.3"/>
    <row r="504" s="4" customFormat="1" x14ac:dyDescent="0.3"/>
    <row r="505" s="4" customFormat="1" x14ac:dyDescent="0.3"/>
    <row r="506" s="4" customFormat="1" x14ac:dyDescent="0.3"/>
    <row r="507" s="4" customFormat="1" x14ac:dyDescent="0.3"/>
    <row r="508" s="4" customFormat="1" x14ac:dyDescent="0.3"/>
    <row r="509" s="4" customFormat="1" x14ac:dyDescent="0.3"/>
    <row r="510" s="4" customFormat="1" x14ac:dyDescent="0.3"/>
    <row r="511" s="4" customFormat="1" x14ac:dyDescent="0.3"/>
    <row r="512" s="4" customFormat="1" x14ac:dyDescent="0.3"/>
    <row r="513" s="4" customFormat="1" x14ac:dyDescent="0.3"/>
    <row r="514" s="4" customFormat="1" x14ac:dyDescent="0.3"/>
    <row r="515" s="4" customFormat="1" x14ac:dyDescent="0.3"/>
    <row r="516" s="4" customFormat="1" x14ac:dyDescent="0.3"/>
    <row r="517" s="4" customFormat="1" x14ac:dyDescent="0.3"/>
    <row r="518" s="4" customFormat="1" x14ac:dyDescent="0.3"/>
    <row r="519" s="4" customFormat="1" x14ac:dyDescent="0.3"/>
    <row r="520" s="4" customFormat="1" x14ac:dyDescent="0.3"/>
    <row r="521" s="4" customFormat="1" x14ac:dyDescent="0.3"/>
    <row r="522" s="4" customFormat="1" x14ac:dyDescent="0.3"/>
    <row r="523" s="4" customFormat="1" x14ac:dyDescent="0.3"/>
    <row r="524" s="4" customFormat="1" x14ac:dyDescent="0.3"/>
    <row r="525" s="4" customFormat="1" x14ac:dyDescent="0.3"/>
    <row r="526" s="4" customFormat="1" x14ac:dyDescent="0.3"/>
    <row r="527" s="4" customFormat="1" x14ac:dyDescent="0.3"/>
    <row r="528" s="4" customFormat="1" x14ac:dyDescent="0.3"/>
    <row r="529" s="4" customFormat="1" x14ac:dyDescent="0.3"/>
    <row r="530" s="4" customFormat="1" x14ac:dyDescent="0.3"/>
    <row r="531" s="4" customFormat="1" x14ac:dyDescent="0.3"/>
    <row r="532" s="4" customFormat="1" x14ac:dyDescent="0.3"/>
    <row r="533" s="4" customFormat="1" x14ac:dyDescent="0.3"/>
    <row r="534" s="4" customFormat="1" x14ac:dyDescent="0.3"/>
    <row r="535" s="4" customFormat="1" x14ac:dyDescent="0.3"/>
    <row r="536" s="4" customFormat="1" x14ac:dyDescent="0.3"/>
    <row r="537" s="4" customFormat="1" x14ac:dyDescent="0.3"/>
    <row r="538" s="4" customFormat="1" x14ac:dyDescent="0.3"/>
    <row r="539" s="4" customFormat="1" x14ac:dyDescent="0.3"/>
    <row r="540" s="4" customFormat="1" x14ac:dyDescent="0.3"/>
    <row r="541" s="4" customFormat="1" x14ac:dyDescent="0.3"/>
    <row r="542" s="4" customFormat="1" x14ac:dyDescent="0.3"/>
    <row r="543" s="4" customFormat="1" x14ac:dyDescent="0.3"/>
    <row r="544" s="4" customFormat="1" x14ac:dyDescent="0.3"/>
    <row r="545" s="4" customFormat="1" x14ac:dyDescent="0.3"/>
    <row r="546" s="4" customFormat="1" x14ac:dyDescent="0.3"/>
    <row r="547" s="4" customFormat="1" x14ac:dyDescent="0.3"/>
    <row r="548" s="4" customFormat="1" x14ac:dyDescent="0.3"/>
    <row r="549" s="4" customFormat="1" x14ac:dyDescent="0.3"/>
    <row r="550" s="4" customFormat="1" x14ac:dyDescent="0.3"/>
    <row r="551" s="4" customFormat="1" x14ac:dyDescent="0.3"/>
    <row r="552" s="4" customFormat="1" x14ac:dyDescent="0.3"/>
    <row r="553" s="4" customFormat="1" x14ac:dyDescent="0.3"/>
    <row r="554" s="4" customFormat="1" x14ac:dyDescent="0.3"/>
    <row r="555" s="4" customFormat="1" x14ac:dyDescent="0.3"/>
    <row r="556" s="4" customFormat="1" x14ac:dyDescent="0.3"/>
    <row r="557" s="4" customFormat="1" x14ac:dyDescent="0.3"/>
    <row r="558" s="4" customFormat="1" x14ac:dyDescent="0.3"/>
    <row r="559" s="4" customFormat="1" x14ac:dyDescent="0.3"/>
    <row r="560" s="4" customFormat="1" x14ac:dyDescent="0.3"/>
    <row r="561" s="4" customFormat="1" x14ac:dyDescent="0.3"/>
    <row r="562" s="4" customFormat="1" x14ac:dyDescent="0.3"/>
    <row r="563" s="4" customFormat="1" x14ac:dyDescent="0.3"/>
    <row r="564" s="4" customFormat="1" x14ac:dyDescent="0.3"/>
    <row r="565" s="4" customFormat="1" x14ac:dyDescent="0.3"/>
    <row r="566" s="4" customFormat="1" x14ac:dyDescent="0.3"/>
    <row r="567" s="4" customFormat="1" x14ac:dyDescent="0.3"/>
    <row r="568" s="4" customFormat="1" x14ac:dyDescent="0.3"/>
    <row r="569" s="4" customFormat="1" x14ac:dyDescent="0.3"/>
    <row r="570" s="4" customFormat="1" x14ac:dyDescent="0.3"/>
    <row r="571" s="4" customFormat="1" x14ac:dyDescent="0.3"/>
    <row r="572" s="4" customFormat="1" x14ac:dyDescent="0.3"/>
    <row r="573" s="4" customFormat="1" x14ac:dyDescent="0.3"/>
    <row r="574" s="4" customFormat="1" x14ac:dyDescent="0.3"/>
    <row r="575" s="4" customFormat="1" x14ac:dyDescent="0.3"/>
    <row r="576" s="4" customFormat="1" x14ac:dyDescent="0.3"/>
    <row r="577" s="4" customFormat="1" x14ac:dyDescent="0.3"/>
    <row r="578" s="4" customFormat="1" x14ac:dyDescent="0.3"/>
    <row r="579" s="4" customFormat="1" x14ac:dyDescent="0.3"/>
    <row r="580" s="4" customFormat="1" x14ac:dyDescent="0.3"/>
    <row r="581" s="4" customFormat="1" x14ac:dyDescent="0.3"/>
    <row r="582" s="4" customFormat="1" x14ac:dyDescent="0.3"/>
    <row r="583" s="4" customFormat="1" x14ac:dyDescent="0.3"/>
    <row r="584" s="4" customFormat="1" x14ac:dyDescent="0.3"/>
    <row r="585" s="4" customFormat="1" x14ac:dyDescent="0.3"/>
    <row r="586" s="4" customFormat="1" x14ac:dyDescent="0.3"/>
    <row r="587" s="4" customFormat="1" x14ac:dyDescent="0.3"/>
    <row r="588" s="4" customFormat="1" x14ac:dyDescent="0.3"/>
    <row r="589" s="4" customFormat="1" x14ac:dyDescent="0.3"/>
    <row r="590" s="4" customFormat="1" x14ac:dyDescent="0.3"/>
    <row r="591" s="4" customFormat="1" x14ac:dyDescent="0.3"/>
    <row r="592" s="4" customFormat="1" x14ac:dyDescent="0.3"/>
    <row r="593" s="4" customFormat="1" x14ac:dyDescent="0.3"/>
    <row r="594" s="4" customFormat="1" x14ac:dyDescent="0.3"/>
    <row r="595" s="4" customFormat="1" x14ac:dyDescent="0.3"/>
    <row r="596" s="4" customFormat="1" x14ac:dyDescent="0.3"/>
    <row r="597" s="4" customFormat="1" x14ac:dyDescent="0.3"/>
    <row r="598" s="4" customFormat="1" x14ac:dyDescent="0.3"/>
    <row r="599" s="4" customFormat="1" x14ac:dyDescent="0.3"/>
    <row r="600" s="4" customFormat="1" x14ac:dyDescent="0.3"/>
    <row r="601" s="4" customFormat="1" x14ac:dyDescent="0.3"/>
    <row r="602" s="4" customFormat="1" x14ac:dyDescent="0.3"/>
    <row r="603" s="4" customFormat="1" x14ac:dyDescent="0.3"/>
    <row r="604" s="4" customFormat="1" x14ac:dyDescent="0.3"/>
    <row r="605" s="4" customFormat="1" x14ac:dyDescent="0.3"/>
    <row r="606" s="4" customFormat="1" x14ac:dyDescent="0.3"/>
    <row r="607" s="4" customFormat="1" x14ac:dyDescent="0.3"/>
    <row r="608" s="4" customFormat="1" x14ac:dyDescent="0.3"/>
    <row r="609" s="4" customFormat="1" x14ac:dyDescent="0.3"/>
    <row r="610" s="4" customFormat="1" x14ac:dyDescent="0.3"/>
    <row r="611" s="4" customFormat="1" x14ac:dyDescent="0.3"/>
    <row r="612" s="4" customFormat="1" x14ac:dyDescent="0.3"/>
    <row r="613" s="4" customFormat="1" x14ac:dyDescent="0.3"/>
    <row r="614" s="4" customFormat="1" x14ac:dyDescent="0.3"/>
    <row r="615" s="4" customFormat="1" x14ac:dyDescent="0.3"/>
    <row r="616" s="4" customFormat="1" x14ac:dyDescent="0.3"/>
    <row r="617" s="4" customFormat="1" x14ac:dyDescent="0.3"/>
    <row r="618" s="4" customFormat="1" x14ac:dyDescent="0.3"/>
    <row r="619" s="4" customFormat="1" x14ac:dyDescent="0.3"/>
    <row r="620" s="4" customFormat="1" x14ac:dyDescent="0.3"/>
    <row r="621" s="4" customFormat="1" x14ac:dyDescent="0.3"/>
    <row r="622" s="4" customFormat="1" x14ac:dyDescent="0.3"/>
    <row r="623" s="4" customFormat="1" x14ac:dyDescent="0.3"/>
    <row r="624" s="4" customFormat="1" x14ac:dyDescent="0.3"/>
    <row r="625" s="4" customFormat="1" x14ac:dyDescent="0.3"/>
    <row r="626" s="4" customFormat="1" x14ac:dyDescent="0.3"/>
    <row r="627" s="4" customFormat="1" x14ac:dyDescent="0.3"/>
    <row r="628" s="4" customFormat="1" x14ac:dyDescent="0.3"/>
    <row r="629" s="4" customFormat="1" x14ac:dyDescent="0.3"/>
    <row r="630" s="4" customFormat="1" x14ac:dyDescent="0.3"/>
    <row r="631" s="4" customFormat="1" x14ac:dyDescent="0.3"/>
    <row r="632" s="4" customFormat="1" x14ac:dyDescent="0.3"/>
    <row r="633" s="4" customFormat="1" x14ac:dyDescent="0.3"/>
    <row r="634" s="4" customFormat="1" x14ac:dyDescent="0.3"/>
    <row r="635" s="4" customFormat="1" x14ac:dyDescent="0.3"/>
    <row r="636" s="4" customFormat="1" x14ac:dyDescent="0.3"/>
    <row r="637" s="4" customFormat="1" x14ac:dyDescent="0.3"/>
    <row r="638" s="4" customFormat="1" x14ac:dyDescent="0.3"/>
    <row r="639" s="4" customFormat="1" x14ac:dyDescent="0.3"/>
    <row r="640" s="4" customFormat="1" x14ac:dyDescent="0.3"/>
    <row r="641" s="4" customFormat="1" x14ac:dyDescent="0.3"/>
    <row r="642" s="4" customFormat="1" x14ac:dyDescent="0.3"/>
    <row r="643" s="4" customFormat="1" x14ac:dyDescent="0.3"/>
    <row r="644" s="4" customFormat="1" x14ac:dyDescent="0.3"/>
    <row r="645" s="4" customFormat="1" x14ac:dyDescent="0.3"/>
    <row r="646" s="4" customFormat="1" x14ac:dyDescent="0.3"/>
    <row r="647" s="4" customFormat="1" x14ac:dyDescent="0.3"/>
    <row r="648" s="4" customFormat="1" x14ac:dyDescent="0.3"/>
    <row r="649" s="4" customFormat="1" x14ac:dyDescent="0.3"/>
    <row r="650" s="4" customFormat="1" x14ac:dyDescent="0.3"/>
    <row r="651" s="4" customFormat="1" x14ac:dyDescent="0.3"/>
    <row r="652" s="4" customFormat="1" x14ac:dyDescent="0.3"/>
    <row r="653" s="4" customFormat="1" x14ac:dyDescent="0.3"/>
    <row r="654" s="4" customFormat="1" x14ac:dyDescent="0.3"/>
    <row r="655" s="4" customFormat="1" x14ac:dyDescent="0.3"/>
    <row r="656" s="4" customFormat="1" x14ac:dyDescent="0.3"/>
    <row r="657" s="4" customFormat="1" x14ac:dyDescent="0.3"/>
    <row r="658" s="4" customFormat="1" x14ac:dyDescent="0.3"/>
    <row r="659" s="4" customFormat="1" x14ac:dyDescent="0.3"/>
    <row r="660" s="4" customFormat="1" x14ac:dyDescent="0.3"/>
    <row r="661" s="4" customFormat="1" x14ac:dyDescent="0.3"/>
    <row r="662" s="4" customFormat="1" x14ac:dyDescent="0.3"/>
    <row r="663" s="4" customFormat="1" x14ac:dyDescent="0.3"/>
    <row r="664" s="4" customFormat="1" x14ac:dyDescent="0.3"/>
    <row r="665" s="4" customFormat="1" x14ac:dyDescent="0.3"/>
    <row r="666" s="4" customFormat="1" x14ac:dyDescent="0.3"/>
    <row r="667" s="4" customFormat="1" x14ac:dyDescent="0.3"/>
    <row r="668" s="4" customFormat="1" x14ac:dyDescent="0.3"/>
    <row r="669" s="4" customFormat="1" x14ac:dyDescent="0.3"/>
    <row r="670" s="4" customFormat="1" x14ac:dyDescent="0.3"/>
    <row r="671" s="4" customFormat="1" x14ac:dyDescent="0.3"/>
    <row r="672" s="4" customFormat="1" x14ac:dyDescent="0.3"/>
    <row r="673" s="4" customFormat="1" x14ac:dyDescent="0.3"/>
    <row r="674" s="4" customFormat="1" x14ac:dyDescent="0.3"/>
    <row r="675" s="4" customFormat="1" x14ac:dyDescent="0.3"/>
    <row r="676" s="4" customFormat="1" x14ac:dyDescent="0.3"/>
    <row r="677" s="4" customFormat="1" x14ac:dyDescent="0.3"/>
    <row r="678" s="4" customFormat="1" x14ac:dyDescent="0.3"/>
    <row r="679" s="4" customFormat="1" x14ac:dyDescent="0.3"/>
    <row r="680" s="4" customFormat="1" x14ac:dyDescent="0.3"/>
    <row r="681" s="4" customFormat="1" x14ac:dyDescent="0.3"/>
    <row r="682" s="4" customFormat="1" x14ac:dyDescent="0.3"/>
    <row r="683" s="4" customFormat="1" x14ac:dyDescent="0.3"/>
    <row r="684" s="4" customFormat="1" x14ac:dyDescent="0.3"/>
    <row r="685" s="4" customFormat="1" x14ac:dyDescent="0.3"/>
    <row r="686" s="4" customFormat="1" x14ac:dyDescent="0.3"/>
    <row r="687" s="4" customFormat="1" x14ac:dyDescent="0.3"/>
    <row r="688" s="4" customFormat="1" x14ac:dyDescent="0.3"/>
    <row r="689" s="4" customFormat="1" x14ac:dyDescent="0.3"/>
    <row r="690" s="4" customFormat="1" x14ac:dyDescent="0.3"/>
    <row r="691" s="4" customFormat="1" x14ac:dyDescent="0.3"/>
    <row r="692" s="4" customFormat="1" x14ac:dyDescent="0.3"/>
    <row r="693" s="4" customFormat="1" x14ac:dyDescent="0.3"/>
    <row r="694" s="4" customFormat="1" x14ac:dyDescent="0.3"/>
    <row r="695" s="4" customFormat="1" x14ac:dyDescent="0.3"/>
    <row r="696" s="4" customFormat="1" x14ac:dyDescent="0.3"/>
    <row r="697" s="4" customFormat="1" x14ac:dyDescent="0.3"/>
    <row r="698" s="4" customFormat="1" x14ac:dyDescent="0.3"/>
    <row r="699" s="4" customFormat="1" x14ac:dyDescent="0.3"/>
    <row r="700" s="4" customFormat="1" x14ac:dyDescent="0.3"/>
    <row r="701" s="4" customFormat="1" x14ac:dyDescent="0.3"/>
    <row r="702" s="4" customFormat="1" x14ac:dyDescent="0.3"/>
    <row r="703" s="4" customFormat="1" x14ac:dyDescent="0.3"/>
    <row r="704" s="4" customFormat="1" x14ac:dyDescent="0.3"/>
    <row r="705" s="4" customFormat="1" x14ac:dyDescent="0.3"/>
    <row r="706" s="4" customFormat="1" x14ac:dyDescent="0.3"/>
    <row r="707" s="4" customFormat="1" x14ac:dyDescent="0.3"/>
    <row r="708" s="4" customFormat="1" x14ac:dyDescent="0.3"/>
    <row r="709" s="4" customFormat="1" x14ac:dyDescent="0.3"/>
    <row r="710" s="4" customFormat="1" x14ac:dyDescent="0.3"/>
    <row r="711" s="4" customFormat="1" x14ac:dyDescent="0.3"/>
    <row r="712" s="4" customFormat="1" x14ac:dyDescent="0.3"/>
    <row r="713" s="4" customFormat="1" x14ac:dyDescent="0.3"/>
    <row r="714" s="4" customFormat="1" x14ac:dyDescent="0.3"/>
    <row r="715" s="4" customFormat="1" x14ac:dyDescent="0.3"/>
    <row r="716" s="4" customFormat="1" x14ac:dyDescent="0.3"/>
    <row r="717" s="4" customFormat="1" x14ac:dyDescent="0.3"/>
    <row r="718" s="4" customFormat="1" x14ac:dyDescent="0.3"/>
    <row r="719" s="4" customFormat="1" x14ac:dyDescent="0.3"/>
    <row r="720" s="4" customFormat="1" x14ac:dyDescent="0.3"/>
    <row r="721" s="4" customFormat="1" x14ac:dyDescent="0.3"/>
    <row r="722" s="4" customFormat="1" x14ac:dyDescent="0.3"/>
    <row r="723" s="4" customFormat="1" x14ac:dyDescent="0.3"/>
    <row r="724" s="4" customFormat="1" x14ac:dyDescent="0.3"/>
    <row r="725" s="4" customFormat="1" x14ac:dyDescent="0.3"/>
    <row r="726" s="4" customFormat="1" x14ac:dyDescent="0.3"/>
    <row r="727" s="4" customFormat="1" x14ac:dyDescent="0.3"/>
    <row r="728" s="4" customFormat="1" x14ac:dyDescent="0.3"/>
    <row r="729" s="4" customFormat="1" x14ac:dyDescent="0.3"/>
    <row r="730" s="4" customFormat="1" x14ac:dyDescent="0.3"/>
    <row r="731" s="4" customFormat="1" x14ac:dyDescent="0.3"/>
    <row r="732" s="4" customFormat="1" x14ac:dyDescent="0.3"/>
    <row r="733" s="4" customFormat="1" x14ac:dyDescent="0.3"/>
    <row r="734" s="4" customFormat="1" x14ac:dyDescent="0.3"/>
    <row r="735" s="4" customFormat="1" x14ac:dyDescent="0.3"/>
    <row r="736" s="4" customFormat="1" x14ac:dyDescent="0.3"/>
    <row r="737" s="4" customFormat="1" x14ac:dyDescent="0.3"/>
    <row r="738" s="4" customFormat="1" x14ac:dyDescent="0.3"/>
    <row r="739" s="4" customFormat="1" x14ac:dyDescent="0.3"/>
    <row r="740" s="4" customFormat="1" x14ac:dyDescent="0.3"/>
    <row r="741" s="4" customFormat="1" x14ac:dyDescent="0.3"/>
    <row r="742" s="4" customFormat="1" x14ac:dyDescent="0.3"/>
    <row r="743" s="4" customFormat="1" x14ac:dyDescent="0.3"/>
    <row r="744" s="4" customFormat="1" x14ac:dyDescent="0.3"/>
    <row r="745" s="4" customFormat="1" x14ac:dyDescent="0.3"/>
    <row r="746" s="4" customFormat="1" x14ac:dyDescent="0.3"/>
    <row r="747" s="4" customFormat="1" x14ac:dyDescent="0.3"/>
    <row r="748" s="4" customFormat="1" x14ac:dyDescent="0.3"/>
    <row r="749" s="4" customFormat="1" x14ac:dyDescent="0.3"/>
    <row r="750" s="4" customFormat="1" x14ac:dyDescent="0.3"/>
    <row r="751" s="4" customFormat="1" x14ac:dyDescent="0.3"/>
    <row r="752" s="4" customFormat="1" x14ac:dyDescent="0.3"/>
    <row r="753" s="4" customFormat="1" x14ac:dyDescent="0.3"/>
    <row r="754" s="4" customFormat="1" x14ac:dyDescent="0.3"/>
    <row r="755" s="4" customFormat="1" x14ac:dyDescent="0.3"/>
    <row r="756" s="4" customFormat="1" x14ac:dyDescent="0.3"/>
    <row r="757" s="4" customFormat="1" x14ac:dyDescent="0.3"/>
    <row r="758" s="4" customFormat="1" x14ac:dyDescent="0.3"/>
    <row r="759" s="4" customFormat="1" x14ac:dyDescent="0.3"/>
    <row r="760" s="4" customFormat="1" x14ac:dyDescent="0.3"/>
    <row r="761" s="4" customFormat="1" x14ac:dyDescent="0.3"/>
    <row r="762" s="4" customFormat="1" x14ac:dyDescent="0.3"/>
    <row r="763" s="4" customFormat="1" x14ac:dyDescent="0.3"/>
    <row r="764" s="4" customFormat="1" x14ac:dyDescent="0.3"/>
    <row r="765" s="4" customFormat="1" x14ac:dyDescent="0.3"/>
    <row r="766" s="4" customFormat="1" x14ac:dyDescent="0.3"/>
    <row r="767" s="4" customFormat="1" x14ac:dyDescent="0.3"/>
    <row r="768" s="4" customFormat="1" x14ac:dyDescent="0.3"/>
    <row r="769" s="4" customFormat="1" x14ac:dyDescent="0.3"/>
    <row r="770" s="4" customFormat="1" x14ac:dyDescent="0.3"/>
    <row r="771" s="4" customFormat="1" x14ac:dyDescent="0.3"/>
    <row r="772" s="4" customFormat="1" x14ac:dyDescent="0.3"/>
    <row r="773" s="4" customFormat="1" x14ac:dyDescent="0.3"/>
    <row r="774" s="4" customFormat="1" x14ac:dyDescent="0.3"/>
    <row r="775" s="4" customFormat="1" x14ac:dyDescent="0.3"/>
    <row r="776" s="4" customFormat="1" x14ac:dyDescent="0.3"/>
    <row r="777" s="4" customFormat="1" x14ac:dyDescent="0.3"/>
    <row r="778" s="4" customFormat="1" x14ac:dyDescent="0.3"/>
    <row r="779" s="4" customFormat="1" x14ac:dyDescent="0.3"/>
    <row r="780" s="4" customFormat="1" x14ac:dyDescent="0.3"/>
    <row r="781" s="4" customFormat="1" x14ac:dyDescent="0.3"/>
    <row r="782" s="4" customFormat="1" x14ac:dyDescent="0.3"/>
    <row r="783" s="4" customFormat="1" x14ac:dyDescent="0.3"/>
    <row r="784" s="4" customFormat="1" x14ac:dyDescent="0.3"/>
    <row r="785" s="4" customFormat="1" x14ac:dyDescent="0.3"/>
    <row r="786" s="4" customFormat="1" x14ac:dyDescent="0.3"/>
    <row r="787" s="4" customFormat="1" x14ac:dyDescent="0.3"/>
    <row r="788" s="4" customFormat="1" x14ac:dyDescent="0.3"/>
    <row r="789" s="4" customFormat="1" x14ac:dyDescent="0.3"/>
    <row r="790" s="4" customFormat="1" x14ac:dyDescent="0.3"/>
    <row r="791" s="4" customFormat="1" x14ac:dyDescent="0.3"/>
    <row r="792" s="4" customFormat="1" x14ac:dyDescent="0.3"/>
    <row r="793" s="4" customFormat="1" x14ac:dyDescent="0.3"/>
    <row r="794" s="4" customFormat="1" x14ac:dyDescent="0.3"/>
    <row r="795" s="4" customFormat="1" x14ac:dyDescent="0.3"/>
    <row r="796" s="4" customFormat="1" x14ac:dyDescent="0.3"/>
    <row r="797" s="4" customFormat="1" x14ac:dyDescent="0.3"/>
    <row r="798" s="4" customFormat="1" x14ac:dyDescent="0.3"/>
    <row r="799" s="4" customFormat="1" x14ac:dyDescent="0.3"/>
    <row r="800" s="4" customFormat="1" x14ac:dyDescent="0.3"/>
    <row r="801" s="4" customFormat="1" x14ac:dyDescent="0.3"/>
    <row r="802" s="4" customFormat="1" x14ac:dyDescent="0.3"/>
    <row r="803" s="4" customFormat="1" x14ac:dyDescent="0.3"/>
    <row r="804" s="4" customFormat="1" x14ac:dyDescent="0.3"/>
    <row r="805" s="4" customFormat="1" x14ac:dyDescent="0.3"/>
    <row r="806" s="4" customFormat="1" x14ac:dyDescent="0.3"/>
    <row r="807" s="4" customFormat="1" x14ac:dyDescent="0.3"/>
    <row r="808" s="4" customFormat="1" x14ac:dyDescent="0.3"/>
    <row r="809" s="4" customFormat="1" x14ac:dyDescent="0.3"/>
    <row r="810" s="4" customFormat="1" x14ac:dyDescent="0.3"/>
    <row r="811" s="4" customFormat="1" x14ac:dyDescent="0.3"/>
    <row r="812" s="4" customFormat="1" x14ac:dyDescent="0.3"/>
    <row r="813" s="4" customFormat="1" x14ac:dyDescent="0.3"/>
    <row r="814" s="4" customFormat="1" x14ac:dyDescent="0.3"/>
    <row r="815" s="4" customFormat="1" x14ac:dyDescent="0.3"/>
    <row r="816" s="4" customFormat="1" x14ac:dyDescent="0.3"/>
    <row r="817" s="4" customFormat="1" x14ac:dyDescent="0.3"/>
    <row r="818" s="4" customFormat="1" x14ac:dyDescent="0.3"/>
    <row r="819" s="4" customFormat="1" x14ac:dyDescent="0.3"/>
    <row r="820" s="4" customFormat="1" x14ac:dyDescent="0.3"/>
    <row r="821" s="4" customFormat="1" x14ac:dyDescent="0.3"/>
    <row r="822" s="4" customFormat="1" x14ac:dyDescent="0.3"/>
    <row r="823" s="4" customFormat="1" x14ac:dyDescent="0.3"/>
    <row r="824" s="4" customFormat="1" x14ac:dyDescent="0.3"/>
    <row r="825" s="4" customFormat="1" x14ac:dyDescent="0.3"/>
    <row r="826" s="4" customFormat="1" x14ac:dyDescent="0.3"/>
    <row r="827" s="4" customFormat="1" x14ac:dyDescent="0.3"/>
    <row r="828" s="4" customFormat="1" x14ac:dyDescent="0.3"/>
    <row r="829" s="4" customFormat="1" x14ac:dyDescent="0.3"/>
    <row r="830" s="4" customFormat="1" x14ac:dyDescent="0.3"/>
    <row r="831" s="4" customFormat="1" x14ac:dyDescent="0.3"/>
    <row r="832" s="4" customFormat="1" x14ac:dyDescent="0.3"/>
    <row r="833" s="4" customFormat="1" x14ac:dyDescent="0.3"/>
    <row r="834" s="4" customFormat="1" x14ac:dyDescent="0.3"/>
    <row r="835" s="4" customFormat="1" x14ac:dyDescent="0.3"/>
    <row r="836" s="4" customFormat="1" x14ac:dyDescent="0.3"/>
    <row r="837" s="4" customFormat="1" x14ac:dyDescent="0.3"/>
    <row r="838" s="4" customFormat="1" x14ac:dyDescent="0.3"/>
    <row r="839" s="4" customFormat="1" x14ac:dyDescent="0.3"/>
    <row r="840" s="4" customFormat="1" x14ac:dyDescent="0.3"/>
    <row r="841" s="4" customFormat="1" x14ac:dyDescent="0.3"/>
    <row r="842" s="4" customFormat="1" x14ac:dyDescent="0.3"/>
    <row r="843" s="4" customFormat="1" x14ac:dyDescent="0.3"/>
    <row r="844" s="4" customFormat="1" x14ac:dyDescent="0.3"/>
    <row r="845" s="4" customFormat="1" x14ac:dyDescent="0.3"/>
    <row r="846" s="4" customFormat="1" x14ac:dyDescent="0.3"/>
    <row r="847" s="4" customFormat="1" x14ac:dyDescent="0.3"/>
    <row r="848" s="4" customFormat="1" x14ac:dyDescent="0.3"/>
    <row r="849" s="4" customFormat="1" x14ac:dyDescent="0.3"/>
    <row r="850" s="4" customFormat="1" x14ac:dyDescent="0.3"/>
    <row r="851" s="4" customFormat="1" x14ac:dyDescent="0.3"/>
    <row r="852" s="4" customFormat="1" x14ac:dyDescent="0.3"/>
    <row r="853" s="4" customFormat="1" x14ac:dyDescent="0.3"/>
    <row r="854" s="4" customFormat="1" x14ac:dyDescent="0.3"/>
    <row r="855" s="4" customFormat="1" x14ac:dyDescent="0.3"/>
    <row r="856" s="4" customFormat="1" x14ac:dyDescent="0.3"/>
    <row r="857" s="4" customFormat="1" x14ac:dyDescent="0.3"/>
    <row r="858" s="4" customFormat="1" x14ac:dyDescent="0.3"/>
    <row r="859" s="4" customFormat="1" x14ac:dyDescent="0.3"/>
    <row r="860" s="4" customFormat="1" x14ac:dyDescent="0.3"/>
    <row r="861" s="4" customFormat="1" x14ac:dyDescent="0.3"/>
    <row r="862" s="4" customFormat="1" x14ac:dyDescent="0.3"/>
    <row r="863" s="4" customFormat="1" x14ac:dyDescent="0.3"/>
    <row r="864" s="4" customFormat="1" x14ac:dyDescent="0.3"/>
    <row r="865" s="4" customFormat="1" x14ac:dyDescent="0.3"/>
    <row r="866" s="4" customFormat="1" x14ac:dyDescent="0.3"/>
    <row r="867" s="4" customFormat="1" x14ac:dyDescent="0.3"/>
    <row r="868" s="4" customFormat="1" x14ac:dyDescent="0.3"/>
    <row r="869" s="4" customFormat="1" x14ac:dyDescent="0.3"/>
    <row r="870" s="4" customFormat="1" x14ac:dyDescent="0.3"/>
    <row r="871" s="4" customFormat="1" x14ac:dyDescent="0.3"/>
    <row r="872" s="4" customFormat="1" x14ac:dyDescent="0.3"/>
    <row r="873" s="4" customFormat="1" x14ac:dyDescent="0.3"/>
    <row r="874" s="4" customFormat="1" x14ac:dyDescent="0.3"/>
    <row r="875" s="4" customFormat="1" x14ac:dyDescent="0.3"/>
    <row r="876" s="4" customFormat="1" x14ac:dyDescent="0.3"/>
    <row r="877" s="4" customFormat="1" x14ac:dyDescent="0.3"/>
    <row r="878" s="4" customFormat="1" x14ac:dyDescent="0.3"/>
    <row r="879" s="4" customFormat="1" x14ac:dyDescent="0.3"/>
    <row r="880" s="4" customFormat="1" x14ac:dyDescent="0.3"/>
    <row r="881" s="4" customFormat="1" x14ac:dyDescent="0.3"/>
    <row r="882" s="4" customFormat="1" x14ac:dyDescent="0.3"/>
    <row r="883" s="4" customFormat="1" x14ac:dyDescent="0.3"/>
    <row r="884" s="4" customFormat="1" x14ac:dyDescent="0.3"/>
    <row r="885" s="4" customFormat="1" x14ac:dyDescent="0.3"/>
    <row r="886" s="4" customFormat="1" x14ac:dyDescent="0.3"/>
    <row r="887" s="4" customFormat="1" x14ac:dyDescent="0.3"/>
    <row r="888" s="4" customFormat="1" x14ac:dyDescent="0.3"/>
    <row r="889" s="4" customFormat="1" x14ac:dyDescent="0.3"/>
    <row r="890" s="4" customFormat="1" x14ac:dyDescent="0.3"/>
    <row r="891" s="4" customFormat="1" x14ac:dyDescent="0.3"/>
    <row r="892" s="4" customFormat="1" x14ac:dyDescent="0.3"/>
    <row r="893" s="4" customFormat="1" x14ac:dyDescent="0.3"/>
    <row r="894" s="4" customFormat="1" x14ac:dyDescent="0.3"/>
    <row r="895" s="4" customFormat="1" x14ac:dyDescent="0.3"/>
    <row r="896" s="4" customFormat="1" x14ac:dyDescent="0.3"/>
    <row r="897" s="4" customFormat="1" x14ac:dyDescent="0.3"/>
    <row r="898" s="4" customFormat="1" x14ac:dyDescent="0.3"/>
    <row r="899" s="4" customFormat="1" x14ac:dyDescent="0.3"/>
    <row r="900" s="4" customFormat="1" x14ac:dyDescent="0.3"/>
    <row r="901" s="4" customFormat="1" x14ac:dyDescent="0.3"/>
    <row r="902" s="4" customFormat="1" x14ac:dyDescent="0.3"/>
    <row r="903" s="4" customFormat="1" x14ac:dyDescent="0.3"/>
    <row r="904" s="4" customFormat="1" x14ac:dyDescent="0.3"/>
    <row r="905" s="4" customFormat="1" x14ac:dyDescent="0.3"/>
    <row r="906" s="4" customFormat="1" x14ac:dyDescent="0.3"/>
    <row r="907" s="4" customFormat="1" x14ac:dyDescent="0.3"/>
    <row r="908" s="4" customFormat="1" x14ac:dyDescent="0.3"/>
    <row r="909" s="4" customFormat="1" x14ac:dyDescent="0.3"/>
    <row r="910" s="4" customFormat="1" x14ac:dyDescent="0.3"/>
    <row r="911" s="4" customFormat="1" x14ac:dyDescent="0.3"/>
    <row r="912" s="4" customFormat="1" x14ac:dyDescent="0.3"/>
    <row r="913" s="4" customFormat="1" x14ac:dyDescent="0.3"/>
    <row r="914" s="4" customFormat="1" x14ac:dyDescent="0.3"/>
    <row r="915" s="4" customFormat="1" x14ac:dyDescent="0.3"/>
    <row r="916" s="4" customFormat="1" x14ac:dyDescent="0.3"/>
    <row r="917" s="4" customFormat="1" x14ac:dyDescent="0.3"/>
    <row r="918" s="4" customFormat="1" x14ac:dyDescent="0.3"/>
    <row r="919" s="4" customFormat="1" x14ac:dyDescent="0.3"/>
    <row r="920" s="4" customFormat="1" x14ac:dyDescent="0.3"/>
    <row r="921" s="4" customFormat="1" x14ac:dyDescent="0.3"/>
    <row r="922" s="4" customFormat="1" x14ac:dyDescent="0.3"/>
    <row r="923" s="4" customFormat="1" x14ac:dyDescent="0.3"/>
    <row r="924" s="4" customFormat="1" x14ac:dyDescent="0.3"/>
    <row r="925" s="4" customFormat="1" x14ac:dyDescent="0.3"/>
    <row r="926" s="4" customFormat="1" x14ac:dyDescent="0.3"/>
    <row r="927" s="4" customFormat="1" x14ac:dyDescent="0.3"/>
    <row r="928" s="4" customFormat="1" x14ac:dyDescent="0.3"/>
    <row r="929" s="4" customFormat="1" x14ac:dyDescent="0.3"/>
    <row r="930" s="4" customFormat="1" x14ac:dyDescent="0.3"/>
    <row r="931" s="4" customFormat="1" x14ac:dyDescent="0.3"/>
    <row r="932" s="4" customFormat="1" x14ac:dyDescent="0.3"/>
    <row r="933" s="4" customFormat="1" x14ac:dyDescent="0.3"/>
    <row r="934" s="4" customFormat="1" x14ac:dyDescent="0.3"/>
    <row r="935" s="4" customFormat="1" x14ac:dyDescent="0.3"/>
    <row r="936" s="4" customFormat="1" x14ac:dyDescent="0.3"/>
    <row r="937" s="4" customFormat="1" x14ac:dyDescent="0.3"/>
    <row r="938" s="4" customFormat="1" x14ac:dyDescent="0.3"/>
    <row r="939" s="4" customFormat="1" x14ac:dyDescent="0.3"/>
    <row r="940" s="4" customFormat="1" x14ac:dyDescent="0.3"/>
    <row r="941" s="4" customFormat="1" x14ac:dyDescent="0.3"/>
    <row r="942" s="4" customFormat="1" x14ac:dyDescent="0.3"/>
    <row r="943" s="4" customFormat="1" x14ac:dyDescent="0.3"/>
    <row r="944" s="4" customFormat="1" x14ac:dyDescent="0.3"/>
    <row r="945" s="4" customFormat="1" x14ac:dyDescent="0.3"/>
    <row r="946" s="4" customFormat="1" x14ac:dyDescent="0.3"/>
    <row r="947" s="4" customFormat="1" x14ac:dyDescent="0.3"/>
    <row r="948" s="4" customFormat="1" x14ac:dyDescent="0.3"/>
    <row r="949" s="4" customFormat="1" x14ac:dyDescent="0.3"/>
    <row r="950" s="4" customFormat="1" x14ac:dyDescent="0.3"/>
    <row r="951" s="4" customFormat="1" x14ac:dyDescent="0.3"/>
    <row r="952" s="4" customFormat="1" x14ac:dyDescent="0.3"/>
    <row r="953" s="4" customFormat="1" x14ac:dyDescent="0.3"/>
    <row r="954" s="4" customFormat="1" x14ac:dyDescent="0.3"/>
    <row r="955" s="4" customFormat="1" x14ac:dyDescent="0.3"/>
    <row r="956" s="4" customFormat="1" x14ac:dyDescent="0.3"/>
    <row r="957" s="4" customFormat="1" x14ac:dyDescent="0.3"/>
    <row r="958" s="4" customFormat="1" x14ac:dyDescent="0.3"/>
    <row r="959" s="4" customFormat="1" x14ac:dyDescent="0.3"/>
    <row r="960" s="4" customFormat="1" x14ac:dyDescent="0.3"/>
    <row r="961" s="4" customFormat="1" x14ac:dyDescent="0.3"/>
    <row r="962" s="4" customFormat="1" x14ac:dyDescent="0.3"/>
    <row r="963" s="4" customFormat="1" x14ac:dyDescent="0.3"/>
    <row r="964" s="4" customFormat="1" x14ac:dyDescent="0.3"/>
    <row r="965" s="4" customFormat="1" x14ac:dyDescent="0.3"/>
    <row r="966" s="4" customFormat="1" x14ac:dyDescent="0.3"/>
    <row r="967" s="4" customFormat="1" x14ac:dyDescent="0.3"/>
    <row r="968" s="4" customFormat="1" x14ac:dyDescent="0.3"/>
    <row r="969" s="4" customFormat="1" x14ac:dyDescent="0.3"/>
    <row r="970" s="4" customFormat="1" x14ac:dyDescent="0.3"/>
    <row r="971" s="4" customFormat="1" x14ac:dyDescent="0.3"/>
    <row r="972" s="4" customFormat="1" x14ac:dyDescent="0.3"/>
    <row r="973" s="4" customFormat="1" x14ac:dyDescent="0.3"/>
    <row r="974" s="4" customFormat="1" x14ac:dyDescent="0.3"/>
    <row r="975" s="4" customFormat="1" x14ac:dyDescent="0.3"/>
    <row r="976" s="4" customFormat="1" x14ac:dyDescent="0.3"/>
    <row r="977" s="4" customFormat="1" x14ac:dyDescent="0.3"/>
    <row r="978" s="4" customFormat="1" x14ac:dyDescent="0.3"/>
    <row r="979" s="4" customFormat="1" x14ac:dyDescent="0.3"/>
    <row r="980" s="4" customFormat="1" x14ac:dyDescent="0.3"/>
    <row r="981" s="4" customFormat="1" x14ac:dyDescent="0.3"/>
    <row r="982" s="4" customFormat="1" x14ac:dyDescent="0.3"/>
    <row r="983" s="4" customFormat="1" x14ac:dyDescent="0.3"/>
    <row r="984" s="4" customFormat="1" x14ac:dyDescent="0.3"/>
    <row r="985" s="4" customFormat="1" x14ac:dyDescent="0.3"/>
    <row r="986" s="4" customFormat="1" x14ac:dyDescent="0.3"/>
    <row r="987" s="4" customFormat="1" x14ac:dyDescent="0.3"/>
    <row r="988" s="4" customFormat="1" x14ac:dyDescent="0.3"/>
    <row r="989" s="4" customFormat="1" x14ac:dyDescent="0.3"/>
    <row r="990" s="4" customFormat="1" x14ac:dyDescent="0.3"/>
    <row r="991" s="4" customFormat="1" x14ac:dyDescent="0.3"/>
    <row r="992" s="4" customFormat="1" x14ac:dyDescent="0.3"/>
    <row r="993" s="4" customFormat="1" x14ac:dyDescent="0.3"/>
    <row r="994" s="4" customFormat="1" x14ac:dyDescent="0.3"/>
    <row r="995" s="4" customFormat="1" x14ac:dyDescent="0.3"/>
    <row r="996" s="4" customFormat="1" x14ac:dyDescent="0.3"/>
    <row r="997" s="4" customFormat="1" x14ac:dyDescent="0.3"/>
    <row r="998" s="4" customFormat="1" x14ac:dyDescent="0.3"/>
    <row r="999" s="4" customFormat="1" x14ac:dyDescent="0.3"/>
    <row r="1000" s="4" customFormat="1" x14ac:dyDescent="0.3"/>
    <row r="1001" s="4" customFormat="1" x14ac:dyDescent="0.3"/>
    <row r="1002" s="4" customFormat="1" x14ac:dyDescent="0.3"/>
    <row r="1003" s="4" customFormat="1" x14ac:dyDescent="0.3"/>
    <row r="1004" s="4" customFormat="1" x14ac:dyDescent="0.3"/>
    <row r="1005" s="4" customFormat="1" x14ac:dyDescent="0.3"/>
    <row r="1006" s="4" customFormat="1" x14ac:dyDescent="0.3"/>
    <row r="1007" s="4" customFormat="1" x14ac:dyDescent="0.3"/>
    <row r="1008" s="4" customFormat="1" x14ac:dyDescent="0.3"/>
    <row r="1009" s="4" customFormat="1" x14ac:dyDescent="0.3"/>
    <row r="1010" s="4" customFormat="1" x14ac:dyDescent="0.3"/>
    <row r="1011" s="4" customFormat="1" x14ac:dyDescent="0.3"/>
    <row r="1012" s="4" customFormat="1" x14ac:dyDescent="0.3"/>
    <row r="1013" s="4" customFormat="1" x14ac:dyDescent="0.3"/>
    <row r="1014" s="4" customFormat="1" x14ac:dyDescent="0.3"/>
    <row r="1015" s="4" customFormat="1" x14ac:dyDescent="0.3"/>
    <row r="1016" s="4" customFormat="1" x14ac:dyDescent="0.3"/>
    <row r="1017" s="4" customFormat="1" x14ac:dyDescent="0.3"/>
    <row r="1018" s="4" customFormat="1" x14ac:dyDescent="0.3"/>
    <row r="1019" s="4" customFormat="1" x14ac:dyDescent="0.3"/>
    <row r="1020" s="4" customFormat="1" x14ac:dyDescent="0.3"/>
    <row r="1021" s="4" customFormat="1" x14ac:dyDescent="0.3"/>
    <row r="1022" s="4" customFormat="1" x14ac:dyDescent="0.3"/>
    <row r="1023" s="4" customFormat="1" x14ac:dyDescent="0.3"/>
    <row r="1024" s="4" customFormat="1" x14ac:dyDescent="0.3"/>
    <row r="1025" s="4" customFormat="1" x14ac:dyDescent="0.3"/>
    <row r="1026" s="4" customFormat="1" x14ac:dyDescent="0.3"/>
    <row r="1027" s="4" customFormat="1" x14ac:dyDescent="0.3"/>
    <row r="1028" s="4" customFormat="1" x14ac:dyDescent="0.3"/>
    <row r="1029" s="4" customFormat="1" x14ac:dyDescent="0.3"/>
    <row r="1030" s="4" customFormat="1" x14ac:dyDescent="0.3"/>
    <row r="1031" s="4" customFormat="1" x14ac:dyDescent="0.3"/>
    <row r="1032" s="4" customFormat="1" x14ac:dyDescent="0.3"/>
    <row r="1033" s="4" customFormat="1" x14ac:dyDescent="0.3"/>
    <row r="1034" s="4" customFormat="1" x14ac:dyDescent="0.3"/>
    <row r="1035" s="4" customFormat="1" x14ac:dyDescent="0.3"/>
    <row r="1036" s="4" customFormat="1" x14ac:dyDescent="0.3"/>
    <row r="1037" s="4" customFormat="1" x14ac:dyDescent="0.3"/>
    <row r="1038" s="4" customFormat="1" x14ac:dyDescent="0.3"/>
    <row r="1039" s="4" customFormat="1" x14ac:dyDescent="0.3"/>
    <row r="1040" s="4" customFormat="1" x14ac:dyDescent="0.3"/>
    <row r="1041" s="4" customFormat="1" x14ac:dyDescent="0.3"/>
    <row r="1042" s="4" customFormat="1" x14ac:dyDescent="0.3"/>
    <row r="1043" s="4" customFormat="1" x14ac:dyDescent="0.3"/>
    <row r="1044" s="4" customFormat="1" x14ac:dyDescent="0.3"/>
    <row r="1045" s="4" customFormat="1" x14ac:dyDescent="0.3"/>
    <row r="1046" s="4" customFormat="1" x14ac:dyDescent="0.3"/>
    <row r="1047" s="4" customFormat="1" x14ac:dyDescent="0.3"/>
    <row r="1048" s="4" customFormat="1" x14ac:dyDescent="0.3"/>
    <row r="1049" s="4" customFormat="1" x14ac:dyDescent="0.3"/>
    <row r="1050" s="4" customFormat="1" x14ac:dyDescent="0.3"/>
    <row r="1051" s="4" customFormat="1" x14ac:dyDescent="0.3"/>
    <row r="1052" s="4" customFormat="1" x14ac:dyDescent="0.3"/>
    <row r="1053" s="4" customFormat="1" x14ac:dyDescent="0.3"/>
    <row r="1054" s="4" customFormat="1" x14ac:dyDescent="0.3"/>
    <row r="1055" s="4" customFormat="1" x14ac:dyDescent="0.3"/>
    <row r="1056" s="4" customFormat="1" x14ac:dyDescent="0.3"/>
    <row r="1057" s="4" customFormat="1" x14ac:dyDescent="0.3"/>
    <row r="1058" s="4" customFormat="1" x14ac:dyDescent="0.3"/>
    <row r="1059" s="4" customFormat="1" x14ac:dyDescent="0.3"/>
    <row r="1060" s="4" customFormat="1" x14ac:dyDescent="0.3"/>
    <row r="1061" s="4" customFormat="1" x14ac:dyDescent="0.3"/>
    <row r="1062" s="4" customFormat="1" x14ac:dyDescent="0.3"/>
    <row r="1063" s="4" customFormat="1" x14ac:dyDescent="0.3"/>
    <row r="1064" s="4" customFormat="1" x14ac:dyDescent="0.3"/>
    <row r="1065" s="4" customFormat="1" x14ac:dyDescent="0.3"/>
    <row r="1066" s="4" customFormat="1" x14ac:dyDescent="0.3"/>
    <row r="1067" s="4" customFormat="1" x14ac:dyDescent="0.3"/>
    <row r="1068" s="4" customFormat="1" x14ac:dyDescent="0.3"/>
    <row r="1069" s="4" customFormat="1" x14ac:dyDescent="0.3"/>
    <row r="1070" s="4" customFormat="1" x14ac:dyDescent="0.3"/>
    <row r="1071" s="4" customFormat="1" x14ac:dyDescent="0.3"/>
    <row r="1072" s="4" customFormat="1" x14ac:dyDescent="0.3"/>
    <row r="1073" s="4" customFormat="1" x14ac:dyDescent="0.3"/>
    <row r="1074" s="4" customFormat="1" x14ac:dyDescent="0.3"/>
    <row r="1075" s="4" customFormat="1" x14ac:dyDescent="0.3"/>
    <row r="1076" s="4" customFormat="1" x14ac:dyDescent="0.3"/>
    <row r="1077" s="4" customFormat="1" x14ac:dyDescent="0.3"/>
    <row r="1078" s="4" customFormat="1" x14ac:dyDescent="0.3"/>
    <row r="1079" s="4" customFormat="1" x14ac:dyDescent="0.3"/>
    <row r="1080" s="4" customFormat="1" x14ac:dyDescent="0.3"/>
    <row r="1081" s="4" customFormat="1" x14ac:dyDescent="0.3"/>
    <row r="1082" s="4" customFormat="1" x14ac:dyDescent="0.3"/>
    <row r="1083" s="4" customFormat="1" x14ac:dyDescent="0.3"/>
    <row r="1084" s="4" customFormat="1" x14ac:dyDescent="0.3"/>
    <row r="1085" s="4" customFormat="1" x14ac:dyDescent="0.3"/>
    <row r="1086" s="4" customFormat="1" x14ac:dyDescent="0.3"/>
    <row r="1087" s="4" customFormat="1" x14ac:dyDescent="0.3"/>
    <row r="1088" s="4" customFormat="1" x14ac:dyDescent="0.3"/>
    <row r="1089" s="4" customFormat="1" x14ac:dyDescent="0.3"/>
    <row r="1090" s="4" customFormat="1" x14ac:dyDescent="0.3"/>
    <row r="1091" s="4" customFormat="1" x14ac:dyDescent="0.3"/>
    <row r="1092" s="4" customFormat="1" x14ac:dyDescent="0.3"/>
    <row r="1093" s="4" customFormat="1" x14ac:dyDescent="0.3"/>
    <row r="1094" s="4" customFormat="1" x14ac:dyDescent="0.3"/>
    <row r="1095" s="4" customFormat="1" x14ac:dyDescent="0.3"/>
    <row r="1096" s="4" customFormat="1" x14ac:dyDescent="0.3"/>
    <row r="1097" s="4" customFormat="1" x14ac:dyDescent="0.3"/>
    <row r="1098" s="4" customFormat="1" x14ac:dyDescent="0.3"/>
    <row r="1099" s="4" customFormat="1" x14ac:dyDescent="0.3"/>
    <row r="1100" s="4" customFormat="1" x14ac:dyDescent="0.3"/>
    <row r="1101" s="4" customFormat="1" x14ac:dyDescent="0.3"/>
    <row r="1102" s="4" customFormat="1" x14ac:dyDescent="0.3"/>
    <row r="1103" s="4" customFormat="1" x14ac:dyDescent="0.3"/>
    <row r="1104" s="4" customFormat="1" x14ac:dyDescent="0.3"/>
    <row r="1105" s="4" customFormat="1" x14ac:dyDescent="0.3"/>
    <row r="1106" s="4" customFormat="1" x14ac:dyDescent="0.3"/>
    <row r="1107" s="4" customFormat="1" x14ac:dyDescent="0.3"/>
    <row r="1108" s="4" customFormat="1" x14ac:dyDescent="0.3"/>
    <row r="1109" s="4" customFormat="1" x14ac:dyDescent="0.3"/>
    <row r="1110" s="4" customFormat="1" x14ac:dyDescent="0.3"/>
    <row r="1111" s="4" customFormat="1" x14ac:dyDescent="0.3"/>
    <row r="1112" s="4" customFormat="1" x14ac:dyDescent="0.3"/>
    <row r="1113" s="4" customFormat="1" x14ac:dyDescent="0.3"/>
    <row r="1114" s="4" customFormat="1" x14ac:dyDescent="0.3"/>
    <row r="1115" s="4" customFormat="1" x14ac:dyDescent="0.3"/>
    <row r="1116" s="4" customFormat="1" x14ac:dyDescent="0.3"/>
    <row r="1117" s="4" customFormat="1" x14ac:dyDescent="0.3"/>
    <row r="1118" s="4" customFormat="1" x14ac:dyDescent="0.3"/>
    <row r="1119" s="4" customFormat="1" x14ac:dyDescent="0.3"/>
    <row r="1120" s="4" customFormat="1" x14ac:dyDescent="0.3"/>
    <row r="1121" s="4" customFormat="1" x14ac:dyDescent="0.3"/>
    <row r="1122" s="4" customFormat="1" x14ac:dyDescent="0.3"/>
    <row r="1123" s="4" customFormat="1" x14ac:dyDescent="0.3"/>
    <row r="1124" s="4" customFormat="1" x14ac:dyDescent="0.3"/>
    <row r="1125" s="4" customFormat="1" x14ac:dyDescent="0.3"/>
    <row r="1126" s="4" customFormat="1" x14ac:dyDescent="0.3"/>
    <row r="1127" s="4" customFormat="1" x14ac:dyDescent="0.3"/>
    <row r="1128" s="4" customFormat="1" x14ac:dyDescent="0.3"/>
    <row r="1129" s="4" customFormat="1" x14ac:dyDescent="0.3"/>
    <row r="1130" s="4" customFormat="1" x14ac:dyDescent="0.3"/>
    <row r="1131" s="4" customFormat="1" x14ac:dyDescent="0.3"/>
    <row r="1132" s="4" customFormat="1" x14ac:dyDescent="0.3"/>
    <row r="1133" s="4" customFormat="1" x14ac:dyDescent="0.3"/>
    <row r="1134" s="4" customFormat="1" x14ac:dyDescent="0.3"/>
    <row r="1135" s="4" customFormat="1" x14ac:dyDescent="0.3"/>
    <row r="1136" s="4" customFormat="1" x14ac:dyDescent="0.3"/>
    <row r="1137" s="4" customFormat="1" x14ac:dyDescent="0.3"/>
    <row r="1138" s="4" customFormat="1" x14ac:dyDescent="0.3"/>
    <row r="1139" s="4" customFormat="1" x14ac:dyDescent="0.3"/>
    <row r="1140" s="4" customFormat="1" x14ac:dyDescent="0.3"/>
    <row r="1141" s="4" customFormat="1" x14ac:dyDescent="0.3"/>
    <row r="1142" s="4" customFormat="1" x14ac:dyDescent="0.3"/>
    <row r="1143" s="4" customFormat="1" x14ac:dyDescent="0.3"/>
    <row r="1144" s="4" customFormat="1" x14ac:dyDescent="0.3"/>
    <row r="1145" s="4" customFormat="1" x14ac:dyDescent="0.3"/>
    <row r="1146" s="4" customFormat="1" x14ac:dyDescent="0.3"/>
    <row r="1147" s="4" customFormat="1" x14ac:dyDescent="0.3"/>
    <row r="1148" s="4" customFormat="1" x14ac:dyDescent="0.3"/>
    <row r="1149" s="4" customFormat="1" x14ac:dyDescent="0.3"/>
    <row r="1150" s="4" customFormat="1" x14ac:dyDescent="0.3"/>
    <row r="1151" s="4" customFormat="1" x14ac:dyDescent="0.3"/>
    <row r="1152" s="4" customFormat="1" x14ac:dyDescent="0.3"/>
    <row r="1153" s="4" customFormat="1" x14ac:dyDescent="0.3"/>
    <row r="1154" s="4" customFormat="1" x14ac:dyDescent="0.3"/>
    <row r="1155" s="4" customFormat="1" x14ac:dyDescent="0.3"/>
    <row r="1156" s="4" customFormat="1" x14ac:dyDescent="0.3"/>
    <row r="1157" s="4" customFormat="1" x14ac:dyDescent="0.3"/>
    <row r="1158" s="4" customFormat="1" x14ac:dyDescent="0.3"/>
    <row r="1159" s="4" customFormat="1" x14ac:dyDescent="0.3"/>
    <row r="1160" s="4" customFormat="1" x14ac:dyDescent="0.3"/>
    <row r="1161" s="4" customFormat="1" x14ac:dyDescent="0.3"/>
    <row r="1162" s="4" customFormat="1" x14ac:dyDescent="0.3"/>
    <row r="1163" s="4" customFormat="1" x14ac:dyDescent="0.3"/>
    <row r="1164" s="4" customFormat="1" x14ac:dyDescent="0.3"/>
    <row r="1165" s="4" customFormat="1" x14ac:dyDescent="0.3"/>
    <row r="1166" s="4" customFormat="1" x14ac:dyDescent="0.3"/>
    <row r="1167" s="4" customFormat="1" x14ac:dyDescent="0.3"/>
    <row r="1168" s="4" customFormat="1" x14ac:dyDescent="0.3"/>
    <row r="1169" s="4" customFormat="1" x14ac:dyDescent="0.3"/>
    <row r="1170" s="4" customFormat="1" x14ac:dyDescent="0.3"/>
    <row r="1171" s="4" customFormat="1" x14ac:dyDescent="0.3"/>
    <row r="1172" s="4" customFormat="1" x14ac:dyDescent="0.3"/>
    <row r="1173" s="4" customFormat="1" x14ac:dyDescent="0.3"/>
    <row r="1174" s="4" customFormat="1" x14ac:dyDescent="0.3"/>
    <row r="1175" s="4" customFormat="1" x14ac:dyDescent="0.3"/>
    <row r="1176" s="4" customFormat="1" x14ac:dyDescent="0.3"/>
    <row r="1177" s="4" customFormat="1" x14ac:dyDescent="0.3"/>
    <row r="1178" s="4" customFormat="1" x14ac:dyDescent="0.3"/>
    <row r="1179" s="4" customFormat="1" x14ac:dyDescent="0.3"/>
    <row r="1180" s="4" customFormat="1" x14ac:dyDescent="0.3"/>
    <row r="1181" s="4" customFormat="1" x14ac:dyDescent="0.3"/>
    <row r="1182" s="4" customFormat="1" x14ac:dyDescent="0.3"/>
    <row r="1183" s="4" customFormat="1" x14ac:dyDescent="0.3"/>
    <row r="1184" s="4" customFormat="1" x14ac:dyDescent="0.3"/>
    <row r="1185" s="4" customFormat="1" x14ac:dyDescent="0.3"/>
    <row r="1186" s="4" customFormat="1" x14ac:dyDescent="0.3"/>
    <row r="1187" s="4" customFormat="1" x14ac:dyDescent="0.3"/>
    <row r="1188" s="4" customFormat="1" x14ac:dyDescent="0.3"/>
    <row r="1189" s="4" customFormat="1" x14ac:dyDescent="0.3"/>
    <row r="1190" s="4" customFormat="1" x14ac:dyDescent="0.3"/>
    <row r="1191" s="4" customFormat="1" x14ac:dyDescent="0.3"/>
    <row r="1192" s="4" customFormat="1" x14ac:dyDescent="0.3"/>
    <row r="1193" s="4" customFormat="1" x14ac:dyDescent="0.3"/>
    <row r="1194" s="4" customFormat="1" x14ac:dyDescent="0.3"/>
    <row r="1195" s="4" customFormat="1" x14ac:dyDescent="0.3"/>
    <row r="1196" s="4" customFormat="1" x14ac:dyDescent="0.3"/>
    <row r="1197" s="4" customFormat="1" x14ac:dyDescent="0.3"/>
    <row r="1198" s="4" customFormat="1" x14ac:dyDescent="0.3"/>
    <row r="1199" s="4" customFormat="1" x14ac:dyDescent="0.3"/>
    <row r="1200" s="4" customFormat="1" x14ac:dyDescent="0.3"/>
    <row r="1201" s="4" customFormat="1" x14ac:dyDescent="0.3"/>
    <row r="1202" s="4" customFormat="1" x14ac:dyDescent="0.3"/>
    <row r="1203" s="4" customFormat="1" x14ac:dyDescent="0.3"/>
    <row r="1204" s="4" customFormat="1" x14ac:dyDescent="0.3"/>
    <row r="1205" s="4" customFormat="1" x14ac:dyDescent="0.3"/>
    <row r="1206" s="4" customFormat="1" x14ac:dyDescent="0.3"/>
    <row r="1207" s="4" customFormat="1" x14ac:dyDescent="0.3"/>
    <row r="1208" s="4" customFormat="1" x14ac:dyDescent="0.3"/>
    <row r="1209" s="4" customFormat="1" x14ac:dyDescent="0.3"/>
    <row r="1210" s="4" customFormat="1" x14ac:dyDescent="0.3"/>
    <row r="1211" s="4" customFormat="1" x14ac:dyDescent="0.3"/>
    <row r="1212" s="4" customFormat="1" x14ac:dyDescent="0.3"/>
    <row r="1213" s="4" customFormat="1" x14ac:dyDescent="0.3"/>
    <row r="1214" s="4" customFormat="1" x14ac:dyDescent="0.3"/>
    <row r="1215" s="4" customFormat="1" x14ac:dyDescent="0.3"/>
    <row r="1216" s="4" customFormat="1" x14ac:dyDescent="0.3"/>
    <row r="1217" s="4" customFormat="1" x14ac:dyDescent="0.3"/>
    <row r="1218" s="4" customFormat="1" x14ac:dyDescent="0.3"/>
    <row r="1219" s="4" customFormat="1" x14ac:dyDescent="0.3"/>
    <row r="1220" s="4" customFormat="1" x14ac:dyDescent="0.3"/>
    <row r="1221" s="4" customFormat="1" x14ac:dyDescent="0.3"/>
    <row r="1222" s="4" customFormat="1" x14ac:dyDescent="0.3"/>
    <row r="1223" s="4" customFormat="1" x14ac:dyDescent="0.3"/>
    <row r="1224" s="4" customFormat="1" x14ac:dyDescent="0.3"/>
    <row r="1225" s="4" customFormat="1" x14ac:dyDescent="0.3"/>
    <row r="1226" s="4" customFormat="1" x14ac:dyDescent="0.3"/>
    <row r="1227" s="4" customFormat="1" x14ac:dyDescent="0.3"/>
    <row r="1228" s="4" customFormat="1" x14ac:dyDescent="0.3"/>
    <row r="1229" s="4" customFormat="1" x14ac:dyDescent="0.3"/>
    <row r="1230" s="4" customFormat="1" x14ac:dyDescent="0.3"/>
    <row r="1231" s="4" customFormat="1" x14ac:dyDescent="0.3"/>
    <row r="1232" s="4" customFormat="1" x14ac:dyDescent="0.3"/>
    <row r="1233" s="4" customFormat="1" x14ac:dyDescent="0.3"/>
    <row r="1234" s="4" customFormat="1" x14ac:dyDescent="0.3"/>
    <row r="1235" s="4" customFormat="1" x14ac:dyDescent="0.3"/>
    <row r="1236" s="4" customFormat="1" x14ac:dyDescent="0.3"/>
    <row r="1237" s="4" customFormat="1" x14ac:dyDescent="0.3"/>
    <row r="1238" s="4" customFormat="1" x14ac:dyDescent="0.3"/>
    <row r="1239" s="4" customFormat="1" x14ac:dyDescent="0.3"/>
    <row r="1240" s="4" customFormat="1" x14ac:dyDescent="0.3"/>
    <row r="1241" s="4" customFormat="1" x14ac:dyDescent="0.3"/>
    <row r="1242" s="4" customFormat="1" x14ac:dyDescent="0.3"/>
    <row r="1243" s="4" customFormat="1" x14ac:dyDescent="0.3"/>
    <row r="1244" s="4" customFormat="1" x14ac:dyDescent="0.3"/>
    <row r="1245" s="4" customFormat="1" x14ac:dyDescent="0.3"/>
    <row r="1246" s="4" customFormat="1" x14ac:dyDescent="0.3"/>
    <row r="1247" s="4" customFormat="1" x14ac:dyDescent="0.3"/>
    <row r="1248" s="4" customFormat="1" x14ac:dyDescent="0.3"/>
    <row r="1249" s="4" customFormat="1" x14ac:dyDescent="0.3"/>
    <row r="1250" s="4" customFormat="1" x14ac:dyDescent="0.3"/>
    <row r="1251" s="4" customFormat="1" x14ac:dyDescent="0.3"/>
    <row r="1252" s="4" customFormat="1" x14ac:dyDescent="0.3"/>
    <row r="1253" s="4" customFormat="1" x14ac:dyDescent="0.3"/>
    <row r="1254" s="4" customFormat="1" x14ac:dyDescent="0.3"/>
    <row r="1255" s="4" customFormat="1" x14ac:dyDescent="0.3"/>
    <row r="1256" s="4" customFormat="1" x14ac:dyDescent="0.3"/>
    <row r="1257" s="4" customFormat="1" x14ac:dyDescent="0.3"/>
    <row r="1258" s="4" customFormat="1" x14ac:dyDescent="0.3"/>
    <row r="1259" s="4" customFormat="1" x14ac:dyDescent="0.3"/>
    <row r="1260" s="4" customFormat="1" x14ac:dyDescent="0.3"/>
    <row r="1261" s="4" customFormat="1" x14ac:dyDescent="0.3"/>
    <row r="1262" s="4" customFormat="1" x14ac:dyDescent="0.3"/>
    <row r="1263" s="4" customFormat="1" x14ac:dyDescent="0.3"/>
    <row r="1264" s="4" customFormat="1" x14ac:dyDescent="0.3"/>
    <row r="1265" s="4" customFormat="1" x14ac:dyDescent="0.3"/>
    <row r="1266" s="4" customFormat="1" x14ac:dyDescent="0.3"/>
    <row r="1267" s="4" customFormat="1" x14ac:dyDescent="0.3"/>
    <row r="1268" s="4" customFormat="1" x14ac:dyDescent="0.3"/>
    <row r="1269" s="4" customFormat="1" x14ac:dyDescent="0.3"/>
    <row r="1270" s="4" customFormat="1" x14ac:dyDescent="0.3"/>
    <row r="1271" s="4" customFormat="1" x14ac:dyDescent="0.3"/>
    <row r="1272" s="4" customFormat="1" x14ac:dyDescent="0.3"/>
    <row r="1273" s="4" customFormat="1" x14ac:dyDescent="0.3"/>
    <row r="1274" s="4" customFormat="1" x14ac:dyDescent="0.3"/>
    <row r="1275" s="4" customFormat="1" x14ac:dyDescent="0.3"/>
    <row r="1276" s="4" customFormat="1" x14ac:dyDescent="0.3"/>
    <row r="1277" s="4" customFormat="1" x14ac:dyDescent="0.3"/>
    <row r="1278" s="4" customFormat="1" x14ac:dyDescent="0.3"/>
    <row r="1279" s="4" customFormat="1" x14ac:dyDescent="0.3"/>
    <row r="1280" s="4" customFormat="1" x14ac:dyDescent="0.3"/>
    <row r="1281" s="4" customFormat="1" x14ac:dyDescent="0.3"/>
    <row r="1282" s="4" customFormat="1" x14ac:dyDescent="0.3"/>
    <row r="1283" s="4" customFormat="1" x14ac:dyDescent="0.3"/>
    <row r="1284" s="4" customFormat="1" x14ac:dyDescent="0.3"/>
    <row r="1285" s="4" customFormat="1" x14ac:dyDescent="0.3"/>
    <row r="1286" s="4" customFormat="1" x14ac:dyDescent="0.3"/>
    <row r="1287" s="4" customFormat="1" x14ac:dyDescent="0.3"/>
    <row r="1288" s="4" customFormat="1" x14ac:dyDescent="0.3"/>
    <row r="1289" s="4" customFormat="1" x14ac:dyDescent="0.3"/>
    <row r="1290" s="4" customFormat="1" x14ac:dyDescent="0.3"/>
    <row r="1291" s="4" customFormat="1" x14ac:dyDescent="0.3"/>
    <row r="1292" s="4" customFormat="1" x14ac:dyDescent="0.3"/>
    <row r="1293" s="4" customFormat="1" x14ac:dyDescent="0.3"/>
    <row r="1294" s="4" customFormat="1" x14ac:dyDescent="0.3"/>
    <row r="1295" s="4" customFormat="1" x14ac:dyDescent="0.3"/>
    <row r="1296" s="4" customFormat="1" x14ac:dyDescent="0.3"/>
    <row r="1297" s="4" customFormat="1" x14ac:dyDescent="0.3"/>
    <row r="1298" s="4" customFormat="1" x14ac:dyDescent="0.3"/>
    <row r="1299" s="4" customFormat="1" x14ac:dyDescent="0.3"/>
    <row r="1300" s="4" customFormat="1" x14ac:dyDescent="0.3"/>
    <row r="1301" s="4" customFormat="1" x14ac:dyDescent="0.3"/>
    <row r="1302" s="4" customFormat="1" x14ac:dyDescent="0.3"/>
    <row r="1303" s="4" customFormat="1" x14ac:dyDescent="0.3"/>
    <row r="1304" s="4" customFormat="1" x14ac:dyDescent="0.3"/>
    <row r="1305" s="4" customFormat="1" x14ac:dyDescent="0.3"/>
    <row r="1306" s="4" customFormat="1" x14ac:dyDescent="0.3"/>
    <row r="1307" s="4" customFormat="1" x14ac:dyDescent="0.3"/>
    <row r="1308" s="4" customFormat="1" x14ac:dyDescent="0.3"/>
    <row r="1309" s="4" customFormat="1" x14ac:dyDescent="0.3"/>
    <row r="1310" s="4" customFormat="1" x14ac:dyDescent="0.3"/>
    <row r="1311" s="4" customFormat="1" x14ac:dyDescent="0.3"/>
    <row r="1312" s="4" customFormat="1" x14ac:dyDescent="0.3"/>
    <row r="1313" s="4" customFormat="1" x14ac:dyDescent="0.3"/>
    <row r="1314" s="4" customFormat="1" x14ac:dyDescent="0.3"/>
    <row r="1315" s="4" customFormat="1" x14ac:dyDescent="0.3"/>
    <row r="1316" s="4" customFormat="1" x14ac:dyDescent="0.3"/>
    <row r="1317" s="4" customFormat="1" x14ac:dyDescent="0.3"/>
    <row r="1318" s="4" customFormat="1" x14ac:dyDescent="0.3"/>
    <row r="1319" s="4" customFormat="1" x14ac:dyDescent="0.3"/>
    <row r="1320" s="4" customFormat="1" x14ac:dyDescent="0.3"/>
    <row r="1321" s="4" customFormat="1" x14ac:dyDescent="0.3"/>
    <row r="1322" s="4" customFormat="1" x14ac:dyDescent="0.3"/>
    <row r="1323" s="4" customFormat="1" x14ac:dyDescent="0.3"/>
    <row r="1324" s="4" customFormat="1" x14ac:dyDescent="0.3"/>
    <row r="1325" s="4" customFormat="1" x14ac:dyDescent="0.3"/>
    <row r="1326" s="4" customFormat="1" x14ac:dyDescent="0.3"/>
    <row r="1327" s="4" customFormat="1" x14ac:dyDescent="0.3"/>
    <row r="1328" s="4" customFormat="1" x14ac:dyDescent="0.3"/>
    <row r="1329" s="4" customFormat="1" x14ac:dyDescent="0.3"/>
    <row r="1330" s="4" customFormat="1" x14ac:dyDescent="0.3"/>
    <row r="1331" s="4" customFormat="1" x14ac:dyDescent="0.3"/>
    <row r="1332" s="4" customFormat="1" x14ac:dyDescent="0.3"/>
    <row r="1333" s="4" customFormat="1" x14ac:dyDescent="0.3"/>
    <row r="1334" s="4" customFormat="1" x14ac:dyDescent="0.3"/>
    <row r="1335" s="4" customFormat="1" x14ac:dyDescent="0.3"/>
    <row r="1336" s="4" customFormat="1" x14ac:dyDescent="0.3"/>
    <row r="1337" s="4" customFormat="1" x14ac:dyDescent="0.3"/>
    <row r="1338" s="4" customFormat="1" x14ac:dyDescent="0.3"/>
    <row r="1339" s="4" customFormat="1" x14ac:dyDescent="0.3"/>
    <row r="1340" s="4" customFormat="1" x14ac:dyDescent="0.3"/>
    <row r="1341" s="4" customFormat="1" x14ac:dyDescent="0.3"/>
    <row r="1342" s="4" customFormat="1" x14ac:dyDescent="0.3"/>
    <row r="1343" s="4" customFormat="1" x14ac:dyDescent="0.3"/>
    <row r="1344" s="4" customFormat="1" x14ac:dyDescent="0.3"/>
    <row r="1345" s="4" customFormat="1" x14ac:dyDescent="0.3"/>
    <row r="1346" s="4" customFormat="1" x14ac:dyDescent="0.3"/>
    <row r="1347" s="4" customFormat="1" x14ac:dyDescent="0.3"/>
    <row r="1348" s="4" customFormat="1" x14ac:dyDescent="0.3"/>
    <row r="1349" s="4" customFormat="1" x14ac:dyDescent="0.3"/>
    <row r="1350" s="4" customFormat="1" x14ac:dyDescent="0.3"/>
    <row r="1351" s="4" customFormat="1" x14ac:dyDescent="0.3"/>
    <row r="1352" s="4" customFormat="1" x14ac:dyDescent="0.3"/>
    <row r="1353" s="4" customFormat="1" x14ac:dyDescent="0.3"/>
    <row r="1354" s="4" customFormat="1" x14ac:dyDescent="0.3"/>
    <row r="1355" s="4" customFormat="1" x14ac:dyDescent="0.3"/>
    <row r="1356" s="4" customFormat="1" x14ac:dyDescent="0.3"/>
    <row r="1357" s="4" customFormat="1" x14ac:dyDescent="0.3"/>
    <row r="1358" s="4" customFormat="1" x14ac:dyDescent="0.3"/>
    <row r="1359" s="4" customFormat="1" x14ac:dyDescent="0.3"/>
    <row r="1360" s="4" customFormat="1" x14ac:dyDescent="0.3"/>
    <row r="1361" s="4" customFormat="1" x14ac:dyDescent="0.3"/>
    <row r="1362" s="4" customFormat="1" x14ac:dyDescent="0.3"/>
    <row r="1363" s="4" customFormat="1" x14ac:dyDescent="0.3"/>
    <row r="1364" s="4" customFormat="1" x14ac:dyDescent="0.3"/>
    <row r="1365" s="4" customFormat="1" x14ac:dyDescent="0.3"/>
    <row r="1366" s="4" customFormat="1" x14ac:dyDescent="0.3"/>
    <row r="1367" s="4" customFormat="1" x14ac:dyDescent="0.3"/>
    <row r="1368" s="4" customFormat="1" x14ac:dyDescent="0.3"/>
    <row r="1369" s="4" customFormat="1" x14ac:dyDescent="0.3"/>
    <row r="1370" s="4" customFormat="1" x14ac:dyDescent="0.3"/>
    <row r="1371" s="4" customFormat="1" x14ac:dyDescent="0.3"/>
    <row r="1372" s="4" customFormat="1" x14ac:dyDescent="0.3"/>
    <row r="1373" s="4" customFormat="1" x14ac:dyDescent="0.3"/>
    <row r="1374" s="4" customFormat="1" x14ac:dyDescent="0.3"/>
    <row r="1375" s="4" customFormat="1" x14ac:dyDescent="0.3"/>
    <row r="1376" s="4" customFormat="1" x14ac:dyDescent="0.3"/>
    <row r="1377" s="4" customFormat="1" x14ac:dyDescent="0.3"/>
    <row r="1378" s="4" customFormat="1" x14ac:dyDescent="0.3"/>
    <row r="1379" s="4" customFormat="1" x14ac:dyDescent="0.3"/>
    <row r="1380" s="4" customFormat="1" x14ac:dyDescent="0.3"/>
    <row r="1381" s="4" customFormat="1" x14ac:dyDescent="0.3"/>
    <row r="1382" s="4" customFormat="1" x14ac:dyDescent="0.3"/>
    <row r="1383" s="4" customFormat="1" x14ac:dyDescent="0.3"/>
    <row r="1384" s="4" customFormat="1" x14ac:dyDescent="0.3"/>
    <row r="1385" s="4" customFormat="1" x14ac:dyDescent="0.3"/>
    <row r="1386" s="4" customFormat="1" x14ac:dyDescent="0.3"/>
    <row r="1387" s="4" customFormat="1" x14ac:dyDescent="0.3"/>
    <row r="1388" s="4" customFormat="1" x14ac:dyDescent="0.3"/>
    <row r="1389" s="4" customFormat="1" x14ac:dyDescent="0.3"/>
    <row r="1390" s="4" customFormat="1" x14ac:dyDescent="0.3"/>
    <row r="1391" s="4" customFormat="1" x14ac:dyDescent="0.3"/>
    <row r="1392" s="4" customFormat="1" x14ac:dyDescent="0.3"/>
    <row r="1393" s="4" customFormat="1" x14ac:dyDescent="0.3"/>
    <row r="1394" s="4" customFormat="1" x14ac:dyDescent="0.3"/>
    <row r="1395" s="4" customFormat="1" x14ac:dyDescent="0.3"/>
    <row r="1396" s="4" customFormat="1" x14ac:dyDescent="0.3"/>
    <row r="1397" s="4" customFormat="1" x14ac:dyDescent="0.3"/>
    <row r="1398" s="4" customFormat="1" x14ac:dyDescent="0.3"/>
    <row r="1399" s="4" customFormat="1" x14ac:dyDescent="0.3"/>
    <row r="1400" s="4" customFormat="1" x14ac:dyDescent="0.3"/>
    <row r="1401" s="4" customFormat="1" x14ac:dyDescent="0.3"/>
    <row r="1402" s="4" customFormat="1" x14ac:dyDescent="0.3"/>
    <row r="1403" s="4" customFormat="1" x14ac:dyDescent="0.3"/>
    <row r="1404" s="4" customFormat="1" x14ac:dyDescent="0.3"/>
    <row r="1405" s="4" customFormat="1" x14ac:dyDescent="0.3"/>
    <row r="1406" s="4" customFormat="1" x14ac:dyDescent="0.3"/>
    <row r="1407" s="4" customFormat="1" x14ac:dyDescent="0.3"/>
    <row r="1408" s="4" customFormat="1" x14ac:dyDescent="0.3"/>
    <row r="1409" s="4" customFormat="1" x14ac:dyDescent="0.3"/>
    <row r="1410" s="4" customFormat="1" x14ac:dyDescent="0.3"/>
    <row r="1411" s="4" customFormat="1" x14ac:dyDescent="0.3"/>
    <row r="1412" s="4" customFormat="1" x14ac:dyDescent="0.3"/>
    <row r="1413" s="4" customFormat="1" x14ac:dyDescent="0.3"/>
    <row r="1414" s="4" customFormat="1" x14ac:dyDescent="0.3"/>
    <row r="1415" s="4" customFormat="1" x14ac:dyDescent="0.3"/>
    <row r="1416" s="4" customFormat="1" x14ac:dyDescent="0.3"/>
    <row r="1417" s="4" customFormat="1" x14ac:dyDescent="0.3"/>
    <row r="1418" s="4" customFormat="1" x14ac:dyDescent="0.3"/>
    <row r="1419" s="4" customFormat="1" x14ac:dyDescent="0.3"/>
    <row r="1420" s="4" customFormat="1" x14ac:dyDescent="0.3"/>
    <row r="1421" s="4" customFormat="1" x14ac:dyDescent="0.3"/>
    <row r="1422" s="4" customFormat="1" x14ac:dyDescent="0.3"/>
    <row r="1423" s="4" customFormat="1" x14ac:dyDescent="0.3"/>
    <row r="1424" s="4" customFormat="1" x14ac:dyDescent="0.3"/>
    <row r="1425" s="4" customFormat="1" x14ac:dyDescent="0.3"/>
    <row r="1426" s="4" customFormat="1" x14ac:dyDescent="0.3"/>
    <row r="1427" s="4" customFormat="1" x14ac:dyDescent="0.3"/>
    <row r="1428" s="4" customFormat="1" x14ac:dyDescent="0.3"/>
    <row r="1429" s="4" customFormat="1" x14ac:dyDescent="0.3"/>
    <row r="1430" s="4" customFormat="1" x14ac:dyDescent="0.3"/>
    <row r="1431" s="4" customFormat="1" x14ac:dyDescent="0.3"/>
    <row r="1432" s="4" customFormat="1" x14ac:dyDescent="0.3"/>
    <row r="1433" s="4" customFormat="1" x14ac:dyDescent="0.3"/>
    <row r="1434" s="4" customFormat="1" x14ac:dyDescent="0.3"/>
    <row r="1435" s="4" customFormat="1" x14ac:dyDescent="0.3"/>
    <row r="1436" s="4" customFormat="1" x14ac:dyDescent="0.3"/>
    <row r="1437" s="4" customFormat="1" x14ac:dyDescent="0.3"/>
    <row r="1438" s="4" customFormat="1" x14ac:dyDescent="0.3"/>
    <row r="1439" s="4" customFormat="1" x14ac:dyDescent="0.3"/>
    <row r="1440" s="4" customFormat="1" x14ac:dyDescent="0.3"/>
    <row r="1441" s="4" customFormat="1" x14ac:dyDescent="0.3"/>
    <row r="1442" s="4" customFormat="1" x14ac:dyDescent="0.3"/>
    <row r="1443" s="4" customFormat="1" x14ac:dyDescent="0.3"/>
    <row r="1444" s="4" customFormat="1" x14ac:dyDescent="0.3"/>
    <row r="1445" s="4" customFormat="1" x14ac:dyDescent="0.3"/>
    <row r="1446" s="4" customFormat="1" x14ac:dyDescent="0.3"/>
    <row r="1447" s="4" customFormat="1" x14ac:dyDescent="0.3"/>
    <row r="1448" s="4" customFormat="1" x14ac:dyDescent="0.3"/>
    <row r="1449" s="4" customFormat="1" x14ac:dyDescent="0.3"/>
    <row r="1450" s="4" customFormat="1" x14ac:dyDescent="0.3"/>
    <row r="1451" s="4" customFormat="1" x14ac:dyDescent="0.3"/>
    <row r="1452" s="4" customFormat="1" x14ac:dyDescent="0.3"/>
    <row r="1453" s="4" customFormat="1" x14ac:dyDescent="0.3"/>
    <row r="1454" s="4" customFormat="1" x14ac:dyDescent="0.3"/>
    <row r="1455" s="4" customFormat="1" x14ac:dyDescent="0.3"/>
    <row r="1456" s="4" customFormat="1" x14ac:dyDescent="0.3"/>
    <row r="1457" s="4" customFormat="1" x14ac:dyDescent="0.3"/>
    <row r="1458" s="4" customFormat="1" x14ac:dyDescent="0.3"/>
    <row r="1459" s="4" customFormat="1" x14ac:dyDescent="0.3"/>
    <row r="1460" s="4" customFormat="1" x14ac:dyDescent="0.3"/>
    <row r="1461" s="4" customFormat="1" x14ac:dyDescent="0.3"/>
    <row r="1462" s="4" customFormat="1" x14ac:dyDescent="0.3"/>
    <row r="1463" s="4" customFormat="1" x14ac:dyDescent="0.3"/>
    <row r="1464" s="4" customFormat="1" x14ac:dyDescent="0.3"/>
    <row r="1465" s="4" customFormat="1" x14ac:dyDescent="0.3"/>
    <row r="1466" s="4" customFormat="1" x14ac:dyDescent="0.3"/>
    <row r="1467" s="4" customFormat="1" x14ac:dyDescent="0.3"/>
    <row r="1468" s="4" customFormat="1" x14ac:dyDescent="0.3"/>
    <row r="1469" s="4" customFormat="1" x14ac:dyDescent="0.3"/>
    <row r="1470" s="4" customFormat="1" x14ac:dyDescent="0.3"/>
    <row r="1471" s="4" customFormat="1" x14ac:dyDescent="0.3"/>
    <row r="1472" s="4" customFormat="1" x14ac:dyDescent="0.3"/>
    <row r="1473" s="4" customFormat="1" x14ac:dyDescent="0.3"/>
    <row r="1474" s="4" customFormat="1" x14ac:dyDescent="0.3"/>
    <row r="1475" s="4" customFormat="1" x14ac:dyDescent="0.3"/>
    <row r="1476" s="4" customFormat="1" x14ac:dyDescent="0.3"/>
    <row r="1477" s="4" customFormat="1" x14ac:dyDescent="0.3"/>
    <row r="1478" s="4" customFormat="1" x14ac:dyDescent="0.3"/>
    <row r="1479" s="4" customFormat="1" x14ac:dyDescent="0.3"/>
    <row r="1480" s="4" customFormat="1" x14ac:dyDescent="0.3"/>
    <row r="1481" s="4" customFormat="1" x14ac:dyDescent="0.3"/>
    <row r="1482" s="4" customFormat="1" x14ac:dyDescent="0.3"/>
    <row r="1483" s="4" customFormat="1" x14ac:dyDescent="0.3"/>
    <row r="1484" s="4" customFormat="1" x14ac:dyDescent="0.3"/>
    <row r="1485" s="4" customFormat="1" x14ac:dyDescent="0.3"/>
    <row r="1486" s="4" customFormat="1" x14ac:dyDescent="0.3"/>
    <row r="1487" s="4" customFormat="1" x14ac:dyDescent="0.3"/>
    <row r="1488" s="4" customFormat="1" x14ac:dyDescent="0.3"/>
    <row r="1489" s="4" customFormat="1" x14ac:dyDescent="0.3"/>
    <row r="1490" s="4" customFormat="1" x14ac:dyDescent="0.3"/>
    <row r="1491" s="4" customFormat="1" x14ac:dyDescent="0.3"/>
    <row r="1492" s="4" customFormat="1" x14ac:dyDescent="0.3"/>
    <row r="1493" s="4" customFormat="1" x14ac:dyDescent="0.3"/>
    <row r="1494" s="4" customFormat="1" x14ac:dyDescent="0.3"/>
    <row r="1495" s="4" customFormat="1" x14ac:dyDescent="0.3"/>
    <row r="1496" s="4" customFormat="1" x14ac:dyDescent="0.3"/>
    <row r="1497" s="4" customFormat="1" x14ac:dyDescent="0.3"/>
    <row r="1498" s="4" customFormat="1" x14ac:dyDescent="0.3"/>
    <row r="1499" s="4" customFormat="1" x14ac:dyDescent="0.3"/>
    <row r="1500" s="4" customFormat="1" x14ac:dyDescent="0.3"/>
    <row r="1501" s="4" customFormat="1" x14ac:dyDescent="0.3"/>
    <row r="1502" s="4" customFormat="1" x14ac:dyDescent="0.3"/>
    <row r="1503" s="4" customFormat="1" x14ac:dyDescent="0.3"/>
    <row r="1504" s="4" customFormat="1" x14ac:dyDescent="0.3"/>
    <row r="1505" s="4" customFormat="1" x14ac:dyDescent="0.3"/>
    <row r="1506" s="4" customFormat="1" x14ac:dyDescent="0.3"/>
    <row r="1507" s="4" customFormat="1" x14ac:dyDescent="0.3"/>
    <row r="1508" s="4" customFormat="1" x14ac:dyDescent="0.3"/>
    <row r="1509" s="4" customFormat="1" x14ac:dyDescent="0.3"/>
    <row r="1510" s="4" customFormat="1" x14ac:dyDescent="0.3"/>
    <row r="1511" s="4" customFormat="1" x14ac:dyDescent="0.3"/>
    <row r="1512" s="4" customFormat="1" x14ac:dyDescent="0.3"/>
    <row r="1513" s="4" customFormat="1" x14ac:dyDescent="0.3"/>
    <row r="1514" s="4" customFormat="1" x14ac:dyDescent="0.3"/>
    <row r="1515" s="4" customFormat="1" x14ac:dyDescent="0.3"/>
    <row r="1516" s="4" customFormat="1" x14ac:dyDescent="0.3"/>
    <row r="1517" s="4" customFormat="1" x14ac:dyDescent="0.3"/>
    <row r="1518" s="4" customFormat="1" x14ac:dyDescent="0.3"/>
    <row r="1519" s="4" customFormat="1" x14ac:dyDescent="0.3"/>
    <row r="1520" s="4" customFormat="1" x14ac:dyDescent="0.3"/>
    <row r="1521" s="4" customFormat="1" x14ac:dyDescent="0.3"/>
    <row r="1522" s="4" customFormat="1" x14ac:dyDescent="0.3"/>
    <row r="1523" s="4" customFormat="1" x14ac:dyDescent="0.3"/>
    <row r="1524" s="4" customFormat="1" x14ac:dyDescent="0.3"/>
    <row r="1525" s="4" customFormat="1" x14ac:dyDescent="0.3"/>
    <row r="1526" s="4" customFormat="1" x14ac:dyDescent="0.3"/>
    <row r="1527" s="4" customFormat="1" x14ac:dyDescent="0.3"/>
    <row r="1528" s="4" customFormat="1" x14ac:dyDescent="0.3"/>
    <row r="1529" s="4" customFormat="1" x14ac:dyDescent="0.3"/>
    <row r="1530" s="4" customFormat="1" x14ac:dyDescent="0.3"/>
    <row r="1531" s="4" customFormat="1" x14ac:dyDescent="0.3"/>
    <row r="1532" s="4" customFormat="1" x14ac:dyDescent="0.3"/>
    <row r="1533" s="4" customFormat="1" x14ac:dyDescent="0.3"/>
    <row r="1534" s="4" customFormat="1" x14ac:dyDescent="0.3"/>
    <row r="1535" s="4" customFormat="1" x14ac:dyDescent="0.3"/>
    <row r="1536" s="4" customFormat="1" x14ac:dyDescent="0.3"/>
    <row r="1537" s="4" customFormat="1" x14ac:dyDescent="0.3"/>
    <row r="1538" s="4" customFormat="1" x14ac:dyDescent="0.3"/>
    <row r="1539" s="4" customFormat="1" x14ac:dyDescent="0.3"/>
    <row r="1540" s="4" customFormat="1" x14ac:dyDescent="0.3"/>
    <row r="1541" s="4" customFormat="1" x14ac:dyDescent="0.3"/>
    <row r="1542" s="4" customFormat="1" x14ac:dyDescent="0.3"/>
    <row r="1543" s="4" customFormat="1" x14ac:dyDescent="0.3"/>
    <row r="1544" s="4" customFormat="1" x14ac:dyDescent="0.3"/>
    <row r="1545" s="4" customFormat="1" x14ac:dyDescent="0.3"/>
    <row r="1546" s="4" customFormat="1" x14ac:dyDescent="0.3"/>
    <row r="1547" s="4" customFormat="1" x14ac:dyDescent="0.3"/>
    <row r="1548" s="4" customFormat="1" x14ac:dyDescent="0.3"/>
    <row r="1549" s="4" customFormat="1" x14ac:dyDescent="0.3"/>
    <row r="1550" s="4" customFormat="1" x14ac:dyDescent="0.3"/>
    <row r="1551" s="4" customFormat="1" x14ac:dyDescent="0.3"/>
    <row r="1552" s="4" customFormat="1" x14ac:dyDescent="0.3"/>
    <row r="1553" s="4" customFormat="1" x14ac:dyDescent="0.3"/>
    <row r="1554" s="4" customFormat="1" x14ac:dyDescent="0.3"/>
    <row r="1555" s="4" customFormat="1" x14ac:dyDescent="0.3"/>
    <row r="1556" s="4" customFormat="1" x14ac:dyDescent="0.3"/>
    <row r="1557" s="4" customFormat="1" x14ac:dyDescent="0.3"/>
    <row r="1558" s="4" customFormat="1" x14ac:dyDescent="0.3"/>
    <row r="1559" s="4" customFormat="1" x14ac:dyDescent="0.3"/>
    <row r="1560" s="4" customFormat="1" x14ac:dyDescent="0.3"/>
    <row r="1561" s="4" customFormat="1" x14ac:dyDescent="0.3"/>
    <row r="1562" s="4" customFormat="1" x14ac:dyDescent="0.3"/>
    <row r="1563" s="4" customFormat="1" x14ac:dyDescent="0.3"/>
    <row r="1564" s="4" customFormat="1" x14ac:dyDescent="0.3"/>
    <row r="1565" s="4" customFormat="1" x14ac:dyDescent="0.3"/>
    <row r="1566" s="4" customFormat="1" x14ac:dyDescent="0.3"/>
    <row r="1567" s="4" customFormat="1" x14ac:dyDescent="0.3"/>
    <row r="1568" s="4" customFormat="1" x14ac:dyDescent="0.3"/>
    <row r="1569" s="4" customFormat="1" x14ac:dyDescent="0.3"/>
    <row r="1570" s="4" customFormat="1" x14ac:dyDescent="0.3"/>
    <row r="1571" s="4" customFormat="1" x14ac:dyDescent="0.3"/>
    <row r="1572" s="4" customFormat="1" x14ac:dyDescent="0.3"/>
    <row r="1573" s="4" customFormat="1" x14ac:dyDescent="0.3"/>
    <row r="1574" s="4" customFormat="1" x14ac:dyDescent="0.3"/>
    <row r="1575" s="4" customFormat="1" x14ac:dyDescent="0.3"/>
    <row r="1576" s="4" customFormat="1" x14ac:dyDescent="0.3"/>
    <row r="1577" s="4" customFormat="1" x14ac:dyDescent="0.3"/>
    <row r="1578" s="4" customFormat="1" x14ac:dyDescent="0.3"/>
    <row r="1579" s="4" customFormat="1" x14ac:dyDescent="0.3"/>
    <row r="1580" s="4" customFormat="1" x14ac:dyDescent="0.3"/>
    <row r="1581" s="4" customFormat="1" x14ac:dyDescent="0.3"/>
    <row r="1582" s="4" customFormat="1" x14ac:dyDescent="0.3"/>
    <row r="1583" s="4" customFormat="1" x14ac:dyDescent="0.3"/>
    <row r="1584" s="4" customFormat="1" x14ac:dyDescent="0.3"/>
    <row r="1585" s="4" customFormat="1" x14ac:dyDescent="0.3"/>
    <row r="1586" s="4" customFormat="1" x14ac:dyDescent="0.3"/>
    <row r="1587" s="4" customFormat="1" x14ac:dyDescent="0.3"/>
    <row r="1588" s="4" customFormat="1" x14ac:dyDescent="0.3"/>
    <row r="1589" s="4" customFormat="1" x14ac:dyDescent="0.3"/>
    <row r="1590" s="4" customFormat="1" x14ac:dyDescent="0.3"/>
    <row r="1591" s="4" customFormat="1" x14ac:dyDescent="0.3"/>
    <row r="1592" s="4" customFormat="1" x14ac:dyDescent="0.3"/>
    <row r="1593" s="4" customFormat="1" x14ac:dyDescent="0.3"/>
    <row r="1594" s="4" customFormat="1" x14ac:dyDescent="0.3"/>
    <row r="1595" s="4" customFormat="1" x14ac:dyDescent="0.3"/>
    <row r="1596" s="4" customFormat="1" x14ac:dyDescent="0.3"/>
    <row r="1597" s="4" customFormat="1" x14ac:dyDescent="0.3"/>
    <row r="1598" s="4" customFormat="1" x14ac:dyDescent="0.3"/>
    <row r="1599" s="4" customFormat="1" x14ac:dyDescent="0.3"/>
    <row r="1600" s="4" customFormat="1" x14ac:dyDescent="0.3"/>
    <row r="1601" s="4" customFormat="1" x14ac:dyDescent="0.3"/>
    <row r="1602" s="4" customFormat="1" x14ac:dyDescent="0.3"/>
    <row r="1603" s="4" customFormat="1" x14ac:dyDescent="0.3"/>
    <row r="1604" s="4" customFormat="1" x14ac:dyDescent="0.3"/>
    <row r="1605" s="4" customFormat="1" x14ac:dyDescent="0.3"/>
    <row r="1606" s="4" customFormat="1" x14ac:dyDescent="0.3"/>
    <row r="1607" s="4" customFormat="1" x14ac:dyDescent="0.3"/>
    <row r="1608" s="4" customFormat="1" x14ac:dyDescent="0.3"/>
    <row r="1609" s="4" customFormat="1" x14ac:dyDescent="0.3"/>
    <row r="1610" s="4" customFormat="1" x14ac:dyDescent="0.3"/>
    <row r="1611" s="4" customFormat="1" x14ac:dyDescent="0.3"/>
    <row r="1612" s="4" customFormat="1" x14ac:dyDescent="0.3"/>
    <row r="1613" s="4" customFormat="1" x14ac:dyDescent="0.3"/>
    <row r="1614" s="4" customFormat="1" x14ac:dyDescent="0.3"/>
    <row r="1615" s="4" customFormat="1" x14ac:dyDescent="0.3"/>
    <row r="1616" s="4" customFormat="1" x14ac:dyDescent="0.3"/>
    <row r="1617" s="4" customFormat="1" x14ac:dyDescent="0.3"/>
    <row r="1618" s="4" customFormat="1" x14ac:dyDescent="0.3"/>
    <row r="1619" s="4" customFormat="1" x14ac:dyDescent="0.3"/>
    <row r="1620" s="4" customFormat="1" x14ac:dyDescent="0.3"/>
    <row r="1621" s="4" customFormat="1" x14ac:dyDescent="0.3"/>
    <row r="1622" s="4" customFormat="1" x14ac:dyDescent="0.3"/>
    <row r="1623" s="4" customFormat="1" x14ac:dyDescent="0.3"/>
    <row r="1624" s="4" customFormat="1" x14ac:dyDescent="0.3"/>
    <row r="1625" s="4" customFormat="1" x14ac:dyDescent="0.3"/>
    <row r="1626" s="4" customFormat="1" x14ac:dyDescent="0.3"/>
    <row r="1627" s="4" customFormat="1" x14ac:dyDescent="0.3"/>
    <row r="1628" s="4" customFormat="1" x14ac:dyDescent="0.3"/>
    <row r="1629" s="4" customFormat="1" x14ac:dyDescent="0.3"/>
    <row r="1630" s="4" customFormat="1" x14ac:dyDescent="0.3"/>
    <row r="1631" s="4" customFormat="1" x14ac:dyDescent="0.3"/>
    <row r="1632" s="4" customFormat="1" x14ac:dyDescent="0.3"/>
    <row r="1633" s="4" customFormat="1" x14ac:dyDescent="0.3"/>
    <row r="1634" s="4" customFormat="1" x14ac:dyDescent="0.3"/>
    <row r="1635" s="4" customFormat="1" x14ac:dyDescent="0.3"/>
    <row r="1636" s="4" customFormat="1" x14ac:dyDescent="0.3"/>
    <row r="1637" s="4" customFormat="1" x14ac:dyDescent="0.3"/>
    <row r="1638" s="4" customFormat="1" x14ac:dyDescent="0.3"/>
    <row r="1639" s="4" customFormat="1" x14ac:dyDescent="0.3"/>
    <row r="1640" s="4" customFormat="1" x14ac:dyDescent="0.3"/>
    <row r="1641" s="4" customFormat="1" x14ac:dyDescent="0.3"/>
    <row r="1642" s="4" customFormat="1" x14ac:dyDescent="0.3"/>
    <row r="1643" s="4" customFormat="1" x14ac:dyDescent="0.3"/>
    <row r="1644" s="4" customFormat="1" x14ac:dyDescent="0.3"/>
    <row r="1645" s="4" customFormat="1" x14ac:dyDescent="0.3"/>
    <row r="1646" s="4" customFormat="1" x14ac:dyDescent="0.3"/>
    <row r="1647" s="4" customFormat="1" x14ac:dyDescent="0.3"/>
    <row r="1648" s="4" customFormat="1" x14ac:dyDescent="0.3"/>
    <row r="1649" s="4" customFormat="1" x14ac:dyDescent="0.3"/>
    <row r="1650" s="4" customFormat="1" x14ac:dyDescent="0.3"/>
    <row r="1651" s="4" customFormat="1" x14ac:dyDescent="0.3"/>
    <row r="1652" s="4" customFormat="1" x14ac:dyDescent="0.3"/>
    <row r="1653" s="4" customFormat="1" x14ac:dyDescent="0.3"/>
    <row r="1654" s="4" customFormat="1" x14ac:dyDescent="0.3"/>
    <row r="1655" s="4" customFormat="1" x14ac:dyDescent="0.3"/>
    <row r="1656" s="4" customFormat="1" x14ac:dyDescent="0.3"/>
    <row r="1657" s="4" customFormat="1" x14ac:dyDescent="0.3"/>
    <row r="1658" s="4" customFormat="1" x14ac:dyDescent="0.3"/>
    <row r="1659" s="4" customFormat="1" x14ac:dyDescent="0.3"/>
    <row r="1660" s="4" customFormat="1" x14ac:dyDescent="0.3"/>
    <row r="1661" s="4" customFormat="1" x14ac:dyDescent="0.3"/>
    <row r="1662" s="4" customFormat="1" x14ac:dyDescent="0.3"/>
    <row r="1663" s="4" customFormat="1" x14ac:dyDescent="0.3"/>
    <row r="1664" s="4" customFormat="1" x14ac:dyDescent="0.3"/>
    <row r="1665" s="4" customFormat="1" x14ac:dyDescent="0.3"/>
    <row r="1666" s="4" customFormat="1" x14ac:dyDescent="0.3"/>
    <row r="1667" s="4" customFormat="1" x14ac:dyDescent="0.3"/>
    <row r="1668" s="4" customFormat="1" x14ac:dyDescent="0.3"/>
    <row r="1669" s="4" customFormat="1" x14ac:dyDescent="0.3"/>
    <row r="1670" s="4" customFormat="1" x14ac:dyDescent="0.3"/>
    <row r="1671" s="4" customFormat="1" x14ac:dyDescent="0.3"/>
    <row r="1672" s="4" customFormat="1" x14ac:dyDescent="0.3"/>
    <row r="1673" s="4" customFormat="1" x14ac:dyDescent="0.3"/>
    <row r="1674" s="4" customFormat="1" x14ac:dyDescent="0.3"/>
    <row r="1675" s="4" customFormat="1" x14ac:dyDescent="0.3"/>
    <row r="1676" s="4" customFormat="1" x14ac:dyDescent="0.3"/>
    <row r="1677" s="4" customFormat="1" x14ac:dyDescent="0.3"/>
    <row r="1678" s="4" customFormat="1" x14ac:dyDescent="0.3"/>
    <row r="1679" s="4" customFormat="1" x14ac:dyDescent="0.3"/>
    <row r="1680" s="4" customFormat="1" x14ac:dyDescent="0.3"/>
    <row r="1681" s="4" customFormat="1" x14ac:dyDescent="0.3"/>
    <row r="1682" s="4" customFormat="1" x14ac:dyDescent="0.3"/>
    <row r="1683" s="4" customFormat="1" x14ac:dyDescent="0.3"/>
    <row r="1684" s="4" customFormat="1" x14ac:dyDescent="0.3"/>
    <row r="1685" s="4" customFormat="1" x14ac:dyDescent="0.3"/>
    <row r="1686" s="4" customFormat="1" x14ac:dyDescent="0.3"/>
    <row r="1687" s="4" customFormat="1" x14ac:dyDescent="0.3"/>
    <row r="1688" s="4" customFormat="1" x14ac:dyDescent="0.3"/>
    <row r="1689" s="4" customFormat="1" x14ac:dyDescent="0.3"/>
    <row r="1690" s="4" customFormat="1" x14ac:dyDescent="0.3"/>
    <row r="1691" s="4" customFormat="1" x14ac:dyDescent="0.3"/>
    <row r="1692" s="4" customFormat="1" x14ac:dyDescent="0.3"/>
    <row r="1693" s="4" customFormat="1" x14ac:dyDescent="0.3"/>
    <row r="1694" s="4" customFormat="1" x14ac:dyDescent="0.3"/>
    <row r="1695" s="4" customFormat="1" x14ac:dyDescent="0.3"/>
    <row r="1696" s="4" customFormat="1" x14ac:dyDescent="0.3"/>
    <row r="1697" s="4" customFormat="1" x14ac:dyDescent="0.3"/>
    <row r="1698" s="4" customFormat="1" x14ac:dyDescent="0.3"/>
    <row r="1699" s="4" customFormat="1" x14ac:dyDescent="0.3"/>
    <row r="1700" s="4" customFormat="1" x14ac:dyDescent="0.3"/>
    <row r="1701" s="4" customFormat="1" x14ac:dyDescent="0.3"/>
    <row r="1702" s="4" customFormat="1" x14ac:dyDescent="0.3"/>
    <row r="1703" s="4" customFormat="1" x14ac:dyDescent="0.3"/>
    <row r="1704" s="4" customFormat="1" x14ac:dyDescent="0.3"/>
    <row r="1705" s="4" customFormat="1" x14ac:dyDescent="0.3"/>
    <row r="1706" s="4" customFormat="1" x14ac:dyDescent="0.3"/>
    <row r="1707" s="4" customFormat="1" x14ac:dyDescent="0.3"/>
    <row r="1708" s="4" customFormat="1" x14ac:dyDescent="0.3"/>
    <row r="1709" s="4" customFormat="1" x14ac:dyDescent="0.3"/>
    <row r="1710" s="4" customFormat="1" x14ac:dyDescent="0.3"/>
    <row r="1711" s="4" customFormat="1" x14ac:dyDescent="0.3"/>
    <row r="1712" s="4" customFormat="1" x14ac:dyDescent="0.3"/>
    <row r="1713" s="4" customFormat="1" x14ac:dyDescent="0.3"/>
    <row r="1714" s="4" customFormat="1" x14ac:dyDescent="0.3"/>
    <row r="1715" s="4" customFormat="1" x14ac:dyDescent="0.3"/>
    <row r="1716" s="4" customFormat="1" x14ac:dyDescent="0.3"/>
    <row r="1717" s="4" customFormat="1" x14ac:dyDescent="0.3"/>
    <row r="1718" s="4" customFormat="1" x14ac:dyDescent="0.3"/>
    <row r="1719" s="4" customFormat="1" x14ac:dyDescent="0.3"/>
    <row r="1720" s="4" customFormat="1" x14ac:dyDescent="0.3"/>
    <row r="1721" s="4" customFormat="1" x14ac:dyDescent="0.3"/>
    <row r="1722" s="4" customFormat="1" x14ac:dyDescent="0.3"/>
    <row r="1723" s="4" customFormat="1" x14ac:dyDescent="0.3"/>
    <row r="1724" s="4" customFormat="1" x14ac:dyDescent="0.3"/>
    <row r="1725" s="4" customFormat="1" x14ac:dyDescent="0.3"/>
    <row r="1726" s="4" customFormat="1" x14ac:dyDescent="0.3"/>
    <row r="1727" s="4" customFormat="1" x14ac:dyDescent="0.3"/>
    <row r="1728" s="4" customFormat="1" x14ac:dyDescent="0.3"/>
    <row r="1729" s="4" customFormat="1" x14ac:dyDescent="0.3"/>
    <row r="1730" s="4" customFormat="1" x14ac:dyDescent="0.3"/>
    <row r="1731" s="4" customFormat="1" x14ac:dyDescent="0.3"/>
    <row r="1732" s="4" customFormat="1" x14ac:dyDescent="0.3"/>
    <row r="1733" s="4" customFormat="1" x14ac:dyDescent="0.3"/>
    <row r="1734" s="4" customFormat="1" x14ac:dyDescent="0.3"/>
    <row r="1735" s="4" customFormat="1" x14ac:dyDescent="0.3"/>
    <row r="1736" s="4" customFormat="1" x14ac:dyDescent="0.3"/>
    <row r="1737" s="4" customFormat="1" x14ac:dyDescent="0.3"/>
    <row r="1738" s="4" customFormat="1" x14ac:dyDescent="0.3"/>
    <row r="1739" s="4" customFormat="1" x14ac:dyDescent="0.3"/>
    <row r="1740" s="4" customFormat="1" x14ac:dyDescent="0.3"/>
    <row r="1741" s="4" customFormat="1" x14ac:dyDescent="0.3"/>
    <row r="1742" s="4" customFormat="1" x14ac:dyDescent="0.3"/>
    <row r="1743" s="4" customFormat="1" x14ac:dyDescent="0.3"/>
    <row r="1744" s="4" customFormat="1" x14ac:dyDescent="0.3"/>
    <row r="1745" s="4" customFormat="1" x14ac:dyDescent="0.3"/>
    <row r="1746" s="4" customFormat="1" x14ac:dyDescent="0.3"/>
    <row r="1747" s="4" customFormat="1" x14ac:dyDescent="0.3"/>
    <row r="1748" s="4" customFormat="1" x14ac:dyDescent="0.3"/>
    <row r="1749" s="4" customFormat="1" x14ac:dyDescent="0.3"/>
    <row r="1750" s="4" customFormat="1" x14ac:dyDescent="0.3"/>
    <row r="1751" s="4" customFormat="1" x14ac:dyDescent="0.3"/>
    <row r="1752" s="4" customFormat="1" x14ac:dyDescent="0.3"/>
    <row r="1753" s="4" customFormat="1" x14ac:dyDescent="0.3"/>
    <row r="1754" s="4" customFormat="1" x14ac:dyDescent="0.3"/>
    <row r="1755" s="4" customFormat="1" x14ac:dyDescent="0.3"/>
    <row r="1756" s="4" customFormat="1" x14ac:dyDescent="0.3"/>
    <row r="1757" s="4" customFormat="1" x14ac:dyDescent="0.3"/>
    <row r="1758" s="4" customFormat="1" x14ac:dyDescent="0.3"/>
    <row r="1759" s="4" customFormat="1" x14ac:dyDescent="0.3"/>
    <row r="1760" s="4" customFormat="1" x14ac:dyDescent="0.3"/>
    <row r="1761" s="4" customFormat="1" x14ac:dyDescent="0.3"/>
    <row r="1762" s="4" customFormat="1" x14ac:dyDescent="0.3"/>
    <row r="1763" s="4" customFormat="1" x14ac:dyDescent="0.3"/>
    <row r="1764" s="4" customFormat="1" x14ac:dyDescent="0.3"/>
    <row r="1765" s="4" customFormat="1" x14ac:dyDescent="0.3"/>
    <row r="1766" s="4" customFormat="1" x14ac:dyDescent="0.3"/>
    <row r="1767" s="4" customFormat="1" x14ac:dyDescent="0.3"/>
    <row r="1768" s="4" customFormat="1" x14ac:dyDescent="0.3"/>
    <row r="1769" s="4" customFormat="1" x14ac:dyDescent="0.3"/>
    <row r="1770" s="4" customFormat="1" x14ac:dyDescent="0.3"/>
    <row r="1771" s="4" customFormat="1" x14ac:dyDescent="0.3"/>
    <row r="1772" s="4" customFormat="1" x14ac:dyDescent="0.3"/>
    <row r="1773" s="4" customFormat="1" x14ac:dyDescent="0.3"/>
    <row r="1774" s="4" customFormat="1" x14ac:dyDescent="0.3"/>
    <row r="1775" s="4" customFormat="1" x14ac:dyDescent="0.3"/>
    <row r="1776" s="4" customFormat="1" x14ac:dyDescent="0.3"/>
    <row r="1777" s="4" customFormat="1" x14ac:dyDescent="0.3"/>
    <row r="1778" s="4" customFormat="1" x14ac:dyDescent="0.3"/>
    <row r="1779" s="4" customFormat="1" x14ac:dyDescent="0.3"/>
    <row r="1780" s="4" customFormat="1" x14ac:dyDescent="0.3"/>
    <row r="1781" s="4" customFormat="1" x14ac:dyDescent="0.3"/>
    <row r="1782" s="4" customFormat="1" x14ac:dyDescent="0.3"/>
    <row r="1783" s="4" customFormat="1" x14ac:dyDescent="0.3"/>
    <row r="1784" s="4" customFormat="1" x14ac:dyDescent="0.3"/>
    <row r="1785" s="4" customFormat="1" x14ac:dyDescent="0.3"/>
    <row r="1786" s="4" customFormat="1" x14ac:dyDescent="0.3"/>
    <row r="1787" s="4" customFormat="1" x14ac:dyDescent="0.3"/>
    <row r="1788" s="4" customFormat="1" x14ac:dyDescent="0.3"/>
    <row r="1789" s="4" customFormat="1" x14ac:dyDescent="0.3"/>
    <row r="1790" s="4" customFormat="1" x14ac:dyDescent="0.3"/>
    <row r="1791" s="4" customFormat="1" x14ac:dyDescent="0.3"/>
    <row r="1792" s="4" customFormat="1" x14ac:dyDescent="0.3"/>
    <row r="1793" s="4" customFormat="1" x14ac:dyDescent="0.3"/>
    <row r="1794" s="4" customFormat="1" x14ac:dyDescent="0.3"/>
    <row r="1795" s="4" customFormat="1" x14ac:dyDescent="0.3"/>
    <row r="1796" s="4" customFormat="1" x14ac:dyDescent="0.3"/>
    <row r="1797" s="4" customFormat="1" x14ac:dyDescent="0.3"/>
    <row r="1798" s="4" customFormat="1" x14ac:dyDescent="0.3"/>
    <row r="1799" s="4" customFormat="1" x14ac:dyDescent="0.3"/>
    <row r="1800" s="4" customFormat="1" x14ac:dyDescent="0.3"/>
    <row r="1801" s="4" customFormat="1" x14ac:dyDescent="0.3"/>
    <row r="1802" s="4" customFormat="1" x14ac:dyDescent="0.3"/>
    <row r="1803" s="4" customFormat="1" x14ac:dyDescent="0.3"/>
    <row r="1804" s="4" customFormat="1" x14ac:dyDescent="0.3"/>
    <row r="1805" s="4" customFormat="1" x14ac:dyDescent="0.3"/>
    <row r="1806" s="4" customFormat="1" x14ac:dyDescent="0.3"/>
    <row r="1807" s="4" customFormat="1" x14ac:dyDescent="0.3"/>
    <row r="1808" s="4" customFormat="1" x14ac:dyDescent="0.3"/>
    <row r="1809" s="4" customFormat="1" x14ac:dyDescent="0.3"/>
    <row r="1810" s="4" customFormat="1" x14ac:dyDescent="0.3"/>
    <row r="1811" s="4" customFormat="1" x14ac:dyDescent="0.3"/>
    <row r="1812" s="4" customFormat="1" x14ac:dyDescent="0.3"/>
    <row r="1813" s="4" customFormat="1" x14ac:dyDescent="0.3"/>
    <row r="1814" s="4" customFormat="1" x14ac:dyDescent="0.3"/>
    <row r="1815" s="4" customFormat="1" x14ac:dyDescent="0.3"/>
    <row r="1816" s="4" customFormat="1" x14ac:dyDescent="0.3"/>
    <row r="1817" s="4" customFormat="1" x14ac:dyDescent="0.3"/>
    <row r="1818" s="4" customFormat="1" x14ac:dyDescent="0.3"/>
    <row r="1819" s="4" customFormat="1" x14ac:dyDescent="0.3"/>
    <row r="1820" s="4" customFormat="1" x14ac:dyDescent="0.3"/>
    <row r="1821" s="4" customFormat="1" x14ac:dyDescent="0.3"/>
    <row r="1822" s="4" customFormat="1" x14ac:dyDescent="0.3"/>
    <row r="1823" s="4" customFormat="1" x14ac:dyDescent="0.3"/>
    <row r="1824" s="4" customFormat="1" x14ac:dyDescent="0.3"/>
    <row r="1825" s="4" customFormat="1" x14ac:dyDescent="0.3"/>
    <row r="1826" s="4" customFormat="1" x14ac:dyDescent="0.3"/>
    <row r="1827" s="4" customFormat="1" x14ac:dyDescent="0.3"/>
    <row r="1828" s="4" customFormat="1" x14ac:dyDescent="0.3"/>
    <row r="1829" s="4" customFormat="1" x14ac:dyDescent="0.3"/>
    <row r="1830" s="4" customFormat="1" x14ac:dyDescent="0.3"/>
    <row r="1831" s="4" customFormat="1" x14ac:dyDescent="0.3"/>
    <row r="1832" s="4" customFormat="1" x14ac:dyDescent="0.3"/>
    <row r="1833" s="4" customFormat="1" x14ac:dyDescent="0.3"/>
    <row r="1834" s="4" customFormat="1" x14ac:dyDescent="0.3"/>
    <row r="1835" s="4" customFormat="1" x14ac:dyDescent="0.3"/>
    <row r="1836" s="4" customFormat="1" x14ac:dyDescent="0.3"/>
    <row r="1837" s="4" customFormat="1" x14ac:dyDescent="0.3"/>
    <row r="1838" s="4" customFormat="1" x14ac:dyDescent="0.3"/>
    <row r="1839" s="4" customFormat="1" x14ac:dyDescent="0.3"/>
    <row r="1840" s="4" customFormat="1" x14ac:dyDescent="0.3"/>
    <row r="1841" s="4" customFormat="1" x14ac:dyDescent="0.3"/>
    <row r="1842" s="4" customFormat="1" x14ac:dyDescent="0.3"/>
    <row r="1843" s="4" customFormat="1" x14ac:dyDescent="0.3"/>
    <row r="1844" s="4" customFormat="1" x14ac:dyDescent="0.3"/>
    <row r="1845" s="4" customFormat="1" x14ac:dyDescent="0.3"/>
    <row r="1846" s="4" customFormat="1" x14ac:dyDescent="0.3"/>
    <row r="1847" s="4" customFormat="1" x14ac:dyDescent="0.3"/>
    <row r="1848" s="4" customFormat="1" x14ac:dyDescent="0.3"/>
    <row r="1849" s="4" customFormat="1" x14ac:dyDescent="0.3"/>
    <row r="1850" s="4" customFormat="1" x14ac:dyDescent="0.3"/>
    <row r="1851" s="4" customFormat="1" x14ac:dyDescent="0.3"/>
    <row r="1852" s="4" customFormat="1" x14ac:dyDescent="0.3"/>
    <row r="1853" s="4" customFormat="1" x14ac:dyDescent="0.3"/>
    <row r="1854" s="4" customFormat="1" x14ac:dyDescent="0.3"/>
    <row r="1855" s="4" customFormat="1" x14ac:dyDescent="0.3"/>
    <row r="1856" s="4" customFormat="1" x14ac:dyDescent="0.3"/>
    <row r="1857" s="4" customFormat="1" x14ac:dyDescent="0.3"/>
    <row r="1858" s="4" customFormat="1" x14ac:dyDescent="0.3"/>
    <row r="1859" s="4" customFormat="1" x14ac:dyDescent="0.3"/>
    <row r="1860" s="4" customFormat="1" x14ac:dyDescent="0.3"/>
    <row r="1861" s="4" customFormat="1" x14ac:dyDescent="0.3"/>
    <row r="1862" s="4" customFormat="1" x14ac:dyDescent="0.3"/>
    <row r="1863" s="4" customFormat="1" x14ac:dyDescent="0.3"/>
    <row r="1864" s="4" customFormat="1" x14ac:dyDescent="0.3"/>
    <row r="1865" s="4" customFormat="1" x14ac:dyDescent="0.3"/>
    <row r="1866" s="4" customFormat="1" x14ac:dyDescent="0.3"/>
    <row r="1867" s="4" customFormat="1" x14ac:dyDescent="0.3"/>
    <row r="1868" s="4" customFormat="1" x14ac:dyDescent="0.3"/>
    <row r="1869" s="4" customFormat="1" x14ac:dyDescent="0.3"/>
    <row r="1870" s="4" customFormat="1" x14ac:dyDescent="0.3"/>
    <row r="1871" s="4" customFormat="1" x14ac:dyDescent="0.3"/>
    <row r="1872" s="4" customFormat="1" x14ac:dyDescent="0.3"/>
    <row r="1873" s="4" customFormat="1" x14ac:dyDescent="0.3"/>
    <row r="1874" s="4" customFormat="1" x14ac:dyDescent="0.3"/>
    <row r="1875" s="4" customFormat="1" x14ac:dyDescent="0.3"/>
    <row r="1876" s="4" customFormat="1" x14ac:dyDescent="0.3"/>
    <row r="1877" s="4" customFormat="1" x14ac:dyDescent="0.3"/>
    <row r="1878" s="4" customFormat="1" x14ac:dyDescent="0.3"/>
    <row r="1879" s="4" customFormat="1" x14ac:dyDescent="0.3"/>
    <row r="1880" s="4" customFormat="1" x14ac:dyDescent="0.3"/>
    <row r="1881" s="4" customFormat="1" x14ac:dyDescent="0.3"/>
    <row r="1882" s="4" customFormat="1" x14ac:dyDescent="0.3"/>
    <row r="1883" s="4" customFormat="1" x14ac:dyDescent="0.3"/>
    <row r="1884" s="4" customFormat="1" x14ac:dyDescent="0.3"/>
    <row r="1885" s="4" customFormat="1" x14ac:dyDescent="0.3"/>
    <row r="1886" s="4" customFormat="1" x14ac:dyDescent="0.3"/>
    <row r="1887" s="4" customFormat="1" x14ac:dyDescent="0.3"/>
    <row r="1888" s="4" customFormat="1" x14ac:dyDescent="0.3"/>
    <row r="1889" s="4" customFormat="1" x14ac:dyDescent="0.3"/>
    <row r="1890" s="4" customFormat="1" x14ac:dyDescent="0.3"/>
    <row r="1891" s="4" customFormat="1" x14ac:dyDescent="0.3"/>
    <row r="1892" s="4" customFormat="1" x14ac:dyDescent="0.3"/>
    <row r="1893" s="4" customFormat="1" x14ac:dyDescent="0.3"/>
    <row r="1894" s="4" customFormat="1" x14ac:dyDescent="0.3"/>
    <row r="1895" s="4" customFormat="1" x14ac:dyDescent="0.3"/>
    <row r="1896" s="4" customFormat="1" x14ac:dyDescent="0.3"/>
    <row r="1897" s="4" customFormat="1" x14ac:dyDescent="0.3"/>
    <row r="1898" s="4" customFormat="1" x14ac:dyDescent="0.3"/>
    <row r="1899" s="4" customFormat="1" x14ac:dyDescent="0.3"/>
    <row r="1900" s="4" customFormat="1" x14ac:dyDescent="0.3"/>
    <row r="1901" s="4" customFormat="1" x14ac:dyDescent="0.3"/>
    <row r="1902" s="4" customFormat="1" x14ac:dyDescent="0.3"/>
    <row r="1903" s="4" customFormat="1" x14ac:dyDescent="0.3"/>
    <row r="1904" s="4" customFormat="1" x14ac:dyDescent="0.3"/>
    <row r="1905" s="4" customFormat="1" x14ac:dyDescent="0.3"/>
    <row r="1906" s="4" customFormat="1" x14ac:dyDescent="0.3"/>
    <row r="1907" s="4" customFormat="1" x14ac:dyDescent="0.3"/>
    <row r="1908" s="4" customFormat="1" x14ac:dyDescent="0.3"/>
    <row r="1909" s="4" customFormat="1" x14ac:dyDescent="0.3"/>
    <row r="1910" s="4" customFormat="1" x14ac:dyDescent="0.3"/>
    <row r="1911" s="4" customFormat="1" x14ac:dyDescent="0.3"/>
    <row r="1912" s="4" customFormat="1" x14ac:dyDescent="0.3"/>
    <row r="1913" s="4" customFormat="1" x14ac:dyDescent="0.3"/>
    <row r="1914" s="4" customFormat="1" x14ac:dyDescent="0.3"/>
    <row r="1915" s="4" customFormat="1" x14ac:dyDescent="0.3"/>
    <row r="1916" s="4" customFormat="1" x14ac:dyDescent="0.3"/>
    <row r="1917" s="4" customFormat="1" x14ac:dyDescent="0.3"/>
    <row r="1918" s="4" customFormat="1" x14ac:dyDescent="0.3"/>
    <row r="1919" s="4" customFormat="1" x14ac:dyDescent="0.3"/>
    <row r="1920" s="4" customFormat="1" x14ac:dyDescent="0.3"/>
    <row r="1921" s="4" customFormat="1" x14ac:dyDescent="0.3"/>
    <row r="1922" s="4" customFormat="1" x14ac:dyDescent="0.3"/>
    <row r="1923" s="4" customFormat="1" x14ac:dyDescent="0.3"/>
    <row r="1924" s="4" customFormat="1" x14ac:dyDescent="0.3"/>
    <row r="1925" s="4" customFormat="1" x14ac:dyDescent="0.3"/>
    <row r="1926" s="4" customFormat="1" x14ac:dyDescent="0.3"/>
    <row r="1927" s="4" customFormat="1" x14ac:dyDescent="0.3"/>
    <row r="1928" s="4" customFormat="1" x14ac:dyDescent="0.3"/>
    <row r="1929" s="4" customFormat="1" x14ac:dyDescent="0.3"/>
    <row r="1930" s="4" customFormat="1" x14ac:dyDescent="0.3"/>
    <row r="1931" s="4" customFormat="1" x14ac:dyDescent="0.3"/>
    <row r="1932" s="4" customFormat="1" x14ac:dyDescent="0.3"/>
    <row r="1933" s="4" customFormat="1" x14ac:dyDescent="0.3"/>
    <row r="1934" s="4" customFormat="1" x14ac:dyDescent="0.3"/>
    <row r="1935" s="4" customFormat="1" x14ac:dyDescent="0.3"/>
    <row r="1936" s="4" customFormat="1" x14ac:dyDescent="0.3"/>
    <row r="1937" s="4" customFormat="1" x14ac:dyDescent="0.3"/>
    <row r="1938" s="4" customFormat="1" x14ac:dyDescent="0.3"/>
    <row r="1939" s="4" customFormat="1" x14ac:dyDescent="0.3"/>
    <row r="1940" s="4" customFormat="1" x14ac:dyDescent="0.3"/>
    <row r="1941" s="4" customFormat="1" x14ac:dyDescent="0.3"/>
    <row r="1942" s="4" customFormat="1" x14ac:dyDescent="0.3"/>
    <row r="1943" s="4" customFormat="1" x14ac:dyDescent="0.3"/>
    <row r="1944" s="4" customFormat="1" x14ac:dyDescent="0.3"/>
    <row r="1945" s="4" customFormat="1" x14ac:dyDescent="0.3"/>
    <row r="1946" s="4" customFormat="1" x14ac:dyDescent="0.3"/>
    <row r="1947" s="4" customFormat="1" x14ac:dyDescent="0.3"/>
    <row r="1948" s="4" customFormat="1" x14ac:dyDescent="0.3"/>
    <row r="1949" s="4" customFormat="1" x14ac:dyDescent="0.3"/>
    <row r="1950" s="4" customFormat="1" x14ac:dyDescent="0.3"/>
    <row r="1951" s="4" customFormat="1" x14ac:dyDescent="0.3"/>
    <row r="1952" s="4" customFormat="1" x14ac:dyDescent="0.3"/>
    <row r="1953" s="4" customFormat="1" x14ac:dyDescent="0.3"/>
    <row r="1954" s="4" customFormat="1" x14ac:dyDescent="0.3"/>
    <row r="1955" s="4" customFormat="1" x14ac:dyDescent="0.3"/>
    <row r="1956" s="4" customFormat="1" x14ac:dyDescent="0.3"/>
    <row r="1957" s="4" customFormat="1" x14ac:dyDescent="0.3"/>
    <row r="1958" s="4" customFormat="1" x14ac:dyDescent="0.3"/>
    <row r="1959" s="4" customFormat="1" x14ac:dyDescent="0.3"/>
    <row r="1960" s="4" customFormat="1" x14ac:dyDescent="0.3"/>
    <row r="1961" s="4" customFormat="1" x14ac:dyDescent="0.3"/>
    <row r="1962" s="4" customFormat="1" x14ac:dyDescent="0.3"/>
    <row r="1963" s="4" customFormat="1" x14ac:dyDescent="0.3"/>
    <row r="1964" s="4" customFormat="1" x14ac:dyDescent="0.3"/>
    <row r="1965" s="4" customFormat="1" x14ac:dyDescent="0.3"/>
    <row r="1966" s="4" customFormat="1" x14ac:dyDescent="0.3"/>
    <row r="1967" s="4" customFormat="1" x14ac:dyDescent="0.3"/>
    <row r="1968" s="4" customFormat="1" x14ac:dyDescent="0.3"/>
    <row r="1969" s="4" customFormat="1" x14ac:dyDescent="0.3"/>
    <row r="1970" s="4" customFormat="1" x14ac:dyDescent="0.3"/>
    <row r="1971" s="4" customFormat="1" x14ac:dyDescent="0.3"/>
    <row r="1972" s="4" customFormat="1" x14ac:dyDescent="0.3"/>
    <row r="1973" s="4" customFormat="1" x14ac:dyDescent="0.3"/>
    <row r="1974" s="4" customFormat="1" x14ac:dyDescent="0.3"/>
    <row r="1975" s="4" customFormat="1" x14ac:dyDescent="0.3"/>
    <row r="1976" s="4" customFormat="1" x14ac:dyDescent="0.3"/>
    <row r="1977" s="4" customFormat="1" x14ac:dyDescent="0.3"/>
    <row r="1978" s="4" customFormat="1" x14ac:dyDescent="0.3"/>
    <row r="1979" s="4" customFormat="1" x14ac:dyDescent="0.3"/>
    <row r="1980" s="4" customFormat="1" x14ac:dyDescent="0.3"/>
    <row r="1981" s="4" customFormat="1" x14ac:dyDescent="0.3"/>
    <row r="1982" s="4" customFormat="1" x14ac:dyDescent="0.3"/>
    <row r="1983" s="4" customFormat="1" x14ac:dyDescent="0.3"/>
    <row r="1984" s="4" customFormat="1" x14ac:dyDescent="0.3"/>
    <row r="1985" s="4" customFormat="1" x14ac:dyDescent="0.3"/>
    <row r="1986" s="4" customFormat="1" x14ac:dyDescent="0.3"/>
    <row r="1987" s="4" customFormat="1" x14ac:dyDescent="0.3"/>
    <row r="1988" s="4" customFormat="1" x14ac:dyDescent="0.3"/>
    <row r="1989" s="4" customFormat="1" x14ac:dyDescent="0.3"/>
    <row r="1990" s="4" customFormat="1" x14ac:dyDescent="0.3"/>
    <row r="1991" s="4" customFormat="1" x14ac:dyDescent="0.3"/>
    <row r="1992" s="4" customFormat="1" x14ac:dyDescent="0.3"/>
    <row r="1993" s="4" customFormat="1" x14ac:dyDescent="0.3"/>
    <row r="1994" s="4" customFormat="1" x14ac:dyDescent="0.3"/>
    <row r="1995" s="4" customFormat="1" x14ac:dyDescent="0.3"/>
    <row r="1996" s="4" customFormat="1" x14ac:dyDescent="0.3"/>
    <row r="1997" s="4" customFormat="1" x14ac:dyDescent="0.3"/>
    <row r="1998" s="4" customFormat="1" x14ac:dyDescent="0.3"/>
    <row r="1999" s="4" customFormat="1" x14ac:dyDescent="0.3"/>
    <row r="2000" s="4" customFormat="1" x14ac:dyDescent="0.3"/>
    <row r="2001" s="4" customFormat="1" x14ac:dyDescent="0.3"/>
    <row r="2002" s="4" customFormat="1" x14ac:dyDescent="0.3"/>
    <row r="2003" s="4" customFormat="1" x14ac:dyDescent="0.3"/>
    <row r="2004" s="4" customFormat="1" x14ac:dyDescent="0.3"/>
    <row r="2005" s="4" customFormat="1" x14ac:dyDescent="0.3"/>
    <row r="2006" s="4" customFormat="1" x14ac:dyDescent="0.3"/>
    <row r="2007" s="4" customFormat="1" x14ac:dyDescent="0.3"/>
    <row r="2008" s="4" customFormat="1" x14ac:dyDescent="0.3"/>
    <row r="2009" s="4" customFormat="1" x14ac:dyDescent="0.3"/>
    <row r="2010" s="4" customFormat="1" x14ac:dyDescent="0.3"/>
    <row r="2011" s="4" customFormat="1" x14ac:dyDescent="0.3"/>
    <row r="2012" s="4" customFormat="1" x14ac:dyDescent="0.3"/>
    <row r="2013" s="4" customFormat="1" x14ac:dyDescent="0.3"/>
    <row r="2014" s="4" customFormat="1" x14ac:dyDescent="0.3"/>
    <row r="2015" s="4" customFormat="1" x14ac:dyDescent="0.3"/>
    <row r="2016" s="4" customFormat="1" x14ac:dyDescent="0.3"/>
    <row r="2017" s="4" customFormat="1" x14ac:dyDescent="0.3"/>
    <row r="2018" s="4" customFormat="1" x14ac:dyDescent="0.3"/>
    <row r="2019" s="4" customFormat="1" x14ac:dyDescent="0.3"/>
    <row r="2020" s="4" customFormat="1" x14ac:dyDescent="0.3"/>
    <row r="2021" s="4" customFormat="1" x14ac:dyDescent="0.3"/>
    <row r="2022" s="4" customFormat="1" x14ac:dyDescent="0.3"/>
    <row r="2023" s="4" customFormat="1" x14ac:dyDescent="0.3"/>
    <row r="2024" s="4" customFormat="1" x14ac:dyDescent="0.3"/>
    <row r="2025" s="4" customFormat="1" x14ac:dyDescent="0.3"/>
    <row r="2026" s="4" customFormat="1" x14ac:dyDescent="0.3"/>
    <row r="2027" s="4" customFormat="1" x14ac:dyDescent="0.3"/>
    <row r="2028" s="4" customFormat="1" x14ac:dyDescent="0.3"/>
    <row r="2029" s="4" customFormat="1" x14ac:dyDescent="0.3"/>
    <row r="2030" s="4" customFormat="1" x14ac:dyDescent="0.3"/>
    <row r="2031" s="4" customFormat="1" x14ac:dyDescent="0.3"/>
    <row r="2032" s="4" customFormat="1" x14ac:dyDescent="0.3"/>
    <row r="2033" s="4" customFormat="1" x14ac:dyDescent="0.3"/>
    <row r="2034" s="4" customFormat="1" x14ac:dyDescent="0.3"/>
    <row r="2035" s="4" customFormat="1" x14ac:dyDescent="0.3"/>
    <row r="2036" s="4" customFormat="1" x14ac:dyDescent="0.3"/>
    <row r="2037" s="4" customFormat="1" x14ac:dyDescent="0.3"/>
    <row r="2038" s="4" customFormat="1" x14ac:dyDescent="0.3"/>
    <row r="2039" s="4" customFormat="1" x14ac:dyDescent="0.3"/>
    <row r="2040" s="4" customFormat="1" x14ac:dyDescent="0.3"/>
    <row r="2041" s="4" customFormat="1" x14ac:dyDescent="0.3"/>
    <row r="2042" s="4" customFormat="1" x14ac:dyDescent="0.3"/>
    <row r="2043" s="4" customFormat="1" x14ac:dyDescent="0.3"/>
    <row r="2044" s="4" customFormat="1" x14ac:dyDescent="0.3"/>
    <row r="2045" s="4" customFormat="1" x14ac:dyDescent="0.3"/>
    <row r="2046" s="4" customFormat="1" x14ac:dyDescent="0.3"/>
    <row r="2047" s="4" customFormat="1" x14ac:dyDescent="0.3"/>
    <row r="2048" s="4" customFormat="1" x14ac:dyDescent="0.3"/>
    <row r="2049" s="4" customFormat="1" x14ac:dyDescent="0.3"/>
    <row r="2050" s="4" customFormat="1" x14ac:dyDescent="0.3"/>
    <row r="2051" s="4" customFormat="1" x14ac:dyDescent="0.3"/>
    <row r="2052" s="4" customFormat="1" x14ac:dyDescent="0.3"/>
    <row r="2053" s="4" customFormat="1" x14ac:dyDescent="0.3"/>
    <row r="2054" s="4" customFormat="1" x14ac:dyDescent="0.3"/>
    <row r="2055" s="4" customFormat="1" x14ac:dyDescent="0.3"/>
    <row r="2056" s="4" customFormat="1" x14ac:dyDescent="0.3"/>
    <row r="2057" s="4" customFormat="1" x14ac:dyDescent="0.3"/>
    <row r="2058" s="4" customFormat="1" x14ac:dyDescent="0.3"/>
    <row r="2059" s="4" customFormat="1" x14ac:dyDescent="0.3"/>
    <row r="2060" s="4" customFormat="1" x14ac:dyDescent="0.3"/>
    <row r="2061" s="4" customFormat="1" x14ac:dyDescent="0.3"/>
    <row r="2062" s="4" customFormat="1" x14ac:dyDescent="0.3"/>
    <row r="2063" s="4" customFormat="1" x14ac:dyDescent="0.3"/>
    <row r="2064" s="4" customFormat="1" x14ac:dyDescent="0.3"/>
    <row r="2065" s="4" customFormat="1" x14ac:dyDescent="0.3"/>
    <row r="2066" s="4" customFormat="1" x14ac:dyDescent="0.3"/>
    <row r="2067" s="4" customFormat="1" x14ac:dyDescent="0.3"/>
    <row r="2068" s="4" customFormat="1" x14ac:dyDescent="0.3"/>
    <row r="2069" s="4" customFormat="1" x14ac:dyDescent="0.3"/>
    <row r="2070" s="4" customFormat="1" x14ac:dyDescent="0.3"/>
    <row r="2071" s="4" customFormat="1" x14ac:dyDescent="0.3"/>
    <row r="2072" s="4" customFormat="1" x14ac:dyDescent="0.3"/>
    <row r="2073" s="4" customFormat="1" x14ac:dyDescent="0.3"/>
    <row r="2074" s="4" customFormat="1" x14ac:dyDescent="0.3"/>
    <row r="2075" s="4" customFormat="1" x14ac:dyDescent="0.3"/>
    <row r="2076" s="4" customFormat="1" x14ac:dyDescent="0.3"/>
    <row r="2077" s="4" customFormat="1" x14ac:dyDescent="0.3"/>
    <row r="2078" s="4" customFormat="1" x14ac:dyDescent="0.3"/>
    <row r="2079" s="4" customFormat="1" x14ac:dyDescent="0.3"/>
    <row r="2080" s="4" customFormat="1" x14ac:dyDescent="0.3"/>
    <row r="2081" s="4" customFormat="1" x14ac:dyDescent="0.3"/>
    <row r="2082" s="4" customFormat="1" x14ac:dyDescent="0.3"/>
    <row r="2083" s="4" customFormat="1" x14ac:dyDescent="0.3"/>
    <row r="2084" s="4" customFormat="1" x14ac:dyDescent="0.3"/>
    <row r="2085" s="4" customFormat="1" x14ac:dyDescent="0.3"/>
    <row r="2086" s="4" customFormat="1" x14ac:dyDescent="0.3"/>
    <row r="2087" s="4" customFormat="1" x14ac:dyDescent="0.3"/>
    <row r="2088" s="4" customFormat="1" x14ac:dyDescent="0.3"/>
    <row r="2089" s="4" customFormat="1" x14ac:dyDescent="0.3"/>
    <row r="2090" s="4" customFormat="1" x14ac:dyDescent="0.3"/>
    <row r="2091" s="4" customFormat="1" x14ac:dyDescent="0.3"/>
    <row r="2092" s="4" customFormat="1" x14ac:dyDescent="0.3"/>
    <row r="2093" s="4" customFormat="1" x14ac:dyDescent="0.3"/>
    <row r="2094" s="4" customFormat="1" x14ac:dyDescent="0.3"/>
    <row r="2095" s="4" customFormat="1" x14ac:dyDescent="0.3"/>
    <row r="2096" s="4" customFormat="1" x14ac:dyDescent="0.3"/>
    <row r="2097" s="4" customFormat="1" x14ac:dyDescent="0.3"/>
    <row r="2098" s="4" customFormat="1" x14ac:dyDescent="0.3"/>
    <row r="2099" s="4" customFormat="1" x14ac:dyDescent="0.3"/>
    <row r="2100" s="4" customFormat="1" x14ac:dyDescent="0.3"/>
    <row r="2101" s="4" customFormat="1" x14ac:dyDescent="0.3"/>
    <row r="2102" s="4" customFormat="1" x14ac:dyDescent="0.3"/>
    <row r="2103" s="4" customFormat="1" x14ac:dyDescent="0.3"/>
    <row r="2104" s="4" customFormat="1" x14ac:dyDescent="0.3"/>
    <row r="2105" s="4" customFormat="1" x14ac:dyDescent="0.3"/>
    <row r="2106" s="4" customFormat="1" x14ac:dyDescent="0.3"/>
    <row r="2107" s="4" customFormat="1" x14ac:dyDescent="0.3"/>
    <row r="2108" s="4" customFormat="1" x14ac:dyDescent="0.3"/>
    <row r="2109" s="4" customFormat="1" x14ac:dyDescent="0.3"/>
    <row r="2110" s="4" customFormat="1" x14ac:dyDescent="0.3"/>
    <row r="2111" s="4" customFormat="1" x14ac:dyDescent="0.3"/>
    <row r="2112" s="4" customFormat="1" x14ac:dyDescent="0.3"/>
    <row r="2113" s="4" customFormat="1" x14ac:dyDescent="0.3"/>
    <row r="2114" s="4" customFormat="1" x14ac:dyDescent="0.3"/>
    <row r="2115" s="4" customFormat="1" x14ac:dyDescent="0.3"/>
    <row r="2116" s="4" customFormat="1" x14ac:dyDescent="0.3"/>
    <row r="2117" s="4" customFormat="1" x14ac:dyDescent="0.3"/>
    <row r="2118" s="4" customFormat="1" x14ac:dyDescent="0.3"/>
    <row r="2119" s="4" customFormat="1" x14ac:dyDescent="0.3"/>
    <row r="2120" s="4" customFormat="1" x14ac:dyDescent="0.3"/>
    <row r="2121" s="4" customFormat="1" x14ac:dyDescent="0.3"/>
    <row r="2122" s="4" customFormat="1" x14ac:dyDescent="0.3"/>
    <row r="2123" s="4" customFormat="1" x14ac:dyDescent="0.3"/>
    <row r="2124" s="4" customFormat="1" x14ac:dyDescent="0.3"/>
    <row r="2125" s="4" customFormat="1" x14ac:dyDescent="0.3"/>
    <row r="2126" s="4" customFormat="1" x14ac:dyDescent="0.3"/>
    <row r="2127" s="4" customFormat="1" x14ac:dyDescent="0.3"/>
    <row r="2128" s="4" customFormat="1" x14ac:dyDescent="0.3"/>
    <row r="2129" s="4" customFormat="1" x14ac:dyDescent="0.3"/>
    <row r="2130" s="4" customFormat="1" x14ac:dyDescent="0.3"/>
    <row r="2131" s="4" customFormat="1" x14ac:dyDescent="0.3"/>
    <row r="2132" s="4" customFormat="1" x14ac:dyDescent="0.3"/>
    <row r="2133" s="4" customFormat="1" x14ac:dyDescent="0.3"/>
    <row r="2134" s="4" customFormat="1" x14ac:dyDescent="0.3"/>
    <row r="2135" s="4" customFormat="1" x14ac:dyDescent="0.3"/>
    <row r="2136" s="4" customFormat="1" x14ac:dyDescent="0.3"/>
    <row r="2137" s="4" customFormat="1" x14ac:dyDescent="0.3"/>
    <row r="2138" s="4" customFormat="1" x14ac:dyDescent="0.3"/>
    <row r="2139" s="4" customFormat="1" x14ac:dyDescent="0.3"/>
    <row r="2140" s="4" customFormat="1" x14ac:dyDescent="0.3"/>
    <row r="2141" s="4" customFormat="1" x14ac:dyDescent="0.3"/>
    <row r="2142" s="4" customFormat="1" x14ac:dyDescent="0.3"/>
    <row r="2143" s="4" customFormat="1" x14ac:dyDescent="0.3"/>
    <row r="2144" s="4" customFormat="1" x14ac:dyDescent="0.3"/>
    <row r="2145" s="4" customFormat="1" x14ac:dyDescent="0.3"/>
    <row r="2146" s="4" customFormat="1" x14ac:dyDescent="0.3"/>
    <row r="2147" s="4" customFormat="1" x14ac:dyDescent="0.3"/>
    <row r="2148" s="4" customFormat="1" x14ac:dyDescent="0.3"/>
    <row r="2149" s="4" customFormat="1" x14ac:dyDescent="0.3"/>
    <row r="2150" s="4" customFormat="1" x14ac:dyDescent="0.3"/>
    <row r="2151" s="4" customFormat="1" x14ac:dyDescent="0.3"/>
    <row r="2152" s="4" customFormat="1" x14ac:dyDescent="0.3"/>
    <row r="2153" s="4" customFormat="1" x14ac:dyDescent="0.3"/>
    <row r="2154" s="4" customFormat="1" x14ac:dyDescent="0.3"/>
    <row r="2155" s="4" customFormat="1" x14ac:dyDescent="0.3"/>
    <row r="2156" s="4" customFormat="1" x14ac:dyDescent="0.3"/>
    <row r="2157" s="4" customFormat="1" x14ac:dyDescent="0.3"/>
    <row r="2158" s="4" customFormat="1" x14ac:dyDescent="0.3"/>
    <row r="2159" s="4" customFormat="1" x14ac:dyDescent="0.3"/>
    <row r="2160" s="4" customFormat="1" x14ac:dyDescent="0.3"/>
    <row r="2161" s="4" customFormat="1" x14ac:dyDescent="0.3"/>
    <row r="2162" s="4" customFormat="1" x14ac:dyDescent="0.3"/>
    <row r="2163" s="4" customFormat="1" x14ac:dyDescent="0.3"/>
    <row r="2164" s="4" customFormat="1" x14ac:dyDescent="0.3"/>
    <row r="2165" s="4" customFormat="1" x14ac:dyDescent="0.3"/>
    <row r="2166" s="4" customFormat="1" x14ac:dyDescent="0.3"/>
    <row r="2167" s="4" customFormat="1" x14ac:dyDescent="0.3"/>
    <row r="2168" s="4" customFormat="1" x14ac:dyDescent="0.3"/>
    <row r="2169" s="4" customFormat="1" x14ac:dyDescent="0.3"/>
    <row r="2170" s="4" customFormat="1" x14ac:dyDescent="0.3"/>
    <row r="2171" s="4" customFormat="1" x14ac:dyDescent="0.3"/>
    <row r="2172" s="4" customFormat="1" x14ac:dyDescent="0.3"/>
    <row r="2173" s="4" customFormat="1" x14ac:dyDescent="0.3"/>
    <row r="2174" s="4" customFormat="1" x14ac:dyDescent="0.3"/>
    <row r="2175" s="4" customFormat="1" x14ac:dyDescent="0.3"/>
    <row r="2176" s="4" customFormat="1" x14ac:dyDescent="0.3"/>
    <row r="2177" s="4" customFormat="1" x14ac:dyDescent="0.3"/>
    <row r="2178" s="4" customFormat="1" x14ac:dyDescent="0.3"/>
    <row r="2179" s="4" customFormat="1" x14ac:dyDescent="0.3"/>
    <row r="2180" s="4" customFormat="1" x14ac:dyDescent="0.3"/>
    <row r="2181" s="4" customFormat="1" x14ac:dyDescent="0.3"/>
    <row r="2182" s="4" customFormat="1" x14ac:dyDescent="0.3"/>
    <row r="2183" s="4" customFormat="1" x14ac:dyDescent="0.3"/>
    <row r="2184" s="4" customFormat="1" x14ac:dyDescent="0.3"/>
    <row r="2185" s="4" customFormat="1" x14ac:dyDescent="0.3"/>
    <row r="2186" s="4" customFormat="1" x14ac:dyDescent="0.3"/>
    <row r="2187" s="4" customFormat="1" x14ac:dyDescent="0.3"/>
    <row r="2188" s="4" customFormat="1" x14ac:dyDescent="0.3"/>
    <row r="2189" s="4" customFormat="1" x14ac:dyDescent="0.3"/>
    <row r="2190" s="4" customFormat="1" x14ac:dyDescent="0.3"/>
    <row r="2191" s="4" customFormat="1" x14ac:dyDescent="0.3"/>
    <row r="2192" s="4" customFormat="1" x14ac:dyDescent="0.3"/>
    <row r="2193" s="4" customFormat="1" x14ac:dyDescent="0.3"/>
    <row r="2194" s="4" customFormat="1" x14ac:dyDescent="0.3"/>
    <row r="2195" s="4" customFormat="1" x14ac:dyDescent="0.3"/>
    <row r="2196" s="4" customFormat="1" x14ac:dyDescent="0.3"/>
    <row r="2197" s="4" customFormat="1" x14ac:dyDescent="0.3"/>
    <row r="2198" s="4" customFormat="1" x14ac:dyDescent="0.3"/>
    <row r="2199" s="4" customFormat="1" x14ac:dyDescent="0.3"/>
    <row r="2200" s="4" customFormat="1" x14ac:dyDescent="0.3"/>
    <row r="2201" s="4" customFormat="1" x14ac:dyDescent="0.3"/>
    <row r="2202" s="4" customFormat="1" x14ac:dyDescent="0.3"/>
    <row r="2203" s="4" customFormat="1" x14ac:dyDescent="0.3"/>
    <row r="2204" s="4" customFormat="1" x14ac:dyDescent="0.3"/>
    <row r="2205" s="4" customFormat="1" x14ac:dyDescent="0.3"/>
    <row r="2206" s="4" customFormat="1" x14ac:dyDescent="0.3"/>
    <row r="2207" s="4" customFormat="1" x14ac:dyDescent="0.3"/>
    <row r="2208" s="4" customFormat="1" x14ac:dyDescent="0.3"/>
    <row r="2209" s="4" customFormat="1" x14ac:dyDescent="0.3"/>
    <row r="2210" s="4" customFormat="1" x14ac:dyDescent="0.3"/>
    <row r="2211" s="4" customFormat="1" x14ac:dyDescent="0.3"/>
    <row r="2212" s="4" customFormat="1" x14ac:dyDescent="0.3"/>
    <row r="2213" s="4" customFormat="1" x14ac:dyDescent="0.3"/>
    <row r="2214" s="4" customFormat="1" x14ac:dyDescent="0.3"/>
    <row r="2215" s="4" customFormat="1" x14ac:dyDescent="0.3"/>
    <row r="2216" s="4" customFormat="1" x14ac:dyDescent="0.3"/>
    <row r="2217" s="4" customFormat="1" x14ac:dyDescent="0.3"/>
    <row r="2218" s="4" customFormat="1" x14ac:dyDescent="0.3"/>
    <row r="2219" s="4" customFormat="1" x14ac:dyDescent="0.3"/>
    <row r="2220" s="4" customFormat="1" x14ac:dyDescent="0.3"/>
    <row r="2221" s="4" customFormat="1" x14ac:dyDescent="0.3"/>
    <row r="2222" s="4" customFormat="1" x14ac:dyDescent="0.3"/>
    <row r="2223" s="4" customFormat="1" x14ac:dyDescent="0.3"/>
    <row r="2224" s="4" customFormat="1" x14ac:dyDescent="0.3"/>
    <row r="2225" s="4" customFormat="1" x14ac:dyDescent="0.3"/>
    <row r="2226" s="4" customFormat="1" x14ac:dyDescent="0.3"/>
    <row r="2227" s="4" customFormat="1" x14ac:dyDescent="0.3"/>
    <row r="2228" s="4" customFormat="1" x14ac:dyDescent="0.3"/>
    <row r="2229" s="4" customFormat="1" x14ac:dyDescent="0.3"/>
    <row r="2230" s="4" customFormat="1" x14ac:dyDescent="0.3"/>
    <row r="2231" s="4" customFormat="1" x14ac:dyDescent="0.3"/>
    <row r="2232" s="4" customFormat="1" x14ac:dyDescent="0.3"/>
    <row r="2233" s="4" customFormat="1" x14ac:dyDescent="0.3"/>
    <row r="2234" s="4" customFormat="1" x14ac:dyDescent="0.3"/>
    <row r="2235" s="4" customFormat="1" x14ac:dyDescent="0.3"/>
    <row r="2236" s="4" customFormat="1" x14ac:dyDescent="0.3"/>
    <row r="2237" s="4" customFormat="1" x14ac:dyDescent="0.3"/>
    <row r="2238" s="4" customFormat="1" x14ac:dyDescent="0.3"/>
    <row r="2239" s="4" customFormat="1" x14ac:dyDescent="0.3"/>
    <row r="2240" s="4" customFormat="1" x14ac:dyDescent="0.3"/>
    <row r="2241" s="4" customFormat="1" x14ac:dyDescent="0.3"/>
    <row r="2242" s="4" customFormat="1" x14ac:dyDescent="0.3"/>
    <row r="2243" s="4" customFormat="1" x14ac:dyDescent="0.3"/>
    <row r="2244" s="4" customFormat="1" x14ac:dyDescent="0.3"/>
    <row r="2245" s="4" customFormat="1" x14ac:dyDescent="0.3"/>
    <row r="2246" s="4" customFormat="1" x14ac:dyDescent="0.3"/>
    <row r="2247" s="4" customFormat="1" x14ac:dyDescent="0.3"/>
    <row r="2248" s="4" customFormat="1" x14ac:dyDescent="0.3"/>
    <row r="2249" s="4" customFormat="1" x14ac:dyDescent="0.3"/>
    <row r="2250" s="4" customFormat="1" x14ac:dyDescent="0.3"/>
    <row r="2251" s="4" customFormat="1" x14ac:dyDescent="0.3"/>
    <row r="2252" s="4" customFormat="1" x14ac:dyDescent="0.3"/>
    <row r="2253" s="4" customFormat="1" x14ac:dyDescent="0.3"/>
    <row r="2254" s="4" customFormat="1" x14ac:dyDescent="0.3"/>
    <row r="2255" s="4" customFormat="1" x14ac:dyDescent="0.3"/>
    <row r="2256" s="4" customFormat="1" x14ac:dyDescent="0.3"/>
    <row r="2257" s="4" customFormat="1" x14ac:dyDescent="0.3"/>
    <row r="2258" s="4" customFormat="1" x14ac:dyDescent="0.3"/>
    <row r="2259" s="4" customFormat="1" x14ac:dyDescent="0.3"/>
    <row r="2260" s="4" customFormat="1" x14ac:dyDescent="0.3"/>
    <row r="2261" s="4" customFormat="1" x14ac:dyDescent="0.3"/>
    <row r="2262" s="4" customFormat="1" x14ac:dyDescent="0.3"/>
    <row r="2263" s="4" customFormat="1" x14ac:dyDescent="0.3"/>
    <row r="2264" s="4" customFormat="1" x14ac:dyDescent="0.3"/>
    <row r="2265" s="4" customFormat="1" x14ac:dyDescent="0.3"/>
    <row r="2266" s="4" customFormat="1" x14ac:dyDescent="0.3"/>
    <row r="2267" s="4" customFormat="1" x14ac:dyDescent="0.3"/>
    <row r="2268" s="4" customFormat="1" x14ac:dyDescent="0.3"/>
    <row r="2269" s="4" customFormat="1" x14ac:dyDescent="0.3"/>
    <row r="2270" s="4" customFormat="1" x14ac:dyDescent="0.3"/>
    <row r="2271" s="4" customFormat="1" x14ac:dyDescent="0.3"/>
    <row r="2272" s="4" customFormat="1" x14ac:dyDescent="0.3"/>
    <row r="2273" s="4" customFormat="1" x14ac:dyDescent="0.3"/>
    <row r="2274" s="4" customFormat="1" x14ac:dyDescent="0.3"/>
    <row r="2275" s="4" customFormat="1" x14ac:dyDescent="0.3"/>
    <row r="2276" s="4" customFormat="1" x14ac:dyDescent="0.3"/>
    <row r="2277" s="4" customFormat="1" x14ac:dyDescent="0.3"/>
    <row r="2278" s="4" customFormat="1" x14ac:dyDescent="0.3"/>
    <row r="2279" s="4" customFormat="1" x14ac:dyDescent="0.3"/>
    <row r="2280" s="4" customFormat="1" x14ac:dyDescent="0.3"/>
    <row r="2281" s="4" customFormat="1" x14ac:dyDescent="0.3"/>
    <row r="2282" s="4" customFormat="1" x14ac:dyDescent="0.3"/>
    <row r="2283" s="4" customFormat="1" x14ac:dyDescent="0.3"/>
    <row r="2284" s="4" customFormat="1" x14ac:dyDescent="0.3"/>
    <row r="2285" s="4" customFormat="1" x14ac:dyDescent="0.3"/>
    <row r="2286" s="4" customFormat="1" x14ac:dyDescent="0.3"/>
    <row r="2287" s="4" customFormat="1" x14ac:dyDescent="0.3"/>
    <row r="2288" s="4" customFormat="1" x14ac:dyDescent="0.3"/>
    <row r="2289" s="4" customFormat="1" x14ac:dyDescent="0.3"/>
    <row r="2290" s="4" customFormat="1" x14ac:dyDescent="0.3"/>
    <row r="2291" s="4" customFormat="1" x14ac:dyDescent="0.3"/>
    <row r="2292" s="4" customFormat="1" x14ac:dyDescent="0.3"/>
    <row r="2293" s="4" customFormat="1" x14ac:dyDescent="0.3"/>
    <row r="2294" s="4" customFormat="1" x14ac:dyDescent="0.3"/>
    <row r="2295" s="4" customFormat="1" x14ac:dyDescent="0.3"/>
    <row r="2296" s="4" customFormat="1" x14ac:dyDescent="0.3"/>
    <row r="2297" s="4" customFormat="1" x14ac:dyDescent="0.3"/>
    <row r="2298" s="4" customFormat="1" x14ac:dyDescent="0.3"/>
    <row r="2299" s="4" customFormat="1" x14ac:dyDescent="0.3"/>
    <row r="2300" s="4" customFormat="1" x14ac:dyDescent="0.3"/>
    <row r="2301" s="4" customFormat="1" x14ac:dyDescent="0.3"/>
    <row r="2302" s="4" customFormat="1" x14ac:dyDescent="0.3"/>
    <row r="2303" s="4" customFormat="1" x14ac:dyDescent="0.3"/>
    <row r="2304" s="4" customFormat="1" x14ac:dyDescent="0.3"/>
    <row r="2305" s="4" customFormat="1" x14ac:dyDescent="0.3"/>
    <row r="2306" s="4" customFormat="1" x14ac:dyDescent="0.3"/>
    <row r="2307" s="4" customFormat="1" x14ac:dyDescent="0.3"/>
    <row r="2308" s="4" customFormat="1" x14ac:dyDescent="0.3"/>
    <row r="2309" s="4" customFormat="1" x14ac:dyDescent="0.3"/>
    <row r="2310" s="4" customFormat="1" x14ac:dyDescent="0.3"/>
    <row r="2311" s="4" customFormat="1" x14ac:dyDescent="0.3"/>
    <row r="2312" s="4" customFormat="1" x14ac:dyDescent="0.3"/>
    <row r="2313" s="4" customFormat="1" x14ac:dyDescent="0.3"/>
    <row r="2314" s="4" customFormat="1" x14ac:dyDescent="0.3"/>
    <row r="2315" s="4" customFormat="1" x14ac:dyDescent="0.3"/>
    <row r="2316" s="4" customFormat="1" x14ac:dyDescent="0.3"/>
    <row r="2317" s="4" customFormat="1" x14ac:dyDescent="0.3"/>
    <row r="2318" s="4" customFormat="1" x14ac:dyDescent="0.3"/>
    <row r="2319" s="4" customFormat="1" x14ac:dyDescent="0.3"/>
    <row r="2320" s="4" customFormat="1" x14ac:dyDescent="0.3"/>
    <row r="2321" s="4" customFormat="1" x14ac:dyDescent="0.3"/>
    <row r="2322" s="4" customFormat="1" x14ac:dyDescent="0.3"/>
    <row r="2323" s="4" customFormat="1" x14ac:dyDescent="0.3"/>
    <row r="2324" s="4" customFormat="1" x14ac:dyDescent="0.3"/>
    <row r="2325" s="4" customFormat="1" x14ac:dyDescent="0.3"/>
    <row r="2326" s="4" customFormat="1" x14ac:dyDescent="0.3"/>
    <row r="2327" s="4" customFormat="1" x14ac:dyDescent="0.3"/>
    <row r="2328" s="4" customFormat="1" x14ac:dyDescent="0.3"/>
    <row r="2329" s="4" customFormat="1" x14ac:dyDescent="0.3"/>
    <row r="2330" s="4" customFormat="1" x14ac:dyDescent="0.3"/>
    <row r="2331" s="4" customFormat="1" x14ac:dyDescent="0.3"/>
    <row r="2332" s="4" customFormat="1" x14ac:dyDescent="0.3"/>
    <row r="2333" s="4" customFormat="1" x14ac:dyDescent="0.3"/>
    <row r="2334" s="4" customFormat="1" x14ac:dyDescent="0.3"/>
    <row r="2335" s="4" customFormat="1" x14ac:dyDescent="0.3"/>
    <row r="2336" s="4" customFormat="1" x14ac:dyDescent="0.3"/>
    <row r="2337" s="4" customFormat="1" x14ac:dyDescent="0.3"/>
    <row r="2338" s="4" customFormat="1" x14ac:dyDescent="0.3"/>
    <row r="2339" s="4" customFormat="1" x14ac:dyDescent="0.3"/>
    <row r="2340" s="4" customFormat="1" x14ac:dyDescent="0.3"/>
    <row r="2341" s="4" customFormat="1" x14ac:dyDescent="0.3"/>
    <row r="2342" s="4" customFormat="1" x14ac:dyDescent="0.3"/>
    <row r="2343" s="4" customFormat="1" x14ac:dyDescent="0.3"/>
    <row r="2344" s="4" customFormat="1" x14ac:dyDescent="0.3"/>
    <row r="2345" s="4" customFormat="1" x14ac:dyDescent="0.3"/>
    <row r="2346" s="4" customFormat="1" x14ac:dyDescent="0.3"/>
    <row r="2347" s="4" customFormat="1" x14ac:dyDescent="0.3"/>
    <row r="2348" s="4" customFormat="1" x14ac:dyDescent="0.3"/>
    <row r="2349" s="4" customFormat="1" x14ac:dyDescent="0.3"/>
    <row r="2350" s="4" customFormat="1" x14ac:dyDescent="0.3"/>
    <row r="2351" s="4" customFormat="1" x14ac:dyDescent="0.3"/>
    <row r="2352" s="4" customFormat="1" x14ac:dyDescent="0.3"/>
    <row r="2353" s="4" customFormat="1" x14ac:dyDescent="0.3"/>
    <row r="2354" s="4" customFormat="1" x14ac:dyDescent="0.3"/>
    <row r="2355" s="4" customFormat="1" x14ac:dyDescent="0.3"/>
    <row r="2356" s="4" customFormat="1" x14ac:dyDescent="0.3"/>
    <row r="2357" s="4" customFormat="1" x14ac:dyDescent="0.3"/>
    <row r="2358" s="4" customFormat="1" x14ac:dyDescent="0.3"/>
    <row r="2359" s="4" customFormat="1" x14ac:dyDescent="0.3"/>
    <row r="2360" s="4" customFormat="1" x14ac:dyDescent="0.3"/>
    <row r="2361" s="4" customFormat="1" x14ac:dyDescent="0.3"/>
    <row r="2362" s="4" customFormat="1" x14ac:dyDescent="0.3"/>
    <row r="2363" s="4" customFormat="1" x14ac:dyDescent="0.3"/>
    <row r="2364" s="4" customFormat="1" x14ac:dyDescent="0.3"/>
    <row r="2365" s="4" customFormat="1" x14ac:dyDescent="0.3"/>
    <row r="2366" s="4" customFormat="1" x14ac:dyDescent="0.3"/>
    <row r="2367" s="4" customFormat="1" x14ac:dyDescent="0.3"/>
    <row r="2368" s="4" customFormat="1" x14ac:dyDescent="0.3"/>
    <row r="2369" s="4" customFormat="1" x14ac:dyDescent="0.3"/>
    <row r="2370" s="4" customFormat="1" x14ac:dyDescent="0.3"/>
    <row r="2371" s="4" customFormat="1" x14ac:dyDescent="0.3"/>
    <row r="2372" s="4" customFormat="1" x14ac:dyDescent="0.3"/>
    <row r="2373" s="4" customFormat="1" x14ac:dyDescent="0.3"/>
    <row r="2374" s="4" customFormat="1" x14ac:dyDescent="0.3"/>
    <row r="2375" s="4" customFormat="1" x14ac:dyDescent="0.3"/>
    <row r="2376" s="4" customFormat="1" x14ac:dyDescent="0.3"/>
    <row r="2377" s="4" customFormat="1" x14ac:dyDescent="0.3"/>
    <row r="2378" s="4" customFormat="1" x14ac:dyDescent="0.3"/>
    <row r="2379" s="4" customFormat="1" x14ac:dyDescent="0.3"/>
    <row r="2380" s="4" customFormat="1" x14ac:dyDescent="0.3"/>
    <row r="2381" s="4" customFormat="1" x14ac:dyDescent="0.3"/>
    <row r="2382" s="4" customFormat="1" x14ac:dyDescent="0.3"/>
    <row r="2383" s="4" customFormat="1" x14ac:dyDescent="0.3"/>
    <row r="2384" s="4" customFormat="1" x14ac:dyDescent="0.3"/>
    <row r="2385" s="4" customFormat="1" x14ac:dyDescent="0.3"/>
    <row r="2386" s="4" customFormat="1" x14ac:dyDescent="0.3"/>
    <row r="2387" s="4" customFormat="1" x14ac:dyDescent="0.3"/>
    <row r="2388" s="4" customFormat="1" x14ac:dyDescent="0.3"/>
    <row r="2389" s="4" customFormat="1" x14ac:dyDescent="0.3"/>
    <row r="2390" s="4" customFormat="1" x14ac:dyDescent="0.3"/>
    <row r="2391" s="4" customFormat="1" x14ac:dyDescent="0.3"/>
    <row r="2392" s="4" customFormat="1" x14ac:dyDescent="0.3"/>
    <row r="2393" s="4" customFormat="1" x14ac:dyDescent="0.3"/>
    <row r="2394" s="4" customFormat="1" x14ac:dyDescent="0.3"/>
    <row r="2395" s="4" customFormat="1" x14ac:dyDescent="0.3"/>
    <row r="2396" s="4" customFormat="1" x14ac:dyDescent="0.3"/>
    <row r="2397" s="4" customFormat="1" x14ac:dyDescent="0.3"/>
    <row r="2398" s="4" customFormat="1" x14ac:dyDescent="0.3"/>
    <row r="2399" s="4" customFormat="1" x14ac:dyDescent="0.3"/>
    <row r="2400" s="4" customFormat="1" x14ac:dyDescent="0.3"/>
    <row r="2401" s="4" customFormat="1" x14ac:dyDescent="0.3"/>
    <row r="2402" s="4" customFormat="1" x14ac:dyDescent="0.3"/>
    <row r="2403" s="4" customFormat="1" x14ac:dyDescent="0.3"/>
    <row r="2404" s="4" customFormat="1" x14ac:dyDescent="0.3"/>
    <row r="2405" s="4" customFormat="1" x14ac:dyDescent="0.3"/>
    <row r="2406" s="4" customFormat="1" x14ac:dyDescent="0.3"/>
    <row r="2407" s="4" customFormat="1" x14ac:dyDescent="0.3"/>
    <row r="2408" s="4" customFormat="1" x14ac:dyDescent="0.3"/>
    <row r="2409" s="4" customFormat="1" x14ac:dyDescent="0.3"/>
    <row r="2410" s="4" customFormat="1" x14ac:dyDescent="0.3"/>
    <row r="2411" s="4" customFormat="1" x14ac:dyDescent="0.3"/>
    <row r="2412" s="4" customFormat="1" x14ac:dyDescent="0.3"/>
    <row r="2413" s="4" customFormat="1" x14ac:dyDescent="0.3"/>
    <row r="2414" s="4" customFormat="1" x14ac:dyDescent="0.3"/>
    <row r="2415" s="4" customFormat="1" x14ac:dyDescent="0.3"/>
    <row r="2416" s="4" customFormat="1" x14ac:dyDescent="0.3"/>
    <row r="2417" s="4" customFormat="1" x14ac:dyDescent="0.3"/>
    <row r="2418" s="4" customFormat="1" x14ac:dyDescent="0.3"/>
    <row r="2419" s="4" customFormat="1" x14ac:dyDescent="0.3"/>
    <row r="2420" s="4" customFormat="1" x14ac:dyDescent="0.3"/>
    <row r="2421" s="4" customFormat="1" x14ac:dyDescent="0.3"/>
    <row r="2422" s="4" customFormat="1" x14ac:dyDescent="0.3"/>
    <row r="2423" s="4" customFormat="1" x14ac:dyDescent="0.3"/>
    <row r="2424" s="4" customFormat="1" x14ac:dyDescent="0.3"/>
    <row r="2425" s="4" customFormat="1" x14ac:dyDescent="0.3"/>
    <row r="2426" s="4" customFormat="1" x14ac:dyDescent="0.3"/>
    <row r="2427" s="4" customFormat="1" x14ac:dyDescent="0.3"/>
    <row r="2428" s="4" customFormat="1" x14ac:dyDescent="0.3"/>
    <row r="2429" s="4" customFormat="1" x14ac:dyDescent="0.3"/>
    <row r="2430" s="4" customFormat="1" x14ac:dyDescent="0.3"/>
    <row r="2431" s="4" customFormat="1" x14ac:dyDescent="0.3"/>
    <row r="2432" s="4" customFormat="1" x14ac:dyDescent="0.3"/>
    <row r="2433" s="4" customFormat="1" x14ac:dyDescent="0.3"/>
    <row r="2434" s="4" customFormat="1" x14ac:dyDescent="0.3"/>
    <row r="2435" s="4" customFormat="1" x14ac:dyDescent="0.3"/>
    <row r="2436" s="4" customFormat="1" x14ac:dyDescent="0.3"/>
    <row r="2437" s="4" customFormat="1" x14ac:dyDescent="0.3"/>
    <row r="2438" s="4" customFormat="1" x14ac:dyDescent="0.3"/>
    <row r="2439" s="4" customFormat="1" x14ac:dyDescent="0.3"/>
    <row r="2440" s="4" customFormat="1" x14ac:dyDescent="0.3"/>
    <row r="2441" s="4" customFormat="1" x14ac:dyDescent="0.3"/>
    <row r="2442" s="4" customFormat="1" x14ac:dyDescent="0.3"/>
    <row r="2443" s="4" customFormat="1" x14ac:dyDescent="0.3"/>
    <row r="2444" s="4" customFormat="1" x14ac:dyDescent="0.3"/>
    <row r="2445" s="4" customFormat="1" x14ac:dyDescent="0.3"/>
    <row r="2446" s="4" customFormat="1" x14ac:dyDescent="0.3"/>
    <row r="2447" s="4" customFormat="1" x14ac:dyDescent="0.3"/>
    <row r="2448" s="4" customFormat="1" x14ac:dyDescent="0.3"/>
    <row r="2449" s="4" customFormat="1" x14ac:dyDescent="0.3"/>
    <row r="2450" s="4" customFormat="1" x14ac:dyDescent="0.3"/>
    <row r="2451" s="4" customFormat="1" x14ac:dyDescent="0.3"/>
    <row r="2452" s="4" customFormat="1" x14ac:dyDescent="0.3"/>
    <row r="2453" s="4" customFormat="1" x14ac:dyDescent="0.3"/>
    <row r="2454" s="4" customFormat="1" x14ac:dyDescent="0.3"/>
    <row r="2455" s="4" customFormat="1" x14ac:dyDescent="0.3"/>
    <row r="2456" s="4" customFormat="1" x14ac:dyDescent="0.3"/>
    <row r="2457" s="4" customFormat="1" x14ac:dyDescent="0.3"/>
    <row r="2458" s="4" customFormat="1" x14ac:dyDescent="0.3"/>
    <row r="2459" s="4" customFormat="1" x14ac:dyDescent="0.3"/>
    <row r="2460" s="4" customFormat="1" x14ac:dyDescent="0.3"/>
    <row r="2461" s="4" customFormat="1" x14ac:dyDescent="0.3"/>
    <row r="2462" s="4" customFormat="1" x14ac:dyDescent="0.3"/>
    <row r="2463" s="4" customFormat="1" x14ac:dyDescent="0.3"/>
    <row r="2464" s="4" customFormat="1" x14ac:dyDescent="0.3"/>
    <row r="2465" s="4" customFormat="1" x14ac:dyDescent="0.3"/>
    <row r="2466" s="4" customFormat="1" x14ac:dyDescent="0.3"/>
    <row r="2467" s="4" customFormat="1" x14ac:dyDescent="0.3"/>
    <row r="2468" s="4" customFormat="1" x14ac:dyDescent="0.3"/>
    <row r="2469" s="4" customFormat="1" x14ac:dyDescent="0.3"/>
    <row r="2470" s="4" customFormat="1" x14ac:dyDescent="0.3"/>
    <row r="2471" s="4" customFormat="1" x14ac:dyDescent="0.3"/>
    <row r="2472" s="4" customFormat="1" x14ac:dyDescent="0.3"/>
    <row r="2473" s="4" customFormat="1" x14ac:dyDescent="0.3"/>
    <row r="2474" s="4" customFormat="1" x14ac:dyDescent="0.3"/>
    <row r="2475" s="4" customFormat="1" x14ac:dyDescent="0.3"/>
    <row r="2476" s="4" customFormat="1" x14ac:dyDescent="0.3"/>
    <row r="2477" s="4" customFormat="1" x14ac:dyDescent="0.3"/>
    <row r="2478" s="4" customFormat="1" x14ac:dyDescent="0.3"/>
    <row r="2479" s="4" customFormat="1" x14ac:dyDescent="0.3"/>
    <row r="2480" s="4" customFormat="1" x14ac:dyDescent="0.3"/>
    <row r="2481" s="4" customFormat="1" x14ac:dyDescent="0.3"/>
    <row r="2482" s="4" customFormat="1" x14ac:dyDescent="0.3"/>
    <row r="2483" s="4" customFormat="1" x14ac:dyDescent="0.3"/>
    <row r="2484" s="4" customFormat="1" x14ac:dyDescent="0.3"/>
    <row r="2485" s="4" customFormat="1" x14ac:dyDescent="0.3"/>
    <row r="2486" s="4" customFormat="1" x14ac:dyDescent="0.3"/>
    <row r="2487" s="4" customFormat="1" x14ac:dyDescent="0.3"/>
    <row r="2488" s="4" customFormat="1" x14ac:dyDescent="0.3"/>
    <row r="2489" s="4" customFormat="1" x14ac:dyDescent="0.3"/>
    <row r="2490" s="4" customFormat="1" x14ac:dyDescent="0.3"/>
    <row r="2491" s="4" customFormat="1" x14ac:dyDescent="0.3"/>
    <row r="2492" s="4" customFormat="1" x14ac:dyDescent="0.3"/>
    <row r="2493" s="4" customFormat="1" x14ac:dyDescent="0.3"/>
    <row r="2494" s="4" customFormat="1" x14ac:dyDescent="0.3"/>
    <row r="2495" s="4" customFormat="1" x14ac:dyDescent="0.3"/>
    <row r="2496" s="4" customFormat="1" x14ac:dyDescent="0.3"/>
    <row r="2497" s="4" customFormat="1" x14ac:dyDescent="0.3"/>
    <row r="2498" s="4" customFormat="1" x14ac:dyDescent="0.3"/>
    <row r="2499" s="4" customFormat="1" x14ac:dyDescent="0.3"/>
    <row r="2500" s="4" customFormat="1" x14ac:dyDescent="0.3"/>
    <row r="2501" s="4" customFormat="1" x14ac:dyDescent="0.3"/>
    <row r="2502" s="4" customFormat="1" x14ac:dyDescent="0.3"/>
    <row r="2503" s="4" customFormat="1" x14ac:dyDescent="0.3"/>
    <row r="2504" s="4" customFormat="1" x14ac:dyDescent="0.3"/>
    <row r="2505" s="4" customFormat="1" x14ac:dyDescent="0.3"/>
    <row r="2506" s="4" customFormat="1" x14ac:dyDescent="0.3"/>
    <row r="2507" s="4" customFormat="1" x14ac:dyDescent="0.3"/>
    <row r="2508" s="4" customFormat="1" x14ac:dyDescent="0.3"/>
    <row r="2509" s="4" customFormat="1" x14ac:dyDescent="0.3"/>
    <row r="2510" s="4" customFormat="1" x14ac:dyDescent="0.3"/>
    <row r="2511" s="4" customFormat="1" x14ac:dyDescent="0.3"/>
    <row r="2512" s="4" customFormat="1" x14ac:dyDescent="0.3"/>
    <row r="2513" s="4" customFormat="1" x14ac:dyDescent="0.3"/>
    <row r="2514" s="4" customFormat="1" x14ac:dyDescent="0.3"/>
    <row r="2515" s="4" customFormat="1" x14ac:dyDescent="0.3"/>
    <row r="2516" s="4" customFormat="1" x14ac:dyDescent="0.3"/>
    <row r="2517" s="4" customFormat="1" x14ac:dyDescent="0.3"/>
    <row r="2518" s="4" customFormat="1" x14ac:dyDescent="0.3"/>
    <row r="2519" s="4" customFormat="1" x14ac:dyDescent="0.3"/>
    <row r="2520" s="4" customFormat="1" x14ac:dyDescent="0.3"/>
    <row r="2521" s="4" customFormat="1" x14ac:dyDescent="0.3"/>
    <row r="2522" s="4" customFormat="1" x14ac:dyDescent="0.3"/>
    <row r="2523" s="4" customFormat="1" x14ac:dyDescent="0.3"/>
    <row r="2524" s="4" customFormat="1" x14ac:dyDescent="0.3"/>
    <row r="2525" s="4" customFormat="1" x14ac:dyDescent="0.3"/>
    <row r="2526" s="4" customFormat="1" x14ac:dyDescent="0.3"/>
    <row r="2527" s="4" customFormat="1" x14ac:dyDescent="0.3"/>
    <row r="2528" s="4" customFormat="1" x14ac:dyDescent="0.3"/>
    <row r="2529" s="4" customFormat="1" x14ac:dyDescent="0.3"/>
    <row r="2530" s="4" customFormat="1" x14ac:dyDescent="0.3"/>
    <row r="2531" s="4" customFormat="1" x14ac:dyDescent="0.3"/>
    <row r="2532" s="4" customFormat="1" x14ac:dyDescent="0.3"/>
    <row r="2533" s="4" customFormat="1" x14ac:dyDescent="0.3"/>
    <row r="2534" s="4" customFormat="1" x14ac:dyDescent="0.3"/>
    <row r="2535" s="4" customFormat="1" x14ac:dyDescent="0.3"/>
    <row r="2536" s="4" customFormat="1" x14ac:dyDescent="0.3"/>
    <row r="2537" s="4" customFormat="1" x14ac:dyDescent="0.3"/>
    <row r="2538" s="4" customFormat="1" x14ac:dyDescent="0.3"/>
    <row r="2539" s="4" customFormat="1" x14ac:dyDescent="0.3"/>
    <row r="2540" s="4" customFormat="1" x14ac:dyDescent="0.3"/>
    <row r="2541" s="4" customFormat="1" x14ac:dyDescent="0.3"/>
    <row r="2542" s="4" customFormat="1" x14ac:dyDescent="0.3"/>
    <row r="2543" s="4" customFormat="1" x14ac:dyDescent="0.3"/>
    <row r="2544" s="4" customFormat="1" x14ac:dyDescent="0.3"/>
    <row r="2545" s="4" customFormat="1" x14ac:dyDescent="0.3"/>
    <row r="2546" s="4" customFormat="1" x14ac:dyDescent="0.3"/>
    <row r="2547" s="4" customFormat="1" x14ac:dyDescent="0.3"/>
    <row r="2548" s="4" customFormat="1" x14ac:dyDescent="0.3"/>
    <row r="2549" s="4" customFormat="1" x14ac:dyDescent="0.3"/>
    <row r="2550" s="4" customFormat="1" x14ac:dyDescent="0.3"/>
    <row r="2551" s="4" customFormat="1" x14ac:dyDescent="0.3"/>
    <row r="2552" s="4" customFormat="1" x14ac:dyDescent="0.3"/>
    <row r="2553" s="4" customFormat="1" x14ac:dyDescent="0.3"/>
    <row r="2554" s="4" customFormat="1" x14ac:dyDescent="0.3"/>
    <row r="2555" s="4" customFormat="1" x14ac:dyDescent="0.3"/>
    <row r="2556" s="4" customFormat="1" x14ac:dyDescent="0.3"/>
    <row r="2557" s="4" customFormat="1" x14ac:dyDescent="0.3"/>
    <row r="2558" s="4" customFormat="1" x14ac:dyDescent="0.3"/>
    <row r="2559" s="4" customFormat="1" x14ac:dyDescent="0.3"/>
    <row r="2560" s="4" customFormat="1" x14ac:dyDescent="0.3"/>
    <row r="2561" s="4" customFormat="1" x14ac:dyDescent="0.3"/>
    <row r="2562" s="4" customFormat="1" x14ac:dyDescent="0.3"/>
    <row r="2563" s="4" customFormat="1" x14ac:dyDescent="0.3"/>
    <row r="2564" s="4" customFormat="1" x14ac:dyDescent="0.3"/>
    <row r="2565" s="4" customFormat="1" x14ac:dyDescent="0.3"/>
    <row r="2566" s="4" customFormat="1" x14ac:dyDescent="0.3"/>
    <row r="2567" s="4" customFormat="1" x14ac:dyDescent="0.3"/>
    <row r="2568" s="4" customFormat="1" x14ac:dyDescent="0.3"/>
    <row r="2569" s="4" customFormat="1" x14ac:dyDescent="0.3"/>
    <row r="2570" s="4" customFormat="1" x14ac:dyDescent="0.3"/>
    <row r="2571" s="4" customFormat="1" x14ac:dyDescent="0.3"/>
    <row r="2572" s="4" customFormat="1" x14ac:dyDescent="0.3"/>
    <row r="2573" s="4" customFormat="1" x14ac:dyDescent="0.3"/>
    <row r="2574" s="4" customFormat="1" x14ac:dyDescent="0.3"/>
    <row r="2575" s="4" customFormat="1" x14ac:dyDescent="0.3"/>
    <row r="2576" s="4" customFormat="1" x14ac:dyDescent="0.3"/>
    <row r="2577" s="4" customFormat="1" x14ac:dyDescent="0.3"/>
    <row r="2578" s="4" customFormat="1" x14ac:dyDescent="0.3"/>
    <row r="2579" s="4" customFormat="1" x14ac:dyDescent="0.3"/>
    <row r="2580" s="4" customFormat="1" x14ac:dyDescent="0.3"/>
    <row r="2581" s="4" customFormat="1" x14ac:dyDescent="0.3"/>
    <row r="2582" s="4" customFormat="1" x14ac:dyDescent="0.3"/>
    <row r="2583" s="4" customFormat="1" x14ac:dyDescent="0.3"/>
    <row r="2584" s="4" customFormat="1" x14ac:dyDescent="0.3"/>
    <row r="2585" s="4" customFormat="1" x14ac:dyDescent="0.3"/>
    <row r="2586" s="4" customFormat="1" x14ac:dyDescent="0.3"/>
    <row r="2587" s="4" customFormat="1" x14ac:dyDescent="0.3"/>
    <row r="2588" s="4" customFormat="1" x14ac:dyDescent="0.3"/>
    <row r="2589" s="4" customFormat="1" x14ac:dyDescent="0.3"/>
    <row r="2590" s="4" customFormat="1" x14ac:dyDescent="0.3"/>
    <row r="2591" s="4" customFormat="1" x14ac:dyDescent="0.3"/>
    <row r="2592" s="4" customFormat="1" x14ac:dyDescent="0.3"/>
    <row r="2593" s="4" customFormat="1" x14ac:dyDescent="0.3"/>
    <row r="2594" s="4" customFormat="1" x14ac:dyDescent="0.3"/>
    <row r="2595" s="4" customFormat="1" x14ac:dyDescent="0.3"/>
    <row r="2596" s="4" customFormat="1" x14ac:dyDescent="0.3"/>
    <row r="2597" s="4" customFormat="1" x14ac:dyDescent="0.3"/>
    <row r="2598" s="4" customFormat="1" x14ac:dyDescent="0.3"/>
    <row r="2599" s="4" customFormat="1" x14ac:dyDescent="0.3"/>
    <row r="2600" s="4" customFormat="1" x14ac:dyDescent="0.3"/>
    <row r="2601" s="4" customFormat="1" x14ac:dyDescent="0.3"/>
    <row r="2602" s="4" customFormat="1" x14ac:dyDescent="0.3"/>
    <row r="2603" s="4" customFormat="1" x14ac:dyDescent="0.3"/>
    <row r="2604" s="4" customFormat="1" x14ac:dyDescent="0.3"/>
    <row r="2605" s="4" customFormat="1" x14ac:dyDescent="0.3"/>
    <row r="2606" s="4" customFormat="1" x14ac:dyDescent="0.3"/>
    <row r="2607" s="4" customFormat="1" x14ac:dyDescent="0.3"/>
    <row r="2608" s="4" customFormat="1" x14ac:dyDescent="0.3"/>
    <row r="2609" s="4" customFormat="1" x14ac:dyDescent="0.3"/>
    <row r="2610" s="4" customFormat="1" x14ac:dyDescent="0.3"/>
    <row r="2611" s="4" customFormat="1" x14ac:dyDescent="0.3"/>
    <row r="2612" s="4" customFormat="1" x14ac:dyDescent="0.3"/>
    <row r="2613" s="4" customFormat="1" x14ac:dyDescent="0.3"/>
    <row r="2614" s="4" customFormat="1" x14ac:dyDescent="0.3"/>
    <row r="2615" s="4" customFormat="1" x14ac:dyDescent="0.3"/>
    <row r="2616" s="4" customFormat="1" x14ac:dyDescent="0.3"/>
    <row r="2617" s="4" customFormat="1" x14ac:dyDescent="0.3"/>
    <row r="2618" s="4" customFormat="1" x14ac:dyDescent="0.3"/>
    <row r="2619" s="4" customFormat="1" x14ac:dyDescent="0.3"/>
    <row r="2620" s="4" customFormat="1" x14ac:dyDescent="0.3"/>
    <row r="2621" s="4" customFormat="1" x14ac:dyDescent="0.3"/>
    <row r="2622" s="4" customFormat="1" x14ac:dyDescent="0.3"/>
    <row r="2623" s="4" customFormat="1" x14ac:dyDescent="0.3"/>
    <row r="2624" s="4" customFormat="1" x14ac:dyDescent="0.3"/>
    <row r="2625" s="4" customFormat="1" x14ac:dyDescent="0.3"/>
    <row r="2626" s="4" customFormat="1" x14ac:dyDescent="0.3"/>
    <row r="2627" s="4" customFormat="1" x14ac:dyDescent="0.3"/>
    <row r="2628" s="4" customFormat="1" x14ac:dyDescent="0.3"/>
    <row r="2629" s="4" customFormat="1" x14ac:dyDescent="0.3"/>
    <row r="2630" s="4" customFormat="1" x14ac:dyDescent="0.3"/>
    <row r="2631" s="4" customFormat="1" x14ac:dyDescent="0.3"/>
    <row r="2632" s="4" customFormat="1" x14ac:dyDescent="0.3"/>
    <row r="2633" s="4" customFormat="1" x14ac:dyDescent="0.3"/>
    <row r="2634" s="4" customFormat="1" x14ac:dyDescent="0.3"/>
    <row r="2635" s="4" customFormat="1" x14ac:dyDescent="0.3"/>
    <row r="2636" s="4" customFormat="1" x14ac:dyDescent="0.3"/>
    <row r="2637" s="4" customFormat="1" x14ac:dyDescent="0.3"/>
    <row r="2638" s="4" customFormat="1" x14ac:dyDescent="0.3"/>
    <row r="2639" s="4" customFormat="1" x14ac:dyDescent="0.3"/>
    <row r="2640" s="4" customFormat="1" x14ac:dyDescent="0.3"/>
    <row r="2641" s="4" customFormat="1" x14ac:dyDescent="0.3"/>
    <row r="2642" s="4" customFormat="1" x14ac:dyDescent="0.3"/>
    <row r="2643" s="4" customFormat="1" x14ac:dyDescent="0.3"/>
    <row r="2644" s="4" customFormat="1" x14ac:dyDescent="0.3"/>
    <row r="2645" s="4" customFormat="1" x14ac:dyDescent="0.3"/>
    <row r="2646" s="4" customFormat="1" x14ac:dyDescent="0.3"/>
    <row r="2647" s="4" customFormat="1" x14ac:dyDescent="0.3"/>
    <row r="2648" s="4" customFormat="1" x14ac:dyDescent="0.3"/>
    <row r="2649" s="4" customFormat="1" x14ac:dyDescent="0.3"/>
    <row r="2650" s="4" customFormat="1" x14ac:dyDescent="0.3"/>
    <row r="2651" s="4" customFormat="1" x14ac:dyDescent="0.3"/>
    <row r="2652" s="4" customFormat="1" x14ac:dyDescent="0.3"/>
    <row r="2653" s="4" customFormat="1" x14ac:dyDescent="0.3"/>
    <row r="2654" s="4" customFormat="1" x14ac:dyDescent="0.3"/>
    <row r="2655" s="4" customFormat="1" x14ac:dyDescent="0.3"/>
    <row r="2656" s="4" customFormat="1" x14ac:dyDescent="0.3"/>
    <row r="2657" s="4" customFormat="1" x14ac:dyDescent="0.3"/>
    <row r="2658" s="4" customFormat="1" x14ac:dyDescent="0.3"/>
    <row r="2659" s="4" customFormat="1" x14ac:dyDescent="0.3"/>
    <row r="2660" s="4" customFormat="1" x14ac:dyDescent="0.3"/>
    <row r="2661" s="4" customFormat="1" x14ac:dyDescent="0.3"/>
    <row r="2662" s="4" customFormat="1" x14ac:dyDescent="0.3"/>
    <row r="2663" s="4" customFormat="1" x14ac:dyDescent="0.3"/>
    <row r="2664" s="4" customFormat="1" x14ac:dyDescent="0.3"/>
    <row r="2665" s="4" customFormat="1" x14ac:dyDescent="0.3"/>
    <row r="2666" s="4" customFormat="1" x14ac:dyDescent="0.3"/>
    <row r="2667" s="4" customFormat="1" x14ac:dyDescent="0.3"/>
    <row r="2668" s="4" customFormat="1" x14ac:dyDescent="0.3"/>
    <row r="2669" s="4" customFormat="1" x14ac:dyDescent="0.3"/>
    <row r="2670" s="4" customFormat="1" x14ac:dyDescent="0.3"/>
    <row r="2671" s="4" customFormat="1" x14ac:dyDescent="0.3"/>
    <row r="2672" s="4" customFormat="1" x14ac:dyDescent="0.3"/>
    <row r="2673" s="4" customFormat="1" x14ac:dyDescent="0.3"/>
    <row r="2674" s="4" customFormat="1" x14ac:dyDescent="0.3"/>
    <row r="2675" s="4" customFormat="1" x14ac:dyDescent="0.3"/>
    <row r="2676" s="4" customFormat="1" x14ac:dyDescent="0.3"/>
    <row r="2677" s="4" customFormat="1" x14ac:dyDescent="0.3"/>
    <row r="2678" s="4" customFormat="1" x14ac:dyDescent="0.3"/>
    <row r="2679" s="4" customFormat="1" x14ac:dyDescent="0.3"/>
    <row r="2680" s="4" customFormat="1" x14ac:dyDescent="0.3"/>
    <row r="2681" s="4" customFormat="1" x14ac:dyDescent="0.3"/>
    <row r="2682" s="4" customFormat="1" x14ac:dyDescent="0.3"/>
    <row r="2683" s="4" customFormat="1" x14ac:dyDescent="0.3"/>
    <row r="2684" s="4" customFormat="1" x14ac:dyDescent="0.3"/>
    <row r="2685" s="4" customFormat="1" x14ac:dyDescent="0.3"/>
    <row r="2686" s="4" customFormat="1" x14ac:dyDescent="0.3"/>
    <row r="2687" s="4" customFormat="1" x14ac:dyDescent="0.3"/>
    <row r="2688" s="4" customFormat="1" x14ac:dyDescent="0.3"/>
    <row r="2689" s="4" customFormat="1" x14ac:dyDescent="0.3"/>
    <row r="2690" s="4" customFormat="1" x14ac:dyDescent="0.3"/>
    <row r="2691" s="4" customFormat="1" x14ac:dyDescent="0.3"/>
    <row r="2692" s="4" customFormat="1" x14ac:dyDescent="0.3"/>
    <row r="2693" s="4" customFormat="1" x14ac:dyDescent="0.3"/>
    <row r="2694" s="4" customFormat="1" x14ac:dyDescent="0.3"/>
    <row r="2695" s="4" customFormat="1" x14ac:dyDescent="0.3"/>
    <row r="2696" s="4" customFormat="1" x14ac:dyDescent="0.3"/>
    <row r="2697" s="4" customFormat="1" x14ac:dyDescent="0.3"/>
    <row r="2698" s="4" customFormat="1" x14ac:dyDescent="0.3"/>
    <row r="2699" s="4" customFormat="1" x14ac:dyDescent="0.3"/>
    <row r="2700" s="4" customFormat="1" x14ac:dyDescent="0.3"/>
    <row r="2701" s="4" customFormat="1" x14ac:dyDescent="0.3"/>
    <row r="2702" s="4" customFormat="1" x14ac:dyDescent="0.3"/>
    <row r="2703" s="4" customFormat="1" x14ac:dyDescent="0.3"/>
    <row r="2704" s="4" customFormat="1" x14ac:dyDescent="0.3"/>
    <row r="2705" s="4" customFormat="1" x14ac:dyDescent="0.3"/>
    <row r="2706" s="4" customFormat="1" x14ac:dyDescent="0.3"/>
    <row r="2707" s="4" customFormat="1" x14ac:dyDescent="0.3"/>
    <row r="2708" s="4" customFormat="1" x14ac:dyDescent="0.3"/>
    <row r="2709" s="4" customFormat="1" x14ac:dyDescent="0.3"/>
    <row r="2710" s="4" customFormat="1" x14ac:dyDescent="0.3"/>
    <row r="2711" s="4" customFormat="1" x14ac:dyDescent="0.3"/>
    <row r="2712" s="4" customFormat="1" x14ac:dyDescent="0.3"/>
    <row r="2713" s="4" customFormat="1" x14ac:dyDescent="0.3"/>
    <row r="2714" s="4" customFormat="1" x14ac:dyDescent="0.3"/>
    <row r="2715" s="4" customFormat="1" x14ac:dyDescent="0.3"/>
    <row r="2716" s="4" customFormat="1" x14ac:dyDescent="0.3"/>
    <row r="2717" s="4" customFormat="1" x14ac:dyDescent="0.3"/>
    <row r="2718" s="4" customFormat="1" x14ac:dyDescent="0.3"/>
    <row r="2719" s="4" customFormat="1" x14ac:dyDescent="0.3"/>
    <row r="2720" s="4" customFormat="1" x14ac:dyDescent="0.3"/>
    <row r="2721" s="4" customFormat="1" x14ac:dyDescent="0.3"/>
    <row r="2722" s="4" customFormat="1" x14ac:dyDescent="0.3"/>
    <row r="2723" s="4" customFormat="1" x14ac:dyDescent="0.3"/>
    <row r="2724" s="4" customFormat="1" x14ac:dyDescent="0.3"/>
    <row r="2725" s="4" customFormat="1" x14ac:dyDescent="0.3"/>
    <row r="2726" s="4" customFormat="1" x14ac:dyDescent="0.3"/>
    <row r="2727" s="4" customFormat="1" x14ac:dyDescent="0.3"/>
    <row r="2728" s="4" customFormat="1" x14ac:dyDescent="0.3"/>
    <row r="2729" s="4" customFormat="1" x14ac:dyDescent="0.3"/>
    <row r="2730" s="4" customFormat="1" x14ac:dyDescent="0.3"/>
    <row r="2731" s="4" customFormat="1" x14ac:dyDescent="0.3"/>
    <row r="2732" s="4" customFormat="1" x14ac:dyDescent="0.3"/>
    <row r="2733" s="4" customFormat="1" x14ac:dyDescent="0.3"/>
    <row r="2734" s="4" customFormat="1" x14ac:dyDescent="0.3"/>
    <row r="2735" s="4" customFormat="1" x14ac:dyDescent="0.3"/>
    <row r="2736" s="4" customFormat="1" x14ac:dyDescent="0.3"/>
    <row r="2737" s="4" customFormat="1" x14ac:dyDescent="0.3"/>
    <row r="2738" s="4" customFormat="1" x14ac:dyDescent="0.3"/>
    <row r="2739" s="4" customFormat="1" x14ac:dyDescent="0.3"/>
    <row r="2740" s="4" customFormat="1" x14ac:dyDescent="0.3"/>
    <row r="2741" s="4" customFormat="1" x14ac:dyDescent="0.3"/>
    <row r="2742" s="4" customFormat="1" x14ac:dyDescent="0.3"/>
    <row r="2743" s="4" customFormat="1" x14ac:dyDescent="0.3"/>
    <row r="2744" s="4" customFormat="1" x14ac:dyDescent="0.3"/>
    <row r="2745" s="4" customFormat="1" x14ac:dyDescent="0.3"/>
    <row r="2746" s="4" customFormat="1" x14ac:dyDescent="0.3"/>
    <row r="2747" s="4" customFormat="1" x14ac:dyDescent="0.3"/>
    <row r="2748" s="4" customFormat="1" x14ac:dyDescent="0.3"/>
    <row r="2749" s="4" customFormat="1" x14ac:dyDescent="0.3"/>
    <row r="2750" s="4" customFormat="1" x14ac:dyDescent="0.3"/>
    <row r="2751" s="4" customFormat="1" x14ac:dyDescent="0.3"/>
    <row r="2752" s="4" customFormat="1" x14ac:dyDescent="0.3"/>
    <row r="2753" s="4" customFormat="1" x14ac:dyDescent="0.3"/>
    <row r="2754" s="4" customFormat="1" x14ac:dyDescent="0.3"/>
    <row r="2755" s="4" customFormat="1" x14ac:dyDescent="0.3"/>
    <row r="2756" s="4" customFormat="1" x14ac:dyDescent="0.3"/>
    <row r="2757" s="4" customFormat="1" x14ac:dyDescent="0.3"/>
    <row r="2758" s="4" customFormat="1" x14ac:dyDescent="0.3"/>
    <row r="2759" s="4" customFormat="1" x14ac:dyDescent="0.3"/>
    <row r="2760" s="4" customFormat="1" x14ac:dyDescent="0.3"/>
    <row r="2761" s="4" customFormat="1" x14ac:dyDescent="0.3"/>
    <row r="2762" s="4" customFormat="1" x14ac:dyDescent="0.3"/>
    <row r="2763" s="4" customFormat="1" x14ac:dyDescent="0.3"/>
    <row r="2764" s="4" customFormat="1" x14ac:dyDescent="0.3"/>
    <row r="2765" s="4" customFormat="1" x14ac:dyDescent="0.3"/>
    <row r="2766" s="4" customFormat="1" x14ac:dyDescent="0.3"/>
    <row r="2767" s="4" customFormat="1" x14ac:dyDescent="0.3"/>
    <row r="2768" s="4" customFormat="1" x14ac:dyDescent="0.3"/>
    <row r="2769" s="4" customFormat="1" x14ac:dyDescent="0.3"/>
    <row r="2770" s="4" customFormat="1" x14ac:dyDescent="0.3"/>
    <row r="2771" s="4" customFormat="1" x14ac:dyDescent="0.3"/>
    <row r="2772" s="4" customFormat="1" x14ac:dyDescent="0.3"/>
    <row r="2773" s="4" customFormat="1" x14ac:dyDescent="0.3"/>
    <row r="2774" s="4" customFormat="1" x14ac:dyDescent="0.3"/>
    <row r="2775" s="4" customFormat="1" x14ac:dyDescent="0.3"/>
    <row r="2776" s="4" customFormat="1" x14ac:dyDescent="0.3"/>
    <row r="2777" s="4" customFormat="1" x14ac:dyDescent="0.3"/>
    <row r="2778" s="4" customFormat="1" x14ac:dyDescent="0.3"/>
    <row r="2779" s="4" customFormat="1" x14ac:dyDescent="0.3"/>
    <row r="2780" s="4" customFormat="1" x14ac:dyDescent="0.3"/>
    <row r="2781" s="4" customFormat="1" x14ac:dyDescent="0.3"/>
    <row r="2782" s="4" customFormat="1" x14ac:dyDescent="0.3"/>
    <row r="2783" s="4" customFormat="1" x14ac:dyDescent="0.3"/>
    <row r="2784" s="4" customFormat="1" x14ac:dyDescent="0.3"/>
    <row r="2785" s="4" customFormat="1" x14ac:dyDescent="0.3"/>
    <row r="2786" s="4" customFormat="1" x14ac:dyDescent="0.3"/>
    <row r="2787" s="4" customFormat="1" x14ac:dyDescent="0.3"/>
    <row r="2788" s="4" customFormat="1" x14ac:dyDescent="0.3"/>
    <row r="2789" s="4" customFormat="1" x14ac:dyDescent="0.3"/>
    <row r="2790" s="4" customFormat="1" x14ac:dyDescent="0.3"/>
    <row r="2791" s="4" customFormat="1" x14ac:dyDescent="0.3"/>
    <row r="2792" s="4" customFormat="1" x14ac:dyDescent="0.3"/>
    <row r="2793" s="4" customFormat="1" x14ac:dyDescent="0.3"/>
    <row r="2794" s="4" customFormat="1" x14ac:dyDescent="0.3"/>
    <row r="2795" s="4" customFormat="1" x14ac:dyDescent="0.3"/>
    <row r="2796" s="4" customFormat="1" x14ac:dyDescent="0.3"/>
    <row r="2797" s="4" customFormat="1" x14ac:dyDescent="0.3"/>
    <row r="2798" s="4" customFormat="1" x14ac:dyDescent="0.3"/>
    <row r="2799" s="4" customFormat="1" x14ac:dyDescent="0.3"/>
    <row r="2800" s="4" customFormat="1" x14ac:dyDescent="0.3"/>
    <row r="2801" s="4" customFormat="1" x14ac:dyDescent="0.3"/>
    <row r="2802" s="4" customFormat="1" x14ac:dyDescent="0.3"/>
    <row r="2803" s="4" customFormat="1" x14ac:dyDescent="0.3"/>
    <row r="2804" s="4" customFormat="1" x14ac:dyDescent="0.3"/>
    <row r="2805" s="4" customFormat="1" x14ac:dyDescent="0.3"/>
    <row r="2806" s="4" customFormat="1" x14ac:dyDescent="0.3"/>
    <row r="2807" s="4" customFormat="1" x14ac:dyDescent="0.3"/>
    <row r="2808" s="4" customFormat="1" x14ac:dyDescent="0.3"/>
    <row r="2809" s="4" customFormat="1" x14ac:dyDescent="0.3"/>
    <row r="2810" s="4" customFormat="1" x14ac:dyDescent="0.3"/>
    <row r="2811" s="4" customFormat="1" x14ac:dyDescent="0.3"/>
    <row r="2812" s="4" customFormat="1" x14ac:dyDescent="0.3"/>
    <row r="2813" s="4" customFormat="1" x14ac:dyDescent="0.3"/>
    <row r="2814" s="4" customFormat="1" x14ac:dyDescent="0.3"/>
    <row r="2815" s="4" customFormat="1" x14ac:dyDescent="0.3"/>
    <row r="2816" s="4" customFormat="1" x14ac:dyDescent="0.3"/>
    <row r="2817" s="4" customFormat="1" x14ac:dyDescent="0.3"/>
    <row r="2818" s="4" customFormat="1" x14ac:dyDescent="0.3"/>
    <row r="2819" s="4" customFormat="1" x14ac:dyDescent="0.3"/>
    <row r="2820" s="4" customFormat="1" x14ac:dyDescent="0.3"/>
    <row r="2821" s="4" customFormat="1" x14ac:dyDescent="0.3"/>
    <row r="2822" s="4" customFormat="1" x14ac:dyDescent="0.3"/>
    <row r="2823" s="4" customFormat="1" x14ac:dyDescent="0.3"/>
    <row r="2824" s="4" customFormat="1" x14ac:dyDescent="0.3"/>
    <row r="2825" s="4" customFormat="1" x14ac:dyDescent="0.3"/>
    <row r="2826" s="4" customFormat="1" x14ac:dyDescent="0.3"/>
    <row r="2827" s="4" customFormat="1" x14ac:dyDescent="0.3"/>
    <row r="2828" s="4" customFormat="1" x14ac:dyDescent="0.3"/>
    <row r="2829" s="4" customFormat="1" x14ac:dyDescent="0.3"/>
    <row r="2830" s="4" customFormat="1" x14ac:dyDescent="0.3"/>
    <row r="2831" s="4" customFormat="1" x14ac:dyDescent="0.3"/>
    <row r="2832" s="4" customFormat="1" x14ac:dyDescent="0.3"/>
    <row r="2833" s="4" customFormat="1" x14ac:dyDescent="0.3"/>
    <row r="2834" s="4" customFormat="1" x14ac:dyDescent="0.3"/>
    <row r="2835" s="4" customFormat="1" x14ac:dyDescent="0.3"/>
    <row r="2836" s="4" customFormat="1" x14ac:dyDescent="0.3"/>
    <row r="2837" s="4" customFormat="1" x14ac:dyDescent="0.3"/>
    <row r="2838" s="4" customFormat="1" x14ac:dyDescent="0.3"/>
    <row r="2839" s="4" customFormat="1" x14ac:dyDescent="0.3"/>
    <row r="2840" s="4" customFormat="1" x14ac:dyDescent="0.3"/>
    <row r="2841" s="4" customFormat="1" x14ac:dyDescent="0.3"/>
    <row r="2842" s="4" customFormat="1" x14ac:dyDescent="0.3"/>
    <row r="2843" s="4" customFormat="1" x14ac:dyDescent="0.3"/>
    <row r="2844" s="4" customFormat="1" x14ac:dyDescent="0.3"/>
    <row r="2845" s="4" customFormat="1" x14ac:dyDescent="0.3"/>
    <row r="2846" s="4" customFormat="1" x14ac:dyDescent="0.3"/>
    <row r="2847" s="4" customFormat="1" x14ac:dyDescent="0.3"/>
    <row r="2848" s="4" customFormat="1" x14ac:dyDescent="0.3"/>
    <row r="2849" s="4" customFormat="1" x14ac:dyDescent="0.3"/>
    <row r="2850" s="4" customFormat="1" x14ac:dyDescent="0.3"/>
    <row r="2851" s="4" customFormat="1" x14ac:dyDescent="0.3"/>
    <row r="2852" s="4" customFormat="1" x14ac:dyDescent="0.3"/>
    <row r="2853" s="4" customFormat="1" x14ac:dyDescent="0.3"/>
    <row r="2854" s="4" customFormat="1" x14ac:dyDescent="0.3"/>
    <row r="2855" s="4" customFormat="1" x14ac:dyDescent="0.3"/>
    <row r="2856" s="4" customFormat="1" x14ac:dyDescent="0.3"/>
    <row r="2857" s="4" customFormat="1" x14ac:dyDescent="0.3"/>
    <row r="2858" s="4" customFormat="1" x14ac:dyDescent="0.3"/>
    <row r="2859" s="4" customFormat="1" x14ac:dyDescent="0.3"/>
    <row r="2860" s="4" customFormat="1" x14ac:dyDescent="0.3"/>
    <row r="2861" s="4" customFormat="1" x14ac:dyDescent="0.3"/>
    <row r="2862" s="4" customFormat="1" x14ac:dyDescent="0.3"/>
    <row r="2863" s="4" customFormat="1" x14ac:dyDescent="0.3"/>
    <row r="2864" s="4" customFormat="1" x14ac:dyDescent="0.3"/>
    <row r="2865" s="4" customFormat="1" x14ac:dyDescent="0.3"/>
    <row r="2866" s="4" customFormat="1" x14ac:dyDescent="0.3"/>
    <row r="2867" s="4" customFormat="1" x14ac:dyDescent="0.3"/>
    <row r="2868" s="4" customFormat="1" x14ac:dyDescent="0.3"/>
    <row r="2869" s="4" customFormat="1" x14ac:dyDescent="0.3"/>
    <row r="2870" s="4" customFormat="1" x14ac:dyDescent="0.3"/>
    <row r="2871" s="4" customFormat="1" x14ac:dyDescent="0.3"/>
    <row r="2872" s="4" customFormat="1" x14ac:dyDescent="0.3"/>
    <row r="2873" s="4" customFormat="1" x14ac:dyDescent="0.3"/>
    <row r="2874" s="4" customFormat="1" x14ac:dyDescent="0.3"/>
    <row r="2875" s="4" customFormat="1" x14ac:dyDescent="0.3"/>
    <row r="2876" s="4" customFormat="1" x14ac:dyDescent="0.3"/>
    <row r="2877" s="4" customFormat="1" x14ac:dyDescent="0.3"/>
    <row r="2878" s="4" customFormat="1" x14ac:dyDescent="0.3"/>
    <row r="2879" s="4" customFormat="1" x14ac:dyDescent="0.3"/>
    <row r="2880" s="4" customFormat="1" x14ac:dyDescent="0.3"/>
    <row r="2881" s="4" customFormat="1" x14ac:dyDescent="0.3"/>
    <row r="2882" s="4" customFormat="1" x14ac:dyDescent="0.3"/>
    <row r="2883" s="4" customFormat="1" x14ac:dyDescent="0.3"/>
    <row r="2884" s="4" customFormat="1" x14ac:dyDescent="0.3"/>
    <row r="2885" s="4" customFormat="1" x14ac:dyDescent="0.3"/>
    <row r="2886" s="4" customFormat="1" x14ac:dyDescent="0.3"/>
    <row r="2887" s="4" customFormat="1" x14ac:dyDescent="0.3"/>
    <row r="2888" s="4" customFormat="1" x14ac:dyDescent="0.3"/>
    <row r="2889" s="4" customFormat="1" x14ac:dyDescent="0.3"/>
    <row r="2890" s="4" customFormat="1" x14ac:dyDescent="0.3"/>
    <row r="2891" s="4" customFormat="1" x14ac:dyDescent="0.3"/>
    <row r="2892" s="4" customFormat="1" x14ac:dyDescent="0.3"/>
    <row r="2893" s="4" customFormat="1" x14ac:dyDescent="0.3"/>
    <row r="2894" s="4" customFormat="1" x14ac:dyDescent="0.3"/>
    <row r="2895" s="4" customFormat="1" x14ac:dyDescent="0.3"/>
    <row r="2896" s="4" customFormat="1" x14ac:dyDescent="0.3"/>
    <row r="2897" s="4" customFormat="1" x14ac:dyDescent="0.3"/>
    <row r="2898" s="4" customFormat="1" x14ac:dyDescent="0.3"/>
    <row r="2899" s="4" customFormat="1" x14ac:dyDescent="0.3"/>
    <row r="2900" s="4" customFormat="1" x14ac:dyDescent="0.3"/>
    <row r="2901" s="4" customFormat="1" x14ac:dyDescent="0.3"/>
    <row r="2902" s="4" customFormat="1" x14ac:dyDescent="0.3"/>
    <row r="2903" s="4" customFormat="1" x14ac:dyDescent="0.3"/>
    <row r="2904" s="4" customFormat="1" x14ac:dyDescent="0.3"/>
    <row r="2905" s="4" customFormat="1" x14ac:dyDescent="0.3"/>
    <row r="2906" s="4" customFormat="1" x14ac:dyDescent="0.3"/>
    <row r="2907" s="4" customFormat="1" x14ac:dyDescent="0.3"/>
    <row r="2908" s="4" customFormat="1" x14ac:dyDescent="0.3"/>
    <row r="2909" s="4" customFormat="1" x14ac:dyDescent="0.3"/>
    <row r="2910" s="4" customFormat="1" x14ac:dyDescent="0.3"/>
    <row r="2911" s="4" customFormat="1" x14ac:dyDescent="0.3"/>
    <row r="2912" s="4" customFormat="1" x14ac:dyDescent="0.3"/>
    <row r="2913" s="4" customFormat="1" x14ac:dyDescent="0.3"/>
    <row r="2914" s="4" customFormat="1" x14ac:dyDescent="0.3"/>
    <row r="2915" s="4" customFormat="1" x14ac:dyDescent="0.3"/>
    <row r="2916" s="4" customFormat="1" x14ac:dyDescent="0.3"/>
    <row r="2917" s="4" customFormat="1" x14ac:dyDescent="0.3"/>
    <row r="2918" s="4" customFormat="1" x14ac:dyDescent="0.3"/>
    <row r="2919" s="4" customFormat="1" x14ac:dyDescent="0.3"/>
    <row r="2920" s="4" customFormat="1" x14ac:dyDescent="0.3"/>
    <row r="2921" s="4" customFormat="1" x14ac:dyDescent="0.3"/>
    <row r="2922" s="4" customFormat="1" x14ac:dyDescent="0.3"/>
    <row r="2923" s="4" customFormat="1" x14ac:dyDescent="0.3"/>
    <row r="2924" s="4" customFormat="1" x14ac:dyDescent="0.3"/>
    <row r="2925" s="4" customFormat="1" x14ac:dyDescent="0.3"/>
    <row r="2926" s="4" customFormat="1" x14ac:dyDescent="0.3"/>
    <row r="2927" s="4" customFormat="1" x14ac:dyDescent="0.3"/>
    <row r="2928" s="4" customFormat="1" x14ac:dyDescent="0.3"/>
    <row r="2929" s="4" customFormat="1" x14ac:dyDescent="0.3"/>
    <row r="2930" s="4" customFormat="1" x14ac:dyDescent="0.3"/>
    <row r="2931" s="4" customFormat="1" x14ac:dyDescent="0.3"/>
    <row r="2932" s="4" customFormat="1" x14ac:dyDescent="0.3"/>
    <row r="2933" s="4" customFormat="1" x14ac:dyDescent="0.3"/>
    <row r="2934" s="4" customFormat="1" x14ac:dyDescent="0.3"/>
    <row r="2935" s="4" customFormat="1" x14ac:dyDescent="0.3"/>
    <row r="2936" s="4" customFormat="1" x14ac:dyDescent="0.3"/>
    <row r="2937" s="4" customFormat="1" x14ac:dyDescent="0.3"/>
    <row r="2938" s="4" customFormat="1" x14ac:dyDescent="0.3"/>
    <row r="2939" s="4" customFormat="1" x14ac:dyDescent="0.3"/>
    <row r="2940" s="4" customFormat="1" x14ac:dyDescent="0.3"/>
    <row r="2941" s="4" customFormat="1" x14ac:dyDescent="0.3"/>
    <row r="2942" s="4" customFormat="1" x14ac:dyDescent="0.3"/>
    <row r="2943" s="4" customFormat="1" x14ac:dyDescent="0.3"/>
    <row r="2944" s="4" customFormat="1" x14ac:dyDescent="0.3"/>
    <row r="2945" s="4" customFormat="1" x14ac:dyDescent="0.3"/>
    <row r="2946" s="4" customFormat="1" x14ac:dyDescent="0.3"/>
    <row r="2947" s="4" customFormat="1" x14ac:dyDescent="0.3"/>
    <row r="2948" s="4" customFormat="1" x14ac:dyDescent="0.3"/>
    <row r="2949" s="4" customFormat="1" x14ac:dyDescent="0.3"/>
    <row r="2950" s="4" customFormat="1" x14ac:dyDescent="0.3"/>
    <row r="2951" s="4" customFormat="1" x14ac:dyDescent="0.3"/>
    <row r="2952" s="4" customFormat="1" x14ac:dyDescent="0.3"/>
    <row r="2953" s="4" customFormat="1" x14ac:dyDescent="0.3"/>
    <row r="2954" s="4" customFormat="1" x14ac:dyDescent="0.3"/>
    <row r="2955" s="4" customFormat="1" x14ac:dyDescent="0.3"/>
    <row r="2956" s="4" customFormat="1" x14ac:dyDescent="0.3"/>
    <row r="2957" s="4" customFormat="1" x14ac:dyDescent="0.3"/>
    <row r="2958" s="4" customFormat="1" x14ac:dyDescent="0.3"/>
    <row r="2959" s="4" customFormat="1" x14ac:dyDescent="0.3"/>
    <row r="2960" s="4" customFormat="1" x14ac:dyDescent="0.3"/>
    <row r="2961" s="4" customFormat="1" x14ac:dyDescent="0.3"/>
    <row r="2962" s="4" customFormat="1" x14ac:dyDescent="0.3"/>
    <row r="2963" s="4" customFormat="1" x14ac:dyDescent="0.3"/>
    <row r="2964" s="4" customFormat="1" x14ac:dyDescent="0.3"/>
    <row r="2965" s="4" customFormat="1" x14ac:dyDescent="0.3"/>
    <row r="2966" s="4" customFormat="1" x14ac:dyDescent="0.3"/>
    <row r="2967" s="4" customFormat="1" x14ac:dyDescent="0.3"/>
    <row r="2968" s="4" customFormat="1" x14ac:dyDescent="0.3"/>
    <row r="2969" s="4" customFormat="1" x14ac:dyDescent="0.3"/>
    <row r="2970" s="4" customFormat="1" x14ac:dyDescent="0.3"/>
    <row r="2971" s="4" customFormat="1" x14ac:dyDescent="0.3"/>
    <row r="2972" s="4" customFormat="1" x14ac:dyDescent="0.3"/>
    <row r="2973" s="4" customFormat="1" x14ac:dyDescent="0.3"/>
    <row r="2974" s="4" customFormat="1" x14ac:dyDescent="0.3"/>
    <row r="2975" s="4" customFormat="1" x14ac:dyDescent="0.3"/>
    <row r="2976" s="4" customFormat="1" x14ac:dyDescent="0.3"/>
    <row r="2977" s="4" customFormat="1" x14ac:dyDescent="0.3"/>
    <row r="2978" s="4" customFormat="1" x14ac:dyDescent="0.3"/>
    <row r="2979" s="4" customFormat="1" x14ac:dyDescent="0.3"/>
    <row r="2980" s="4" customFormat="1" x14ac:dyDescent="0.3"/>
    <row r="2981" s="4" customFormat="1" x14ac:dyDescent="0.3"/>
    <row r="2982" s="4" customFormat="1" x14ac:dyDescent="0.3"/>
    <row r="2983" s="4" customFormat="1" x14ac:dyDescent="0.3"/>
    <row r="2984" s="4" customFormat="1" x14ac:dyDescent="0.3"/>
    <row r="2985" s="4" customFormat="1" x14ac:dyDescent="0.3"/>
    <row r="2986" s="4" customFormat="1" x14ac:dyDescent="0.3"/>
    <row r="2987" s="4" customFormat="1" x14ac:dyDescent="0.3"/>
    <row r="2988" s="4" customFormat="1" x14ac:dyDescent="0.3"/>
    <row r="2989" s="4" customFormat="1" x14ac:dyDescent="0.3"/>
    <row r="2990" s="4" customFormat="1" x14ac:dyDescent="0.3"/>
    <row r="2991" s="4" customFormat="1" x14ac:dyDescent="0.3"/>
    <row r="2992" s="4" customFormat="1" x14ac:dyDescent="0.3"/>
    <row r="2993" s="4" customFormat="1" x14ac:dyDescent="0.3"/>
    <row r="2994" s="4" customFormat="1" x14ac:dyDescent="0.3"/>
    <row r="2995" s="4" customFormat="1" x14ac:dyDescent="0.3"/>
    <row r="2996" s="4" customFormat="1" x14ac:dyDescent="0.3"/>
    <row r="2997" s="4" customFormat="1" x14ac:dyDescent="0.3"/>
    <row r="2998" s="4" customFormat="1" x14ac:dyDescent="0.3"/>
    <row r="2999" s="4" customFormat="1" x14ac:dyDescent="0.3"/>
    <row r="3000" s="4" customFormat="1" x14ac:dyDescent="0.3"/>
    <row r="3001" s="4" customFormat="1" x14ac:dyDescent="0.3"/>
    <row r="3002" s="4" customFormat="1" x14ac:dyDescent="0.3"/>
    <row r="3003" s="4" customFormat="1" x14ac:dyDescent="0.3"/>
    <row r="3004" s="4" customFormat="1" x14ac:dyDescent="0.3"/>
    <row r="3005" s="4" customFormat="1" x14ac:dyDescent="0.3"/>
    <row r="3006" s="4" customFormat="1" x14ac:dyDescent="0.3"/>
    <row r="3007" s="4" customFormat="1" x14ac:dyDescent="0.3"/>
    <row r="3008" s="4" customFormat="1" x14ac:dyDescent="0.3"/>
    <row r="3009" s="4" customFormat="1" x14ac:dyDescent="0.3"/>
    <row r="3010" s="4" customFormat="1" x14ac:dyDescent="0.3"/>
    <row r="3011" s="4" customFormat="1" x14ac:dyDescent="0.3"/>
    <row r="3012" s="4" customFormat="1" x14ac:dyDescent="0.3"/>
    <row r="3013" s="4" customFormat="1" x14ac:dyDescent="0.3"/>
    <row r="3014" s="4" customFormat="1" x14ac:dyDescent="0.3"/>
    <row r="3015" s="4" customFormat="1" x14ac:dyDescent="0.3"/>
    <row r="3016" s="4" customFormat="1" x14ac:dyDescent="0.3"/>
    <row r="3017" s="4" customFormat="1" x14ac:dyDescent="0.3"/>
    <row r="3018" s="4" customFormat="1" x14ac:dyDescent="0.3"/>
    <row r="3019" s="4" customFormat="1" x14ac:dyDescent="0.3"/>
    <row r="3020" s="4" customFormat="1" x14ac:dyDescent="0.3"/>
    <row r="3021" s="4" customFormat="1" x14ac:dyDescent="0.3"/>
    <row r="3022" s="4" customFormat="1" x14ac:dyDescent="0.3"/>
    <row r="3023" s="4" customFormat="1" x14ac:dyDescent="0.3"/>
    <row r="3024" s="4" customFormat="1" x14ac:dyDescent="0.3"/>
    <row r="3025" s="4" customFormat="1" x14ac:dyDescent="0.3"/>
    <row r="3026" s="4" customFormat="1" x14ac:dyDescent="0.3"/>
    <row r="3027" s="4" customFormat="1" x14ac:dyDescent="0.3"/>
    <row r="3028" s="4" customFormat="1" x14ac:dyDescent="0.3"/>
    <row r="3029" s="4" customFormat="1" x14ac:dyDescent="0.3"/>
    <row r="3030" s="4" customFormat="1" x14ac:dyDescent="0.3"/>
    <row r="3031" s="4" customFormat="1" x14ac:dyDescent="0.3"/>
    <row r="3032" s="4" customFormat="1" x14ac:dyDescent="0.3"/>
    <row r="3033" s="4" customFormat="1" x14ac:dyDescent="0.3"/>
    <row r="3034" s="4" customFormat="1" x14ac:dyDescent="0.3"/>
    <row r="3035" s="4" customFormat="1" x14ac:dyDescent="0.3"/>
    <row r="3036" s="4" customFormat="1" x14ac:dyDescent="0.3"/>
    <row r="3037" s="4" customFormat="1" x14ac:dyDescent="0.3"/>
    <row r="3038" s="4" customFormat="1" x14ac:dyDescent="0.3"/>
    <row r="3039" s="4" customFormat="1" x14ac:dyDescent="0.3"/>
    <row r="3040" s="4" customFormat="1" x14ac:dyDescent="0.3"/>
    <row r="3041" s="4" customFormat="1" x14ac:dyDescent="0.3"/>
    <row r="3042" s="4" customFormat="1" x14ac:dyDescent="0.3"/>
    <row r="3043" s="4" customFormat="1" x14ac:dyDescent="0.3"/>
    <row r="3044" s="4" customFormat="1" x14ac:dyDescent="0.3"/>
    <row r="3045" s="4" customFormat="1" x14ac:dyDescent="0.3"/>
    <row r="3046" s="4" customFormat="1" x14ac:dyDescent="0.3"/>
    <row r="3047" s="4" customFormat="1" x14ac:dyDescent="0.3"/>
    <row r="3048" s="4" customFormat="1" x14ac:dyDescent="0.3"/>
    <row r="3049" s="4" customFormat="1" x14ac:dyDescent="0.3"/>
    <row r="3050" s="4" customFormat="1" x14ac:dyDescent="0.3"/>
    <row r="3051" s="4" customFormat="1" x14ac:dyDescent="0.3"/>
    <row r="3052" s="4" customFormat="1" x14ac:dyDescent="0.3"/>
    <row r="3053" s="4" customFormat="1" x14ac:dyDescent="0.3"/>
    <row r="3054" s="4" customFormat="1" x14ac:dyDescent="0.3"/>
    <row r="3055" s="4" customFormat="1" x14ac:dyDescent="0.3"/>
    <row r="3056" s="4" customFormat="1" x14ac:dyDescent="0.3"/>
    <row r="3057" s="4" customFormat="1" x14ac:dyDescent="0.3"/>
    <row r="3058" s="4" customFormat="1" x14ac:dyDescent="0.3"/>
    <row r="3059" s="4" customFormat="1" x14ac:dyDescent="0.3"/>
    <row r="3060" s="4" customFormat="1" x14ac:dyDescent="0.3"/>
    <row r="3061" s="4" customFormat="1" x14ac:dyDescent="0.3"/>
    <row r="3062" s="4" customFormat="1" x14ac:dyDescent="0.3"/>
    <row r="3063" s="4" customFormat="1" x14ac:dyDescent="0.3"/>
    <row r="3064" s="4" customFormat="1" x14ac:dyDescent="0.3"/>
    <row r="3065" s="4" customFormat="1" x14ac:dyDescent="0.3"/>
    <row r="3066" s="4" customFormat="1" x14ac:dyDescent="0.3"/>
    <row r="3067" s="4" customFormat="1" x14ac:dyDescent="0.3"/>
    <row r="3068" s="4" customFormat="1" x14ac:dyDescent="0.3"/>
    <row r="3069" s="4" customFormat="1" x14ac:dyDescent="0.3"/>
    <row r="3070" s="4" customFormat="1" x14ac:dyDescent="0.3"/>
    <row r="3071" s="4" customFormat="1" x14ac:dyDescent="0.3"/>
    <row r="3072" s="4" customFormat="1" x14ac:dyDescent="0.3"/>
    <row r="3073" s="4" customFormat="1" x14ac:dyDescent="0.3"/>
    <row r="3074" s="4" customFormat="1" x14ac:dyDescent="0.3"/>
    <row r="3075" s="4" customFormat="1" x14ac:dyDescent="0.3"/>
    <row r="3076" s="4" customFormat="1" x14ac:dyDescent="0.3"/>
    <row r="3077" s="4" customFormat="1" x14ac:dyDescent="0.3"/>
    <row r="3078" s="4" customFormat="1" x14ac:dyDescent="0.3"/>
    <row r="3079" s="4" customFormat="1" x14ac:dyDescent="0.3"/>
    <row r="3080" s="4" customFormat="1" x14ac:dyDescent="0.3"/>
    <row r="3081" s="4" customFormat="1" x14ac:dyDescent="0.3"/>
    <row r="3082" s="4" customFormat="1" x14ac:dyDescent="0.3"/>
    <row r="3083" s="4" customFormat="1" x14ac:dyDescent="0.3"/>
    <row r="3084" s="4" customFormat="1" x14ac:dyDescent="0.3"/>
    <row r="3085" s="4" customFormat="1" x14ac:dyDescent="0.3"/>
    <row r="3086" s="4" customFormat="1" x14ac:dyDescent="0.3"/>
    <row r="3087" s="4" customFormat="1" x14ac:dyDescent="0.3"/>
    <row r="3088" s="4" customFormat="1" x14ac:dyDescent="0.3"/>
    <row r="3089" s="4" customFormat="1" x14ac:dyDescent="0.3"/>
    <row r="3090" s="4" customFormat="1" x14ac:dyDescent="0.3"/>
    <row r="3091" s="4" customFormat="1" x14ac:dyDescent="0.3"/>
    <row r="3092" s="4" customFormat="1" x14ac:dyDescent="0.3"/>
    <row r="3093" s="4" customFormat="1" x14ac:dyDescent="0.3"/>
    <row r="3094" s="4" customFormat="1" x14ac:dyDescent="0.3"/>
    <row r="3095" s="4" customFormat="1" x14ac:dyDescent="0.3"/>
    <row r="3096" s="4" customFormat="1" x14ac:dyDescent="0.3"/>
    <row r="3097" s="4" customFormat="1" x14ac:dyDescent="0.3"/>
    <row r="3098" s="4" customFormat="1" x14ac:dyDescent="0.3"/>
    <row r="3099" s="4" customFormat="1" x14ac:dyDescent="0.3"/>
    <row r="3100" s="4" customFormat="1" x14ac:dyDescent="0.3"/>
    <row r="3101" s="4" customFormat="1" x14ac:dyDescent="0.3"/>
    <row r="3102" s="4" customFormat="1" x14ac:dyDescent="0.3"/>
    <row r="3103" s="4" customFormat="1" x14ac:dyDescent="0.3"/>
    <row r="3104" s="4" customFormat="1" x14ac:dyDescent="0.3"/>
    <row r="3105" s="4" customFormat="1" x14ac:dyDescent="0.3"/>
    <row r="3106" s="4" customFormat="1" x14ac:dyDescent="0.3"/>
    <row r="3107" s="4" customFormat="1" x14ac:dyDescent="0.3"/>
    <row r="3108" s="4" customFormat="1" x14ac:dyDescent="0.3"/>
    <row r="3109" s="4" customFormat="1" x14ac:dyDescent="0.3"/>
    <row r="3110" s="4" customFormat="1" x14ac:dyDescent="0.3"/>
    <row r="3111" s="4" customFormat="1" x14ac:dyDescent="0.3"/>
    <row r="3112" s="4" customFormat="1" x14ac:dyDescent="0.3"/>
    <row r="3113" s="4" customFormat="1" x14ac:dyDescent="0.3"/>
    <row r="3114" s="4" customFormat="1" x14ac:dyDescent="0.3"/>
    <row r="3115" s="4" customFormat="1" x14ac:dyDescent="0.3"/>
    <row r="3116" s="4" customFormat="1" x14ac:dyDescent="0.3"/>
    <row r="3117" s="4" customFormat="1" x14ac:dyDescent="0.3"/>
    <row r="3118" s="4" customFormat="1" x14ac:dyDescent="0.3"/>
    <row r="3119" s="4" customFormat="1" x14ac:dyDescent="0.3"/>
    <row r="3120" s="4" customFormat="1" x14ac:dyDescent="0.3"/>
    <row r="3121" s="4" customFormat="1" x14ac:dyDescent="0.3"/>
    <row r="3122" s="4" customFormat="1" x14ac:dyDescent="0.3"/>
    <row r="3123" s="4" customFormat="1" x14ac:dyDescent="0.3"/>
    <row r="3124" s="4" customFormat="1" x14ac:dyDescent="0.3"/>
    <row r="3125" s="4" customFormat="1" x14ac:dyDescent="0.3"/>
    <row r="3126" s="4" customFormat="1" x14ac:dyDescent="0.3"/>
    <row r="3127" s="4" customFormat="1" x14ac:dyDescent="0.3"/>
    <row r="3128" s="4" customFormat="1" x14ac:dyDescent="0.3"/>
    <row r="3129" s="4" customFormat="1" x14ac:dyDescent="0.3"/>
    <row r="3130" s="4" customFormat="1" x14ac:dyDescent="0.3"/>
    <row r="3131" s="4" customFormat="1" x14ac:dyDescent="0.3"/>
    <row r="3132" s="4" customFormat="1" x14ac:dyDescent="0.3"/>
    <row r="3133" s="4" customFormat="1" x14ac:dyDescent="0.3"/>
    <row r="3134" s="4" customFormat="1" x14ac:dyDescent="0.3"/>
    <row r="3135" s="4" customFormat="1" x14ac:dyDescent="0.3"/>
    <row r="3136" s="4" customFormat="1" x14ac:dyDescent="0.3"/>
    <row r="3137" s="4" customFormat="1" x14ac:dyDescent="0.3"/>
    <row r="3138" s="4" customFormat="1" x14ac:dyDescent="0.3"/>
    <row r="3139" s="4" customFormat="1" x14ac:dyDescent="0.3"/>
    <row r="3140" s="4" customFormat="1" x14ac:dyDescent="0.3"/>
    <row r="3141" s="4" customFormat="1" x14ac:dyDescent="0.3"/>
    <row r="3142" s="4" customFormat="1" x14ac:dyDescent="0.3"/>
    <row r="3143" s="4" customFormat="1" x14ac:dyDescent="0.3"/>
    <row r="3144" s="4" customFormat="1" x14ac:dyDescent="0.3"/>
    <row r="3145" s="4" customFormat="1" x14ac:dyDescent="0.3"/>
    <row r="3146" s="4" customFormat="1" x14ac:dyDescent="0.3"/>
    <row r="3147" s="4" customFormat="1" x14ac:dyDescent="0.3"/>
    <row r="3148" s="4" customFormat="1" x14ac:dyDescent="0.3"/>
    <row r="3149" s="4" customFormat="1" x14ac:dyDescent="0.3"/>
    <row r="3150" s="4" customFormat="1" x14ac:dyDescent="0.3"/>
    <row r="3151" s="4" customFormat="1" x14ac:dyDescent="0.3"/>
    <row r="3152" s="4" customFormat="1" x14ac:dyDescent="0.3"/>
    <row r="3153" s="4" customFormat="1" x14ac:dyDescent="0.3"/>
    <row r="3154" s="4" customFormat="1" x14ac:dyDescent="0.3"/>
    <row r="3155" s="4" customFormat="1" x14ac:dyDescent="0.3"/>
    <row r="3156" s="4" customFormat="1" x14ac:dyDescent="0.3"/>
    <row r="3157" s="4" customFormat="1" x14ac:dyDescent="0.3"/>
    <row r="3158" s="4" customFormat="1" x14ac:dyDescent="0.3"/>
    <row r="3159" s="4" customFormat="1" x14ac:dyDescent="0.3"/>
    <row r="3160" s="4" customFormat="1" x14ac:dyDescent="0.3"/>
    <row r="3161" s="4" customFormat="1" x14ac:dyDescent="0.3"/>
    <row r="3162" s="4" customFormat="1" x14ac:dyDescent="0.3"/>
    <row r="3163" s="4" customFormat="1" x14ac:dyDescent="0.3"/>
    <row r="3164" s="4" customFormat="1" x14ac:dyDescent="0.3"/>
    <row r="3165" s="4" customFormat="1" x14ac:dyDescent="0.3"/>
    <row r="3166" s="4" customFormat="1" x14ac:dyDescent="0.3"/>
    <row r="3167" s="4" customFormat="1" x14ac:dyDescent="0.3"/>
    <row r="3168" s="4" customFormat="1" x14ac:dyDescent="0.3"/>
    <row r="3169" s="4" customFormat="1" x14ac:dyDescent="0.3"/>
    <row r="3170" s="4" customFormat="1" x14ac:dyDescent="0.3"/>
    <row r="3171" s="4" customFormat="1" x14ac:dyDescent="0.3"/>
    <row r="3172" s="4" customFormat="1" x14ac:dyDescent="0.3"/>
    <row r="3173" s="4" customFormat="1" x14ac:dyDescent="0.3"/>
    <row r="3174" s="4" customFormat="1" x14ac:dyDescent="0.3"/>
    <row r="3175" s="4" customFormat="1" x14ac:dyDescent="0.3"/>
    <row r="3176" s="4" customFormat="1" x14ac:dyDescent="0.3"/>
    <row r="3177" s="4" customFormat="1" x14ac:dyDescent="0.3"/>
    <row r="3178" s="4" customFormat="1" x14ac:dyDescent="0.3"/>
    <row r="3179" s="4" customFormat="1" x14ac:dyDescent="0.3"/>
    <row r="3180" s="4" customFormat="1" x14ac:dyDescent="0.3"/>
    <row r="3181" s="4" customFormat="1" x14ac:dyDescent="0.3"/>
    <row r="3182" s="4" customFormat="1" x14ac:dyDescent="0.3"/>
    <row r="3183" s="4" customFormat="1" x14ac:dyDescent="0.3"/>
    <row r="3184" s="4" customFormat="1" x14ac:dyDescent="0.3"/>
    <row r="3185" s="4" customFormat="1" x14ac:dyDescent="0.3"/>
    <row r="3186" s="4" customFormat="1" x14ac:dyDescent="0.3"/>
    <row r="3187" s="4" customFormat="1" x14ac:dyDescent="0.3"/>
    <row r="3188" s="4" customFormat="1" x14ac:dyDescent="0.3"/>
    <row r="3189" s="4" customFormat="1" x14ac:dyDescent="0.3"/>
    <row r="3190" s="4" customFormat="1" x14ac:dyDescent="0.3"/>
    <row r="3191" s="4" customFormat="1" x14ac:dyDescent="0.3"/>
    <row r="3192" s="4" customFormat="1" x14ac:dyDescent="0.3"/>
    <row r="3193" s="4" customFormat="1" x14ac:dyDescent="0.3"/>
    <row r="3194" s="4" customFormat="1" x14ac:dyDescent="0.3"/>
    <row r="3195" s="4" customFormat="1" x14ac:dyDescent="0.3"/>
    <row r="3196" s="4" customFormat="1" x14ac:dyDescent="0.3"/>
    <row r="3197" s="4" customFormat="1" x14ac:dyDescent="0.3"/>
    <row r="3198" s="4" customFormat="1" x14ac:dyDescent="0.3"/>
    <row r="3199" s="4" customFormat="1" x14ac:dyDescent="0.3"/>
    <row r="3200" s="4" customFormat="1" x14ac:dyDescent="0.3"/>
    <row r="3201" s="4" customFormat="1" x14ac:dyDescent="0.3"/>
    <row r="3202" s="4" customFormat="1" x14ac:dyDescent="0.3"/>
    <row r="3203" s="4" customFormat="1" x14ac:dyDescent="0.3"/>
    <row r="3204" s="4" customFormat="1" x14ac:dyDescent="0.3"/>
    <row r="3205" s="4" customFormat="1" x14ac:dyDescent="0.3"/>
    <row r="3206" s="4" customFormat="1" x14ac:dyDescent="0.3"/>
    <row r="3207" s="4" customFormat="1" x14ac:dyDescent="0.3"/>
    <row r="3208" s="4" customFormat="1" x14ac:dyDescent="0.3"/>
    <row r="3209" s="4" customFormat="1" x14ac:dyDescent="0.3"/>
    <row r="3210" s="4" customFormat="1" x14ac:dyDescent="0.3"/>
    <row r="3211" s="4" customFormat="1" x14ac:dyDescent="0.3"/>
    <row r="3212" s="4" customFormat="1" x14ac:dyDescent="0.3"/>
    <row r="3213" s="4" customFormat="1" x14ac:dyDescent="0.3"/>
    <row r="3214" s="4" customFormat="1" x14ac:dyDescent="0.3"/>
    <row r="3215" s="4" customFormat="1" x14ac:dyDescent="0.3"/>
    <row r="3216" s="4" customFormat="1" x14ac:dyDescent="0.3"/>
    <row r="3217" s="4" customFormat="1" x14ac:dyDescent="0.3"/>
    <row r="3218" s="4" customFormat="1" x14ac:dyDescent="0.3"/>
    <row r="3219" s="4" customFormat="1" x14ac:dyDescent="0.3"/>
    <row r="3220" s="4" customFormat="1" x14ac:dyDescent="0.3"/>
    <row r="3221" s="4" customFormat="1" x14ac:dyDescent="0.3"/>
    <row r="3222" s="4" customFormat="1" x14ac:dyDescent="0.3"/>
    <row r="3223" s="4" customFormat="1" x14ac:dyDescent="0.3"/>
    <row r="3224" s="4" customFormat="1" x14ac:dyDescent="0.3"/>
    <row r="3225" s="4" customFormat="1" x14ac:dyDescent="0.3"/>
    <row r="3226" s="4" customFormat="1" x14ac:dyDescent="0.3"/>
    <row r="3227" s="4" customFormat="1" x14ac:dyDescent="0.3"/>
    <row r="3228" s="4" customFormat="1" x14ac:dyDescent="0.3"/>
    <row r="3229" s="4" customFormat="1" x14ac:dyDescent="0.3"/>
    <row r="3230" s="4" customFormat="1" x14ac:dyDescent="0.3"/>
    <row r="3231" s="4" customFormat="1" x14ac:dyDescent="0.3"/>
    <row r="3232" s="4" customFormat="1" x14ac:dyDescent="0.3"/>
    <row r="3233" s="4" customFormat="1" x14ac:dyDescent="0.3"/>
    <row r="3234" s="4" customFormat="1" x14ac:dyDescent="0.3"/>
    <row r="3235" s="4" customFormat="1" x14ac:dyDescent="0.3"/>
    <row r="3236" s="4" customFormat="1" x14ac:dyDescent="0.3"/>
    <row r="3237" s="4" customFormat="1" x14ac:dyDescent="0.3"/>
    <row r="3238" s="4" customFormat="1" x14ac:dyDescent="0.3"/>
    <row r="3239" s="4" customFormat="1" x14ac:dyDescent="0.3"/>
    <row r="3240" s="4" customFormat="1" x14ac:dyDescent="0.3"/>
    <row r="3241" s="4" customFormat="1" x14ac:dyDescent="0.3"/>
    <row r="3242" s="4" customFormat="1" x14ac:dyDescent="0.3"/>
    <row r="3243" s="4" customFormat="1" x14ac:dyDescent="0.3"/>
    <row r="3244" s="4" customFormat="1" x14ac:dyDescent="0.3"/>
    <row r="3245" s="4" customFormat="1" x14ac:dyDescent="0.3"/>
    <row r="3246" s="4" customFormat="1" x14ac:dyDescent="0.3"/>
    <row r="3247" s="4" customFormat="1" x14ac:dyDescent="0.3"/>
    <row r="3248" s="4" customFormat="1" x14ac:dyDescent="0.3"/>
    <row r="3249" s="4" customFormat="1" x14ac:dyDescent="0.3"/>
    <row r="3250" s="4" customFormat="1" x14ac:dyDescent="0.3"/>
    <row r="3251" s="4" customFormat="1" x14ac:dyDescent="0.3"/>
    <row r="3252" s="4" customFormat="1" x14ac:dyDescent="0.3"/>
    <row r="3253" s="4" customFormat="1" x14ac:dyDescent="0.3"/>
    <row r="3254" s="4" customFormat="1" x14ac:dyDescent="0.3"/>
    <row r="3255" s="4" customFormat="1" x14ac:dyDescent="0.3"/>
    <row r="3256" s="4" customFormat="1" x14ac:dyDescent="0.3"/>
    <row r="3257" s="4" customFormat="1" x14ac:dyDescent="0.3"/>
    <row r="3258" s="4" customFormat="1" x14ac:dyDescent="0.3"/>
    <row r="3259" s="4" customFormat="1" x14ac:dyDescent="0.3"/>
    <row r="3260" s="4" customFormat="1" x14ac:dyDescent="0.3"/>
    <row r="3261" s="4" customFormat="1" x14ac:dyDescent="0.3"/>
    <row r="3262" s="4" customFormat="1" x14ac:dyDescent="0.3"/>
    <row r="3263" s="4" customFormat="1" x14ac:dyDescent="0.3"/>
    <row r="3264" s="4" customFormat="1" x14ac:dyDescent="0.3"/>
    <row r="3265" s="4" customFormat="1" x14ac:dyDescent="0.3"/>
    <row r="3266" s="4" customFormat="1" x14ac:dyDescent="0.3"/>
    <row r="3267" s="4" customFormat="1" x14ac:dyDescent="0.3"/>
    <row r="3268" s="4" customFormat="1" x14ac:dyDescent="0.3"/>
    <row r="3269" s="4" customFormat="1" x14ac:dyDescent="0.3"/>
    <row r="3270" s="4" customFormat="1" x14ac:dyDescent="0.3"/>
    <row r="3271" s="4" customFormat="1" x14ac:dyDescent="0.3"/>
    <row r="3272" s="4" customFormat="1" x14ac:dyDescent="0.3"/>
    <row r="3273" s="4" customFormat="1" x14ac:dyDescent="0.3"/>
    <row r="3274" s="4" customFormat="1" x14ac:dyDescent="0.3"/>
    <row r="3275" s="4" customFormat="1" x14ac:dyDescent="0.3"/>
    <row r="3276" s="4" customFormat="1" x14ac:dyDescent="0.3"/>
    <row r="3277" s="4" customFormat="1" x14ac:dyDescent="0.3"/>
    <row r="3278" s="4" customFormat="1" x14ac:dyDescent="0.3"/>
    <row r="3279" s="4" customFormat="1" x14ac:dyDescent="0.3"/>
    <row r="3280" s="4" customFormat="1" x14ac:dyDescent="0.3"/>
    <row r="3281" s="4" customFormat="1" x14ac:dyDescent="0.3"/>
    <row r="3282" s="4" customFormat="1" x14ac:dyDescent="0.3"/>
    <row r="3283" s="4" customFormat="1" x14ac:dyDescent="0.3"/>
    <row r="3284" s="4" customFormat="1" x14ac:dyDescent="0.3"/>
    <row r="3285" s="4" customFormat="1" x14ac:dyDescent="0.3"/>
    <row r="3286" s="4" customFormat="1" x14ac:dyDescent="0.3"/>
    <row r="3287" s="4" customFormat="1" x14ac:dyDescent="0.3"/>
    <row r="3288" s="4" customFormat="1" x14ac:dyDescent="0.3"/>
    <row r="3289" s="4" customFormat="1" x14ac:dyDescent="0.3"/>
    <row r="3290" s="4" customFormat="1" x14ac:dyDescent="0.3"/>
    <row r="3291" s="4" customFormat="1" x14ac:dyDescent="0.3"/>
    <row r="3292" s="4" customFormat="1" x14ac:dyDescent="0.3"/>
    <row r="3293" s="4" customFormat="1" x14ac:dyDescent="0.3"/>
    <row r="3294" s="4" customFormat="1" x14ac:dyDescent="0.3"/>
    <row r="3295" s="4" customFormat="1" x14ac:dyDescent="0.3"/>
    <row r="3296" s="4" customFormat="1" x14ac:dyDescent="0.3"/>
    <row r="3297" s="4" customFormat="1" x14ac:dyDescent="0.3"/>
    <row r="3298" s="4" customFormat="1" x14ac:dyDescent="0.3"/>
    <row r="3299" s="4" customFormat="1" x14ac:dyDescent="0.3"/>
    <row r="3300" s="4" customFormat="1" x14ac:dyDescent="0.3"/>
    <row r="3301" s="4" customFormat="1" x14ac:dyDescent="0.3"/>
    <row r="3302" s="4" customFormat="1" x14ac:dyDescent="0.3"/>
    <row r="3303" s="4" customFormat="1" x14ac:dyDescent="0.3"/>
    <row r="3304" s="4" customFormat="1" x14ac:dyDescent="0.3"/>
    <row r="3305" s="4" customFormat="1" x14ac:dyDescent="0.3"/>
    <row r="3306" s="4" customFormat="1" x14ac:dyDescent="0.3"/>
    <row r="3307" s="4" customFormat="1" x14ac:dyDescent="0.3"/>
    <row r="3308" s="4" customFormat="1" x14ac:dyDescent="0.3"/>
    <row r="3309" s="4" customFormat="1" x14ac:dyDescent="0.3"/>
    <row r="3310" s="4" customFormat="1" x14ac:dyDescent="0.3"/>
    <row r="3311" s="4" customFormat="1" x14ac:dyDescent="0.3"/>
    <row r="3312" s="4" customFormat="1" x14ac:dyDescent="0.3"/>
    <row r="3313" s="4" customFormat="1" x14ac:dyDescent="0.3"/>
    <row r="3314" s="4" customFormat="1" x14ac:dyDescent="0.3"/>
    <row r="3315" s="4" customFormat="1" x14ac:dyDescent="0.3"/>
    <row r="3316" s="4" customFormat="1" x14ac:dyDescent="0.3"/>
    <row r="3317" s="4" customFormat="1" x14ac:dyDescent="0.3"/>
    <row r="3318" s="4" customFormat="1" x14ac:dyDescent="0.3"/>
    <row r="3319" s="4" customFormat="1" x14ac:dyDescent="0.3"/>
    <row r="3320" s="4" customFormat="1" x14ac:dyDescent="0.3"/>
    <row r="3321" s="4" customFormat="1" x14ac:dyDescent="0.3"/>
    <row r="3322" s="4" customFormat="1" x14ac:dyDescent="0.3"/>
    <row r="3323" s="4" customFormat="1" x14ac:dyDescent="0.3"/>
    <row r="3324" s="4" customFormat="1" x14ac:dyDescent="0.3"/>
    <row r="3325" s="4" customFormat="1" x14ac:dyDescent="0.3"/>
    <row r="3326" s="4" customFormat="1" x14ac:dyDescent="0.3"/>
    <row r="3327" s="4" customFormat="1" x14ac:dyDescent="0.3"/>
    <row r="3328" s="4" customFormat="1" x14ac:dyDescent="0.3"/>
    <row r="3329" s="4" customFormat="1" x14ac:dyDescent="0.3"/>
    <row r="3330" s="4" customFormat="1" x14ac:dyDescent="0.3"/>
    <row r="3331" s="4" customFormat="1" x14ac:dyDescent="0.3"/>
    <row r="3332" s="4" customFormat="1" x14ac:dyDescent="0.3"/>
    <row r="3333" s="4" customFormat="1" x14ac:dyDescent="0.3"/>
    <row r="3334" s="4" customFormat="1" x14ac:dyDescent="0.3"/>
    <row r="3335" s="4" customFormat="1" x14ac:dyDescent="0.3"/>
    <row r="3336" s="4" customFormat="1" x14ac:dyDescent="0.3"/>
    <row r="3337" s="4" customFormat="1" x14ac:dyDescent="0.3"/>
    <row r="3338" s="4" customFormat="1" x14ac:dyDescent="0.3"/>
    <row r="3339" s="4" customFormat="1" x14ac:dyDescent="0.3"/>
    <row r="3340" s="4" customFormat="1" x14ac:dyDescent="0.3"/>
    <row r="3341" s="4" customFormat="1" x14ac:dyDescent="0.3"/>
    <row r="3342" s="4" customFormat="1" x14ac:dyDescent="0.3"/>
    <row r="3343" s="4" customFormat="1" x14ac:dyDescent="0.3"/>
    <row r="3344" s="4" customFormat="1" x14ac:dyDescent="0.3"/>
    <row r="3345" s="4" customFormat="1" x14ac:dyDescent="0.3"/>
    <row r="3346" s="4" customFormat="1" x14ac:dyDescent="0.3"/>
    <row r="3347" s="4" customFormat="1" x14ac:dyDescent="0.3"/>
    <row r="3348" s="4" customFormat="1" x14ac:dyDescent="0.3"/>
    <row r="3349" s="4" customFormat="1" x14ac:dyDescent="0.3"/>
    <row r="3350" s="4" customFormat="1" x14ac:dyDescent="0.3"/>
    <row r="3351" s="4" customFormat="1" x14ac:dyDescent="0.3"/>
    <row r="3352" s="4" customFormat="1" x14ac:dyDescent="0.3"/>
    <row r="3353" s="4" customFormat="1" x14ac:dyDescent="0.3"/>
    <row r="3354" s="4" customFormat="1" x14ac:dyDescent="0.3"/>
    <row r="3355" s="4" customFormat="1" x14ac:dyDescent="0.3"/>
    <row r="3356" s="4" customFormat="1" x14ac:dyDescent="0.3"/>
    <row r="3357" s="4" customFormat="1" x14ac:dyDescent="0.3"/>
    <row r="3358" s="4" customFormat="1" x14ac:dyDescent="0.3"/>
    <row r="3359" s="4" customFormat="1" x14ac:dyDescent="0.3"/>
    <row r="3360" s="4" customFormat="1" x14ac:dyDescent="0.3"/>
    <row r="3361" s="4" customFormat="1" x14ac:dyDescent="0.3"/>
    <row r="3362" s="4" customFormat="1" x14ac:dyDescent="0.3"/>
    <row r="3363" s="4" customFormat="1" x14ac:dyDescent="0.3"/>
    <row r="3364" s="4" customFormat="1" x14ac:dyDescent="0.3"/>
    <row r="3365" s="4" customFormat="1" x14ac:dyDescent="0.3"/>
    <row r="3366" s="4" customFormat="1" x14ac:dyDescent="0.3"/>
    <row r="3367" s="4" customFormat="1" x14ac:dyDescent="0.3"/>
    <row r="3368" s="4" customFormat="1" x14ac:dyDescent="0.3"/>
    <row r="3369" s="4" customFormat="1" x14ac:dyDescent="0.3"/>
    <row r="3370" s="4" customFormat="1" x14ac:dyDescent="0.3"/>
    <row r="3371" s="4" customFormat="1" x14ac:dyDescent="0.3"/>
    <row r="3372" s="4" customFormat="1" x14ac:dyDescent="0.3"/>
    <row r="3373" s="4" customFormat="1" x14ac:dyDescent="0.3"/>
    <row r="3374" s="4" customFormat="1" x14ac:dyDescent="0.3"/>
    <row r="3375" s="4" customFormat="1" x14ac:dyDescent="0.3"/>
    <row r="3376" s="4" customFormat="1" x14ac:dyDescent="0.3"/>
    <row r="3377" s="4" customFormat="1" x14ac:dyDescent="0.3"/>
    <row r="3378" s="4" customFormat="1" x14ac:dyDescent="0.3"/>
    <row r="3379" s="4" customFormat="1" x14ac:dyDescent="0.3"/>
    <row r="3380" s="4" customFormat="1" x14ac:dyDescent="0.3"/>
    <row r="3381" s="4" customFormat="1" x14ac:dyDescent="0.3"/>
    <row r="3382" s="4" customFormat="1" x14ac:dyDescent="0.3"/>
    <row r="3383" s="4" customFormat="1" x14ac:dyDescent="0.3"/>
    <row r="3384" s="4" customFormat="1" x14ac:dyDescent="0.3"/>
    <row r="3385" s="4" customFormat="1" x14ac:dyDescent="0.3"/>
    <row r="3386" s="4" customFormat="1" x14ac:dyDescent="0.3"/>
    <row r="3387" s="4" customFormat="1" x14ac:dyDescent="0.3"/>
    <row r="3388" s="4" customFormat="1" x14ac:dyDescent="0.3"/>
    <row r="3389" s="4" customFormat="1" x14ac:dyDescent="0.3"/>
    <row r="3390" s="4" customFormat="1" x14ac:dyDescent="0.3"/>
    <row r="3391" s="4" customFormat="1" x14ac:dyDescent="0.3"/>
    <row r="3392" s="4" customFormat="1" x14ac:dyDescent="0.3"/>
    <row r="3393" s="4" customFormat="1" x14ac:dyDescent="0.3"/>
    <row r="3394" s="4" customFormat="1" x14ac:dyDescent="0.3"/>
    <row r="3395" s="4" customFormat="1" x14ac:dyDescent="0.3"/>
    <row r="3396" s="4" customFormat="1" x14ac:dyDescent="0.3"/>
    <row r="3397" s="4" customFormat="1" x14ac:dyDescent="0.3"/>
    <row r="3398" s="4" customFormat="1" x14ac:dyDescent="0.3"/>
    <row r="3399" s="4" customFormat="1" x14ac:dyDescent="0.3"/>
    <row r="3400" s="4" customFormat="1" x14ac:dyDescent="0.3"/>
    <row r="3401" s="4" customFormat="1" x14ac:dyDescent="0.3"/>
    <row r="3402" s="4" customFormat="1" x14ac:dyDescent="0.3"/>
    <row r="3403" s="4" customFormat="1" x14ac:dyDescent="0.3"/>
    <row r="3404" s="4" customFormat="1" x14ac:dyDescent="0.3"/>
    <row r="3405" s="4" customFormat="1" x14ac:dyDescent="0.3"/>
    <row r="3406" s="4" customFormat="1" x14ac:dyDescent="0.3"/>
    <row r="3407" s="4" customFormat="1" x14ac:dyDescent="0.3"/>
    <row r="3408" s="4" customFormat="1" x14ac:dyDescent="0.3"/>
    <row r="3409" s="4" customFormat="1" x14ac:dyDescent="0.3"/>
    <row r="3410" s="4" customFormat="1" x14ac:dyDescent="0.3"/>
    <row r="3411" s="4" customFormat="1" x14ac:dyDescent="0.3"/>
    <row r="3412" s="4" customFormat="1" x14ac:dyDescent="0.3"/>
    <row r="3413" s="4" customFormat="1" x14ac:dyDescent="0.3"/>
    <row r="3414" s="4" customFormat="1" x14ac:dyDescent="0.3"/>
    <row r="3415" s="4" customFormat="1" x14ac:dyDescent="0.3"/>
    <row r="3416" s="4" customFormat="1" x14ac:dyDescent="0.3"/>
    <row r="3417" s="4" customFormat="1" x14ac:dyDescent="0.3"/>
    <row r="3418" s="4" customFormat="1" x14ac:dyDescent="0.3"/>
    <row r="3419" s="4" customFormat="1" x14ac:dyDescent="0.3"/>
    <row r="3420" s="4" customFormat="1" x14ac:dyDescent="0.3"/>
    <row r="3421" s="4" customFormat="1" x14ac:dyDescent="0.3"/>
    <row r="3422" s="4" customFormat="1" x14ac:dyDescent="0.3"/>
    <row r="3423" s="4" customFormat="1" x14ac:dyDescent="0.3"/>
    <row r="3424" s="4" customFormat="1" x14ac:dyDescent="0.3"/>
    <row r="3425" s="4" customFormat="1" x14ac:dyDescent="0.3"/>
    <row r="3426" s="4" customFormat="1" x14ac:dyDescent="0.3"/>
    <row r="3427" s="4" customFormat="1" x14ac:dyDescent="0.3"/>
    <row r="3428" s="4" customFormat="1" x14ac:dyDescent="0.3"/>
    <row r="3429" s="4" customFormat="1" x14ac:dyDescent="0.3"/>
    <row r="3430" s="4" customFormat="1" x14ac:dyDescent="0.3"/>
    <row r="3431" s="4" customFormat="1" x14ac:dyDescent="0.3"/>
    <row r="3432" s="4" customFormat="1" x14ac:dyDescent="0.3"/>
    <row r="3433" s="4" customFormat="1" x14ac:dyDescent="0.3"/>
    <row r="3434" s="4" customFormat="1" x14ac:dyDescent="0.3"/>
    <row r="3435" s="4" customFormat="1" x14ac:dyDescent="0.3"/>
    <row r="3436" s="4" customFormat="1" x14ac:dyDescent="0.3"/>
    <row r="3437" s="4" customFormat="1" x14ac:dyDescent="0.3"/>
    <row r="3438" s="4" customFormat="1" x14ac:dyDescent="0.3"/>
    <row r="3439" s="4" customFormat="1" x14ac:dyDescent="0.3"/>
    <row r="3440" s="4" customFormat="1" x14ac:dyDescent="0.3"/>
    <row r="3441" s="4" customFormat="1" x14ac:dyDescent="0.3"/>
    <row r="3442" s="4" customFormat="1" x14ac:dyDescent="0.3"/>
    <row r="3443" s="4" customFormat="1" x14ac:dyDescent="0.3"/>
    <row r="3444" s="4" customFormat="1" x14ac:dyDescent="0.3"/>
    <row r="3445" s="4" customFormat="1" x14ac:dyDescent="0.3"/>
    <row r="3446" s="4" customFormat="1" x14ac:dyDescent="0.3"/>
    <row r="3447" s="4" customFormat="1" x14ac:dyDescent="0.3"/>
    <row r="3448" s="4" customFormat="1" x14ac:dyDescent="0.3"/>
    <row r="3449" s="4" customFormat="1" x14ac:dyDescent="0.3"/>
    <row r="3450" s="4" customFormat="1" x14ac:dyDescent="0.3"/>
    <row r="3451" s="4" customFormat="1" x14ac:dyDescent="0.3"/>
    <row r="3452" s="4" customFormat="1" x14ac:dyDescent="0.3"/>
    <row r="3453" s="4" customFormat="1" x14ac:dyDescent="0.3"/>
    <row r="3454" s="4" customFormat="1" x14ac:dyDescent="0.3"/>
    <row r="3455" s="4" customFormat="1" x14ac:dyDescent="0.3"/>
    <row r="3456" s="4" customFormat="1" x14ac:dyDescent="0.3"/>
    <row r="3457" s="4" customFormat="1" x14ac:dyDescent="0.3"/>
    <row r="3458" s="4" customFormat="1" x14ac:dyDescent="0.3"/>
    <row r="3459" s="4" customFormat="1" x14ac:dyDescent="0.3"/>
    <row r="3460" s="4" customFormat="1" x14ac:dyDescent="0.3"/>
    <row r="3461" s="4" customFormat="1" x14ac:dyDescent="0.3"/>
    <row r="3462" s="4" customFormat="1" x14ac:dyDescent="0.3"/>
    <row r="3463" s="4" customFormat="1" x14ac:dyDescent="0.3"/>
    <row r="3464" s="4" customFormat="1" x14ac:dyDescent="0.3"/>
    <row r="3465" s="4" customFormat="1" x14ac:dyDescent="0.3"/>
    <row r="3466" s="4" customFormat="1" x14ac:dyDescent="0.3"/>
    <row r="3467" s="4" customFormat="1" x14ac:dyDescent="0.3"/>
    <row r="3468" s="4" customFormat="1" x14ac:dyDescent="0.3"/>
    <row r="3469" s="4" customFormat="1" x14ac:dyDescent="0.3"/>
    <row r="3470" s="4" customFormat="1" x14ac:dyDescent="0.3"/>
    <row r="3471" s="4" customFormat="1" x14ac:dyDescent="0.3"/>
    <row r="3472" s="4" customFormat="1" x14ac:dyDescent="0.3"/>
    <row r="3473" s="4" customFormat="1" x14ac:dyDescent="0.3"/>
    <row r="3474" s="4" customFormat="1" x14ac:dyDescent="0.3"/>
    <row r="3475" s="4" customFormat="1" x14ac:dyDescent="0.3"/>
    <row r="3476" s="4" customFormat="1" x14ac:dyDescent="0.3"/>
    <row r="3477" s="4" customFormat="1" x14ac:dyDescent="0.3"/>
    <row r="3478" s="4" customFormat="1" x14ac:dyDescent="0.3"/>
    <row r="3479" s="4" customFormat="1" x14ac:dyDescent="0.3"/>
    <row r="3480" s="4" customFormat="1" x14ac:dyDescent="0.3"/>
    <row r="3481" s="4" customFormat="1" x14ac:dyDescent="0.3"/>
    <row r="3482" s="4" customFormat="1" x14ac:dyDescent="0.3"/>
    <row r="3483" s="4" customFormat="1" x14ac:dyDescent="0.3"/>
    <row r="3484" s="4" customFormat="1" x14ac:dyDescent="0.3"/>
    <row r="3485" s="4" customFormat="1" x14ac:dyDescent="0.3"/>
    <row r="3486" s="4" customFormat="1" x14ac:dyDescent="0.3"/>
    <row r="3487" s="4" customFormat="1" x14ac:dyDescent="0.3"/>
    <row r="3488" s="4" customFormat="1" x14ac:dyDescent="0.3"/>
    <row r="3489" s="4" customFormat="1" x14ac:dyDescent="0.3"/>
    <row r="3490" s="4" customFormat="1" x14ac:dyDescent="0.3"/>
    <row r="3491" s="4" customFormat="1" x14ac:dyDescent="0.3"/>
    <row r="3492" s="4" customFormat="1" x14ac:dyDescent="0.3"/>
    <row r="3493" s="4" customFormat="1" x14ac:dyDescent="0.3"/>
    <row r="3494" s="4" customFormat="1" x14ac:dyDescent="0.3"/>
    <row r="3495" s="4" customFormat="1" x14ac:dyDescent="0.3"/>
    <row r="3496" s="4" customFormat="1" x14ac:dyDescent="0.3"/>
    <row r="3497" s="4" customFormat="1" x14ac:dyDescent="0.3"/>
    <row r="3498" s="4" customFormat="1" x14ac:dyDescent="0.3"/>
    <row r="3499" s="4" customFormat="1" x14ac:dyDescent="0.3"/>
    <row r="3500" s="4" customFormat="1" x14ac:dyDescent="0.3"/>
    <row r="3501" s="4" customFormat="1" x14ac:dyDescent="0.3"/>
    <row r="3502" s="4" customFormat="1" x14ac:dyDescent="0.3"/>
    <row r="3503" s="4" customFormat="1" x14ac:dyDescent="0.3"/>
    <row r="3504" s="4" customFormat="1" x14ac:dyDescent="0.3"/>
    <row r="3505" s="4" customFormat="1" x14ac:dyDescent="0.3"/>
    <row r="3506" s="4" customFormat="1" x14ac:dyDescent="0.3"/>
    <row r="3507" s="4" customFormat="1" x14ac:dyDescent="0.3"/>
    <row r="3508" s="4" customFormat="1" x14ac:dyDescent="0.3"/>
    <row r="3509" s="4" customFormat="1" x14ac:dyDescent="0.3"/>
    <row r="3510" s="4" customFormat="1" x14ac:dyDescent="0.3"/>
    <row r="3511" s="4" customFormat="1" x14ac:dyDescent="0.3"/>
    <row r="3512" s="4" customFormat="1" x14ac:dyDescent="0.3"/>
    <row r="3513" s="4" customFormat="1" x14ac:dyDescent="0.3"/>
    <row r="3514" s="4" customFormat="1" x14ac:dyDescent="0.3"/>
    <row r="3515" s="4" customFormat="1" x14ac:dyDescent="0.3"/>
    <row r="3516" s="4" customFormat="1" x14ac:dyDescent="0.3"/>
    <row r="3517" s="4" customFormat="1" x14ac:dyDescent="0.3"/>
    <row r="3518" s="4" customFormat="1" x14ac:dyDescent="0.3"/>
    <row r="3519" s="4" customFormat="1" x14ac:dyDescent="0.3"/>
    <row r="3520" s="4" customFormat="1" x14ac:dyDescent="0.3"/>
    <row r="3521" s="4" customFormat="1" x14ac:dyDescent="0.3"/>
    <row r="3522" s="4" customFormat="1" x14ac:dyDescent="0.3"/>
    <row r="3523" s="4" customFormat="1" x14ac:dyDescent="0.3"/>
    <row r="3524" s="4" customFormat="1" x14ac:dyDescent="0.3"/>
    <row r="3525" s="4" customFormat="1" x14ac:dyDescent="0.3"/>
    <row r="3526" s="4" customFormat="1" x14ac:dyDescent="0.3"/>
    <row r="3527" s="4" customFormat="1" x14ac:dyDescent="0.3"/>
    <row r="3528" s="4" customFormat="1" x14ac:dyDescent="0.3"/>
    <row r="3529" s="4" customFormat="1" x14ac:dyDescent="0.3"/>
    <row r="3530" s="4" customFormat="1" x14ac:dyDescent="0.3"/>
    <row r="3531" s="4" customFormat="1" x14ac:dyDescent="0.3"/>
    <row r="3532" s="4" customFormat="1" x14ac:dyDescent="0.3"/>
    <row r="3533" s="4" customFormat="1" x14ac:dyDescent="0.3"/>
    <row r="3534" s="4" customFormat="1" x14ac:dyDescent="0.3"/>
    <row r="3535" s="4" customFormat="1" x14ac:dyDescent="0.3"/>
    <row r="3536" s="4" customFormat="1" x14ac:dyDescent="0.3"/>
    <row r="3537" s="4" customFormat="1" x14ac:dyDescent="0.3"/>
    <row r="3538" s="4" customFormat="1" x14ac:dyDescent="0.3"/>
    <row r="3539" s="4" customFormat="1" x14ac:dyDescent="0.3"/>
    <row r="3540" s="4" customFormat="1" x14ac:dyDescent="0.3"/>
    <row r="3541" s="4" customFormat="1" x14ac:dyDescent="0.3"/>
    <row r="3542" s="4" customFormat="1" x14ac:dyDescent="0.3"/>
    <row r="3543" s="4" customFormat="1" x14ac:dyDescent="0.3"/>
    <row r="3544" s="4" customFormat="1" x14ac:dyDescent="0.3"/>
    <row r="3545" s="4" customFormat="1" x14ac:dyDescent="0.3"/>
    <row r="3546" s="4" customFormat="1" x14ac:dyDescent="0.3"/>
    <row r="3547" s="4" customFormat="1" x14ac:dyDescent="0.3"/>
    <row r="3548" s="4" customFormat="1" x14ac:dyDescent="0.3"/>
    <row r="3549" s="4" customFormat="1" x14ac:dyDescent="0.3"/>
    <row r="3550" s="4" customFormat="1" x14ac:dyDescent="0.3"/>
    <row r="3551" s="4" customFormat="1" x14ac:dyDescent="0.3"/>
    <row r="3552" s="4" customFormat="1" x14ac:dyDescent="0.3"/>
    <row r="3553" s="4" customFormat="1" x14ac:dyDescent="0.3"/>
    <row r="3554" s="4" customFormat="1" x14ac:dyDescent="0.3"/>
    <row r="3555" s="4" customFormat="1" x14ac:dyDescent="0.3"/>
    <row r="3556" s="4" customFormat="1" x14ac:dyDescent="0.3"/>
    <row r="3557" s="4" customFormat="1" x14ac:dyDescent="0.3"/>
    <row r="3558" s="4" customFormat="1" x14ac:dyDescent="0.3"/>
    <row r="3559" s="4" customFormat="1" x14ac:dyDescent="0.3"/>
    <row r="3560" s="4" customFormat="1" x14ac:dyDescent="0.3"/>
    <row r="3561" s="4" customFormat="1" x14ac:dyDescent="0.3"/>
    <row r="3562" s="4" customFormat="1" x14ac:dyDescent="0.3"/>
    <row r="3563" s="4" customFormat="1" x14ac:dyDescent="0.3"/>
    <row r="3564" s="4" customFormat="1" x14ac:dyDescent="0.3"/>
    <row r="3565" s="4" customFormat="1" x14ac:dyDescent="0.3"/>
    <row r="3566" s="4" customFormat="1" x14ac:dyDescent="0.3"/>
    <row r="3567" s="4" customFormat="1" x14ac:dyDescent="0.3"/>
    <row r="3568" s="4" customFormat="1" x14ac:dyDescent="0.3"/>
    <row r="3569" s="4" customFormat="1" x14ac:dyDescent="0.3"/>
    <row r="3570" s="4" customFormat="1" x14ac:dyDescent="0.3"/>
    <row r="3571" s="4" customFormat="1" x14ac:dyDescent="0.3"/>
    <row r="3572" s="4" customFormat="1" x14ac:dyDescent="0.3"/>
    <row r="3573" s="4" customFormat="1" x14ac:dyDescent="0.3"/>
    <row r="3574" s="4" customFormat="1" x14ac:dyDescent="0.3"/>
    <row r="3575" s="4" customFormat="1" x14ac:dyDescent="0.3"/>
    <row r="3576" s="4" customFormat="1" x14ac:dyDescent="0.3"/>
    <row r="3577" s="4" customFormat="1" x14ac:dyDescent="0.3"/>
    <row r="3578" s="4" customFormat="1" x14ac:dyDescent="0.3"/>
    <row r="3579" s="4" customFormat="1" x14ac:dyDescent="0.3"/>
    <row r="3580" s="4" customFormat="1" x14ac:dyDescent="0.3"/>
    <row r="3581" s="4" customFormat="1" x14ac:dyDescent="0.3"/>
    <row r="3582" s="4" customFormat="1" x14ac:dyDescent="0.3"/>
    <row r="3583" s="4" customFormat="1" x14ac:dyDescent="0.3"/>
    <row r="3584" s="4" customFormat="1" x14ac:dyDescent="0.3"/>
    <row r="3585" s="4" customFormat="1" x14ac:dyDescent="0.3"/>
    <row r="3586" s="4" customFormat="1" x14ac:dyDescent="0.3"/>
    <row r="3587" s="4" customFormat="1" x14ac:dyDescent="0.3"/>
    <row r="3588" s="4" customFormat="1" x14ac:dyDescent="0.3"/>
    <row r="3589" s="4" customFormat="1" x14ac:dyDescent="0.3"/>
    <row r="3590" s="4" customFormat="1" x14ac:dyDescent="0.3"/>
    <row r="3591" s="4" customFormat="1" x14ac:dyDescent="0.3"/>
    <row r="3592" s="4" customFormat="1" x14ac:dyDescent="0.3"/>
    <row r="3593" s="4" customFormat="1" x14ac:dyDescent="0.3"/>
    <row r="3594" s="4" customFormat="1" x14ac:dyDescent="0.3"/>
    <row r="3595" s="4" customFormat="1" x14ac:dyDescent="0.3"/>
    <row r="3596" s="4" customFormat="1" x14ac:dyDescent="0.3"/>
    <row r="3597" s="4" customFormat="1" x14ac:dyDescent="0.3"/>
    <row r="3598" s="4" customFormat="1" x14ac:dyDescent="0.3"/>
    <row r="3599" s="4" customFormat="1" x14ac:dyDescent="0.3"/>
    <row r="3600" s="4" customFormat="1" x14ac:dyDescent="0.3"/>
    <row r="3601" s="4" customFormat="1" x14ac:dyDescent="0.3"/>
    <row r="3602" s="4" customFormat="1" x14ac:dyDescent="0.3"/>
    <row r="3603" s="4" customFormat="1" x14ac:dyDescent="0.3"/>
    <row r="3604" s="4" customFormat="1" x14ac:dyDescent="0.3"/>
    <row r="3605" s="4" customFormat="1" x14ac:dyDescent="0.3"/>
    <row r="3606" s="4" customFormat="1" x14ac:dyDescent="0.3"/>
    <row r="3607" s="4" customFormat="1" x14ac:dyDescent="0.3"/>
    <row r="3608" s="4" customFormat="1" x14ac:dyDescent="0.3"/>
    <row r="3609" s="4" customFormat="1" x14ac:dyDescent="0.3"/>
    <row r="3610" s="4" customFormat="1" x14ac:dyDescent="0.3"/>
    <row r="3611" s="4" customFormat="1" x14ac:dyDescent="0.3"/>
    <row r="3612" s="4" customFormat="1" x14ac:dyDescent="0.3"/>
    <row r="3613" s="4" customFormat="1" x14ac:dyDescent="0.3"/>
    <row r="3614" s="4" customFormat="1" x14ac:dyDescent="0.3"/>
    <row r="3615" s="4" customFormat="1" x14ac:dyDescent="0.3"/>
    <row r="3616" s="4" customFormat="1" x14ac:dyDescent="0.3"/>
    <row r="3617" s="4" customFormat="1" x14ac:dyDescent="0.3"/>
    <row r="3618" s="4" customFormat="1" x14ac:dyDescent="0.3"/>
    <row r="3619" s="4" customFormat="1" x14ac:dyDescent="0.3"/>
    <row r="3620" s="4" customFormat="1" x14ac:dyDescent="0.3"/>
    <row r="3621" s="4" customFormat="1" x14ac:dyDescent="0.3"/>
    <row r="3622" s="4" customFormat="1" x14ac:dyDescent="0.3"/>
    <row r="3623" s="4" customFormat="1" x14ac:dyDescent="0.3"/>
    <row r="3624" s="4" customFormat="1" x14ac:dyDescent="0.3"/>
    <row r="3625" s="4" customFormat="1" x14ac:dyDescent="0.3"/>
    <row r="3626" s="4" customFormat="1" x14ac:dyDescent="0.3"/>
    <row r="3627" s="4" customFormat="1" x14ac:dyDescent="0.3"/>
    <row r="3628" s="4" customFormat="1" x14ac:dyDescent="0.3"/>
    <row r="3629" s="4" customFormat="1" x14ac:dyDescent="0.3"/>
    <row r="3630" s="4" customFormat="1" x14ac:dyDescent="0.3"/>
    <row r="3631" s="4" customFormat="1" x14ac:dyDescent="0.3"/>
    <row r="3632" s="4" customFormat="1" x14ac:dyDescent="0.3"/>
    <row r="3633" s="4" customFormat="1" x14ac:dyDescent="0.3"/>
    <row r="3634" s="4" customFormat="1" x14ac:dyDescent="0.3"/>
    <row r="3635" s="4" customFormat="1" x14ac:dyDescent="0.3"/>
    <row r="3636" s="4" customFormat="1" x14ac:dyDescent="0.3"/>
    <row r="3637" s="4" customFormat="1" x14ac:dyDescent="0.3"/>
    <row r="3638" s="4" customFormat="1" x14ac:dyDescent="0.3"/>
    <row r="3639" s="4" customFormat="1" x14ac:dyDescent="0.3"/>
    <row r="3640" s="4" customFormat="1" x14ac:dyDescent="0.3"/>
    <row r="3641" s="4" customFormat="1" x14ac:dyDescent="0.3"/>
    <row r="3642" s="4" customFormat="1" x14ac:dyDescent="0.3"/>
    <row r="3643" s="4" customFormat="1" x14ac:dyDescent="0.3"/>
    <row r="3644" s="4" customFormat="1" x14ac:dyDescent="0.3"/>
    <row r="3645" s="4" customFormat="1" x14ac:dyDescent="0.3"/>
    <row r="3646" s="4" customFormat="1" x14ac:dyDescent="0.3"/>
    <row r="3647" s="4" customFormat="1" x14ac:dyDescent="0.3"/>
    <row r="3648" s="4" customFormat="1" x14ac:dyDescent="0.3"/>
    <row r="3649" s="4" customFormat="1" x14ac:dyDescent="0.3"/>
    <row r="3650" s="4" customFormat="1" x14ac:dyDescent="0.3"/>
    <row r="3651" s="4" customFormat="1" x14ac:dyDescent="0.3"/>
    <row r="3652" s="4" customFormat="1" x14ac:dyDescent="0.3"/>
    <row r="3653" s="4" customFormat="1" x14ac:dyDescent="0.3"/>
    <row r="3654" s="4" customFormat="1" x14ac:dyDescent="0.3"/>
    <row r="3655" s="4" customFormat="1" x14ac:dyDescent="0.3"/>
    <row r="3656" s="4" customFormat="1" x14ac:dyDescent="0.3"/>
    <row r="3657" s="4" customFormat="1" x14ac:dyDescent="0.3"/>
    <row r="3658" s="4" customFormat="1" x14ac:dyDescent="0.3"/>
    <row r="3659" s="4" customFormat="1" x14ac:dyDescent="0.3"/>
    <row r="3660" s="4" customFormat="1" x14ac:dyDescent="0.3"/>
    <row r="3661" s="4" customFormat="1" x14ac:dyDescent="0.3"/>
    <row r="3662" s="4" customFormat="1" x14ac:dyDescent="0.3"/>
    <row r="3663" s="4" customFormat="1" x14ac:dyDescent="0.3"/>
    <row r="3664" s="4" customFormat="1" x14ac:dyDescent="0.3"/>
    <row r="3665" s="4" customFormat="1" x14ac:dyDescent="0.3"/>
    <row r="3666" s="4" customFormat="1" x14ac:dyDescent="0.3"/>
    <row r="3667" s="4" customFormat="1" x14ac:dyDescent="0.3"/>
    <row r="3668" s="4" customFormat="1" x14ac:dyDescent="0.3"/>
    <row r="3669" s="4" customFormat="1" x14ac:dyDescent="0.3"/>
    <row r="3670" s="4" customFormat="1" x14ac:dyDescent="0.3"/>
    <row r="3671" s="4" customFormat="1" x14ac:dyDescent="0.3"/>
    <row r="3672" s="4" customFormat="1" x14ac:dyDescent="0.3"/>
    <row r="3673" s="4" customFormat="1" x14ac:dyDescent="0.3"/>
    <row r="3674" s="4" customFormat="1" x14ac:dyDescent="0.3"/>
    <row r="3675" s="4" customFormat="1" x14ac:dyDescent="0.3"/>
    <row r="3676" s="4" customFormat="1" x14ac:dyDescent="0.3"/>
    <row r="3677" s="4" customFormat="1" x14ac:dyDescent="0.3"/>
    <row r="3678" s="4" customFormat="1" x14ac:dyDescent="0.3"/>
    <row r="3679" s="4" customFormat="1" x14ac:dyDescent="0.3"/>
    <row r="3680" s="4" customFormat="1" x14ac:dyDescent="0.3"/>
    <row r="3681" s="4" customFormat="1" x14ac:dyDescent="0.3"/>
    <row r="3682" s="4" customFormat="1" x14ac:dyDescent="0.3"/>
    <row r="3683" s="4" customFormat="1" x14ac:dyDescent="0.3"/>
    <row r="3684" s="4" customFormat="1" x14ac:dyDescent="0.3"/>
    <row r="3685" s="4" customFormat="1" x14ac:dyDescent="0.3"/>
    <row r="3686" s="4" customFormat="1" x14ac:dyDescent="0.3"/>
    <row r="3687" s="4" customFormat="1" x14ac:dyDescent="0.3"/>
    <row r="3688" s="4" customFormat="1" x14ac:dyDescent="0.3"/>
    <row r="3689" s="4" customFormat="1" x14ac:dyDescent="0.3"/>
    <row r="3690" s="4" customFormat="1" x14ac:dyDescent="0.3"/>
    <row r="3691" s="4" customFormat="1" x14ac:dyDescent="0.3"/>
    <row r="3692" s="4" customFormat="1" x14ac:dyDescent="0.3"/>
    <row r="3693" s="4" customFormat="1" x14ac:dyDescent="0.3"/>
    <row r="3694" s="4" customFormat="1" x14ac:dyDescent="0.3"/>
    <row r="3695" s="4" customFormat="1" x14ac:dyDescent="0.3"/>
    <row r="3696" s="4" customFormat="1" x14ac:dyDescent="0.3"/>
    <row r="3697" s="4" customFormat="1" x14ac:dyDescent="0.3"/>
    <row r="3698" s="4" customFormat="1" x14ac:dyDescent="0.3"/>
    <row r="3699" s="4" customFormat="1" x14ac:dyDescent="0.3"/>
    <row r="3700" s="4" customFormat="1" x14ac:dyDescent="0.3"/>
    <row r="3701" s="4" customFormat="1" x14ac:dyDescent="0.3"/>
    <row r="3702" s="4" customFormat="1" x14ac:dyDescent="0.3"/>
    <row r="3703" s="4" customFormat="1" x14ac:dyDescent="0.3"/>
    <row r="3704" s="4" customFormat="1" x14ac:dyDescent="0.3"/>
    <row r="3705" s="4" customFormat="1" x14ac:dyDescent="0.3"/>
    <row r="3706" s="4" customFormat="1" x14ac:dyDescent="0.3"/>
    <row r="3707" s="4" customFormat="1" x14ac:dyDescent="0.3"/>
    <row r="3708" s="4" customFormat="1" x14ac:dyDescent="0.3"/>
    <row r="3709" s="4" customFormat="1" x14ac:dyDescent="0.3"/>
    <row r="3710" s="4" customFormat="1" x14ac:dyDescent="0.3"/>
    <row r="3711" s="4" customFormat="1" x14ac:dyDescent="0.3"/>
    <row r="3712" s="4" customFormat="1" x14ac:dyDescent="0.3"/>
    <row r="3713" s="4" customFormat="1" x14ac:dyDescent="0.3"/>
    <row r="3714" s="4" customFormat="1" x14ac:dyDescent="0.3"/>
    <row r="3715" s="4" customFormat="1" x14ac:dyDescent="0.3"/>
    <row r="3716" s="4" customFormat="1" x14ac:dyDescent="0.3"/>
    <row r="3717" s="4" customFormat="1" x14ac:dyDescent="0.3"/>
    <row r="3718" s="4" customFormat="1" x14ac:dyDescent="0.3"/>
    <row r="3719" s="4" customFormat="1" x14ac:dyDescent="0.3"/>
    <row r="3720" s="4" customFormat="1" x14ac:dyDescent="0.3"/>
    <row r="3721" s="4" customFormat="1" x14ac:dyDescent="0.3"/>
    <row r="3722" s="4" customFormat="1" x14ac:dyDescent="0.3"/>
    <row r="3723" s="4" customFormat="1" x14ac:dyDescent="0.3"/>
    <row r="3724" s="4" customFormat="1" x14ac:dyDescent="0.3"/>
    <row r="3725" s="4" customFormat="1" x14ac:dyDescent="0.3"/>
    <row r="3726" s="4" customFormat="1" x14ac:dyDescent="0.3"/>
    <row r="3727" s="4" customFormat="1" x14ac:dyDescent="0.3"/>
    <row r="3728" s="4" customFormat="1" x14ac:dyDescent="0.3"/>
    <row r="3729" s="4" customFormat="1" x14ac:dyDescent="0.3"/>
    <row r="3730" s="4" customFormat="1" x14ac:dyDescent="0.3"/>
    <row r="3731" s="4" customFormat="1" x14ac:dyDescent="0.3"/>
    <row r="3732" s="4" customFormat="1" x14ac:dyDescent="0.3"/>
    <row r="3733" s="4" customFormat="1" x14ac:dyDescent="0.3"/>
    <row r="3734" s="4" customFormat="1" x14ac:dyDescent="0.3"/>
    <row r="3735" s="4" customFormat="1" x14ac:dyDescent="0.3"/>
    <row r="3736" s="4" customFormat="1" x14ac:dyDescent="0.3"/>
    <row r="3737" s="4" customFormat="1" x14ac:dyDescent="0.3"/>
    <row r="3738" s="4" customFormat="1" x14ac:dyDescent="0.3"/>
    <row r="3739" s="4" customFormat="1" x14ac:dyDescent="0.3"/>
    <row r="3740" s="4" customFormat="1" x14ac:dyDescent="0.3"/>
    <row r="3741" s="4" customFormat="1" x14ac:dyDescent="0.3"/>
    <row r="3742" s="4" customFormat="1" x14ac:dyDescent="0.3"/>
    <row r="3743" s="4" customFormat="1" x14ac:dyDescent="0.3"/>
    <row r="3744" s="4" customFormat="1" x14ac:dyDescent="0.3"/>
    <row r="3745" s="4" customFormat="1" x14ac:dyDescent="0.3"/>
    <row r="3746" s="4" customFormat="1" x14ac:dyDescent="0.3"/>
    <row r="3747" s="4" customFormat="1" x14ac:dyDescent="0.3"/>
    <row r="3748" s="4" customFormat="1" x14ac:dyDescent="0.3"/>
    <row r="3749" s="4" customFormat="1" x14ac:dyDescent="0.3"/>
    <row r="3750" s="4" customFormat="1" x14ac:dyDescent="0.3"/>
    <row r="3751" s="4" customFormat="1" x14ac:dyDescent="0.3"/>
    <row r="3752" s="4" customFormat="1" x14ac:dyDescent="0.3"/>
    <row r="3753" s="4" customFormat="1" x14ac:dyDescent="0.3"/>
    <row r="3754" s="4" customFormat="1" x14ac:dyDescent="0.3"/>
    <row r="3755" s="4" customFormat="1" x14ac:dyDescent="0.3"/>
    <row r="3756" s="4" customFormat="1" x14ac:dyDescent="0.3"/>
    <row r="3757" s="4" customFormat="1" x14ac:dyDescent="0.3"/>
    <row r="3758" s="4" customFormat="1" x14ac:dyDescent="0.3"/>
    <row r="3759" s="4" customFormat="1" x14ac:dyDescent="0.3"/>
    <row r="3760" s="4" customFormat="1" x14ac:dyDescent="0.3"/>
    <row r="3761" s="4" customFormat="1" x14ac:dyDescent="0.3"/>
    <row r="3762" s="4" customFormat="1" x14ac:dyDescent="0.3"/>
    <row r="3763" s="4" customFormat="1" x14ac:dyDescent="0.3"/>
    <row r="3764" s="4" customFormat="1" x14ac:dyDescent="0.3"/>
    <row r="3765" s="4" customFormat="1" x14ac:dyDescent="0.3"/>
    <row r="3766" s="4" customFormat="1" x14ac:dyDescent="0.3"/>
    <row r="3767" s="4" customFormat="1" x14ac:dyDescent="0.3"/>
    <row r="3768" s="4" customFormat="1" x14ac:dyDescent="0.3"/>
    <row r="3769" s="4" customFormat="1" x14ac:dyDescent="0.3"/>
    <row r="3770" s="4" customFormat="1" x14ac:dyDescent="0.3"/>
    <row r="3771" s="4" customFormat="1" x14ac:dyDescent="0.3"/>
    <row r="3772" s="4" customFormat="1" x14ac:dyDescent="0.3"/>
    <row r="3773" s="4" customFormat="1" x14ac:dyDescent="0.3"/>
    <row r="3774" s="4" customFormat="1" x14ac:dyDescent="0.3"/>
    <row r="3775" s="4" customFormat="1" x14ac:dyDescent="0.3"/>
    <row r="3776" s="4" customFormat="1" x14ac:dyDescent="0.3"/>
    <row r="3777" s="4" customFormat="1" x14ac:dyDescent="0.3"/>
    <row r="3778" s="4" customFormat="1" x14ac:dyDescent="0.3"/>
    <row r="3779" s="4" customFormat="1" x14ac:dyDescent="0.3"/>
    <row r="3780" s="4" customFormat="1" x14ac:dyDescent="0.3"/>
    <row r="3781" s="4" customFormat="1" x14ac:dyDescent="0.3"/>
    <row r="3782" s="4" customFormat="1" x14ac:dyDescent="0.3"/>
    <row r="3783" s="4" customFormat="1" x14ac:dyDescent="0.3"/>
    <row r="3784" s="4" customFormat="1" x14ac:dyDescent="0.3"/>
    <row r="3785" s="4" customFormat="1" x14ac:dyDescent="0.3"/>
    <row r="3786" s="4" customFormat="1" x14ac:dyDescent="0.3"/>
    <row r="3787" s="4" customFormat="1" x14ac:dyDescent="0.3"/>
    <row r="3788" s="4" customFormat="1" x14ac:dyDescent="0.3"/>
    <row r="3789" s="4" customFormat="1" x14ac:dyDescent="0.3"/>
    <row r="3790" s="4" customFormat="1" x14ac:dyDescent="0.3"/>
    <row r="3791" s="4" customFormat="1" x14ac:dyDescent="0.3"/>
    <row r="3792" s="4" customFormat="1" x14ac:dyDescent="0.3"/>
    <row r="3793" s="4" customFormat="1" x14ac:dyDescent="0.3"/>
    <row r="3794" s="4" customFormat="1" x14ac:dyDescent="0.3"/>
    <row r="3795" s="4" customFormat="1" x14ac:dyDescent="0.3"/>
    <row r="3796" s="4" customFormat="1" x14ac:dyDescent="0.3"/>
    <row r="3797" s="4" customFormat="1" x14ac:dyDescent="0.3"/>
    <row r="3798" s="4" customFormat="1" x14ac:dyDescent="0.3"/>
    <row r="3799" s="4" customFormat="1" x14ac:dyDescent="0.3"/>
    <row r="3800" s="4" customFormat="1" x14ac:dyDescent="0.3"/>
    <row r="3801" s="4" customFormat="1" x14ac:dyDescent="0.3"/>
    <row r="3802" s="4" customFormat="1" x14ac:dyDescent="0.3"/>
    <row r="3803" s="4" customFormat="1" x14ac:dyDescent="0.3"/>
    <row r="3804" s="4" customFormat="1" x14ac:dyDescent="0.3"/>
    <row r="3805" s="4" customFormat="1" x14ac:dyDescent="0.3"/>
    <row r="3806" s="4" customFormat="1" x14ac:dyDescent="0.3"/>
    <row r="3807" s="4" customFormat="1" x14ac:dyDescent="0.3"/>
    <row r="3808" s="4" customFormat="1" x14ac:dyDescent="0.3"/>
    <row r="3809" s="4" customFormat="1" x14ac:dyDescent="0.3"/>
    <row r="3810" s="4" customFormat="1" x14ac:dyDescent="0.3"/>
    <row r="3811" s="4" customFormat="1" x14ac:dyDescent="0.3"/>
    <row r="3812" s="4" customFormat="1" x14ac:dyDescent="0.3"/>
    <row r="3813" s="4" customFormat="1" x14ac:dyDescent="0.3"/>
    <row r="3814" s="4" customFormat="1" x14ac:dyDescent="0.3"/>
    <row r="3815" s="4" customFormat="1" x14ac:dyDescent="0.3"/>
    <row r="3816" s="4" customFormat="1" x14ac:dyDescent="0.3"/>
    <row r="3817" s="4" customFormat="1" x14ac:dyDescent="0.3"/>
    <row r="3818" s="4" customFormat="1" x14ac:dyDescent="0.3"/>
    <row r="3819" s="4" customFormat="1" x14ac:dyDescent="0.3"/>
    <row r="3820" s="4" customFormat="1" x14ac:dyDescent="0.3"/>
    <row r="3821" s="4" customFormat="1" x14ac:dyDescent="0.3"/>
    <row r="3822" s="4" customFormat="1" x14ac:dyDescent="0.3"/>
    <row r="3823" s="4" customFormat="1" x14ac:dyDescent="0.3"/>
    <row r="3824" s="4" customFormat="1" x14ac:dyDescent="0.3"/>
    <row r="3825" s="4" customFormat="1" x14ac:dyDescent="0.3"/>
    <row r="3826" s="4" customFormat="1" x14ac:dyDescent="0.3"/>
    <row r="3827" s="4" customFormat="1" x14ac:dyDescent="0.3"/>
    <row r="3828" s="4" customFormat="1" x14ac:dyDescent="0.3"/>
    <row r="3829" s="4" customFormat="1" x14ac:dyDescent="0.3"/>
    <row r="3830" s="4" customFormat="1" x14ac:dyDescent="0.3"/>
    <row r="3831" s="4" customFormat="1" x14ac:dyDescent="0.3"/>
    <row r="3832" s="4" customFormat="1" x14ac:dyDescent="0.3"/>
    <row r="3833" s="4" customFormat="1" x14ac:dyDescent="0.3"/>
    <row r="3834" s="4" customFormat="1" x14ac:dyDescent="0.3"/>
    <row r="3835" s="4" customFormat="1" x14ac:dyDescent="0.3"/>
    <row r="3836" s="4" customFormat="1" x14ac:dyDescent="0.3"/>
    <row r="3837" s="4" customFormat="1" x14ac:dyDescent="0.3"/>
    <row r="3838" s="4" customFormat="1" x14ac:dyDescent="0.3"/>
    <row r="3839" s="4" customFormat="1" x14ac:dyDescent="0.3"/>
    <row r="3840" s="4" customFormat="1" x14ac:dyDescent="0.3"/>
    <row r="3841" s="4" customFormat="1" x14ac:dyDescent="0.3"/>
    <row r="3842" s="4" customFormat="1" x14ac:dyDescent="0.3"/>
    <row r="3843" s="4" customFormat="1" x14ac:dyDescent="0.3"/>
    <row r="3844" s="4" customFormat="1" x14ac:dyDescent="0.3"/>
    <row r="3845" s="4" customFormat="1" x14ac:dyDescent="0.3"/>
    <row r="3846" s="4" customFormat="1" x14ac:dyDescent="0.3"/>
    <row r="3847" s="4" customFormat="1" x14ac:dyDescent="0.3"/>
    <row r="3848" s="4" customFormat="1" x14ac:dyDescent="0.3"/>
    <row r="3849" s="4" customFormat="1" x14ac:dyDescent="0.3"/>
    <row r="3850" s="4" customFormat="1" x14ac:dyDescent="0.3"/>
    <row r="3851" s="4" customFormat="1" x14ac:dyDescent="0.3"/>
    <row r="3852" s="4" customFormat="1" x14ac:dyDescent="0.3"/>
    <row r="3853" s="4" customFormat="1" x14ac:dyDescent="0.3"/>
    <row r="3854" s="4" customFormat="1" x14ac:dyDescent="0.3"/>
    <row r="3855" s="4" customFormat="1" x14ac:dyDescent="0.3"/>
    <row r="3856" s="4" customFormat="1" x14ac:dyDescent="0.3"/>
    <row r="3857" s="4" customFormat="1" x14ac:dyDescent="0.3"/>
    <row r="3858" s="4" customFormat="1" x14ac:dyDescent="0.3"/>
    <row r="3859" s="4" customFormat="1" x14ac:dyDescent="0.3"/>
    <row r="3860" s="4" customFormat="1" x14ac:dyDescent="0.3"/>
    <row r="3861" s="4" customFormat="1" x14ac:dyDescent="0.3"/>
    <row r="3862" s="4" customFormat="1" x14ac:dyDescent="0.3"/>
    <row r="3863" s="4" customFormat="1" x14ac:dyDescent="0.3"/>
    <row r="3864" s="4" customFormat="1" x14ac:dyDescent="0.3"/>
    <row r="3865" s="4" customFormat="1" x14ac:dyDescent="0.3"/>
    <row r="3866" s="4" customFormat="1" x14ac:dyDescent="0.3"/>
    <row r="3867" s="4" customFormat="1" x14ac:dyDescent="0.3"/>
    <row r="3868" s="4" customFormat="1" x14ac:dyDescent="0.3"/>
    <row r="3869" s="4" customFormat="1" x14ac:dyDescent="0.3"/>
    <row r="3870" s="4" customFormat="1" x14ac:dyDescent="0.3"/>
    <row r="3871" s="4" customFormat="1" x14ac:dyDescent="0.3"/>
    <row r="3872" s="4" customFormat="1" x14ac:dyDescent="0.3"/>
    <row r="3873" s="4" customFormat="1" x14ac:dyDescent="0.3"/>
    <row r="3874" s="4" customFormat="1" x14ac:dyDescent="0.3"/>
    <row r="3875" s="4" customFormat="1" x14ac:dyDescent="0.3"/>
    <row r="3876" s="4" customFormat="1" x14ac:dyDescent="0.3"/>
    <row r="3877" s="4" customFormat="1" x14ac:dyDescent="0.3"/>
    <row r="3878" s="4" customFormat="1" x14ac:dyDescent="0.3"/>
    <row r="3879" s="4" customFormat="1" x14ac:dyDescent="0.3"/>
    <row r="3880" s="4" customFormat="1" x14ac:dyDescent="0.3"/>
    <row r="3881" s="4" customFormat="1" x14ac:dyDescent="0.3"/>
    <row r="3882" s="4" customFormat="1" x14ac:dyDescent="0.3"/>
    <row r="3883" s="4" customFormat="1" x14ac:dyDescent="0.3"/>
    <row r="3884" s="4" customFormat="1" x14ac:dyDescent="0.3"/>
    <row r="3885" s="4" customFormat="1" x14ac:dyDescent="0.3"/>
    <row r="3886" s="4" customFormat="1" x14ac:dyDescent="0.3"/>
    <row r="3887" s="4" customFormat="1" x14ac:dyDescent="0.3"/>
    <row r="3888" s="4" customFormat="1" x14ac:dyDescent="0.3"/>
    <row r="3889" s="4" customFormat="1" x14ac:dyDescent="0.3"/>
    <row r="3890" s="4" customFormat="1" x14ac:dyDescent="0.3"/>
    <row r="3891" s="4" customFormat="1" x14ac:dyDescent="0.3"/>
    <row r="3892" s="4" customFormat="1" x14ac:dyDescent="0.3"/>
    <row r="3893" s="4" customFormat="1" x14ac:dyDescent="0.3"/>
    <row r="3894" s="4" customFormat="1" x14ac:dyDescent="0.3"/>
    <row r="3895" s="4" customFormat="1" x14ac:dyDescent="0.3"/>
    <row r="3896" s="4" customFormat="1" x14ac:dyDescent="0.3"/>
    <row r="3897" s="4" customFormat="1" x14ac:dyDescent="0.3"/>
    <row r="3898" s="4" customFormat="1" x14ac:dyDescent="0.3"/>
    <row r="3899" s="4" customFormat="1" x14ac:dyDescent="0.3"/>
    <row r="3900" s="4" customFormat="1" x14ac:dyDescent="0.3"/>
    <row r="3901" s="4" customFormat="1" x14ac:dyDescent="0.3"/>
    <row r="3902" s="4" customFormat="1" x14ac:dyDescent="0.3"/>
    <row r="3903" s="4" customFormat="1" x14ac:dyDescent="0.3"/>
    <row r="3904" s="4" customFormat="1" x14ac:dyDescent="0.3"/>
    <row r="3905" s="4" customFormat="1" x14ac:dyDescent="0.3"/>
    <row r="3906" s="4" customFormat="1" x14ac:dyDescent="0.3"/>
    <row r="3907" s="4" customFormat="1" x14ac:dyDescent="0.3"/>
    <row r="3908" s="4" customFormat="1" x14ac:dyDescent="0.3"/>
    <row r="3909" s="4" customFormat="1" x14ac:dyDescent="0.3"/>
    <row r="3910" s="4" customFormat="1" x14ac:dyDescent="0.3"/>
    <row r="3911" s="4" customFormat="1" x14ac:dyDescent="0.3"/>
    <row r="3912" s="4" customFormat="1" x14ac:dyDescent="0.3"/>
    <row r="3913" s="4" customFormat="1" x14ac:dyDescent="0.3"/>
    <row r="3914" s="4" customFormat="1" x14ac:dyDescent="0.3"/>
    <row r="3915" s="4" customFormat="1" x14ac:dyDescent="0.3"/>
    <row r="3916" s="4" customFormat="1" x14ac:dyDescent="0.3"/>
    <row r="3917" s="4" customFormat="1" x14ac:dyDescent="0.3"/>
    <row r="3918" s="4" customFormat="1" x14ac:dyDescent="0.3"/>
    <row r="3919" s="4" customFormat="1" x14ac:dyDescent="0.3"/>
    <row r="3920" s="4" customFormat="1" x14ac:dyDescent="0.3"/>
    <row r="3921" s="4" customFormat="1" x14ac:dyDescent="0.3"/>
    <row r="3922" s="4" customFormat="1" x14ac:dyDescent="0.3"/>
    <row r="3923" s="4" customFormat="1" x14ac:dyDescent="0.3"/>
    <row r="3924" s="4" customFormat="1" x14ac:dyDescent="0.3"/>
    <row r="3925" s="4" customFormat="1" x14ac:dyDescent="0.3"/>
    <row r="3926" s="4" customFormat="1" x14ac:dyDescent="0.3"/>
    <row r="3927" s="4" customFormat="1" x14ac:dyDescent="0.3"/>
    <row r="3928" s="4" customFormat="1" x14ac:dyDescent="0.3"/>
    <row r="3929" s="4" customFormat="1" x14ac:dyDescent="0.3"/>
    <row r="3930" s="4" customFormat="1" x14ac:dyDescent="0.3"/>
    <row r="3931" s="4" customFormat="1" x14ac:dyDescent="0.3"/>
    <row r="3932" s="4" customFormat="1" x14ac:dyDescent="0.3"/>
    <row r="3933" s="4" customFormat="1" x14ac:dyDescent="0.3"/>
    <row r="3934" s="4" customFormat="1" x14ac:dyDescent="0.3"/>
    <row r="3935" s="4" customFormat="1" x14ac:dyDescent="0.3"/>
    <row r="3936" s="4" customFormat="1" x14ac:dyDescent="0.3"/>
    <row r="3937" s="4" customFormat="1" x14ac:dyDescent="0.3"/>
    <row r="3938" s="4" customFormat="1" x14ac:dyDescent="0.3"/>
    <row r="3939" s="4" customFormat="1" x14ac:dyDescent="0.3"/>
    <row r="3940" s="4" customFormat="1" x14ac:dyDescent="0.3"/>
    <row r="3941" s="4" customFormat="1" x14ac:dyDescent="0.3"/>
    <row r="3942" s="4" customFormat="1" x14ac:dyDescent="0.3"/>
    <row r="3943" s="4" customFormat="1" x14ac:dyDescent="0.3"/>
    <row r="3944" s="4" customFormat="1" x14ac:dyDescent="0.3"/>
    <row r="3945" s="4" customFormat="1" x14ac:dyDescent="0.3"/>
    <row r="3946" s="4" customFormat="1" x14ac:dyDescent="0.3"/>
    <row r="3947" s="4" customFormat="1" x14ac:dyDescent="0.3"/>
    <row r="3948" s="4" customFormat="1" x14ac:dyDescent="0.3"/>
    <row r="3949" s="4" customFormat="1" x14ac:dyDescent="0.3"/>
    <row r="3950" s="4" customFormat="1" x14ac:dyDescent="0.3"/>
    <row r="3951" s="4" customFormat="1" x14ac:dyDescent="0.3"/>
    <row r="3952" s="4" customFormat="1" x14ac:dyDescent="0.3"/>
    <row r="3953" s="4" customFormat="1" x14ac:dyDescent="0.3"/>
    <row r="3954" s="4" customFormat="1" x14ac:dyDescent="0.3"/>
    <row r="3955" s="4" customFormat="1" x14ac:dyDescent="0.3"/>
    <row r="3956" s="4" customFormat="1" x14ac:dyDescent="0.3"/>
    <row r="3957" s="4" customFormat="1" x14ac:dyDescent="0.3"/>
    <row r="3958" s="4" customFormat="1" x14ac:dyDescent="0.3"/>
    <row r="3959" s="4" customFormat="1" x14ac:dyDescent="0.3"/>
    <row r="3960" s="4" customFormat="1" x14ac:dyDescent="0.3"/>
    <row r="3961" s="4" customFormat="1" x14ac:dyDescent="0.3"/>
    <row r="3962" s="4" customFormat="1" x14ac:dyDescent="0.3"/>
    <row r="3963" s="4" customFormat="1" x14ac:dyDescent="0.3"/>
    <row r="3964" s="4" customFormat="1" x14ac:dyDescent="0.3"/>
    <row r="3965" s="4" customFormat="1" x14ac:dyDescent="0.3"/>
    <row r="3966" s="4" customFormat="1" x14ac:dyDescent="0.3"/>
    <row r="3967" s="4" customFormat="1" x14ac:dyDescent="0.3"/>
    <row r="3968" s="4" customFormat="1" x14ac:dyDescent="0.3"/>
    <row r="3969" s="4" customFormat="1" x14ac:dyDescent="0.3"/>
    <row r="3970" s="4" customFormat="1" x14ac:dyDescent="0.3"/>
    <row r="3971" s="4" customFormat="1" x14ac:dyDescent="0.3"/>
    <row r="3972" s="4" customFormat="1" x14ac:dyDescent="0.3"/>
    <row r="3973" s="4" customFormat="1" x14ac:dyDescent="0.3"/>
    <row r="3974" s="4" customFormat="1" x14ac:dyDescent="0.3"/>
    <row r="3975" s="4" customFormat="1" x14ac:dyDescent="0.3"/>
    <row r="3976" s="4" customFormat="1" x14ac:dyDescent="0.3"/>
    <row r="3977" s="4" customFormat="1" x14ac:dyDescent="0.3"/>
    <row r="3978" s="4" customFormat="1" x14ac:dyDescent="0.3"/>
    <row r="3979" s="4" customFormat="1" x14ac:dyDescent="0.3"/>
    <row r="3980" s="4" customFormat="1" x14ac:dyDescent="0.3"/>
    <row r="3981" s="4" customFormat="1" x14ac:dyDescent="0.3"/>
    <row r="3982" s="4" customFormat="1" x14ac:dyDescent="0.3"/>
    <row r="3983" s="4" customFormat="1" x14ac:dyDescent="0.3"/>
    <row r="3984" s="4" customFormat="1" x14ac:dyDescent="0.3"/>
    <row r="3985" s="4" customFormat="1" x14ac:dyDescent="0.3"/>
    <row r="3986" s="4" customFormat="1" x14ac:dyDescent="0.3"/>
    <row r="3987" s="4" customFormat="1" x14ac:dyDescent="0.3"/>
    <row r="3988" s="4" customFormat="1" x14ac:dyDescent="0.3"/>
    <row r="3989" s="4" customFormat="1" x14ac:dyDescent="0.3"/>
    <row r="3990" s="4" customFormat="1" x14ac:dyDescent="0.3"/>
    <row r="3991" s="4" customFormat="1" x14ac:dyDescent="0.3"/>
    <row r="3992" s="4" customFormat="1" x14ac:dyDescent="0.3"/>
    <row r="3993" s="4" customFormat="1" x14ac:dyDescent="0.3"/>
    <row r="3994" s="4" customFormat="1" x14ac:dyDescent="0.3"/>
    <row r="3995" s="4" customFormat="1" x14ac:dyDescent="0.3"/>
    <row r="3996" s="4" customFormat="1" x14ac:dyDescent="0.3"/>
    <row r="3997" s="4" customFormat="1" x14ac:dyDescent="0.3"/>
    <row r="3998" s="4" customFormat="1" x14ac:dyDescent="0.3"/>
    <row r="3999" s="4" customFormat="1" x14ac:dyDescent="0.3"/>
    <row r="4000" s="4" customFormat="1" x14ac:dyDescent="0.3"/>
    <row r="4001" s="4" customFormat="1" x14ac:dyDescent="0.3"/>
    <row r="4002" s="4" customFormat="1" x14ac:dyDescent="0.3"/>
    <row r="4003" s="4" customFormat="1" x14ac:dyDescent="0.3"/>
    <row r="4004" s="4" customFormat="1" x14ac:dyDescent="0.3"/>
    <row r="4005" s="4" customFormat="1" x14ac:dyDescent="0.3"/>
    <row r="4006" s="4" customFormat="1" x14ac:dyDescent="0.3"/>
    <row r="4007" s="4" customFormat="1" x14ac:dyDescent="0.3"/>
    <row r="4008" s="4" customFormat="1" x14ac:dyDescent="0.3"/>
    <row r="4009" s="4" customFormat="1" x14ac:dyDescent="0.3"/>
    <row r="4010" s="4" customFormat="1" x14ac:dyDescent="0.3"/>
    <row r="4011" s="4" customFormat="1" x14ac:dyDescent="0.3"/>
    <row r="4012" s="4" customFormat="1" x14ac:dyDescent="0.3"/>
    <row r="4013" s="4" customFormat="1" x14ac:dyDescent="0.3"/>
    <row r="4014" s="4" customFormat="1" x14ac:dyDescent="0.3"/>
    <row r="4015" s="4" customFormat="1" x14ac:dyDescent="0.3"/>
    <row r="4016" s="4" customFormat="1" x14ac:dyDescent="0.3"/>
    <row r="4017" s="4" customFormat="1" x14ac:dyDescent="0.3"/>
    <row r="4018" s="4" customFormat="1" x14ac:dyDescent="0.3"/>
    <row r="4019" s="4" customFormat="1" x14ac:dyDescent="0.3"/>
    <row r="4020" s="4" customFormat="1" x14ac:dyDescent="0.3"/>
    <row r="4021" s="4" customFormat="1" x14ac:dyDescent="0.3"/>
    <row r="4022" s="4" customFormat="1" x14ac:dyDescent="0.3"/>
    <row r="4023" s="4" customFormat="1" x14ac:dyDescent="0.3"/>
    <row r="4024" s="4" customFormat="1" x14ac:dyDescent="0.3"/>
    <row r="4025" s="4" customFormat="1" x14ac:dyDescent="0.3"/>
    <row r="4026" s="4" customFormat="1" x14ac:dyDescent="0.3"/>
    <row r="4027" s="4" customFormat="1" x14ac:dyDescent="0.3"/>
    <row r="4028" s="4" customFormat="1" x14ac:dyDescent="0.3"/>
    <row r="4029" s="4" customFormat="1" x14ac:dyDescent="0.3"/>
    <row r="4030" s="4" customFormat="1" x14ac:dyDescent="0.3"/>
    <row r="4031" s="4" customFormat="1" x14ac:dyDescent="0.3"/>
    <row r="4032" s="4" customFormat="1" x14ac:dyDescent="0.3"/>
    <row r="4033" s="4" customFormat="1" x14ac:dyDescent="0.3"/>
    <row r="4034" s="4" customFormat="1" x14ac:dyDescent="0.3"/>
    <row r="4035" s="4" customFormat="1" x14ac:dyDescent="0.3"/>
    <row r="4036" s="4" customFormat="1" x14ac:dyDescent="0.3"/>
    <row r="4037" s="4" customFormat="1" x14ac:dyDescent="0.3"/>
    <row r="4038" s="4" customFormat="1" x14ac:dyDescent="0.3"/>
    <row r="4039" s="4" customFormat="1" x14ac:dyDescent="0.3"/>
    <row r="4040" s="4" customFormat="1" x14ac:dyDescent="0.3"/>
    <row r="4041" s="4" customFormat="1" x14ac:dyDescent="0.3"/>
    <row r="4042" s="4" customFormat="1" x14ac:dyDescent="0.3"/>
    <row r="4043" s="4" customFormat="1" x14ac:dyDescent="0.3"/>
    <row r="4044" s="4" customFormat="1" x14ac:dyDescent="0.3"/>
    <row r="4045" s="4" customFormat="1" x14ac:dyDescent="0.3"/>
    <row r="4046" s="4" customFormat="1" x14ac:dyDescent="0.3"/>
    <row r="4047" s="4" customFormat="1" x14ac:dyDescent="0.3"/>
    <row r="4048" s="4" customFormat="1" x14ac:dyDescent="0.3"/>
    <row r="4049" s="4" customFormat="1" x14ac:dyDescent="0.3"/>
    <row r="4050" s="4" customFormat="1" x14ac:dyDescent="0.3"/>
    <row r="4051" s="4" customFormat="1" x14ac:dyDescent="0.3"/>
    <row r="4052" s="4" customFormat="1" x14ac:dyDescent="0.3"/>
    <row r="4053" s="4" customFormat="1" x14ac:dyDescent="0.3"/>
    <row r="4054" s="4" customFormat="1" x14ac:dyDescent="0.3"/>
    <row r="4055" s="4" customFormat="1" x14ac:dyDescent="0.3"/>
    <row r="4056" s="4" customFormat="1" x14ac:dyDescent="0.3"/>
    <row r="4057" s="4" customFormat="1" x14ac:dyDescent="0.3"/>
    <row r="4058" s="4" customFormat="1" x14ac:dyDescent="0.3"/>
    <row r="4059" s="4" customFormat="1" x14ac:dyDescent="0.3"/>
    <row r="4060" s="4" customFormat="1" x14ac:dyDescent="0.3"/>
    <row r="4061" s="4" customFormat="1" x14ac:dyDescent="0.3"/>
    <row r="4062" s="4" customFormat="1" x14ac:dyDescent="0.3"/>
    <row r="4063" s="4" customFormat="1" x14ac:dyDescent="0.3"/>
    <row r="4064" s="4" customFormat="1" x14ac:dyDescent="0.3"/>
    <row r="4065" s="4" customFormat="1" x14ac:dyDescent="0.3"/>
    <row r="4066" s="4" customFormat="1" x14ac:dyDescent="0.3"/>
    <row r="4067" s="4" customFormat="1" x14ac:dyDescent="0.3"/>
    <row r="4068" s="4" customFormat="1" x14ac:dyDescent="0.3"/>
    <row r="4069" s="4" customFormat="1" x14ac:dyDescent="0.3"/>
    <row r="4070" s="4" customFormat="1" x14ac:dyDescent="0.3"/>
    <row r="4071" s="4" customFormat="1" x14ac:dyDescent="0.3"/>
    <row r="4072" s="4" customFormat="1" x14ac:dyDescent="0.3"/>
    <row r="4073" s="4" customFormat="1" x14ac:dyDescent="0.3"/>
    <row r="4074" s="4" customFormat="1" x14ac:dyDescent="0.3"/>
    <row r="4075" s="4" customFormat="1" x14ac:dyDescent="0.3"/>
    <row r="4076" s="4" customFormat="1" x14ac:dyDescent="0.3"/>
    <row r="4077" s="4" customFormat="1" x14ac:dyDescent="0.3"/>
    <row r="4078" s="4" customFormat="1" x14ac:dyDescent="0.3"/>
    <row r="4079" s="4" customFormat="1" x14ac:dyDescent="0.3"/>
    <row r="4080" s="4" customFormat="1" x14ac:dyDescent="0.3"/>
    <row r="4081" s="4" customFormat="1" x14ac:dyDescent="0.3"/>
    <row r="4082" s="4" customFormat="1" x14ac:dyDescent="0.3"/>
    <row r="4083" s="4" customFormat="1" x14ac:dyDescent="0.3"/>
    <row r="4084" s="4" customFormat="1" x14ac:dyDescent="0.3"/>
    <row r="4085" s="4" customFormat="1" x14ac:dyDescent="0.3"/>
    <row r="4086" s="4" customFormat="1" x14ac:dyDescent="0.3"/>
    <row r="4087" s="4" customFormat="1" x14ac:dyDescent="0.3"/>
    <row r="4088" s="4" customFormat="1" x14ac:dyDescent="0.3"/>
    <row r="4089" s="4" customFormat="1" x14ac:dyDescent="0.3"/>
    <row r="4090" s="4" customFormat="1" x14ac:dyDescent="0.3"/>
    <row r="4091" s="4" customFormat="1" x14ac:dyDescent="0.3"/>
    <row r="4092" s="4" customFormat="1" x14ac:dyDescent="0.3"/>
    <row r="4093" s="4" customFormat="1" x14ac:dyDescent="0.3"/>
    <row r="4094" s="4" customFormat="1" x14ac:dyDescent="0.3"/>
    <row r="4095" s="4" customFormat="1" x14ac:dyDescent="0.3"/>
    <row r="4096" s="4" customFormat="1" x14ac:dyDescent="0.3"/>
    <row r="4097" s="4" customFormat="1" x14ac:dyDescent="0.3"/>
    <row r="4098" s="4" customFormat="1" x14ac:dyDescent="0.3"/>
    <row r="4099" s="4" customFormat="1" x14ac:dyDescent="0.3"/>
    <row r="4100" s="4" customFormat="1" x14ac:dyDescent="0.3"/>
    <row r="4101" s="4" customFormat="1" x14ac:dyDescent="0.3"/>
    <row r="4102" s="4" customFormat="1" x14ac:dyDescent="0.3"/>
    <row r="4103" s="4" customFormat="1" x14ac:dyDescent="0.3"/>
    <row r="4104" s="4" customFormat="1" x14ac:dyDescent="0.3"/>
    <row r="4105" s="4" customFormat="1" x14ac:dyDescent="0.3"/>
    <row r="4106" s="4" customFormat="1" x14ac:dyDescent="0.3"/>
    <row r="4107" s="4" customFormat="1" x14ac:dyDescent="0.3"/>
    <row r="4108" s="4" customFormat="1" x14ac:dyDescent="0.3"/>
    <row r="4109" s="4" customFormat="1" x14ac:dyDescent="0.3"/>
    <row r="4110" s="4" customFormat="1" x14ac:dyDescent="0.3"/>
    <row r="4111" s="4" customFormat="1" x14ac:dyDescent="0.3"/>
    <row r="4112" s="4" customFormat="1" x14ac:dyDescent="0.3"/>
    <row r="4113" s="4" customFormat="1" x14ac:dyDescent="0.3"/>
    <row r="4114" s="4" customFormat="1" x14ac:dyDescent="0.3"/>
    <row r="4115" s="4" customFormat="1" x14ac:dyDescent="0.3"/>
    <row r="4116" s="4" customFormat="1" x14ac:dyDescent="0.3"/>
    <row r="4117" s="4" customFormat="1" x14ac:dyDescent="0.3"/>
    <row r="4118" s="4" customFormat="1" x14ac:dyDescent="0.3"/>
    <row r="4119" s="4" customFormat="1" x14ac:dyDescent="0.3"/>
    <row r="4120" s="4" customFormat="1" x14ac:dyDescent="0.3"/>
    <row r="4121" s="4" customFormat="1" x14ac:dyDescent="0.3"/>
    <row r="4122" s="4" customFormat="1" x14ac:dyDescent="0.3"/>
    <row r="4123" s="4" customFormat="1" x14ac:dyDescent="0.3"/>
    <row r="4124" s="4" customFormat="1" x14ac:dyDescent="0.3"/>
    <row r="4125" s="4" customFormat="1" x14ac:dyDescent="0.3"/>
    <row r="4126" s="4" customFormat="1" x14ac:dyDescent="0.3"/>
    <row r="4127" s="4" customFormat="1" x14ac:dyDescent="0.3"/>
    <row r="4128" s="4" customFormat="1" x14ac:dyDescent="0.3"/>
    <row r="4129" s="4" customFormat="1" x14ac:dyDescent="0.3"/>
    <row r="4130" s="4" customFormat="1" x14ac:dyDescent="0.3"/>
    <row r="4131" s="4" customFormat="1" x14ac:dyDescent="0.3"/>
    <row r="4132" s="4" customFormat="1" x14ac:dyDescent="0.3"/>
    <row r="4133" s="4" customFormat="1" x14ac:dyDescent="0.3"/>
    <row r="4134" s="4" customFormat="1" x14ac:dyDescent="0.3"/>
    <row r="4135" s="4" customFormat="1" x14ac:dyDescent="0.3"/>
    <row r="4136" s="4" customFormat="1" x14ac:dyDescent="0.3"/>
    <row r="4137" s="4" customFormat="1" x14ac:dyDescent="0.3"/>
    <row r="4138" s="4" customFormat="1" x14ac:dyDescent="0.3"/>
    <row r="4139" s="4" customFormat="1" x14ac:dyDescent="0.3"/>
    <row r="4140" s="4" customFormat="1" x14ac:dyDescent="0.3"/>
    <row r="4141" s="4" customFormat="1" x14ac:dyDescent="0.3"/>
    <row r="4142" s="4" customFormat="1" x14ac:dyDescent="0.3"/>
    <row r="4143" s="4" customFormat="1" x14ac:dyDescent="0.3"/>
    <row r="4144" s="4" customFormat="1" x14ac:dyDescent="0.3"/>
    <row r="4145" s="4" customFormat="1" x14ac:dyDescent="0.3"/>
    <row r="4146" s="4" customFormat="1" x14ac:dyDescent="0.3"/>
    <row r="4147" s="4" customFormat="1" x14ac:dyDescent="0.3"/>
    <row r="4148" s="4" customFormat="1" x14ac:dyDescent="0.3"/>
    <row r="4149" s="4" customFormat="1" x14ac:dyDescent="0.3"/>
    <row r="4150" s="4" customFormat="1" x14ac:dyDescent="0.3"/>
    <row r="4151" s="4" customFormat="1" x14ac:dyDescent="0.3"/>
    <row r="4152" s="4" customFormat="1" x14ac:dyDescent="0.3"/>
    <row r="4153" s="4" customFormat="1" x14ac:dyDescent="0.3"/>
    <row r="4154" s="4" customFormat="1" x14ac:dyDescent="0.3"/>
    <row r="4155" s="4" customFormat="1" x14ac:dyDescent="0.3"/>
    <row r="4156" s="4" customFormat="1" x14ac:dyDescent="0.3"/>
    <row r="4157" s="4" customFormat="1" x14ac:dyDescent="0.3"/>
    <row r="4158" s="4" customFormat="1" x14ac:dyDescent="0.3"/>
    <row r="4159" s="4" customFormat="1" x14ac:dyDescent="0.3"/>
    <row r="4160" s="4" customFormat="1" x14ac:dyDescent="0.3"/>
    <row r="4161" s="4" customFormat="1" x14ac:dyDescent="0.3"/>
    <row r="4162" s="4" customFormat="1" x14ac:dyDescent="0.3"/>
    <row r="4163" s="4" customFormat="1" x14ac:dyDescent="0.3"/>
    <row r="4164" s="4" customFormat="1" x14ac:dyDescent="0.3"/>
    <row r="4165" s="4" customFormat="1" x14ac:dyDescent="0.3"/>
    <row r="4166" s="4" customFormat="1" x14ac:dyDescent="0.3"/>
    <row r="4167" s="4" customFormat="1" x14ac:dyDescent="0.3"/>
    <row r="4168" s="4" customFormat="1" x14ac:dyDescent="0.3"/>
    <row r="4169" s="4" customFormat="1" x14ac:dyDescent="0.3"/>
    <row r="4170" s="4" customFormat="1" x14ac:dyDescent="0.3"/>
    <row r="4171" s="4" customFormat="1" x14ac:dyDescent="0.3"/>
    <row r="4172" s="4" customFormat="1" x14ac:dyDescent="0.3"/>
    <row r="4173" s="4" customFormat="1" x14ac:dyDescent="0.3"/>
    <row r="4174" s="4" customFormat="1" x14ac:dyDescent="0.3"/>
    <row r="4175" s="4" customFormat="1" x14ac:dyDescent="0.3"/>
    <row r="4176" s="4" customFormat="1" x14ac:dyDescent="0.3"/>
    <row r="4177" s="4" customFormat="1" x14ac:dyDescent="0.3"/>
    <row r="4178" s="4" customFormat="1" x14ac:dyDescent="0.3"/>
    <row r="4179" s="4" customFormat="1" x14ac:dyDescent="0.3"/>
    <row r="4180" s="4" customFormat="1" x14ac:dyDescent="0.3"/>
    <row r="4181" s="4" customFormat="1" x14ac:dyDescent="0.3"/>
    <row r="4182" s="4" customFormat="1" x14ac:dyDescent="0.3"/>
    <row r="4183" s="4" customFormat="1" x14ac:dyDescent="0.3"/>
    <row r="4184" s="4" customFormat="1" x14ac:dyDescent="0.3"/>
    <row r="4185" s="4" customFormat="1" x14ac:dyDescent="0.3"/>
    <row r="4186" s="4" customFormat="1" x14ac:dyDescent="0.3"/>
    <row r="4187" s="4" customFormat="1" x14ac:dyDescent="0.3"/>
    <row r="4188" s="4" customFormat="1" x14ac:dyDescent="0.3"/>
    <row r="4189" s="4" customFormat="1" x14ac:dyDescent="0.3"/>
    <row r="4190" s="4" customFormat="1" x14ac:dyDescent="0.3"/>
    <row r="4191" s="4" customFormat="1" x14ac:dyDescent="0.3"/>
    <row r="4192" s="4" customFormat="1" x14ac:dyDescent="0.3"/>
    <row r="4193" s="4" customFormat="1" x14ac:dyDescent="0.3"/>
    <row r="4194" s="4" customFormat="1" x14ac:dyDescent="0.3"/>
    <row r="4195" s="4" customFormat="1" x14ac:dyDescent="0.3"/>
    <row r="4196" s="4" customFormat="1" x14ac:dyDescent="0.3"/>
    <row r="4197" s="4" customFormat="1" x14ac:dyDescent="0.3"/>
    <row r="4198" s="4" customFormat="1" x14ac:dyDescent="0.3"/>
    <row r="4199" s="4" customFormat="1" x14ac:dyDescent="0.3"/>
    <row r="4200" s="4" customFormat="1" x14ac:dyDescent="0.3"/>
    <row r="4201" s="4" customFormat="1" x14ac:dyDescent="0.3"/>
    <row r="4202" s="4" customFormat="1" x14ac:dyDescent="0.3"/>
    <row r="4203" s="4" customFormat="1" x14ac:dyDescent="0.3"/>
    <row r="4204" s="4" customFormat="1" x14ac:dyDescent="0.3"/>
    <row r="4205" s="4" customFormat="1" x14ac:dyDescent="0.3"/>
    <row r="4206" s="4" customFormat="1" x14ac:dyDescent="0.3"/>
    <row r="4207" s="4" customFormat="1" x14ac:dyDescent="0.3"/>
    <row r="4208" s="4" customFormat="1" x14ac:dyDescent="0.3"/>
    <row r="4209" s="4" customFormat="1" x14ac:dyDescent="0.3"/>
    <row r="4210" s="4" customFormat="1" x14ac:dyDescent="0.3"/>
    <row r="4211" s="4" customFormat="1" x14ac:dyDescent="0.3"/>
    <row r="4212" s="4" customFormat="1" x14ac:dyDescent="0.3"/>
    <row r="4213" s="4" customFormat="1" x14ac:dyDescent="0.3"/>
    <row r="4214" s="4" customFormat="1" x14ac:dyDescent="0.3"/>
    <row r="4215" s="4" customFormat="1" x14ac:dyDescent="0.3"/>
    <row r="4216" s="4" customFormat="1" x14ac:dyDescent="0.3"/>
    <row r="4217" s="4" customFormat="1" x14ac:dyDescent="0.3"/>
    <row r="4218" s="4" customFormat="1" x14ac:dyDescent="0.3"/>
    <row r="4219" s="4" customFormat="1" x14ac:dyDescent="0.3"/>
    <row r="4220" s="4" customFormat="1" x14ac:dyDescent="0.3"/>
    <row r="4221" s="4" customFormat="1" x14ac:dyDescent="0.3"/>
    <row r="4222" s="4" customFormat="1" x14ac:dyDescent="0.3"/>
    <row r="4223" s="4" customFormat="1" x14ac:dyDescent="0.3"/>
    <row r="4224" s="4" customFormat="1" x14ac:dyDescent="0.3"/>
    <row r="4225" s="4" customFormat="1" x14ac:dyDescent="0.3"/>
    <row r="4226" s="4" customFormat="1" x14ac:dyDescent="0.3"/>
    <row r="4227" s="4" customFormat="1" x14ac:dyDescent="0.3"/>
    <row r="4228" s="4" customFormat="1" x14ac:dyDescent="0.3"/>
    <row r="4229" s="4" customFormat="1" x14ac:dyDescent="0.3"/>
    <row r="4230" s="4" customFormat="1" x14ac:dyDescent="0.3"/>
    <row r="4231" s="4" customFormat="1" x14ac:dyDescent="0.3"/>
    <row r="4232" s="4" customFormat="1" x14ac:dyDescent="0.3"/>
    <row r="4233" s="4" customFormat="1" x14ac:dyDescent="0.3"/>
    <row r="4234" s="4" customFormat="1" x14ac:dyDescent="0.3"/>
    <row r="4235" s="4" customFormat="1" x14ac:dyDescent="0.3"/>
    <row r="4236" s="4" customFormat="1" x14ac:dyDescent="0.3"/>
    <row r="4237" s="4" customFormat="1" x14ac:dyDescent="0.3"/>
    <row r="4238" s="4" customFormat="1" x14ac:dyDescent="0.3"/>
    <row r="4239" s="4" customFormat="1" x14ac:dyDescent="0.3"/>
    <row r="4240" s="4" customFormat="1" x14ac:dyDescent="0.3"/>
    <row r="4241" s="4" customFormat="1" x14ac:dyDescent="0.3"/>
    <row r="4242" s="4" customFormat="1" x14ac:dyDescent="0.3"/>
    <row r="4243" s="4" customFormat="1" x14ac:dyDescent="0.3"/>
    <row r="4244" s="4" customFormat="1" x14ac:dyDescent="0.3"/>
    <row r="4245" s="4" customFormat="1" x14ac:dyDescent="0.3"/>
    <row r="4246" s="4" customFormat="1" x14ac:dyDescent="0.3"/>
    <row r="4247" s="4" customFormat="1" x14ac:dyDescent="0.3"/>
    <row r="4248" s="4" customFormat="1" x14ac:dyDescent="0.3"/>
    <row r="4249" s="4" customFormat="1" x14ac:dyDescent="0.3"/>
    <row r="4250" s="4" customFormat="1" x14ac:dyDescent="0.3"/>
    <row r="4251" s="4" customFormat="1" x14ac:dyDescent="0.3"/>
    <row r="4252" s="4" customFormat="1" x14ac:dyDescent="0.3"/>
    <row r="4253" s="4" customFormat="1" x14ac:dyDescent="0.3"/>
    <row r="4254" s="4" customFormat="1" x14ac:dyDescent="0.3"/>
    <row r="4255" s="4" customFormat="1" x14ac:dyDescent="0.3"/>
    <row r="4256" s="4" customFormat="1" x14ac:dyDescent="0.3"/>
    <row r="4257" s="4" customFormat="1" x14ac:dyDescent="0.3"/>
    <row r="4258" s="4" customFormat="1" x14ac:dyDescent="0.3"/>
    <row r="4259" s="4" customFormat="1" x14ac:dyDescent="0.3"/>
    <row r="4260" s="4" customFormat="1" x14ac:dyDescent="0.3"/>
    <row r="4261" s="4" customFormat="1" x14ac:dyDescent="0.3"/>
    <row r="4262" s="4" customFormat="1" x14ac:dyDescent="0.3"/>
    <row r="4263" s="4" customFormat="1" x14ac:dyDescent="0.3"/>
    <row r="4264" s="4" customFormat="1" x14ac:dyDescent="0.3"/>
    <row r="4265" s="4" customFormat="1" x14ac:dyDescent="0.3"/>
    <row r="4266" s="4" customFormat="1" x14ac:dyDescent="0.3"/>
    <row r="4267" s="4" customFormat="1" x14ac:dyDescent="0.3"/>
    <row r="4268" s="4" customFormat="1" x14ac:dyDescent="0.3"/>
    <row r="4269" s="4" customFormat="1" x14ac:dyDescent="0.3"/>
    <row r="4270" s="4" customFormat="1" x14ac:dyDescent="0.3"/>
    <row r="4271" s="4" customFormat="1" x14ac:dyDescent="0.3"/>
    <row r="4272" s="4" customFormat="1" x14ac:dyDescent="0.3"/>
    <row r="4273" s="4" customFormat="1" x14ac:dyDescent="0.3"/>
    <row r="4274" s="4" customFormat="1" x14ac:dyDescent="0.3"/>
    <row r="4275" s="4" customFormat="1" x14ac:dyDescent="0.3"/>
    <row r="4276" s="4" customFormat="1" x14ac:dyDescent="0.3"/>
    <row r="4277" s="4" customFormat="1" x14ac:dyDescent="0.3"/>
    <row r="4278" s="4" customFormat="1" x14ac:dyDescent="0.3"/>
    <row r="4279" s="4" customFormat="1" x14ac:dyDescent="0.3"/>
    <row r="4280" s="4" customFormat="1" x14ac:dyDescent="0.3"/>
    <row r="4281" s="4" customFormat="1" x14ac:dyDescent="0.3"/>
    <row r="4282" s="4" customFormat="1" x14ac:dyDescent="0.3"/>
    <row r="4283" s="4" customFormat="1" x14ac:dyDescent="0.3"/>
    <row r="4284" s="4" customFormat="1" x14ac:dyDescent="0.3"/>
    <row r="4285" s="4" customFormat="1" x14ac:dyDescent="0.3"/>
    <row r="4286" s="4" customFormat="1" x14ac:dyDescent="0.3"/>
    <row r="4287" s="4" customFormat="1" x14ac:dyDescent="0.3"/>
    <row r="4288" s="4" customFormat="1" x14ac:dyDescent="0.3"/>
    <row r="4289" s="4" customFormat="1" x14ac:dyDescent="0.3"/>
    <row r="4290" s="4" customFormat="1" x14ac:dyDescent="0.3"/>
    <row r="4291" s="4" customFormat="1" x14ac:dyDescent="0.3"/>
    <row r="4292" s="4" customFormat="1" x14ac:dyDescent="0.3"/>
    <row r="4293" s="4" customFormat="1" x14ac:dyDescent="0.3"/>
    <row r="4294" s="4" customFormat="1" x14ac:dyDescent="0.3"/>
    <row r="4295" s="4" customFormat="1" x14ac:dyDescent="0.3"/>
    <row r="4296" s="4" customFormat="1" x14ac:dyDescent="0.3"/>
    <row r="4297" s="4" customFormat="1" x14ac:dyDescent="0.3"/>
    <row r="4298" s="4" customFormat="1" x14ac:dyDescent="0.3"/>
    <row r="4299" s="4" customFormat="1" x14ac:dyDescent="0.3"/>
    <row r="4300" s="4" customFormat="1" x14ac:dyDescent="0.3"/>
    <row r="4301" s="4" customFormat="1" x14ac:dyDescent="0.3"/>
    <row r="4302" s="4" customFormat="1" x14ac:dyDescent="0.3"/>
    <row r="4303" s="4" customFormat="1" x14ac:dyDescent="0.3"/>
    <row r="4304" s="4" customFormat="1" x14ac:dyDescent="0.3"/>
    <row r="4305" s="4" customFormat="1" x14ac:dyDescent="0.3"/>
    <row r="4306" s="4" customFormat="1" x14ac:dyDescent="0.3"/>
    <row r="4307" s="4" customFormat="1" x14ac:dyDescent="0.3"/>
    <row r="4308" s="4" customFormat="1" x14ac:dyDescent="0.3"/>
    <row r="4309" s="4" customFormat="1" x14ac:dyDescent="0.3"/>
    <row r="4310" s="4" customFormat="1" x14ac:dyDescent="0.3"/>
    <row r="4311" s="4" customFormat="1" x14ac:dyDescent="0.3"/>
    <row r="4312" s="4" customFormat="1" x14ac:dyDescent="0.3"/>
    <row r="4313" s="4" customFormat="1" x14ac:dyDescent="0.3"/>
    <row r="4314" s="4" customFormat="1" x14ac:dyDescent="0.3"/>
    <row r="4315" s="4" customFormat="1" x14ac:dyDescent="0.3"/>
    <row r="4316" s="4" customFormat="1" x14ac:dyDescent="0.3"/>
    <row r="4317" s="4" customFormat="1" x14ac:dyDescent="0.3"/>
    <row r="4318" s="4" customFormat="1" x14ac:dyDescent="0.3"/>
    <row r="4319" s="4" customFormat="1" x14ac:dyDescent="0.3"/>
    <row r="4320" s="4" customFormat="1" x14ac:dyDescent="0.3"/>
    <row r="4321" s="4" customFormat="1" x14ac:dyDescent="0.3"/>
    <row r="4322" s="4" customFormat="1" x14ac:dyDescent="0.3"/>
    <row r="4323" s="4" customFormat="1" x14ac:dyDescent="0.3"/>
    <row r="4324" s="4" customFormat="1" x14ac:dyDescent="0.3"/>
    <row r="4325" s="4" customFormat="1" x14ac:dyDescent="0.3"/>
    <row r="4326" s="4" customFormat="1" x14ac:dyDescent="0.3"/>
    <row r="4327" s="4" customFormat="1" x14ac:dyDescent="0.3"/>
    <row r="4328" s="4" customFormat="1" x14ac:dyDescent="0.3"/>
    <row r="4329" s="4" customFormat="1" x14ac:dyDescent="0.3"/>
    <row r="4330" s="4" customFormat="1" x14ac:dyDescent="0.3"/>
    <row r="4331" s="4" customFormat="1" x14ac:dyDescent="0.3"/>
    <row r="4332" s="4" customFormat="1" x14ac:dyDescent="0.3"/>
    <row r="4333" s="4" customFormat="1" x14ac:dyDescent="0.3"/>
    <row r="4334" s="4" customFormat="1" x14ac:dyDescent="0.3"/>
    <row r="4335" s="4" customFormat="1" x14ac:dyDescent="0.3"/>
    <row r="4336" s="4" customFormat="1" x14ac:dyDescent="0.3"/>
    <row r="4337" s="4" customFormat="1" x14ac:dyDescent="0.3"/>
    <row r="4338" s="4" customFormat="1" x14ac:dyDescent="0.3"/>
    <row r="4339" s="4" customFormat="1" x14ac:dyDescent="0.3"/>
    <row r="4340" s="4" customFormat="1" x14ac:dyDescent="0.3"/>
    <row r="4341" s="4" customFormat="1" x14ac:dyDescent="0.3"/>
    <row r="4342" s="4" customFormat="1" x14ac:dyDescent="0.3"/>
    <row r="4343" s="4" customFormat="1" x14ac:dyDescent="0.3"/>
    <row r="4344" s="4" customFormat="1" x14ac:dyDescent="0.3"/>
    <row r="4345" s="4" customFormat="1" x14ac:dyDescent="0.3"/>
    <row r="4346" s="4" customFormat="1" x14ac:dyDescent="0.3"/>
    <row r="4347" s="4" customFormat="1" x14ac:dyDescent="0.3"/>
    <row r="4348" s="4" customFormat="1" x14ac:dyDescent="0.3"/>
    <row r="4349" s="4" customFormat="1" x14ac:dyDescent="0.3"/>
    <row r="4350" s="4" customFormat="1" x14ac:dyDescent="0.3"/>
    <row r="4351" s="4" customFormat="1" x14ac:dyDescent="0.3"/>
    <row r="4352" s="4" customFormat="1" x14ac:dyDescent="0.3"/>
    <row r="4353" s="4" customFormat="1" x14ac:dyDescent="0.3"/>
    <row r="4354" s="4" customFormat="1" x14ac:dyDescent="0.3"/>
    <row r="4355" s="4" customFormat="1" x14ac:dyDescent="0.3"/>
    <row r="4356" s="4" customFormat="1" x14ac:dyDescent="0.3"/>
    <row r="4357" s="4" customFormat="1" x14ac:dyDescent="0.3"/>
    <row r="4358" s="4" customFormat="1" x14ac:dyDescent="0.3"/>
    <row r="4359" s="4" customFormat="1" x14ac:dyDescent="0.3"/>
    <row r="4360" s="4" customFormat="1" x14ac:dyDescent="0.3"/>
    <row r="4361" s="4" customFormat="1" x14ac:dyDescent="0.3"/>
    <row r="4362" s="4" customFormat="1" x14ac:dyDescent="0.3"/>
    <row r="4363" s="4" customFormat="1" x14ac:dyDescent="0.3"/>
    <row r="4364" s="4" customFormat="1" x14ac:dyDescent="0.3"/>
    <row r="4365" s="4" customFormat="1" x14ac:dyDescent="0.3"/>
    <row r="4366" s="4" customFormat="1" x14ac:dyDescent="0.3"/>
    <row r="4367" s="4" customFormat="1" x14ac:dyDescent="0.3"/>
    <row r="4368" s="4" customFormat="1" x14ac:dyDescent="0.3"/>
    <row r="4369" s="4" customFormat="1" x14ac:dyDescent="0.3"/>
    <row r="4370" s="4" customFormat="1" x14ac:dyDescent="0.3"/>
    <row r="4371" s="4" customFormat="1" x14ac:dyDescent="0.3"/>
    <row r="4372" s="4" customFormat="1" x14ac:dyDescent="0.3"/>
    <row r="4373" s="4" customFormat="1" x14ac:dyDescent="0.3"/>
    <row r="4374" s="4" customFormat="1" x14ac:dyDescent="0.3"/>
    <row r="4375" s="4" customFormat="1" x14ac:dyDescent="0.3"/>
    <row r="4376" s="4" customFormat="1" x14ac:dyDescent="0.3"/>
    <row r="4377" s="4" customFormat="1" x14ac:dyDescent="0.3"/>
    <row r="4378" s="4" customFormat="1" x14ac:dyDescent="0.3"/>
    <row r="4379" s="4" customFormat="1" x14ac:dyDescent="0.3"/>
    <row r="4380" s="4" customFormat="1" x14ac:dyDescent="0.3"/>
    <row r="4381" s="4" customFormat="1" x14ac:dyDescent="0.3"/>
    <row r="4382" s="4" customFormat="1" x14ac:dyDescent="0.3"/>
    <row r="4383" s="4" customFormat="1" x14ac:dyDescent="0.3"/>
    <row r="4384" s="4" customFormat="1" x14ac:dyDescent="0.3"/>
    <row r="4385" s="4" customFormat="1" x14ac:dyDescent="0.3"/>
    <row r="4386" s="4" customFormat="1" x14ac:dyDescent="0.3"/>
    <row r="4387" s="4" customFormat="1" x14ac:dyDescent="0.3"/>
    <row r="4388" s="4" customFormat="1" x14ac:dyDescent="0.3"/>
    <row r="4389" s="4" customFormat="1" x14ac:dyDescent="0.3"/>
    <row r="4390" s="4" customFormat="1" x14ac:dyDescent="0.3"/>
    <row r="4391" s="4" customFormat="1" x14ac:dyDescent="0.3"/>
    <row r="4392" s="4" customFormat="1" x14ac:dyDescent="0.3"/>
    <row r="4393" s="4" customFormat="1" x14ac:dyDescent="0.3"/>
    <row r="4394" s="4" customFormat="1" x14ac:dyDescent="0.3"/>
    <row r="4395" s="4" customFormat="1" x14ac:dyDescent="0.3"/>
    <row r="4396" s="4" customFormat="1" x14ac:dyDescent="0.3"/>
    <row r="4397" s="4" customFormat="1" x14ac:dyDescent="0.3"/>
    <row r="4398" s="4" customFormat="1" x14ac:dyDescent="0.3"/>
    <row r="4399" s="4" customFormat="1" x14ac:dyDescent="0.3"/>
    <row r="4400" s="4" customFormat="1" x14ac:dyDescent="0.3"/>
    <row r="4401" s="4" customFormat="1" x14ac:dyDescent="0.3"/>
    <row r="4402" s="4" customFormat="1" x14ac:dyDescent="0.3"/>
    <row r="4403" s="4" customFormat="1" x14ac:dyDescent="0.3"/>
    <row r="4404" s="4" customFormat="1" x14ac:dyDescent="0.3"/>
    <row r="4405" s="4" customFormat="1" x14ac:dyDescent="0.3"/>
    <row r="4406" s="4" customFormat="1" x14ac:dyDescent="0.3"/>
    <row r="4407" s="4" customFormat="1" x14ac:dyDescent="0.3"/>
    <row r="4408" s="4" customFormat="1" x14ac:dyDescent="0.3"/>
    <row r="4409" s="4" customFormat="1" x14ac:dyDescent="0.3"/>
    <row r="4410" s="4" customFormat="1" x14ac:dyDescent="0.3"/>
    <row r="4411" s="4" customFormat="1" x14ac:dyDescent="0.3"/>
    <row r="4412" s="4" customFormat="1" x14ac:dyDescent="0.3"/>
    <row r="4413" s="4" customFormat="1" x14ac:dyDescent="0.3"/>
    <row r="4414" s="4" customFormat="1" x14ac:dyDescent="0.3"/>
    <row r="4415" s="4" customFormat="1" x14ac:dyDescent="0.3"/>
    <row r="4416" s="4" customFormat="1" x14ac:dyDescent="0.3"/>
    <row r="4417" s="4" customFormat="1" x14ac:dyDescent="0.3"/>
    <row r="4418" s="4" customFormat="1" x14ac:dyDescent="0.3"/>
    <row r="4419" s="4" customFormat="1" x14ac:dyDescent="0.3"/>
    <row r="4420" s="4" customFormat="1" x14ac:dyDescent="0.3"/>
    <row r="4421" s="4" customFormat="1" x14ac:dyDescent="0.3"/>
    <row r="4422" s="4" customFormat="1" x14ac:dyDescent="0.3"/>
    <row r="4423" s="4" customFormat="1" x14ac:dyDescent="0.3"/>
    <row r="4424" s="4" customFormat="1" x14ac:dyDescent="0.3"/>
    <row r="4425" s="4" customFormat="1" x14ac:dyDescent="0.3"/>
    <row r="4426" s="4" customFormat="1" x14ac:dyDescent="0.3"/>
    <row r="4427" s="4" customFormat="1" x14ac:dyDescent="0.3"/>
    <row r="4428" s="4" customFormat="1" x14ac:dyDescent="0.3"/>
    <row r="4429" s="4" customFormat="1" x14ac:dyDescent="0.3"/>
    <row r="4430" s="4" customFormat="1" x14ac:dyDescent="0.3"/>
    <row r="4431" s="4" customFormat="1" x14ac:dyDescent="0.3"/>
    <row r="4432" s="4" customFormat="1" x14ac:dyDescent="0.3"/>
    <row r="4433" s="4" customFormat="1" x14ac:dyDescent="0.3"/>
    <row r="4434" s="4" customFormat="1" x14ac:dyDescent="0.3"/>
    <row r="4435" s="4" customFormat="1" x14ac:dyDescent="0.3"/>
    <row r="4436" s="4" customFormat="1" x14ac:dyDescent="0.3"/>
    <row r="4437" s="4" customFormat="1" x14ac:dyDescent="0.3"/>
    <row r="4438" s="4" customFormat="1" x14ac:dyDescent="0.3"/>
    <row r="4439" s="4" customFormat="1" x14ac:dyDescent="0.3"/>
    <row r="4440" s="4" customFormat="1" x14ac:dyDescent="0.3"/>
    <row r="4441" s="4" customFormat="1" x14ac:dyDescent="0.3"/>
    <row r="4442" s="4" customFormat="1" x14ac:dyDescent="0.3"/>
    <row r="4443" s="4" customFormat="1" x14ac:dyDescent="0.3"/>
    <row r="4444" s="4" customFormat="1" x14ac:dyDescent="0.3"/>
    <row r="4445" s="4" customFormat="1" x14ac:dyDescent="0.3"/>
    <row r="4446" s="4" customFormat="1" x14ac:dyDescent="0.3"/>
    <row r="4447" s="4" customFormat="1" x14ac:dyDescent="0.3"/>
    <row r="4448" s="4" customFormat="1" x14ac:dyDescent="0.3"/>
    <row r="4449" s="4" customFormat="1" x14ac:dyDescent="0.3"/>
    <row r="4450" s="4" customFormat="1" x14ac:dyDescent="0.3"/>
    <row r="4451" s="4" customFormat="1" x14ac:dyDescent="0.3"/>
    <row r="4452" s="4" customFormat="1" x14ac:dyDescent="0.3"/>
    <row r="4453" s="4" customFormat="1" x14ac:dyDescent="0.3"/>
    <row r="4454" s="4" customFormat="1" x14ac:dyDescent="0.3"/>
    <row r="4455" s="4" customFormat="1" x14ac:dyDescent="0.3"/>
    <row r="4456" s="4" customFormat="1" x14ac:dyDescent="0.3"/>
    <row r="4457" s="4" customFormat="1" x14ac:dyDescent="0.3"/>
    <row r="4458" s="4" customFormat="1" x14ac:dyDescent="0.3"/>
    <row r="4459" s="4" customFormat="1" x14ac:dyDescent="0.3"/>
    <row r="4460" s="4" customFormat="1" x14ac:dyDescent="0.3"/>
    <row r="4461" s="4" customFormat="1" x14ac:dyDescent="0.3"/>
    <row r="4462" s="4" customFormat="1" x14ac:dyDescent="0.3"/>
    <row r="4463" s="4" customFormat="1" x14ac:dyDescent="0.3"/>
    <row r="4464" s="4" customFormat="1" x14ac:dyDescent="0.3"/>
    <row r="4465" s="4" customFormat="1" x14ac:dyDescent="0.3"/>
    <row r="4466" s="4" customFormat="1" x14ac:dyDescent="0.3"/>
    <row r="4467" s="4" customFormat="1" x14ac:dyDescent="0.3"/>
    <row r="4468" s="4" customFormat="1" x14ac:dyDescent="0.3"/>
    <row r="4469" s="4" customFormat="1" x14ac:dyDescent="0.3"/>
    <row r="4470" s="4" customFormat="1" x14ac:dyDescent="0.3"/>
    <row r="4471" s="4" customFormat="1" x14ac:dyDescent="0.3"/>
    <row r="4472" s="4" customFormat="1" x14ac:dyDescent="0.3"/>
    <row r="4473" s="4" customFormat="1" x14ac:dyDescent="0.3"/>
    <row r="4474" s="4" customFormat="1" x14ac:dyDescent="0.3"/>
    <row r="4475" s="4" customFormat="1" x14ac:dyDescent="0.3"/>
    <row r="4476" s="4" customFormat="1" x14ac:dyDescent="0.3"/>
    <row r="4477" s="4" customFormat="1" x14ac:dyDescent="0.3"/>
    <row r="4478" s="4" customFormat="1" x14ac:dyDescent="0.3"/>
    <row r="4479" s="4" customFormat="1" x14ac:dyDescent="0.3"/>
    <row r="4480" s="4" customFormat="1" x14ac:dyDescent="0.3"/>
    <row r="4481" s="4" customFormat="1" x14ac:dyDescent="0.3"/>
    <row r="4482" s="4" customFormat="1" x14ac:dyDescent="0.3"/>
    <row r="4483" s="4" customFormat="1" x14ac:dyDescent="0.3"/>
    <row r="4484" s="4" customFormat="1" x14ac:dyDescent="0.3"/>
    <row r="4485" s="4" customFormat="1" x14ac:dyDescent="0.3"/>
    <row r="4486" s="4" customFormat="1" x14ac:dyDescent="0.3"/>
    <row r="4487" s="4" customFormat="1" x14ac:dyDescent="0.3"/>
    <row r="4488" s="4" customFormat="1" x14ac:dyDescent="0.3"/>
    <row r="4489" s="4" customFormat="1" x14ac:dyDescent="0.3"/>
    <row r="4490" s="4" customFormat="1" x14ac:dyDescent="0.3"/>
    <row r="4491" s="4" customFormat="1" x14ac:dyDescent="0.3"/>
    <row r="4492" s="4" customFormat="1" x14ac:dyDescent="0.3"/>
    <row r="4493" s="4" customFormat="1" x14ac:dyDescent="0.3"/>
    <row r="4494" s="4" customFormat="1" x14ac:dyDescent="0.3"/>
    <row r="4495" s="4" customFormat="1" x14ac:dyDescent="0.3"/>
    <row r="4496" s="4" customFormat="1" x14ac:dyDescent="0.3"/>
    <row r="4497" s="4" customFormat="1" x14ac:dyDescent="0.3"/>
    <row r="4498" s="4" customFormat="1" x14ac:dyDescent="0.3"/>
    <row r="4499" s="4" customFormat="1" x14ac:dyDescent="0.3"/>
    <row r="4500" s="4" customFormat="1" x14ac:dyDescent="0.3"/>
    <row r="4501" s="4" customFormat="1" x14ac:dyDescent="0.3"/>
    <row r="4502" s="4" customFormat="1" x14ac:dyDescent="0.3"/>
    <row r="4503" s="4" customFormat="1" x14ac:dyDescent="0.3"/>
    <row r="4504" s="4" customFormat="1" x14ac:dyDescent="0.3"/>
    <row r="4505" s="4" customFormat="1" x14ac:dyDescent="0.3"/>
    <row r="4506" s="4" customFormat="1" x14ac:dyDescent="0.3"/>
    <row r="4507" s="4" customFormat="1" x14ac:dyDescent="0.3"/>
    <row r="4508" s="4" customFormat="1" x14ac:dyDescent="0.3"/>
    <row r="4509" s="4" customFormat="1" x14ac:dyDescent="0.3"/>
    <row r="4510" s="4" customFormat="1" x14ac:dyDescent="0.3"/>
    <row r="4511" s="4" customFormat="1" x14ac:dyDescent="0.3"/>
    <row r="4512" s="4" customFormat="1" x14ac:dyDescent="0.3"/>
    <row r="4513" s="4" customFormat="1" x14ac:dyDescent="0.3"/>
    <row r="4514" s="4" customFormat="1" x14ac:dyDescent="0.3"/>
    <row r="4515" s="4" customFormat="1" x14ac:dyDescent="0.3"/>
    <row r="4516" s="4" customFormat="1" x14ac:dyDescent="0.3"/>
    <row r="4517" s="4" customFormat="1" x14ac:dyDescent="0.3"/>
    <row r="4518" s="4" customFormat="1" x14ac:dyDescent="0.3"/>
    <row r="4519" s="4" customFormat="1" x14ac:dyDescent="0.3"/>
    <row r="4520" s="4" customFormat="1" x14ac:dyDescent="0.3"/>
    <row r="4521" s="4" customFormat="1" x14ac:dyDescent="0.3"/>
    <row r="4522" s="4" customFormat="1" x14ac:dyDescent="0.3"/>
    <row r="4523" s="4" customFormat="1" x14ac:dyDescent="0.3"/>
    <row r="4524" s="4" customFormat="1" x14ac:dyDescent="0.3"/>
    <row r="4525" s="4" customFormat="1" x14ac:dyDescent="0.3"/>
    <row r="4526" s="4" customFormat="1" x14ac:dyDescent="0.3"/>
    <row r="4527" s="4" customFormat="1" x14ac:dyDescent="0.3"/>
    <row r="4528" s="4" customFormat="1" x14ac:dyDescent="0.3"/>
    <row r="4529" s="4" customFormat="1" x14ac:dyDescent="0.3"/>
    <row r="4530" s="4" customFormat="1" x14ac:dyDescent="0.3"/>
    <row r="4531" s="4" customFormat="1" x14ac:dyDescent="0.3"/>
    <row r="4532" s="4" customFormat="1" x14ac:dyDescent="0.3"/>
    <row r="4533" s="4" customFormat="1" x14ac:dyDescent="0.3"/>
    <row r="4534" s="4" customFormat="1" x14ac:dyDescent="0.3"/>
    <row r="4535" s="4" customFormat="1" x14ac:dyDescent="0.3"/>
    <row r="4536" s="4" customFormat="1" x14ac:dyDescent="0.3"/>
    <row r="4537" s="4" customFormat="1" x14ac:dyDescent="0.3"/>
    <row r="4538" s="4" customFormat="1" x14ac:dyDescent="0.3"/>
    <row r="4539" s="4" customFormat="1" x14ac:dyDescent="0.3"/>
    <row r="4540" s="4" customFormat="1" x14ac:dyDescent="0.3"/>
    <row r="4541" s="4" customFormat="1" x14ac:dyDescent="0.3"/>
    <row r="4542" s="4" customFormat="1" x14ac:dyDescent="0.3"/>
    <row r="4543" s="4" customFormat="1" x14ac:dyDescent="0.3"/>
    <row r="4544" s="4" customFormat="1" x14ac:dyDescent="0.3"/>
    <row r="4545" s="4" customFormat="1" x14ac:dyDescent="0.3"/>
    <row r="4546" s="4" customFormat="1" x14ac:dyDescent="0.3"/>
    <row r="4547" s="4" customFormat="1" x14ac:dyDescent="0.3"/>
    <row r="4548" s="4" customFormat="1" x14ac:dyDescent="0.3"/>
    <row r="4549" s="4" customFormat="1" x14ac:dyDescent="0.3"/>
    <row r="4550" s="4" customFormat="1" x14ac:dyDescent="0.3"/>
    <row r="4551" s="4" customFormat="1" x14ac:dyDescent="0.3"/>
    <row r="4552" s="4" customFormat="1" x14ac:dyDescent="0.3"/>
    <row r="4553" s="4" customFormat="1" x14ac:dyDescent="0.3"/>
    <row r="4554" s="4" customFormat="1" x14ac:dyDescent="0.3"/>
    <row r="4555" s="4" customFormat="1" x14ac:dyDescent="0.3"/>
    <row r="4556" s="4" customFormat="1" x14ac:dyDescent="0.3"/>
    <row r="4557" s="4" customFormat="1" x14ac:dyDescent="0.3"/>
    <row r="4558" s="4" customFormat="1" x14ac:dyDescent="0.3"/>
    <row r="4559" s="4" customFormat="1" x14ac:dyDescent="0.3"/>
    <row r="4560" s="4" customFormat="1" x14ac:dyDescent="0.3"/>
    <row r="4561" s="4" customFormat="1" x14ac:dyDescent="0.3"/>
    <row r="4562" s="4" customFormat="1" x14ac:dyDescent="0.3"/>
    <row r="4563" s="4" customFormat="1" x14ac:dyDescent="0.3"/>
    <row r="4564" s="4" customFormat="1" x14ac:dyDescent="0.3"/>
    <row r="4565" s="4" customFormat="1" x14ac:dyDescent="0.3"/>
    <row r="4566" s="4" customFormat="1" x14ac:dyDescent="0.3"/>
    <row r="4567" s="4" customFormat="1" x14ac:dyDescent="0.3"/>
    <row r="4568" s="4" customFormat="1" x14ac:dyDescent="0.3"/>
    <row r="4569" s="4" customFormat="1" x14ac:dyDescent="0.3"/>
    <row r="4570" s="4" customFormat="1" x14ac:dyDescent="0.3"/>
    <row r="4571" s="4" customFormat="1" x14ac:dyDescent="0.3"/>
    <row r="4572" s="4" customFormat="1" x14ac:dyDescent="0.3"/>
    <row r="4573" s="4" customFormat="1" x14ac:dyDescent="0.3"/>
    <row r="4574" s="4" customFormat="1" x14ac:dyDescent="0.3"/>
    <row r="4575" s="4" customFormat="1" x14ac:dyDescent="0.3"/>
    <row r="4576" s="4" customFormat="1" x14ac:dyDescent="0.3"/>
    <row r="4577" s="4" customFormat="1" x14ac:dyDescent="0.3"/>
    <row r="4578" s="4" customFormat="1" x14ac:dyDescent="0.3"/>
    <row r="4579" s="4" customFormat="1" x14ac:dyDescent="0.3"/>
    <row r="4580" s="4" customFormat="1" x14ac:dyDescent="0.3"/>
    <row r="4581" s="4" customFormat="1" x14ac:dyDescent="0.3"/>
    <row r="4582" s="4" customFormat="1" x14ac:dyDescent="0.3"/>
    <row r="4583" s="4" customFormat="1" x14ac:dyDescent="0.3"/>
    <row r="4584" s="4" customFormat="1" x14ac:dyDescent="0.3"/>
    <row r="4585" s="4" customFormat="1" x14ac:dyDescent="0.3"/>
    <row r="4586" s="4" customFormat="1" x14ac:dyDescent="0.3"/>
    <row r="4587" s="4" customFormat="1" x14ac:dyDescent="0.3"/>
    <row r="4588" s="4" customFormat="1" x14ac:dyDescent="0.3"/>
    <row r="4589" s="4" customFormat="1" x14ac:dyDescent="0.3"/>
    <row r="4590" s="4" customFormat="1" x14ac:dyDescent="0.3"/>
    <row r="4591" s="4" customFormat="1" x14ac:dyDescent="0.3"/>
    <row r="4592" s="4" customFormat="1" x14ac:dyDescent="0.3"/>
    <row r="4593" s="4" customFormat="1" x14ac:dyDescent="0.3"/>
    <row r="4594" s="4" customFormat="1" x14ac:dyDescent="0.3"/>
    <row r="4595" s="4" customFormat="1" x14ac:dyDescent="0.3"/>
    <row r="4596" s="4" customFormat="1" x14ac:dyDescent="0.3"/>
    <row r="4597" s="4" customFormat="1" x14ac:dyDescent="0.3"/>
    <row r="4598" s="4" customFormat="1" x14ac:dyDescent="0.3"/>
    <row r="4599" s="4" customFormat="1" x14ac:dyDescent="0.3"/>
    <row r="4600" s="4" customFormat="1" x14ac:dyDescent="0.3"/>
    <row r="4601" s="4" customFormat="1" x14ac:dyDescent="0.3"/>
    <row r="4602" s="4" customFormat="1" x14ac:dyDescent="0.3"/>
    <row r="4603" s="4" customFormat="1" x14ac:dyDescent="0.3"/>
    <row r="4604" s="4" customFormat="1" x14ac:dyDescent="0.3"/>
    <row r="4605" s="4" customFormat="1" x14ac:dyDescent="0.3"/>
    <row r="4606" s="4" customFormat="1" x14ac:dyDescent="0.3"/>
    <row r="4607" s="4" customFormat="1" x14ac:dyDescent="0.3"/>
    <row r="4608" s="4" customFormat="1" x14ac:dyDescent="0.3"/>
    <row r="4609" s="4" customFormat="1" x14ac:dyDescent="0.3"/>
    <row r="4610" s="4" customFormat="1" x14ac:dyDescent="0.3"/>
    <row r="4611" s="4" customFormat="1" x14ac:dyDescent="0.3"/>
    <row r="4612" s="4" customFormat="1" x14ac:dyDescent="0.3"/>
    <row r="4613" s="4" customFormat="1" x14ac:dyDescent="0.3"/>
    <row r="4614" s="4" customFormat="1" x14ac:dyDescent="0.3"/>
    <row r="4615" s="4" customFormat="1" x14ac:dyDescent="0.3"/>
    <row r="4616" s="4" customFormat="1" x14ac:dyDescent="0.3"/>
    <row r="4617" s="4" customFormat="1" x14ac:dyDescent="0.3"/>
    <row r="4618" s="4" customFormat="1" x14ac:dyDescent="0.3"/>
    <row r="4619" s="4" customFormat="1" x14ac:dyDescent="0.3"/>
    <row r="4620" s="4" customFormat="1" x14ac:dyDescent="0.3"/>
    <row r="4621" s="4" customFormat="1" x14ac:dyDescent="0.3"/>
    <row r="4622" s="4" customFormat="1" x14ac:dyDescent="0.3"/>
    <row r="4623" s="4" customFormat="1" x14ac:dyDescent="0.3"/>
    <row r="4624" s="4" customFormat="1" x14ac:dyDescent="0.3"/>
    <row r="4625" s="4" customFormat="1" x14ac:dyDescent="0.3"/>
    <row r="4626" s="4" customFormat="1" x14ac:dyDescent="0.3"/>
    <row r="4627" s="4" customFormat="1" x14ac:dyDescent="0.3"/>
    <row r="4628" s="4" customFormat="1" x14ac:dyDescent="0.3"/>
    <row r="4629" s="4" customFormat="1" x14ac:dyDescent="0.3"/>
    <row r="4630" s="4" customFormat="1" x14ac:dyDescent="0.3"/>
    <row r="4631" s="4" customFormat="1" x14ac:dyDescent="0.3"/>
    <row r="4632" s="4" customFormat="1" x14ac:dyDescent="0.3"/>
    <row r="4633" s="4" customFormat="1" x14ac:dyDescent="0.3"/>
    <row r="4634" s="4" customFormat="1" x14ac:dyDescent="0.3"/>
    <row r="4635" s="4" customFormat="1" x14ac:dyDescent="0.3"/>
    <row r="4636" s="4" customFormat="1" x14ac:dyDescent="0.3"/>
    <row r="4637" s="4" customFormat="1" x14ac:dyDescent="0.3"/>
    <row r="4638" s="4" customFormat="1" x14ac:dyDescent="0.3"/>
    <row r="4639" s="4" customFormat="1" x14ac:dyDescent="0.3"/>
    <row r="4640" s="4" customFormat="1" x14ac:dyDescent="0.3"/>
    <row r="4641" s="4" customFormat="1" x14ac:dyDescent="0.3"/>
    <row r="4642" s="4" customFormat="1" x14ac:dyDescent="0.3"/>
    <row r="4643" s="4" customFormat="1" x14ac:dyDescent="0.3"/>
    <row r="4644" s="4" customFormat="1" x14ac:dyDescent="0.3"/>
    <row r="4645" s="4" customFormat="1" x14ac:dyDescent="0.3"/>
    <row r="4646" s="4" customFormat="1" x14ac:dyDescent="0.3"/>
    <row r="4647" s="4" customFormat="1" x14ac:dyDescent="0.3"/>
    <row r="4648" s="4" customFormat="1" x14ac:dyDescent="0.3"/>
    <row r="4649" s="4" customFormat="1" x14ac:dyDescent="0.3"/>
    <row r="4650" s="4" customFormat="1" x14ac:dyDescent="0.3"/>
    <row r="4651" s="4" customFormat="1" x14ac:dyDescent="0.3"/>
    <row r="4652" s="4" customFormat="1" x14ac:dyDescent="0.3"/>
    <row r="4653" s="4" customFormat="1" x14ac:dyDescent="0.3"/>
    <row r="4654" s="4" customFormat="1" x14ac:dyDescent="0.3"/>
    <row r="4655" s="4" customFormat="1" x14ac:dyDescent="0.3"/>
    <row r="4656" s="4" customFormat="1" x14ac:dyDescent="0.3"/>
    <row r="4657" s="4" customFormat="1" x14ac:dyDescent="0.3"/>
    <row r="4658" s="4" customFormat="1" x14ac:dyDescent="0.3"/>
    <row r="4659" s="4" customFormat="1" x14ac:dyDescent="0.3"/>
    <row r="4660" s="4" customFormat="1" x14ac:dyDescent="0.3"/>
    <row r="4661" s="4" customFormat="1" x14ac:dyDescent="0.3"/>
    <row r="4662" s="4" customFormat="1" x14ac:dyDescent="0.3"/>
    <row r="4663" s="4" customFormat="1" x14ac:dyDescent="0.3"/>
    <row r="4664" s="4" customFormat="1" x14ac:dyDescent="0.3"/>
    <row r="4665" s="4" customFormat="1" x14ac:dyDescent="0.3"/>
    <row r="4666" s="4" customFormat="1" x14ac:dyDescent="0.3"/>
    <row r="4667" s="4" customFormat="1" x14ac:dyDescent="0.3"/>
    <row r="4668" s="4" customFormat="1" x14ac:dyDescent="0.3"/>
    <row r="4669" s="4" customFormat="1" x14ac:dyDescent="0.3"/>
    <row r="4670" s="4" customFormat="1" x14ac:dyDescent="0.3"/>
    <row r="4671" s="4" customFormat="1" x14ac:dyDescent="0.3"/>
    <row r="4672" s="4" customFormat="1" x14ac:dyDescent="0.3"/>
    <row r="4673" s="4" customFormat="1" x14ac:dyDescent="0.3"/>
    <row r="4674" s="4" customFormat="1" x14ac:dyDescent="0.3"/>
    <row r="4675" s="4" customFormat="1" x14ac:dyDescent="0.3"/>
    <row r="4676" s="4" customFormat="1" x14ac:dyDescent="0.3"/>
    <row r="4677" s="4" customFormat="1" x14ac:dyDescent="0.3"/>
    <row r="4678" s="4" customFormat="1" x14ac:dyDescent="0.3"/>
    <row r="4679" s="4" customFormat="1" x14ac:dyDescent="0.3"/>
    <row r="4680" s="4" customFormat="1" x14ac:dyDescent="0.3"/>
    <row r="4681" s="4" customFormat="1" x14ac:dyDescent="0.3"/>
    <row r="4682" s="4" customFormat="1" x14ac:dyDescent="0.3"/>
    <row r="4683" s="4" customFormat="1" x14ac:dyDescent="0.3"/>
    <row r="4684" s="4" customFormat="1" x14ac:dyDescent="0.3"/>
    <row r="4685" s="4" customFormat="1" x14ac:dyDescent="0.3"/>
    <row r="4686" s="4" customFormat="1" x14ac:dyDescent="0.3"/>
    <row r="4687" s="4" customFormat="1" x14ac:dyDescent="0.3"/>
    <row r="4688" s="4" customFormat="1" x14ac:dyDescent="0.3"/>
    <row r="4689" s="4" customFormat="1" x14ac:dyDescent="0.3"/>
    <row r="4690" s="4" customFormat="1" x14ac:dyDescent="0.3"/>
    <row r="4691" s="4" customFormat="1" x14ac:dyDescent="0.3"/>
    <row r="4692" s="4" customFormat="1" x14ac:dyDescent="0.3"/>
    <row r="4693" s="4" customFormat="1" x14ac:dyDescent="0.3"/>
    <row r="4694" s="4" customFormat="1" x14ac:dyDescent="0.3"/>
    <row r="4695" s="4" customFormat="1" x14ac:dyDescent="0.3"/>
    <row r="4696" s="4" customFormat="1" x14ac:dyDescent="0.3"/>
    <row r="4697" s="4" customFormat="1" x14ac:dyDescent="0.3"/>
    <row r="4698" s="4" customFormat="1" x14ac:dyDescent="0.3"/>
    <row r="4699" s="4" customFormat="1" x14ac:dyDescent="0.3"/>
    <row r="4700" s="4" customFormat="1" x14ac:dyDescent="0.3"/>
    <row r="4701" s="4" customFormat="1" x14ac:dyDescent="0.3"/>
    <row r="4702" s="4" customFormat="1" x14ac:dyDescent="0.3"/>
    <row r="4703" s="4" customFormat="1" x14ac:dyDescent="0.3"/>
    <row r="4704" s="4" customFormat="1" x14ac:dyDescent="0.3"/>
    <row r="4705" s="4" customFormat="1" x14ac:dyDescent="0.3"/>
    <row r="4706" s="4" customFormat="1" x14ac:dyDescent="0.3"/>
    <row r="4707" s="4" customFormat="1" x14ac:dyDescent="0.3"/>
    <row r="4708" s="4" customFormat="1" x14ac:dyDescent="0.3"/>
    <row r="4709" s="4" customFormat="1" x14ac:dyDescent="0.3"/>
    <row r="4710" s="4" customFormat="1" x14ac:dyDescent="0.3"/>
    <row r="4711" s="4" customFormat="1" x14ac:dyDescent="0.3"/>
    <row r="4712" s="4" customFormat="1" x14ac:dyDescent="0.3"/>
    <row r="4713" s="4" customFormat="1" x14ac:dyDescent="0.3"/>
    <row r="4714" s="4" customFormat="1" x14ac:dyDescent="0.3"/>
    <row r="4715" s="4" customFormat="1" x14ac:dyDescent="0.3"/>
    <row r="4716" s="4" customFormat="1" x14ac:dyDescent="0.3"/>
    <row r="4717" s="4" customFormat="1" x14ac:dyDescent="0.3"/>
    <row r="4718" s="4" customFormat="1" x14ac:dyDescent="0.3"/>
    <row r="4719" s="4" customFormat="1" x14ac:dyDescent="0.3"/>
    <row r="4720" s="4" customFormat="1" x14ac:dyDescent="0.3"/>
    <row r="4721" s="4" customFormat="1" x14ac:dyDescent="0.3"/>
    <row r="4722" s="4" customFormat="1" x14ac:dyDescent="0.3"/>
    <row r="4723" s="4" customFormat="1" x14ac:dyDescent="0.3"/>
    <row r="4724" s="4" customFormat="1" x14ac:dyDescent="0.3"/>
    <row r="4725" s="4" customFormat="1" x14ac:dyDescent="0.3"/>
    <row r="4726" s="4" customFormat="1" x14ac:dyDescent="0.3"/>
    <row r="4727" s="4" customFormat="1" x14ac:dyDescent="0.3"/>
    <row r="4728" s="4" customFormat="1" x14ac:dyDescent="0.3"/>
    <row r="4729" s="4" customFormat="1" x14ac:dyDescent="0.3"/>
    <row r="4730" s="4" customFormat="1" x14ac:dyDescent="0.3"/>
    <row r="4731" s="4" customFormat="1" x14ac:dyDescent="0.3"/>
    <row r="4732" s="4" customFormat="1" x14ac:dyDescent="0.3"/>
    <row r="4733" s="4" customFormat="1" x14ac:dyDescent="0.3"/>
    <row r="4734" s="4" customFormat="1" x14ac:dyDescent="0.3"/>
    <row r="4735" s="4" customFormat="1" x14ac:dyDescent="0.3"/>
    <row r="4736" s="4" customFormat="1" x14ac:dyDescent="0.3"/>
    <row r="4737" s="4" customFormat="1" x14ac:dyDescent="0.3"/>
    <row r="4738" s="4" customFormat="1" x14ac:dyDescent="0.3"/>
    <row r="4739" s="4" customFormat="1" x14ac:dyDescent="0.3"/>
    <row r="4740" s="4" customFormat="1" x14ac:dyDescent="0.3"/>
    <row r="4741" s="4" customFormat="1" x14ac:dyDescent="0.3"/>
    <row r="4742" s="4" customFormat="1" x14ac:dyDescent="0.3"/>
    <row r="4743" s="4" customFormat="1" x14ac:dyDescent="0.3"/>
    <row r="4744" s="4" customFormat="1" x14ac:dyDescent="0.3"/>
    <row r="4745" s="4" customFormat="1" x14ac:dyDescent="0.3"/>
    <row r="4746" s="4" customFormat="1" x14ac:dyDescent="0.3"/>
    <row r="4747" s="4" customFormat="1" x14ac:dyDescent="0.3"/>
    <row r="4748" s="4" customFormat="1" x14ac:dyDescent="0.3"/>
    <row r="4749" s="4" customFormat="1" x14ac:dyDescent="0.3"/>
    <row r="4750" s="4" customFormat="1" x14ac:dyDescent="0.3"/>
    <row r="4751" s="4" customFormat="1" x14ac:dyDescent="0.3"/>
    <row r="4752" s="4" customFormat="1" x14ac:dyDescent="0.3"/>
    <row r="4753" s="4" customFormat="1" x14ac:dyDescent="0.3"/>
    <row r="4754" s="4" customFormat="1" x14ac:dyDescent="0.3"/>
    <row r="4755" s="4" customFormat="1" x14ac:dyDescent="0.3"/>
    <row r="4756" s="4" customFormat="1" x14ac:dyDescent="0.3"/>
    <row r="4757" s="4" customFormat="1" x14ac:dyDescent="0.3"/>
    <row r="4758" s="4" customFormat="1" x14ac:dyDescent="0.3"/>
    <row r="4759" s="4" customFormat="1" x14ac:dyDescent="0.3"/>
    <row r="4760" s="4" customFormat="1" x14ac:dyDescent="0.3"/>
    <row r="4761" s="4" customFormat="1" x14ac:dyDescent="0.3"/>
    <row r="4762" s="4" customFormat="1" x14ac:dyDescent="0.3"/>
    <row r="4763" s="4" customFormat="1" x14ac:dyDescent="0.3"/>
    <row r="4764" s="4" customFormat="1" x14ac:dyDescent="0.3"/>
    <row r="4765" s="4" customFormat="1" x14ac:dyDescent="0.3"/>
    <row r="4766" s="4" customFormat="1" x14ac:dyDescent="0.3"/>
    <row r="4767" s="4" customFormat="1" x14ac:dyDescent="0.3"/>
    <row r="4768" s="4" customFormat="1" x14ac:dyDescent="0.3"/>
    <row r="4769" s="4" customFormat="1" x14ac:dyDescent="0.3"/>
    <row r="4770" s="4" customFormat="1" x14ac:dyDescent="0.3"/>
    <row r="4771" s="4" customFormat="1" x14ac:dyDescent="0.3"/>
    <row r="4772" s="4" customFormat="1" x14ac:dyDescent="0.3"/>
    <row r="4773" s="4" customFormat="1" x14ac:dyDescent="0.3"/>
    <row r="4774" s="4" customFormat="1" x14ac:dyDescent="0.3"/>
    <row r="4775" s="4" customFormat="1" x14ac:dyDescent="0.3"/>
    <row r="4776" s="4" customFormat="1" x14ac:dyDescent="0.3"/>
    <row r="4777" s="4" customFormat="1" x14ac:dyDescent="0.3"/>
    <row r="4778" s="4" customFormat="1" x14ac:dyDescent="0.3"/>
    <row r="4779" s="4" customFormat="1" x14ac:dyDescent="0.3"/>
    <row r="4780" s="4" customFormat="1" x14ac:dyDescent="0.3"/>
    <row r="4781" s="4" customFormat="1" x14ac:dyDescent="0.3"/>
    <row r="4782" s="4" customFormat="1" x14ac:dyDescent="0.3"/>
    <row r="4783" s="4" customFormat="1" x14ac:dyDescent="0.3"/>
    <row r="4784" s="4" customFormat="1" x14ac:dyDescent="0.3"/>
    <row r="4785" s="4" customFormat="1" x14ac:dyDescent="0.3"/>
    <row r="4786" s="4" customFormat="1" x14ac:dyDescent="0.3"/>
    <row r="4787" s="4" customFormat="1" x14ac:dyDescent="0.3"/>
    <row r="4788" s="4" customFormat="1" x14ac:dyDescent="0.3"/>
    <row r="4789" s="4" customFormat="1" x14ac:dyDescent="0.3"/>
    <row r="4790" s="4" customFormat="1" x14ac:dyDescent="0.3"/>
    <row r="4791" s="4" customFormat="1" x14ac:dyDescent="0.3"/>
    <row r="4792" s="4" customFormat="1" x14ac:dyDescent="0.3"/>
    <row r="4793" s="4" customFormat="1" x14ac:dyDescent="0.3"/>
    <row r="4794" s="4" customFormat="1" x14ac:dyDescent="0.3"/>
    <row r="4795" s="4" customFormat="1" x14ac:dyDescent="0.3"/>
    <row r="4796" s="4" customFormat="1" x14ac:dyDescent="0.3"/>
    <row r="4797" s="4" customFormat="1" x14ac:dyDescent="0.3"/>
    <row r="4798" s="4" customFormat="1" x14ac:dyDescent="0.3"/>
    <row r="4799" s="4" customFormat="1" x14ac:dyDescent="0.3"/>
    <row r="4800" s="4" customFormat="1" x14ac:dyDescent="0.3"/>
    <row r="4801" s="4" customFormat="1" x14ac:dyDescent="0.3"/>
    <row r="4802" s="4" customFormat="1" x14ac:dyDescent="0.3"/>
    <row r="4803" s="4" customFormat="1" x14ac:dyDescent="0.3"/>
    <row r="4804" s="4" customFormat="1" x14ac:dyDescent="0.3"/>
    <row r="4805" s="4" customFormat="1" x14ac:dyDescent="0.3"/>
    <row r="4806" s="4" customFormat="1" x14ac:dyDescent="0.3"/>
    <row r="4807" s="4" customFormat="1" x14ac:dyDescent="0.3"/>
    <row r="4808" s="4" customFormat="1" x14ac:dyDescent="0.3"/>
    <row r="4809" s="4" customFormat="1" x14ac:dyDescent="0.3"/>
    <row r="4810" s="4" customFormat="1" x14ac:dyDescent="0.3"/>
    <row r="4811" s="4" customFormat="1" x14ac:dyDescent="0.3"/>
    <row r="4812" s="4" customFormat="1" x14ac:dyDescent="0.3"/>
    <row r="4813" s="4" customFormat="1" x14ac:dyDescent="0.3"/>
    <row r="4814" s="4" customFormat="1" x14ac:dyDescent="0.3"/>
    <row r="4815" s="4" customFormat="1" x14ac:dyDescent="0.3"/>
    <row r="4816" s="4" customFormat="1" x14ac:dyDescent="0.3"/>
    <row r="4817" s="4" customFormat="1" x14ac:dyDescent="0.3"/>
    <row r="4818" s="4" customFormat="1" x14ac:dyDescent="0.3"/>
    <row r="4819" s="4" customFormat="1" x14ac:dyDescent="0.3"/>
    <row r="4820" s="4" customFormat="1" x14ac:dyDescent="0.3"/>
    <row r="4821" s="4" customFormat="1" x14ac:dyDescent="0.3"/>
    <row r="4822" s="4" customFormat="1" x14ac:dyDescent="0.3"/>
    <row r="4823" s="4" customFormat="1" x14ac:dyDescent="0.3"/>
    <row r="4824" s="4" customFormat="1" x14ac:dyDescent="0.3"/>
    <row r="4825" s="4" customFormat="1" x14ac:dyDescent="0.3"/>
    <row r="4826" s="4" customFormat="1" x14ac:dyDescent="0.3"/>
    <row r="4827" s="4" customFormat="1" x14ac:dyDescent="0.3"/>
    <row r="4828" s="4" customFormat="1" x14ac:dyDescent="0.3"/>
    <row r="4829" s="4" customFormat="1" x14ac:dyDescent="0.3"/>
    <row r="4830" s="4" customFormat="1" x14ac:dyDescent="0.3"/>
    <row r="4831" s="4" customFormat="1" x14ac:dyDescent="0.3"/>
    <row r="4832" s="4" customFormat="1" x14ac:dyDescent="0.3"/>
    <row r="4833" s="4" customFormat="1" x14ac:dyDescent="0.3"/>
    <row r="4834" s="4" customFormat="1" x14ac:dyDescent="0.3"/>
    <row r="4835" s="4" customFormat="1" x14ac:dyDescent="0.3"/>
    <row r="4836" s="4" customFormat="1" x14ac:dyDescent="0.3"/>
    <row r="4837" s="4" customFormat="1" x14ac:dyDescent="0.3"/>
    <row r="4838" s="4" customFormat="1" x14ac:dyDescent="0.3"/>
    <row r="4839" s="4" customFormat="1" x14ac:dyDescent="0.3"/>
    <row r="4840" s="4" customFormat="1" x14ac:dyDescent="0.3"/>
    <row r="4841" s="4" customFormat="1" x14ac:dyDescent="0.3"/>
    <row r="4842" s="4" customFormat="1" x14ac:dyDescent="0.3"/>
    <row r="4843" s="4" customFormat="1" x14ac:dyDescent="0.3"/>
    <row r="4844" s="4" customFormat="1" x14ac:dyDescent="0.3"/>
    <row r="4845" s="4" customFormat="1" x14ac:dyDescent="0.3"/>
    <row r="4846" s="4" customFormat="1" x14ac:dyDescent="0.3"/>
    <row r="4847" s="4" customFormat="1" x14ac:dyDescent="0.3"/>
    <row r="4848" s="4" customFormat="1" x14ac:dyDescent="0.3"/>
    <row r="4849" s="4" customFormat="1" x14ac:dyDescent="0.3"/>
    <row r="4850" s="4" customFormat="1" x14ac:dyDescent="0.3"/>
    <row r="4851" s="4" customFormat="1" x14ac:dyDescent="0.3"/>
    <row r="4852" s="4" customFormat="1" x14ac:dyDescent="0.3"/>
    <row r="4853" s="4" customFormat="1" x14ac:dyDescent="0.3"/>
    <row r="4854" s="4" customFormat="1" x14ac:dyDescent="0.3"/>
    <row r="4855" s="4" customFormat="1" x14ac:dyDescent="0.3"/>
    <row r="4856" s="4" customFormat="1" x14ac:dyDescent="0.3"/>
    <row r="4857" s="4" customFormat="1" x14ac:dyDescent="0.3"/>
    <row r="4858" s="4" customFormat="1" x14ac:dyDescent="0.3"/>
    <row r="4859" s="4" customFormat="1" x14ac:dyDescent="0.3"/>
    <row r="4860" s="4" customFormat="1" x14ac:dyDescent="0.3"/>
    <row r="4861" s="4" customFormat="1" x14ac:dyDescent="0.3"/>
    <row r="4862" s="4" customFormat="1" x14ac:dyDescent="0.3"/>
    <row r="4863" s="4" customFormat="1" x14ac:dyDescent="0.3"/>
    <row r="4864" s="4" customFormat="1" x14ac:dyDescent="0.3"/>
    <row r="4865" s="4" customFormat="1" x14ac:dyDescent="0.3"/>
    <row r="4866" s="4" customFormat="1" x14ac:dyDescent="0.3"/>
    <row r="4867" s="4" customFormat="1" x14ac:dyDescent="0.3"/>
    <row r="4868" s="4" customFormat="1" x14ac:dyDescent="0.3"/>
    <row r="4869" s="4" customFormat="1" x14ac:dyDescent="0.3"/>
    <row r="4870" s="4" customFormat="1" x14ac:dyDescent="0.3"/>
    <row r="4871" s="4" customFormat="1" x14ac:dyDescent="0.3"/>
    <row r="4872" s="4" customFormat="1" x14ac:dyDescent="0.3"/>
    <row r="4873" s="4" customFormat="1" x14ac:dyDescent="0.3"/>
    <row r="4874" s="4" customFormat="1" x14ac:dyDescent="0.3"/>
    <row r="4875" s="4" customFormat="1" x14ac:dyDescent="0.3"/>
    <row r="4876" s="4" customFormat="1" x14ac:dyDescent="0.3"/>
    <row r="4877" s="4" customFormat="1" x14ac:dyDescent="0.3"/>
    <row r="4878" s="4" customFormat="1" x14ac:dyDescent="0.3"/>
    <row r="4879" s="4" customFormat="1" x14ac:dyDescent="0.3"/>
    <row r="4880" s="4" customFormat="1" x14ac:dyDescent="0.3"/>
    <row r="4881" s="4" customFormat="1" x14ac:dyDescent="0.3"/>
    <row r="4882" s="4" customFormat="1" x14ac:dyDescent="0.3"/>
    <row r="4883" s="4" customFormat="1" x14ac:dyDescent="0.3"/>
    <row r="4884" s="4" customFormat="1" x14ac:dyDescent="0.3"/>
    <row r="4885" s="4" customFormat="1" x14ac:dyDescent="0.3"/>
    <row r="4886" s="4" customFormat="1" x14ac:dyDescent="0.3"/>
    <row r="4887" s="4" customFormat="1" x14ac:dyDescent="0.3"/>
    <row r="4888" s="4" customFormat="1" x14ac:dyDescent="0.3"/>
    <row r="4889" s="4" customFormat="1" x14ac:dyDescent="0.3"/>
    <row r="4890" s="4" customFormat="1" x14ac:dyDescent="0.3"/>
    <row r="4891" s="4" customFormat="1" x14ac:dyDescent="0.3"/>
    <row r="4892" s="4" customFormat="1" x14ac:dyDescent="0.3"/>
    <row r="4893" s="4" customFormat="1" x14ac:dyDescent="0.3"/>
    <row r="4894" s="4" customFormat="1" x14ac:dyDescent="0.3"/>
    <row r="4895" s="4" customFormat="1" x14ac:dyDescent="0.3"/>
    <row r="4896" s="4" customFormat="1" x14ac:dyDescent="0.3"/>
    <row r="4897" s="4" customFormat="1" x14ac:dyDescent="0.3"/>
    <row r="4898" s="4" customFormat="1" x14ac:dyDescent="0.3"/>
    <row r="4899" s="4" customFormat="1" x14ac:dyDescent="0.3"/>
    <row r="4900" s="4" customFormat="1" x14ac:dyDescent="0.3"/>
    <row r="4901" s="4" customFormat="1" x14ac:dyDescent="0.3"/>
    <row r="4902" s="4" customFormat="1" x14ac:dyDescent="0.3"/>
    <row r="4903" s="4" customFormat="1" x14ac:dyDescent="0.3"/>
    <row r="4904" s="4" customFormat="1" x14ac:dyDescent="0.3"/>
    <row r="4905" s="4" customFormat="1" x14ac:dyDescent="0.3"/>
    <row r="4906" s="4" customFormat="1" x14ac:dyDescent="0.3"/>
    <row r="4907" s="4" customFormat="1" x14ac:dyDescent="0.3"/>
    <row r="4908" s="4" customFormat="1" x14ac:dyDescent="0.3"/>
    <row r="4909" s="4" customFormat="1" x14ac:dyDescent="0.3"/>
    <row r="4910" s="4" customFormat="1" x14ac:dyDescent="0.3"/>
    <row r="4911" s="4" customFormat="1" x14ac:dyDescent="0.3"/>
    <row r="4912" s="4" customFormat="1" x14ac:dyDescent="0.3"/>
    <row r="4913" s="4" customFormat="1" x14ac:dyDescent="0.3"/>
    <row r="4914" s="4" customFormat="1" x14ac:dyDescent="0.3"/>
    <row r="4915" s="4" customFormat="1" x14ac:dyDescent="0.3"/>
    <row r="4916" s="4" customFormat="1" x14ac:dyDescent="0.3"/>
    <row r="4917" s="4" customFormat="1" x14ac:dyDescent="0.3"/>
    <row r="4918" s="4" customFormat="1" x14ac:dyDescent="0.3"/>
    <row r="4919" s="4" customFormat="1" x14ac:dyDescent="0.3"/>
    <row r="4920" s="4" customFormat="1" x14ac:dyDescent="0.3"/>
    <row r="4921" s="4" customFormat="1" x14ac:dyDescent="0.3"/>
    <row r="4922" s="4" customFormat="1" x14ac:dyDescent="0.3"/>
    <row r="4923" s="4" customFormat="1" x14ac:dyDescent="0.3"/>
    <row r="4924" s="4" customFormat="1" x14ac:dyDescent="0.3"/>
    <row r="4925" s="4" customFormat="1" x14ac:dyDescent="0.3"/>
    <row r="4926" s="4" customFormat="1" x14ac:dyDescent="0.3"/>
    <row r="4927" s="4" customFormat="1" x14ac:dyDescent="0.3"/>
    <row r="4928" s="4" customFormat="1" x14ac:dyDescent="0.3"/>
    <row r="4929" s="4" customFormat="1" x14ac:dyDescent="0.3"/>
    <row r="4930" s="4" customFormat="1" x14ac:dyDescent="0.3"/>
    <row r="4931" s="4" customFormat="1" x14ac:dyDescent="0.3"/>
    <row r="4932" s="4" customFormat="1" x14ac:dyDescent="0.3"/>
    <row r="4933" s="4" customFormat="1" x14ac:dyDescent="0.3"/>
    <row r="4934" s="4" customFormat="1" x14ac:dyDescent="0.3"/>
    <row r="4935" s="4" customFormat="1" x14ac:dyDescent="0.3"/>
    <row r="4936" s="4" customFormat="1" x14ac:dyDescent="0.3"/>
    <row r="4937" s="4" customFormat="1" x14ac:dyDescent="0.3"/>
    <row r="4938" s="4" customFormat="1" x14ac:dyDescent="0.3"/>
    <row r="4939" s="4" customFormat="1" x14ac:dyDescent="0.3"/>
    <row r="4940" s="4" customFormat="1" x14ac:dyDescent="0.3"/>
    <row r="4941" s="4" customFormat="1" x14ac:dyDescent="0.3"/>
    <row r="4942" s="4" customFormat="1" x14ac:dyDescent="0.3"/>
    <row r="4943" s="4" customFormat="1" x14ac:dyDescent="0.3"/>
    <row r="4944" s="4" customFormat="1" x14ac:dyDescent="0.3"/>
    <row r="4945" s="4" customFormat="1" x14ac:dyDescent="0.3"/>
    <row r="4946" s="4" customFormat="1" x14ac:dyDescent="0.3"/>
    <row r="4947" s="4" customFormat="1" x14ac:dyDescent="0.3"/>
    <row r="4948" s="4" customFormat="1" x14ac:dyDescent="0.3"/>
    <row r="4949" s="4" customFormat="1" x14ac:dyDescent="0.3"/>
    <row r="4950" s="4" customFormat="1" x14ac:dyDescent="0.3"/>
    <row r="4951" s="4" customFormat="1" x14ac:dyDescent="0.3"/>
    <row r="4952" s="4" customFormat="1" x14ac:dyDescent="0.3"/>
    <row r="4953" s="4" customFormat="1" x14ac:dyDescent="0.3"/>
    <row r="4954" s="4" customFormat="1" x14ac:dyDescent="0.3"/>
    <row r="4955" s="4" customFormat="1" x14ac:dyDescent="0.3"/>
    <row r="4956" s="4" customFormat="1" x14ac:dyDescent="0.3"/>
    <row r="4957" s="4" customFormat="1" x14ac:dyDescent="0.3"/>
    <row r="4958" s="4" customFormat="1" x14ac:dyDescent="0.3"/>
    <row r="4959" s="4" customFormat="1" x14ac:dyDescent="0.3"/>
    <row r="4960" s="4" customFormat="1" x14ac:dyDescent="0.3"/>
    <row r="4961" s="4" customFormat="1" x14ac:dyDescent="0.3"/>
    <row r="4962" s="4" customFormat="1" x14ac:dyDescent="0.3"/>
    <row r="4963" s="4" customFormat="1" x14ac:dyDescent="0.3"/>
    <row r="4964" s="4" customFormat="1" x14ac:dyDescent="0.3"/>
    <row r="4965" s="4" customFormat="1" x14ac:dyDescent="0.3"/>
    <row r="4966" s="4" customFormat="1" x14ac:dyDescent="0.3"/>
    <row r="4967" s="4" customFormat="1" x14ac:dyDescent="0.3"/>
    <row r="4968" s="4" customFormat="1" x14ac:dyDescent="0.3"/>
    <row r="4969" s="4" customFormat="1" x14ac:dyDescent="0.3"/>
    <row r="4970" s="4" customFormat="1" x14ac:dyDescent="0.3"/>
    <row r="4971" s="4" customFormat="1" x14ac:dyDescent="0.3"/>
    <row r="4972" s="4" customFormat="1" x14ac:dyDescent="0.3"/>
    <row r="4973" s="4" customFormat="1" x14ac:dyDescent="0.3"/>
    <row r="4974" s="4" customFormat="1" x14ac:dyDescent="0.3"/>
    <row r="4975" s="4" customFormat="1" x14ac:dyDescent="0.3"/>
    <row r="4976" s="4" customFormat="1" x14ac:dyDescent="0.3"/>
    <row r="4977" s="4" customFormat="1" x14ac:dyDescent="0.3"/>
    <row r="4978" s="4" customFormat="1" x14ac:dyDescent="0.3"/>
    <row r="4979" s="4" customFormat="1" x14ac:dyDescent="0.3"/>
    <row r="4980" s="4" customFormat="1" x14ac:dyDescent="0.3"/>
    <row r="4981" s="4" customFormat="1" x14ac:dyDescent="0.3"/>
    <row r="4982" s="4" customFormat="1" x14ac:dyDescent="0.3"/>
    <row r="4983" s="4" customFormat="1" x14ac:dyDescent="0.3"/>
    <row r="4984" s="4" customFormat="1" x14ac:dyDescent="0.3"/>
    <row r="4985" s="4" customFormat="1" x14ac:dyDescent="0.3"/>
    <row r="4986" s="4" customFormat="1" x14ac:dyDescent="0.3"/>
    <row r="4987" s="4" customFormat="1" x14ac:dyDescent="0.3"/>
    <row r="4988" s="4" customFormat="1" x14ac:dyDescent="0.3"/>
    <row r="4989" s="4" customFormat="1" x14ac:dyDescent="0.3"/>
    <row r="4990" s="4" customFormat="1" x14ac:dyDescent="0.3"/>
    <row r="4991" s="4" customFormat="1" x14ac:dyDescent="0.3"/>
    <row r="4992" s="4" customFormat="1" x14ac:dyDescent="0.3"/>
    <row r="4993" s="4" customFormat="1" x14ac:dyDescent="0.3"/>
    <row r="4994" s="4" customFormat="1" x14ac:dyDescent="0.3"/>
    <row r="4995" s="4" customFormat="1" x14ac:dyDescent="0.3"/>
    <row r="4996" s="4" customFormat="1" x14ac:dyDescent="0.3"/>
    <row r="4997" s="4" customFormat="1" x14ac:dyDescent="0.3"/>
    <row r="4998" s="4" customFormat="1" x14ac:dyDescent="0.3"/>
    <row r="4999" s="4" customFormat="1" x14ac:dyDescent="0.3"/>
    <row r="5000" s="4" customFormat="1" x14ac:dyDescent="0.3"/>
    <row r="5001" s="4" customFormat="1" x14ac:dyDescent="0.3"/>
    <row r="5002" s="4" customFormat="1" x14ac:dyDescent="0.3"/>
    <row r="5003" s="4" customFormat="1" x14ac:dyDescent="0.3"/>
    <row r="5004" s="4" customFormat="1" x14ac:dyDescent="0.3"/>
    <row r="5005" s="4" customFormat="1" x14ac:dyDescent="0.3"/>
    <row r="5006" s="4" customFormat="1" x14ac:dyDescent="0.3"/>
    <row r="5007" s="4" customFormat="1" x14ac:dyDescent="0.3"/>
    <row r="5008" s="4" customFormat="1" x14ac:dyDescent="0.3"/>
    <row r="5009" s="4" customFormat="1" x14ac:dyDescent="0.3"/>
    <row r="5010" s="4" customFormat="1" x14ac:dyDescent="0.3"/>
    <row r="5011" s="4" customFormat="1" x14ac:dyDescent="0.3"/>
    <row r="5012" s="4" customFormat="1" x14ac:dyDescent="0.3"/>
    <row r="5013" s="4" customFormat="1" x14ac:dyDescent="0.3"/>
    <row r="5014" s="4" customFormat="1" x14ac:dyDescent="0.3"/>
    <row r="5015" s="4" customFormat="1" x14ac:dyDescent="0.3"/>
    <row r="5016" s="4" customFormat="1" x14ac:dyDescent="0.3"/>
    <row r="5017" s="4" customFormat="1" x14ac:dyDescent="0.3"/>
    <row r="5018" s="4" customFormat="1" x14ac:dyDescent="0.3"/>
    <row r="5019" s="4" customFormat="1" x14ac:dyDescent="0.3"/>
    <row r="5020" s="4" customFormat="1" x14ac:dyDescent="0.3"/>
    <row r="5021" s="4" customFormat="1" x14ac:dyDescent="0.3"/>
    <row r="5022" s="4" customFormat="1" x14ac:dyDescent="0.3"/>
    <row r="5023" s="4" customFormat="1" x14ac:dyDescent="0.3"/>
    <row r="5024" s="4" customFormat="1" x14ac:dyDescent="0.3"/>
    <row r="5025" s="4" customFormat="1" x14ac:dyDescent="0.3"/>
    <row r="5026" s="4" customFormat="1" x14ac:dyDescent="0.3"/>
    <row r="5027" s="4" customFormat="1" x14ac:dyDescent="0.3"/>
    <row r="5028" s="4" customFormat="1" x14ac:dyDescent="0.3"/>
    <row r="5029" s="4" customFormat="1" x14ac:dyDescent="0.3"/>
    <row r="5030" s="4" customFormat="1" x14ac:dyDescent="0.3"/>
    <row r="5031" s="4" customFormat="1" x14ac:dyDescent="0.3"/>
    <row r="5032" s="4" customFormat="1" x14ac:dyDescent="0.3"/>
    <row r="5033" s="4" customFormat="1" x14ac:dyDescent="0.3"/>
    <row r="5034" s="4" customFormat="1" x14ac:dyDescent="0.3"/>
    <row r="5035" s="4" customFormat="1" x14ac:dyDescent="0.3"/>
    <row r="5036" s="4" customFormat="1" x14ac:dyDescent="0.3"/>
    <row r="5037" s="4" customFormat="1" x14ac:dyDescent="0.3"/>
    <row r="5038" s="4" customFormat="1" x14ac:dyDescent="0.3"/>
    <row r="5039" s="4" customFormat="1" x14ac:dyDescent="0.3"/>
    <row r="5040" s="4" customFormat="1" x14ac:dyDescent="0.3"/>
    <row r="5041" s="4" customFormat="1" x14ac:dyDescent="0.3"/>
    <row r="5042" s="4" customFormat="1" x14ac:dyDescent="0.3"/>
    <row r="5043" s="4" customFormat="1" x14ac:dyDescent="0.3"/>
    <row r="5044" s="4" customFormat="1" x14ac:dyDescent="0.3"/>
    <row r="5045" s="4" customFormat="1" x14ac:dyDescent="0.3"/>
    <row r="5046" s="4" customFormat="1" x14ac:dyDescent="0.3"/>
    <row r="5047" s="4" customFormat="1" x14ac:dyDescent="0.3"/>
    <row r="5048" s="4" customFormat="1" x14ac:dyDescent="0.3"/>
    <row r="5049" s="4" customFormat="1" x14ac:dyDescent="0.3"/>
    <row r="5050" s="4" customFormat="1" x14ac:dyDescent="0.3"/>
    <row r="5051" s="4" customFormat="1" x14ac:dyDescent="0.3"/>
    <row r="5052" s="4" customFormat="1" x14ac:dyDescent="0.3"/>
    <row r="5053" s="4" customFormat="1" x14ac:dyDescent="0.3"/>
    <row r="5054" s="4" customFormat="1" x14ac:dyDescent="0.3"/>
    <row r="5055" s="4" customFormat="1" x14ac:dyDescent="0.3"/>
    <row r="5056" s="4" customFormat="1" x14ac:dyDescent="0.3"/>
    <row r="5057" s="4" customFormat="1" x14ac:dyDescent="0.3"/>
    <row r="5058" s="4" customFormat="1" x14ac:dyDescent="0.3"/>
    <row r="5059" s="4" customFormat="1" x14ac:dyDescent="0.3"/>
    <row r="5060" s="4" customFormat="1" x14ac:dyDescent="0.3"/>
    <row r="5061" s="4" customFormat="1" x14ac:dyDescent="0.3"/>
    <row r="5062" s="4" customFormat="1" x14ac:dyDescent="0.3"/>
    <row r="5063" s="4" customFormat="1" x14ac:dyDescent="0.3"/>
    <row r="5064" s="4" customFormat="1" x14ac:dyDescent="0.3"/>
    <row r="5065" s="4" customFormat="1" x14ac:dyDescent="0.3"/>
    <row r="5066" s="4" customFormat="1" x14ac:dyDescent="0.3"/>
    <row r="5067" s="4" customFormat="1" x14ac:dyDescent="0.3"/>
    <row r="5068" s="4" customFormat="1" x14ac:dyDescent="0.3"/>
    <row r="5069" s="4" customFormat="1" x14ac:dyDescent="0.3"/>
    <row r="5070" s="4" customFormat="1" x14ac:dyDescent="0.3"/>
    <row r="5071" s="4" customFormat="1" x14ac:dyDescent="0.3"/>
    <row r="5072" s="4" customFormat="1" x14ac:dyDescent="0.3"/>
    <row r="5073" s="4" customFormat="1" x14ac:dyDescent="0.3"/>
    <row r="5074" s="4" customFormat="1" x14ac:dyDescent="0.3"/>
    <row r="5075" s="4" customFormat="1" x14ac:dyDescent="0.3"/>
    <row r="5076" s="4" customFormat="1" x14ac:dyDescent="0.3"/>
    <row r="5077" s="4" customFormat="1" x14ac:dyDescent="0.3"/>
    <row r="5078" s="4" customFormat="1" x14ac:dyDescent="0.3"/>
    <row r="5079" s="4" customFormat="1" x14ac:dyDescent="0.3"/>
    <row r="5080" s="4" customFormat="1" x14ac:dyDescent="0.3"/>
    <row r="5081" s="4" customFormat="1" x14ac:dyDescent="0.3"/>
    <row r="5082" s="4" customFormat="1" x14ac:dyDescent="0.3"/>
    <row r="5083" s="4" customFormat="1" x14ac:dyDescent="0.3"/>
    <row r="5084" s="4" customFormat="1" x14ac:dyDescent="0.3"/>
    <row r="5085" s="4" customFormat="1" x14ac:dyDescent="0.3"/>
    <row r="5086" s="4" customFormat="1" x14ac:dyDescent="0.3"/>
    <row r="5087" s="4" customFormat="1" x14ac:dyDescent="0.3"/>
    <row r="5088" s="4" customFormat="1" x14ac:dyDescent="0.3"/>
    <row r="5089" s="4" customFormat="1" x14ac:dyDescent="0.3"/>
    <row r="5090" s="4" customFormat="1" x14ac:dyDescent="0.3"/>
    <row r="5091" s="4" customFormat="1" x14ac:dyDescent="0.3"/>
    <row r="5092" s="4" customFormat="1" x14ac:dyDescent="0.3"/>
    <row r="5093" s="4" customFormat="1" x14ac:dyDescent="0.3"/>
    <row r="5094" s="4" customFormat="1" x14ac:dyDescent="0.3"/>
    <row r="5095" s="4" customFormat="1" x14ac:dyDescent="0.3"/>
    <row r="5096" s="4" customFormat="1" x14ac:dyDescent="0.3"/>
    <row r="5097" s="4" customFormat="1" x14ac:dyDescent="0.3"/>
    <row r="5098" s="4" customFormat="1" x14ac:dyDescent="0.3"/>
    <row r="5099" s="4" customFormat="1" x14ac:dyDescent="0.3"/>
    <row r="5100" s="4" customFormat="1" x14ac:dyDescent="0.3"/>
    <row r="5101" s="4" customFormat="1" x14ac:dyDescent="0.3"/>
    <row r="5102" s="4" customFormat="1" x14ac:dyDescent="0.3"/>
    <row r="5103" s="4" customFormat="1" x14ac:dyDescent="0.3"/>
    <row r="5104" s="4" customFormat="1" x14ac:dyDescent="0.3"/>
    <row r="5105" s="4" customFormat="1" x14ac:dyDescent="0.3"/>
    <row r="5106" s="4" customFormat="1" x14ac:dyDescent="0.3"/>
    <row r="5107" s="4" customFormat="1" x14ac:dyDescent="0.3"/>
    <row r="5108" s="4" customFormat="1" x14ac:dyDescent="0.3"/>
    <row r="5109" s="4" customFormat="1" x14ac:dyDescent="0.3"/>
    <row r="5110" s="4" customFormat="1" x14ac:dyDescent="0.3"/>
    <row r="5111" s="4" customFormat="1" x14ac:dyDescent="0.3"/>
    <row r="5112" s="4" customFormat="1" x14ac:dyDescent="0.3"/>
    <row r="5113" s="4" customFormat="1" x14ac:dyDescent="0.3"/>
    <row r="5114" s="4" customFormat="1" x14ac:dyDescent="0.3"/>
    <row r="5115" s="4" customFormat="1" x14ac:dyDescent="0.3"/>
    <row r="5116" s="4" customFormat="1" x14ac:dyDescent="0.3"/>
    <row r="5117" s="4" customFormat="1" x14ac:dyDescent="0.3"/>
    <row r="5118" s="4" customFormat="1" x14ac:dyDescent="0.3"/>
    <row r="5119" s="4" customFormat="1" x14ac:dyDescent="0.3"/>
    <row r="5120" s="4" customFormat="1" x14ac:dyDescent="0.3"/>
    <row r="5121" s="4" customFormat="1" x14ac:dyDescent="0.3"/>
    <row r="5122" s="4" customFormat="1" x14ac:dyDescent="0.3"/>
    <row r="5123" s="4" customFormat="1" x14ac:dyDescent="0.3"/>
    <row r="5124" s="4" customFormat="1" x14ac:dyDescent="0.3"/>
    <row r="5125" s="4" customFormat="1" x14ac:dyDescent="0.3"/>
    <row r="5126" s="4" customFormat="1" x14ac:dyDescent="0.3"/>
    <row r="5127" s="4" customFormat="1" x14ac:dyDescent="0.3"/>
    <row r="5128" s="4" customFormat="1" x14ac:dyDescent="0.3"/>
    <row r="5129" s="4" customFormat="1" x14ac:dyDescent="0.3"/>
    <row r="5130" s="4" customFormat="1" x14ac:dyDescent="0.3"/>
    <row r="5131" s="4" customFormat="1" x14ac:dyDescent="0.3"/>
    <row r="5132" s="4" customFormat="1" x14ac:dyDescent="0.3"/>
    <row r="5133" s="4" customFormat="1" x14ac:dyDescent="0.3"/>
    <row r="5134" s="4" customFormat="1" x14ac:dyDescent="0.3"/>
    <row r="5135" s="4" customFormat="1" x14ac:dyDescent="0.3"/>
    <row r="5136" s="4" customFormat="1" x14ac:dyDescent="0.3"/>
    <row r="5137" s="4" customFormat="1" x14ac:dyDescent="0.3"/>
    <row r="5138" s="4" customFormat="1" x14ac:dyDescent="0.3"/>
    <row r="5139" s="4" customFormat="1" x14ac:dyDescent="0.3"/>
    <row r="5140" s="4" customFormat="1" x14ac:dyDescent="0.3"/>
    <row r="5141" s="4" customFormat="1" x14ac:dyDescent="0.3"/>
    <row r="5142" s="4" customFormat="1" x14ac:dyDescent="0.3"/>
    <row r="5143" s="4" customFormat="1" x14ac:dyDescent="0.3"/>
    <row r="5144" s="4" customFormat="1" x14ac:dyDescent="0.3"/>
    <row r="5145" s="4" customFormat="1" x14ac:dyDescent="0.3"/>
    <row r="5146" s="4" customFormat="1" x14ac:dyDescent="0.3"/>
    <row r="5147" s="4" customFormat="1" x14ac:dyDescent="0.3"/>
    <row r="5148" s="4" customFormat="1" x14ac:dyDescent="0.3"/>
    <row r="5149" s="4" customFormat="1" x14ac:dyDescent="0.3"/>
    <row r="5150" s="4" customFormat="1" x14ac:dyDescent="0.3"/>
    <row r="5151" s="4" customFormat="1" x14ac:dyDescent="0.3"/>
    <row r="5152" s="4" customFormat="1" x14ac:dyDescent="0.3"/>
    <row r="5153" s="4" customFormat="1" x14ac:dyDescent="0.3"/>
    <row r="5154" s="4" customFormat="1" x14ac:dyDescent="0.3"/>
    <row r="5155" s="4" customFormat="1" x14ac:dyDescent="0.3"/>
    <row r="5156" s="4" customFormat="1" x14ac:dyDescent="0.3"/>
    <row r="5157" s="4" customFormat="1" x14ac:dyDescent="0.3"/>
    <row r="5158" s="4" customFormat="1" x14ac:dyDescent="0.3"/>
    <row r="5159" s="4" customFormat="1" x14ac:dyDescent="0.3"/>
    <row r="5160" s="4" customFormat="1" x14ac:dyDescent="0.3"/>
    <row r="5161" s="4" customFormat="1" x14ac:dyDescent="0.3"/>
    <row r="5162" s="4" customFormat="1" x14ac:dyDescent="0.3"/>
    <row r="5163" s="4" customFormat="1" x14ac:dyDescent="0.3"/>
    <row r="5164" s="4" customFormat="1" x14ac:dyDescent="0.3"/>
    <row r="5165" s="4" customFormat="1" x14ac:dyDescent="0.3"/>
    <row r="5166" s="4" customFormat="1" x14ac:dyDescent="0.3"/>
    <row r="5167" s="4" customFormat="1" x14ac:dyDescent="0.3"/>
    <row r="5168" s="4" customFormat="1" x14ac:dyDescent="0.3"/>
    <row r="5169" s="4" customFormat="1" x14ac:dyDescent="0.3"/>
    <row r="5170" s="4" customFormat="1" x14ac:dyDescent="0.3"/>
    <row r="5171" s="4" customFormat="1" x14ac:dyDescent="0.3"/>
    <row r="5172" s="4" customFormat="1" x14ac:dyDescent="0.3"/>
    <row r="5173" s="4" customFormat="1" x14ac:dyDescent="0.3"/>
    <row r="5174" s="4" customFormat="1" x14ac:dyDescent="0.3"/>
    <row r="5175" s="4" customFormat="1" x14ac:dyDescent="0.3"/>
    <row r="5176" s="4" customFormat="1" x14ac:dyDescent="0.3"/>
    <row r="5177" s="4" customFormat="1" x14ac:dyDescent="0.3"/>
    <row r="5178" s="4" customFormat="1" x14ac:dyDescent="0.3"/>
    <row r="5179" s="4" customFormat="1" x14ac:dyDescent="0.3"/>
    <row r="5180" s="4" customFormat="1" x14ac:dyDescent="0.3"/>
    <row r="5181" s="4" customFormat="1" x14ac:dyDescent="0.3"/>
    <row r="5182" s="4" customFormat="1" x14ac:dyDescent="0.3"/>
    <row r="5183" s="4" customFormat="1" x14ac:dyDescent="0.3"/>
    <row r="5184" s="4" customFormat="1" x14ac:dyDescent="0.3"/>
    <row r="5185" s="4" customFormat="1" x14ac:dyDescent="0.3"/>
    <row r="5186" s="4" customFormat="1" x14ac:dyDescent="0.3"/>
    <row r="5187" s="4" customFormat="1" x14ac:dyDescent="0.3"/>
    <row r="5188" s="4" customFormat="1" x14ac:dyDescent="0.3"/>
    <row r="5189" s="4" customFormat="1" x14ac:dyDescent="0.3"/>
    <row r="5190" s="4" customFormat="1" x14ac:dyDescent="0.3"/>
    <row r="5191" s="4" customFormat="1" x14ac:dyDescent="0.3"/>
    <row r="5192" s="4" customFormat="1" x14ac:dyDescent="0.3"/>
    <row r="5193" s="4" customFormat="1" x14ac:dyDescent="0.3"/>
    <row r="5194" s="4" customFormat="1" x14ac:dyDescent="0.3"/>
    <row r="5195" s="4" customFormat="1" x14ac:dyDescent="0.3"/>
    <row r="5196" s="4" customFormat="1" x14ac:dyDescent="0.3"/>
    <row r="5197" s="4" customFormat="1" x14ac:dyDescent="0.3"/>
    <row r="5198" s="4" customFormat="1" x14ac:dyDescent="0.3"/>
    <row r="5199" s="4" customFormat="1" x14ac:dyDescent="0.3"/>
    <row r="5200" s="4" customFormat="1" x14ac:dyDescent="0.3"/>
    <row r="5201" s="4" customFormat="1" x14ac:dyDescent="0.3"/>
    <row r="5202" s="4" customFormat="1" x14ac:dyDescent="0.3"/>
    <row r="5203" s="4" customFormat="1" x14ac:dyDescent="0.3"/>
    <row r="5204" s="4" customFormat="1" x14ac:dyDescent="0.3"/>
    <row r="5205" s="4" customFormat="1" x14ac:dyDescent="0.3"/>
    <row r="5206" s="4" customFormat="1" x14ac:dyDescent="0.3"/>
    <row r="5207" s="4" customFormat="1" x14ac:dyDescent="0.3"/>
    <row r="5208" s="4" customFormat="1" x14ac:dyDescent="0.3"/>
    <row r="5209" s="4" customFormat="1" x14ac:dyDescent="0.3"/>
    <row r="5210" s="4" customFormat="1" x14ac:dyDescent="0.3"/>
    <row r="5211" s="4" customFormat="1" x14ac:dyDescent="0.3"/>
    <row r="5212" s="4" customFormat="1" x14ac:dyDescent="0.3"/>
    <row r="5213" s="4" customFormat="1" x14ac:dyDescent="0.3"/>
    <row r="5214" s="4" customFormat="1" x14ac:dyDescent="0.3"/>
    <row r="5215" s="4" customFormat="1" x14ac:dyDescent="0.3"/>
    <row r="5216" s="4" customFormat="1" x14ac:dyDescent="0.3"/>
    <row r="5217" s="4" customFormat="1" x14ac:dyDescent="0.3"/>
    <row r="5218" s="4" customFormat="1" x14ac:dyDescent="0.3"/>
    <row r="5219" s="4" customFormat="1" x14ac:dyDescent="0.3"/>
    <row r="5220" s="4" customFormat="1" x14ac:dyDescent="0.3"/>
    <row r="5221" s="4" customFormat="1" x14ac:dyDescent="0.3"/>
    <row r="5222" s="4" customFormat="1" x14ac:dyDescent="0.3"/>
    <row r="5223" s="4" customFormat="1" x14ac:dyDescent="0.3"/>
    <row r="5224" s="4" customFormat="1" x14ac:dyDescent="0.3"/>
    <row r="5225" s="4" customFormat="1" x14ac:dyDescent="0.3"/>
    <row r="5226" s="4" customFormat="1" x14ac:dyDescent="0.3"/>
    <row r="5227" s="4" customFormat="1" x14ac:dyDescent="0.3"/>
    <row r="5228" s="4" customFormat="1" x14ac:dyDescent="0.3"/>
    <row r="5229" s="4" customFormat="1" x14ac:dyDescent="0.3"/>
    <row r="5230" s="4" customFormat="1" x14ac:dyDescent="0.3"/>
    <row r="5231" s="4" customFormat="1" x14ac:dyDescent="0.3"/>
    <row r="5232" s="4" customFormat="1" x14ac:dyDescent="0.3"/>
    <row r="5233" s="4" customFormat="1" x14ac:dyDescent="0.3"/>
    <row r="5234" s="4" customFormat="1" x14ac:dyDescent="0.3"/>
    <row r="5235" s="4" customFormat="1" x14ac:dyDescent="0.3"/>
    <row r="5236" s="4" customFormat="1" x14ac:dyDescent="0.3"/>
    <row r="5237" s="4" customFormat="1" x14ac:dyDescent="0.3"/>
    <row r="5238" s="4" customFormat="1" x14ac:dyDescent="0.3"/>
    <row r="5239" s="4" customFormat="1" x14ac:dyDescent="0.3"/>
    <row r="5240" s="4" customFormat="1" x14ac:dyDescent="0.3"/>
    <row r="5241" s="4" customFormat="1" x14ac:dyDescent="0.3"/>
    <row r="5242" s="4" customFormat="1" x14ac:dyDescent="0.3"/>
    <row r="5243" s="4" customFormat="1" x14ac:dyDescent="0.3"/>
    <row r="5244" s="4" customFormat="1" x14ac:dyDescent="0.3"/>
    <row r="5245" s="4" customFormat="1" x14ac:dyDescent="0.3"/>
    <row r="5246" s="4" customFormat="1" x14ac:dyDescent="0.3"/>
    <row r="5247" s="4" customFormat="1" x14ac:dyDescent="0.3"/>
    <row r="5248" s="4" customFormat="1" x14ac:dyDescent="0.3"/>
    <row r="5249" s="4" customFormat="1" x14ac:dyDescent="0.3"/>
    <row r="5250" s="4" customFormat="1" x14ac:dyDescent="0.3"/>
    <row r="5251" s="4" customFormat="1" x14ac:dyDescent="0.3"/>
    <row r="5252" s="4" customFormat="1" x14ac:dyDescent="0.3"/>
    <row r="5253" s="4" customFormat="1" x14ac:dyDescent="0.3"/>
    <row r="5254" s="4" customFormat="1" x14ac:dyDescent="0.3"/>
    <row r="5255" s="4" customFormat="1" x14ac:dyDescent="0.3"/>
    <row r="5256" s="4" customFormat="1" x14ac:dyDescent="0.3"/>
    <row r="5257" s="4" customFormat="1" x14ac:dyDescent="0.3"/>
    <row r="5258" s="4" customFormat="1" x14ac:dyDescent="0.3"/>
    <row r="5259" s="4" customFormat="1" x14ac:dyDescent="0.3"/>
    <row r="5260" s="4" customFormat="1" x14ac:dyDescent="0.3"/>
    <row r="5261" s="4" customFormat="1" x14ac:dyDescent="0.3"/>
    <row r="5262" s="4" customFormat="1" x14ac:dyDescent="0.3"/>
    <row r="5263" s="4" customFormat="1" x14ac:dyDescent="0.3"/>
    <row r="5264" s="4" customFormat="1" x14ac:dyDescent="0.3"/>
    <row r="5265" s="4" customFormat="1" x14ac:dyDescent="0.3"/>
    <row r="5266" s="4" customFormat="1" x14ac:dyDescent="0.3"/>
    <row r="5267" s="4" customFormat="1" x14ac:dyDescent="0.3"/>
    <row r="5268" s="4" customFormat="1" x14ac:dyDescent="0.3"/>
    <row r="5269" s="4" customFormat="1" x14ac:dyDescent="0.3"/>
    <row r="5270" s="4" customFormat="1" x14ac:dyDescent="0.3"/>
    <row r="5271" s="4" customFormat="1" x14ac:dyDescent="0.3"/>
    <row r="5272" s="4" customFormat="1" x14ac:dyDescent="0.3"/>
    <row r="5273" s="4" customFormat="1" x14ac:dyDescent="0.3"/>
    <row r="5274" s="4" customFormat="1" x14ac:dyDescent="0.3"/>
    <row r="5275" s="4" customFormat="1" x14ac:dyDescent="0.3"/>
    <row r="5276" s="4" customFormat="1" x14ac:dyDescent="0.3"/>
    <row r="5277" s="4" customFormat="1" x14ac:dyDescent="0.3"/>
    <row r="5278" s="4" customFormat="1" x14ac:dyDescent="0.3"/>
    <row r="5279" s="4" customFormat="1" x14ac:dyDescent="0.3"/>
    <row r="5280" s="4" customFormat="1" x14ac:dyDescent="0.3"/>
    <row r="5281" s="4" customFormat="1" x14ac:dyDescent="0.3"/>
    <row r="5282" s="4" customFormat="1" x14ac:dyDescent="0.3"/>
    <row r="5283" s="4" customFormat="1" x14ac:dyDescent="0.3"/>
    <row r="5284" s="4" customFormat="1" x14ac:dyDescent="0.3"/>
    <row r="5285" s="4" customFormat="1" x14ac:dyDescent="0.3"/>
    <row r="5286" s="4" customFormat="1" x14ac:dyDescent="0.3"/>
    <row r="5287" s="4" customFormat="1" x14ac:dyDescent="0.3"/>
    <row r="5288" s="4" customFormat="1" x14ac:dyDescent="0.3"/>
    <row r="5289" s="4" customFormat="1" x14ac:dyDescent="0.3"/>
    <row r="5290" s="4" customFormat="1" x14ac:dyDescent="0.3"/>
    <row r="5291" s="4" customFormat="1" x14ac:dyDescent="0.3"/>
    <row r="5292" s="4" customFormat="1" x14ac:dyDescent="0.3"/>
    <row r="5293" s="4" customFormat="1" x14ac:dyDescent="0.3"/>
    <row r="5294" s="4" customFormat="1" x14ac:dyDescent="0.3"/>
    <row r="5295" s="4" customFormat="1" x14ac:dyDescent="0.3"/>
    <row r="5296" s="4" customFormat="1" x14ac:dyDescent="0.3"/>
    <row r="5297" s="4" customFormat="1" x14ac:dyDescent="0.3"/>
    <row r="5298" s="4" customFormat="1" x14ac:dyDescent="0.3"/>
    <row r="5299" s="4" customFormat="1" x14ac:dyDescent="0.3"/>
    <row r="5300" s="4" customFormat="1" x14ac:dyDescent="0.3"/>
    <row r="5301" s="4" customFormat="1" x14ac:dyDescent="0.3"/>
    <row r="5302" s="4" customFormat="1" x14ac:dyDescent="0.3"/>
    <row r="5303" s="4" customFormat="1" x14ac:dyDescent="0.3"/>
    <row r="5304" s="4" customFormat="1" x14ac:dyDescent="0.3"/>
    <row r="5305" s="4" customFormat="1" x14ac:dyDescent="0.3"/>
    <row r="5306" s="4" customFormat="1" x14ac:dyDescent="0.3"/>
    <row r="5307" s="4" customFormat="1" x14ac:dyDescent="0.3"/>
    <row r="5308" s="4" customFormat="1" x14ac:dyDescent="0.3"/>
    <row r="5309" s="4" customFormat="1" x14ac:dyDescent="0.3"/>
    <row r="5310" s="4" customFormat="1" x14ac:dyDescent="0.3"/>
    <row r="5311" s="4" customFormat="1" x14ac:dyDescent="0.3"/>
    <row r="5312" s="4" customFormat="1" x14ac:dyDescent="0.3"/>
    <row r="5313" s="4" customFormat="1" x14ac:dyDescent="0.3"/>
    <row r="5314" s="4" customFormat="1" x14ac:dyDescent="0.3"/>
    <row r="5315" s="4" customFormat="1" x14ac:dyDescent="0.3"/>
    <row r="5316" s="4" customFormat="1" x14ac:dyDescent="0.3"/>
    <row r="5317" s="4" customFormat="1" x14ac:dyDescent="0.3"/>
    <row r="5318" s="4" customFormat="1" x14ac:dyDescent="0.3"/>
    <row r="5319" s="4" customFormat="1" x14ac:dyDescent="0.3"/>
    <row r="5320" s="4" customFormat="1" x14ac:dyDescent="0.3"/>
    <row r="5321" s="4" customFormat="1" x14ac:dyDescent="0.3"/>
    <row r="5322" s="4" customFormat="1" x14ac:dyDescent="0.3"/>
    <row r="5323" s="4" customFormat="1" x14ac:dyDescent="0.3"/>
    <row r="5324" s="4" customFormat="1" x14ac:dyDescent="0.3"/>
    <row r="5325" s="4" customFormat="1" x14ac:dyDescent="0.3"/>
    <row r="5326" s="4" customFormat="1" x14ac:dyDescent="0.3"/>
    <row r="5327" s="4" customFormat="1" x14ac:dyDescent="0.3"/>
    <row r="5328" s="4" customFormat="1" x14ac:dyDescent="0.3"/>
    <row r="5329" s="4" customFormat="1" x14ac:dyDescent="0.3"/>
    <row r="5330" s="4" customFormat="1" x14ac:dyDescent="0.3"/>
    <row r="5331" s="4" customFormat="1" x14ac:dyDescent="0.3"/>
    <row r="5332" s="4" customFormat="1" x14ac:dyDescent="0.3"/>
    <row r="5333" s="4" customFormat="1" x14ac:dyDescent="0.3"/>
    <row r="5334" s="4" customFormat="1" x14ac:dyDescent="0.3"/>
    <row r="5335" s="4" customFormat="1" x14ac:dyDescent="0.3"/>
    <row r="5336" s="4" customFormat="1" x14ac:dyDescent="0.3"/>
    <row r="5337" s="4" customFormat="1" x14ac:dyDescent="0.3"/>
    <row r="5338" s="4" customFormat="1" x14ac:dyDescent="0.3"/>
    <row r="5339" s="4" customFormat="1" x14ac:dyDescent="0.3"/>
    <row r="5340" s="4" customFormat="1" x14ac:dyDescent="0.3"/>
    <row r="5341" s="4" customFormat="1" x14ac:dyDescent="0.3"/>
    <row r="5342" s="4" customFormat="1" x14ac:dyDescent="0.3"/>
    <row r="5343" s="4" customFormat="1" x14ac:dyDescent="0.3"/>
    <row r="5344" s="4" customFormat="1" x14ac:dyDescent="0.3"/>
    <row r="5345" s="4" customFormat="1" x14ac:dyDescent="0.3"/>
    <row r="5346" s="4" customFormat="1" x14ac:dyDescent="0.3"/>
    <row r="5347" s="4" customFormat="1" x14ac:dyDescent="0.3"/>
    <row r="5348" s="4" customFormat="1" x14ac:dyDescent="0.3"/>
    <row r="5349" s="4" customFormat="1" x14ac:dyDescent="0.3"/>
    <row r="5350" s="4" customFormat="1" x14ac:dyDescent="0.3"/>
    <row r="5351" s="4" customFormat="1" x14ac:dyDescent="0.3"/>
    <row r="5352" s="4" customFormat="1" x14ac:dyDescent="0.3"/>
    <row r="5353" s="4" customFormat="1" x14ac:dyDescent="0.3"/>
    <row r="5354" s="4" customFormat="1" x14ac:dyDescent="0.3"/>
    <row r="5355" s="4" customFormat="1" x14ac:dyDescent="0.3"/>
    <row r="5356" s="4" customFormat="1" x14ac:dyDescent="0.3"/>
    <row r="5357" s="4" customFormat="1" x14ac:dyDescent="0.3"/>
    <row r="5358" s="4" customFormat="1" x14ac:dyDescent="0.3"/>
    <row r="5359" s="4" customFormat="1" x14ac:dyDescent="0.3"/>
    <row r="5360" s="4" customFormat="1" x14ac:dyDescent="0.3"/>
    <row r="5361" s="4" customFormat="1" x14ac:dyDescent="0.3"/>
    <row r="5362" s="4" customFormat="1" x14ac:dyDescent="0.3"/>
    <row r="5363" s="4" customFormat="1" x14ac:dyDescent="0.3"/>
    <row r="5364" s="4" customFormat="1" x14ac:dyDescent="0.3"/>
    <row r="5365" s="4" customFormat="1" x14ac:dyDescent="0.3"/>
    <row r="5366" s="4" customFormat="1" x14ac:dyDescent="0.3"/>
    <row r="5367" s="4" customFormat="1" x14ac:dyDescent="0.3"/>
    <row r="5368" s="4" customFormat="1" x14ac:dyDescent="0.3"/>
    <row r="5369" s="4" customFormat="1" x14ac:dyDescent="0.3"/>
    <row r="5370" s="4" customFormat="1" x14ac:dyDescent="0.3"/>
    <row r="5371" s="4" customFormat="1" x14ac:dyDescent="0.3"/>
    <row r="5372" s="4" customFormat="1" x14ac:dyDescent="0.3"/>
    <row r="5373" s="4" customFormat="1" x14ac:dyDescent="0.3"/>
    <row r="5374" s="4" customFormat="1" x14ac:dyDescent="0.3"/>
    <row r="5375" s="4" customFormat="1" x14ac:dyDescent="0.3"/>
    <row r="5376" s="4" customFormat="1" x14ac:dyDescent="0.3"/>
    <row r="5377" s="4" customFormat="1" x14ac:dyDescent="0.3"/>
    <row r="5378" s="4" customFormat="1" x14ac:dyDescent="0.3"/>
    <row r="5379" s="4" customFormat="1" x14ac:dyDescent="0.3"/>
    <row r="5380" s="4" customFormat="1" x14ac:dyDescent="0.3"/>
    <row r="5381" s="4" customFormat="1" x14ac:dyDescent="0.3"/>
    <row r="5382" s="4" customFormat="1" x14ac:dyDescent="0.3"/>
    <row r="5383" s="4" customFormat="1" x14ac:dyDescent="0.3"/>
    <row r="5384" s="4" customFormat="1" x14ac:dyDescent="0.3"/>
    <row r="5385" s="4" customFormat="1" x14ac:dyDescent="0.3"/>
    <row r="5386" s="4" customFormat="1" x14ac:dyDescent="0.3"/>
    <row r="5387" s="4" customFormat="1" x14ac:dyDescent="0.3"/>
    <row r="5388" s="4" customFormat="1" x14ac:dyDescent="0.3"/>
    <row r="5389" s="4" customFormat="1" x14ac:dyDescent="0.3"/>
    <row r="5390" s="4" customFormat="1" x14ac:dyDescent="0.3"/>
    <row r="5391" s="4" customFormat="1" x14ac:dyDescent="0.3"/>
    <row r="5392" s="4" customFormat="1" x14ac:dyDescent="0.3"/>
    <row r="5393" s="4" customFormat="1" x14ac:dyDescent="0.3"/>
    <row r="5394" s="4" customFormat="1" x14ac:dyDescent="0.3"/>
    <row r="5395" s="4" customFormat="1" x14ac:dyDescent="0.3"/>
    <row r="5396" s="4" customFormat="1" x14ac:dyDescent="0.3"/>
    <row r="5397" s="4" customFormat="1" x14ac:dyDescent="0.3"/>
    <row r="5398" s="4" customFormat="1" x14ac:dyDescent="0.3"/>
    <row r="5399" s="4" customFormat="1" x14ac:dyDescent="0.3"/>
    <row r="5400" s="4" customFormat="1" x14ac:dyDescent="0.3"/>
    <row r="5401" s="4" customFormat="1" x14ac:dyDescent="0.3"/>
    <row r="5402" s="4" customFormat="1" x14ac:dyDescent="0.3"/>
    <row r="5403" s="4" customFormat="1" x14ac:dyDescent="0.3"/>
    <row r="5404" s="4" customFormat="1" x14ac:dyDescent="0.3"/>
    <row r="5405" s="4" customFormat="1" x14ac:dyDescent="0.3"/>
    <row r="5406" s="4" customFormat="1" x14ac:dyDescent="0.3"/>
    <row r="5407" s="4" customFormat="1" x14ac:dyDescent="0.3"/>
    <row r="5408" s="4" customFormat="1" x14ac:dyDescent="0.3"/>
    <row r="5409" s="4" customFormat="1" x14ac:dyDescent="0.3"/>
    <row r="5410" s="4" customFormat="1" x14ac:dyDescent="0.3"/>
    <row r="5411" s="4" customFormat="1" x14ac:dyDescent="0.3"/>
    <row r="5412" s="4" customFormat="1" x14ac:dyDescent="0.3"/>
    <row r="5413" s="4" customFormat="1" x14ac:dyDescent="0.3"/>
    <row r="5414" s="4" customFormat="1" x14ac:dyDescent="0.3"/>
    <row r="5415" s="4" customFormat="1" x14ac:dyDescent="0.3"/>
    <row r="5416" s="4" customFormat="1" x14ac:dyDescent="0.3"/>
    <row r="5417" s="4" customFormat="1" x14ac:dyDescent="0.3"/>
    <row r="5418" s="4" customFormat="1" x14ac:dyDescent="0.3"/>
    <row r="5419" s="4" customFormat="1" x14ac:dyDescent="0.3"/>
    <row r="5420" s="4" customFormat="1" x14ac:dyDescent="0.3"/>
    <row r="5421" s="4" customFormat="1" x14ac:dyDescent="0.3"/>
    <row r="5422" s="4" customFormat="1" x14ac:dyDescent="0.3"/>
    <row r="5423" s="4" customFormat="1" x14ac:dyDescent="0.3"/>
    <row r="5424" s="4" customFormat="1" x14ac:dyDescent="0.3"/>
    <row r="5425" s="4" customFormat="1" x14ac:dyDescent="0.3"/>
    <row r="5426" s="4" customFormat="1" x14ac:dyDescent="0.3"/>
    <row r="5427" s="4" customFormat="1" x14ac:dyDescent="0.3"/>
    <row r="5428" s="4" customFormat="1" x14ac:dyDescent="0.3"/>
    <row r="5429" s="4" customFormat="1" x14ac:dyDescent="0.3"/>
    <row r="5430" s="4" customFormat="1" x14ac:dyDescent="0.3"/>
    <row r="5431" s="4" customFormat="1" x14ac:dyDescent="0.3"/>
    <row r="5432" s="4" customFormat="1" x14ac:dyDescent="0.3"/>
    <row r="5433" s="4" customFormat="1" x14ac:dyDescent="0.3"/>
    <row r="5434" s="4" customFormat="1" x14ac:dyDescent="0.3"/>
    <row r="5435" s="4" customFormat="1" x14ac:dyDescent="0.3"/>
    <row r="5436" s="4" customFormat="1" x14ac:dyDescent="0.3"/>
    <row r="5437" s="4" customFormat="1" x14ac:dyDescent="0.3"/>
    <row r="5438" s="4" customFormat="1" x14ac:dyDescent="0.3"/>
    <row r="5439" s="4" customFormat="1" x14ac:dyDescent="0.3"/>
    <row r="5440" s="4" customFormat="1" x14ac:dyDescent="0.3"/>
    <row r="5441" s="4" customFormat="1" x14ac:dyDescent="0.3"/>
    <row r="5442" s="4" customFormat="1" x14ac:dyDescent="0.3"/>
    <row r="5443" s="4" customFormat="1" x14ac:dyDescent="0.3"/>
    <row r="5444" s="4" customFormat="1" x14ac:dyDescent="0.3"/>
    <row r="5445" s="4" customFormat="1" x14ac:dyDescent="0.3"/>
    <row r="5446" s="4" customFormat="1" x14ac:dyDescent="0.3"/>
    <row r="5447" s="4" customFormat="1" x14ac:dyDescent="0.3"/>
    <row r="5448" s="4" customFormat="1" x14ac:dyDescent="0.3"/>
    <row r="5449" s="4" customFormat="1" x14ac:dyDescent="0.3"/>
    <row r="5450" s="4" customFormat="1" x14ac:dyDescent="0.3"/>
    <row r="5451" s="4" customFormat="1" x14ac:dyDescent="0.3"/>
    <row r="5452" s="4" customFormat="1" x14ac:dyDescent="0.3"/>
    <row r="5453" s="4" customFormat="1" x14ac:dyDescent="0.3"/>
    <row r="5454" s="4" customFormat="1" x14ac:dyDescent="0.3"/>
    <row r="5455" s="4" customFormat="1" x14ac:dyDescent="0.3"/>
    <row r="5456" s="4" customFormat="1" x14ac:dyDescent="0.3"/>
    <row r="5457" s="4" customFormat="1" x14ac:dyDescent="0.3"/>
    <row r="5458" s="4" customFormat="1" x14ac:dyDescent="0.3"/>
    <row r="5459" s="4" customFormat="1" x14ac:dyDescent="0.3"/>
    <row r="5460" s="4" customFormat="1" x14ac:dyDescent="0.3"/>
    <row r="5461" s="4" customFormat="1" x14ac:dyDescent="0.3"/>
    <row r="5462" s="4" customFormat="1" x14ac:dyDescent="0.3"/>
    <row r="5463" s="4" customFormat="1" x14ac:dyDescent="0.3"/>
    <row r="5464" s="4" customFormat="1" x14ac:dyDescent="0.3"/>
    <row r="5465" s="4" customFormat="1" x14ac:dyDescent="0.3"/>
    <row r="5466" s="4" customFormat="1" x14ac:dyDescent="0.3"/>
    <row r="5467" s="4" customFormat="1" x14ac:dyDescent="0.3"/>
    <row r="5468" s="4" customFormat="1" x14ac:dyDescent="0.3"/>
    <row r="5469" s="4" customFormat="1" x14ac:dyDescent="0.3"/>
    <row r="5470" s="4" customFormat="1" x14ac:dyDescent="0.3"/>
    <row r="5471" s="4" customFormat="1" x14ac:dyDescent="0.3"/>
    <row r="5472" s="4" customFormat="1" x14ac:dyDescent="0.3"/>
    <row r="5473" s="4" customFormat="1" x14ac:dyDescent="0.3"/>
    <row r="5474" s="4" customFormat="1" x14ac:dyDescent="0.3"/>
    <row r="5475" s="4" customFormat="1" x14ac:dyDescent="0.3"/>
    <row r="5476" s="4" customFormat="1" x14ac:dyDescent="0.3"/>
    <row r="5477" s="4" customFormat="1" x14ac:dyDescent="0.3"/>
    <row r="5478" s="4" customFormat="1" x14ac:dyDescent="0.3"/>
    <row r="5479" s="4" customFormat="1" x14ac:dyDescent="0.3"/>
    <row r="5480" s="4" customFormat="1" x14ac:dyDescent="0.3"/>
    <row r="5481" s="4" customFormat="1" x14ac:dyDescent="0.3"/>
    <row r="5482" s="4" customFormat="1" x14ac:dyDescent="0.3"/>
    <row r="5483" s="4" customFormat="1" x14ac:dyDescent="0.3"/>
    <row r="5484" s="4" customFormat="1" x14ac:dyDescent="0.3"/>
    <row r="5485" s="4" customFormat="1" x14ac:dyDescent="0.3"/>
    <row r="5486" s="4" customFormat="1" x14ac:dyDescent="0.3"/>
    <row r="5487" s="4" customFormat="1" x14ac:dyDescent="0.3"/>
    <row r="5488" s="4" customFormat="1" x14ac:dyDescent="0.3"/>
    <row r="5489" s="4" customFormat="1" x14ac:dyDescent="0.3"/>
    <row r="5490" s="4" customFormat="1" x14ac:dyDescent="0.3"/>
    <row r="5491" s="4" customFormat="1" x14ac:dyDescent="0.3"/>
    <row r="5492" s="4" customFormat="1" x14ac:dyDescent="0.3"/>
    <row r="5493" s="4" customFormat="1" x14ac:dyDescent="0.3"/>
    <row r="5494" s="4" customFormat="1" x14ac:dyDescent="0.3"/>
    <row r="5495" s="4" customFormat="1" x14ac:dyDescent="0.3"/>
    <row r="5496" s="4" customFormat="1" x14ac:dyDescent="0.3"/>
    <row r="5497" s="4" customFormat="1" x14ac:dyDescent="0.3"/>
    <row r="5498" s="4" customFormat="1" x14ac:dyDescent="0.3"/>
    <row r="5499" s="4" customFormat="1" x14ac:dyDescent="0.3"/>
    <row r="5500" s="4" customFormat="1" x14ac:dyDescent="0.3"/>
    <row r="5501" s="4" customFormat="1" x14ac:dyDescent="0.3"/>
    <row r="5502" s="4" customFormat="1" x14ac:dyDescent="0.3"/>
    <row r="5503" s="4" customFormat="1" x14ac:dyDescent="0.3"/>
    <row r="5504" s="4" customFormat="1" x14ac:dyDescent="0.3"/>
    <row r="5505" s="4" customFormat="1" x14ac:dyDescent="0.3"/>
    <row r="5506" s="4" customFormat="1" x14ac:dyDescent="0.3"/>
    <row r="5507" s="4" customFormat="1" x14ac:dyDescent="0.3"/>
    <row r="5508" s="4" customFormat="1" x14ac:dyDescent="0.3"/>
    <row r="5509" s="4" customFormat="1" x14ac:dyDescent="0.3"/>
    <row r="5510" s="4" customFormat="1" x14ac:dyDescent="0.3"/>
    <row r="5511" s="4" customFormat="1" x14ac:dyDescent="0.3"/>
    <row r="5512" s="4" customFormat="1" x14ac:dyDescent="0.3"/>
    <row r="5513" s="4" customFormat="1" x14ac:dyDescent="0.3"/>
    <row r="5514" s="4" customFormat="1" x14ac:dyDescent="0.3"/>
    <row r="5515" s="4" customFormat="1" x14ac:dyDescent="0.3"/>
    <row r="5516" s="4" customFormat="1" x14ac:dyDescent="0.3"/>
    <row r="5517" s="4" customFormat="1" x14ac:dyDescent="0.3"/>
    <row r="5518" s="4" customFormat="1" x14ac:dyDescent="0.3"/>
    <row r="5519" s="4" customFormat="1" x14ac:dyDescent="0.3"/>
    <row r="5520" s="4" customFormat="1" x14ac:dyDescent="0.3"/>
    <row r="5521" s="4" customFormat="1" x14ac:dyDescent="0.3"/>
    <row r="5522" s="4" customFormat="1" x14ac:dyDescent="0.3"/>
    <row r="5523" s="4" customFormat="1" x14ac:dyDescent="0.3"/>
    <row r="5524" s="4" customFormat="1" x14ac:dyDescent="0.3"/>
    <row r="5525" s="4" customFormat="1" x14ac:dyDescent="0.3"/>
    <row r="5526" s="4" customFormat="1" x14ac:dyDescent="0.3"/>
    <row r="5527" s="4" customFormat="1" x14ac:dyDescent="0.3"/>
    <row r="5528" s="4" customFormat="1" x14ac:dyDescent="0.3"/>
    <row r="5529" s="4" customFormat="1" x14ac:dyDescent="0.3"/>
    <row r="5530" s="4" customFormat="1" x14ac:dyDescent="0.3"/>
    <row r="5531" s="4" customFormat="1" x14ac:dyDescent="0.3"/>
    <row r="5532" s="4" customFormat="1" x14ac:dyDescent="0.3"/>
    <row r="5533" s="4" customFormat="1" x14ac:dyDescent="0.3"/>
    <row r="5534" s="4" customFormat="1" x14ac:dyDescent="0.3"/>
    <row r="5535" s="4" customFormat="1" x14ac:dyDescent="0.3"/>
    <row r="5536" s="4" customFormat="1" x14ac:dyDescent="0.3"/>
    <row r="5537" s="4" customFormat="1" x14ac:dyDescent="0.3"/>
    <row r="5538" s="4" customFormat="1" x14ac:dyDescent="0.3"/>
    <row r="5539" s="4" customFormat="1" x14ac:dyDescent="0.3"/>
    <row r="5540" s="4" customFormat="1" x14ac:dyDescent="0.3"/>
    <row r="5541" s="4" customFormat="1" x14ac:dyDescent="0.3"/>
    <row r="5542" s="4" customFormat="1" x14ac:dyDescent="0.3"/>
    <row r="5543" s="4" customFormat="1" x14ac:dyDescent="0.3"/>
    <row r="5544" s="4" customFormat="1" x14ac:dyDescent="0.3"/>
    <row r="5545" s="4" customFormat="1" x14ac:dyDescent="0.3"/>
    <row r="5546" s="4" customFormat="1" x14ac:dyDescent="0.3"/>
    <row r="5547" s="4" customFormat="1" x14ac:dyDescent="0.3"/>
    <row r="5548" s="4" customFormat="1" x14ac:dyDescent="0.3"/>
    <row r="5549" s="4" customFormat="1" x14ac:dyDescent="0.3"/>
    <row r="5550" s="4" customFormat="1" x14ac:dyDescent="0.3"/>
    <row r="5551" s="4" customFormat="1" x14ac:dyDescent="0.3"/>
    <row r="5552" s="4" customFormat="1" x14ac:dyDescent="0.3"/>
    <row r="5553" s="4" customFormat="1" x14ac:dyDescent="0.3"/>
    <row r="5554" s="4" customFormat="1" x14ac:dyDescent="0.3"/>
    <row r="5555" s="4" customFormat="1" x14ac:dyDescent="0.3"/>
    <row r="5556" s="4" customFormat="1" x14ac:dyDescent="0.3"/>
    <row r="5557" s="4" customFormat="1" x14ac:dyDescent="0.3"/>
    <row r="5558" s="4" customFormat="1" x14ac:dyDescent="0.3"/>
    <row r="5559" s="4" customFormat="1" x14ac:dyDescent="0.3"/>
    <row r="5560" s="4" customFormat="1" x14ac:dyDescent="0.3"/>
    <row r="5561" s="4" customFormat="1" x14ac:dyDescent="0.3"/>
    <row r="5562" s="4" customFormat="1" x14ac:dyDescent="0.3"/>
    <row r="5563" s="4" customFormat="1" x14ac:dyDescent="0.3"/>
    <row r="5564" s="4" customFormat="1" x14ac:dyDescent="0.3"/>
    <row r="5565" s="4" customFormat="1" x14ac:dyDescent="0.3"/>
    <row r="5566" s="4" customFormat="1" x14ac:dyDescent="0.3"/>
    <row r="5567" s="4" customFormat="1" x14ac:dyDescent="0.3"/>
    <row r="5568" s="4" customFormat="1" x14ac:dyDescent="0.3"/>
    <row r="5569" s="4" customFormat="1" x14ac:dyDescent="0.3"/>
    <row r="5570" s="4" customFormat="1" x14ac:dyDescent="0.3"/>
    <row r="5571" s="4" customFormat="1" x14ac:dyDescent="0.3"/>
    <row r="5572" s="4" customFormat="1" x14ac:dyDescent="0.3"/>
    <row r="5573" s="4" customFormat="1" x14ac:dyDescent="0.3"/>
    <row r="5574" s="4" customFormat="1" x14ac:dyDescent="0.3"/>
    <row r="5575" s="4" customFormat="1" x14ac:dyDescent="0.3"/>
    <row r="5576" s="4" customFormat="1" x14ac:dyDescent="0.3"/>
    <row r="5577" s="4" customFormat="1" x14ac:dyDescent="0.3"/>
    <row r="5578" s="4" customFormat="1" x14ac:dyDescent="0.3"/>
    <row r="5579" s="4" customFormat="1" x14ac:dyDescent="0.3"/>
    <row r="5580" s="4" customFormat="1" x14ac:dyDescent="0.3"/>
    <row r="5581" s="4" customFormat="1" x14ac:dyDescent="0.3"/>
    <row r="5582" s="4" customFormat="1" x14ac:dyDescent="0.3"/>
    <row r="5583" s="4" customFormat="1" x14ac:dyDescent="0.3"/>
    <row r="5584" s="4" customFormat="1" x14ac:dyDescent="0.3"/>
    <row r="5585" s="4" customFormat="1" x14ac:dyDescent="0.3"/>
    <row r="5586" s="4" customFormat="1" x14ac:dyDescent="0.3"/>
    <row r="5587" s="4" customFormat="1" x14ac:dyDescent="0.3"/>
    <row r="5588" s="4" customFormat="1" x14ac:dyDescent="0.3"/>
    <row r="5589" s="4" customFormat="1" x14ac:dyDescent="0.3"/>
    <row r="5590" s="4" customFormat="1" x14ac:dyDescent="0.3"/>
    <row r="5591" s="4" customFormat="1" x14ac:dyDescent="0.3"/>
    <row r="5592" s="4" customFormat="1" x14ac:dyDescent="0.3"/>
    <row r="5593" s="4" customFormat="1" x14ac:dyDescent="0.3"/>
    <row r="5594" s="4" customFormat="1" x14ac:dyDescent="0.3"/>
    <row r="5595" s="4" customFormat="1" x14ac:dyDescent="0.3"/>
    <row r="5596" s="4" customFormat="1" x14ac:dyDescent="0.3"/>
    <row r="5597" s="4" customFormat="1" x14ac:dyDescent="0.3"/>
    <row r="5598" s="4" customFormat="1" x14ac:dyDescent="0.3"/>
    <row r="5599" s="4" customFormat="1" x14ac:dyDescent="0.3"/>
    <row r="5600" s="4" customFormat="1" x14ac:dyDescent="0.3"/>
    <row r="5601" s="4" customFormat="1" x14ac:dyDescent="0.3"/>
    <row r="5602" s="4" customFormat="1" x14ac:dyDescent="0.3"/>
    <row r="5603" s="4" customFormat="1" x14ac:dyDescent="0.3"/>
    <row r="5604" s="4" customFormat="1" x14ac:dyDescent="0.3"/>
    <row r="5605" s="4" customFormat="1" x14ac:dyDescent="0.3"/>
    <row r="5606" s="4" customFormat="1" x14ac:dyDescent="0.3"/>
    <row r="5607" s="4" customFormat="1" x14ac:dyDescent="0.3"/>
    <row r="5608" s="4" customFormat="1" x14ac:dyDescent="0.3"/>
    <row r="5609" s="4" customFormat="1" x14ac:dyDescent="0.3"/>
    <row r="5610" s="4" customFormat="1" x14ac:dyDescent="0.3"/>
    <row r="5611" s="4" customFormat="1" x14ac:dyDescent="0.3"/>
    <row r="5612" s="4" customFormat="1" x14ac:dyDescent="0.3"/>
    <row r="5613" s="4" customFormat="1" x14ac:dyDescent="0.3"/>
    <row r="5614" s="4" customFormat="1" x14ac:dyDescent="0.3"/>
    <row r="5615" s="4" customFormat="1" x14ac:dyDescent="0.3"/>
    <row r="5616" s="4" customFormat="1" x14ac:dyDescent="0.3"/>
    <row r="5617" s="4" customFormat="1" x14ac:dyDescent="0.3"/>
    <row r="5618" s="4" customFormat="1" x14ac:dyDescent="0.3"/>
    <row r="5619" s="4" customFormat="1" x14ac:dyDescent="0.3"/>
    <row r="5620" s="4" customFormat="1" x14ac:dyDescent="0.3"/>
    <row r="5621" s="4" customFormat="1" x14ac:dyDescent="0.3"/>
    <row r="5622" s="4" customFormat="1" x14ac:dyDescent="0.3"/>
    <row r="5623" s="4" customFormat="1" x14ac:dyDescent="0.3"/>
    <row r="5624" s="4" customFormat="1" x14ac:dyDescent="0.3"/>
    <row r="5625" s="4" customFormat="1" x14ac:dyDescent="0.3"/>
    <row r="5626" s="4" customFormat="1" x14ac:dyDescent="0.3"/>
    <row r="5627" s="4" customFormat="1" x14ac:dyDescent="0.3"/>
    <row r="5628" s="4" customFormat="1" x14ac:dyDescent="0.3"/>
    <row r="5629" s="4" customFormat="1" x14ac:dyDescent="0.3"/>
    <row r="5630" s="4" customFormat="1" x14ac:dyDescent="0.3"/>
    <row r="5631" s="4" customFormat="1" x14ac:dyDescent="0.3"/>
    <row r="5632" s="4" customFormat="1" x14ac:dyDescent="0.3"/>
    <row r="5633" s="4" customFormat="1" x14ac:dyDescent="0.3"/>
    <row r="5634" s="4" customFormat="1" x14ac:dyDescent="0.3"/>
    <row r="5635" s="4" customFormat="1" x14ac:dyDescent="0.3"/>
    <row r="5636" s="4" customFormat="1" x14ac:dyDescent="0.3"/>
    <row r="5637" s="4" customFormat="1" x14ac:dyDescent="0.3"/>
    <row r="5638" s="4" customFormat="1" x14ac:dyDescent="0.3"/>
    <row r="5639" s="4" customFormat="1" x14ac:dyDescent="0.3"/>
    <row r="5640" s="4" customFormat="1" x14ac:dyDescent="0.3"/>
    <row r="5641" s="4" customFormat="1" x14ac:dyDescent="0.3"/>
    <row r="5642" s="4" customFormat="1" x14ac:dyDescent="0.3"/>
    <row r="5643" s="4" customFormat="1" x14ac:dyDescent="0.3"/>
    <row r="5644" s="4" customFormat="1" x14ac:dyDescent="0.3"/>
    <row r="5645" s="4" customFormat="1" x14ac:dyDescent="0.3"/>
    <row r="5646" s="4" customFormat="1" x14ac:dyDescent="0.3"/>
    <row r="5647" s="4" customFormat="1" x14ac:dyDescent="0.3"/>
    <row r="5648" s="4" customFormat="1" x14ac:dyDescent="0.3"/>
    <row r="5649" s="4" customFormat="1" x14ac:dyDescent="0.3"/>
    <row r="5650" s="4" customFormat="1" x14ac:dyDescent="0.3"/>
    <row r="5651" s="4" customFormat="1" x14ac:dyDescent="0.3"/>
    <row r="5652" s="4" customFormat="1" x14ac:dyDescent="0.3"/>
    <row r="5653" s="4" customFormat="1" x14ac:dyDescent="0.3"/>
    <row r="5654" s="4" customFormat="1" x14ac:dyDescent="0.3"/>
    <row r="5655" s="4" customFormat="1" x14ac:dyDescent="0.3"/>
    <row r="5656" s="4" customFormat="1" x14ac:dyDescent="0.3"/>
    <row r="5657" s="4" customFormat="1" x14ac:dyDescent="0.3"/>
    <row r="5658" s="4" customFormat="1" x14ac:dyDescent="0.3"/>
    <row r="5659" s="4" customFormat="1" x14ac:dyDescent="0.3"/>
    <row r="5660" s="4" customFormat="1" x14ac:dyDescent="0.3"/>
    <row r="5661" s="4" customFormat="1" x14ac:dyDescent="0.3"/>
    <row r="5662" s="4" customFormat="1" x14ac:dyDescent="0.3"/>
    <row r="5663" s="4" customFormat="1" x14ac:dyDescent="0.3"/>
    <row r="5664" s="4" customFormat="1" x14ac:dyDescent="0.3"/>
    <row r="5665" s="4" customFormat="1" x14ac:dyDescent="0.3"/>
    <row r="5666" s="4" customFormat="1" x14ac:dyDescent="0.3"/>
    <row r="5667" s="4" customFormat="1" x14ac:dyDescent="0.3"/>
    <row r="5668" s="4" customFormat="1" x14ac:dyDescent="0.3"/>
    <row r="5669" s="4" customFormat="1" x14ac:dyDescent="0.3"/>
    <row r="5670" s="4" customFormat="1" x14ac:dyDescent="0.3"/>
    <row r="5671" s="4" customFormat="1" x14ac:dyDescent="0.3"/>
    <row r="5672" s="4" customFormat="1" x14ac:dyDescent="0.3"/>
    <row r="5673" s="4" customFormat="1" x14ac:dyDescent="0.3"/>
    <row r="5674" s="4" customFormat="1" x14ac:dyDescent="0.3"/>
    <row r="5675" s="4" customFormat="1" x14ac:dyDescent="0.3"/>
    <row r="5676" s="4" customFormat="1" x14ac:dyDescent="0.3"/>
    <row r="5677" s="4" customFormat="1" x14ac:dyDescent="0.3"/>
    <row r="5678" s="4" customFormat="1" x14ac:dyDescent="0.3"/>
    <row r="5679" s="4" customFormat="1" x14ac:dyDescent="0.3"/>
    <row r="5680" s="4" customFormat="1" x14ac:dyDescent="0.3"/>
    <row r="5681" s="4" customFormat="1" x14ac:dyDescent="0.3"/>
    <row r="5682" s="4" customFormat="1" x14ac:dyDescent="0.3"/>
    <row r="5683" s="4" customFormat="1" x14ac:dyDescent="0.3"/>
    <row r="5684" s="4" customFormat="1" x14ac:dyDescent="0.3"/>
    <row r="5685" s="4" customFormat="1" x14ac:dyDescent="0.3"/>
    <row r="5686" s="4" customFormat="1" x14ac:dyDescent="0.3"/>
    <row r="5687" s="4" customFormat="1" x14ac:dyDescent="0.3"/>
    <row r="5688" s="4" customFormat="1" x14ac:dyDescent="0.3"/>
    <row r="5689" s="4" customFormat="1" x14ac:dyDescent="0.3"/>
    <row r="5690" s="4" customFormat="1" x14ac:dyDescent="0.3"/>
    <row r="5691" s="4" customFormat="1" x14ac:dyDescent="0.3"/>
    <row r="5692" s="4" customFormat="1" x14ac:dyDescent="0.3"/>
    <row r="5693" s="4" customFormat="1" x14ac:dyDescent="0.3"/>
    <row r="5694" s="4" customFormat="1" x14ac:dyDescent="0.3"/>
    <row r="5695" s="4" customFormat="1" x14ac:dyDescent="0.3"/>
    <row r="5696" s="4" customFormat="1" x14ac:dyDescent="0.3"/>
    <row r="5697" s="4" customFormat="1" x14ac:dyDescent="0.3"/>
    <row r="5698" s="4" customFormat="1" x14ac:dyDescent="0.3"/>
    <row r="5699" s="4" customFormat="1" x14ac:dyDescent="0.3"/>
    <row r="5700" s="4" customFormat="1" x14ac:dyDescent="0.3"/>
    <row r="5701" s="4" customFormat="1" x14ac:dyDescent="0.3"/>
    <row r="5702" s="4" customFormat="1" x14ac:dyDescent="0.3"/>
    <row r="5703" s="4" customFormat="1" x14ac:dyDescent="0.3"/>
    <row r="5704" s="4" customFormat="1" x14ac:dyDescent="0.3"/>
    <row r="5705" s="4" customFormat="1" x14ac:dyDescent="0.3"/>
    <row r="5706" s="4" customFormat="1" x14ac:dyDescent="0.3"/>
    <row r="5707" s="4" customFormat="1" x14ac:dyDescent="0.3"/>
    <row r="5708" s="4" customFormat="1" x14ac:dyDescent="0.3"/>
    <row r="5709" s="4" customFormat="1" x14ac:dyDescent="0.3"/>
    <row r="5710" s="4" customFormat="1" x14ac:dyDescent="0.3"/>
    <row r="5711" s="4" customFormat="1" x14ac:dyDescent="0.3"/>
    <row r="5712" s="4" customFormat="1" x14ac:dyDescent="0.3"/>
    <row r="5713" s="4" customFormat="1" x14ac:dyDescent="0.3"/>
    <row r="5714" s="4" customFormat="1" x14ac:dyDescent="0.3"/>
    <row r="5715" s="4" customFormat="1" x14ac:dyDescent="0.3"/>
    <row r="5716" s="4" customFormat="1" x14ac:dyDescent="0.3"/>
    <row r="5717" s="4" customFormat="1" x14ac:dyDescent="0.3"/>
    <row r="5718" s="4" customFormat="1" x14ac:dyDescent="0.3"/>
    <row r="5719" s="4" customFormat="1" x14ac:dyDescent="0.3"/>
    <row r="5720" s="4" customFormat="1" x14ac:dyDescent="0.3"/>
    <row r="5721" s="4" customFormat="1" x14ac:dyDescent="0.3"/>
    <row r="5722" s="4" customFormat="1" x14ac:dyDescent="0.3"/>
    <row r="5723" s="4" customFormat="1" x14ac:dyDescent="0.3"/>
    <row r="5724" s="4" customFormat="1" x14ac:dyDescent="0.3"/>
    <row r="5725" s="4" customFormat="1" x14ac:dyDescent="0.3"/>
    <row r="5726" s="4" customFormat="1" x14ac:dyDescent="0.3"/>
    <row r="5727" s="4" customFormat="1" x14ac:dyDescent="0.3"/>
    <row r="5728" s="4" customFormat="1" x14ac:dyDescent="0.3"/>
    <row r="5729" s="4" customFormat="1" x14ac:dyDescent="0.3"/>
    <row r="5730" s="4" customFormat="1" x14ac:dyDescent="0.3"/>
    <row r="5731" s="4" customFormat="1" x14ac:dyDescent="0.3"/>
    <row r="5732" s="4" customFormat="1" x14ac:dyDescent="0.3"/>
    <row r="5733" s="4" customFormat="1" x14ac:dyDescent="0.3"/>
    <row r="5734" s="4" customFormat="1" x14ac:dyDescent="0.3"/>
    <row r="5735" s="4" customFormat="1" x14ac:dyDescent="0.3"/>
    <row r="5736" s="4" customFormat="1" x14ac:dyDescent="0.3"/>
    <row r="5737" s="4" customFormat="1" x14ac:dyDescent="0.3"/>
    <row r="5738" s="4" customFormat="1" x14ac:dyDescent="0.3"/>
    <row r="5739" s="4" customFormat="1" x14ac:dyDescent="0.3"/>
    <row r="5740" s="4" customFormat="1" x14ac:dyDescent="0.3"/>
    <row r="5741" s="4" customFormat="1" x14ac:dyDescent="0.3"/>
    <row r="5742" s="4" customFormat="1" x14ac:dyDescent="0.3"/>
    <row r="5743" s="4" customFormat="1" x14ac:dyDescent="0.3"/>
    <row r="5744" s="4" customFormat="1" x14ac:dyDescent="0.3"/>
    <row r="5745" s="4" customFormat="1" x14ac:dyDescent="0.3"/>
    <row r="5746" s="4" customFormat="1" x14ac:dyDescent="0.3"/>
    <row r="5747" s="4" customFormat="1" x14ac:dyDescent="0.3"/>
    <row r="5748" s="4" customFormat="1" x14ac:dyDescent="0.3"/>
    <row r="5749" s="4" customFormat="1" x14ac:dyDescent="0.3"/>
    <row r="5750" s="4" customFormat="1" x14ac:dyDescent="0.3"/>
    <row r="5751" s="4" customFormat="1" x14ac:dyDescent="0.3"/>
    <row r="5752" s="4" customFormat="1" x14ac:dyDescent="0.3"/>
    <row r="5753" s="4" customFormat="1" x14ac:dyDescent="0.3"/>
    <row r="5754" s="4" customFormat="1" x14ac:dyDescent="0.3"/>
    <row r="5755" s="4" customFormat="1" x14ac:dyDescent="0.3"/>
    <row r="5756" s="4" customFormat="1" x14ac:dyDescent="0.3"/>
    <row r="5757" s="4" customFormat="1" x14ac:dyDescent="0.3"/>
    <row r="5758" s="4" customFormat="1" x14ac:dyDescent="0.3"/>
    <row r="5759" s="4" customFormat="1" x14ac:dyDescent="0.3"/>
    <row r="5760" s="4" customFormat="1" x14ac:dyDescent="0.3"/>
    <row r="5761" s="4" customFormat="1" x14ac:dyDescent="0.3"/>
    <row r="5762" s="4" customFormat="1" x14ac:dyDescent="0.3"/>
    <row r="5763" s="4" customFormat="1" x14ac:dyDescent="0.3"/>
    <row r="5764" s="4" customFormat="1" x14ac:dyDescent="0.3"/>
    <row r="5765" s="4" customFormat="1" x14ac:dyDescent="0.3"/>
    <row r="5766" s="4" customFormat="1" x14ac:dyDescent="0.3"/>
    <row r="5767" s="4" customFormat="1" x14ac:dyDescent="0.3"/>
    <row r="5768" s="4" customFormat="1" x14ac:dyDescent="0.3"/>
    <row r="5769" s="4" customFormat="1" x14ac:dyDescent="0.3"/>
    <row r="5770" s="4" customFormat="1" x14ac:dyDescent="0.3"/>
    <row r="5771" s="4" customFormat="1" x14ac:dyDescent="0.3"/>
    <row r="5772" s="4" customFormat="1" x14ac:dyDescent="0.3"/>
    <row r="5773" s="4" customFormat="1" x14ac:dyDescent="0.3"/>
    <row r="5774" s="4" customFormat="1" x14ac:dyDescent="0.3"/>
    <row r="5775" s="4" customFormat="1" x14ac:dyDescent="0.3"/>
    <row r="5776" s="4" customFormat="1" x14ac:dyDescent="0.3"/>
    <row r="5777" s="4" customFormat="1" x14ac:dyDescent="0.3"/>
    <row r="5778" s="4" customFormat="1" x14ac:dyDescent="0.3"/>
    <row r="5779" s="4" customFormat="1" x14ac:dyDescent="0.3"/>
    <row r="5780" s="4" customFormat="1" x14ac:dyDescent="0.3"/>
    <row r="5781" s="4" customFormat="1" x14ac:dyDescent="0.3"/>
    <row r="5782" s="4" customFormat="1" x14ac:dyDescent="0.3"/>
    <row r="5783" s="4" customFormat="1" x14ac:dyDescent="0.3"/>
    <row r="5784" s="4" customFormat="1" x14ac:dyDescent="0.3"/>
    <row r="5785" s="4" customFormat="1" x14ac:dyDescent="0.3"/>
    <row r="5786" s="4" customFormat="1" x14ac:dyDescent="0.3"/>
    <row r="5787" s="4" customFormat="1" x14ac:dyDescent="0.3"/>
    <row r="5788" s="4" customFormat="1" x14ac:dyDescent="0.3"/>
    <row r="5789" s="4" customFormat="1" x14ac:dyDescent="0.3"/>
    <row r="5790" s="4" customFormat="1" x14ac:dyDescent="0.3"/>
    <row r="5791" s="4" customFormat="1" x14ac:dyDescent="0.3"/>
    <row r="5792" s="4" customFormat="1" x14ac:dyDescent="0.3"/>
    <row r="5793" s="4" customFormat="1" x14ac:dyDescent="0.3"/>
    <row r="5794" s="4" customFormat="1" x14ac:dyDescent="0.3"/>
    <row r="5795" s="4" customFormat="1" x14ac:dyDescent="0.3"/>
    <row r="5796" s="4" customFormat="1" x14ac:dyDescent="0.3"/>
    <row r="5797" s="4" customFormat="1" x14ac:dyDescent="0.3"/>
    <row r="5798" s="4" customFormat="1" x14ac:dyDescent="0.3"/>
    <row r="5799" s="4" customFormat="1" x14ac:dyDescent="0.3"/>
    <row r="5800" s="4" customFormat="1" x14ac:dyDescent="0.3"/>
    <row r="5801" s="4" customFormat="1" x14ac:dyDescent="0.3"/>
    <row r="5802" s="4" customFormat="1" x14ac:dyDescent="0.3"/>
    <row r="5803" s="4" customFormat="1" x14ac:dyDescent="0.3"/>
    <row r="5804" s="4" customFormat="1" x14ac:dyDescent="0.3"/>
    <row r="5805" s="4" customFormat="1" x14ac:dyDescent="0.3"/>
    <row r="5806" s="4" customFormat="1" x14ac:dyDescent="0.3"/>
    <row r="5807" s="4" customFormat="1" x14ac:dyDescent="0.3"/>
    <row r="5808" s="4" customFormat="1" x14ac:dyDescent="0.3"/>
    <row r="5809" s="4" customFormat="1" x14ac:dyDescent="0.3"/>
    <row r="5810" s="4" customFormat="1" x14ac:dyDescent="0.3"/>
    <row r="5811" s="4" customFormat="1" x14ac:dyDescent="0.3"/>
    <row r="5812" s="4" customFormat="1" x14ac:dyDescent="0.3"/>
    <row r="5813" s="4" customFormat="1" x14ac:dyDescent="0.3"/>
    <row r="5814" s="4" customFormat="1" x14ac:dyDescent="0.3"/>
    <row r="5815" s="4" customFormat="1" x14ac:dyDescent="0.3"/>
    <row r="5816" s="4" customFormat="1" x14ac:dyDescent="0.3"/>
    <row r="5817" s="4" customFormat="1" x14ac:dyDescent="0.3"/>
    <row r="5818" s="4" customFormat="1" x14ac:dyDescent="0.3"/>
    <row r="5819" s="4" customFormat="1" x14ac:dyDescent="0.3"/>
    <row r="5820" s="4" customFormat="1" x14ac:dyDescent="0.3"/>
    <row r="5821" s="4" customFormat="1" x14ac:dyDescent="0.3"/>
    <row r="5822" s="4" customFormat="1" x14ac:dyDescent="0.3"/>
    <row r="5823" s="4" customFormat="1" x14ac:dyDescent="0.3"/>
    <row r="5824" s="4" customFormat="1" x14ac:dyDescent="0.3"/>
    <row r="5825" s="4" customFormat="1" x14ac:dyDescent="0.3"/>
    <row r="5826" s="4" customFormat="1" x14ac:dyDescent="0.3"/>
    <row r="5827" s="4" customFormat="1" x14ac:dyDescent="0.3"/>
    <row r="5828" s="4" customFormat="1" x14ac:dyDescent="0.3"/>
    <row r="5829" s="4" customFormat="1" x14ac:dyDescent="0.3"/>
    <row r="5830" s="4" customFormat="1" x14ac:dyDescent="0.3"/>
    <row r="5831" s="4" customFormat="1" x14ac:dyDescent="0.3"/>
    <row r="5832" s="4" customFormat="1" x14ac:dyDescent="0.3"/>
    <row r="5833" s="4" customFormat="1" x14ac:dyDescent="0.3"/>
    <row r="5834" s="4" customFormat="1" x14ac:dyDescent="0.3"/>
    <row r="5835" s="4" customFormat="1" x14ac:dyDescent="0.3"/>
    <row r="5836" s="4" customFormat="1" x14ac:dyDescent="0.3"/>
    <row r="5837" s="4" customFormat="1" x14ac:dyDescent="0.3"/>
    <row r="5838" s="4" customFormat="1" x14ac:dyDescent="0.3"/>
    <row r="5839" s="4" customFormat="1" x14ac:dyDescent="0.3"/>
    <row r="5840" s="4" customFormat="1" x14ac:dyDescent="0.3"/>
    <row r="5841" s="4" customFormat="1" x14ac:dyDescent="0.3"/>
    <row r="5842" s="4" customFormat="1" x14ac:dyDescent="0.3"/>
    <row r="5843" s="4" customFormat="1" x14ac:dyDescent="0.3"/>
    <row r="5844" s="4" customFormat="1" x14ac:dyDescent="0.3"/>
    <row r="5845" s="4" customFormat="1" x14ac:dyDescent="0.3"/>
    <row r="5846" s="4" customFormat="1" x14ac:dyDescent="0.3"/>
    <row r="5847" s="4" customFormat="1" x14ac:dyDescent="0.3"/>
    <row r="5848" s="4" customFormat="1" x14ac:dyDescent="0.3"/>
    <row r="5849" s="4" customFormat="1" x14ac:dyDescent="0.3"/>
    <row r="5850" s="4" customFormat="1" x14ac:dyDescent="0.3"/>
    <row r="5851" s="4" customFormat="1" x14ac:dyDescent="0.3"/>
    <row r="5852" s="4" customFormat="1" x14ac:dyDescent="0.3"/>
    <row r="5853" s="4" customFormat="1" x14ac:dyDescent="0.3"/>
    <row r="5854" s="4" customFormat="1" x14ac:dyDescent="0.3"/>
    <row r="5855" s="4" customFormat="1" x14ac:dyDescent="0.3"/>
    <row r="5856" s="4" customFormat="1" x14ac:dyDescent="0.3"/>
    <row r="5857" s="4" customFormat="1" x14ac:dyDescent="0.3"/>
    <row r="5858" s="4" customFormat="1" x14ac:dyDescent="0.3"/>
    <row r="5859" s="4" customFormat="1" x14ac:dyDescent="0.3"/>
    <row r="5860" s="4" customFormat="1" x14ac:dyDescent="0.3"/>
    <row r="5861" s="4" customFormat="1" x14ac:dyDescent="0.3"/>
    <row r="5862" s="4" customFormat="1" x14ac:dyDescent="0.3"/>
    <row r="5863" s="4" customFormat="1" x14ac:dyDescent="0.3"/>
    <row r="5864" s="4" customFormat="1" x14ac:dyDescent="0.3"/>
    <row r="5865" s="4" customFormat="1" x14ac:dyDescent="0.3"/>
    <row r="5866" s="4" customFormat="1" x14ac:dyDescent="0.3"/>
    <row r="5867" s="4" customFormat="1" x14ac:dyDescent="0.3"/>
    <row r="5868" s="4" customFormat="1" x14ac:dyDescent="0.3"/>
    <row r="5869" s="4" customFormat="1" x14ac:dyDescent="0.3"/>
    <row r="5870" s="4" customFormat="1" x14ac:dyDescent="0.3"/>
    <row r="5871" s="4" customFormat="1" x14ac:dyDescent="0.3"/>
    <row r="5872" s="4" customFormat="1" x14ac:dyDescent="0.3"/>
    <row r="5873" s="4" customFormat="1" x14ac:dyDescent="0.3"/>
    <row r="5874" s="4" customFormat="1" x14ac:dyDescent="0.3"/>
    <row r="5875" s="4" customFormat="1" x14ac:dyDescent="0.3"/>
    <row r="5876" s="4" customFormat="1" x14ac:dyDescent="0.3"/>
    <row r="5877" s="4" customFormat="1" x14ac:dyDescent="0.3"/>
    <row r="5878" s="4" customFormat="1" x14ac:dyDescent="0.3"/>
    <row r="5879" s="4" customFormat="1" x14ac:dyDescent="0.3"/>
    <row r="5880" s="4" customFormat="1" x14ac:dyDescent="0.3"/>
    <row r="5881" s="4" customFormat="1" x14ac:dyDescent="0.3"/>
    <row r="5882" s="4" customFormat="1" x14ac:dyDescent="0.3"/>
    <row r="5883" s="4" customFormat="1" x14ac:dyDescent="0.3"/>
    <row r="5884" s="4" customFormat="1" x14ac:dyDescent="0.3"/>
    <row r="5885" s="4" customFormat="1" x14ac:dyDescent="0.3"/>
    <row r="5886" s="4" customFormat="1" x14ac:dyDescent="0.3"/>
    <row r="5887" s="4" customFormat="1" x14ac:dyDescent="0.3"/>
    <row r="5888" s="4" customFormat="1" x14ac:dyDescent="0.3"/>
    <row r="5889" s="4" customFormat="1" x14ac:dyDescent="0.3"/>
    <row r="5890" s="4" customFormat="1" x14ac:dyDescent="0.3"/>
    <row r="5891" s="4" customFormat="1" x14ac:dyDescent="0.3"/>
    <row r="5892" s="4" customFormat="1" x14ac:dyDescent="0.3"/>
    <row r="5893" s="4" customFormat="1" x14ac:dyDescent="0.3"/>
    <row r="5894" s="4" customFormat="1" x14ac:dyDescent="0.3"/>
    <row r="5895" s="4" customFormat="1" x14ac:dyDescent="0.3"/>
    <row r="5896" s="4" customFormat="1" x14ac:dyDescent="0.3"/>
    <row r="5897" s="4" customFormat="1" x14ac:dyDescent="0.3"/>
    <row r="5898" s="4" customFormat="1" x14ac:dyDescent="0.3"/>
    <row r="5899" s="4" customFormat="1" x14ac:dyDescent="0.3"/>
    <row r="5900" s="4" customFormat="1" x14ac:dyDescent="0.3"/>
    <row r="5901" s="4" customFormat="1" x14ac:dyDescent="0.3"/>
    <row r="5902" s="4" customFormat="1" x14ac:dyDescent="0.3"/>
    <row r="5903" s="4" customFormat="1" x14ac:dyDescent="0.3"/>
    <row r="5904" s="4" customFormat="1" x14ac:dyDescent="0.3"/>
    <row r="5905" s="4" customFormat="1" x14ac:dyDescent="0.3"/>
    <row r="5906" s="4" customFormat="1" x14ac:dyDescent="0.3"/>
    <row r="5907" s="4" customFormat="1" x14ac:dyDescent="0.3"/>
    <row r="5908" s="4" customFormat="1" x14ac:dyDescent="0.3"/>
    <row r="5909" s="4" customFormat="1" x14ac:dyDescent="0.3"/>
    <row r="5910" s="4" customFormat="1" x14ac:dyDescent="0.3"/>
    <row r="5911" s="4" customFormat="1" x14ac:dyDescent="0.3"/>
    <row r="5912" s="4" customFormat="1" x14ac:dyDescent="0.3"/>
    <row r="5913" s="4" customFormat="1" x14ac:dyDescent="0.3"/>
    <row r="5914" s="4" customFormat="1" x14ac:dyDescent="0.3"/>
    <row r="5915" s="4" customFormat="1" x14ac:dyDescent="0.3"/>
    <row r="5916" s="4" customFormat="1" x14ac:dyDescent="0.3"/>
    <row r="5917" s="4" customFormat="1" x14ac:dyDescent="0.3"/>
    <row r="5918" s="4" customFormat="1" x14ac:dyDescent="0.3"/>
    <row r="5919" s="4" customFormat="1" x14ac:dyDescent="0.3"/>
    <row r="5920" s="4" customFormat="1" x14ac:dyDescent="0.3"/>
    <row r="5921" s="4" customFormat="1" x14ac:dyDescent="0.3"/>
    <row r="5922" s="4" customFormat="1" x14ac:dyDescent="0.3"/>
    <row r="5923" s="4" customFormat="1" x14ac:dyDescent="0.3"/>
    <row r="5924" s="4" customFormat="1" x14ac:dyDescent="0.3"/>
    <row r="5925" s="4" customFormat="1" x14ac:dyDescent="0.3"/>
    <row r="5926" s="4" customFormat="1" x14ac:dyDescent="0.3"/>
    <row r="5927" s="4" customFormat="1" x14ac:dyDescent="0.3"/>
    <row r="5928" s="4" customFormat="1" x14ac:dyDescent="0.3"/>
    <row r="5929" s="4" customFormat="1" x14ac:dyDescent="0.3"/>
    <row r="5930" s="4" customFormat="1" x14ac:dyDescent="0.3"/>
    <row r="5931" s="4" customFormat="1" x14ac:dyDescent="0.3"/>
    <row r="5932" s="4" customFormat="1" x14ac:dyDescent="0.3"/>
    <row r="5933" s="4" customFormat="1" x14ac:dyDescent="0.3"/>
    <row r="5934" s="4" customFormat="1" x14ac:dyDescent="0.3"/>
    <row r="5935" s="4" customFormat="1" x14ac:dyDescent="0.3"/>
    <row r="5936" s="4" customFormat="1" x14ac:dyDescent="0.3"/>
    <row r="5937" s="4" customFormat="1" x14ac:dyDescent="0.3"/>
    <row r="5938" s="4" customFormat="1" x14ac:dyDescent="0.3"/>
    <row r="5939" s="4" customFormat="1" x14ac:dyDescent="0.3"/>
    <row r="5940" s="4" customFormat="1" x14ac:dyDescent="0.3"/>
    <row r="5941" s="4" customFormat="1" x14ac:dyDescent="0.3"/>
    <row r="5942" s="4" customFormat="1" x14ac:dyDescent="0.3"/>
    <row r="5943" s="4" customFormat="1" x14ac:dyDescent="0.3"/>
    <row r="5944" s="4" customFormat="1" x14ac:dyDescent="0.3"/>
    <row r="5945" s="4" customFormat="1" x14ac:dyDescent="0.3"/>
    <row r="5946" s="4" customFormat="1" x14ac:dyDescent="0.3"/>
    <row r="5947" s="4" customFormat="1" x14ac:dyDescent="0.3"/>
    <row r="5948" s="4" customFormat="1" x14ac:dyDescent="0.3"/>
    <row r="5949" s="4" customFormat="1" x14ac:dyDescent="0.3"/>
    <row r="5950" s="4" customFormat="1" x14ac:dyDescent="0.3"/>
    <row r="5951" s="4" customFormat="1" x14ac:dyDescent="0.3"/>
    <row r="5952" s="4" customFormat="1" x14ac:dyDescent="0.3"/>
    <row r="5953" s="4" customFormat="1" x14ac:dyDescent="0.3"/>
    <row r="5954" s="4" customFormat="1" x14ac:dyDescent="0.3"/>
    <row r="5955" s="4" customFormat="1" x14ac:dyDescent="0.3"/>
    <row r="5956" s="4" customFormat="1" x14ac:dyDescent="0.3"/>
    <row r="5957" s="4" customFormat="1" x14ac:dyDescent="0.3"/>
    <row r="5958" s="4" customFormat="1" x14ac:dyDescent="0.3"/>
    <row r="5959" s="4" customFormat="1" x14ac:dyDescent="0.3"/>
    <row r="5960" s="4" customFormat="1" x14ac:dyDescent="0.3"/>
    <row r="5961" s="4" customFormat="1" x14ac:dyDescent="0.3"/>
    <row r="5962" s="4" customFormat="1" x14ac:dyDescent="0.3"/>
    <row r="5963" s="4" customFormat="1" x14ac:dyDescent="0.3"/>
    <row r="5964" s="4" customFormat="1" x14ac:dyDescent="0.3"/>
    <row r="5965" s="4" customFormat="1" x14ac:dyDescent="0.3"/>
    <row r="5966" s="4" customFormat="1" x14ac:dyDescent="0.3"/>
    <row r="5967" s="4" customFormat="1" x14ac:dyDescent="0.3"/>
    <row r="5968" s="4" customFormat="1" x14ac:dyDescent="0.3"/>
    <row r="5969" s="4" customFormat="1" x14ac:dyDescent="0.3"/>
    <row r="5970" s="4" customFormat="1" x14ac:dyDescent="0.3"/>
    <row r="5971" s="4" customFormat="1" x14ac:dyDescent="0.3"/>
    <row r="5972" s="4" customFormat="1" x14ac:dyDescent="0.3"/>
    <row r="5973" s="4" customFormat="1" x14ac:dyDescent="0.3"/>
    <row r="5974" s="4" customFormat="1" x14ac:dyDescent="0.3"/>
    <row r="5975" s="4" customFormat="1" x14ac:dyDescent="0.3"/>
    <row r="5976" s="4" customFormat="1" x14ac:dyDescent="0.3"/>
    <row r="5977" s="4" customFormat="1" x14ac:dyDescent="0.3"/>
    <row r="5978" s="4" customFormat="1" x14ac:dyDescent="0.3"/>
    <row r="5979" s="4" customFormat="1" x14ac:dyDescent="0.3"/>
    <row r="5980" s="4" customFormat="1" x14ac:dyDescent="0.3"/>
    <row r="5981" s="4" customFormat="1" x14ac:dyDescent="0.3"/>
    <row r="5982" s="4" customFormat="1" x14ac:dyDescent="0.3"/>
    <row r="5983" s="4" customFormat="1" x14ac:dyDescent="0.3"/>
    <row r="5984" s="4" customFormat="1" x14ac:dyDescent="0.3"/>
    <row r="5985" s="4" customFormat="1" x14ac:dyDescent="0.3"/>
    <row r="5986" s="4" customFormat="1" x14ac:dyDescent="0.3"/>
    <row r="5987" s="4" customFormat="1" x14ac:dyDescent="0.3"/>
    <row r="5988" s="4" customFormat="1" x14ac:dyDescent="0.3"/>
    <row r="5989" s="4" customFormat="1" x14ac:dyDescent="0.3"/>
    <row r="5990" s="4" customFormat="1" x14ac:dyDescent="0.3"/>
    <row r="5991" s="4" customFormat="1" x14ac:dyDescent="0.3"/>
    <row r="5992" s="4" customFormat="1" x14ac:dyDescent="0.3"/>
    <row r="5993" s="4" customFormat="1" x14ac:dyDescent="0.3"/>
    <row r="5994" s="4" customFormat="1" x14ac:dyDescent="0.3"/>
    <row r="5995" s="4" customFormat="1" x14ac:dyDescent="0.3"/>
    <row r="5996" s="4" customFormat="1" x14ac:dyDescent="0.3"/>
    <row r="5997" s="4" customFormat="1" x14ac:dyDescent="0.3"/>
    <row r="5998" s="4" customFormat="1" x14ac:dyDescent="0.3"/>
    <row r="5999" s="4" customFormat="1" x14ac:dyDescent="0.3"/>
    <row r="6000" s="4" customFormat="1" x14ac:dyDescent="0.3"/>
    <row r="6001" s="4" customFormat="1" x14ac:dyDescent="0.3"/>
    <row r="6002" s="4" customFormat="1" x14ac:dyDescent="0.3"/>
    <row r="6003" s="4" customFormat="1" x14ac:dyDescent="0.3"/>
    <row r="6004" s="4" customFormat="1" x14ac:dyDescent="0.3"/>
    <row r="6005" s="4" customFormat="1" x14ac:dyDescent="0.3"/>
    <row r="6006" s="4" customFormat="1" x14ac:dyDescent="0.3"/>
    <row r="6007" s="4" customFormat="1" x14ac:dyDescent="0.3"/>
    <row r="6008" s="4" customFormat="1" x14ac:dyDescent="0.3"/>
    <row r="6009" s="4" customFormat="1" x14ac:dyDescent="0.3"/>
    <row r="6010" s="4" customFormat="1" x14ac:dyDescent="0.3"/>
    <row r="6011" s="4" customFormat="1" x14ac:dyDescent="0.3"/>
    <row r="6012" s="4" customFormat="1" x14ac:dyDescent="0.3"/>
    <row r="6013" s="4" customFormat="1" x14ac:dyDescent="0.3"/>
    <row r="6014" s="4" customFormat="1" x14ac:dyDescent="0.3"/>
    <row r="6015" s="4" customFormat="1" x14ac:dyDescent="0.3"/>
    <row r="6016" s="4" customFormat="1" x14ac:dyDescent="0.3"/>
    <row r="6017" s="4" customFormat="1" x14ac:dyDescent="0.3"/>
    <row r="6018" s="4" customFormat="1" x14ac:dyDescent="0.3"/>
    <row r="6019" s="4" customFormat="1" x14ac:dyDescent="0.3"/>
    <row r="6020" s="4" customFormat="1" x14ac:dyDescent="0.3"/>
    <row r="6021" s="4" customFormat="1" x14ac:dyDescent="0.3"/>
    <row r="6022" s="4" customFormat="1" x14ac:dyDescent="0.3"/>
    <row r="6023" s="4" customFormat="1" x14ac:dyDescent="0.3"/>
    <row r="6024" s="4" customFormat="1" x14ac:dyDescent="0.3"/>
    <row r="6025" s="4" customFormat="1" x14ac:dyDescent="0.3"/>
    <row r="6026" s="4" customFormat="1" x14ac:dyDescent="0.3"/>
    <row r="6027" s="4" customFormat="1" x14ac:dyDescent="0.3"/>
    <row r="6028" s="4" customFormat="1" x14ac:dyDescent="0.3"/>
    <row r="6029" s="4" customFormat="1" x14ac:dyDescent="0.3"/>
    <row r="6030" s="4" customFormat="1" x14ac:dyDescent="0.3"/>
    <row r="6031" s="4" customFormat="1" x14ac:dyDescent="0.3"/>
    <row r="6032" s="4" customFormat="1" x14ac:dyDescent="0.3"/>
    <row r="6033" s="4" customFormat="1" x14ac:dyDescent="0.3"/>
    <row r="6034" s="4" customFormat="1" x14ac:dyDescent="0.3"/>
    <row r="6035" s="4" customFormat="1" x14ac:dyDescent="0.3"/>
    <row r="6036" s="4" customFormat="1" x14ac:dyDescent="0.3"/>
    <row r="6037" s="4" customFormat="1" x14ac:dyDescent="0.3"/>
    <row r="6038" s="4" customFormat="1" x14ac:dyDescent="0.3"/>
    <row r="6039" s="4" customFormat="1" x14ac:dyDescent="0.3"/>
    <row r="6040" s="4" customFormat="1" x14ac:dyDescent="0.3"/>
    <row r="6041" s="4" customFormat="1" x14ac:dyDescent="0.3"/>
    <row r="6042" s="4" customFormat="1" x14ac:dyDescent="0.3"/>
    <row r="6043" s="4" customFormat="1" x14ac:dyDescent="0.3"/>
    <row r="6044" s="4" customFormat="1" x14ac:dyDescent="0.3"/>
    <row r="6045" s="4" customFormat="1" x14ac:dyDescent="0.3"/>
    <row r="6046" s="4" customFormat="1" x14ac:dyDescent="0.3"/>
    <row r="6047" s="4" customFormat="1" x14ac:dyDescent="0.3"/>
    <row r="6048" s="4" customFormat="1" x14ac:dyDescent="0.3"/>
    <row r="6049" s="4" customFormat="1" x14ac:dyDescent="0.3"/>
    <row r="6050" s="4" customFormat="1" x14ac:dyDescent="0.3"/>
    <row r="6051" s="4" customFormat="1" x14ac:dyDescent="0.3"/>
    <row r="6052" s="4" customFormat="1" x14ac:dyDescent="0.3"/>
    <row r="6053" s="4" customFormat="1" x14ac:dyDescent="0.3"/>
    <row r="6054" s="4" customFormat="1" x14ac:dyDescent="0.3"/>
    <row r="6055" s="4" customFormat="1" x14ac:dyDescent="0.3"/>
    <row r="6056" s="4" customFormat="1" x14ac:dyDescent="0.3"/>
    <row r="6057" s="4" customFormat="1" x14ac:dyDescent="0.3"/>
    <row r="6058" s="4" customFormat="1" x14ac:dyDescent="0.3"/>
    <row r="6059" s="4" customFormat="1" x14ac:dyDescent="0.3"/>
    <row r="6060" s="4" customFormat="1" x14ac:dyDescent="0.3"/>
    <row r="6061" s="4" customFormat="1" x14ac:dyDescent="0.3"/>
    <row r="6062" s="4" customFormat="1" x14ac:dyDescent="0.3"/>
    <row r="6063" s="4" customFormat="1" x14ac:dyDescent="0.3"/>
    <row r="6064" s="4" customFormat="1" x14ac:dyDescent="0.3"/>
    <row r="6065" s="4" customFormat="1" x14ac:dyDescent="0.3"/>
    <row r="6066" s="4" customFormat="1" x14ac:dyDescent="0.3"/>
    <row r="6067" s="4" customFormat="1" x14ac:dyDescent="0.3"/>
    <row r="6068" s="4" customFormat="1" x14ac:dyDescent="0.3"/>
    <row r="6069" s="4" customFormat="1" x14ac:dyDescent="0.3"/>
    <row r="6070" s="4" customFormat="1" x14ac:dyDescent="0.3"/>
    <row r="6071" s="4" customFormat="1" x14ac:dyDescent="0.3"/>
    <row r="6072" s="4" customFormat="1" x14ac:dyDescent="0.3"/>
    <row r="6073" s="4" customFormat="1" x14ac:dyDescent="0.3"/>
    <row r="6074" s="4" customFormat="1" x14ac:dyDescent="0.3"/>
    <row r="6075" s="4" customFormat="1" x14ac:dyDescent="0.3"/>
    <row r="6076" s="4" customFormat="1" x14ac:dyDescent="0.3"/>
    <row r="6077" s="4" customFormat="1" x14ac:dyDescent="0.3"/>
    <row r="6078" s="4" customFormat="1" x14ac:dyDescent="0.3"/>
    <row r="6079" s="4" customFormat="1" x14ac:dyDescent="0.3"/>
    <row r="6080" s="4" customFormat="1" x14ac:dyDescent="0.3"/>
    <row r="6081" s="4" customFormat="1" x14ac:dyDescent="0.3"/>
    <row r="6082" s="4" customFormat="1" x14ac:dyDescent="0.3"/>
    <row r="6083" s="4" customFormat="1" x14ac:dyDescent="0.3"/>
    <row r="6084" s="4" customFormat="1" x14ac:dyDescent="0.3"/>
    <row r="6085" s="4" customFormat="1" x14ac:dyDescent="0.3"/>
    <row r="6086" s="4" customFormat="1" x14ac:dyDescent="0.3"/>
    <row r="6087" s="4" customFormat="1" x14ac:dyDescent="0.3"/>
    <row r="6088" s="4" customFormat="1" x14ac:dyDescent="0.3"/>
    <row r="6089" s="4" customFormat="1" x14ac:dyDescent="0.3"/>
    <row r="6090" s="4" customFormat="1" x14ac:dyDescent="0.3"/>
    <row r="6091" s="4" customFormat="1" x14ac:dyDescent="0.3"/>
    <row r="6092" s="4" customFormat="1" x14ac:dyDescent="0.3"/>
    <row r="6093" s="4" customFormat="1" x14ac:dyDescent="0.3"/>
    <row r="6094" s="4" customFormat="1" x14ac:dyDescent="0.3"/>
    <row r="6095" s="4" customFormat="1" x14ac:dyDescent="0.3"/>
    <row r="6096" s="4" customFormat="1" x14ac:dyDescent="0.3"/>
    <row r="6097" s="4" customFormat="1" x14ac:dyDescent="0.3"/>
    <row r="6098" s="4" customFormat="1" x14ac:dyDescent="0.3"/>
    <row r="6099" s="4" customFormat="1" x14ac:dyDescent="0.3"/>
    <row r="6100" s="4" customFormat="1" x14ac:dyDescent="0.3"/>
    <row r="6101" s="4" customFormat="1" x14ac:dyDescent="0.3"/>
    <row r="6102" s="4" customFormat="1" x14ac:dyDescent="0.3"/>
    <row r="6103" s="4" customFormat="1" x14ac:dyDescent="0.3"/>
    <row r="6104" s="4" customFormat="1" x14ac:dyDescent="0.3"/>
    <row r="6105" s="4" customFormat="1" x14ac:dyDescent="0.3"/>
    <row r="6106" s="4" customFormat="1" x14ac:dyDescent="0.3"/>
    <row r="6107" s="4" customFormat="1" x14ac:dyDescent="0.3"/>
    <row r="6108" s="4" customFormat="1" x14ac:dyDescent="0.3"/>
    <row r="6109" s="4" customFormat="1" x14ac:dyDescent="0.3"/>
    <row r="6110" s="4" customFormat="1" x14ac:dyDescent="0.3"/>
    <row r="6111" s="4" customFormat="1" x14ac:dyDescent="0.3"/>
    <row r="6112" s="4" customFormat="1" x14ac:dyDescent="0.3"/>
    <row r="6113" s="4" customFormat="1" x14ac:dyDescent="0.3"/>
    <row r="6114" s="4" customFormat="1" x14ac:dyDescent="0.3"/>
    <row r="6115" s="4" customFormat="1" x14ac:dyDescent="0.3"/>
    <row r="6116" s="4" customFormat="1" x14ac:dyDescent="0.3"/>
    <row r="6117" s="4" customFormat="1" x14ac:dyDescent="0.3"/>
    <row r="6118" s="4" customFormat="1" x14ac:dyDescent="0.3"/>
    <row r="6119" s="4" customFormat="1" x14ac:dyDescent="0.3"/>
    <row r="6120" s="4" customFormat="1" x14ac:dyDescent="0.3"/>
    <row r="6121" s="4" customFormat="1" x14ac:dyDescent="0.3"/>
    <row r="6122" s="4" customFormat="1" x14ac:dyDescent="0.3"/>
    <row r="6123" s="4" customFormat="1" x14ac:dyDescent="0.3"/>
    <row r="6124" s="4" customFormat="1" x14ac:dyDescent="0.3"/>
    <row r="6125" s="4" customFormat="1" x14ac:dyDescent="0.3"/>
    <row r="6126" s="4" customFormat="1" x14ac:dyDescent="0.3"/>
    <row r="6127" s="4" customFormat="1" x14ac:dyDescent="0.3"/>
    <row r="6128" s="4" customFormat="1" x14ac:dyDescent="0.3"/>
    <row r="6129" s="4" customFormat="1" x14ac:dyDescent="0.3"/>
    <row r="6130" s="4" customFormat="1" x14ac:dyDescent="0.3"/>
    <row r="6131" s="4" customFormat="1" x14ac:dyDescent="0.3"/>
    <row r="6132" s="4" customFormat="1" x14ac:dyDescent="0.3"/>
    <row r="6133" s="4" customFormat="1" x14ac:dyDescent="0.3"/>
    <row r="6134" s="4" customFormat="1" x14ac:dyDescent="0.3"/>
    <row r="6135" s="4" customFormat="1" x14ac:dyDescent="0.3"/>
    <row r="6136" s="4" customFormat="1" x14ac:dyDescent="0.3"/>
    <row r="6137" s="4" customFormat="1" x14ac:dyDescent="0.3"/>
    <row r="6138" s="4" customFormat="1" x14ac:dyDescent="0.3"/>
    <row r="6139" s="4" customFormat="1" x14ac:dyDescent="0.3"/>
    <row r="6140" s="4" customFormat="1" x14ac:dyDescent="0.3"/>
    <row r="6141" s="4" customFormat="1" x14ac:dyDescent="0.3"/>
    <row r="6142" s="4" customFormat="1" x14ac:dyDescent="0.3"/>
    <row r="6143" s="4" customFormat="1" x14ac:dyDescent="0.3"/>
    <row r="6144" s="4" customFormat="1" x14ac:dyDescent="0.3"/>
    <row r="6145" s="4" customFormat="1" x14ac:dyDescent="0.3"/>
    <row r="6146" s="4" customFormat="1" x14ac:dyDescent="0.3"/>
    <row r="6147" s="4" customFormat="1" x14ac:dyDescent="0.3"/>
    <row r="6148" s="4" customFormat="1" x14ac:dyDescent="0.3"/>
    <row r="6149" s="4" customFormat="1" x14ac:dyDescent="0.3"/>
    <row r="6150" s="4" customFormat="1" x14ac:dyDescent="0.3"/>
    <row r="6151" s="4" customFormat="1" x14ac:dyDescent="0.3"/>
    <row r="6152" s="4" customFormat="1" x14ac:dyDescent="0.3"/>
    <row r="6153" s="4" customFormat="1" x14ac:dyDescent="0.3"/>
    <row r="6154" s="4" customFormat="1" x14ac:dyDescent="0.3"/>
    <row r="6155" s="4" customFormat="1" x14ac:dyDescent="0.3"/>
    <row r="6156" s="4" customFormat="1" x14ac:dyDescent="0.3"/>
    <row r="6157" s="4" customFormat="1" x14ac:dyDescent="0.3"/>
    <row r="6158" s="4" customFormat="1" x14ac:dyDescent="0.3"/>
    <row r="6159" s="4" customFormat="1" x14ac:dyDescent="0.3"/>
    <row r="6160" s="4" customFormat="1" x14ac:dyDescent="0.3"/>
    <row r="6161" s="4" customFormat="1" x14ac:dyDescent="0.3"/>
    <row r="6162" s="4" customFormat="1" x14ac:dyDescent="0.3"/>
    <row r="6163" s="4" customFormat="1" x14ac:dyDescent="0.3"/>
    <row r="6164" s="4" customFormat="1" x14ac:dyDescent="0.3"/>
    <row r="6165" s="4" customFormat="1" x14ac:dyDescent="0.3"/>
    <row r="6166" s="4" customFormat="1" x14ac:dyDescent="0.3"/>
    <row r="6167" s="4" customFormat="1" x14ac:dyDescent="0.3"/>
    <row r="6168" s="4" customFormat="1" x14ac:dyDescent="0.3"/>
    <row r="6169" s="4" customFormat="1" x14ac:dyDescent="0.3"/>
    <row r="6170" s="4" customFormat="1" x14ac:dyDescent="0.3"/>
    <row r="6171" s="4" customFormat="1" x14ac:dyDescent="0.3"/>
    <row r="6172" s="4" customFormat="1" x14ac:dyDescent="0.3"/>
    <row r="6173" s="4" customFormat="1" x14ac:dyDescent="0.3"/>
    <row r="6174" s="4" customFormat="1" x14ac:dyDescent="0.3"/>
    <row r="6175" s="4" customFormat="1" x14ac:dyDescent="0.3"/>
    <row r="6176" s="4" customFormat="1" x14ac:dyDescent="0.3"/>
    <row r="6177" s="4" customFormat="1" x14ac:dyDescent="0.3"/>
    <row r="6178" s="4" customFormat="1" x14ac:dyDescent="0.3"/>
    <row r="6179" s="4" customFormat="1" x14ac:dyDescent="0.3"/>
    <row r="6180" s="4" customFormat="1" x14ac:dyDescent="0.3"/>
    <row r="6181" s="4" customFormat="1" x14ac:dyDescent="0.3"/>
    <row r="6182" s="4" customFormat="1" x14ac:dyDescent="0.3"/>
    <row r="6183" s="4" customFormat="1" x14ac:dyDescent="0.3"/>
    <row r="6184" s="4" customFormat="1" x14ac:dyDescent="0.3"/>
    <row r="6185" s="4" customFormat="1" x14ac:dyDescent="0.3"/>
    <row r="6186" s="4" customFormat="1" x14ac:dyDescent="0.3"/>
    <row r="6187" s="4" customFormat="1" x14ac:dyDescent="0.3"/>
    <row r="6188" s="4" customFormat="1" x14ac:dyDescent="0.3"/>
    <row r="6189" s="4" customFormat="1" x14ac:dyDescent="0.3"/>
    <row r="6190" s="4" customFormat="1" x14ac:dyDescent="0.3"/>
    <row r="6191" s="4" customFormat="1" x14ac:dyDescent="0.3"/>
    <row r="6192" s="4" customFormat="1" x14ac:dyDescent="0.3"/>
    <row r="6193" s="4" customFormat="1" x14ac:dyDescent="0.3"/>
    <row r="6194" s="4" customFormat="1" x14ac:dyDescent="0.3"/>
    <row r="6195" s="4" customFormat="1" x14ac:dyDescent="0.3"/>
    <row r="6196" s="4" customFormat="1" x14ac:dyDescent="0.3"/>
    <row r="6197" s="4" customFormat="1" x14ac:dyDescent="0.3"/>
    <row r="6198" s="4" customFormat="1" x14ac:dyDescent="0.3"/>
    <row r="6199" s="4" customFormat="1" x14ac:dyDescent="0.3"/>
    <row r="6200" s="4" customFormat="1" x14ac:dyDescent="0.3"/>
    <row r="6201" s="4" customFormat="1" x14ac:dyDescent="0.3"/>
    <row r="6202" s="4" customFormat="1" x14ac:dyDescent="0.3"/>
    <row r="6203" s="4" customFormat="1" x14ac:dyDescent="0.3"/>
    <row r="6204" s="4" customFormat="1" x14ac:dyDescent="0.3"/>
    <row r="6205" s="4" customFormat="1" x14ac:dyDescent="0.3"/>
    <row r="6206" s="4" customFormat="1" x14ac:dyDescent="0.3"/>
    <row r="6207" s="4" customFormat="1" x14ac:dyDescent="0.3"/>
    <row r="6208" s="4" customFormat="1" x14ac:dyDescent="0.3"/>
    <row r="6209" s="4" customFormat="1" x14ac:dyDescent="0.3"/>
    <row r="6210" s="4" customFormat="1" x14ac:dyDescent="0.3"/>
    <row r="6211" s="4" customFormat="1" x14ac:dyDescent="0.3"/>
    <row r="6212" s="4" customFormat="1" x14ac:dyDescent="0.3"/>
    <row r="6213" s="4" customFormat="1" x14ac:dyDescent="0.3"/>
    <row r="6214" s="4" customFormat="1" x14ac:dyDescent="0.3"/>
    <row r="6215" s="4" customFormat="1" x14ac:dyDescent="0.3"/>
    <row r="6216" s="4" customFormat="1" x14ac:dyDescent="0.3"/>
    <row r="6217" s="4" customFormat="1" x14ac:dyDescent="0.3"/>
    <row r="6218" s="4" customFormat="1" x14ac:dyDescent="0.3"/>
    <row r="6219" s="4" customFormat="1" x14ac:dyDescent="0.3"/>
    <row r="6220" s="4" customFormat="1" x14ac:dyDescent="0.3"/>
    <row r="6221" s="4" customFormat="1" x14ac:dyDescent="0.3"/>
    <row r="6222" s="4" customFormat="1" x14ac:dyDescent="0.3"/>
    <row r="6223" s="4" customFormat="1" x14ac:dyDescent="0.3"/>
    <row r="6224" s="4" customFormat="1" x14ac:dyDescent="0.3"/>
    <row r="6225" s="4" customFormat="1" x14ac:dyDescent="0.3"/>
    <row r="6226" s="4" customFormat="1" x14ac:dyDescent="0.3"/>
    <row r="6227" s="4" customFormat="1" x14ac:dyDescent="0.3"/>
    <row r="6228" s="4" customFormat="1" x14ac:dyDescent="0.3"/>
    <row r="6229" s="4" customFormat="1" x14ac:dyDescent="0.3"/>
    <row r="6230" s="4" customFormat="1" x14ac:dyDescent="0.3"/>
    <row r="6231" s="4" customFormat="1" x14ac:dyDescent="0.3"/>
    <row r="6232" s="4" customFormat="1" x14ac:dyDescent="0.3"/>
    <row r="6233" s="4" customFormat="1" x14ac:dyDescent="0.3"/>
    <row r="6234" s="4" customFormat="1" x14ac:dyDescent="0.3"/>
    <row r="6235" s="4" customFormat="1" x14ac:dyDescent="0.3"/>
    <row r="6236" s="4" customFormat="1" x14ac:dyDescent="0.3"/>
    <row r="6237" s="4" customFormat="1" x14ac:dyDescent="0.3"/>
    <row r="6238" s="4" customFormat="1" x14ac:dyDescent="0.3"/>
    <row r="6239" s="4" customFormat="1" x14ac:dyDescent="0.3"/>
    <row r="6240" s="4" customFormat="1" x14ac:dyDescent="0.3"/>
    <row r="6241" s="4" customFormat="1" x14ac:dyDescent="0.3"/>
    <row r="6242" s="4" customFormat="1" x14ac:dyDescent="0.3"/>
    <row r="6243" s="4" customFormat="1" x14ac:dyDescent="0.3"/>
    <row r="6244" s="4" customFormat="1" x14ac:dyDescent="0.3"/>
    <row r="6245" s="4" customFormat="1" x14ac:dyDescent="0.3"/>
    <row r="6246" s="4" customFormat="1" x14ac:dyDescent="0.3"/>
    <row r="6247" s="4" customFormat="1" x14ac:dyDescent="0.3"/>
    <row r="6248" s="4" customFormat="1" x14ac:dyDescent="0.3"/>
    <row r="6249" s="4" customFormat="1" x14ac:dyDescent="0.3"/>
    <row r="6250" s="4" customFormat="1" x14ac:dyDescent="0.3"/>
    <row r="6251" s="4" customFormat="1" x14ac:dyDescent="0.3"/>
    <row r="6252" s="4" customFormat="1" x14ac:dyDescent="0.3"/>
    <row r="6253" s="4" customFormat="1" x14ac:dyDescent="0.3"/>
    <row r="6254" s="4" customFormat="1" x14ac:dyDescent="0.3"/>
    <row r="6255" s="4" customFormat="1" x14ac:dyDescent="0.3"/>
    <row r="6256" s="4" customFormat="1" x14ac:dyDescent="0.3"/>
    <row r="6257" s="4" customFormat="1" x14ac:dyDescent="0.3"/>
    <row r="6258" s="4" customFormat="1" x14ac:dyDescent="0.3"/>
    <row r="6259" s="4" customFormat="1" x14ac:dyDescent="0.3"/>
    <row r="6260" s="4" customFormat="1" x14ac:dyDescent="0.3"/>
    <row r="6261" s="4" customFormat="1" x14ac:dyDescent="0.3"/>
    <row r="6262" s="4" customFormat="1" x14ac:dyDescent="0.3"/>
    <row r="6263" s="4" customFormat="1" x14ac:dyDescent="0.3"/>
    <row r="6264" s="4" customFormat="1" x14ac:dyDescent="0.3"/>
    <row r="6265" s="4" customFormat="1" x14ac:dyDescent="0.3"/>
    <row r="6266" s="4" customFormat="1" x14ac:dyDescent="0.3"/>
    <row r="6267" s="4" customFormat="1" x14ac:dyDescent="0.3"/>
    <row r="6268" s="4" customFormat="1" x14ac:dyDescent="0.3"/>
    <row r="6269" s="4" customFormat="1" x14ac:dyDescent="0.3"/>
    <row r="6270" s="4" customFormat="1" x14ac:dyDescent="0.3"/>
    <row r="6271" s="4" customFormat="1" x14ac:dyDescent="0.3"/>
    <row r="6272" s="4" customFormat="1" x14ac:dyDescent="0.3"/>
    <row r="6273" s="4" customFormat="1" x14ac:dyDescent="0.3"/>
    <row r="6274" s="4" customFormat="1" x14ac:dyDescent="0.3"/>
    <row r="6275" s="4" customFormat="1" x14ac:dyDescent="0.3"/>
    <row r="6276" s="4" customFormat="1" x14ac:dyDescent="0.3"/>
    <row r="6277" s="4" customFormat="1" x14ac:dyDescent="0.3"/>
    <row r="6278" s="4" customFormat="1" x14ac:dyDescent="0.3"/>
    <row r="6279" s="4" customFormat="1" x14ac:dyDescent="0.3"/>
    <row r="6280" s="4" customFormat="1" x14ac:dyDescent="0.3"/>
    <row r="6281" s="4" customFormat="1" x14ac:dyDescent="0.3"/>
    <row r="6282" s="4" customFormat="1" x14ac:dyDescent="0.3"/>
    <row r="6283" s="4" customFormat="1" x14ac:dyDescent="0.3"/>
    <row r="6284" s="4" customFormat="1" x14ac:dyDescent="0.3"/>
    <row r="6285" s="4" customFormat="1" x14ac:dyDescent="0.3"/>
    <row r="6286" s="4" customFormat="1" x14ac:dyDescent="0.3"/>
    <row r="6287" s="4" customFormat="1" x14ac:dyDescent="0.3"/>
    <row r="6288" s="4" customFormat="1" x14ac:dyDescent="0.3"/>
    <row r="6289" s="4" customFormat="1" x14ac:dyDescent="0.3"/>
    <row r="6290" s="4" customFormat="1" x14ac:dyDescent="0.3"/>
    <row r="6291" s="4" customFormat="1" x14ac:dyDescent="0.3"/>
    <row r="6292" s="4" customFormat="1" x14ac:dyDescent="0.3"/>
    <row r="6293" s="4" customFormat="1" x14ac:dyDescent="0.3"/>
    <row r="6294" s="4" customFormat="1" x14ac:dyDescent="0.3"/>
    <row r="6295" s="4" customFormat="1" x14ac:dyDescent="0.3"/>
    <row r="6296" s="4" customFormat="1" x14ac:dyDescent="0.3"/>
    <row r="6297" s="4" customFormat="1" x14ac:dyDescent="0.3"/>
    <row r="6298" s="4" customFormat="1" x14ac:dyDescent="0.3"/>
    <row r="6299" s="4" customFormat="1" x14ac:dyDescent="0.3"/>
    <row r="6300" s="4" customFormat="1" x14ac:dyDescent="0.3"/>
    <row r="6301" s="4" customFormat="1" x14ac:dyDescent="0.3"/>
    <row r="6302" s="4" customFormat="1" x14ac:dyDescent="0.3"/>
    <row r="6303" s="4" customFormat="1" x14ac:dyDescent="0.3"/>
    <row r="6304" s="4" customFormat="1" x14ac:dyDescent="0.3"/>
    <row r="6305" s="4" customFormat="1" x14ac:dyDescent="0.3"/>
    <row r="6306" s="4" customFormat="1" x14ac:dyDescent="0.3"/>
    <row r="6307" s="4" customFormat="1" x14ac:dyDescent="0.3"/>
    <row r="6308" s="4" customFormat="1" x14ac:dyDescent="0.3"/>
    <row r="6309" s="4" customFormat="1" x14ac:dyDescent="0.3"/>
    <row r="6310" s="4" customFormat="1" x14ac:dyDescent="0.3"/>
    <row r="6311" s="4" customFormat="1" x14ac:dyDescent="0.3"/>
    <row r="6312" s="4" customFormat="1" x14ac:dyDescent="0.3"/>
    <row r="6313" s="4" customFormat="1" x14ac:dyDescent="0.3"/>
    <row r="6314" s="4" customFormat="1" x14ac:dyDescent="0.3"/>
    <row r="6315" s="4" customFormat="1" x14ac:dyDescent="0.3"/>
    <row r="6316" s="4" customFormat="1" x14ac:dyDescent="0.3"/>
    <row r="6317" s="4" customFormat="1" x14ac:dyDescent="0.3"/>
    <row r="6318" s="4" customFormat="1" x14ac:dyDescent="0.3"/>
    <row r="6319" s="4" customFormat="1" x14ac:dyDescent="0.3"/>
    <row r="6320" s="4" customFormat="1" x14ac:dyDescent="0.3"/>
    <row r="6321" s="4" customFormat="1" x14ac:dyDescent="0.3"/>
    <row r="6322" s="4" customFormat="1" x14ac:dyDescent="0.3"/>
    <row r="6323" s="4" customFormat="1" x14ac:dyDescent="0.3"/>
    <row r="6324" s="4" customFormat="1" x14ac:dyDescent="0.3"/>
    <row r="6325" s="4" customFormat="1" x14ac:dyDescent="0.3"/>
    <row r="6326" s="4" customFormat="1" x14ac:dyDescent="0.3"/>
    <row r="6327" s="4" customFormat="1" x14ac:dyDescent="0.3"/>
    <row r="6328" s="4" customFormat="1" x14ac:dyDescent="0.3"/>
    <row r="6329" s="4" customFormat="1" x14ac:dyDescent="0.3"/>
    <row r="6330" s="4" customFormat="1" x14ac:dyDescent="0.3"/>
    <row r="6331" s="4" customFormat="1" x14ac:dyDescent="0.3"/>
    <row r="6332" s="4" customFormat="1" x14ac:dyDescent="0.3"/>
    <row r="6333" s="4" customFormat="1" x14ac:dyDescent="0.3"/>
    <row r="6334" s="4" customFormat="1" x14ac:dyDescent="0.3"/>
    <row r="6335" s="4" customFormat="1" x14ac:dyDescent="0.3"/>
    <row r="6336" s="4" customFormat="1" x14ac:dyDescent="0.3"/>
    <row r="6337" s="4" customFormat="1" x14ac:dyDescent="0.3"/>
    <row r="6338" s="4" customFormat="1" x14ac:dyDescent="0.3"/>
    <row r="6339" s="4" customFormat="1" x14ac:dyDescent="0.3"/>
    <row r="6340" s="4" customFormat="1" x14ac:dyDescent="0.3"/>
    <row r="6341" s="4" customFormat="1" x14ac:dyDescent="0.3"/>
    <row r="6342" s="4" customFormat="1" x14ac:dyDescent="0.3"/>
    <row r="6343" s="4" customFormat="1" x14ac:dyDescent="0.3"/>
    <row r="6344" s="4" customFormat="1" x14ac:dyDescent="0.3"/>
    <row r="6345" s="4" customFormat="1" x14ac:dyDescent="0.3"/>
    <row r="6346" s="4" customFormat="1" x14ac:dyDescent="0.3"/>
    <row r="6347" s="4" customFormat="1" x14ac:dyDescent="0.3"/>
    <row r="6348" s="4" customFormat="1" x14ac:dyDescent="0.3"/>
    <row r="6349" s="4" customFormat="1" x14ac:dyDescent="0.3"/>
    <row r="6350" s="4" customFormat="1" x14ac:dyDescent="0.3"/>
    <row r="6351" s="4" customFormat="1" x14ac:dyDescent="0.3"/>
    <row r="6352" s="4" customFormat="1" x14ac:dyDescent="0.3"/>
    <row r="6353" s="4" customFormat="1" x14ac:dyDescent="0.3"/>
    <row r="6354" s="4" customFormat="1" x14ac:dyDescent="0.3"/>
    <row r="6355" s="4" customFormat="1" x14ac:dyDescent="0.3"/>
    <row r="6356" s="4" customFormat="1" x14ac:dyDescent="0.3"/>
    <row r="6357" s="4" customFormat="1" x14ac:dyDescent="0.3"/>
    <row r="6358" s="4" customFormat="1" x14ac:dyDescent="0.3"/>
    <row r="6359" s="4" customFormat="1" x14ac:dyDescent="0.3"/>
    <row r="6360" s="4" customFormat="1" x14ac:dyDescent="0.3"/>
    <row r="6361" s="4" customFormat="1" x14ac:dyDescent="0.3"/>
    <row r="6362" s="4" customFormat="1" x14ac:dyDescent="0.3"/>
    <row r="6363" s="4" customFormat="1" x14ac:dyDescent="0.3"/>
    <row r="6364" s="4" customFormat="1" x14ac:dyDescent="0.3"/>
    <row r="6365" s="4" customFormat="1" x14ac:dyDescent="0.3"/>
    <row r="6366" s="4" customFormat="1" x14ac:dyDescent="0.3"/>
    <row r="6367" s="4" customFormat="1" x14ac:dyDescent="0.3"/>
    <row r="6368" s="4" customFormat="1" x14ac:dyDescent="0.3"/>
    <row r="6369" s="4" customFormat="1" x14ac:dyDescent="0.3"/>
    <row r="6370" s="4" customFormat="1" x14ac:dyDescent="0.3"/>
    <row r="6371" s="4" customFormat="1" x14ac:dyDescent="0.3"/>
    <row r="6372" s="4" customFormat="1" x14ac:dyDescent="0.3"/>
    <row r="6373" s="4" customFormat="1" x14ac:dyDescent="0.3"/>
    <row r="6374" s="4" customFormat="1" x14ac:dyDescent="0.3"/>
    <row r="6375" s="4" customFormat="1" x14ac:dyDescent="0.3"/>
    <row r="6376" s="4" customFormat="1" x14ac:dyDescent="0.3"/>
    <row r="6377" s="4" customFormat="1" x14ac:dyDescent="0.3"/>
    <row r="6378" s="4" customFormat="1" x14ac:dyDescent="0.3"/>
    <row r="6379" s="4" customFormat="1" x14ac:dyDescent="0.3"/>
    <row r="6380" s="4" customFormat="1" x14ac:dyDescent="0.3"/>
    <row r="6381" s="4" customFormat="1" x14ac:dyDescent="0.3"/>
    <row r="6382" s="4" customFormat="1" x14ac:dyDescent="0.3"/>
    <row r="6383" s="4" customFormat="1" x14ac:dyDescent="0.3"/>
    <row r="6384" s="4" customFormat="1" x14ac:dyDescent="0.3"/>
    <row r="6385" s="4" customFormat="1" x14ac:dyDescent="0.3"/>
    <row r="6386" s="4" customFormat="1" x14ac:dyDescent="0.3"/>
    <row r="6387" s="4" customFormat="1" x14ac:dyDescent="0.3"/>
    <row r="6388" s="4" customFormat="1" x14ac:dyDescent="0.3"/>
    <row r="6389" s="4" customFormat="1" x14ac:dyDescent="0.3"/>
    <row r="6390" s="4" customFormat="1" x14ac:dyDescent="0.3"/>
    <row r="6391" s="4" customFormat="1" x14ac:dyDescent="0.3"/>
    <row r="6392" s="4" customFormat="1" x14ac:dyDescent="0.3"/>
    <row r="6393" s="4" customFormat="1" x14ac:dyDescent="0.3"/>
    <row r="6394" s="4" customFormat="1" x14ac:dyDescent="0.3"/>
    <row r="6395" s="4" customFormat="1" x14ac:dyDescent="0.3"/>
    <row r="6396" s="4" customFormat="1" x14ac:dyDescent="0.3"/>
    <row r="6397" s="4" customFormat="1" x14ac:dyDescent="0.3"/>
    <row r="6398" s="4" customFormat="1" x14ac:dyDescent="0.3"/>
    <row r="6399" s="4" customFormat="1" x14ac:dyDescent="0.3"/>
    <row r="6400" s="4" customFormat="1" x14ac:dyDescent="0.3"/>
    <row r="6401" s="4" customFormat="1" x14ac:dyDescent="0.3"/>
    <row r="6402" s="4" customFormat="1" x14ac:dyDescent="0.3"/>
    <row r="6403" s="4" customFormat="1" x14ac:dyDescent="0.3"/>
    <row r="6404" s="4" customFormat="1" x14ac:dyDescent="0.3"/>
    <row r="6405" s="4" customFormat="1" x14ac:dyDescent="0.3"/>
    <row r="6406" s="4" customFormat="1" x14ac:dyDescent="0.3"/>
    <row r="6407" s="4" customFormat="1" x14ac:dyDescent="0.3"/>
    <row r="6408" s="4" customFormat="1" x14ac:dyDescent="0.3"/>
    <row r="6409" s="4" customFormat="1" x14ac:dyDescent="0.3"/>
    <row r="6410" s="4" customFormat="1" x14ac:dyDescent="0.3"/>
    <row r="6411" s="4" customFormat="1" x14ac:dyDescent="0.3"/>
    <row r="6412" s="4" customFormat="1" x14ac:dyDescent="0.3"/>
    <row r="6413" s="4" customFormat="1" x14ac:dyDescent="0.3"/>
    <row r="6414" s="4" customFormat="1" x14ac:dyDescent="0.3"/>
    <row r="6415" s="4" customFormat="1" x14ac:dyDescent="0.3"/>
    <row r="6416" s="4" customFormat="1" x14ac:dyDescent="0.3"/>
    <row r="6417" s="4" customFormat="1" x14ac:dyDescent="0.3"/>
    <row r="6418" s="4" customFormat="1" x14ac:dyDescent="0.3"/>
    <row r="6419" s="4" customFormat="1" x14ac:dyDescent="0.3"/>
    <row r="6420" s="4" customFormat="1" x14ac:dyDescent="0.3"/>
    <row r="6421" s="4" customFormat="1" x14ac:dyDescent="0.3"/>
    <row r="6422" s="4" customFormat="1" x14ac:dyDescent="0.3"/>
    <row r="6423" s="4" customFormat="1" x14ac:dyDescent="0.3"/>
    <row r="6424" s="4" customFormat="1" x14ac:dyDescent="0.3"/>
    <row r="6425" s="4" customFormat="1" x14ac:dyDescent="0.3"/>
    <row r="6426" s="4" customFormat="1" x14ac:dyDescent="0.3"/>
    <row r="6427" s="4" customFormat="1" x14ac:dyDescent="0.3"/>
    <row r="6428" s="4" customFormat="1" x14ac:dyDescent="0.3"/>
    <row r="6429" s="4" customFormat="1" x14ac:dyDescent="0.3"/>
    <row r="6430" s="4" customFormat="1" x14ac:dyDescent="0.3"/>
    <row r="6431" s="4" customFormat="1" x14ac:dyDescent="0.3"/>
    <row r="6432" s="4" customFormat="1" x14ac:dyDescent="0.3"/>
    <row r="6433" s="4" customFormat="1" x14ac:dyDescent="0.3"/>
    <row r="6434" s="4" customFormat="1" x14ac:dyDescent="0.3"/>
    <row r="6435" s="4" customFormat="1" x14ac:dyDescent="0.3"/>
    <row r="6436" s="4" customFormat="1" x14ac:dyDescent="0.3"/>
    <row r="6437" s="4" customFormat="1" x14ac:dyDescent="0.3"/>
    <row r="6438" s="4" customFormat="1" x14ac:dyDescent="0.3"/>
    <row r="6439" s="4" customFormat="1" x14ac:dyDescent="0.3"/>
    <row r="6440" s="4" customFormat="1" x14ac:dyDescent="0.3"/>
    <row r="6441" s="4" customFormat="1" x14ac:dyDescent="0.3"/>
    <row r="6442" s="4" customFormat="1" x14ac:dyDescent="0.3"/>
    <row r="6443" s="4" customFormat="1" x14ac:dyDescent="0.3"/>
    <row r="6444" s="4" customFormat="1" x14ac:dyDescent="0.3"/>
    <row r="6445" s="4" customFormat="1" x14ac:dyDescent="0.3"/>
    <row r="6446" s="4" customFormat="1" x14ac:dyDescent="0.3"/>
    <row r="6447" s="4" customFormat="1" x14ac:dyDescent="0.3"/>
    <row r="6448" s="4" customFormat="1" x14ac:dyDescent="0.3"/>
    <row r="6449" s="4" customFormat="1" x14ac:dyDescent="0.3"/>
    <row r="6450" s="4" customFormat="1" x14ac:dyDescent="0.3"/>
    <row r="6451" s="4" customFormat="1" x14ac:dyDescent="0.3"/>
    <row r="6452" s="4" customFormat="1" x14ac:dyDescent="0.3"/>
    <row r="6453" s="4" customFormat="1" x14ac:dyDescent="0.3"/>
    <row r="6454" s="4" customFormat="1" x14ac:dyDescent="0.3"/>
    <row r="6455" s="4" customFormat="1" x14ac:dyDescent="0.3"/>
    <row r="6456" s="4" customFormat="1" x14ac:dyDescent="0.3"/>
    <row r="6457" s="4" customFormat="1" x14ac:dyDescent="0.3"/>
    <row r="6458" s="4" customFormat="1" x14ac:dyDescent="0.3"/>
    <row r="6459" s="4" customFormat="1" x14ac:dyDescent="0.3"/>
    <row r="6460" s="4" customFormat="1" x14ac:dyDescent="0.3"/>
    <row r="6461" s="4" customFormat="1" x14ac:dyDescent="0.3"/>
    <row r="6462" s="4" customFormat="1" x14ac:dyDescent="0.3"/>
    <row r="6463" s="4" customFormat="1" x14ac:dyDescent="0.3"/>
    <row r="6464" s="4" customFormat="1" x14ac:dyDescent="0.3"/>
    <row r="6465" s="4" customFormat="1" x14ac:dyDescent="0.3"/>
    <row r="6466" s="4" customFormat="1" x14ac:dyDescent="0.3"/>
    <row r="6467" s="4" customFormat="1" x14ac:dyDescent="0.3"/>
    <row r="6468" s="4" customFormat="1" x14ac:dyDescent="0.3"/>
    <row r="6469" s="4" customFormat="1" x14ac:dyDescent="0.3"/>
    <row r="6470" s="4" customFormat="1" x14ac:dyDescent="0.3"/>
    <row r="6471" s="4" customFormat="1" x14ac:dyDescent="0.3"/>
    <row r="6472" s="4" customFormat="1" x14ac:dyDescent="0.3"/>
    <row r="6473" s="4" customFormat="1" x14ac:dyDescent="0.3"/>
    <row r="6474" s="4" customFormat="1" x14ac:dyDescent="0.3"/>
    <row r="6475" s="4" customFormat="1" x14ac:dyDescent="0.3"/>
    <row r="6476" s="4" customFormat="1" x14ac:dyDescent="0.3"/>
    <row r="6477" s="4" customFormat="1" x14ac:dyDescent="0.3"/>
    <row r="6478" s="4" customFormat="1" x14ac:dyDescent="0.3"/>
    <row r="6479" s="4" customFormat="1" x14ac:dyDescent="0.3"/>
    <row r="6480" s="4" customFormat="1" x14ac:dyDescent="0.3"/>
    <row r="6481" s="4" customFormat="1" x14ac:dyDescent="0.3"/>
    <row r="6482" s="4" customFormat="1" x14ac:dyDescent="0.3"/>
    <row r="6483" s="4" customFormat="1" x14ac:dyDescent="0.3"/>
    <row r="6484" s="4" customFormat="1" x14ac:dyDescent="0.3"/>
    <row r="6485" s="4" customFormat="1" x14ac:dyDescent="0.3"/>
    <row r="6486" s="4" customFormat="1" x14ac:dyDescent="0.3"/>
    <row r="6487" s="4" customFormat="1" x14ac:dyDescent="0.3"/>
    <row r="6488" s="4" customFormat="1" x14ac:dyDescent="0.3"/>
    <row r="6489" s="4" customFormat="1" x14ac:dyDescent="0.3"/>
    <row r="6490" s="4" customFormat="1" x14ac:dyDescent="0.3"/>
    <row r="6491" s="4" customFormat="1" x14ac:dyDescent="0.3"/>
    <row r="6492" s="4" customFormat="1" x14ac:dyDescent="0.3"/>
    <row r="6493" s="4" customFormat="1" x14ac:dyDescent="0.3"/>
    <row r="6494" s="4" customFormat="1" x14ac:dyDescent="0.3"/>
    <row r="6495" s="4" customFormat="1" x14ac:dyDescent="0.3"/>
    <row r="6496" s="4" customFormat="1" x14ac:dyDescent="0.3"/>
    <row r="6497" s="4" customFormat="1" x14ac:dyDescent="0.3"/>
    <row r="6498" s="4" customFormat="1" x14ac:dyDescent="0.3"/>
    <row r="6499" s="4" customFormat="1" x14ac:dyDescent="0.3"/>
    <row r="6500" s="4" customFormat="1" x14ac:dyDescent="0.3"/>
    <row r="6501" s="4" customFormat="1" x14ac:dyDescent="0.3"/>
    <row r="6502" s="4" customFormat="1" x14ac:dyDescent="0.3"/>
    <row r="6503" s="4" customFormat="1" x14ac:dyDescent="0.3"/>
    <row r="6504" s="4" customFormat="1" x14ac:dyDescent="0.3"/>
    <row r="6505" s="4" customFormat="1" x14ac:dyDescent="0.3"/>
    <row r="6506" s="4" customFormat="1" x14ac:dyDescent="0.3"/>
    <row r="6507" s="4" customFormat="1" x14ac:dyDescent="0.3"/>
    <row r="6508" s="4" customFormat="1" x14ac:dyDescent="0.3"/>
    <row r="6509" s="4" customFormat="1" x14ac:dyDescent="0.3"/>
    <row r="6510" s="4" customFormat="1" x14ac:dyDescent="0.3"/>
    <row r="6511" s="4" customFormat="1" x14ac:dyDescent="0.3"/>
    <row r="6512" s="4" customFormat="1" x14ac:dyDescent="0.3"/>
    <row r="6513" s="4" customFormat="1" x14ac:dyDescent="0.3"/>
    <row r="6514" s="4" customFormat="1" x14ac:dyDescent="0.3"/>
    <row r="6515" s="4" customFormat="1" x14ac:dyDescent="0.3"/>
    <row r="6516" s="4" customFormat="1" x14ac:dyDescent="0.3"/>
    <row r="6517" s="4" customFormat="1" x14ac:dyDescent="0.3"/>
    <row r="6518" s="4" customFormat="1" x14ac:dyDescent="0.3"/>
    <row r="6519" s="4" customFormat="1" x14ac:dyDescent="0.3"/>
    <row r="6520" s="4" customFormat="1" x14ac:dyDescent="0.3"/>
    <row r="6521" s="4" customFormat="1" x14ac:dyDescent="0.3"/>
    <row r="6522" s="4" customFormat="1" x14ac:dyDescent="0.3"/>
    <row r="6523" s="4" customFormat="1" x14ac:dyDescent="0.3"/>
    <row r="6524" s="4" customFormat="1" x14ac:dyDescent="0.3"/>
    <row r="6525" s="4" customFormat="1" x14ac:dyDescent="0.3"/>
    <row r="6526" s="4" customFormat="1" x14ac:dyDescent="0.3"/>
    <row r="6527" s="4" customFormat="1" x14ac:dyDescent="0.3"/>
    <row r="6528" s="4" customFormat="1" x14ac:dyDescent="0.3"/>
    <row r="6529" s="4" customFormat="1" x14ac:dyDescent="0.3"/>
    <row r="6530" s="4" customFormat="1" x14ac:dyDescent="0.3"/>
    <row r="6531" s="4" customFormat="1" x14ac:dyDescent="0.3"/>
    <row r="6532" s="4" customFormat="1" x14ac:dyDescent="0.3"/>
    <row r="6533" s="4" customFormat="1" x14ac:dyDescent="0.3"/>
    <row r="6534" s="4" customFormat="1" x14ac:dyDescent="0.3"/>
    <row r="6535" s="4" customFormat="1" x14ac:dyDescent="0.3"/>
    <row r="6536" s="4" customFormat="1" x14ac:dyDescent="0.3"/>
    <row r="6537" s="4" customFormat="1" x14ac:dyDescent="0.3"/>
    <row r="6538" s="4" customFormat="1" x14ac:dyDescent="0.3"/>
    <row r="6539" s="4" customFormat="1" x14ac:dyDescent="0.3"/>
    <row r="6540" s="4" customFormat="1" x14ac:dyDescent="0.3"/>
    <row r="6541" s="4" customFormat="1" x14ac:dyDescent="0.3"/>
    <row r="6542" s="4" customFormat="1" x14ac:dyDescent="0.3"/>
    <row r="6543" s="4" customFormat="1" x14ac:dyDescent="0.3"/>
    <row r="6544" s="4" customFormat="1" x14ac:dyDescent="0.3"/>
    <row r="6545" s="4" customFormat="1" x14ac:dyDescent="0.3"/>
    <row r="6546" s="4" customFormat="1" x14ac:dyDescent="0.3"/>
    <row r="6547" s="4" customFormat="1" x14ac:dyDescent="0.3"/>
    <row r="6548" s="4" customFormat="1" x14ac:dyDescent="0.3"/>
    <row r="6549" s="4" customFormat="1" x14ac:dyDescent="0.3"/>
    <row r="6550" s="4" customFormat="1" x14ac:dyDescent="0.3"/>
    <row r="6551" s="4" customFormat="1" x14ac:dyDescent="0.3"/>
    <row r="6552" s="4" customFormat="1" x14ac:dyDescent="0.3"/>
    <row r="6553" s="4" customFormat="1" x14ac:dyDescent="0.3"/>
    <row r="6554" s="4" customFormat="1" x14ac:dyDescent="0.3"/>
    <row r="6555" s="4" customFormat="1" x14ac:dyDescent="0.3"/>
    <row r="6556" s="4" customFormat="1" x14ac:dyDescent="0.3"/>
    <row r="6557" s="4" customFormat="1" x14ac:dyDescent="0.3"/>
    <row r="6558" s="4" customFormat="1" x14ac:dyDescent="0.3"/>
    <row r="6559" s="4" customFormat="1" x14ac:dyDescent="0.3"/>
    <row r="6560" s="4" customFormat="1" x14ac:dyDescent="0.3"/>
    <row r="6561" s="4" customFormat="1" x14ac:dyDescent="0.3"/>
    <row r="6562" s="4" customFormat="1" x14ac:dyDescent="0.3"/>
    <row r="6563" s="4" customFormat="1" x14ac:dyDescent="0.3"/>
    <row r="6564" s="4" customFormat="1" x14ac:dyDescent="0.3"/>
    <row r="6565" s="4" customFormat="1" x14ac:dyDescent="0.3"/>
    <row r="6566" s="4" customFormat="1" x14ac:dyDescent="0.3"/>
    <row r="6567" s="4" customFormat="1" x14ac:dyDescent="0.3"/>
    <row r="6568" s="4" customFormat="1" x14ac:dyDescent="0.3"/>
    <row r="6569" s="4" customFormat="1" x14ac:dyDescent="0.3"/>
    <row r="6570" s="4" customFormat="1" x14ac:dyDescent="0.3"/>
    <row r="6571" s="4" customFormat="1" x14ac:dyDescent="0.3"/>
    <row r="6572" s="4" customFormat="1" x14ac:dyDescent="0.3"/>
    <row r="6573" s="4" customFormat="1" x14ac:dyDescent="0.3"/>
    <row r="6574" s="4" customFormat="1" x14ac:dyDescent="0.3"/>
    <row r="6575" s="4" customFormat="1" x14ac:dyDescent="0.3"/>
    <row r="6576" s="4" customFormat="1" x14ac:dyDescent="0.3"/>
    <row r="6577" s="4" customFormat="1" x14ac:dyDescent="0.3"/>
    <row r="6578" s="4" customFormat="1" x14ac:dyDescent="0.3"/>
    <row r="6579" s="4" customFormat="1" x14ac:dyDescent="0.3"/>
    <row r="6580" s="4" customFormat="1" x14ac:dyDescent="0.3"/>
    <row r="6581" s="4" customFormat="1" x14ac:dyDescent="0.3"/>
    <row r="6582" s="4" customFormat="1" x14ac:dyDescent="0.3"/>
    <row r="6583" s="4" customFormat="1" x14ac:dyDescent="0.3"/>
    <row r="6584" s="4" customFormat="1" x14ac:dyDescent="0.3"/>
    <row r="6585" s="4" customFormat="1" x14ac:dyDescent="0.3"/>
    <row r="6586" s="4" customFormat="1" x14ac:dyDescent="0.3"/>
    <row r="6587" s="4" customFormat="1" x14ac:dyDescent="0.3"/>
    <row r="6588" s="4" customFormat="1" x14ac:dyDescent="0.3"/>
    <row r="6589" s="4" customFormat="1" x14ac:dyDescent="0.3"/>
    <row r="6590" s="4" customFormat="1" x14ac:dyDescent="0.3"/>
    <row r="6591" s="4" customFormat="1" x14ac:dyDescent="0.3"/>
    <row r="6592" s="4" customFormat="1" x14ac:dyDescent="0.3"/>
    <row r="6593" s="4" customFormat="1" x14ac:dyDescent="0.3"/>
    <row r="6594" s="4" customFormat="1" x14ac:dyDescent="0.3"/>
    <row r="6595" s="4" customFormat="1" x14ac:dyDescent="0.3"/>
    <row r="6596" s="4" customFormat="1" x14ac:dyDescent="0.3"/>
    <row r="6597" s="4" customFormat="1" x14ac:dyDescent="0.3"/>
    <row r="6598" s="4" customFormat="1" x14ac:dyDescent="0.3"/>
    <row r="6599" s="4" customFormat="1" x14ac:dyDescent="0.3"/>
    <row r="6600" s="4" customFormat="1" x14ac:dyDescent="0.3"/>
    <row r="6601" s="4" customFormat="1" x14ac:dyDescent="0.3"/>
    <row r="6602" s="4" customFormat="1" x14ac:dyDescent="0.3"/>
    <row r="6603" s="4" customFormat="1" x14ac:dyDescent="0.3"/>
    <row r="6604" s="4" customFormat="1" x14ac:dyDescent="0.3"/>
    <row r="6605" s="4" customFormat="1" x14ac:dyDescent="0.3"/>
    <row r="6606" s="4" customFormat="1" x14ac:dyDescent="0.3"/>
    <row r="6607" s="4" customFormat="1" x14ac:dyDescent="0.3"/>
    <row r="6608" s="4" customFormat="1" x14ac:dyDescent="0.3"/>
    <row r="6609" s="4" customFormat="1" x14ac:dyDescent="0.3"/>
    <row r="6610" s="4" customFormat="1" x14ac:dyDescent="0.3"/>
    <row r="6611" s="4" customFormat="1" x14ac:dyDescent="0.3"/>
    <row r="6612" s="4" customFormat="1" x14ac:dyDescent="0.3"/>
    <row r="6613" s="4" customFormat="1" x14ac:dyDescent="0.3"/>
    <row r="6614" s="4" customFormat="1" x14ac:dyDescent="0.3"/>
    <row r="6615" s="4" customFormat="1" x14ac:dyDescent="0.3"/>
    <row r="6616" s="4" customFormat="1" x14ac:dyDescent="0.3"/>
    <row r="6617" s="4" customFormat="1" x14ac:dyDescent="0.3"/>
    <row r="6618" s="4" customFormat="1" x14ac:dyDescent="0.3"/>
    <row r="6619" s="4" customFormat="1" x14ac:dyDescent="0.3"/>
    <row r="6620" s="4" customFormat="1" x14ac:dyDescent="0.3"/>
    <row r="6621" s="4" customFormat="1" x14ac:dyDescent="0.3"/>
    <row r="6622" s="4" customFormat="1" x14ac:dyDescent="0.3"/>
    <row r="6623" s="4" customFormat="1" x14ac:dyDescent="0.3"/>
    <row r="6624" s="4" customFormat="1" x14ac:dyDescent="0.3"/>
    <row r="6625" s="4" customFormat="1" x14ac:dyDescent="0.3"/>
    <row r="6626" s="4" customFormat="1" x14ac:dyDescent="0.3"/>
    <row r="6627" s="4" customFormat="1" x14ac:dyDescent="0.3"/>
    <row r="6628" s="4" customFormat="1" x14ac:dyDescent="0.3"/>
    <row r="6629" s="4" customFormat="1" x14ac:dyDescent="0.3"/>
    <row r="6630" s="4" customFormat="1" x14ac:dyDescent="0.3"/>
    <row r="6631" s="4" customFormat="1" x14ac:dyDescent="0.3"/>
    <row r="6632" s="4" customFormat="1" x14ac:dyDescent="0.3"/>
    <row r="6633" s="4" customFormat="1" x14ac:dyDescent="0.3"/>
    <row r="6634" s="4" customFormat="1" x14ac:dyDescent="0.3"/>
    <row r="6635" s="4" customFormat="1" x14ac:dyDescent="0.3"/>
    <row r="6636" s="4" customFormat="1" x14ac:dyDescent="0.3"/>
    <row r="6637" s="4" customFormat="1" x14ac:dyDescent="0.3"/>
    <row r="6638" s="4" customFormat="1" x14ac:dyDescent="0.3"/>
    <row r="6639" s="4" customFormat="1" x14ac:dyDescent="0.3"/>
    <row r="6640" s="4" customFormat="1" x14ac:dyDescent="0.3"/>
    <row r="6641" s="4" customFormat="1" x14ac:dyDescent="0.3"/>
    <row r="6642" s="4" customFormat="1" x14ac:dyDescent="0.3"/>
    <row r="6643" s="4" customFormat="1" x14ac:dyDescent="0.3"/>
    <row r="6644" s="4" customFormat="1" x14ac:dyDescent="0.3"/>
    <row r="6645" s="4" customFormat="1" x14ac:dyDescent="0.3"/>
    <row r="6646" s="4" customFormat="1" x14ac:dyDescent="0.3"/>
    <row r="6647" s="4" customFormat="1" x14ac:dyDescent="0.3"/>
    <row r="6648" s="4" customFormat="1" x14ac:dyDescent="0.3"/>
    <row r="6649" s="4" customFormat="1" x14ac:dyDescent="0.3"/>
    <row r="6650" s="4" customFormat="1" x14ac:dyDescent="0.3"/>
    <row r="6651" s="4" customFormat="1" x14ac:dyDescent="0.3"/>
    <row r="6652" s="4" customFormat="1" x14ac:dyDescent="0.3"/>
    <row r="6653" s="4" customFormat="1" x14ac:dyDescent="0.3"/>
    <row r="6654" s="4" customFormat="1" x14ac:dyDescent="0.3"/>
    <row r="6655" s="4" customFormat="1" x14ac:dyDescent="0.3"/>
    <row r="6656" s="4" customFormat="1" x14ac:dyDescent="0.3"/>
    <row r="6657" s="4" customFormat="1" x14ac:dyDescent="0.3"/>
    <row r="6658" s="4" customFormat="1" x14ac:dyDescent="0.3"/>
    <row r="6659" s="4" customFormat="1" x14ac:dyDescent="0.3"/>
    <row r="6660" s="4" customFormat="1" x14ac:dyDescent="0.3"/>
    <row r="6661" s="4" customFormat="1" x14ac:dyDescent="0.3"/>
    <row r="6662" s="4" customFormat="1" x14ac:dyDescent="0.3"/>
    <row r="6663" s="4" customFormat="1" x14ac:dyDescent="0.3"/>
    <row r="6664" s="4" customFormat="1" x14ac:dyDescent="0.3"/>
    <row r="6665" s="4" customFormat="1" x14ac:dyDescent="0.3"/>
    <row r="6666" s="4" customFormat="1" x14ac:dyDescent="0.3"/>
    <row r="6667" s="4" customFormat="1" x14ac:dyDescent="0.3"/>
    <row r="6668" s="4" customFormat="1" x14ac:dyDescent="0.3"/>
    <row r="6669" s="4" customFormat="1" x14ac:dyDescent="0.3"/>
    <row r="6670" s="4" customFormat="1" x14ac:dyDescent="0.3"/>
    <row r="6671" s="4" customFormat="1" x14ac:dyDescent="0.3"/>
    <row r="6672" s="4" customFormat="1" x14ac:dyDescent="0.3"/>
    <row r="6673" s="4" customFormat="1" x14ac:dyDescent="0.3"/>
    <row r="6674" s="4" customFormat="1" x14ac:dyDescent="0.3"/>
    <row r="6675" s="4" customFormat="1" x14ac:dyDescent="0.3"/>
    <row r="6676" s="4" customFormat="1" x14ac:dyDescent="0.3"/>
    <row r="6677" s="4" customFormat="1" x14ac:dyDescent="0.3"/>
    <row r="6678" s="4" customFormat="1" x14ac:dyDescent="0.3"/>
    <row r="6679" s="4" customFormat="1" x14ac:dyDescent="0.3"/>
    <row r="6680" s="4" customFormat="1" x14ac:dyDescent="0.3"/>
    <row r="6681" s="4" customFormat="1" x14ac:dyDescent="0.3"/>
    <row r="6682" s="4" customFormat="1" x14ac:dyDescent="0.3"/>
    <row r="6683" s="4" customFormat="1" x14ac:dyDescent="0.3"/>
    <row r="6684" s="4" customFormat="1" x14ac:dyDescent="0.3"/>
    <row r="6685" s="4" customFormat="1" x14ac:dyDescent="0.3"/>
    <row r="6686" s="4" customFormat="1" x14ac:dyDescent="0.3"/>
    <row r="6687" s="4" customFormat="1" x14ac:dyDescent="0.3"/>
    <row r="6688" s="4" customFormat="1" x14ac:dyDescent="0.3"/>
    <row r="6689" s="4" customFormat="1" x14ac:dyDescent="0.3"/>
    <row r="6690" s="4" customFormat="1" x14ac:dyDescent="0.3"/>
    <row r="6691" s="4" customFormat="1" x14ac:dyDescent="0.3"/>
    <row r="6692" s="4" customFormat="1" x14ac:dyDescent="0.3"/>
    <row r="6693" s="4" customFormat="1" x14ac:dyDescent="0.3"/>
    <row r="6694" s="4" customFormat="1" x14ac:dyDescent="0.3"/>
    <row r="6695" s="4" customFormat="1" x14ac:dyDescent="0.3"/>
    <row r="6696" s="4" customFormat="1" x14ac:dyDescent="0.3"/>
    <row r="6697" s="4" customFormat="1" x14ac:dyDescent="0.3"/>
    <row r="6698" s="4" customFormat="1" x14ac:dyDescent="0.3"/>
    <row r="6699" s="4" customFormat="1" x14ac:dyDescent="0.3"/>
    <row r="6700" s="4" customFormat="1" x14ac:dyDescent="0.3"/>
    <row r="6701" s="4" customFormat="1" x14ac:dyDescent="0.3"/>
    <row r="6702" s="4" customFormat="1" x14ac:dyDescent="0.3"/>
    <row r="6703" s="4" customFormat="1" x14ac:dyDescent="0.3"/>
    <row r="6704" s="4" customFormat="1" x14ac:dyDescent="0.3"/>
    <row r="6705" s="4" customFormat="1" x14ac:dyDescent="0.3"/>
    <row r="6706" s="4" customFormat="1" x14ac:dyDescent="0.3"/>
    <row r="6707" s="4" customFormat="1" x14ac:dyDescent="0.3"/>
    <row r="6708" s="4" customFormat="1" x14ac:dyDescent="0.3"/>
    <row r="6709" s="4" customFormat="1" x14ac:dyDescent="0.3"/>
    <row r="6710" s="4" customFormat="1" x14ac:dyDescent="0.3"/>
    <row r="6711" s="4" customFormat="1" x14ac:dyDescent="0.3"/>
    <row r="6712" s="4" customFormat="1" x14ac:dyDescent="0.3"/>
    <row r="6713" s="4" customFormat="1" x14ac:dyDescent="0.3"/>
    <row r="6714" s="4" customFormat="1" x14ac:dyDescent="0.3"/>
    <row r="6715" s="4" customFormat="1" x14ac:dyDescent="0.3"/>
    <row r="6716" s="4" customFormat="1" x14ac:dyDescent="0.3"/>
    <row r="6717" s="4" customFormat="1" x14ac:dyDescent="0.3"/>
    <row r="6718" s="4" customFormat="1" x14ac:dyDescent="0.3"/>
    <row r="6719" s="4" customFormat="1" x14ac:dyDescent="0.3"/>
    <row r="6720" s="4" customFormat="1" x14ac:dyDescent="0.3"/>
    <row r="6721" s="4" customFormat="1" x14ac:dyDescent="0.3"/>
    <row r="6722" s="4" customFormat="1" x14ac:dyDescent="0.3"/>
    <row r="6723" s="4" customFormat="1" x14ac:dyDescent="0.3"/>
    <row r="6724" s="4" customFormat="1" x14ac:dyDescent="0.3"/>
    <row r="6725" s="4" customFormat="1" x14ac:dyDescent="0.3"/>
    <row r="6726" s="4" customFormat="1" x14ac:dyDescent="0.3"/>
    <row r="6727" s="4" customFormat="1" x14ac:dyDescent="0.3"/>
    <row r="6728" s="4" customFormat="1" x14ac:dyDescent="0.3"/>
    <row r="6729" s="4" customFormat="1" x14ac:dyDescent="0.3"/>
    <row r="6730" s="4" customFormat="1" x14ac:dyDescent="0.3"/>
    <row r="6731" s="4" customFormat="1" x14ac:dyDescent="0.3"/>
    <row r="6732" s="4" customFormat="1" x14ac:dyDescent="0.3"/>
    <row r="6733" s="4" customFormat="1" x14ac:dyDescent="0.3"/>
    <row r="6734" s="4" customFormat="1" x14ac:dyDescent="0.3"/>
    <row r="6735" s="4" customFormat="1" x14ac:dyDescent="0.3"/>
    <row r="6736" s="4" customFormat="1" x14ac:dyDescent="0.3"/>
    <row r="6737" s="4" customFormat="1" x14ac:dyDescent="0.3"/>
    <row r="6738" s="4" customFormat="1" x14ac:dyDescent="0.3"/>
    <row r="6739" s="4" customFormat="1" x14ac:dyDescent="0.3"/>
    <row r="6740" s="4" customFormat="1" x14ac:dyDescent="0.3"/>
    <row r="6741" s="4" customFormat="1" x14ac:dyDescent="0.3"/>
    <row r="6742" s="4" customFormat="1" x14ac:dyDescent="0.3"/>
    <row r="6743" s="4" customFormat="1" x14ac:dyDescent="0.3"/>
    <row r="6744" s="4" customFormat="1" x14ac:dyDescent="0.3"/>
    <row r="6745" s="4" customFormat="1" x14ac:dyDescent="0.3"/>
    <row r="6746" s="4" customFormat="1" x14ac:dyDescent="0.3"/>
    <row r="6747" s="4" customFormat="1" x14ac:dyDescent="0.3"/>
    <row r="6748" s="4" customFormat="1" x14ac:dyDescent="0.3"/>
    <row r="6749" s="4" customFormat="1" x14ac:dyDescent="0.3"/>
    <row r="6750" s="4" customFormat="1" x14ac:dyDescent="0.3"/>
    <row r="6751" s="4" customFormat="1" x14ac:dyDescent="0.3"/>
    <row r="6752" s="4" customFormat="1" x14ac:dyDescent="0.3"/>
    <row r="6753" s="4" customFormat="1" x14ac:dyDescent="0.3"/>
    <row r="6754" s="4" customFormat="1" x14ac:dyDescent="0.3"/>
    <row r="6755" s="4" customFormat="1" x14ac:dyDescent="0.3"/>
    <row r="6756" s="4" customFormat="1" x14ac:dyDescent="0.3"/>
    <row r="6757" s="4" customFormat="1" x14ac:dyDescent="0.3"/>
    <row r="6758" s="4" customFormat="1" x14ac:dyDescent="0.3"/>
    <row r="6759" s="4" customFormat="1" x14ac:dyDescent="0.3"/>
    <row r="6760" s="4" customFormat="1" x14ac:dyDescent="0.3"/>
    <row r="6761" s="4" customFormat="1" x14ac:dyDescent="0.3"/>
    <row r="6762" s="4" customFormat="1" x14ac:dyDescent="0.3"/>
    <row r="6763" s="4" customFormat="1" x14ac:dyDescent="0.3"/>
    <row r="6764" s="4" customFormat="1" x14ac:dyDescent="0.3"/>
    <row r="6765" s="4" customFormat="1" x14ac:dyDescent="0.3"/>
    <row r="6766" s="4" customFormat="1" x14ac:dyDescent="0.3"/>
    <row r="6767" s="4" customFormat="1" x14ac:dyDescent="0.3"/>
    <row r="6768" s="4" customFormat="1" x14ac:dyDescent="0.3"/>
    <row r="6769" s="4" customFormat="1" x14ac:dyDescent="0.3"/>
    <row r="6770" s="4" customFormat="1" x14ac:dyDescent="0.3"/>
    <row r="6771" s="4" customFormat="1" x14ac:dyDescent="0.3"/>
    <row r="6772" s="4" customFormat="1" x14ac:dyDescent="0.3"/>
    <row r="6773" s="4" customFormat="1" x14ac:dyDescent="0.3"/>
    <row r="6774" s="4" customFormat="1" x14ac:dyDescent="0.3"/>
    <row r="6775" s="4" customFormat="1" x14ac:dyDescent="0.3"/>
    <row r="6776" s="4" customFormat="1" x14ac:dyDescent="0.3"/>
    <row r="6777" s="4" customFormat="1" x14ac:dyDescent="0.3"/>
    <row r="6778" s="4" customFormat="1" x14ac:dyDescent="0.3"/>
    <row r="6779" s="4" customFormat="1" x14ac:dyDescent="0.3"/>
    <row r="6780" s="4" customFormat="1" x14ac:dyDescent="0.3"/>
    <row r="6781" s="4" customFormat="1" x14ac:dyDescent="0.3"/>
    <row r="6782" s="4" customFormat="1" x14ac:dyDescent="0.3"/>
    <row r="6783" s="4" customFormat="1" x14ac:dyDescent="0.3"/>
    <row r="6784" s="4" customFormat="1" x14ac:dyDescent="0.3"/>
    <row r="6785" s="4" customFormat="1" x14ac:dyDescent="0.3"/>
    <row r="6786" s="4" customFormat="1" x14ac:dyDescent="0.3"/>
    <row r="6787" s="4" customFormat="1" x14ac:dyDescent="0.3"/>
    <row r="6788" s="4" customFormat="1" x14ac:dyDescent="0.3"/>
    <row r="6789" s="4" customFormat="1" x14ac:dyDescent="0.3"/>
    <row r="6790" s="4" customFormat="1" x14ac:dyDescent="0.3"/>
    <row r="6791" s="4" customFormat="1" x14ac:dyDescent="0.3"/>
    <row r="6792" s="4" customFormat="1" x14ac:dyDescent="0.3"/>
    <row r="6793" s="4" customFormat="1" x14ac:dyDescent="0.3"/>
    <row r="6794" s="4" customFormat="1" x14ac:dyDescent="0.3"/>
    <row r="6795" s="4" customFormat="1" x14ac:dyDescent="0.3"/>
    <row r="6796" s="4" customFormat="1" x14ac:dyDescent="0.3"/>
    <row r="6797" s="4" customFormat="1" x14ac:dyDescent="0.3"/>
    <row r="6798" s="4" customFormat="1" x14ac:dyDescent="0.3"/>
    <row r="6799" s="4" customFormat="1" x14ac:dyDescent="0.3"/>
    <row r="6800" s="4" customFormat="1" x14ac:dyDescent="0.3"/>
    <row r="6801" s="4" customFormat="1" x14ac:dyDescent="0.3"/>
    <row r="6802" s="4" customFormat="1" x14ac:dyDescent="0.3"/>
    <row r="6803" s="4" customFormat="1" x14ac:dyDescent="0.3"/>
    <row r="6804" s="4" customFormat="1" x14ac:dyDescent="0.3"/>
    <row r="6805" s="4" customFormat="1" x14ac:dyDescent="0.3"/>
    <row r="6806" s="4" customFormat="1" x14ac:dyDescent="0.3"/>
    <row r="6807" s="4" customFormat="1" x14ac:dyDescent="0.3"/>
    <row r="6808" s="4" customFormat="1" x14ac:dyDescent="0.3"/>
    <row r="6809" s="4" customFormat="1" x14ac:dyDescent="0.3"/>
    <row r="6810" s="4" customFormat="1" x14ac:dyDescent="0.3"/>
    <row r="6811" s="4" customFormat="1" x14ac:dyDescent="0.3"/>
    <row r="6812" s="4" customFormat="1" x14ac:dyDescent="0.3"/>
    <row r="6813" s="4" customFormat="1" x14ac:dyDescent="0.3"/>
    <row r="6814" s="4" customFormat="1" x14ac:dyDescent="0.3"/>
    <row r="6815" s="4" customFormat="1" x14ac:dyDescent="0.3"/>
    <row r="6816" s="4" customFormat="1" x14ac:dyDescent="0.3"/>
    <row r="6817" s="4" customFormat="1" x14ac:dyDescent="0.3"/>
    <row r="6818" s="4" customFormat="1" x14ac:dyDescent="0.3"/>
    <row r="6819" s="4" customFormat="1" x14ac:dyDescent="0.3"/>
    <row r="6820" s="4" customFormat="1" x14ac:dyDescent="0.3"/>
    <row r="6821" s="4" customFormat="1" x14ac:dyDescent="0.3"/>
    <row r="6822" s="4" customFormat="1" x14ac:dyDescent="0.3"/>
    <row r="6823" s="4" customFormat="1" x14ac:dyDescent="0.3"/>
    <row r="6824" s="4" customFormat="1" x14ac:dyDescent="0.3"/>
    <row r="6825" s="4" customFormat="1" x14ac:dyDescent="0.3"/>
    <row r="6826" s="4" customFormat="1" x14ac:dyDescent="0.3"/>
    <row r="6827" s="4" customFormat="1" x14ac:dyDescent="0.3"/>
    <row r="6828" s="4" customFormat="1" x14ac:dyDescent="0.3"/>
    <row r="6829" s="4" customFormat="1" x14ac:dyDescent="0.3"/>
    <row r="6830" s="4" customFormat="1" x14ac:dyDescent="0.3"/>
    <row r="6831" s="4" customFormat="1" x14ac:dyDescent="0.3"/>
    <row r="6832" s="4" customFormat="1" x14ac:dyDescent="0.3"/>
    <row r="6833" s="4" customFormat="1" x14ac:dyDescent="0.3"/>
    <row r="6834" s="4" customFormat="1" x14ac:dyDescent="0.3"/>
    <row r="6835" s="4" customFormat="1" x14ac:dyDescent="0.3"/>
    <row r="6836" s="4" customFormat="1" x14ac:dyDescent="0.3"/>
    <row r="6837" s="4" customFormat="1" x14ac:dyDescent="0.3"/>
    <row r="6838" s="4" customFormat="1" x14ac:dyDescent="0.3"/>
    <row r="6839" s="4" customFormat="1" x14ac:dyDescent="0.3"/>
    <row r="6840" s="4" customFormat="1" x14ac:dyDescent="0.3"/>
    <row r="6841" s="4" customFormat="1" x14ac:dyDescent="0.3"/>
    <row r="6842" s="4" customFormat="1" x14ac:dyDescent="0.3"/>
    <row r="6843" s="4" customFormat="1" x14ac:dyDescent="0.3"/>
    <row r="6844" s="4" customFormat="1" x14ac:dyDescent="0.3"/>
    <row r="6845" s="4" customFormat="1" x14ac:dyDescent="0.3"/>
    <row r="6846" s="4" customFormat="1" x14ac:dyDescent="0.3"/>
    <row r="6847" s="4" customFormat="1" x14ac:dyDescent="0.3"/>
    <row r="6848" s="4" customFormat="1" x14ac:dyDescent="0.3"/>
    <row r="6849" s="4" customFormat="1" x14ac:dyDescent="0.3"/>
    <row r="6850" s="4" customFormat="1" x14ac:dyDescent="0.3"/>
    <row r="6851" s="4" customFormat="1" x14ac:dyDescent="0.3"/>
    <row r="6852" s="4" customFormat="1" x14ac:dyDescent="0.3"/>
    <row r="6853" s="4" customFormat="1" x14ac:dyDescent="0.3"/>
    <row r="6854" s="4" customFormat="1" x14ac:dyDescent="0.3"/>
    <row r="6855" s="4" customFormat="1" x14ac:dyDescent="0.3"/>
    <row r="6856" s="4" customFormat="1" x14ac:dyDescent="0.3"/>
    <row r="6857" s="4" customFormat="1" x14ac:dyDescent="0.3"/>
    <row r="6858" s="4" customFormat="1" x14ac:dyDescent="0.3"/>
    <row r="6859" s="4" customFormat="1" x14ac:dyDescent="0.3"/>
    <row r="6860" s="4" customFormat="1" x14ac:dyDescent="0.3"/>
    <row r="6861" s="4" customFormat="1" x14ac:dyDescent="0.3"/>
    <row r="6862" s="4" customFormat="1" x14ac:dyDescent="0.3"/>
    <row r="6863" s="4" customFormat="1" x14ac:dyDescent="0.3"/>
    <row r="6864" s="4" customFormat="1" x14ac:dyDescent="0.3"/>
    <row r="6865" s="4" customFormat="1" x14ac:dyDescent="0.3"/>
    <row r="6866" s="4" customFormat="1" x14ac:dyDescent="0.3"/>
    <row r="6867" s="4" customFormat="1" x14ac:dyDescent="0.3"/>
    <row r="6868" s="4" customFormat="1" x14ac:dyDescent="0.3"/>
    <row r="6869" s="4" customFormat="1" x14ac:dyDescent="0.3"/>
    <row r="6870" s="4" customFormat="1" x14ac:dyDescent="0.3"/>
    <row r="6871" s="4" customFormat="1" x14ac:dyDescent="0.3"/>
    <row r="6872" s="4" customFormat="1" x14ac:dyDescent="0.3"/>
    <row r="6873" s="4" customFormat="1" x14ac:dyDescent="0.3"/>
    <row r="6874" s="4" customFormat="1" x14ac:dyDescent="0.3"/>
    <row r="6875" s="4" customFormat="1" x14ac:dyDescent="0.3"/>
    <row r="6876" s="4" customFormat="1" x14ac:dyDescent="0.3"/>
    <row r="6877" s="4" customFormat="1" x14ac:dyDescent="0.3"/>
    <row r="6878" s="4" customFormat="1" x14ac:dyDescent="0.3"/>
    <row r="6879" s="4" customFormat="1" x14ac:dyDescent="0.3"/>
    <row r="6880" s="4" customFormat="1" x14ac:dyDescent="0.3"/>
    <row r="6881" s="4" customFormat="1" x14ac:dyDescent="0.3"/>
    <row r="6882" s="4" customFormat="1" x14ac:dyDescent="0.3"/>
    <row r="6883" s="4" customFormat="1" x14ac:dyDescent="0.3"/>
    <row r="6884" s="4" customFormat="1" x14ac:dyDescent="0.3"/>
    <row r="6885" s="4" customFormat="1" x14ac:dyDescent="0.3"/>
    <row r="6886" s="4" customFormat="1" x14ac:dyDescent="0.3"/>
    <row r="6887" s="4" customFormat="1" x14ac:dyDescent="0.3"/>
    <row r="6888" s="4" customFormat="1" x14ac:dyDescent="0.3"/>
    <row r="6889" s="4" customFormat="1" x14ac:dyDescent="0.3"/>
    <row r="6890" s="4" customFormat="1" x14ac:dyDescent="0.3"/>
    <row r="6891" s="4" customFormat="1" x14ac:dyDescent="0.3"/>
    <row r="6892" s="4" customFormat="1" x14ac:dyDescent="0.3"/>
    <row r="6893" s="4" customFormat="1" x14ac:dyDescent="0.3"/>
    <row r="6894" s="4" customFormat="1" x14ac:dyDescent="0.3"/>
    <row r="6895" s="4" customFormat="1" x14ac:dyDescent="0.3"/>
    <row r="6896" s="4" customFormat="1" x14ac:dyDescent="0.3"/>
    <row r="6897" s="4" customFormat="1" x14ac:dyDescent="0.3"/>
    <row r="6898" s="4" customFormat="1" x14ac:dyDescent="0.3"/>
    <row r="6899" s="4" customFormat="1" x14ac:dyDescent="0.3"/>
    <row r="6900" s="4" customFormat="1" x14ac:dyDescent="0.3"/>
    <row r="6901" s="4" customFormat="1" x14ac:dyDescent="0.3"/>
    <row r="6902" s="4" customFormat="1" x14ac:dyDescent="0.3"/>
    <row r="6903" s="4" customFormat="1" x14ac:dyDescent="0.3"/>
    <row r="6904" s="4" customFormat="1" x14ac:dyDescent="0.3"/>
    <row r="6905" s="4" customFormat="1" x14ac:dyDescent="0.3"/>
    <row r="6906" s="4" customFormat="1" x14ac:dyDescent="0.3"/>
    <row r="6907" s="4" customFormat="1" x14ac:dyDescent="0.3"/>
    <row r="6908" s="4" customFormat="1" x14ac:dyDescent="0.3"/>
    <row r="6909" s="4" customFormat="1" x14ac:dyDescent="0.3"/>
    <row r="6910" s="4" customFormat="1" x14ac:dyDescent="0.3"/>
    <row r="6911" s="4" customFormat="1" x14ac:dyDescent="0.3"/>
    <row r="6912" s="4" customFormat="1" x14ac:dyDescent="0.3"/>
    <row r="6913" s="4" customFormat="1" x14ac:dyDescent="0.3"/>
    <row r="6914" s="4" customFormat="1" x14ac:dyDescent="0.3"/>
    <row r="6915" s="4" customFormat="1" x14ac:dyDescent="0.3"/>
    <row r="6916" s="4" customFormat="1" x14ac:dyDescent="0.3"/>
    <row r="6917" s="4" customFormat="1" x14ac:dyDescent="0.3"/>
    <row r="6918" s="4" customFormat="1" x14ac:dyDescent="0.3"/>
    <row r="6919" s="4" customFormat="1" x14ac:dyDescent="0.3"/>
    <row r="6920" s="4" customFormat="1" x14ac:dyDescent="0.3"/>
    <row r="6921" s="4" customFormat="1" x14ac:dyDescent="0.3"/>
    <row r="6922" s="4" customFormat="1" x14ac:dyDescent="0.3"/>
    <row r="6923" s="4" customFormat="1" x14ac:dyDescent="0.3"/>
    <row r="6924" s="4" customFormat="1" x14ac:dyDescent="0.3"/>
    <row r="6925" s="4" customFormat="1" x14ac:dyDescent="0.3"/>
    <row r="6926" s="4" customFormat="1" x14ac:dyDescent="0.3"/>
    <row r="6927" s="4" customFormat="1" x14ac:dyDescent="0.3"/>
    <row r="6928" s="4" customFormat="1" x14ac:dyDescent="0.3"/>
    <row r="6929" s="4" customFormat="1" x14ac:dyDescent="0.3"/>
    <row r="6930" s="4" customFormat="1" x14ac:dyDescent="0.3"/>
    <row r="6931" s="4" customFormat="1" x14ac:dyDescent="0.3"/>
    <row r="6932" s="4" customFormat="1" x14ac:dyDescent="0.3"/>
    <row r="6933" s="4" customFormat="1" x14ac:dyDescent="0.3"/>
    <row r="6934" s="4" customFormat="1" x14ac:dyDescent="0.3"/>
    <row r="6935" s="4" customFormat="1" x14ac:dyDescent="0.3"/>
    <row r="6936" s="4" customFormat="1" x14ac:dyDescent="0.3"/>
    <row r="6937" s="4" customFormat="1" x14ac:dyDescent="0.3"/>
    <row r="6938" s="4" customFormat="1" x14ac:dyDescent="0.3"/>
    <row r="6939" s="4" customFormat="1" x14ac:dyDescent="0.3"/>
    <row r="6940" s="4" customFormat="1" x14ac:dyDescent="0.3"/>
    <row r="6941" s="4" customFormat="1" x14ac:dyDescent="0.3"/>
    <row r="6942" s="4" customFormat="1" x14ac:dyDescent="0.3"/>
    <row r="6943" s="4" customFormat="1" x14ac:dyDescent="0.3"/>
    <row r="6944" s="4" customFormat="1" x14ac:dyDescent="0.3"/>
    <row r="6945" s="4" customFormat="1" x14ac:dyDescent="0.3"/>
    <row r="6946" s="4" customFormat="1" x14ac:dyDescent="0.3"/>
    <row r="6947" s="4" customFormat="1" x14ac:dyDescent="0.3"/>
    <row r="6948" s="4" customFormat="1" x14ac:dyDescent="0.3"/>
    <row r="6949" s="4" customFormat="1" x14ac:dyDescent="0.3"/>
    <row r="6950" s="4" customFormat="1" x14ac:dyDescent="0.3"/>
    <row r="6951" s="4" customFormat="1" x14ac:dyDescent="0.3"/>
    <row r="6952" s="4" customFormat="1" x14ac:dyDescent="0.3"/>
    <row r="6953" s="4" customFormat="1" x14ac:dyDescent="0.3"/>
    <row r="6954" s="4" customFormat="1" x14ac:dyDescent="0.3"/>
    <row r="6955" s="4" customFormat="1" x14ac:dyDescent="0.3"/>
    <row r="6956" s="4" customFormat="1" x14ac:dyDescent="0.3"/>
    <row r="6957" s="4" customFormat="1" x14ac:dyDescent="0.3"/>
    <row r="6958" s="4" customFormat="1" x14ac:dyDescent="0.3"/>
    <row r="6959" s="4" customFormat="1" x14ac:dyDescent="0.3"/>
    <row r="6960" s="4" customFormat="1" x14ac:dyDescent="0.3"/>
    <row r="6961" s="4" customFormat="1" x14ac:dyDescent="0.3"/>
    <row r="6962" s="4" customFormat="1" x14ac:dyDescent="0.3"/>
    <row r="6963" s="4" customFormat="1" x14ac:dyDescent="0.3"/>
    <row r="6964" s="4" customFormat="1" x14ac:dyDescent="0.3"/>
    <row r="6965" s="4" customFormat="1" x14ac:dyDescent="0.3"/>
    <row r="6966" s="4" customFormat="1" x14ac:dyDescent="0.3"/>
    <row r="6967" s="4" customFormat="1" x14ac:dyDescent="0.3"/>
    <row r="6968" s="4" customFormat="1" x14ac:dyDescent="0.3"/>
    <row r="6969" s="4" customFormat="1" x14ac:dyDescent="0.3"/>
    <row r="6970" s="4" customFormat="1" x14ac:dyDescent="0.3"/>
    <row r="6971" s="4" customFormat="1" x14ac:dyDescent="0.3"/>
    <row r="6972" s="4" customFormat="1" x14ac:dyDescent="0.3"/>
    <row r="6973" s="4" customFormat="1" x14ac:dyDescent="0.3"/>
    <row r="6974" s="4" customFormat="1" x14ac:dyDescent="0.3"/>
    <row r="6975" s="4" customFormat="1" x14ac:dyDescent="0.3"/>
    <row r="6976" s="4" customFormat="1" x14ac:dyDescent="0.3"/>
    <row r="6977" s="4" customFormat="1" x14ac:dyDescent="0.3"/>
    <row r="6978" s="4" customFormat="1" x14ac:dyDescent="0.3"/>
    <row r="6979" s="4" customFormat="1" x14ac:dyDescent="0.3"/>
    <row r="6980" s="4" customFormat="1" x14ac:dyDescent="0.3"/>
    <row r="6981" s="4" customFormat="1" x14ac:dyDescent="0.3"/>
    <row r="6982" s="4" customFormat="1" x14ac:dyDescent="0.3"/>
    <row r="6983" s="4" customFormat="1" x14ac:dyDescent="0.3"/>
    <row r="6984" s="4" customFormat="1" x14ac:dyDescent="0.3"/>
    <row r="6985" s="4" customFormat="1" x14ac:dyDescent="0.3"/>
    <row r="6986" s="4" customFormat="1" x14ac:dyDescent="0.3"/>
    <row r="6987" s="4" customFormat="1" x14ac:dyDescent="0.3"/>
    <row r="6988" s="4" customFormat="1" x14ac:dyDescent="0.3"/>
    <row r="6989" s="4" customFormat="1" x14ac:dyDescent="0.3"/>
    <row r="6990" s="4" customFormat="1" x14ac:dyDescent="0.3"/>
    <row r="6991" s="4" customFormat="1" x14ac:dyDescent="0.3"/>
    <row r="6992" s="4" customFormat="1" x14ac:dyDescent="0.3"/>
    <row r="6993" s="4" customFormat="1" x14ac:dyDescent="0.3"/>
    <row r="6994" s="4" customFormat="1" x14ac:dyDescent="0.3"/>
    <row r="6995" s="4" customFormat="1" x14ac:dyDescent="0.3"/>
    <row r="6996" s="4" customFormat="1" x14ac:dyDescent="0.3"/>
    <row r="6997" s="4" customFormat="1" x14ac:dyDescent="0.3"/>
    <row r="6998" s="4" customFormat="1" x14ac:dyDescent="0.3"/>
    <row r="6999" s="4" customFormat="1" x14ac:dyDescent="0.3"/>
    <row r="7000" s="4" customFormat="1" x14ac:dyDescent="0.3"/>
    <row r="7001" s="4" customFormat="1" x14ac:dyDescent="0.3"/>
    <row r="7002" s="4" customFormat="1" x14ac:dyDescent="0.3"/>
    <row r="7003" s="4" customFormat="1" x14ac:dyDescent="0.3"/>
    <row r="7004" s="4" customFormat="1" x14ac:dyDescent="0.3"/>
    <row r="7005" s="4" customFormat="1" x14ac:dyDescent="0.3"/>
    <row r="7006" s="4" customFormat="1" x14ac:dyDescent="0.3"/>
    <row r="7007" s="4" customFormat="1" x14ac:dyDescent="0.3"/>
    <row r="7008" s="4" customFormat="1" x14ac:dyDescent="0.3"/>
    <row r="7009" s="4" customFormat="1" x14ac:dyDescent="0.3"/>
    <row r="7010" s="4" customFormat="1" x14ac:dyDescent="0.3"/>
    <row r="7011" s="4" customFormat="1" x14ac:dyDescent="0.3"/>
    <row r="7012" s="4" customFormat="1" x14ac:dyDescent="0.3"/>
    <row r="7013" s="4" customFormat="1" x14ac:dyDescent="0.3"/>
    <row r="7014" s="4" customFormat="1" x14ac:dyDescent="0.3"/>
    <row r="7015" s="4" customFormat="1" x14ac:dyDescent="0.3"/>
    <row r="7016" s="4" customFormat="1" x14ac:dyDescent="0.3"/>
    <row r="7017" s="4" customFormat="1" x14ac:dyDescent="0.3"/>
    <row r="7018" s="4" customFormat="1" x14ac:dyDescent="0.3"/>
    <row r="7019" s="4" customFormat="1" x14ac:dyDescent="0.3"/>
    <row r="7020" s="4" customFormat="1" x14ac:dyDescent="0.3"/>
    <row r="7021" s="4" customFormat="1" x14ac:dyDescent="0.3"/>
    <row r="7022" s="4" customFormat="1" x14ac:dyDescent="0.3"/>
    <row r="7023" s="4" customFormat="1" x14ac:dyDescent="0.3"/>
    <row r="7024" s="4" customFormat="1" x14ac:dyDescent="0.3"/>
    <row r="7025" s="4" customFormat="1" x14ac:dyDescent="0.3"/>
    <row r="7026" s="4" customFormat="1" x14ac:dyDescent="0.3"/>
    <row r="7027" s="4" customFormat="1" x14ac:dyDescent="0.3"/>
    <row r="7028" s="4" customFormat="1" x14ac:dyDescent="0.3"/>
    <row r="7029" s="4" customFormat="1" x14ac:dyDescent="0.3"/>
    <row r="7030" s="4" customFormat="1" x14ac:dyDescent="0.3"/>
    <row r="7031" s="4" customFormat="1" x14ac:dyDescent="0.3"/>
    <row r="7032" s="4" customFormat="1" x14ac:dyDescent="0.3"/>
    <row r="7033" s="4" customFormat="1" x14ac:dyDescent="0.3"/>
    <row r="7034" s="4" customFormat="1" x14ac:dyDescent="0.3"/>
    <row r="7035" s="4" customFormat="1" x14ac:dyDescent="0.3"/>
    <row r="7036" s="4" customFormat="1" x14ac:dyDescent="0.3"/>
    <row r="7037" s="4" customFormat="1" x14ac:dyDescent="0.3"/>
    <row r="7038" s="4" customFormat="1" x14ac:dyDescent="0.3"/>
    <row r="7039" s="4" customFormat="1" x14ac:dyDescent="0.3"/>
    <row r="7040" s="4" customFormat="1" x14ac:dyDescent="0.3"/>
    <row r="7041" s="4" customFormat="1" x14ac:dyDescent="0.3"/>
    <row r="7042" s="4" customFormat="1" x14ac:dyDescent="0.3"/>
    <row r="7043" s="4" customFormat="1" x14ac:dyDescent="0.3"/>
    <row r="7044" s="4" customFormat="1" x14ac:dyDescent="0.3"/>
    <row r="7045" s="4" customFormat="1" x14ac:dyDescent="0.3"/>
    <row r="7046" s="4" customFormat="1" x14ac:dyDescent="0.3"/>
    <row r="7047" s="4" customFormat="1" x14ac:dyDescent="0.3"/>
    <row r="7048" s="4" customFormat="1" x14ac:dyDescent="0.3"/>
    <row r="7049" s="4" customFormat="1" x14ac:dyDescent="0.3"/>
    <row r="7050" s="4" customFormat="1" x14ac:dyDescent="0.3"/>
    <row r="7051" s="4" customFormat="1" x14ac:dyDescent="0.3"/>
    <row r="7052" s="4" customFormat="1" x14ac:dyDescent="0.3"/>
    <row r="7053" s="4" customFormat="1" x14ac:dyDescent="0.3"/>
    <row r="7054" s="4" customFormat="1" x14ac:dyDescent="0.3"/>
    <row r="7055" s="4" customFormat="1" x14ac:dyDescent="0.3"/>
    <row r="7056" s="4" customFormat="1" x14ac:dyDescent="0.3"/>
    <row r="7057" s="4" customFormat="1" x14ac:dyDescent="0.3"/>
    <row r="7058" s="4" customFormat="1" x14ac:dyDescent="0.3"/>
    <row r="7059" s="4" customFormat="1" x14ac:dyDescent="0.3"/>
    <row r="7060" s="4" customFormat="1" x14ac:dyDescent="0.3"/>
    <row r="7061" s="4" customFormat="1" x14ac:dyDescent="0.3"/>
    <row r="7062" s="4" customFormat="1" x14ac:dyDescent="0.3"/>
    <row r="7063" s="4" customFormat="1" x14ac:dyDescent="0.3"/>
    <row r="7064" s="4" customFormat="1" x14ac:dyDescent="0.3"/>
    <row r="7065" s="4" customFormat="1" x14ac:dyDescent="0.3"/>
    <row r="7066" s="4" customFormat="1" x14ac:dyDescent="0.3"/>
    <row r="7067" s="4" customFormat="1" x14ac:dyDescent="0.3"/>
    <row r="7068" s="4" customFormat="1" x14ac:dyDescent="0.3"/>
    <row r="7069" s="4" customFormat="1" x14ac:dyDescent="0.3"/>
    <row r="7070" s="4" customFormat="1" x14ac:dyDescent="0.3"/>
    <row r="7071" s="4" customFormat="1" x14ac:dyDescent="0.3"/>
    <row r="7072" s="4" customFormat="1" x14ac:dyDescent="0.3"/>
    <row r="7073" s="4" customFormat="1" x14ac:dyDescent="0.3"/>
    <row r="7074" s="4" customFormat="1" x14ac:dyDescent="0.3"/>
    <row r="7075" s="4" customFormat="1" x14ac:dyDescent="0.3"/>
    <row r="7076" s="4" customFormat="1" x14ac:dyDescent="0.3"/>
    <row r="7077" s="4" customFormat="1" x14ac:dyDescent="0.3"/>
    <row r="7078" s="4" customFormat="1" x14ac:dyDescent="0.3"/>
    <row r="7079" s="4" customFormat="1" x14ac:dyDescent="0.3"/>
    <row r="7080" s="4" customFormat="1" x14ac:dyDescent="0.3"/>
    <row r="7081" s="4" customFormat="1" x14ac:dyDescent="0.3"/>
    <row r="7082" s="4" customFormat="1" x14ac:dyDescent="0.3"/>
    <row r="7083" s="4" customFormat="1" x14ac:dyDescent="0.3"/>
    <row r="7084" s="4" customFormat="1" x14ac:dyDescent="0.3"/>
    <row r="7085" s="4" customFormat="1" x14ac:dyDescent="0.3"/>
    <row r="7086" s="4" customFormat="1" x14ac:dyDescent="0.3"/>
    <row r="7087" s="4" customFormat="1" x14ac:dyDescent="0.3"/>
    <row r="7088" s="4" customFormat="1" x14ac:dyDescent="0.3"/>
    <row r="7089" s="4" customFormat="1" x14ac:dyDescent="0.3"/>
    <row r="7090" s="4" customFormat="1" x14ac:dyDescent="0.3"/>
    <row r="7091" s="4" customFormat="1" x14ac:dyDescent="0.3"/>
    <row r="7092" s="4" customFormat="1" x14ac:dyDescent="0.3"/>
    <row r="7093" s="4" customFormat="1" x14ac:dyDescent="0.3"/>
    <row r="7094" s="4" customFormat="1" x14ac:dyDescent="0.3"/>
    <row r="7095" s="4" customFormat="1" x14ac:dyDescent="0.3"/>
    <row r="7096" s="4" customFormat="1" x14ac:dyDescent="0.3"/>
    <row r="7097" s="4" customFormat="1" x14ac:dyDescent="0.3"/>
    <row r="7098" s="4" customFormat="1" x14ac:dyDescent="0.3"/>
    <row r="7099" s="4" customFormat="1" x14ac:dyDescent="0.3"/>
    <row r="7100" s="4" customFormat="1" x14ac:dyDescent="0.3"/>
    <row r="7101" s="4" customFormat="1" x14ac:dyDescent="0.3"/>
    <row r="7102" s="4" customFormat="1" x14ac:dyDescent="0.3"/>
    <row r="7103" s="4" customFormat="1" x14ac:dyDescent="0.3"/>
    <row r="7104" s="4" customFormat="1" x14ac:dyDescent="0.3"/>
    <row r="7105" s="4" customFormat="1" x14ac:dyDescent="0.3"/>
    <row r="7106" s="4" customFormat="1" x14ac:dyDescent="0.3"/>
    <row r="7107" s="4" customFormat="1" x14ac:dyDescent="0.3"/>
    <row r="7108" s="4" customFormat="1" x14ac:dyDescent="0.3"/>
    <row r="7109" s="4" customFormat="1" x14ac:dyDescent="0.3"/>
    <row r="7110" s="4" customFormat="1" x14ac:dyDescent="0.3"/>
    <row r="7111" s="4" customFormat="1" x14ac:dyDescent="0.3"/>
    <row r="7112" s="4" customFormat="1" x14ac:dyDescent="0.3"/>
    <row r="7113" s="4" customFormat="1" x14ac:dyDescent="0.3"/>
    <row r="7114" s="4" customFormat="1" x14ac:dyDescent="0.3"/>
    <row r="7115" s="4" customFormat="1" x14ac:dyDescent="0.3"/>
    <row r="7116" s="4" customFormat="1" x14ac:dyDescent="0.3"/>
    <row r="7117" s="4" customFormat="1" x14ac:dyDescent="0.3"/>
    <row r="7118" s="4" customFormat="1" x14ac:dyDescent="0.3"/>
    <row r="7119" s="4" customFormat="1" x14ac:dyDescent="0.3"/>
    <row r="7120" s="4" customFormat="1" x14ac:dyDescent="0.3"/>
    <row r="7121" s="4" customFormat="1" x14ac:dyDescent="0.3"/>
    <row r="7122" s="4" customFormat="1" x14ac:dyDescent="0.3"/>
    <row r="7123" s="4" customFormat="1" x14ac:dyDescent="0.3"/>
    <row r="7124" s="4" customFormat="1" x14ac:dyDescent="0.3"/>
    <row r="7125" s="4" customFormat="1" x14ac:dyDescent="0.3"/>
    <row r="7126" s="4" customFormat="1" x14ac:dyDescent="0.3"/>
    <row r="7127" s="4" customFormat="1" x14ac:dyDescent="0.3"/>
    <row r="7128" s="4" customFormat="1" x14ac:dyDescent="0.3"/>
    <row r="7129" s="4" customFormat="1" x14ac:dyDescent="0.3"/>
    <row r="7130" s="4" customFormat="1" x14ac:dyDescent="0.3"/>
    <row r="7131" s="4" customFormat="1" x14ac:dyDescent="0.3"/>
    <row r="7132" s="4" customFormat="1" x14ac:dyDescent="0.3"/>
    <row r="7133" s="4" customFormat="1" x14ac:dyDescent="0.3"/>
    <row r="7134" s="4" customFormat="1" x14ac:dyDescent="0.3"/>
    <row r="7135" s="4" customFormat="1" x14ac:dyDescent="0.3"/>
    <row r="7136" s="4" customFormat="1" x14ac:dyDescent="0.3"/>
    <row r="7137" s="4" customFormat="1" x14ac:dyDescent="0.3"/>
    <row r="7138" s="4" customFormat="1" x14ac:dyDescent="0.3"/>
    <row r="7139" s="4" customFormat="1" x14ac:dyDescent="0.3"/>
    <row r="7140" s="4" customFormat="1" x14ac:dyDescent="0.3"/>
    <row r="7141" s="4" customFormat="1" x14ac:dyDescent="0.3"/>
    <row r="7142" s="4" customFormat="1" x14ac:dyDescent="0.3"/>
    <row r="7143" s="4" customFormat="1" x14ac:dyDescent="0.3"/>
    <row r="7144" s="4" customFormat="1" x14ac:dyDescent="0.3"/>
    <row r="7145" s="4" customFormat="1" x14ac:dyDescent="0.3"/>
    <row r="7146" s="4" customFormat="1" x14ac:dyDescent="0.3"/>
    <row r="7147" s="4" customFormat="1" x14ac:dyDescent="0.3"/>
    <row r="7148" s="4" customFormat="1" x14ac:dyDescent="0.3"/>
    <row r="7149" s="4" customFormat="1" x14ac:dyDescent="0.3"/>
    <row r="7150" s="4" customFormat="1" x14ac:dyDescent="0.3"/>
    <row r="7151" s="4" customFormat="1" x14ac:dyDescent="0.3"/>
    <row r="7152" s="4" customFormat="1" x14ac:dyDescent="0.3"/>
    <row r="7153" s="4" customFormat="1" x14ac:dyDescent="0.3"/>
    <row r="7154" s="4" customFormat="1" x14ac:dyDescent="0.3"/>
    <row r="7155" s="4" customFormat="1" x14ac:dyDescent="0.3"/>
    <row r="7156" s="4" customFormat="1" x14ac:dyDescent="0.3"/>
    <row r="7157" s="4" customFormat="1" x14ac:dyDescent="0.3"/>
    <row r="7158" s="4" customFormat="1" x14ac:dyDescent="0.3"/>
    <row r="7159" s="4" customFormat="1" x14ac:dyDescent="0.3"/>
    <row r="7160" s="4" customFormat="1" x14ac:dyDescent="0.3"/>
    <row r="7161" s="4" customFormat="1" x14ac:dyDescent="0.3"/>
    <row r="7162" s="4" customFormat="1" x14ac:dyDescent="0.3"/>
    <row r="7163" s="4" customFormat="1" x14ac:dyDescent="0.3"/>
    <row r="7164" s="4" customFormat="1" x14ac:dyDescent="0.3"/>
    <row r="7165" s="4" customFormat="1" x14ac:dyDescent="0.3"/>
    <row r="7166" s="4" customFormat="1" x14ac:dyDescent="0.3"/>
    <row r="7167" s="4" customFormat="1" x14ac:dyDescent="0.3"/>
    <row r="7168" s="4" customFormat="1" x14ac:dyDescent="0.3"/>
    <row r="7169" s="4" customFormat="1" x14ac:dyDescent="0.3"/>
    <row r="7170" s="4" customFormat="1" x14ac:dyDescent="0.3"/>
    <row r="7171" s="4" customFormat="1" x14ac:dyDescent="0.3"/>
    <row r="7172" s="4" customFormat="1" x14ac:dyDescent="0.3"/>
    <row r="7173" s="4" customFormat="1" x14ac:dyDescent="0.3"/>
    <row r="7174" s="4" customFormat="1" x14ac:dyDescent="0.3"/>
    <row r="7175" s="4" customFormat="1" x14ac:dyDescent="0.3"/>
    <row r="7176" s="4" customFormat="1" x14ac:dyDescent="0.3"/>
    <row r="7177" s="4" customFormat="1" x14ac:dyDescent="0.3"/>
    <row r="7178" s="4" customFormat="1" x14ac:dyDescent="0.3"/>
    <row r="7179" s="4" customFormat="1" x14ac:dyDescent="0.3"/>
    <row r="7180" s="4" customFormat="1" x14ac:dyDescent="0.3"/>
    <row r="7181" s="4" customFormat="1" x14ac:dyDescent="0.3"/>
    <row r="7182" s="4" customFormat="1" x14ac:dyDescent="0.3"/>
    <row r="7183" s="4" customFormat="1" x14ac:dyDescent="0.3"/>
    <row r="7184" s="4" customFormat="1" x14ac:dyDescent="0.3"/>
    <row r="7185" s="4" customFormat="1" x14ac:dyDescent="0.3"/>
    <row r="7186" s="4" customFormat="1" x14ac:dyDescent="0.3"/>
    <row r="7187" s="4" customFormat="1" x14ac:dyDescent="0.3"/>
    <row r="7188" s="4" customFormat="1" x14ac:dyDescent="0.3"/>
    <row r="7189" s="4" customFormat="1" x14ac:dyDescent="0.3"/>
    <row r="7190" s="4" customFormat="1" x14ac:dyDescent="0.3"/>
    <row r="7191" s="4" customFormat="1" x14ac:dyDescent="0.3"/>
    <row r="7192" s="4" customFormat="1" x14ac:dyDescent="0.3"/>
    <row r="7193" s="4" customFormat="1" x14ac:dyDescent="0.3"/>
    <row r="7194" s="4" customFormat="1" x14ac:dyDescent="0.3"/>
    <row r="7195" s="4" customFormat="1" x14ac:dyDescent="0.3"/>
    <row r="7196" s="4" customFormat="1" x14ac:dyDescent="0.3"/>
    <row r="7197" s="4" customFormat="1" x14ac:dyDescent="0.3"/>
    <row r="7198" s="4" customFormat="1" x14ac:dyDescent="0.3"/>
    <row r="7199" s="4" customFormat="1" x14ac:dyDescent="0.3"/>
    <row r="7200" s="4" customFormat="1" x14ac:dyDescent="0.3"/>
    <row r="7201" s="4" customFormat="1" x14ac:dyDescent="0.3"/>
    <row r="7202" s="4" customFormat="1" x14ac:dyDescent="0.3"/>
    <row r="7203" s="4" customFormat="1" x14ac:dyDescent="0.3"/>
    <row r="7204" s="4" customFormat="1" x14ac:dyDescent="0.3"/>
    <row r="7205" s="4" customFormat="1" x14ac:dyDescent="0.3"/>
    <row r="7206" s="4" customFormat="1" x14ac:dyDescent="0.3"/>
    <row r="7207" s="4" customFormat="1" x14ac:dyDescent="0.3"/>
    <row r="7208" s="4" customFormat="1" x14ac:dyDescent="0.3"/>
    <row r="7209" s="4" customFormat="1" x14ac:dyDescent="0.3"/>
    <row r="7210" s="4" customFormat="1" x14ac:dyDescent="0.3"/>
    <row r="7211" s="4" customFormat="1" x14ac:dyDescent="0.3"/>
    <row r="7212" s="4" customFormat="1" x14ac:dyDescent="0.3"/>
    <row r="7213" s="4" customFormat="1" x14ac:dyDescent="0.3"/>
    <row r="7214" s="4" customFormat="1" x14ac:dyDescent="0.3"/>
    <row r="7215" s="4" customFormat="1" x14ac:dyDescent="0.3"/>
    <row r="7216" s="4" customFormat="1" x14ac:dyDescent="0.3"/>
    <row r="7217" s="4" customFormat="1" x14ac:dyDescent="0.3"/>
    <row r="7218" s="4" customFormat="1" x14ac:dyDescent="0.3"/>
    <row r="7219" s="4" customFormat="1" x14ac:dyDescent="0.3"/>
    <row r="7220" s="4" customFormat="1" x14ac:dyDescent="0.3"/>
    <row r="7221" s="4" customFormat="1" x14ac:dyDescent="0.3"/>
    <row r="7222" s="4" customFormat="1" x14ac:dyDescent="0.3"/>
    <row r="7223" s="4" customFormat="1" x14ac:dyDescent="0.3"/>
    <row r="7224" s="4" customFormat="1" x14ac:dyDescent="0.3"/>
    <row r="7225" s="4" customFormat="1" x14ac:dyDescent="0.3"/>
    <row r="7226" s="4" customFormat="1" x14ac:dyDescent="0.3"/>
    <row r="7227" s="4" customFormat="1" x14ac:dyDescent="0.3"/>
    <row r="7228" s="4" customFormat="1" x14ac:dyDescent="0.3"/>
    <row r="7229" s="4" customFormat="1" x14ac:dyDescent="0.3"/>
    <row r="7230" s="4" customFormat="1" x14ac:dyDescent="0.3"/>
    <row r="7231" s="4" customFormat="1" x14ac:dyDescent="0.3"/>
    <row r="7232" s="4" customFormat="1" x14ac:dyDescent="0.3"/>
    <row r="7233" s="4" customFormat="1" x14ac:dyDescent="0.3"/>
    <row r="7234" s="4" customFormat="1" x14ac:dyDescent="0.3"/>
    <row r="7235" s="4" customFormat="1" x14ac:dyDescent="0.3"/>
    <row r="7236" s="4" customFormat="1" x14ac:dyDescent="0.3"/>
    <row r="7237" s="4" customFormat="1" x14ac:dyDescent="0.3"/>
    <row r="7238" s="4" customFormat="1" x14ac:dyDescent="0.3"/>
    <row r="7239" s="4" customFormat="1" x14ac:dyDescent="0.3"/>
    <row r="7240" s="4" customFormat="1" x14ac:dyDescent="0.3"/>
    <row r="7241" s="4" customFormat="1" x14ac:dyDescent="0.3"/>
    <row r="7242" s="4" customFormat="1" x14ac:dyDescent="0.3"/>
    <row r="7243" s="4" customFormat="1" x14ac:dyDescent="0.3"/>
    <row r="7244" s="4" customFormat="1" x14ac:dyDescent="0.3"/>
    <row r="7245" s="4" customFormat="1" x14ac:dyDescent="0.3"/>
    <row r="7246" s="4" customFormat="1" x14ac:dyDescent="0.3"/>
    <row r="7247" s="4" customFormat="1" x14ac:dyDescent="0.3"/>
    <row r="7248" s="4" customFormat="1" x14ac:dyDescent="0.3"/>
    <row r="7249" s="4" customFormat="1" x14ac:dyDescent="0.3"/>
    <row r="7250" s="4" customFormat="1" x14ac:dyDescent="0.3"/>
    <row r="7251" s="4" customFormat="1" x14ac:dyDescent="0.3"/>
    <row r="7252" s="4" customFormat="1" x14ac:dyDescent="0.3"/>
    <row r="7253" s="4" customFormat="1" x14ac:dyDescent="0.3"/>
    <row r="7254" s="4" customFormat="1" x14ac:dyDescent="0.3"/>
    <row r="7255" s="4" customFormat="1" x14ac:dyDescent="0.3"/>
    <row r="7256" s="4" customFormat="1" x14ac:dyDescent="0.3"/>
    <row r="7257" s="4" customFormat="1" x14ac:dyDescent="0.3"/>
    <row r="7258" s="4" customFormat="1" x14ac:dyDescent="0.3"/>
    <row r="7259" s="4" customFormat="1" x14ac:dyDescent="0.3"/>
    <row r="7260" s="4" customFormat="1" x14ac:dyDescent="0.3"/>
    <row r="7261" s="4" customFormat="1" x14ac:dyDescent="0.3"/>
    <row r="7262" s="4" customFormat="1" x14ac:dyDescent="0.3"/>
    <row r="7263" s="4" customFormat="1" x14ac:dyDescent="0.3"/>
    <row r="7264" s="4" customFormat="1" x14ac:dyDescent="0.3"/>
    <row r="7265" s="4" customFormat="1" x14ac:dyDescent="0.3"/>
    <row r="7266" s="4" customFormat="1" x14ac:dyDescent="0.3"/>
    <row r="7267" s="4" customFormat="1" x14ac:dyDescent="0.3"/>
    <row r="7268" s="4" customFormat="1" x14ac:dyDescent="0.3"/>
    <row r="7269" s="4" customFormat="1" x14ac:dyDescent="0.3"/>
    <row r="7270" s="4" customFormat="1" x14ac:dyDescent="0.3"/>
    <row r="7271" s="4" customFormat="1" x14ac:dyDescent="0.3"/>
    <row r="7272" s="4" customFormat="1" x14ac:dyDescent="0.3"/>
    <row r="7273" s="4" customFormat="1" x14ac:dyDescent="0.3"/>
    <row r="7274" s="4" customFormat="1" x14ac:dyDescent="0.3"/>
    <row r="7275" s="4" customFormat="1" x14ac:dyDescent="0.3"/>
    <row r="7276" s="4" customFormat="1" x14ac:dyDescent="0.3"/>
    <row r="7277" s="4" customFormat="1" x14ac:dyDescent="0.3"/>
    <row r="7278" s="4" customFormat="1" x14ac:dyDescent="0.3"/>
    <row r="7279" s="4" customFormat="1" x14ac:dyDescent="0.3"/>
    <row r="7280" s="4" customFormat="1" x14ac:dyDescent="0.3"/>
    <row r="7281" s="4" customFormat="1" x14ac:dyDescent="0.3"/>
    <row r="7282" s="4" customFormat="1" x14ac:dyDescent="0.3"/>
    <row r="7283" s="4" customFormat="1" x14ac:dyDescent="0.3"/>
    <row r="7284" s="4" customFormat="1" x14ac:dyDescent="0.3"/>
    <row r="7285" s="4" customFormat="1" x14ac:dyDescent="0.3"/>
    <row r="7286" s="4" customFormat="1" x14ac:dyDescent="0.3"/>
    <row r="7287" s="4" customFormat="1" x14ac:dyDescent="0.3"/>
    <row r="7288" s="4" customFormat="1" x14ac:dyDescent="0.3"/>
    <row r="7289" s="4" customFormat="1" x14ac:dyDescent="0.3"/>
    <row r="7290" s="4" customFormat="1" x14ac:dyDescent="0.3"/>
    <row r="7291" s="4" customFormat="1" x14ac:dyDescent="0.3"/>
    <row r="7292" s="4" customFormat="1" x14ac:dyDescent="0.3"/>
    <row r="7293" s="4" customFormat="1" x14ac:dyDescent="0.3"/>
    <row r="7294" s="4" customFormat="1" x14ac:dyDescent="0.3"/>
    <row r="7295" s="4" customFormat="1" x14ac:dyDescent="0.3"/>
    <row r="7296" s="4" customFormat="1" x14ac:dyDescent="0.3"/>
    <row r="7297" s="4" customFormat="1" x14ac:dyDescent="0.3"/>
    <row r="7298" s="4" customFormat="1" x14ac:dyDescent="0.3"/>
    <row r="7299" s="4" customFormat="1" x14ac:dyDescent="0.3"/>
    <row r="7300" s="4" customFormat="1" x14ac:dyDescent="0.3"/>
    <row r="7301" s="4" customFormat="1" x14ac:dyDescent="0.3"/>
    <row r="7302" s="4" customFormat="1" x14ac:dyDescent="0.3"/>
    <row r="7303" s="4" customFormat="1" x14ac:dyDescent="0.3"/>
    <row r="7304" s="4" customFormat="1" x14ac:dyDescent="0.3"/>
    <row r="7305" s="4" customFormat="1" x14ac:dyDescent="0.3"/>
    <row r="7306" s="4" customFormat="1" x14ac:dyDescent="0.3"/>
    <row r="7307" s="4" customFormat="1" x14ac:dyDescent="0.3"/>
    <row r="7308" s="4" customFormat="1" x14ac:dyDescent="0.3"/>
    <row r="7309" s="4" customFormat="1" x14ac:dyDescent="0.3"/>
    <row r="7310" s="4" customFormat="1" x14ac:dyDescent="0.3"/>
    <row r="7311" s="4" customFormat="1" x14ac:dyDescent="0.3"/>
    <row r="7312" s="4" customFormat="1" x14ac:dyDescent="0.3"/>
    <row r="7313" s="4" customFormat="1" x14ac:dyDescent="0.3"/>
    <row r="7314" s="4" customFormat="1" x14ac:dyDescent="0.3"/>
    <row r="7315" s="4" customFormat="1" x14ac:dyDescent="0.3"/>
    <row r="7316" s="4" customFormat="1" x14ac:dyDescent="0.3"/>
    <row r="7317" s="4" customFormat="1" x14ac:dyDescent="0.3"/>
    <row r="7318" s="4" customFormat="1" x14ac:dyDescent="0.3"/>
    <row r="7319" s="4" customFormat="1" x14ac:dyDescent="0.3"/>
    <row r="7320" s="4" customFormat="1" x14ac:dyDescent="0.3"/>
    <row r="7321" s="4" customFormat="1" x14ac:dyDescent="0.3"/>
    <row r="7322" s="4" customFormat="1" x14ac:dyDescent="0.3"/>
    <row r="7323" s="4" customFormat="1" x14ac:dyDescent="0.3"/>
    <row r="7324" s="4" customFormat="1" x14ac:dyDescent="0.3"/>
    <row r="7325" s="4" customFormat="1" x14ac:dyDescent="0.3"/>
    <row r="7326" s="4" customFormat="1" x14ac:dyDescent="0.3"/>
    <row r="7327" s="4" customFormat="1" x14ac:dyDescent="0.3"/>
    <row r="7328" s="4" customFormat="1" x14ac:dyDescent="0.3"/>
    <row r="7329" s="4" customFormat="1" x14ac:dyDescent="0.3"/>
    <row r="7330" s="4" customFormat="1" x14ac:dyDescent="0.3"/>
    <row r="7331" s="4" customFormat="1" x14ac:dyDescent="0.3"/>
    <row r="7332" s="4" customFormat="1" x14ac:dyDescent="0.3"/>
    <row r="7333" s="4" customFormat="1" x14ac:dyDescent="0.3"/>
    <row r="7334" s="4" customFormat="1" x14ac:dyDescent="0.3"/>
    <row r="7335" s="4" customFormat="1" x14ac:dyDescent="0.3"/>
    <row r="7336" s="4" customFormat="1" x14ac:dyDescent="0.3"/>
    <row r="7337" s="4" customFormat="1" x14ac:dyDescent="0.3"/>
    <row r="7338" s="4" customFormat="1" x14ac:dyDescent="0.3"/>
    <row r="7339" s="4" customFormat="1" x14ac:dyDescent="0.3"/>
    <row r="7340" s="4" customFormat="1" x14ac:dyDescent="0.3"/>
    <row r="7341" s="4" customFormat="1" x14ac:dyDescent="0.3"/>
    <row r="7342" s="4" customFormat="1" x14ac:dyDescent="0.3"/>
    <row r="7343" s="4" customFormat="1" x14ac:dyDescent="0.3"/>
    <row r="7344" s="4" customFormat="1" x14ac:dyDescent="0.3"/>
    <row r="7345" s="4" customFormat="1" x14ac:dyDescent="0.3"/>
    <row r="7346" s="4" customFormat="1" x14ac:dyDescent="0.3"/>
    <row r="7347" s="4" customFormat="1" x14ac:dyDescent="0.3"/>
    <row r="7348" s="4" customFormat="1" x14ac:dyDescent="0.3"/>
    <row r="7349" s="4" customFormat="1" x14ac:dyDescent="0.3"/>
    <row r="7350" s="4" customFormat="1" x14ac:dyDescent="0.3"/>
    <row r="7351" s="4" customFormat="1" x14ac:dyDescent="0.3"/>
    <row r="7352" s="4" customFormat="1" x14ac:dyDescent="0.3"/>
    <row r="7353" s="4" customFormat="1" x14ac:dyDescent="0.3"/>
    <row r="7354" s="4" customFormat="1" x14ac:dyDescent="0.3"/>
    <row r="7355" s="4" customFormat="1" x14ac:dyDescent="0.3"/>
    <row r="7356" s="4" customFormat="1" x14ac:dyDescent="0.3"/>
    <row r="7357" s="4" customFormat="1" x14ac:dyDescent="0.3"/>
    <row r="7358" s="4" customFormat="1" x14ac:dyDescent="0.3"/>
    <row r="7359" s="4" customFormat="1" x14ac:dyDescent="0.3"/>
    <row r="7360" s="4" customFormat="1" x14ac:dyDescent="0.3"/>
    <row r="7361" s="4" customFormat="1" x14ac:dyDescent="0.3"/>
    <row r="7362" s="4" customFormat="1" x14ac:dyDescent="0.3"/>
    <row r="7363" s="4" customFormat="1" x14ac:dyDescent="0.3"/>
    <row r="7364" s="4" customFormat="1" x14ac:dyDescent="0.3"/>
    <row r="7365" s="4" customFormat="1" x14ac:dyDescent="0.3"/>
    <row r="7366" s="4" customFormat="1" x14ac:dyDescent="0.3"/>
    <row r="7367" s="4" customFormat="1" x14ac:dyDescent="0.3"/>
    <row r="7368" s="4" customFormat="1" x14ac:dyDescent="0.3"/>
    <row r="7369" s="4" customFormat="1" x14ac:dyDescent="0.3"/>
    <row r="7370" s="4" customFormat="1" x14ac:dyDescent="0.3"/>
    <row r="7371" s="4" customFormat="1" x14ac:dyDescent="0.3"/>
    <row r="7372" s="4" customFormat="1" x14ac:dyDescent="0.3"/>
    <row r="7373" s="4" customFormat="1" x14ac:dyDescent="0.3"/>
    <row r="7374" s="4" customFormat="1" x14ac:dyDescent="0.3"/>
    <row r="7375" s="4" customFormat="1" x14ac:dyDescent="0.3"/>
    <row r="7376" s="4" customFormat="1" x14ac:dyDescent="0.3"/>
    <row r="7377" s="4" customFormat="1" x14ac:dyDescent="0.3"/>
    <row r="7378" s="4" customFormat="1" x14ac:dyDescent="0.3"/>
    <row r="7379" s="4" customFormat="1" x14ac:dyDescent="0.3"/>
    <row r="7380" s="4" customFormat="1" x14ac:dyDescent="0.3"/>
    <row r="7381" s="4" customFormat="1" x14ac:dyDescent="0.3"/>
    <row r="7382" s="4" customFormat="1" x14ac:dyDescent="0.3"/>
    <row r="7383" s="4" customFormat="1" x14ac:dyDescent="0.3"/>
    <row r="7384" s="4" customFormat="1" x14ac:dyDescent="0.3"/>
    <row r="7385" s="4" customFormat="1" x14ac:dyDescent="0.3"/>
    <row r="7386" s="4" customFormat="1" x14ac:dyDescent="0.3"/>
    <row r="7387" s="4" customFormat="1" x14ac:dyDescent="0.3"/>
    <row r="7388" s="4" customFormat="1" x14ac:dyDescent="0.3"/>
    <row r="7389" s="4" customFormat="1" x14ac:dyDescent="0.3"/>
    <row r="7390" s="4" customFormat="1" x14ac:dyDescent="0.3"/>
    <row r="7391" s="4" customFormat="1" x14ac:dyDescent="0.3"/>
    <row r="7392" s="4" customFormat="1" x14ac:dyDescent="0.3"/>
    <row r="7393" s="4" customFormat="1" x14ac:dyDescent="0.3"/>
    <row r="7394" s="4" customFormat="1" x14ac:dyDescent="0.3"/>
    <row r="7395" s="4" customFormat="1" x14ac:dyDescent="0.3"/>
    <row r="7396" s="4" customFormat="1" x14ac:dyDescent="0.3"/>
    <row r="7397" s="4" customFormat="1" x14ac:dyDescent="0.3"/>
    <row r="7398" s="4" customFormat="1" x14ac:dyDescent="0.3"/>
    <row r="7399" s="4" customFormat="1" x14ac:dyDescent="0.3"/>
    <row r="7400" s="4" customFormat="1" x14ac:dyDescent="0.3"/>
    <row r="7401" s="4" customFormat="1" x14ac:dyDescent="0.3"/>
    <row r="7402" s="4" customFormat="1" x14ac:dyDescent="0.3"/>
    <row r="7403" s="4" customFormat="1" x14ac:dyDescent="0.3"/>
    <row r="7404" s="4" customFormat="1" x14ac:dyDescent="0.3"/>
    <row r="7405" s="4" customFormat="1" x14ac:dyDescent="0.3"/>
    <row r="7406" s="4" customFormat="1" x14ac:dyDescent="0.3"/>
    <row r="7407" s="4" customFormat="1" x14ac:dyDescent="0.3"/>
    <row r="7408" s="4" customFormat="1" x14ac:dyDescent="0.3"/>
    <row r="7409" s="4" customFormat="1" x14ac:dyDescent="0.3"/>
    <row r="7410" s="4" customFormat="1" x14ac:dyDescent="0.3"/>
    <row r="7411" s="4" customFormat="1" x14ac:dyDescent="0.3"/>
    <row r="7412" s="4" customFormat="1" x14ac:dyDescent="0.3"/>
    <row r="7413" s="4" customFormat="1" x14ac:dyDescent="0.3"/>
    <row r="7414" s="4" customFormat="1" x14ac:dyDescent="0.3"/>
    <row r="7415" s="4" customFormat="1" x14ac:dyDescent="0.3"/>
    <row r="7416" s="4" customFormat="1" x14ac:dyDescent="0.3"/>
    <row r="7417" s="4" customFormat="1" x14ac:dyDescent="0.3"/>
    <row r="7418" s="4" customFormat="1" x14ac:dyDescent="0.3"/>
    <row r="7419" s="4" customFormat="1" x14ac:dyDescent="0.3"/>
    <row r="7420" s="4" customFormat="1" x14ac:dyDescent="0.3"/>
    <row r="7421" s="4" customFormat="1" x14ac:dyDescent="0.3"/>
    <row r="7422" s="4" customFormat="1" x14ac:dyDescent="0.3"/>
    <row r="7423" s="4" customFormat="1" x14ac:dyDescent="0.3"/>
    <row r="7424" s="4" customFormat="1" x14ac:dyDescent="0.3"/>
    <row r="7425" s="4" customFormat="1" x14ac:dyDescent="0.3"/>
    <row r="7426" s="4" customFormat="1" x14ac:dyDescent="0.3"/>
    <row r="7427" s="4" customFormat="1" x14ac:dyDescent="0.3"/>
    <row r="7428" s="4" customFormat="1" x14ac:dyDescent="0.3"/>
    <row r="7429" s="4" customFormat="1" x14ac:dyDescent="0.3"/>
    <row r="7430" s="4" customFormat="1" x14ac:dyDescent="0.3"/>
    <row r="7431" s="4" customFormat="1" x14ac:dyDescent="0.3"/>
    <row r="7432" s="4" customFormat="1" x14ac:dyDescent="0.3"/>
    <row r="7433" s="4" customFormat="1" x14ac:dyDescent="0.3"/>
    <row r="7434" s="4" customFormat="1" x14ac:dyDescent="0.3"/>
    <row r="7435" s="4" customFormat="1" x14ac:dyDescent="0.3"/>
    <row r="7436" s="4" customFormat="1" x14ac:dyDescent="0.3"/>
    <row r="7437" s="4" customFormat="1" x14ac:dyDescent="0.3"/>
    <row r="7438" s="4" customFormat="1" x14ac:dyDescent="0.3"/>
    <row r="7439" s="4" customFormat="1" x14ac:dyDescent="0.3"/>
    <row r="7440" s="4" customFormat="1" x14ac:dyDescent="0.3"/>
    <row r="7441" s="4" customFormat="1" x14ac:dyDescent="0.3"/>
    <row r="7442" s="4" customFormat="1" x14ac:dyDescent="0.3"/>
    <row r="7443" s="4" customFormat="1" x14ac:dyDescent="0.3"/>
    <row r="7444" s="4" customFormat="1" x14ac:dyDescent="0.3"/>
    <row r="7445" s="4" customFormat="1" x14ac:dyDescent="0.3"/>
    <row r="7446" s="4" customFormat="1" x14ac:dyDescent="0.3"/>
    <row r="7447" s="4" customFormat="1" x14ac:dyDescent="0.3"/>
    <row r="7448" s="4" customFormat="1" x14ac:dyDescent="0.3"/>
    <row r="7449" s="4" customFormat="1" x14ac:dyDescent="0.3"/>
    <row r="7450" s="4" customFormat="1" x14ac:dyDescent="0.3"/>
    <row r="7451" s="4" customFormat="1" x14ac:dyDescent="0.3"/>
    <row r="7452" s="4" customFormat="1" x14ac:dyDescent="0.3"/>
    <row r="7453" s="4" customFormat="1" x14ac:dyDescent="0.3"/>
    <row r="7454" s="4" customFormat="1" x14ac:dyDescent="0.3"/>
    <row r="7455" s="4" customFormat="1" x14ac:dyDescent="0.3"/>
    <row r="7456" s="4" customFormat="1" x14ac:dyDescent="0.3"/>
    <row r="7457" s="4" customFormat="1" x14ac:dyDescent="0.3"/>
    <row r="7458" s="4" customFormat="1" x14ac:dyDescent="0.3"/>
    <row r="7459" s="4" customFormat="1" x14ac:dyDescent="0.3"/>
    <row r="7460" s="4" customFormat="1" x14ac:dyDescent="0.3"/>
    <row r="7461" s="4" customFormat="1" x14ac:dyDescent="0.3"/>
    <row r="7462" s="4" customFormat="1" x14ac:dyDescent="0.3"/>
    <row r="7463" s="4" customFormat="1" x14ac:dyDescent="0.3"/>
    <row r="7464" s="4" customFormat="1" x14ac:dyDescent="0.3"/>
    <row r="7465" s="4" customFormat="1" x14ac:dyDescent="0.3"/>
    <row r="7466" s="4" customFormat="1" x14ac:dyDescent="0.3"/>
    <row r="7467" s="4" customFormat="1" x14ac:dyDescent="0.3"/>
    <row r="7468" s="4" customFormat="1" x14ac:dyDescent="0.3"/>
    <row r="7469" s="4" customFormat="1" x14ac:dyDescent="0.3"/>
    <row r="7470" s="4" customFormat="1" x14ac:dyDescent="0.3"/>
    <row r="7471" s="4" customFormat="1" x14ac:dyDescent="0.3"/>
    <row r="7472" s="4" customFormat="1" x14ac:dyDescent="0.3"/>
    <row r="7473" s="4" customFormat="1" x14ac:dyDescent="0.3"/>
    <row r="7474" s="4" customFormat="1" x14ac:dyDescent="0.3"/>
    <row r="7475" s="4" customFormat="1" x14ac:dyDescent="0.3"/>
    <row r="7476" s="4" customFormat="1" x14ac:dyDescent="0.3"/>
    <row r="7477" s="4" customFormat="1" x14ac:dyDescent="0.3"/>
    <row r="7478" s="4" customFormat="1" x14ac:dyDescent="0.3"/>
    <row r="7479" s="4" customFormat="1" x14ac:dyDescent="0.3"/>
    <row r="7480" s="4" customFormat="1" x14ac:dyDescent="0.3"/>
    <row r="7481" s="4" customFormat="1" x14ac:dyDescent="0.3"/>
    <row r="7482" s="4" customFormat="1" x14ac:dyDescent="0.3"/>
    <row r="7483" s="4" customFormat="1" x14ac:dyDescent="0.3"/>
    <row r="7484" s="4" customFormat="1" x14ac:dyDescent="0.3"/>
    <row r="7485" s="4" customFormat="1" x14ac:dyDescent="0.3"/>
    <row r="7486" s="4" customFormat="1" x14ac:dyDescent="0.3"/>
    <row r="7487" s="4" customFormat="1" x14ac:dyDescent="0.3"/>
    <row r="7488" s="4" customFormat="1" x14ac:dyDescent="0.3"/>
    <row r="7489" s="4" customFormat="1" x14ac:dyDescent="0.3"/>
    <row r="7490" s="4" customFormat="1" x14ac:dyDescent="0.3"/>
    <row r="7491" s="4" customFormat="1" x14ac:dyDescent="0.3"/>
    <row r="7492" s="4" customFormat="1" x14ac:dyDescent="0.3"/>
    <row r="7493" s="4" customFormat="1" x14ac:dyDescent="0.3"/>
    <row r="7494" s="4" customFormat="1" x14ac:dyDescent="0.3"/>
    <row r="7495" s="4" customFormat="1" x14ac:dyDescent="0.3"/>
    <row r="7496" s="4" customFormat="1" x14ac:dyDescent="0.3"/>
    <row r="7497" s="4" customFormat="1" x14ac:dyDescent="0.3"/>
    <row r="7498" s="4" customFormat="1" x14ac:dyDescent="0.3"/>
    <row r="7499" s="4" customFormat="1" x14ac:dyDescent="0.3"/>
    <row r="7500" s="4" customFormat="1" x14ac:dyDescent="0.3"/>
    <row r="7501" s="4" customFormat="1" x14ac:dyDescent="0.3"/>
    <row r="7502" s="4" customFormat="1" x14ac:dyDescent="0.3"/>
    <row r="7503" s="4" customFormat="1" x14ac:dyDescent="0.3"/>
    <row r="7504" s="4" customFormat="1" x14ac:dyDescent="0.3"/>
    <row r="7505" s="4" customFormat="1" x14ac:dyDescent="0.3"/>
    <row r="7506" s="4" customFormat="1" x14ac:dyDescent="0.3"/>
    <row r="7507" s="4" customFormat="1" x14ac:dyDescent="0.3"/>
    <row r="7508" s="4" customFormat="1" x14ac:dyDescent="0.3"/>
    <row r="7509" s="4" customFormat="1" x14ac:dyDescent="0.3"/>
    <row r="7510" s="4" customFormat="1" x14ac:dyDescent="0.3"/>
    <row r="7511" s="4" customFormat="1" x14ac:dyDescent="0.3"/>
    <row r="7512" s="4" customFormat="1" x14ac:dyDescent="0.3"/>
    <row r="7513" s="4" customFormat="1" x14ac:dyDescent="0.3"/>
    <row r="7514" s="4" customFormat="1" x14ac:dyDescent="0.3"/>
    <row r="7515" s="4" customFormat="1" x14ac:dyDescent="0.3"/>
    <row r="7516" s="4" customFormat="1" x14ac:dyDescent="0.3"/>
    <row r="7517" s="4" customFormat="1" x14ac:dyDescent="0.3"/>
    <row r="7518" s="4" customFormat="1" x14ac:dyDescent="0.3"/>
    <row r="7519" s="4" customFormat="1" x14ac:dyDescent="0.3"/>
    <row r="7520" s="4" customFormat="1" x14ac:dyDescent="0.3"/>
    <row r="7521" s="4" customFormat="1" x14ac:dyDescent="0.3"/>
    <row r="7522" s="4" customFormat="1" x14ac:dyDescent="0.3"/>
    <row r="7523" s="4" customFormat="1" x14ac:dyDescent="0.3"/>
    <row r="7524" s="4" customFormat="1" x14ac:dyDescent="0.3"/>
    <row r="7525" s="4" customFormat="1" x14ac:dyDescent="0.3"/>
    <row r="7526" s="4" customFormat="1" x14ac:dyDescent="0.3"/>
    <row r="7527" s="4" customFormat="1" x14ac:dyDescent="0.3"/>
    <row r="7528" s="4" customFormat="1" x14ac:dyDescent="0.3"/>
    <row r="7529" s="4" customFormat="1" x14ac:dyDescent="0.3"/>
    <row r="7530" s="4" customFormat="1" x14ac:dyDescent="0.3"/>
    <row r="7531" s="4" customFormat="1" x14ac:dyDescent="0.3"/>
    <row r="7532" s="4" customFormat="1" x14ac:dyDescent="0.3"/>
    <row r="7533" s="4" customFormat="1" x14ac:dyDescent="0.3"/>
    <row r="7534" s="4" customFormat="1" x14ac:dyDescent="0.3"/>
    <row r="7535" s="4" customFormat="1" x14ac:dyDescent="0.3"/>
    <row r="7536" s="4" customFormat="1" x14ac:dyDescent="0.3"/>
    <row r="7537" s="4" customFormat="1" x14ac:dyDescent="0.3"/>
    <row r="7538" s="4" customFormat="1" x14ac:dyDescent="0.3"/>
    <row r="7539" s="4" customFormat="1" x14ac:dyDescent="0.3"/>
    <row r="7540" s="4" customFormat="1" x14ac:dyDescent="0.3"/>
    <row r="7541" s="4" customFormat="1" x14ac:dyDescent="0.3"/>
    <row r="7542" s="4" customFormat="1" x14ac:dyDescent="0.3"/>
    <row r="7543" s="4" customFormat="1" x14ac:dyDescent="0.3"/>
    <row r="7544" s="4" customFormat="1" x14ac:dyDescent="0.3"/>
    <row r="7545" s="4" customFormat="1" x14ac:dyDescent="0.3"/>
    <row r="7546" s="4" customFormat="1" x14ac:dyDescent="0.3"/>
    <row r="7547" s="4" customFormat="1" x14ac:dyDescent="0.3"/>
    <row r="7548" s="4" customFormat="1" x14ac:dyDescent="0.3"/>
    <row r="7549" s="4" customFormat="1" x14ac:dyDescent="0.3"/>
    <row r="7550" s="4" customFormat="1" x14ac:dyDescent="0.3"/>
    <row r="7551" s="4" customFormat="1" x14ac:dyDescent="0.3"/>
    <row r="7552" s="4" customFormat="1" x14ac:dyDescent="0.3"/>
    <row r="7553" s="4" customFormat="1" x14ac:dyDescent="0.3"/>
    <row r="7554" s="4" customFormat="1" x14ac:dyDescent="0.3"/>
    <row r="7555" s="4" customFormat="1" x14ac:dyDescent="0.3"/>
    <row r="7556" s="4" customFormat="1" x14ac:dyDescent="0.3"/>
    <row r="7557" s="4" customFormat="1" x14ac:dyDescent="0.3"/>
    <row r="7558" s="4" customFormat="1" x14ac:dyDescent="0.3"/>
    <row r="7559" s="4" customFormat="1" x14ac:dyDescent="0.3"/>
    <row r="7560" s="4" customFormat="1" x14ac:dyDescent="0.3"/>
    <row r="7561" s="4" customFormat="1" x14ac:dyDescent="0.3"/>
    <row r="7562" s="4" customFormat="1" x14ac:dyDescent="0.3"/>
    <row r="7563" s="4" customFormat="1" x14ac:dyDescent="0.3"/>
    <row r="7564" s="4" customFormat="1" x14ac:dyDescent="0.3"/>
    <row r="7565" s="4" customFormat="1" x14ac:dyDescent="0.3"/>
    <row r="7566" s="4" customFormat="1" x14ac:dyDescent="0.3"/>
    <row r="7567" s="4" customFormat="1" x14ac:dyDescent="0.3"/>
    <row r="7568" s="4" customFormat="1" x14ac:dyDescent="0.3"/>
    <row r="7569" s="4" customFormat="1" x14ac:dyDescent="0.3"/>
    <row r="7570" s="4" customFormat="1" x14ac:dyDescent="0.3"/>
    <row r="7571" s="4" customFormat="1" x14ac:dyDescent="0.3"/>
    <row r="7572" s="4" customFormat="1" x14ac:dyDescent="0.3"/>
    <row r="7573" s="4" customFormat="1" x14ac:dyDescent="0.3"/>
    <row r="7574" s="4" customFormat="1" x14ac:dyDescent="0.3"/>
    <row r="7575" s="4" customFormat="1" x14ac:dyDescent="0.3"/>
    <row r="7576" s="4" customFormat="1" x14ac:dyDescent="0.3"/>
    <row r="7577" s="4" customFormat="1" x14ac:dyDescent="0.3"/>
    <row r="7578" s="4" customFormat="1" x14ac:dyDescent="0.3"/>
    <row r="7579" s="4" customFormat="1" x14ac:dyDescent="0.3"/>
    <row r="7580" s="4" customFormat="1" x14ac:dyDescent="0.3"/>
    <row r="7581" s="4" customFormat="1" x14ac:dyDescent="0.3"/>
    <row r="7582" s="4" customFormat="1" x14ac:dyDescent="0.3"/>
    <row r="7583" s="4" customFormat="1" x14ac:dyDescent="0.3"/>
    <row r="7584" s="4" customFormat="1" x14ac:dyDescent="0.3"/>
    <row r="7585" s="4" customFormat="1" x14ac:dyDescent="0.3"/>
    <row r="7586" s="4" customFormat="1" x14ac:dyDescent="0.3"/>
    <row r="7587" s="4" customFormat="1" x14ac:dyDescent="0.3"/>
    <row r="7588" s="4" customFormat="1" x14ac:dyDescent="0.3"/>
    <row r="7589" s="4" customFormat="1" x14ac:dyDescent="0.3"/>
    <row r="7590" s="4" customFormat="1" x14ac:dyDescent="0.3"/>
    <row r="7591" s="4" customFormat="1" x14ac:dyDescent="0.3"/>
    <row r="7592" s="4" customFormat="1" x14ac:dyDescent="0.3"/>
    <row r="7593" s="4" customFormat="1" x14ac:dyDescent="0.3"/>
    <row r="7594" s="4" customFormat="1" x14ac:dyDescent="0.3"/>
    <row r="7595" s="4" customFormat="1" x14ac:dyDescent="0.3"/>
    <row r="7596" s="4" customFormat="1" x14ac:dyDescent="0.3"/>
    <row r="7597" s="4" customFormat="1" x14ac:dyDescent="0.3"/>
    <row r="7598" s="4" customFormat="1" x14ac:dyDescent="0.3"/>
    <row r="7599" s="4" customFormat="1" x14ac:dyDescent="0.3"/>
    <row r="7600" s="4" customFormat="1" x14ac:dyDescent="0.3"/>
    <row r="7601" s="4" customFormat="1" x14ac:dyDescent="0.3"/>
    <row r="7602" s="4" customFormat="1" x14ac:dyDescent="0.3"/>
    <row r="7603" s="4" customFormat="1" x14ac:dyDescent="0.3"/>
    <row r="7604" s="4" customFormat="1" x14ac:dyDescent="0.3"/>
    <row r="7605" s="4" customFormat="1" x14ac:dyDescent="0.3"/>
    <row r="7606" s="4" customFormat="1" x14ac:dyDescent="0.3"/>
    <row r="7607" s="4" customFormat="1" x14ac:dyDescent="0.3"/>
    <row r="7608" s="4" customFormat="1" x14ac:dyDescent="0.3"/>
    <row r="7609" s="4" customFormat="1" x14ac:dyDescent="0.3"/>
    <row r="7610" s="4" customFormat="1" x14ac:dyDescent="0.3"/>
    <row r="7611" s="4" customFormat="1" x14ac:dyDescent="0.3"/>
    <row r="7612" s="4" customFormat="1" x14ac:dyDescent="0.3"/>
    <row r="7613" s="4" customFormat="1" x14ac:dyDescent="0.3"/>
    <row r="7614" s="4" customFormat="1" x14ac:dyDescent="0.3"/>
    <row r="7615" s="4" customFormat="1" x14ac:dyDescent="0.3"/>
    <row r="7616" s="4" customFormat="1" x14ac:dyDescent="0.3"/>
    <row r="7617" s="4" customFormat="1" x14ac:dyDescent="0.3"/>
    <row r="7618" s="4" customFormat="1" x14ac:dyDescent="0.3"/>
    <row r="7619" s="4" customFormat="1" x14ac:dyDescent="0.3"/>
    <row r="7620" s="4" customFormat="1" x14ac:dyDescent="0.3"/>
    <row r="7621" s="4" customFormat="1" x14ac:dyDescent="0.3"/>
    <row r="7622" s="4" customFormat="1" x14ac:dyDescent="0.3"/>
    <row r="7623" s="4" customFormat="1" x14ac:dyDescent="0.3"/>
    <row r="7624" s="4" customFormat="1" x14ac:dyDescent="0.3"/>
    <row r="7625" s="4" customFormat="1" x14ac:dyDescent="0.3"/>
    <row r="7626" s="4" customFormat="1" x14ac:dyDescent="0.3"/>
    <row r="7627" s="4" customFormat="1" x14ac:dyDescent="0.3"/>
    <row r="7628" s="4" customFormat="1" x14ac:dyDescent="0.3"/>
    <row r="7629" s="4" customFormat="1" x14ac:dyDescent="0.3"/>
    <row r="7630" s="4" customFormat="1" x14ac:dyDescent="0.3"/>
    <row r="7631" s="4" customFormat="1" x14ac:dyDescent="0.3"/>
    <row r="7632" s="4" customFormat="1" x14ac:dyDescent="0.3"/>
    <row r="7633" s="4" customFormat="1" x14ac:dyDescent="0.3"/>
    <row r="7634" s="4" customFormat="1" x14ac:dyDescent="0.3"/>
    <row r="7635" s="4" customFormat="1" x14ac:dyDescent="0.3"/>
    <row r="7636" s="4" customFormat="1" x14ac:dyDescent="0.3"/>
    <row r="7637" s="4" customFormat="1" x14ac:dyDescent="0.3"/>
    <row r="7638" s="4" customFormat="1" x14ac:dyDescent="0.3"/>
    <row r="7639" s="4" customFormat="1" x14ac:dyDescent="0.3"/>
    <row r="7640" s="4" customFormat="1" x14ac:dyDescent="0.3"/>
    <row r="7641" s="4" customFormat="1" x14ac:dyDescent="0.3"/>
    <row r="7642" s="4" customFormat="1" x14ac:dyDescent="0.3"/>
    <row r="7643" s="4" customFormat="1" x14ac:dyDescent="0.3"/>
    <row r="7644" s="4" customFormat="1" x14ac:dyDescent="0.3"/>
    <row r="7645" s="4" customFormat="1" x14ac:dyDescent="0.3"/>
    <row r="7646" s="4" customFormat="1" x14ac:dyDescent="0.3"/>
    <row r="7647" s="4" customFormat="1" x14ac:dyDescent="0.3"/>
    <row r="7648" s="4" customFormat="1" x14ac:dyDescent="0.3"/>
    <row r="7649" s="4" customFormat="1" x14ac:dyDescent="0.3"/>
    <row r="7650" s="4" customFormat="1" x14ac:dyDescent="0.3"/>
    <row r="7651" s="4" customFormat="1" x14ac:dyDescent="0.3"/>
    <row r="7652" s="4" customFormat="1" x14ac:dyDescent="0.3"/>
    <row r="7653" s="4" customFormat="1" x14ac:dyDescent="0.3"/>
    <row r="7654" s="4" customFormat="1" x14ac:dyDescent="0.3"/>
    <row r="7655" s="4" customFormat="1" x14ac:dyDescent="0.3"/>
    <row r="7656" s="4" customFormat="1" x14ac:dyDescent="0.3"/>
    <row r="7657" s="4" customFormat="1" x14ac:dyDescent="0.3"/>
    <row r="7658" s="4" customFormat="1" x14ac:dyDescent="0.3"/>
    <row r="7659" s="4" customFormat="1" x14ac:dyDescent="0.3"/>
    <row r="7660" s="4" customFormat="1" x14ac:dyDescent="0.3"/>
    <row r="7661" s="4" customFormat="1" x14ac:dyDescent="0.3"/>
    <row r="7662" s="4" customFormat="1" x14ac:dyDescent="0.3"/>
    <row r="7663" s="4" customFormat="1" x14ac:dyDescent="0.3"/>
    <row r="7664" s="4" customFormat="1" x14ac:dyDescent="0.3"/>
    <row r="7665" s="4" customFormat="1" x14ac:dyDescent="0.3"/>
    <row r="7666" s="4" customFormat="1" x14ac:dyDescent="0.3"/>
    <row r="7667" s="4" customFormat="1" x14ac:dyDescent="0.3"/>
    <row r="7668" s="4" customFormat="1" x14ac:dyDescent="0.3"/>
    <row r="7669" s="4" customFormat="1" x14ac:dyDescent="0.3"/>
    <row r="7670" s="4" customFormat="1" x14ac:dyDescent="0.3"/>
    <row r="7671" s="4" customFormat="1" x14ac:dyDescent="0.3"/>
    <row r="7672" s="4" customFormat="1" x14ac:dyDescent="0.3"/>
    <row r="7673" s="4" customFormat="1" x14ac:dyDescent="0.3"/>
    <row r="7674" s="4" customFormat="1" x14ac:dyDescent="0.3"/>
    <row r="7675" s="4" customFormat="1" x14ac:dyDescent="0.3"/>
    <row r="7676" s="4" customFormat="1" x14ac:dyDescent="0.3"/>
    <row r="7677" s="4" customFormat="1" x14ac:dyDescent="0.3"/>
    <row r="7678" s="4" customFormat="1" x14ac:dyDescent="0.3"/>
    <row r="7679" s="4" customFormat="1" x14ac:dyDescent="0.3"/>
    <row r="7680" s="4" customFormat="1" x14ac:dyDescent="0.3"/>
    <row r="7681" s="4" customFormat="1" x14ac:dyDescent="0.3"/>
    <row r="7682" s="4" customFormat="1" x14ac:dyDescent="0.3"/>
    <row r="7683" s="4" customFormat="1" x14ac:dyDescent="0.3"/>
    <row r="7684" s="4" customFormat="1" x14ac:dyDescent="0.3"/>
    <row r="7685" s="4" customFormat="1" x14ac:dyDescent="0.3"/>
    <row r="7686" s="4" customFormat="1" x14ac:dyDescent="0.3"/>
    <row r="7687" s="4" customFormat="1" x14ac:dyDescent="0.3"/>
    <row r="7688" s="4" customFormat="1" x14ac:dyDescent="0.3"/>
    <row r="7689" s="4" customFormat="1" x14ac:dyDescent="0.3"/>
    <row r="7690" s="4" customFormat="1" x14ac:dyDescent="0.3"/>
    <row r="7691" s="4" customFormat="1" x14ac:dyDescent="0.3"/>
    <row r="7692" s="4" customFormat="1" x14ac:dyDescent="0.3"/>
    <row r="7693" s="4" customFormat="1" x14ac:dyDescent="0.3"/>
    <row r="7694" s="4" customFormat="1" x14ac:dyDescent="0.3"/>
    <row r="7695" s="4" customFormat="1" x14ac:dyDescent="0.3"/>
    <row r="7696" s="4" customFormat="1" x14ac:dyDescent="0.3"/>
    <row r="7697" s="4" customFormat="1" x14ac:dyDescent="0.3"/>
    <row r="7698" s="4" customFormat="1" x14ac:dyDescent="0.3"/>
    <row r="7699" s="4" customFormat="1" x14ac:dyDescent="0.3"/>
    <row r="7700" s="4" customFormat="1" x14ac:dyDescent="0.3"/>
    <row r="7701" s="4" customFormat="1" x14ac:dyDescent="0.3"/>
    <row r="7702" s="4" customFormat="1" x14ac:dyDescent="0.3"/>
    <row r="7703" s="4" customFormat="1" x14ac:dyDescent="0.3"/>
    <row r="7704" s="4" customFormat="1" x14ac:dyDescent="0.3"/>
    <row r="7705" s="4" customFormat="1" x14ac:dyDescent="0.3"/>
    <row r="7706" s="4" customFormat="1" x14ac:dyDescent="0.3"/>
    <row r="7707" s="4" customFormat="1" x14ac:dyDescent="0.3"/>
    <row r="7708" s="4" customFormat="1" x14ac:dyDescent="0.3"/>
    <row r="7709" s="4" customFormat="1" x14ac:dyDescent="0.3"/>
    <row r="7710" s="4" customFormat="1" x14ac:dyDescent="0.3"/>
    <row r="7711" s="4" customFormat="1" x14ac:dyDescent="0.3"/>
    <row r="7712" s="4" customFormat="1" x14ac:dyDescent="0.3"/>
    <row r="7713" s="4" customFormat="1" x14ac:dyDescent="0.3"/>
    <row r="7714" s="4" customFormat="1" x14ac:dyDescent="0.3"/>
    <row r="7715" s="4" customFormat="1" x14ac:dyDescent="0.3"/>
    <row r="7716" s="4" customFormat="1" x14ac:dyDescent="0.3"/>
    <row r="7717" s="4" customFormat="1" x14ac:dyDescent="0.3"/>
    <row r="7718" s="4" customFormat="1" x14ac:dyDescent="0.3"/>
    <row r="7719" s="4" customFormat="1" x14ac:dyDescent="0.3"/>
    <row r="7720" s="4" customFormat="1" x14ac:dyDescent="0.3"/>
    <row r="7721" s="4" customFormat="1" x14ac:dyDescent="0.3"/>
    <row r="7722" s="4" customFormat="1" x14ac:dyDescent="0.3"/>
    <row r="7723" s="4" customFormat="1" x14ac:dyDescent="0.3"/>
    <row r="7724" s="4" customFormat="1" x14ac:dyDescent="0.3"/>
    <row r="7725" s="4" customFormat="1" x14ac:dyDescent="0.3"/>
    <row r="7726" s="4" customFormat="1" x14ac:dyDescent="0.3"/>
    <row r="7727" s="4" customFormat="1" x14ac:dyDescent="0.3"/>
    <row r="7728" s="4" customFormat="1" x14ac:dyDescent="0.3"/>
    <row r="7729" s="4" customFormat="1" x14ac:dyDescent="0.3"/>
    <row r="7730" s="4" customFormat="1" x14ac:dyDescent="0.3"/>
    <row r="7731" s="4" customFormat="1" x14ac:dyDescent="0.3"/>
    <row r="7732" s="4" customFormat="1" x14ac:dyDescent="0.3"/>
    <row r="7733" s="4" customFormat="1" x14ac:dyDescent="0.3"/>
    <row r="7734" s="4" customFormat="1" x14ac:dyDescent="0.3"/>
    <row r="7735" s="4" customFormat="1" x14ac:dyDescent="0.3"/>
    <row r="7736" s="4" customFormat="1" x14ac:dyDescent="0.3"/>
    <row r="7737" s="4" customFormat="1" x14ac:dyDescent="0.3"/>
    <row r="7738" s="4" customFormat="1" x14ac:dyDescent="0.3"/>
    <row r="7739" s="4" customFormat="1" x14ac:dyDescent="0.3"/>
    <row r="7740" s="4" customFormat="1" x14ac:dyDescent="0.3"/>
    <row r="7741" s="4" customFormat="1" x14ac:dyDescent="0.3"/>
    <row r="7742" s="4" customFormat="1" x14ac:dyDescent="0.3"/>
    <row r="7743" s="4" customFormat="1" x14ac:dyDescent="0.3"/>
    <row r="7744" s="4" customFormat="1" x14ac:dyDescent="0.3"/>
    <row r="7745" s="4" customFormat="1" x14ac:dyDescent="0.3"/>
    <row r="7746" s="4" customFormat="1" x14ac:dyDescent="0.3"/>
    <row r="7747" s="4" customFormat="1" x14ac:dyDescent="0.3"/>
    <row r="7748" s="4" customFormat="1" x14ac:dyDescent="0.3"/>
    <row r="7749" s="4" customFormat="1" x14ac:dyDescent="0.3"/>
    <row r="7750" s="4" customFormat="1" x14ac:dyDescent="0.3"/>
    <row r="7751" s="4" customFormat="1" x14ac:dyDescent="0.3"/>
    <row r="7752" s="4" customFormat="1" x14ac:dyDescent="0.3"/>
    <row r="7753" s="4" customFormat="1" x14ac:dyDescent="0.3"/>
    <row r="7754" s="4" customFormat="1" x14ac:dyDescent="0.3"/>
    <row r="7755" s="4" customFormat="1" x14ac:dyDescent="0.3"/>
    <row r="7756" s="4" customFormat="1" x14ac:dyDescent="0.3"/>
    <row r="7757" s="4" customFormat="1" x14ac:dyDescent="0.3"/>
    <row r="7758" s="4" customFormat="1" x14ac:dyDescent="0.3"/>
    <row r="7759" s="4" customFormat="1" x14ac:dyDescent="0.3"/>
    <row r="7760" s="4" customFormat="1" x14ac:dyDescent="0.3"/>
    <row r="7761" s="4" customFormat="1" x14ac:dyDescent="0.3"/>
    <row r="7762" s="4" customFormat="1" x14ac:dyDescent="0.3"/>
    <row r="7763" s="4" customFormat="1" x14ac:dyDescent="0.3"/>
    <row r="7764" s="4" customFormat="1" x14ac:dyDescent="0.3"/>
    <row r="7765" s="4" customFormat="1" x14ac:dyDescent="0.3"/>
    <row r="7766" s="4" customFormat="1" x14ac:dyDescent="0.3"/>
    <row r="7767" s="4" customFormat="1" x14ac:dyDescent="0.3"/>
    <row r="7768" s="4" customFormat="1" x14ac:dyDescent="0.3"/>
    <row r="7769" s="4" customFormat="1" x14ac:dyDescent="0.3"/>
    <row r="7770" s="4" customFormat="1" x14ac:dyDescent="0.3"/>
    <row r="7771" s="4" customFormat="1" x14ac:dyDescent="0.3"/>
    <row r="7772" s="4" customFormat="1" x14ac:dyDescent="0.3"/>
    <row r="7773" s="4" customFormat="1" x14ac:dyDescent="0.3"/>
    <row r="7774" s="4" customFormat="1" x14ac:dyDescent="0.3"/>
    <row r="7775" s="4" customFormat="1" x14ac:dyDescent="0.3"/>
    <row r="7776" s="4" customFormat="1" x14ac:dyDescent="0.3"/>
    <row r="7777" s="4" customFormat="1" x14ac:dyDescent="0.3"/>
    <row r="7778" s="4" customFormat="1" x14ac:dyDescent="0.3"/>
    <row r="7779" s="4" customFormat="1" x14ac:dyDescent="0.3"/>
    <row r="7780" s="4" customFormat="1" x14ac:dyDescent="0.3"/>
    <row r="7781" s="4" customFormat="1" x14ac:dyDescent="0.3"/>
    <row r="7782" s="4" customFormat="1" x14ac:dyDescent="0.3"/>
    <row r="7783" s="4" customFormat="1" x14ac:dyDescent="0.3"/>
    <row r="7784" s="4" customFormat="1" x14ac:dyDescent="0.3"/>
    <row r="7785" s="4" customFormat="1" x14ac:dyDescent="0.3"/>
    <row r="7786" s="4" customFormat="1" x14ac:dyDescent="0.3"/>
    <row r="7787" s="4" customFormat="1" x14ac:dyDescent="0.3"/>
    <row r="7788" s="4" customFormat="1" x14ac:dyDescent="0.3"/>
    <row r="7789" s="4" customFormat="1" x14ac:dyDescent="0.3"/>
    <row r="7790" s="4" customFormat="1" x14ac:dyDescent="0.3"/>
    <row r="7791" s="4" customFormat="1" x14ac:dyDescent="0.3"/>
    <row r="7792" s="4" customFormat="1" x14ac:dyDescent="0.3"/>
    <row r="7793" s="4" customFormat="1" x14ac:dyDescent="0.3"/>
    <row r="7794" s="4" customFormat="1" x14ac:dyDescent="0.3"/>
    <row r="7795" s="4" customFormat="1" x14ac:dyDescent="0.3"/>
    <row r="7796" s="4" customFormat="1" x14ac:dyDescent="0.3"/>
    <row r="7797" s="4" customFormat="1" x14ac:dyDescent="0.3"/>
    <row r="7798" s="4" customFormat="1" x14ac:dyDescent="0.3"/>
    <row r="7799" s="4" customFormat="1" x14ac:dyDescent="0.3"/>
    <row r="7800" s="4" customFormat="1" x14ac:dyDescent="0.3"/>
    <row r="7801" s="4" customFormat="1" x14ac:dyDescent="0.3"/>
    <row r="7802" s="4" customFormat="1" x14ac:dyDescent="0.3"/>
    <row r="7803" s="4" customFormat="1" x14ac:dyDescent="0.3"/>
    <row r="7804" s="4" customFormat="1" x14ac:dyDescent="0.3"/>
    <row r="7805" s="4" customFormat="1" x14ac:dyDescent="0.3"/>
    <row r="7806" s="4" customFormat="1" x14ac:dyDescent="0.3"/>
    <row r="7807" s="4" customFormat="1" x14ac:dyDescent="0.3"/>
    <row r="7808" s="4" customFormat="1" x14ac:dyDescent="0.3"/>
    <row r="7809" s="4" customFormat="1" x14ac:dyDescent="0.3"/>
    <row r="7810" s="4" customFormat="1" x14ac:dyDescent="0.3"/>
    <row r="7811" s="4" customFormat="1" x14ac:dyDescent="0.3"/>
    <row r="7812" s="4" customFormat="1" x14ac:dyDescent="0.3"/>
    <row r="7813" s="4" customFormat="1" x14ac:dyDescent="0.3"/>
    <row r="7814" s="4" customFormat="1" x14ac:dyDescent="0.3"/>
    <row r="7815" s="4" customFormat="1" x14ac:dyDescent="0.3"/>
    <row r="7816" s="4" customFormat="1" x14ac:dyDescent="0.3"/>
    <row r="7817" s="4" customFormat="1" x14ac:dyDescent="0.3"/>
    <row r="7818" s="4" customFormat="1" x14ac:dyDescent="0.3"/>
    <row r="7819" s="4" customFormat="1" x14ac:dyDescent="0.3"/>
    <row r="7820" s="4" customFormat="1" x14ac:dyDescent="0.3"/>
    <row r="7821" s="4" customFormat="1" x14ac:dyDescent="0.3"/>
    <row r="7822" s="4" customFormat="1" x14ac:dyDescent="0.3"/>
    <row r="7823" s="4" customFormat="1" x14ac:dyDescent="0.3"/>
    <row r="7824" s="4" customFormat="1" x14ac:dyDescent="0.3"/>
    <row r="7825" s="4" customFormat="1" x14ac:dyDescent="0.3"/>
    <row r="7826" s="4" customFormat="1" x14ac:dyDescent="0.3"/>
    <row r="7827" s="4" customFormat="1" x14ac:dyDescent="0.3"/>
    <row r="7828" s="4" customFormat="1" x14ac:dyDescent="0.3"/>
    <row r="7829" s="4" customFormat="1" x14ac:dyDescent="0.3"/>
    <row r="7830" s="4" customFormat="1" x14ac:dyDescent="0.3"/>
    <row r="7831" s="4" customFormat="1" x14ac:dyDescent="0.3"/>
    <row r="7832" s="4" customFormat="1" x14ac:dyDescent="0.3"/>
    <row r="7833" s="4" customFormat="1" x14ac:dyDescent="0.3"/>
    <row r="7834" s="4" customFormat="1" x14ac:dyDescent="0.3"/>
    <row r="7835" s="4" customFormat="1" x14ac:dyDescent="0.3"/>
    <row r="7836" s="4" customFormat="1" x14ac:dyDescent="0.3"/>
    <row r="7837" s="4" customFormat="1" x14ac:dyDescent="0.3"/>
    <row r="7838" s="4" customFormat="1" x14ac:dyDescent="0.3"/>
    <row r="7839" s="4" customFormat="1" x14ac:dyDescent="0.3"/>
    <row r="7840" s="4" customFormat="1" x14ac:dyDescent="0.3"/>
    <row r="7841" s="4" customFormat="1" x14ac:dyDescent="0.3"/>
    <row r="7842" s="4" customFormat="1" x14ac:dyDescent="0.3"/>
    <row r="7843" s="4" customFormat="1" x14ac:dyDescent="0.3"/>
    <row r="7844" s="4" customFormat="1" x14ac:dyDescent="0.3"/>
    <row r="7845" s="4" customFormat="1" x14ac:dyDescent="0.3"/>
    <row r="7846" s="4" customFormat="1" x14ac:dyDescent="0.3"/>
    <row r="7847" s="4" customFormat="1" x14ac:dyDescent="0.3"/>
    <row r="7848" s="4" customFormat="1" x14ac:dyDescent="0.3"/>
    <row r="7849" s="4" customFormat="1" x14ac:dyDescent="0.3"/>
    <row r="7850" s="4" customFormat="1" x14ac:dyDescent="0.3"/>
    <row r="7851" s="4" customFormat="1" x14ac:dyDescent="0.3"/>
    <row r="7852" s="4" customFormat="1" x14ac:dyDescent="0.3"/>
    <row r="7853" s="4" customFormat="1" x14ac:dyDescent="0.3"/>
    <row r="7854" s="4" customFormat="1" x14ac:dyDescent="0.3"/>
    <row r="7855" s="4" customFormat="1" x14ac:dyDescent="0.3"/>
    <row r="7856" s="4" customFormat="1" x14ac:dyDescent="0.3"/>
    <row r="7857" s="4" customFormat="1" x14ac:dyDescent="0.3"/>
    <row r="7858" s="4" customFormat="1" x14ac:dyDescent="0.3"/>
    <row r="7859" s="4" customFormat="1" x14ac:dyDescent="0.3"/>
    <row r="7860" s="4" customFormat="1" x14ac:dyDescent="0.3"/>
    <row r="7861" s="4" customFormat="1" x14ac:dyDescent="0.3"/>
    <row r="7862" s="4" customFormat="1" x14ac:dyDescent="0.3"/>
    <row r="7863" s="4" customFormat="1" x14ac:dyDescent="0.3"/>
    <row r="7864" s="4" customFormat="1" x14ac:dyDescent="0.3"/>
    <row r="7865" s="4" customFormat="1" x14ac:dyDescent="0.3"/>
    <row r="7866" s="4" customFormat="1" x14ac:dyDescent="0.3"/>
    <row r="7867" s="4" customFormat="1" x14ac:dyDescent="0.3"/>
    <row r="7868" s="4" customFormat="1" x14ac:dyDescent="0.3"/>
    <row r="7869" s="4" customFormat="1" x14ac:dyDescent="0.3"/>
    <row r="7870" s="4" customFormat="1" x14ac:dyDescent="0.3"/>
    <row r="7871" s="4" customFormat="1" x14ac:dyDescent="0.3"/>
    <row r="7872" s="4" customFormat="1" x14ac:dyDescent="0.3"/>
    <row r="7873" s="4" customFormat="1" x14ac:dyDescent="0.3"/>
    <row r="7874" s="4" customFormat="1" x14ac:dyDescent="0.3"/>
    <row r="7875" s="4" customFormat="1" x14ac:dyDescent="0.3"/>
    <row r="7876" s="4" customFormat="1" x14ac:dyDescent="0.3"/>
    <row r="7877" s="4" customFormat="1" x14ac:dyDescent="0.3"/>
    <row r="7878" s="4" customFormat="1" x14ac:dyDescent="0.3"/>
    <row r="7879" s="4" customFormat="1" x14ac:dyDescent="0.3"/>
    <row r="7880" s="4" customFormat="1" x14ac:dyDescent="0.3"/>
    <row r="7881" s="4" customFormat="1" x14ac:dyDescent="0.3"/>
    <row r="7882" s="4" customFormat="1" x14ac:dyDescent="0.3"/>
    <row r="7883" s="4" customFormat="1" x14ac:dyDescent="0.3"/>
    <row r="7884" s="4" customFormat="1" x14ac:dyDescent="0.3"/>
    <row r="7885" s="4" customFormat="1" x14ac:dyDescent="0.3"/>
    <row r="7886" s="4" customFormat="1" x14ac:dyDescent="0.3"/>
    <row r="7887" s="4" customFormat="1" x14ac:dyDescent="0.3"/>
    <row r="7888" s="4" customFormat="1" x14ac:dyDescent="0.3"/>
    <row r="7889" s="4" customFormat="1" x14ac:dyDescent="0.3"/>
    <row r="7890" s="4" customFormat="1" x14ac:dyDescent="0.3"/>
    <row r="7891" s="4" customFormat="1" x14ac:dyDescent="0.3"/>
    <row r="7892" s="4" customFormat="1" x14ac:dyDescent="0.3"/>
    <row r="7893" s="4" customFormat="1" x14ac:dyDescent="0.3"/>
    <row r="7894" s="4" customFormat="1" x14ac:dyDescent="0.3"/>
    <row r="7895" s="4" customFormat="1" x14ac:dyDescent="0.3"/>
    <row r="7896" s="4" customFormat="1" x14ac:dyDescent="0.3"/>
    <row r="7897" s="4" customFormat="1" x14ac:dyDescent="0.3"/>
    <row r="7898" s="4" customFormat="1" x14ac:dyDescent="0.3"/>
    <row r="7899" s="4" customFormat="1" x14ac:dyDescent="0.3"/>
    <row r="7900" s="4" customFormat="1" x14ac:dyDescent="0.3"/>
    <row r="7901" s="4" customFormat="1" x14ac:dyDescent="0.3"/>
    <row r="7902" s="4" customFormat="1" x14ac:dyDescent="0.3"/>
    <row r="7903" s="4" customFormat="1" x14ac:dyDescent="0.3"/>
    <row r="7904" s="4" customFormat="1" x14ac:dyDescent="0.3"/>
    <row r="7905" s="4" customFormat="1" x14ac:dyDescent="0.3"/>
    <row r="7906" s="4" customFormat="1" x14ac:dyDescent="0.3"/>
    <row r="7907" s="4" customFormat="1" x14ac:dyDescent="0.3"/>
    <row r="7908" s="4" customFormat="1" x14ac:dyDescent="0.3"/>
    <row r="7909" s="4" customFormat="1" x14ac:dyDescent="0.3"/>
    <row r="7910" s="4" customFormat="1" x14ac:dyDescent="0.3"/>
    <row r="7911" s="4" customFormat="1" x14ac:dyDescent="0.3"/>
    <row r="7912" s="4" customFormat="1" x14ac:dyDescent="0.3"/>
    <row r="7913" s="4" customFormat="1" x14ac:dyDescent="0.3"/>
    <row r="7914" s="4" customFormat="1" x14ac:dyDescent="0.3"/>
    <row r="7915" s="4" customFormat="1" x14ac:dyDescent="0.3"/>
    <row r="7916" s="4" customFormat="1" x14ac:dyDescent="0.3"/>
    <row r="7917" s="4" customFormat="1" x14ac:dyDescent="0.3"/>
    <row r="7918" s="4" customFormat="1" x14ac:dyDescent="0.3"/>
    <row r="7919" s="4" customFormat="1" x14ac:dyDescent="0.3"/>
    <row r="7920" s="4" customFormat="1" x14ac:dyDescent="0.3"/>
    <row r="7921" s="4" customFormat="1" x14ac:dyDescent="0.3"/>
    <row r="7922" s="4" customFormat="1" x14ac:dyDescent="0.3"/>
    <row r="7923" s="4" customFormat="1" x14ac:dyDescent="0.3"/>
    <row r="7924" s="4" customFormat="1" x14ac:dyDescent="0.3"/>
    <row r="7925" s="4" customFormat="1" x14ac:dyDescent="0.3"/>
    <row r="7926" s="4" customFormat="1" x14ac:dyDescent="0.3"/>
    <row r="7927" s="4" customFormat="1" x14ac:dyDescent="0.3"/>
    <row r="7928" s="4" customFormat="1" x14ac:dyDescent="0.3"/>
    <row r="7929" s="4" customFormat="1" x14ac:dyDescent="0.3"/>
    <row r="7930" s="4" customFormat="1" x14ac:dyDescent="0.3"/>
    <row r="7931" s="4" customFormat="1" x14ac:dyDescent="0.3"/>
    <row r="7932" s="4" customFormat="1" x14ac:dyDescent="0.3"/>
    <row r="7933" s="4" customFormat="1" x14ac:dyDescent="0.3"/>
    <row r="7934" s="4" customFormat="1" x14ac:dyDescent="0.3"/>
    <row r="7935" s="4" customFormat="1" x14ac:dyDescent="0.3"/>
    <row r="7936" s="4" customFormat="1" x14ac:dyDescent="0.3"/>
    <row r="7937" s="4" customFormat="1" x14ac:dyDescent="0.3"/>
    <row r="7938" s="4" customFormat="1" x14ac:dyDescent="0.3"/>
    <row r="7939" s="4" customFormat="1" x14ac:dyDescent="0.3"/>
    <row r="7940" s="4" customFormat="1" x14ac:dyDescent="0.3"/>
    <row r="7941" s="4" customFormat="1" x14ac:dyDescent="0.3"/>
    <row r="7942" s="4" customFormat="1" x14ac:dyDescent="0.3"/>
    <row r="7943" s="4" customFormat="1" x14ac:dyDescent="0.3"/>
    <row r="7944" s="4" customFormat="1" x14ac:dyDescent="0.3"/>
    <row r="7945" s="4" customFormat="1" x14ac:dyDescent="0.3"/>
    <row r="7946" s="4" customFormat="1" x14ac:dyDescent="0.3"/>
    <row r="7947" s="4" customFormat="1" x14ac:dyDescent="0.3"/>
    <row r="7948" s="4" customFormat="1" x14ac:dyDescent="0.3"/>
    <row r="7949" s="4" customFormat="1" x14ac:dyDescent="0.3"/>
    <row r="7950" s="4" customFormat="1" x14ac:dyDescent="0.3"/>
    <row r="7951" s="4" customFormat="1" x14ac:dyDescent="0.3"/>
    <row r="7952" s="4" customFormat="1" x14ac:dyDescent="0.3"/>
    <row r="7953" s="4" customFormat="1" x14ac:dyDescent="0.3"/>
    <row r="7954" s="4" customFormat="1" x14ac:dyDescent="0.3"/>
    <row r="7955" s="4" customFormat="1" x14ac:dyDescent="0.3"/>
    <row r="7956" s="4" customFormat="1" x14ac:dyDescent="0.3"/>
    <row r="7957" s="4" customFormat="1" x14ac:dyDescent="0.3"/>
    <row r="7958" s="4" customFormat="1" x14ac:dyDescent="0.3"/>
    <row r="7959" s="4" customFormat="1" x14ac:dyDescent="0.3"/>
    <row r="7960" s="4" customFormat="1" x14ac:dyDescent="0.3"/>
    <row r="7961" s="4" customFormat="1" x14ac:dyDescent="0.3"/>
    <row r="7962" s="4" customFormat="1" x14ac:dyDescent="0.3"/>
    <row r="7963" s="4" customFormat="1" x14ac:dyDescent="0.3"/>
    <row r="7964" s="4" customFormat="1" x14ac:dyDescent="0.3"/>
    <row r="7965" s="4" customFormat="1" x14ac:dyDescent="0.3"/>
    <row r="7966" s="4" customFormat="1" x14ac:dyDescent="0.3"/>
    <row r="7967" s="4" customFormat="1" x14ac:dyDescent="0.3"/>
    <row r="7968" s="4" customFormat="1" x14ac:dyDescent="0.3"/>
    <row r="7969" s="4" customFormat="1" x14ac:dyDescent="0.3"/>
    <row r="7970" s="4" customFormat="1" x14ac:dyDescent="0.3"/>
    <row r="7971" s="4" customFormat="1" x14ac:dyDescent="0.3"/>
    <row r="7972" s="4" customFormat="1" x14ac:dyDescent="0.3"/>
    <row r="7973" s="4" customFormat="1" x14ac:dyDescent="0.3"/>
    <row r="7974" s="4" customFormat="1" x14ac:dyDescent="0.3"/>
    <row r="7975" s="4" customFormat="1" x14ac:dyDescent="0.3"/>
    <row r="7976" s="4" customFormat="1" x14ac:dyDescent="0.3"/>
    <row r="7977" s="4" customFormat="1" x14ac:dyDescent="0.3"/>
    <row r="7978" s="4" customFormat="1" x14ac:dyDescent="0.3"/>
    <row r="7979" s="4" customFormat="1" x14ac:dyDescent="0.3"/>
    <row r="7980" s="4" customFormat="1" x14ac:dyDescent="0.3"/>
    <row r="7981" s="4" customFormat="1" x14ac:dyDescent="0.3"/>
    <row r="7982" s="4" customFormat="1" x14ac:dyDescent="0.3"/>
    <row r="7983" s="4" customFormat="1" x14ac:dyDescent="0.3"/>
    <row r="7984" s="4" customFormat="1" x14ac:dyDescent="0.3"/>
    <row r="7985" s="4" customFormat="1" x14ac:dyDescent="0.3"/>
    <row r="7986" s="4" customFormat="1" x14ac:dyDescent="0.3"/>
    <row r="7987" s="4" customFormat="1" x14ac:dyDescent="0.3"/>
    <row r="7988" s="4" customFormat="1" x14ac:dyDescent="0.3"/>
    <row r="7989" s="4" customFormat="1" x14ac:dyDescent="0.3"/>
    <row r="7990" s="4" customFormat="1" x14ac:dyDescent="0.3"/>
    <row r="7991" s="4" customFormat="1" x14ac:dyDescent="0.3"/>
    <row r="7992" s="4" customFormat="1" x14ac:dyDescent="0.3"/>
    <row r="7993" s="4" customFormat="1" x14ac:dyDescent="0.3"/>
    <row r="7994" s="4" customFormat="1" x14ac:dyDescent="0.3"/>
    <row r="7995" s="4" customFormat="1" x14ac:dyDescent="0.3"/>
    <row r="7996" s="4" customFormat="1" x14ac:dyDescent="0.3"/>
    <row r="7997" s="4" customFormat="1" x14ac:dyDescent="0.3"/>
    <row r="7998" s="4" customFormat="1" x14ac:dyDescent="0.3"/>
    <row r="7999" s="4" customFormat="1" x14ac:dyDescent="0.3"/>
    <row r="8000" s="4" customFormat="1" x14ac:dyDescent="0.3"/>
    <row r="8001" s="4" customFormat="1" x14ac:dyDescent="0.3"/>
    <row r="8002" s="4" customFormat="1" x14ac:dyDescent="0.3"/>
    <row r="8003" s="4" customFormat="1" x14ac:dyDescent="0.3"/>
    <row r="8004" s="4" customFormat="1" x14ac:dyDescent="0.3"/>
    <row r="8005" s="4" customFormat="1" x14ac:dyDescent="0.3"/>
    <row r="8006" s="4" customFormat="1" x14ac:dyDescent="0.3"/>
    <row r="8007" s="4" customFormat="1" x14ac:dyDescent="0.3"/>
    <row r="8008" s="4" customFormat="1" x14ac:dyDescent="0.3"/>
    <row r="8009" s="4" customFormat="1" x14ac:dyDescent="0.3"/>
    <row r="8010" s="4" customFormat="1" x14ac:dyDescent="0.3"/>
    <row r="8011" s="4" customFormat="1" x14ac:dyDescent="0.3"/>
    <row r="8012" s="4" customFormat="1" x14ac:dyDescent="0.3"/>
    <row r="8013" s="4" customFormat="1" x14ac:dyDescent="0.3"/>
    <row r="8014" s="4" customFormat="1" x14ac:dyDescent="0.3"/>
    <row r="8015" s="4" customFormat="1" x14ac:dyDescent="0.3"/>
    <row r="8016" s="4" customFormat="1" x14ac:dyDescent="0.3"/>
    <row r="8017" s="4" customFormat="1" x14ac:dyDescent="0.3"/>
    <row r="8018" s="4" customFormat="1" x14ac:dyDescent="0.3"/>
    <row r="8019" s="4" customFormat="1" x14ac:dyDescent="0.3"/>
    <row r="8020" s="4" customFormat="1" x14ac:dyDescent="0.3"/>
    <row r="8021" s="4" customFormat="1" x14ac:dyDescent="0.3"/>
    <row r="8022" s="4" customFormat="1" x14ac:dyDescent="0.3"/>
    <row r="8023" s="4" customFormat="1" x14ac:dyDescent="0.3"/>
    <row r="8024" s="4" customFormat="1" x14ac:dyDescent="0.3"/>
    <row r="8025" s="4" customFormat="1" x14ac:dyDescent="0.3"/>
    <row r="8026" s="4" customFormat="1" x14ac:dyDescent="0.3"/>
    <row r="8027" s="4" customFormat="1" x14ac:dyDescent="0.3"/>
    <row r="8028" s="4" customFormat="1" x14ac:dyDescent="0.3"/>
    <row r="8029" s="4" customFormat="1" x14ac:dyDescent="0.3"/>
    <row r="8030" s="4" customFormat="1" x14ac:dyDescent="0.3"/>
    <row r="8031" s="4" customFormat="1" x14ac:dyDescent="0.3"/>
    <row r="8032" s="4" customFormat="1" x14ac:dyDescent="0.3"/>
    <row r="8033" s="4" customFormat="1" x14ac:dyDescent="0.3"/>
    <row r="8034" s="4" customFormat="1" x14ac:dyDescent="0.3"/>
    <row r="8035" s="4" customFormat="1" x14ac:dyDescent="0.3"/>
    <row r="8036" s="4" customFormat="1" x14ac:dyDescent="0.3"/>
    <row r="8037" s="4" customFormat="1" x14ac:dyDescent="0.3"/>
    <row r="8038" s="4" customFormat="1" x14ac:dyDescent="0.3"/>
    <row r="8039" s="4" customFormat="1" x14ac:dyDescent="0.3"/>
    <row r="8040" s="4" customFormat="1" x14ac:dyDescent="0.3"/>
    <row r="8041" s="4" customFormat="1" x14ac:dyDescent="0.3"/>
    <row r="8042" s="4" customFormat="1" x14ac:dyDescent="0.3"/>
    <row r="8043" s="4" customFormat="1" x14ac:dyDescent="0.3"/>
    <row r="8044" s="4" customFormat="1" x14ac:dyDescent="0.3"/>
    <row r="8045" s="4" customFormat="1" x14ac:dyDescent="0.3"/>
    <row r="8046" s="4" customFormat="1" x14ac:dyDescent="0.3"/>
    <row r="8047" s="4" customFormat="1" x14ac:dyDescent="0.3"/>
    <row r="8048" s="4" customFormat="1" x14ac:dyDescent="0.3"/>
    <row r="8049" s="4" customFormat="1" x14ac:dyDescent="0.3"/>
    <row r="8050" s="4" customFormat="1" x14ac:dyDescent="0.3"/>
    <row r="8051" s="4" customFormat="1" x14ac:dyDescent="0.3"/>
    <row r="8052" s="4" customFormat="1" x14ac:dyDescent="0.3"/>
    <row r="8053" s="4" customFormat="1" x14ac:dyDescent="0.3"/>
    <row r="8054" s="4" customFormat="1" x14ac:dyDescent="0.3"/>
    <row r="8055" s="4" customFormat="1" x14ac:dyDescent="0.3"/>
    <row r="8056" s="4" customFormat="1" x14ac:dyDescent="0.3"/>
    <row r="8057" s="4" customFormat="1" x14ac:dyDescent="0.3"/>
    <row r="8058" s="4" customFormat="1" x14ac:dyDescent="0.3"/>
    <row r="8059" s="4" customFormat="1" x14ac:dyDescent="0.3"/>
    <row r="8060" s="4" customFormat="1" x14ac:dyDescent="0.3"/>
    <row r="8061" s="4" customFormat="1" x14ac:dyDescent="0.3"/>
    <row r="8062" s="4" customFormat="1" x14ac:dyDescent="0.3"/>
    <row r="8063" s="4" customFormat="1" x14ac:dyDescent="0.3"/>
    <row r="8064" s="4" customFormat="1" x14ac:dyDescent="0.3"/>
    <row r="8065" s="4" customFormat="1" x14ac:dyDescent="0.3"/>
    <row r="8066" s="4" customFormat="1" x14ac:dyDescent="0.3"/>
    <row r="8067" s="4" customFormat="1" x14ac:dyDescent="0.3"/>
    <row r="8068" s="4" customFormat="1" x14ac:dyDescent="0.3"/>
    <row r="8069" s="4" customFormat="1" x14ac:dyDescent="0.3"/>
    <row r="8070" s="4" customFormat="1" x14ac:dyDescent="0.3"/>
    <row r="8071" s="4" customFormat="1" x14ac:dyDescent="0.3"/>
    <row r="8072" s="4" customFormat="1" x14ac:dyDescent="0.3"/>
    <row r="8073" s="4" customFormat="1" x14ac:dyDescent="0.3"/>
    <row r="8074" s="4" customFormat="1" x14ac:dyDescent="0.3"/>
    <row r="8075" s="4" customFormat="1" x14ac:dyDescent="0.3"/>
    <row r="8076" s="4" customFormat="1" x14ac:dyDescent="0.3"/>
    <row r="8077" s="4" customFormat="1" x14ac:dyDescent="0.3"/>
    <row r="8078" s="4" customFormat="1" x14ac:dyDescent="0.3"/>
    <row r="8079" s="4" customFormat="1" x14ac:dyDescent="0.3"/>
    <row r="8080" s="4" customFormat="1" x14ac:dyDescent="0.3"/>
    <row r="8081" s="4" customFormat="1" x14ac:dyDescent="0.3"/>
    <row r="8082" s="4" customFormat="1" x14ac:dyDescent="0.3"/>
    <row r="8083" s="4" customFormat="1" x14ac:dyDescent="0.3"/>
    <row r="8084" s="4" customFormat="1" x14ac:dyDescent="0.3"/>
    <row r="8085" s="4" customFormat="1" x14ac:dyDescent="0.3"/>
    <row r="8086" s="4" customFormat="1" x14ac:dyDescent="0.3"/>
    <row r="8087" s="4" customFormat="1" x14ac:dyDescent="0.3"/>
    <row r="8088" s="4" customFormat="1" x14ac:dyDescent="0.3"/>
    <row r="8089" s="4" customFormat="1" x14ac:dyDescent="0.3"/>
    <row r="8090" s="4" customFormat="1" x14ac:dyDescent="0.3"/>
    <row r="8091" s="4" customFormat="1" x14ac:dyDescent="0.3"/>
    <row r="8092" s="4" customFormat="1" x14ac:dyDescent="0.3"/>
    <row r="8093" s="4" customFormat="1" x14ac:dyDescent="0.3"/>
    <row r="8094" s="4" customFormat="1" x14ac:dyDescent="0.3"/>
    <row r="8095" s="4" customFormat="1" x14ac:dyDescent="0.3"/>
    <row r="8096" s="4" customFormat="1" x14ac:dyDescent="0.3"/>
    <row r="8097" s="4" customFormat="1" x14ac:dyDescent="0.3"/>
    <row r="8098" s="4" customFormat="1" x14ac:dyDescent="0.3"/>
    <row r="8099" s="4" customFormat="1" x14ac:dyDescent="0.3"/>
    <row r="8100" s="4" customFormat="1" x14ac:dyDescent="0.3"/>
    <row r="8101" s="4" customFormat="1" x14ac:dyDescent="0.3"/>
    <row r="8102" s="4" customFormat="1" x14ac:dyDescent="0.3"/>
    <row r="8103" s="4" customFormat="1" x14ac:dyDescent="0.3"/>
    <row r="8104" s="4" customFormat="1" x14ac:dyDescent="0.3"/>
    <row r="8105" s="4" customFormat="1" x14ac:dyDescent="0.3"/>
    <row r="8106" s="4" customFormat="1" x14ac:dyDescent="0.3"/>
    <row r="8107" s="4" customFormat="1" x14ac:dyDescent="0.3"/>
    <row r="8108" s="4" customFormat="1" x14ac:dyDescent="0.3"/>
    <row r="8109" s="4" customFormat="1" x14ac:dyDescent="0.3"/>
    <row r="8110" s="4" customFormat="1" x14ac:dyDescent="0.3"/>
    <row r="8111" s="4" customFormat="1" x14ac:dyDescent="0.3"/>
    <row r="8112" s="4" customFormat="1" x14ac:dyDescent="0.3"/>
    <row r="8113" s="4" customFormat="1" x14ac:dyDescent="0.3"/>
    <row r="8114" s="4" customFormat="1" x14ac:dyDescent="0.3"/>
    <row r="8115" s="4" customFormat="1" x14ac:dyDescent="0.3"/>
    <row r="8116" s="4" customFormat="1" x14ac:dyDescent="0.3"/>
    <row r="8117" s="4" customFormat="1" x14ac:dyDescent="0.3"/>
    <row r="8118" s="4" customFormat="1" x14ac:dyDescent="0.3"/>
    <row r="8119" s="4" customFormat="1" x14ac:dyDescent="0.3"/>
    <row r="8120" s="4" customFormat="1" x14ac:dyDescent="0.3"/>
    <row r="8121" s="4" customFormat="1" x14ac:dyDescent="0.3"/>
    <row r="8122" s="4" customFormat="1" x14ac:dyDescent="0.3"/>
    <row r="8123" s="4" customFormat="1" x14ac:dyDescent="0.3"/>
    <row r="8124" s="4" customFormat="1" x14ac:dyDescent="0.3"/>
    <row r="8125" s="4" customFormat="1" x14ac:dyDescent="0.3"/>
    <row r="8126" s="4" customFormat="1" x14ac:dyDescent="0.3"/>
    <row r="8127" s="4" customFormat="1" x14ac:dyDescent="0.3"/>
    <row r="8128" s="4" customFormat="1" x14ac:dyDescent="0.3"/>
    <row r="8129" s="4" customFormat="1" x14ac:dyDescent="0.3"/>
    <row r="8130" s="4" customFormat="1" x14ac:dyDescent="0.3"/>
    <row r="8131" s="4" customFormat="1" x14ac:dyDescent="0.3"/>
    <row r="8132" s="4" customFormat="1" x14ac:dyDescent="0.3"/>
    <row r="8133" s="4" customFormat="1" x14ac:dyDescent="0.3"/>
    <row r="8134" s="4" customFormat="1" x14ac:dyDescent="0.3"/>
    <row r="8135" s="4" customFormat="1" x14ac:dyDescent="0.3"/>
    <row r="8136" s="4" customFormat="1" x14ac:dyDescent="0.3"/>
    <row r="8137" s="4" customFormat="1" x14ac:dyDescent="0.3"/>
    <row r="8138" s="4" customFormat="1" x14ac:dyDescent="0.3"/>
    <row r="8139" s="4" customFormat="1" x14ac:dyDescent="0.3"/>
    <row r="8140" s="4" customFormat="1" x14ac:dyDescent="0.3"/>
    <row r="8141" s="4" customFormat="1" x14ac:dyDescent="0.3"/>
    <row r="8142" s="4" customFormat="1" x14ac:dyDescent="0.3"/>
    <row r="8143" s="4" customFormat="1" x14ac:dyDescent="0.3"/>
    <row r="8144" s="4" customFormat="1" x14ac:dyDescent="0.3"/>
    <row r="8145" s="4" customFormat="1" x14ac:dyDescent="0.3"/>
    <row r="8146" s="4" customFormat="1" x14ac:dyDescent="0.3"/>
    <row r="8147" s="4" customFormat="1" x14ac:dyDescent="0.3"/>
    <row r="8148" s="4" customFormat="1" x14ac:dyDescent="0.3"/>
    <row r="8149" s="4" customFormat="1" x14ac:dyDescent="0.3"/>
    <row r="8150" s="4" customFormat="1" x14ac:dyDescent="0.3"/>
    <row r="8151" s="4" customFormat="1" x14ac:dyDescent="0.3"/>
    <row r="8152" s="4" customFormat="1" x14ac:dyDescent="0.3"/>
    <row r="8153" s="4" customFormat="1" x14ac:dyDescent="0.3"/>
    <row r="8154" s="4" customFormat="1" x14ac:dyDescent="0.3"/>
    <row r="8155" s="4" customFormat="1" x14ac:dyDescent="0.3"/>
    <row r="8156" s="4" customFormat="1" x14ac:dyDescent="0.3"/>
    <row r="8157" s="4" customFormat="1" x14ac:dyDescent="0.3"/>
    <row r="8158" s="4" customFormat="1" x14ac:dyDescent="0.3"/>
    <row r="8159" s="4" customFormat="1" x14ac:dyDescent="0.3"/>
    <row r="8160" s="4" customFormat="1" x14ac:dyDescent="0.3"/>
    <row r="8161" s="4" customFormat="1" x14ac:dyDescent="0.3"/>
    <row r="8162" s="4" customFormat="1" x14ac:dyDescent="0.3"/>
    <row r="8163" s="4" customFormat="1" x14ac:dyDescent="0.3"/>
    <row r="8164" s="4" customFormat="1" x14ac:dyDescent="0.3"/>
    <row r="8165" s="4" customFormat="1" x14ac:dyDescent="0.3"/>
    <row r="8166" s="4" customFormat="1" x14ac:dyDescent="0.3"/>
    <row r="8167" s="4" customFormat="1" x14ac:dyDescent="0.3"/>
    <row r="8168" s="4" customFormat="1" x14ac:dyDescent="0.3"/>
    <row r="8169" s="4" customFormat="1" x14ac:dyDescent="0.3"/>
    <row r="8170" s="4" customFormat="1" x14ac:dyDescent="0.3"/>
    <row r="8171" s="4" customFormat="1" x14ac:dyDescent="0.3"/>
    <row r="8172" s="4" customFormat="1" x14ac:dyDescent="0.3"/>
    <row r="8173" s="4" customFormat="1" x14ac:dyDescent="0.3"/>
    <row r="8174" s="4" customFormat="1" x14ac:dyDescent="0.3"/>
    <row r="8175" s="4" customFormat="1" x14ac:dyDescent="0.3"/>
    <row r="8176" s="4" customFormat="1" x14ac:dyDescent="0.3"/>
    <row r="8177" s="4" customFormat="1" x14ac:dyDescent="0.3"/>
    <row r="8178" s="4" customFormat="1" x14ac:dyDescent="0.3"/>
    <row r="8179" s="4" customFormat="1" x14ac:dyDescent="0.3"/>
    <row r="8180" s="4" customFormat="1" x14ac:dyDescent="0.3"/>
    <row r="8181" s="4" customFormat="1" x14ac:dyDescent="0.3"/>
    <row r="8182" s="4" customFormat="1" x14ac:dyDescent="0.3"/>
    <row r="8183" s="4" customFormat="1" x14ac:dyDescent="0.3"/>
    <row r="8184" s="4" customFormat="1" x14ac:dyDescent="0.3"/>
    <row r="8185" s="4" customFormat="1" x14ac:dyDescent="0.3"/>
    <row r="8186" s="4" customFormat="1" x14ac:dyDescent="0.3"/>
    <row r="8187" s="4" customFormat="1" x14ac:dyDescent="0.3"/>
    <row r="8188" s="4" customFormat="1" x14ac:dyDescent="0.3"/>
    <row r="8189" s="4" customFormat="1" x14ac:dyDescent="0.3"/>
    <row r="8190" s="4" customFormat="1" x14ac:dyDescent="0.3"/>
    <row r="8191" s="4" customFormat="1" x14ac:dyDescent="0.3"/>
    <row r="8192" s="4" customFormat="1" x14ac:dyDescent="0.3"/>
    <row r="8193" s="4" customFormat="1" x14ac:dyDescent="0.3"/>
    <row r="8194" s="4" customFormat="1" x14ac:dyDescent="0.3"/>
    <row r="8195" s="4" customFormat="1" x14ac:dyDescent="0.3"/>
    <row r="8196" s="4" customFormat="1" x14ac:dyDescent="0.3"/>
    <row r="8197" s="4" customFormat="1" x14ac:dyDescent="0.3"/>
    <row r="8198" s="4" customFormat="1" x14ac:dyDescent="0.3"/>
    <row r="8199" s="4" customFormat="1" x14ac:dyDescent="0.3"/>
    <row r="8200" s="4" customFormat="1" x14ac:dyDescent="0.3"/>
    <row r="8201" s="4" customFormat="1" x14ac:dyDescent="0.3"/>
    <row r="8202" s="4" customFormat="1" x14ac:dyDescent="0.3"/>
    <row r="8203" s="4" customFormat="1" x14ac:dyDescent="0.3"/>
    <row r="8204" s="4" customFormat="1" x14ac:dyDescent="0.3"/>
    <row r="8205" s="4" customFormat="1" x14ac:dyDescent="0.3"/>
    <row r="8206" s="4" customFormat="1" x14ac:dyDescent="0.3"/>
    <row r="8207" s="4" customFormat="1" x14ac:dyDescent="0.3"/>
    <row r="8208" s="4" customFormat="1" x14ac:dyDescent="0.3"/>
    <row r="8209" s="4" customFormat="1" x14ac:dyDescent="0.3"/>
    <row r="8210" s="4" customFormat="1" x14ac:dyDescent="0.3"/>
    <row r="8211" s="4" customFormat="1" x14ac:dyDescent="0.3"/>
    <row r="8212" s="4" customFormat="1" x14ac:dyDescent="0.3"/>
    <row r="8213" s="4" customFormat="1" x14ac:dyDescent="0.3"/>
    <row r="8214" s="4" customFormat="1" x14ac:dyDescent="0.3"/>
    <row r="8215" s="4" customFormat="1" x14ac:dyDescent="0.3"/>
    <row r="8216" s="4" customFormat="1" x14ac:dyDescent="0.3"/>
    <row r="8217" s="4" customFormat="1" x14ac:dyDescent="0.3"/>
    <row r="8218" s="4" customFormat="1" x14ac:dyDescent="0.3"/>
    <row r="8219" s="4" customFormat="1" x14ac:dyDescent="0.3"/>
    <row r="8220" s="4" customFormat="1" x14ac:dyDescent="0.3"/>
    <row r="8221" s="4" customFormat="1" x14ac:dyDescent="0.3"/>
    <row r="8222" s="4" customFormat="1" x14ac:dyDescent="0.3"/>
    <row r="8223" s="4" customFormat="1" x14ac:dyDescent="0.3"/>
    <row r="8224" s="4" customFormat="1" x14ac:dyDescent="0.3"/>
    <row r="8225" s="4" customFormat="1" x14ac:dyDescent="0.3"/>
    <row r="8226" s="4" customFormat="1" x14ac:dyDescent="0.3"/>
    <row r="8227" s="4" customFormat="1" x14ac:dyDescent="0.3"/>
    <row r="8228" s="4" customFormat="1" x14ac:dyDescent="0.3"/>
    <row r="8229" s="4" customFormat="1" x14ac:dyDescent="0.3"/>
    <row r="8230" s="4" customFormat="1" x14ac:dyDescent="0.3"/>
    <row r="8231" s="4" customFormat="1" x14ac:dyDescent="0.3"/>
    <row r="8232" s="4" customFormat="1" x14ac:dyDescent="0.3"/>
    <row r="8233" s="4" customFormat="1" x14ac:dyDescent="0.3"/>
    <row r="8234" s="4" customFormat="1" x14ac:dyDescent="0.3"/>
    <row r="8235" s="4" customFormat="1" x14ac:dyDescent="0.3"/>
    <row r="8236" s="4" customFormat="1" x14ac:dyDescent="0.3"/>
    <row r="8237" s="4" customFormat="1" x14ac:dyDescent="0.3"/>
    <row r="8238" s="4" customFormat="1" x14ac:dyDescent="0.3"/>
    <row r="8239" s="4" customFormat="1" x14ac:dyDescent="0.3"/>
    <row r="8240" s="4" customFormat="1" x14ac:dyDescent="0.3"/>
    <row r="8241" s="4" customFormat="1" x14ac:dyDescent="0.3"/>
    <row r="8242" s="4" customFormat="1" x14ac:dyDescent="0.3"/>
    <row r="8243" s="4" customFormat="1" x14ac:dyDescent="0.3"/>
    <row r="8244" s="4" customFormat="1" x14ac:dyDescent="0.3"/>
    <row r="8245" s="4" customFormat="1" x14ac:dyDescent="0.3"/>
    <row r="8246" s="4" customFormat="1" x14ac:dyDescent="0.3"/>
    <row r="8247" s="4" customFormat="1" x14ac:dyDescent="0.3"/>
    <row r="8248" s="4" customFormat="1" x14ac:dyDescent="0.3"/>
    <row r="8249" s="4" customFormat="1" x14ac:dyDescent="0.3"/>
    <row r="8250" s="4" customFormat="1" x14ac:dyDescent="0.3"/>
    <row r="8251" s="4" customFormat="1" x14ac:dyDescent="0.3"/>
    <row r="8252" s="4" customFormat="1" x14ac:dyDescent="0.3"/>
    <row r="8253" s="4" customFormat="1" x14ac:dyDescent="0.3"/>
    <row r="8254" s="4" customFormat="1" x14ac:dyDescent="0.3"/>
    <row r="8255" s="4" customFormat="1" x14ac:dyDescent="0.3"/>
    <row r="8256" s="4" customFormat="1" x14ac:dyDescent="0.3"/>
    <row r="8257" s="4" customFormat="1" x14ac:dyDescent="0.3"/>
    <row r="8258" s="4" customFormat="1" x14ac:dyDescent="0.3"/>
    <row r="8259" s="4" customFormat="1" x14ac:dyDescent="0.3"/>
    <row r="8260" s="4" customFormat="1" x14ac:dyDescent="0.3"/>
    <row r="8261" s="4" customFormat="1" x14ac:dyDescent="0.3"/>
    <row r="8262" s="4" customFormat="1" x14ac:dyDescent="0.3"/>
    <row r="8263" s="4" customFormat="1" x14ac:dyDescent="0.3"/>
    <row r="8264" s="4" customFormat="1" x14ac:dyDescent="0.3"/>
    <row r="8265" s="4" customFormat="1" x14ac:dyDescent="0.3"/>
    <row r="8266" s="4" customFormat="1" x14ac:dyDescent="0.3"/>
    <row r="8267" s="4" customFormat="1" x14ac:dyDescent="0.3"/>
    <row r="8268" s="4" customFormat="1" x14ac:dyDescent="0.3"/>
    <row r="8269" s="4" customFormat="1" x14ac:dyDescent="0.3"/>
    <row r="8270" s="4" customFormat="1" x14ac:dyDescent="0.3"/>
    <row r="8271" s="4" customFormat="1" x14ac:dyDescent="0.3"/>
    <row r="8272" s="4" customFormat="1" x14ac:dyDescent="0.3"/>
    <row r="8273" s="4" customFormat="1" x14ac:dyDescent="0.3"/>
    <row r="8274" s="4" customFormat="1" x14ac:dyDescent="0.3"/>
    <row r="8275" s="4" customFormat="1" x14ac:dyDescent="0.3"/>
    <row r="8276" s="4" customFormat="1" x14ac:dyDescent="0.3"/>
    <row r="8277" s="4" customFormat="1" x14ac:dyDescent="0.3"/>
    <row r="8278" s="4" customFormat="1" x14ac:dyDescent="0.3"/>
    <row r="8279" s="4" customFormat="1" x14ac:dyDescent="0.3"/>
    <row r="8280" s="4" customFormat="1" x14ac:dyDescent="0.3"/>
    <row r="8281" s="4" customFormat="1" x14ac:dyDescent="0.3"/>
    <row r="8282" s="4" customFormat="1" x14ac:dyDescent="0.3"/>
    <row r="8283" s="4" customFormat="1" x14ac:dyDescent="0.3"/>
    <row r="8284" s="4" customFormat="1" x14ac:dyDescent="0.3"/>
    <row r="8285" s="4" customFormat="1" x14ac:dyDescent="0.3"/>
    <row r="8286" s="4" customFormat="1" x14ac:dyDescent="0.3"/>
    <row r="8287" s="4" customFormat="1" x14ac:dyDescent="0.3"/>
    <row r="8288" s="4" customFormat="1" x14ac:dyDescent="0.3"/>
    <row r="8289" s="4" customFormat="1" x14ac:dyDescent="0.3"/>
    <row r="8290" s="4" customFormat="1" x14ac:dyDescent="0.3"/>
    <row r="8291" s="4" customFormat="1" x14ac:dyDescent="0.3"/>
    <row r="8292" s="4" customFormat="1" x14ac:dyDescent="0.3"/>
    <row r="8293" s="4" customFormat="1" x14ac:dyDescent="0.3"/>
    <row r="8294" s="4" customFormat="1" x14ac:dyDescent="0.3"/>
    <row r="8295" s="4" customFormat="1" x14ac:dyDescent="0.3"/>
    <row r="8296" s="4" customFormat="1" x14ac:dyDescent="0.3"/>
    <row r="8297" s="4" customFormat="1" x14ac:dyDescent="0.3"/>
    <row r="8298" s="4" customFormat="1" x14ac:dyDescent="0.3"/>
    <row r="8299" s="4" customFormat="1" x14ac:dyDescent="0.3"/>
    <row r="8300" s="4" customFormat="1" x14ac:dyDescent="0.3"/>
    <row r="8301" s="4" customFormat="1" x14ac:dyDescent="0.3"/>
    <row r="8302" s="4" customFormat="1" x14ac:dyDescent="0.3"/>
    <row r="8303" s="4" customFormat="1" x14ac:dyDescent="0.3"/>
    <row r="8304" s="4" customFormat="1" x14ac:dyDescent="0.3"/>
    <row r="8305" s="4" customFormat="1" x14ac:dyDescent="0.3"/>
    <row r="8306" s="4" customFormat="1" x14ac:dyDescent="0.3"/>
    <row r="8307" s="4" customFormat="1" x14ac:dyDescent="0.3"/>
    <row r="8308" s="4" customFormat="1" x14ac:dyDescent="0.3"/>
    <row r="8309" s="4" customFormat="1" x14ac:dyDescent="0.3"/>
    <row r="8310" s="4" customFormat="1" x14ac:dyDescent="0.3"/>
    <row r="8311" s="4" customFormat="1" x14ac:dyDescent="0.3"/>
    <row r="8312" s="4" customFormat="1" x14ac:dyDescent="0.3"/>
    <row r="8313" s="4" customFormat="1" x14ac:dyDescent="0.3"/>
    <row r="8314" s="4" customFormat="1" x14ac:dyDescent="0.3"/>
    <row r="8315" s="4" customFormat="1" x14ac:dyDescent="0.3"/>
    <row r="8316" s="4" customFormat="1" x14ac:dyDescent="0.3"/>
    <row r="8317" s="4" customFormat="1" x14ac:dyDescent="0.3"/>
    <row r="8318" s="4" customFormat="1" x14ac:dyDescent="0.3"/>
    <row r="8319" s="4" customFormat="1" x14ac:dyDescent="0.3"/>
    <row r="8320" s="4" customFormat="1" x14ac:dyDescent="0.3"/>
    <row r="8321" s="4" customFormat="1" x14ac:dyDescent="0.3"/>
    <row r="8322" s="4" customFormat="1" x14ac:dyDescent="0.3"/>
    <row r="8323" s="4" customFormat="1" x14ac:dyDescent="0.3"/>
    <row r="8324" s="4" customFormat="1" x14ac:dyDescent="0.3"/>
    <row r="8325" s="4" customFormat="1" x14ac:dyDescent="0.3"/>
    <row r="8326" s="4" customFormat="1" x14ac:dyDescent="0.3"/>
    <row r="8327" s="4" customFormat="1" x14ac:dyDescent="0.3"/>
    <row r="8328" s="4" customFormat="1" x14ac:dyDescent="0.3"/>
    <row r="8329" s="4" customFormat="1" x14ac:dyDescent="0.3"/>
    <row r="8330" s="4" customFormat="1" x14ac:dyDescent="0.3"/>
    <row r="8331" s="4" customFormat="1" x14ac:dyDescent="0.3"/>
    <row r="8332" s="4" customFormat="1" x14ac:dyDescent="0.3"/>
    <row r="8333" s="4" customFormat="1" x14ac:dyDescent="0.3"/>
    <row r="8334" s="4" customFormat="1" x14ac:dyDescent="0.3"/>
    <row r="8335" s="4" customFormat="1" x14ac:dyDescent="0.3"/>
    <row r="8336" s="4" customFormat="1" x14ac:dyDescent="0.3"/>
    <row r="8337" s="4" customFormat="1" x14ac:dyDescent="0.3"/>
    <row r="8338" s="4" customFormat="1" x14ac:dyDescent="0.3"/>
    <row r="8339" s="4" customFormat="1" x14ac:dyDescent="0.3"/>
    <row r="8340" s="4" customFormat="1" x14ac:dyDescent="0.3"/>
    <row r="8341" s="4" customFormat="1" x14ac:dyDescent="0.3"/>
    <row r="8342" s="4" customFormat="1" x14ac:dyDescent="0.3"/>
    <row r="8343" s="4" customFormat="1" x14ac:dyDescent="0.3"/>
    <row r="8344" s="4" customFormat="1" x14ac:dyDescent="0.3"/>
    <row r="8345" s="4" customFormat="1" x14ac:dyDescent="0.3"/>
    <row r="8346" s="4" customFormat="1" x14ac:dyDescent="0.3"/>
    <row r="8347" s="4" customFormat="1" x14ac:dyDescent="0.3"/>
    <row r="8348" s="4" customFormat="1" x14ac:dyDescent="0.3"/>
    <row r="8349" s="4" customFormat="1" x14ac:dyDescent="0.3"/>
    <row r="8350" s="4" customFormat="1" x14ac:dyDescent="0.3"/>
    <row r="8351" s="4" customFormat="1" x14ac:dyDescent="0.3"/>
    <row r="8352" s="4" customFormat="1" x14ac:dyDescent="0.3"/>
    <row r="8353" s="4" customFormat="1" x14ac:dyDescent="0.3"/>
    <row r="8354" s="4" customFormat="1" x14ac:dyDescent="0.3"/>
    <row r="8355" s="4" customFormat="1" x14ac:dyDescent="0.3"/>
    <row r="8356" s="4" customFormat="1" x14ac:dyDescent="0.3"/>
    <row r="8357" s="4" customFormat="1" x14ac:dyDescent="0.3"/>
    <row r="8358" s="4" customFormat="1" x14ac:dyDescent="0.3"/>
    <row r="8359" s="4" customFormat="1" x14ac:dyDescent="0.3"/>
    <row r="8360" s="4" customFormat="1" x14ac:dyDescent="0.3"/>
    <row r="8361" s="4" customFormat="1" x14ac:dyDescent="0.3"/>
    <row r="8362" s="4" customFormat="1" x14ac:dyDescent="0.3"/>
    <row r="8363" s="4" customFormat="1" x14ac:dyDescent="0.3"/>
    <row r="8364" s="4" customFormat="1" x14ac:dyDescent="0.3"/>
    <row r="8365" s="4" customFormat="1" x14ac:dyDescent="0.3"/>
    <row r="8366" s="4" customFormat="1" x14ac:dyDescent="0.3"/>
    <row r="8367" s="4" customFormat="1" x14ac:dyDescent="0.3"/>
    <row r="8368" s="4" customFormat="1" x14ac:dyDescent="0.3"/>
    <row r="8369" s="4" customFormat="1" x14ac:dyDescent="0.3"/>
    <row r="8370" s="4" customFormat="1" x14ac:dyDescent="0.3"/>
    <row r="8371" s="4" customFormat="1" x14ac:dyDescent="0.3"/>
    <row r="8372" s="4" customFormat="1" x14ac:dyDescent="0.3"/>
    <row r="8373" s="4" customFormat="1" x14ac:dyDescent="0.3"/>
    <row r="8374" s="4" customFormat="1" x14ac:dyDescent="0.3"/>
    <row r="8375" s="4" customFormat="1" x14ac:dyDescent="0.3"/>
    <row r="8376" s="4" customFormat="1" x14ac:dyDescent="0.3"/>
    <row r="8377" s="4" customFormat="1" x14ac:dyDescent="0.3"/>
    <row r="8378" s="4" customFormat="1" x14ac:dyDescent="0.3"/>
    <row r="8379" s="4" customFormat="1" x14ac:dyDescent="0.3"/>
    <row r="8380" s="4" customFormat="1" x14ac:dyDescent="0.3"/>
    <row r="8381" s="4" customFormat="1" x14ac:dyDescent="0.3"/>
    <row r="8382" s="4" customFormat="1" x14ac:dyDescent="0.3"/>
    <row r="8383" s="4" customFormat="1" x14ac:dyDescent="0.3"/>
    <row r="8384" s="4" customFormat="1" x14ac:dyDescent="0.3"/>
    <row r="8385" s="4" customFormat="1" x14ac:dyDescent="0.3"/>
    <row r="8386" s="4" customFormat="1" x14ac:dyDescent="0.3"/>
    <row r="8387" s="4" customFormat="1" x14ac:dyDescent="0.3"/>
    <row r="8388" s="4" customFormat="1" x14ac:dyDescent="0.3"/>
    <row r="8389" s="4" customFormat="1" x14ac:dyDescent="0.3"/>
    <row r="8390" s="4" customFormat="1" x14ac:dyDescent="0.3"/>
    <row r="8391" s="4" customFormat="1" x14ac:dyDescent="0.3"/>
    <row r="8392" s="4" customFormat="1" x14ac:dyDescent="0.3"/>
    <row r="8393" s="4" customFormat="1" x14ac:dyDescent="0.3"/>
    <row r="8394" s="4" customFormat="1" x14ac:dyDescent="0.3"/>
    <row r="8395" s="4" customFormat="1" x14ac:dyDescent="0.3"/>
    <row r="8396" s="4" customFormat="1" x14ac:dyDescent="0.3"/>
    <row r="8397" s="4" customFormat="1" x14ac:dyDescent="0.3"/>
    <row r="8398" s="4" customFormat="1" x14ac:dyDescent="0.3"/>
    <row r="8399" s="4" customFormat="1" x14ac:dyDescent="0.3"/>
    <row r="8400" s="4" customFormat="1" x14ac:dyDescent="0.3"/>
    <row r="8401" s="4" customFormat="1" x14ac:dyDescent="0.3"/>
    <row r="8402" s="4" customFormat="1" x14ac:dyDescent="0.3"/>
    <row r="8403" s="4" customFormat="1" x14ac:dyDescent="0.3"/>
    <row r="8404" s="4" customFormat="1" x14ac:dyDescent="0.3"/>
    <row r="8405" s="4" customFormat="1" x14ac:dyDescent="0.3"/>
    <row r="8406" s="4" customFormat="1" x14ac:dyDescent="0.3"/>
    <row r="8407" s="4" customFormat="1" x14ac:dyDescent="0.3"/>
    <row r="8408" s="4" customFormat="1" x14ac:dyDescent="0.3"/>
    <row r="8409" s="4" customFormat="1" x14ac:dyDescent="0.3"/>
    <row r="8410" s="4" customFormat="1" x14ac:dyDescent="0.3"/>
    <row r="8411" s="4" customFormat="1" x14ac:dyDescent="0.3"/>
    <row r="8412" s="4" customFormat="1" x14ac:dyDescent="0.3"/>
    <row r="8413" s="4" customFormat="1" x14ac:dyDescent="0.3"/>
    <row r="8414" s="4" customFormat="1" x14ac:dyDescent="0.3"/>
    <row r="8415" s="4" customFormat="1" x14ac:dyDescent="0.3"/>
    <row r="8416" s="4" customFormat="1" x14ac:dyDescent="0.3"/>
    <row r="8417" s="4" customFormat="1" x14ac:dyDescent="0.3"/>
    <row r="8418" s="4" customFormat="1" x14ac:dyDescent="0.3"/>
    <row r="8419" s="4" customFormat="1" x14ac:dyDescent="0.3"/>
    <row r="8420" s="4" customFormat="1" x14ac:dyDescent="0.3"/>
    <row r="8421" s="4" customFormat="1" x14ac:dyDescent="0.3"/>
    <row r="8422" s="4" customFormat="1" x14ac:dyDescent="0.3"/>
    <row r="8423" s="4" customFormat="1" x14ac:dyDescent="0.3"/>
    <row r="8424" s="4" customFormat="1" x14ac:dyDescent="0.3"/>
    <row r="8425" s="4" customFormat="1" x14ac:dyDescent="0.3"/>
    <row r="8426" s="4" customFormat="1" x14ac:dyDescent="0.3"/>
    <row r="8427" s="4" customFormat="1" x14ac:dyDescent="0.3"/>
    <row r="8428" s="4" customFormat="1" x14ac:dyDescent="0.3"/>
    <row r="8429" s="4" customFormat="1" x14ac:dyDescent="0.3"/>
    <row r="8430" s="4" customFormat="1" x14ac:dyDescent="0.3"/>
    <row r="8431" s="4" customFormat="1" x14ac:dyDescent="0.3"/>
    <row r="8432" s="4" customFormat="1" x14ac:dyDescent="0.3"/>
    <row r="8433" s="4" customFormat="1" x14ac:dyDescent="0.3"/>
    <row r="8434" s="4" customFormat="1" x14ac:dyDescent="0.3"/>
    <row r="8435" s="4" customFormat="1" x14ac:dyDescent="0.3"/>
    <row r="8436" s="4" customFormat="1" x14ac:dyDescent="0.3"/>
    <row r="8437" s="4" customFormat="1" x14ac:dyDescent="0.3"/>
    <row r="8438" s="4" customFormat="1" x14ac:dyDescent="0.3"/>
    <row r="8439" s="4" customFormat="1" x14ac:dyDescent="0.3"/>
    <row r="8440" s="4" customFormat="1" x14ac:dyDescent="0.3"/>
    <row r="8441" s="4" customFormat="1" x14ac:dyDescent="0.3"/>
    <row r="8442" s="4" customFormat="1" x14ac:dyDescent="0.3"/>
    <row r="8443" s="4" customFormat="1" x14ac:dyDescent="0.3"/>
    <row r="8444" s="4" customFormat="1" x14ac:dyDescent="0.3"/>
    <row r="8445" s="4" customFormat="1" x14ac:dyDescent="0.3"/>
    <row r="8446" s="4" customFormat="1" x14ac:dyDescent="0.3"/>
    <row r="8447" s="4" customFormat="1" x14ac:dyDescent="0.3"/>
    <row r="8448" s="4" customFormat="1" x14ac:dyDescent="0.3"/>
    <row r="8449" s="4" customFormat="1" x14ac:dyDescent="0.3"/>
    <row r="8450" s="4" customFormat="1" x14ac:dyDescent="0.3"/>
    <row r="8451" s="4" customFormat="1" x14ac:dyDescent="0.3"/>
    <row r="8452" s="4" customFormat="1" x14ac:dyDescent="0.3"/>
    <row r="8453" s="4" customFormat="1" x14ac:dyDescent="0.3"/>
    <row r="8454" s="4" customFormat="1" x14ac:dyDescent="0.3"/>
    <row r="8455" s="4" customFormat="1" x14ac:dyDescent="0.3"/>
    <row r="8456" s="4" customFormat="1" x14ac:dyDescent="0.3"/>
    <row r="8457" s="4" customFormat="1" x14ac:dyDescent="0.3"/>
    <row r="8458" s="4" customFormat="1" x14ac:dyDescent="0.3"/>
    <row r="8459" s="4" customFormat="1" x14ac:dyDescent="0.3"/>
    <row r="8460" s="4" customFormat="1" x14ac:dyDescent="0.3"/>
    <row r="8461" s="4" customFormat="1" x14ac:dyDescent="0.3"/>
    <row r="8462" s="4" customFormat="1" x14ac:dyDescent="0.3"/>
    <row r="8463" s="4" customFormat="1" x14ac:dyDescent="0.3"/>
    <row r="8464" s="4" customFormat="1" x14ac:dyDescent="0.3"/>
    <row r="8465" s="4" customFormat="1" x14ac:dyDescent="0.3"/>
    <row r="8466" s="4" customFormat="1" x14ac:dyDescent="0.3"/>
    <row r="8467" s="4" customFormat="1" x14ac:dyDescent="0.3"/>
    <row r="8468" s="4" customFormat="1" x14ac:dyDescent="0.3"/>
    <row r="8469" s="4" customFormat="1" x14ac:dyDescent="0.3"/>
    <row r="8470" s="4" customFormat="1" x14ac:dyDescent="0.3"/>
    <row r="8471" s="4" customFormat="1" x14ac:dyDescent="0.3"/>
    <row r="8472" s="4" customFormat="1" x14ac:dyDescent="0.3"/>
    <row r="8473" s="4" customFormat="1" x14ac:dyDescent="0.3"/>
    <row r="8474" s="4" customFormat="1" x14ac:dyDescent="0.3"/>
    <row r="8475" s="4" customFormat="1" x14ac:dyDescent="0.3"/>
    <row r="8476" s="4" customFormat="1" x14ac:dyDescent="0.3"/>
    <row r="8477" s="4" customFormat="1" x14ac:dyDescent="0.3"/>
    <row r="8478" s="4" customFormat="1" x14ac:dyDescent="0.3"/>
    <row r="8479" s="4" customFormat="1" x14ac:dyDescent="0.3"/>
    <row r="8480" s="4" customFormat="1" x14ac:dyDescent="0.3"/>
    <row r="8481" s="4" customFormat="1" x14ac:dyDescent="0.3"/>
    <row r="8482" s="4" customFormat="1" x14ac:dyDescent="0.3"/>
    <row r="8483" s="4" customFormat="1" x14ac:dyDescent="0.3"/>
    <row r="8484" s="4" customFormat="1" x14ac:dyDescent="0.3"/>
    <row r="8485" s="4" customFormat="1" x14ac:dyDescent="0.3"/>
    <row r="8486" s="4" customFormat="1" x14ac:dyDescent="0.3"/>
    <row r="8487" s="4" customFormat="1" x14ac:dyDescent="0.3"/>
    <row r="8488" s="4" customFormat="1" x14ac:dyDescent="0.3"/>
    <row r="8489" s="4" customFormat="1" x14ac:dyDescent="0.3"/>
    <row r="8490" s="4" customFormat="1" x14ac:dyDescent="0.3"/>
    <row r="8491" s="4" customFormat="1" x14ac:dyDescent="0.3"/>
    <row r="8492" s="4" customFormat="1" x14ac:dyDescent="0.3"/>
    <row r="8493" s="4" customFormat="1" x14ac:dyDescent="0.3"/>
    <row r="8494" s="4" customFormat="1" x14ac:dyDescent="0.3"/>
    <row r="8495" s="4" customFormat="1" x14ac:dyDescent="0.3"/>
    <row r="8496" s="4" customFormat="1" x14ac:dyDescent="0.3"/>
    <row r="8497" s="4" customFormat="1" x14ac:dyDescent="0.3"/>
    <row r="8498" s="4" customFormat="1" x14ac:dyDescent="0.3"/>
    <row r="8499" s="4" customFormat="1" x14ac:dyDescent="0.3"/>
    <row r="8500" s="4" customFormat="1" x14ac:dyDescent="0.3"/>
    <row r="8501" s="4" customFormat="1" x14ac:dyDescent="0.3"/>
    <row r="8502" s="4" customFormat="1" x14ac:dyDescent="0.3"/>
    <row r="8503" s="4" customFormat="1" x14ac:dyDescent="0.3"/>
    <row r="8504" s="4" customFormat="1" x14ac:dyDescent="0.3"/>
    <row r="8505" s="4" customFormat="1" x14ac:dyDescent="0.3"/>
    <row r="8506" s="4" customFormat="1" x14ac:dyDescent="0.3"/>
    <row r="8507" s="4" customFormat="1" x14ac:dyDescent="0.3"/>
    <row r="8508" s="4" customFormat="1" x14ac:dyDescent="0.3"/>
    <row r="8509" s="4" customFormat="1" x14ac:dyDescent="0.3"/>
    <row r="8510" s="4" customFormat="1" x14ac:dyDescent="0.3"/>
    <row r="8511" s="4" customFormat="1" x14ac:dyDescent="0.3"/>
    <row r="8512" s="4" customFormat="1" x14ac:dyDescent="0.3"/>
    <row r="8513" s="4" customFormat="1" x14ac:dyDescent="0.3"/>
    <row r="8514" s="4" customFormat="1" x14ac:dyDescent="0.3"/>
    <row r="8515" s="4" customFormat="1" x14ac:dyDescent="0.3"/>
    <row r="8516" s="4" customFormat="1" x14ac:dyDescent="0.3"/>
    <row r="8517" s="4" customFormat="1" x14ac:dyDescent="0.3"/>
    <row r="8518" s="4" customFormat="1" x14ac:dyDescent="0.3"/>
    <row r="8519" s="4" customFormat="1" x14ac:dyDescent="0.3"/>
    <row r="8520" s="4" customFormat="1" x14ac:dyDescent="0.3"/>
    <row r="8521" s="4" customFormat="1" x14ac:dyDescent="0.3"/>
    <row r="8522" s="4" customFormat="1" x14ac:dyDescent="0.3"/>
    <row r="8523" s="4" customFormat="1" x14ac:dyDescent="0.3"/>
    <row r="8524" s="4" customFormat="1" x14ac:dyDescent="0.3"/>
    <row r="8525" s="4" customFormat="1" x14ac:dyDescent="0.3"/>
    <row r="8526" s="4" customFormat="1" x14ac:dyDescent="0.3"/>
    <row r="8527" s="4" customFormat="1" x14ac:dyDescent="0.3"/>
    <row r="8528" s="4" customFormat="1" x14ac:dyDescent="0.3"/>
    <row r="8529" s="4" customFormat="1" x14ac:dyDescent="0.3"/>
    <row r="8530" s="4" customFormat="1" x14ac:dyDescent="0.3"/>
    <row r="8531" s="4" customFormat="1" x14ac:dyDescent="0.3"/>
    <row r="8532" s="4" customFormat="1" x14ac:dyDescent="0.3"/>
    <row r="8533" s="4" customFormat="1" x14ac:dyDescent="0.3"/>
    <row r="8534" s="4" customFormat="1" x14ac:dyDescent="0.3"/>
    <row r="8535" s="4" customFormat="1" x14ac:dyDescent="0.3"/>
    <row r="8536" s="4" customFormat="1" x14ac:dyDescent="0.3"/>
    <row r="8537" s="4" customFormat="1" x14ac:dyDescent="0.3"/>
    <row r="8538" s="4" customFormat="1" x14ac:dyDescent="0.3"/>
    <row r="8539" s="4" customFormat="1" x14ac:dyDescent="0.3"/>
    <row r="8540" s="4" customFormat="1" x14ac:dyDescent="0.3"/>
    <row r="8541" s="4" customFormat="1" x14ac:dyDescent="0.3"/>
    <row r="8542" s="4" customFormat="1" x14ac:dyDescent="0.3"/>
    <row r="8543" s="4" customFormat="1" x14ac:dyDescent="0.3"/>
    <row r="8544" s="4" customFormat="1" x14ac:dyDescent="0.3"/>
    <row r="8545" s="4" customFormat="1" x14ac:dyDescent="0.3"/>
    <row r="8546" s="4" customFormat="1" x14ac:dyDescent="0.3"/>
    <row r="8547" s="4" customFormat="1" x14ac:dyDescent="0.3"/>
    <row r="8548" s="4" customFormat="1" x14ac:dyDescent="0.3"/>
    <row r="8549" s="4" customFormat="1" x14ac:dyDescent="0.3"/>
    <row r="8550" s="4" customFormat="1" x14ac:dyDescent="0.3"/>
    <row r="8551" s="4" customFormat="1" x14ac:dyDescent="0.3"/>
    <row r="8552" s="4" customFormat="1" x14ac:dyDescent="0.3"/>
    <row r="8553" s="4" customFormat="1" x14ac:dyDescent="0.3"/>
    <row r="8554" s="4" customFormat="1" x14ac:dyDescent="0.3"/>
    <row r="8555" s="4" customFormat="1" x14ac:dyDescent="0.3"/>
    <row r="8556" s="4" customFormat="1" x14ac:dyDescent="0.3"/>
    <row r="8557" s="4" customFormat="1" x14ac:dyDescent="0.3"/>
    <row r="8558" s="4" customFormat="1" x14ac:dyDescent="0.3"/>
    <row r="8559" s="4" customFormat="1" x14ac:dyDescent="0.3"/>
    <row r="8560" s="4" customFormat="1" x14ac:dyDescent="0.3"/>
    <row r="8561" s="4" customFormat="1" x14ac:dyDescent="0.3"/>
    <row r="8562" s="4" customFormat="1" x14ac:dyDescent="0.3"/>
    <row r="8563" s="4" customFormat="1" x14ac:dyDescent="0.3"/>
    <row r="8564" s="4" customFormat="1" x14ac:dyDescent="0.3"/>
    <row r="8565" s="4" customFormat="1" x14ac:dyDescent="0.3"/>
    <row r="8566" s="4" customFormat="1" x14ac:dyDescent="0.3"/>
    <row r="8567" s="4" customFormat="1" x14ac:dyDescent="0.3"/>
    <row r="8568" s="4" customFormat="1" x14ac:dyDescent="0.3"/>
    <row r="8569" s="4" customFormat="1" x14ac:dyDescent="0.3"/>
    <row r="8570" s="4" customFormat="1" x14ac:dyDescent="0.3"/>
    <row r="8571" s="4" customFormat="1" x14ac:dyDescent="0.3"/>
    <row r="8572" s="4" customFormat="1" x14ac:dyDescent="0.3"/>
    <row r="8573" s="4" customFormat="1" x14ac:dyDescent="0.3"/>
    <row r="8574" s="4" customFormat="1" x14ac:dyDescent="0.3"/>
    <row r="8575" s="4" customFormat="1" x14ac:dyDescent="0.3"/>
    <row r="8576" s="4" customFormat="1" x14ac:dyDescent="0.3"/>
    <row r="8577" s="4" customFormat="1" x14ac:dyDescent="0.3"/>
    <row r="8578" s="4" customFormat="1" x14ac:dyDescent="0.3"/>
    <row r="8579" s="4" customFormat="1" x14ac:dyDescent="0.3"/>
    <row r="8580" s="4" customFormat="1" x14ac:dyDescent="0.3"/>
    <row r="8581" s="4" customFormat="1" x14ac:dyDescent="0.3"/>
    <row r="8582" s="4" customFormat="1" x14ac:dyDescent="0.3"/>
    <row r="8583" s="4" customFormat="1" x14ac:dyDescent="0.3"/>
    <row r="8584" s="4" customFormat="1" x14ac:dyDescent="0.3"/>
    <row r="8585" s="4" customFormat="1" x14ac:dyDescent="0.3"/>
    <row r="8586" s="4" customFormat="1" x14ac:dyDescent="0.3"/>
    <row r="8587" s="4" customFormat="1" x14ac:dyDescent="0.3"/>
    <row r="8588" s="4" customFormat="1" x14ac:dyDescent="0.3"/>
    <row r="8589" s="4" customFormat="1" x14ac:dyDescent="0.3"/>
    <row r="8590" s="4" customFormat="1" x14ac:dyDescent="0.3"/>
    <row r="8591" s="4" customFormat="1" x14ac:dyDescent="0.3"/>
    <row r="8592" s="4" customFormat="1" x14ac:dyDescent="0.3"/>
    <row r="8593" s="4" customFormat="1" x14ac:dyDescent="0.3"/>
    <row r="8594" s="4" customFormat="1" x14ac:dyDescent="0.3"/>
    <row r="8595" s="4" customFormat="1" x14ac:dyDescent="0.3"/>
    <row r="8596" s="4" customFormat="1" x14ac:dyDescent="0.3"/>
    <row r="8597" s="4" customFormat="1" x14ac:dyDescent="0.3"/>
    <row r="8598" s="4" customFormat="1" x14ac:dyDescent="0.3"/>
    <row r="8599" s="4" customFormat="1" x14ac:dyDescent="0.3"/>
    <row r="8600" s="4" customFormat="1" x14ac:dyDescent="0.3"/>
    <row r="8601" s="4" customFormat="1" x14ac:dyDescent="0.3"/>
    <row r="8602" s="4" customFormat="1" x14ac:dyDescent="0.3"/>
    <row r="8603" s="4" customFormat="1" x14ac:dyDescent="0.3"/>
    <row r="8604" s="4" customFormat="1" x14ac:dyDescent="0.3"/>
    <row r="8605" s="4" customFormat="1" x14ac:dyDescent="0.3"/>
    <row r="8606" s="4" customFormat="1" x14ac:dyDescent="0.3"/>
    <row r="8607" s="4" customFormat="1" x14ac:dyDescent="0.3"/>
    <row r="8608" s="4" customFormat="1" x14ac:dyDescent="0.3"/>
    <row r="8609" s="4" customFormat="1" x14ac:dyDescent="0.3"/>
    <row r="8610" s="4" customFormat="1" x14ac:dyDescent="0.3"/>
    <row r="8611" s="4" customFormat="1" x14ac:dyDescent="0.3"/>
    <row r="8612" s="4" customFormat="1" x14ac:dyDescent="0.3"/>
    <row r="8613" s="4" customFormat="1" x14ac:dyDescent="0.3"/>
    <row r="8614" s="4" customFormat="1" x14ac:dyDescent="0.3"/>
    <row r="8615" s="4" customFormat="1" x14ac:dyDescent="0.3"/>
    <row r="8616" s="4" customFormat="1" x14ac:dyDescent="0.3"/>
    <row r="8617" s="4" customFormat="1" x14ac:dyDescent="0.3"/>
    <row r="8618" s="4" customFormat="1" x14ac:dyDescent="0.3"/>
    <row r="8619" s="4" customFormat="1" x14ac:dyDescent="0.3"/>
    <row r="8620" s="4" customFormat="1" x14ac:dyDescent="0.3"/>
    <row r="8621" s="4" customFormat="1" x14ac:dyDescent="0.3"/>
    <row r="8622" s="4" customFormat="1" x14ac:dyDescent="0.3"/>
    <row r="8623" s="4" customFormat="1" x14ac:dyDescent="0.3"/>
    <row r="8624" s="4" customFormat="1" x14ac:dyDescent="0.3"/>
    <row r="8625" s="4" customFormat="1" x14ac:dyDescent="0.3"/>
    <row r="8626" s="4" customFormat="1" x14ac:dyDescent="0.3"/>
    <row r="8627" s="4" customFormat="1" x14ac:dyDescent="0.3"/>
    <row r="8628" s="4" customFormat="1" x14ac:dyDescent="0.3"/>
    <row r="8629" s="4" customFormat="1" x14ac:dyDescent="0.3"/>
    <row r="8630" s="4" customFormat="1" x14ac:dyDescent="0.3"/>
    <row r="8631" s="4" customFormat="1" x14ac:dyDescent="0.3"/>
    <row r="8632" s="4" customFormat="1" x14ac:dyDescent="0.3"/>
    <row r="8633" s="4" customFormat="1" x14ac:dyDescent="0.3"/>
    <row r="8634" s="4" customFormat="1" x14ac:dyDescent="0.3"/>
    <row r="8635" s="4" customFormat="1" x14ac:dyDescent="0.3"/>
    <row r="8636" s="4" customFormat="1" x14ac:dyDescent="0.3"/>
    <row r="8637" s="4" customFormat="1" x14ac:dyDescent="0.3"/>
    <row r="8638" s="4" customFormat="1" x14ac:dyDescent="0.3"/>
    <row r="8639" s="4" customFormat="1" x14ac:dyDescent="0.3"/>
    <row r="8640" s="4" customFormat="1" x14ac:dyDescent="0.3"/>
    <row r="8641" s="4" customFormat="1" x14ac:dyDescent="0.3"/>
    <row r="8642" s="4" customFormat="1" x14ac:dyDescent="0.3"/>
    <row r="8643" s="4" customFormat="1" x14ac:dyDescent="0.3"/>
    <row r="8644" s="4" customFormat="1" x14ac:dyDescent="0.3"/>
    <row r="8645" s="4" customFormat="1" x14ac:dyDescent="0.3"/>
    <row r="8646" s="4" customFormat="1" x14ac:dyDescent="0.3"/>
    <row r="8647" s="4" customFormat="1" x14ac:dyDescent="0.3"/>
    <row r="8648" s="4" customFormat="1" x14ac:dyDescent="0.3"/>
    <row r="8649" s="4" customFormat="1" x14ac:dyDescent="0.3"/>
    <row r="8650" s="4" customFormat="1" x14ac:dyDescent="0.3"/>
    <row r="8651" s="4" customFormat="1" x14ac:dyDescent="0.3"/>
    <row r="8652" s="4" customFormat="1" x14ac:dyDescent="0.3"/>
    <row r="8653" s="4" customFormat="1" x14ac:dyDescent="0.3"/>
    <row r="8654" s="4" customFormat="1" x14ac:dyDescent="0.3"/>
    <row r="8655" s="4" customFormat="1" x14ac:dyDescent="0.3"/>
    <row r="8656" s="4" customFormat="1" x14ac:dyDescent="0.3"/>
    <row r="8657" s="4" customFormat="1" x14ac:dyDescent="0.3"/>
    <row r="8658" s="4" customFormat="1" x14ac:dyDescent="0.3"/>
    <row r="8659" s="4" customFormat="1" x14ac:dyDescent="0.3"/>
    <row r="8660" s="4" customFormat="1" x14ac:dyDescent="0.3"/>
    <row r="8661" s="4" customFormat="1" x14ac:dyDescent="0.3"/>
    <row r="8662" s="4" customFormat="1" x14ac:dyDescent="0.3"/>
    <row r="8663" s="4" customFormat="1" x14ac:dyDescent="0.3"/>
    <row r="8664" s="4" customFormat="1" x14ac:dyDescent="0.3"/>
    <row r="8665" s="4" customFormat="1" x14ac:dyDescent="0.3"/>
    <row r="8666" s="4" customFormat="1" x14ac:dyDescent="0.3"/>
    <row r="8667" s="4" customFormat="1" x14ac:dyDescent="0.3"/>
    <row r="8668" s="4" customFormat="1" x14ac:dyDescent="0.3"/>
    <row r="8669" s="4" customFormat="1" x14ac:dyDescent="0.3"/>
    <row r="8670" s="4" customFormat="1" x14ac:dyDescent="0.3"/>
    <row r="8671" s="4" customFormat="1" x14ac:dyDescent="0.3"/>
    <row r="8672" s="4" customFormat="1" x14ac:dyDescent="0.3"/>
    <row r="8673" s="4" customFormat="1" x14ac:dyDescent="0.3"/>
    <row r="8674" s="4" customFormat="1" x14ac:dyDescent="0.3"/>
    <row r="8675" s="4" customFormat="1" x14ac:dyDescent="0.3"/>
    <row r="8676" s="4" customFormat="1" x14ac:dyDescent="0.3"/>
    <row r="8677" s="4" customFormat="1" x14ac:dyDescent="0.3"/>
    <row r="8678" s="4" customFormat="1" x14ac:dyDescent="0.3"/>
    <row r="8679" s="4" customFormat="1" x14ac:dyDescent="0.3"/>
    <row r="8680" s="4" customFormat="1" x14ac:dyDescent="0.3"/>
    <row r="8681" s="4" customFormat="1" x14ac:dyDescent="0.3"/>
    <row r="8682" s="4" customFormat="1" x14ac:dyDescent="0.3"/>
    <row r="8683" s="4" customFormat="1" x14ac:dyDescent="0.3"/>
    <row r="8684" s="4" customFormat="1" x14ac:dyDescent="0.3"/>
    <row r="8685" s="4" customFormat="1" x14ac:dyDescent="0.3"/>
    <row r="8686" s="4" customFormat="1" x14ac:dyDescent="0.3"/>
    <row r="8687" s="4" customFormat="1" x14ac:dyDescent="0.3"/>
    <row r="8688" s="4" customFormat="1" x14ac:dyDescent="0.3"/>
    <row r="8689" s="4" customFormat="1" x14ac:dyDescent="0.3"/>
    <row r="8690" s="4" customFormat="1" x14ac:dyDescent="0.3"/>
    <row r="8691" s="4" customFormat="1" x14ac:dyDescent="0.3"/>
    <row r="8692" s="4" customFormat="1" x14ac:dyDescent="0.3"/>
    <row r="8693" s="4" customFormat="1" x14ac:dyDescent="0.3"/>
    <row r="8694" s="4" customFormat="1" x14ac:dyDescent="0.3"/>
    <row r="8695" s="4" customFormat="1" x14ac:dyDescent="0.3"/>
    <row r="8696" s="4" customFormat="1" x14ac:dyDescent="0.3"/>
    <row r="8697" s="4" customFormat="1" x14ac:dyDescent="0.3"/>
    <row r="8698" s="4" customFormat="1" x14ac:dyDescent="0.3"/>
    <row r="8699" s="4" customFormat="1" x14ac:dyDescent="0.3"/>
    <row r="8700" s="4" customFormat="1" x14ac:dyDescent="0.3"/>
    <row r="8701" s="4" customFormat="1" x14ac:dyDescent="0.3"/>
    <row r="8702" s="4" customFormat="1" x14ac:dyDescent="0.3"/>
    <row r="8703" s="4" customFormat="1" x14ac:dyDescent="0.3"/>
    <row r="8704" s="4" customFormat="1" x14ac:dyDescent="0.3"/>
    <row r="8705" s="4" customFormat="1" x14ac:dyDescent="0.3"/>
    <row r="8706" s="4" customFormat="1" x14ac:dyDescent="0.3"/>
    <row r="8707" s="4" customFormat="1" x14ac:dyDescent="0.3"/>
    <row r="8708" s="4" customFormat="1" x14ac:dyDescent="0.3"/>
    <row r="8709" s="4" customFormat="1" x14ac:dyDescent="0.3"/>
    <row r="8710" s="4" customFormat="1" x14ac:dyDescent="0.3"/>
    <row r="8711" s="4" customFormat="1" x14ac:dyDescent="0.3"/>
    <row r="8712" s="4" customFormat="1" x14ac:dyDescent="0.3"/>
    <row r="8713" s="4" customFormat="1" x14ac:dyDescent="0.3"/>
    <row r="8714" s="4" customFormat="1" x14ac:dyDescent="0.3"/>
    <row r="8715" s="4" customFormat="1" x14ac:dyDescent="0.3"/>
    <row r="8716" s="4" customFormat="1" x14ac:dyDescent="0.3"/>
    <row r="8717" s="4" customFormat="1" x14ac:dyDescent="0.3"/>
    <row r="8718" s="4" customFormat="1" x14ac:dyDescent="0.3"/>
    <row r="8719" s="4" customFormat="1" x14ac:dyDescent="0.3"/>
    <row r="8720" s="4" customFormat="1" x14ac:dyDescent="0.3"/>
    <row r="8721" s="4" customFormat="1" x14ac:dyDescent="0.3"/>
    <row r="8722" s="4" customFormat="1" x14ac:dyDescent="0.3"/>
    <row r="8723" s="4" customFormat="1" x14ac:dyDescent="0.3"/>
    <row r="8724" s="4" customFormat="1" x14ac:dyDescent="0.3"/>
    <row r="8725" s="4" customFormat="1" x14ac:dyDescent="0.3"/>
    <row r="8726" s="4" customFormat="1" x14ac:dyDescent="0.3"/>
    <row r="8727" s="4" customFormat="1" x14ac:dyDescent="0.3"/>
    <row r="8728" s="4" customFormat="1" x14ac:dyDescent="0.3"/>
    <row r="8729" s="4" customFormat="1" x14ac:dyDescent="0.3"/>
    <row r="8730" s="4" customFormat="1" x14ac:dyDescent="0.3"/>
    <row r="8731" s="4" customFormat="1" x14ac:dyDescent="0.3"/>
    <row r="8732" s="4" customFormat="1" x14ac:dyDescent="0.3"/>
    <row r="8733" s="4" customFormat="1" x14ac:dyDescent="0.3"/>
    <row r="8734" s="4" customFormat="1" x14ac:dyDescent="0.3"/>
    <row r="8735" s="4" customFormat="1" x14ac:dyDescent="0.3"/>
    <row r="8736" s="4" customFormat="1" x14ac:dyDescent="0.3"/>
    <row r="8737" s="4" customFormat="1" x14ac:dyDescent="0.3"/>
    <row r="8738" s="4" customFormat="1" x14ac:dyDescent="0.3"/>
    <row r="8739" s="4" customFormat="1" x14ac:dyDescent="0.3"/>
    <row r="8740" s="4" customFormat="1" x14ac:dyDescent="0.3"/>
    <row r="8741" s="4" customFormat="1" x14ac:dyDescent="0.3"/>
    <row r="8742" s="4" customFormat="1" x14ac:dyDescent="0.3"/>
    <row r="8743" s="4" customFormat="1" x14ac:dyDescent="0.3"/>
    <row r="8744" s="4" customFormat="1" x14ac:dyDescent="0.3"/>
    <row r="8745" s="4" customFormat="1" x14ac:dyDescent="0.3"/>
    <row r="8746" s="4" customFormat="1" x14ac:dyDescent="0.3"/>
    <row r="8747" s="4" customFormat="1" x14ac:dyDescent="0.3"/>
    <row r="8748" s="4" customFormat="1" x14ac:dyDescent="0.3"/>
    <row r="8749" s="4" customFormat="1" x14ac:dyDescent="0.3"/>
    <row r="8750" s="4" customFormat="1" x14ac:dyDescent="0.3"/>
    <row r="8751" s="4" customFormat="1" x14ac:dyDescent="0.3"/>
    <row r="8752" s="4" customFormat="1" x14ac:dyDescent="0.3"/>
    <row r="8753" s="4" customFormat="1" x14ac:dyDescent="0.3"/>
    <row r="8754" s="4" customFormat="1" x14ac:dyDescent="0.3"/>
    <row r="8755" s="4" customFormat="1" x14ac:dyDescent="0.3"/>
    <row r="8756" s="4" customFormat="1" x14ac:dyDescent="0.3"/>
    <row r="8757" s="4" customFormat="1" x14ac:dyDescent="0.3"/>
    <row r="8758" s="4" customFormat="1" x14ac:dyDescent="0.3"/>
    <row r="8759" s="4" customFormat="1" x14ac:dyDescent="0.3"/>
    <row r="8760" s="4" customFormat="1" x14ac:dyDescent="0.3"/>
    <row r="8761" s="4" customFormat="1" x14ac:dyDescent="0.3"/>
    <row r="8762" s="4" customFormat="1" x14ac:dyDescent="0.3"/>
    <row r="8763" s="4" customFormat="1" x14ac:dyDescent="0.3"/>
    <row r="8764" s="4" customFormat="1" x14ac:dyDescent="0.3"/>
    <row r="8765" s="4" customFormat="1" x14ac:dyDescent="0.3"/>
    <row r="8766" s="4" customFormat="1" x14ac:dyDescent="0.3"/>
    <row r="8767" s="4" customFormat="1" x14ac:dyDescent="0.3"/>
    <row r="8768" s="4" customFormat="1" x14ac:dyDescent="0.3"/>
    <row r="8769" s="4" customFormat="1" x14ac:dyDescent="0.3"/>
    <row r="8770" s="4" customFormat="1" x14ac:dyDescent="0.3"/>
    <row r="8771" s="4" customFormat="1" x14ac:dyDescent="0.3"/>
    <row r="8772" s="4" customFormat="1" x14ac:dyDescent="0.3"/>
    <row r="8773" s="4" customFormat="1" x14ac:dyDescent="0.3"/>
    <row r="8774" s="4" customFormat="1" x14ac:dyDescent="0.3"/>
    <row r="8775" s="4" customFormat="1" x14ac:dyDescent="0.3"/>
    <row r="8776" s="4" customFormat="1" x14ac:dyDescent="0.3"/>
    <row r="8777" s="4" customFormat="1" x14ac:dyDescent="0.3"/>
    <row r="8778" s="4" customFormat="1" x14ac:dyDescent="0.3"/>
    <row r="8779" s="4" customFormat="1" x14ac:dyDescent="0.3"/>
    <row r="8780" s="4" customFormat="1" x14ac:dyDescent="0.3"/>
    <row r="8781" s="4" customFormat="1" x14ac:dyDescent="0.3"/>
    <row r="8782" s="4" customFormat="1" x14ac:dyDescent="0.3"/>
    <row r="8783" s="4" customFormat="1" x14ac:dyDescent="0.3"/>
    <row r="8784" s="4" customFormat="1" x14ac:dyDescent="0.3"/>
    <row r="8785" s="4" customFormat="1" x14ac:dyDescent="0.3"/>
    <row r="8786" s="4" customFormat="1" x14ac:dyDescent="0.3"/>
    <row r="8787" s="4" customFormat="1" x14ac:dyDescent="0.3"/>
    <row r="8788" s="4" customFormat="1" x14ac:dyDescent="0.3"/>
    <row r="8789" s="4" customFormat="1" x14ac:dyDescent="0.3"/>
    <row r="8790" s="4" customFormat="1" x14ac:dyDescent="0.3"/>
    <row r="8791" s="4" customFormat="1" x14ac:dyDescent="0.3"/>
    <row r="8792" s="4" customFormat="1" x14ac:dyDescent="0.3"/>
    <row r="8793" s="4" customFormat="1" x14ac:dyDescent="0.3"/>
    <row r="8794" s="4" customFormat="1" x14ac:dyDescent="0.3"/>
    <row r="8795" s="4" customFormat="1" x14ac:dyDescent="0.3"/>
    <row r="8796" s="4" customFormat="1" x14ac:dyDescent="0.3"/>
    <row r="8797" s="4" customFormat="1" x14ac:dyDescent="0.3"/>
    <row r="8798" s="4" customFormat="1" x14ac:dyDescent="0.3"/>
    <row r="8799" s="4" customFormat="1" x14ac:dyDescent="0.3"/>
    <row r="8800" s="4" customFormat="1" x14ac:dyDescent="0.3"/>
    <row r="8801" s="4" customFormat="1" x14ac:dyDescent="0.3"/>
    <row r="8802" s="4" customFormat="1" x14ac:dyDescent="0.3"/>
    <row r="8803" s="4" customFormat="1" x14ac:dyDescent="0.3"/>
    <row r="8804" s="4" customFormat="1" x14ac:dyDescent="0.3"/>
    <row r="8805" s="4" customFormat="1" x14ac:dyDescent="0.3"/>
    <row r="8806" s="4" customFormat="1" x14ac:dyDescent="0.3"/>
    <row r="8807" s="4" customFormat="1" x14ac:dyDescent="0.3"/>
    <row r="8808" s="4" customFormat="1" x14ac:dyDescent="0.3"/>
    <row r="8809" s="4" customFormat="1" x14ac:dyDescent="0.3"/>
    <row r="8810" s="4" customFormat="1" x14ac:dyDescent="0.3"/>
    <row r="8811" s="4" customFormat="1" x14ac:dyDescent="0.3"/>
    <row r="8812" s="4" customFormat="1" x14ac:dyDescent="0.3"/>
    <row r="8813" s="4" customFormat="1" x14ac:dyDescent="0.3"/>
    <row r="8814" s="4" customFormat="1" x14ac:dyDescent="0.3"/>
    <row r="8815" s="4" customFormat="1" x14ac:dyDescent="0.3"/>
    <row r="8816" s="4" customFormat="1" x14ac:dyDescent="0.3"/>
    <row r="8817" s="4" customFormat="1" x14ac:dyDescent="0.3"/>
    <row r="8818" s="4" customFormat="1" x14ac:dyDescent="0.3"/>
    <row r="8819" s="4" customFormat="1" x14ac:dyDescent="0.3"/>
    <row r="8820" s="4" customFormat="1" x14ac:dyDescent="0.3"/>
    <row r="8821" s="4" customFormat="1" x14ac:dyDescent="0.3"/>
    <row r="8822" s="4" customFormat="1" x14ac:dyDescent="0.3"/>
    <row r="8823" s="4" customFormat="1" x14ac:dyDescent="0.3"/>
    <row r="8824" s="4" customFormat="1" x14ac:dyDescent="0.3"/>
    <row r="8825" s="4" customFormat="1" x14ac:dyDescent="0.3"/>
    <row r="8826" s="4" customFormat="1" x14ac:dyDescent="0.3"/>
    <row r="8827" s="4" customFormat="1" x14ac:dyDescent="0.3"/>
    <row r="8828" s="4" customFormat="1" x14ac:dyDescent="0.3"/>
    <row r="8829" s="4" customFormat="1" x14ac:dyDescent="0.3"/>
    <row r="8830" s="4" customFormat="1" x14ac:dyDescent="0.3"/>
    <row r="8831" s="4" customFormat="1" x14ac:dyDescent="0.3"/>
    <row r="8832" s="4" customFormat="1" x14ac:dyDescent="0.3"/>
    <row r="8833" s="4" customFormat="1" x14ac:dyDescent="0.3"/>
    <row r="8834" s="4" customFormat="1" x14ac:dyDescent="0.3"/>
    <row r="8835" s="4" customFormat="1" x14ac:dyDescent="0.3"/>
    <row r="8836" s="4" customFormat="1" x14ac:dyDescent="0.3"/>
    <row r="8837" s="4" customFormat="1" x14ac:dyDescent="0.3"/>
    <row r="8838" s="4" customFormat="1" x14ac:dyDescent="0.3"/>
    <row r="8839" s="4" customFormat="1" x14ac:dyDescent="0.3"/>
    <row r="8840" s="4" customFormat="1" x14ac:dyDescent="0.3"/>
    <row r="8841" s="4" customFormat="1" x14ac:dyDescent="0.3"/>
    <row r="8842" s="4" customFormat="1" x14ac:dyDescent="0.3"/>
    <row r="8843" s="4" customFormat="1" x14ac:dyDescent="0.3"/>
    <row r="8844" s="4" customFormat="1" x14ac:dyDescent="0.3"/>
    <row r="8845" s="4" customFormat="1" x14ac:dyDescent="0.3"/>
    <row r="8846" s="4" customFormat="1" x14ac:dyDescent="0.3"/>
    <row r="8847" s="4" customFormat="1" x14ac:dyDescent="0.3"/>
    <row r="8848" s="4" customFormat="1" x14ac:dyDescent="0.3"/>
    <row r="8849" s="4" customFormat="1" x14ac:dyDescent="0.3"/>
    <row r="8850" s="4" customFormat="1" x14ac:dyDescent="0.3"/>
    <row r="8851" s="4" customFormat="1" x14ac:dyDescent="0.3"/>
    <row r="8852" s="4" customFormat="1" x14ac:dyDescent="0.3"/>
    <row r="8853" s="4" customFormat="1" x14ac:dyDescent="0.3"/>
    <row r="8854" s="4" customFormat="1" x14ac:dyDescent="0.3"/>
    <row r="8855" s="4" customFormat="1" x14ac:dyDescent="0.3"/>
    <row r="8856" s="4" customFormat="1" x14ac:dyDescent="0.3"/>
    <row r="8857" s="4" customFormat="1" x14ac:dyDescent="0.3"/>
    <row r="8858" s="4" customFormat="1" x14ac:dyDescent="0.3"/>
    <row r="8859" s="4" customFormat="1" x14ac:dyDescent="0.3"/>
    <row r="8860" s="4" customFormat="1" x14ac:dyDescent="0.3"/>
    <row r="8861" s="4" customFormat="1" x14ac:dyDescent="0.3"/>
    <row r="8862" s="4" customFormat="1" x14ac:dyDescent="0.3"/>
    <row r="8863" s="4" customFormat="1" x14ac:dyDescent="0.3"/>
    <row r="8864" s="4" customFormat="1" x14ac:dyDescent="0.3"/>
    <row r="8865" s="4" customFormat="1" x14ac:dyDescent="0.3"/>
    <row r="8866" s="4" customFormat="1" x14ac:dyDescent="0.3"/>
    <row r="8867" s="4" customFormat="1" x14ac:dyDescent="0.3"/>
    <row r="8868" s="4" customFormat="1" x14ac:dyDescent="0.3"/>
    <row r="8869" s="4" customFormat="1" x14ac:dyDescent="0.3"/>
    <row r="8870" s="4" customFormat="1" x14ac:dyDescent="0.3"/>
    <row r="8871" s="4" customFormat="1" x14ac:dyDescent="0.3"/>
    <row r="8872" s="4" customFormat="1" x14ac:dyDescent="0.3"/>
    <row r="8873" s="4" customFormat="1" x14ac:dyDescent="0.3"/>
    <row r="8874" s="4" customFormat="1" x14ac:dyDescent="0.3"/>
    <row r="8875" s="4" customFormat="1" x14ac:dyDescent="0.3"/>
    <row r="8876" s="4" customFormat="1" x14ac:dyDescent="0.3"/>
    <row r="8877" s="4" customFormat="1" x14ac:dyDescent="0.3"/>
    <row r="8878" s="4" customFormat="1" x14ac:dyDescent="0.3"/>
    <row r="8879" s="4" customFormat="1" x14ac:dyDescent="0.3"/>
    <row r="8880" s="4" customFormat="1" x14ac:dyDescent="0.3"/>
    <row r="8881" s="4" customFormat="1" x14ac:dyDescent="0.3"/>
    <row r="8882" s="4" customFormat="1" x14ac:dyDescent="0.3"/>
    <row r="8883" s="4" customFormat="1" x14ac:dyDescent="0.3"/>
    <row r="8884" s="4" customFormat="1" x14ac:dyDescent="0.3"/>
    <row r="8885" s="4" customFormat="1" x14ac:dyDescent="0.3"/>
    <row r="8886" s="4" customFormat="1" x14ac:dyDescent="0.3"/>
    <row r="8887" s="4" customFormat="1" x14ac:dyDescent="0.3"/>
    <row r="8888" s="4" customFormat="1" x14ac:dyDescent="0.3"/>
    <row r="8889" s="4" customFormat="1" x14ac:dyDescent="0.3"/>
    <row r="8890" s="4" customFormat="1" x14ac:dyDescent="0.3"/>
    <row r="8891" s="4" customFormat="1" x14ac:dyDescent="0.3"/>
    <row r="8892" s="4" customFormat="1" x14ac:dyDescent="0.3"/>
    <row r="8893" s="4" customFormat="1" x14ac:dyDescent="0.3"/>
    <row r="8894" s="4" customFormat="1" x14ac:dyDescent="0.3"/>
    <row r="8895" s="4" customFormat="1" x14ac:dyDescent="0.3"/>
    <row r="8896" s="4" customFormat="1" x14ac:dyDescent="0.3"/>
    <row r="8897" s="4" customFormat="1" x14ac:dyDescent="0.3"/>
    <row r="8898" s="4" customFormat="1" x14ac:dyDescent="0.3"/>
    <row r="8899" s="4" customFormat="1" x14ac:dyDescent="0.3"/>
    <row r="8900" s="4" customFormat="1" x14ac:dyDescent="0.3"/>
    <row r="8901" s="4" customFormat="1" x14ac:dyDescent="0.3"/>
    <row r="8902" s="4" customFormat="1" x14ac:dyDescent="0.3"/>
    <row r="8903" s="4" customFormat="1" x14ac:dyDescent="0.3"/>
    <row r="8904" s="4" customFormat="1" x14ac:dyDescent="0.3"/>
    <row r="8905" s="4" customFormat="1" x14ac:dyDescent="0.3"/>
    <row r="8906" s="4" customFormat="1" x14ac:dyDescent="0.3"/>
    <row r="8907" s="4" customFormat="1" x14ac:dyDescent="0.3"/>
    <row r="8908" s="4" customFormat="1" x14ac:dyDescent="0.3"/>
    <row r="8909" s="4" customFormat="1" x14ac:dyDescent="0.3"/>
    <row r="8910" s="4" customFormat="1" x14ac:dyDescent="0.3"/>
    <row r="8911" s="4" customFormat="1" x14ac:dyDescent="0.3"/>
    <row r="8912" s="4" customFormat="1" x14ac:dyDescent="0.3"/>
    <row r="8913" s="4" customFormat="1" x14ac:dyDescent="0.3"/>
    <row r="8914" s="4" customFormat="1" x14ac:dyDescent="0.3"/>
    <row r="8915" s="4" customFormat="1" x14ac:dyDescent="0.3"/>
    <row r="8916" s="4" customFormat="1" x14ac:dyDescent="0.3"/>
    <row r="8917" s="4" customFormat="1" x14ac:dyDescent="0.3"/>
    <row r="8918" s="4" customFormat="1" x14ac:dyDescent="0.3"/>
    <row r="8919" s="4" customFormat="1" x14ac:dyDescent="0.3"/>
    <row r="8920" s="4" customFormat="1" x14ac:dyDescent="0.3"/>
    <row r="8921" s="4" customFormat="1" x14ac:dyDescent="0.3"/>
    <row r="8922" s="4" customFormat="1" x14ac:dyDescent="0.3"/>
    <row r="8923" s="4" customFormat="1" x14ac:dyDescent="0.3"/>
    <row r="8924" s="4" customFormat="1" x14ac:dyDescent="0.3"/>
    <row r="8925" s="4" customFormat="1" x14ac:dyDescent="0.3"/>
    <row r="8926" s="4" customFormat="1" x14ac:dyDescent="0.3"/>
    <row r="8927" s="4" customFormat="1" x14ac:dyDescent="0.3"/>
    <row r="8928" s="4" customFormat="1" x14ac:dyDescent="0.3"/>
    <row r="8929" s="4" customFormat="1" x14ac:dyDescent="0.3"/>
    <row r="8930" s="4" customFormat="1" x14ac:dyDescent="0.3"/>
    <row r="8931" s="4" customFormat="1" x14ac:dyDescent="0.3"/>
    <row r="8932" s="4" customFormat="1" x14ac:dyDescent="0.3"/>
    <row r="8933" s="4" customFormat="1" x14ac:dyDescent="0.3"/>
    <row r="8934" s="4" customFormat="1" x14ac:dyDescent="0.3"/>
    <row r="8935" s="4" customFormat="1" x14ac:dyDescent="0.3"/>
    <row r="8936" s="4" customFormat="1" x14ac:dyDescent="0.3"/>
    <row r="8937" s="4" customFormat="1" x14ac:dyDescent="0.3"/>
    <row r="8938" s="4" customFormat="1" x14ac:dyDescent="0.3"/>
    <row r="8939" s="4" customFormat="1" x14ac:dyDescent="0.3"/>
    <row r="8940" s="4" customFormat="1" x14ac:dyDescent="0.3"/>
    <row r="8941" s="4" customFormat="1" x14ac:dyDescent="0.3"/>
    <row r="8942" s="4" customFormat="1" x14ac:dyDescent="0.3"/>
    <row r="8943" s="4" customFormat="1" x14ac:dyDescent="0.3"/>
    <row r="8944" s="4" customFormat="1" x14ac:dyDescent="0.3"/>
    <row r="8945" s="4" customFormat="1" x14ac:dyDescent="0.3"/>
    <row r="8946" s="4" customFormat="1" x14ac:dyDescent="0.3"/>
    <row r="8947" s="4" customFormat="1" x14ac:dyDescent="0.3"/>
    <row r="8948" s="4" customFormat="1" x14ac:dyDescent="0.3"/>
    <row r="8949" s="4" customFormat="1" x14ac:dyDescent="0.3"/>
    <row r="8950" s="4" customFormat="1" x14ac:dyDescent="0.3"/>
    <row r="8951" s="4" customFormat="1" x14ac:dyDescent="0.3"/>
    <row r="8952" s="4" customFormat="1" x14ac:dyDescent="0.3"/>
    <row r="8953" s="4" customFormat="1" x14ac:dyDescent="0.3"/>
    <row r="8954" s="4" customFormat="1" x14ac:dyDescent="0.3"/>
    <row r="8955" s="4" customFormat="1" x14ac:dyDescent="0.3"/>
    <row r="8956" s="4" customFormat="1" x14ac:dyDescent="0.3"/>
    <row r="8957" s="4" customFormat="1" x14ac:dyDescent="0.3"/>
    <row r="8958" s="4" customFormat="1" x14ac:dyDescent="0.3"/>
    <row r="8959" s="4" customFormat="1" x14ac:dyDescent="0.3"/>
    <row r="8960" s="4" customFormat="1" x14ac:dyDescent="0.3"/>
    <row r="8961" s="4" customFormat="1" x14ac:dyDescent="0.3"/>
    <row r="8962" s="4" customFormat="1" x14ac:dyDescent="0.3"/>
    <row r="8963" s="4" customFormat="1" x14ac:dyDescent="0.3"/>
    <row r="8964" s="4" customFormat="1" x14ac:dyDescent="0.3"/>
    <row r="8965" s="4" customFormat="1" x14ac:dyDescent="0.3"/>
    <row r="8966" s="4" customFormat="1" x14ac:dyDescent="0.3"/>
    <row r="8967" s="4" customFormat="1" x14ac:dyDescent="0.3"/>
    <row r="8968" s="4" customFormat="1" x14ac:dyDescent="0.3"/>
    <row r="8969" s="4" customFormat="1" x14ac:dyDescent="0.3"/>
    <row r="8970" s="4" customFormat="1" x14ac:dyDescent="0.3"/>
    <row r="8971" s="4" customFormat="1" x14ac:dyDescent="0.3"/>
    <row r="8972" s="4" customFormat="1" x14ac:dyDescent="0.3"/>
    <row r="8973" s="4" customFormat="1" x14ac:dyDescent="0.3"/>
    <row r="8974" s="4" customFormat="1" x14ac:dyDescent="0.3"/>
    <row r="8975" s="4" customFormat="1" x14ac:dyDescent="0.3"/>
    <row r="8976" s="4" customFormat="1" x14ac:dyDescent="0.3"/>
    <row r="8977" s="4" customFormat="1" x14ac:dyDescent="0.3"/>
    <row r="8978" s="4" customFormat="1" x14ac:dyDescent="0.3"/>
    <row r="8979" s="4" customFormat="1" x14ac:dyDescent="0.3"/>
    <row r="8980" s="4" customFormat="1" x14ac:dyDescent="0.3"/>
    <row r="8981" s="4" customFormat="1" x14ac:dyDescent="0.3"/>
    <row r="8982" s="4" customFormat="1" x14ac:dyDescent="0.3"/>
    <row r="8983" s="4" customFormat="1" x14ac:dyDescent="0.3"/>
    <row r="8984" s="4" customFormat="1" x14ac:dyDescent="0.3"/>
    <row r="8985" s="4" customFormat="1" x14ac:dyDescent="0.3"/>
    <row r="8986" s="4" customFormat="1" x14ac:dyDescent="0.3"/>
    <row r="8987" s="4" customFormat="1" x14ac:dyDescent="0.3"/>
    <row r="8988" s="4" customFormat="1" x14ac:dyDescent="0.3"/>
    <row r="8989" s="4" customFormat="1" x14ac:dyDescent="0.3"/>
    <row r="8990" s="4" customFormat="1" x14ac:dyDescent="0.3"/>
    <row r="8991" s="4" customFormat="1" x14ac:dyDescent="0.3"/>
    <row r="8992" s="4" customFormat="1" x14ac:dyDescent="0.3"/>
    <row r="8993" s="4" customFormat="1" x14ac:dyDescent="0.3"/>
    <row r="8994" s="4" customFormat="1" x14ac:dyDescent="0.3"/>
    <row r="8995" s="4" customFormat="1" x14ac:dyDescent="0.3"/>
    <row r="8996" s="4" customFormat="1" x14ac:dyDescent="0.3"/>
    <row r="8997" s="4" customFormat="1" x14ac:dyDescent="0.3"/>
    <row r="8998" s="4" customFormat="1" x14ac:dyDescent="0.3"/>
    <row r="8999" s="4" customFormat="1" x14ac:dyDescent="0.3"/>
    <row r="9000" s="4" customFormat="1" x14ac:dyDescent="0.3"/>
    <row r="9001" s="4" customFormat="1" x14ac:dyDescent="0.3"/>
    <row r="9002" s="4" customFormat="1" x14ac:dyDescent="0.3"/>
    <row r="9003" s="4" customFormat="1" x14ac:dyDescent="0.3"/>
    <row r="9004" s="4" customFormat="1" x14ac:dyDescent="0.3"/>
    <row r="9005" s="4" customFormat="1" x14ac:dyDescent="0.3"/>
    <row r="9006" s="4" customFormat="1" x14ac:dyDescent="0.3"/>
    <row r="9007" s="4" customFormat="1" x14ac:dyDescent="0.3"/>
    <row r="9008" s="4" customFormat="1" x14ac:dyDescent="0.3"/>
    <row r="9009" s="4" customFormat="1" x14ac:dyDescent="0.3"/>
    <row r="9010" s="4" customFormat="1" x14ac:dyDescent="0.3"/>
    <row r="9011" s="4" customFormat="1" x14ac:dyDescent="0.3"/>
    <row r="9012" s="4" customFormat="1" x14ac:dyDescent="0.3"/>
    <row r="9013" s="4" customFormat="1" x14ac:dyDescent="0.3"/>
    <row r="9014" s="4" customFormat="1" x14ac:dyDescent="0.3"/>
    <row r="9015" s="4" customFormat="1" x14ac:dyDescent="0.3"/>
    <row r="9016" s="4" customFormat="1" x14ac:dyDescent="0.3"/>
    <row r="9017" s="4" customFormat="1" x14ac:dyDescent="0.3"/>
    <row r="9018" s="4" customFormat="1" x14ac:dyDescent="0.3"/>
    <row r="9019" s="4" customFormat="1" x14ac:dyDescent="0.3"/>
    <row r="9020" s="4" customFormat="1" x14ac:dyDescent="0.3"/>
    <row r="9021" s="4" customFormat="1" x14ac:dyDescent="0.3"/>
    <row r="9022" s="4" customFormat="1" x14ac:dyDescent="0.3"/>
    <row r="9023" s="4" customFormat="1" x14ac:dyDescent="0.3"/>
    <row r="9024" s="4" customFormat="1" x14ac:dyDescent="0.3"/>
    <row r="9025" s="4" customFormat="1" x14ac:dyDescent="0.3"/>
    <row r="9026" s="4" customFormat="1" x14ac:dyDescent="0.3"/>
    <row r="9027" s="4" customFormat="1" x14ac:dyDescent="0.3"/>
    <row r="9028" s="4" customFormat="1" x14ac:dyDescent="0.3"/>
    <row r="9029" s="4" customFormat="1" x14ac:dyDescent="0.3"/>
    <row r="9030" s="4" customFormat="1" x14ac:dyDescent="0.3"/>
    <row r="9031" s="4" customFormat="1" x14ac:dyDescent="0.3"/>
    <row r="9032" s="4" customFormat="1" x14ac:dyDescent="0.3"/>
    <row r="9033" s="4" customFormat="1" x14ac:dyDescent="0.3"/>
    <row r="9034" s="4" customFormat="1" x14ac:dyDescent="0.3"/>
    <row r="9035" s="4" customFormat="1" x14ac:dyDescent="0.3"/>
    <row r="9036" s="4" customFormat="1" x14ac:dyDescent="0.3"/>
    <row r="9037" s="4" customFormat="1" x14ac:dyDescent="0.3"/>
    <row r="9038" s="4" customFormat="1" x14ac:dyDescent="0.3"/>
    <row r="9039" s="4" customFormat="1" x14ac:dyDescent="0.3"/>
    <row r="9040" s="4" customFormat="1" x14ac:dyDescent="0.3"/>
    <row r="9041" s="4" customFormat="1" x14ac:dyDescent="0.3"/>
    <row r="9042" s="4" customFormat="1" x14ac:dyDescent="0.3"/>
    <row r="9043" s="4" customFormat="1" x14ac:dyDescent="0.3"/>
    <row r="9044" s="4" customFormat="1" x14ac:dyDescent="0.3"/>
    <row r="9045" s="4" customFormat="1" x14ac:dyDescent="0.3"/>
    <row r="9046" s="4" customFormat="1" x14ac:dyDescent="0.3"/>
    <row r="9047" s="4" customFormat="1" x14ac:dyDescent="0.3"/>
    <row r="9048" s="4" customFormat="1" x14ac:dyDescent="0.3"/>
    <row r="9049" s="4" customFormat="1" x14ac:dyDescent="0.3"/>
    <row r="9050" s="4" customFormat="1" x14ac:dyDescent="0.3"/>
    <row r="9051" s="4" customFormat="1" x14ac:dyDescent="0.3"/>
    <row r="9052" s="4" customFormat="1" x14ac:dyDescent="0.3"/>
    <row r="9053" s="4" customFormat="1" x14ac:dyDescent="0.3"/>
    <row r="9054" s="4" customFormat="1" x14ac:dyDescent="0.3"/>
    <row r="9055" s="4" customFormat="1" x14ac:dyDescent="0.3"/>
    <row r="9056" s="4" customFormat="1" x14ac:dyDescent="0.3"/>
    <row r="9057" s="4" customFormat="1" x14ac:dyDescent="0.3"/>
    <row r="9058" s="4" customFormat="1" x14ac:dyDescent="0.3"/>
    <row r="9059" s="4" customFormat="1" x14ac:dyDescent="0.3"/>
    <row r="9060" s="4" customFormat="1" x14ac:dyDescent="0.3"/>
    <row r="9061" s="4" customFormat="1" x14ac:dyDescent="0.3"/>
    <row r="9062" s="4" customFormat="1" x14ac:dyDescent="0.3"/>
    <row r="9063" s="4" customFormat="1" x14ac:dyDescent="0.3"/>
    <row r="9064" s="4" customFormat="1" x14ac:dyDescent="0.3"/>
    <row r="9065" s="4" customFormat="1" x14ac:dyDescent="0.3"/>
    <row r="9066" s="4" customFormat="1" x14ac:dyDescent="0.3"/>
    <row r="9067" s="4" customFormat="1" x14ac:dyDescent="0.3"/>
    <row r="9068" s="4" customFormat="1" x14ac:dyDescent="0.3"/>
    <row r="9069" s="4" customFormat="1" x14ac:dyDescent="0.3"/>
    <row r="9070" s="4" customFormat="1" x14ac:dyDescent="0.3"/>
    <row r="9071" s="4" customFormat="1" x14ac:dyDescent="0.3"/>
    <row r="9072" s="4" customFormat="1" x14ac:dyDescent="0.3"/>
    <row r="9073" s="4" customFormat="1" x14ac:dyDescent="0.3"/>
    <row r="9074" s="4" customFormat="1" x14ac:dyDescent="0.3"/>
    <row r="9075" s="4" customFormat="1" x14ac:dyDescent="0.3"/>
    <row r="9076" s="4" customFormat="1" x14ac:dyDescent="0.3"/>
    <row r="9077" s="4" customFormat="1" x14ac:dyDescent="0.3"/>
    <row r="9078" s="4" customFormat="1" x14ac:dyDescent="0.3"/>
    <row r="9079" s="4" customFormat="1" x14ac:dyDescent="0.3"/>
    <row r="9080" s="4" customFormat="1" x14ac:dyDescent="0.3"/>
    <row r="9081" s="4" customFormat="1" x14ac:dyDescent="0.3"/>
    <row r="9082" s="4" customFormat="1" x14ac:dyDescent="0.3"/>
    <row r="9083" s="4" customFormat="1" x14ac:dyDescent="0.3"/>
    <row r="9084" s="4" customFormat="1" x14ac:dyDescent="0.3"/>
    <row r="9085" s="4" customFormat="1" x14ac:dyDescent="0.3"/>
    <row r="9086" s="4" customFormat="1" x14ac:dyDescent="0.3"/>
    <row r="9087" s="4" customFormat="1" x14ac:dyDescent="0.3"/>
    <row r="9088" s="4" customFormat="1" x14ac:dyDescent="0.3"/>
    <row r="9089" s="4" customFormat="1" x14ac:dyDescent="0.3"/>
    <row r="9090" s="4" customFormat="1" x14ac:dyDescent="0.3"/>
    <row r="9091" s="4" customFormat="1" x14ac:dyDescent="0.3"/>
    <row r="9092" s="4" customFormat="1" x14ac:dyDescent="0.3"/>
    <row r="9093" s="4" customFormat="1" x14ac:dyDescent="0.3"/>
    <row r="9094" s="4" customFormat="1" x14ac:dyDescent="0.3"/>
    <row r="9095" s="4" customFormat="1" x14ac:dyDescent="0.3"/>
    <row r="9096" s="4" customFormat="1" x14ac:dyDescent="0.3"/>
    <row r="9097" s="4" customFormat="1" x14ac:dyDescent="0.3"/>
    <row r="9098" s="4" customFormat="1" x14ac:dyDescent="0.3"/>
    <row r="9099" s="4" customFormat="1" x14ac:dyDescent="0.3"/>
    <row r="9100" s="4" customFormat="1" x14ac:dyDescent="0.3"/>
    <row r="9101" s="4" customFormat="1" x14ac:dyDescent="0.3"/>
    <row r="9102" s="4" customFormat="1" x14ac:dyDescent="0.3"/>
    <row r="9103" s="4" customFormat="1" x14ac:dyDescent="0.3"/>
    <row r="9104" s="4" customFormat="1" x14ac:dyDescent="0.3"/>
    <row r="9105" s="4" customFormat="1" x14ac:dyDescent="0.3"/>
    <row r="9106" s="4" customFormat="1" x14ac:dyDescent="0.3"/>
    <row r="9107" s="4" customFormat="1" x14ac:dyDescent="0.3"/>
    <row r="9108" s="4" customFormat="1" x14ac:dyDescent="0.3"/>
    <row r="9109" s="4" customFormat="1" x14ac:dyDescent="0.3"/>
    <row r="9110" s="4" customFormat="1" x14ac:dyDescent="0.3"/>
    <row r="9111" s="4" customFormat="1" x14ac:dyDescent="0.3"/>
    <row r="9112" s="4" customFormat="1" x14ac:dyDescent="0.3"/>
    <row r="9113" s="4" customFormat="1" x14ac:dyDescent="0.3"/>
    <row r="9114" s="4" customFormat="1" x14ac:dyDescent="0.3"/>
    <row r="9115" s="4" customFormat="1" x14ac:dyDescent="0.3"/>
    <row r="9116" s="4" customFormat="1" x14ac:dyDescent="0.3"/>
    <row r="9117" s="4" customFormat="1" x14ac:dyDescent="0.3"/>
    <row r="9118" s="4" customFormat="1" x14ac:dyDescent="0.3"/>
    <row r="9119" s="4" customFormat="1" x14ac:dyDescent="0.3"/>
    <row r="9120" s="4" customFormat="1" x14ac:dyDescent="0.3"/>
    <row r="9121" s="4" customFormat="1" x14ac:dyDescent="0.3"/>
    <row r="9122" s="4" customFormat="1" x14ac:dyDescent="0.3"/>
    <row r="9123" s="4" customFormat="1" x14ac:dyDescent="0.3"/>
    <row r="9124" s="4" customFormat="1" x14ac:dyDescent="0.3"/>
    <row r="9125" s="4" customFormat="1" x14ac:dyDescent="0.3"/>
    <row r="9126" s="4" customFormat="1" x14ac:dyDescent="0.3"/>
    <row r="9127" s="4" customFormat="1" x14ac:dyDescent="0.3"/>
    <row r="9128" s="4" customFormat="1" x14ac:dyDescent="0.3"/>
    <row r="9129" s="4" customFormat="1" x14ac:dyDescent="0.3"/>
    <row r="9130" s="4" customFormat="1" x14ac:dyDescent="0.3"/>
    <row r="9131" s="4" customFormat="1" x14ac:dyDescent="0.3"/>
    <row r="9132" s="4" customFormat="1" x14ac:dyDescent="0.3"/>
    <row r="9133" s="4" customFormat="1" x14ac:dyDescent="0.3"/>
    <row r="9134" s="4" customFormat="1" x14ac:dyDescent="0.3"/>
    <row r="9135" s="4" customFormat="1" x14ac:dyDescent="0.3"/>
    <row r="9136" s="4" customFormat="1" x14ac:dyDescent="0.3"/>
    <row r="9137" s="4" customFormat="1" x14ac:dyDescent="0.3"/>
    <row r="9138" s="4" customFormat="1" x14ac:dyDescent="0.3"/>
    <row r="9139" s="4" customFormat="1" x14ac:dyDescent="0.3"/>
    <row r="9140" s="4" customFormat="1" x14ac:dyDescent="0.3"/>
    <row r="9141" s="4" customFormat="1" x14ac:dyDescent="0.3"/>
    <row r="9142" s="4" customFormat="1" x14ac:dyDescent="0.3"/>
    <row r="9143" s="4" customFormat="1" x14ac:dyDescent="0.3"/>
    <row r="9144" s="4" customFormat="1" x14ac:dyDescent="0.3"/>
    <row r="9145" s="4" customFormat="1" x14ac:dyDescent="0.3"/>
    <row r="9146" s="4" customFormat="1" x14ac:dyDescent="0.3"/>
    <row r="9147" s="4" customFormat="1" x14ac:dyDescent="0.3"/>
    <row r="9148" s="4" customFormat="1" x14ac:dyDescent="0.3"/>
    <row r="9149" s="4" customFormat="1" x14ac:dyDescent="0.3"/>
    <row r="9150" s="4" customFormat="1" x14ac:dyDescent="0.3"/>
    <row r="9151" s="4" customFormat="1" x14ac:dyDescent="0.3"/>
    <row r="9152" s="4" customFormat="1" x14ac:dyDescent="0.3"/>
    <row r="9153" s="4" customFormat="1" x14ac:dyDescent="0.3"/>
    <row r="9154" s="4" customFormat="1" x14ac:dyDescent="0.3"/>
    <row r="9155" s="4" customFormat="1" x14ac:dyDescent="0.3"/>
    <row r="9156" s="4" customFormat="1" x14ac:dyDescent="0.3"/>
    <row r="9157" s="4" customFormat="1" x14ac:dyDescent="0.3"/>
    <row r="9158" s="4" customFormat="1" x14ac:dyDescent="0.3"/>
    <row r="9159" s="4" customFormat="1" x14ac:dyDescent="0.3"/>
    <row r="9160" s="4" customFormat="1" x14ac:dyDescent="0.3"/>
    <row r="9161" s="4" customFormat="1" x14ac:dyDescent="0.3"/>
    <row r="9162" s="4" customFormat="1" x14ac:dyDescent="0.3"/>
    <row r="9163" s="4" customFormat="1" x14ac:dyDescent="0.3"/>
    <row r="9164" s="4" customFormat="1" x14ac:dyDescent="0.3"/>
    <row r="9165" s="4" customFormat="1" x14ac:dyDescent="0.3"/>
    <row r="9166" s="4" customFormat="1" x14ac:dyDescent="0.3"/>
    <row r="9167" s="4" customFormat="1" x14ac:dyDescent="0.3"/>
    <row r="9168" s="4" customFormat="1" x14ac:dyDescent="0.3"/>
    <row r="9169" s="4" customFormat="1" x14ac:dyDescent="0.3"/>
    <row r="9170" s="4" customFormat="1" x14ac:dyDescent="0.3"/>
    <row r="9171" s="4" customFormat="1" x14ac:dyDescent="0.3"/>
    <row r="9172" s="4" customFormat="1" x14ac:dyDescent="0.3"/>
    <row r="9173" s="4" customFormat="1" x14ac:dyDescent="0.3"/>
    <row r="9174" s="4" customFormat="1" x14ac:dyDescent="0.3"/>
    <row r="9175" s="4" customFormat="1" x14ac:dyDescent="0.3"/>
    <row r="9176" s="4" customFormat="1" x14ac:dyDescent="0.3"/>
    <row r="9177" s="4" customFormat="1" x14ac:dyDescent="0.3"/>
    <row r="9178" s="4" customFormat="1" x14ac:dyDescent="0.3"/>
    <row r="9179" s="4" customFormat="1" x14ac:dyDescent="0.3"/>
    <row r="9180" s="4" customFormat="1" x14ac:dyDescent="0.3"/>
    <row r="9181" s="4" customFormat="1" x14ac:dyDescent="0.3"/>
    <row r="9182" s="4" customFormat="1" x14ac:dyDescent="0.3"/>
    <row r="9183" s="4" customFormat="1" x14ac:dyDescent="0.3"/>
    <row r="9184" s="4" customFormat="1" x14ac:dyDescent="0.3"/>
    <row r="9185" s="4" customFormat="1" x14ac:dyDescent="0.3"/>
    <row r="9186" s="4" customFormat="1" x14ac:dyDescent="0.3"/>
    <row r="9187" s="4" customFormat="1" x14ac:dyDescent="0.3"/>
    <row r="9188" s="4" customFormat="1" x14ac:dyDescent="0.3"/>
    <row r="9189" s="4" customFormat="1" x14ac:dyDescent="0.3"/>
    <row r="9190" s="4" customFormat="1" x14ac:dyDescent="0.3"/>
    <row r="9191" s="4" customFormat="1" x14ac:dyDescent="0.3"/>
    <row r="9192" s="4" customFormat="1" x14ac:dyDescent="0.3"/>
    <row r="9193" s="4" customFormat="1" x14ac:dyDescent="0.3"/>
    <row r="9194" s="4" customFormat="1" x14ac:dyDescent="0.3"/>
    <row r="9195" s="4" customFormat="1" x14ac:dyDescent="0.3"/>
    <row r="9196" s="4" customFormat="1" x14ac:dyDescent="0.3"/>
    <row r="9197" s="4" customFormat="1" x14ac:dyDescent="0.3"/>
    <row r="9198" s="4" customFormat="1" x14ac:dyDescent="0.3"/>
    <row r="9199" s="4" customFormat="1" x14ac:dyDescent="0.3"/>
    <row r="9200" s="4" customFormat="1" x14ac:dyDescent="0.3"/>
    <row r="9201" s="4" customFormat="1" x14ac:dyDescent="0.3"/>
    <row r="9202" s="4" customFormat="1" x14ac:dyDescent="0.3"/>
    <row r="9203" s="4" customFormat="1" x14ac:dyDescent="0.3"/>
    <row r="9204" s="4" customFormat="1" x14ac:dyDescent="0.3"/>
    <row r="9205" s="4" customFormat="1" x14ac:dyDescent="0.3"/>
    <row r="9206" s="4" customFormat="1" x14ac:dyDescent="0.3"/>
    <row r="9207" s="4" customFormat="1" x14ac:dyDescent="0.3"/>
    <row r="9208" s="4" customFormat="1" x14ac:dyDescent="0.3"/>
    <row r="9209" s="4" customFormat="1" x14ac:dyDescent="0.3"/>
    <row r="9210" s="4" customFormat="1" x14ac:dyDescent="0.3"/>
    <row r="9211" s="4" customFormat="1" x14ac:dyDescent="0.3"/>
    <row r="9212" s="4" customFormat="1" x14ac:dyDescent="0.3"/>
    <row r="9213" s="4" customFormat="1" x14ac:dyDescent="0.3"/>
    <row r="9214" s="4" customFormat="1" x14ac:dyDescent="0.3"/>
    <row r="9215" s="4" customFormat="1" x14ac:dyDescent="0.3"/>
    <row r="9216" s="4" customFormat="1" x14ac:dyDescent="0.3"/>
    <row r="9217" s="4" customFormat="1" x14ac:dyDescent="0.3"/>
    <row r="9218" s="4" customFormat="1" x14ac:dyDescent="0.3"/>
    <row r="9219" s="4" customFormat="1" x14ac:dyDescent="0.3"/>
    <row r="9220" s="4" customFormat="1" x14ac:dyDescent="0.3"/>
    <row r="9221" s="4" customFormat="1" x14ac:dyDescent="0.3"/>
    <row r="9222" s="4" customFormat="1" x14ac:dyDescent="0.3"/>
    <row r="9223" s="4" customFormat="1" x14ac:dyDescent="0.3"/>
    <row r="9224" s="4" customFormat="1" x14ac:dyDescent="0.3"/>
    <row r="9225" s="4" customFormat="1" x14ac:dyDescent="0.3"/>
    <row r="9226" s="4" customFormat="1" x14ac:dyDescent="0.3"/>
    <row r="9227" s="4" customFormat="1" x14ac:dyDescent="0.3"/>
    <row r="9228" s="4" customFormat="1" x14ac:dyDescent="0.3"/>
    <row r="9229" s="4" customFormat="1" x14ac:dyDescent="0.3"/>
    <row r="9230" s="4" customFormat="1" x14ac:dyDescent="0.3"/>
    <row r="9231" s="4" customFormat="1" x14ac:dyDescent="0.3"/>
    <row r="9232" s="4" customFormat="1" x14ac:dyDescent="0.3"/>
    <row r="9233" s="4" customFormat="1" x14ac:dyDescent="0.3"/>
    <row r="9234" s="4" customFormat="1" x14ac:dyDescent="0.3"/>
    <row r="9235" s="4" customFormat="1" x14ac:dyDescent="0.3"/>
    <row r="9236" s="4" customFormat="1" x14ac:dyDescent="0.3"/>
    <row r="9237" s="4" customFormat="1" x14ac:dyDescent="0.3"/>
    <row r="9238" s="4" customFormat="1" x14ac:dyDescent="0.3"/>
    <row r="9239" s="4" customFormat="1" x14ac:dyDescent="0.3"/>
    <row r="9240" s="4" customFormat="1" x14ac:dyDescent="0.3"/>
    <row r="9241" s="4" customFormat="1" x14ac:dyDescent="0.3"/>
    <row r="9242" s="4" customFormat="1" x14ac:dyDescent="0.3"/>
    <row r="9243" s="4" customFormat="1" x14ac:dyDescent="0.3"/>
    <row r="9244" s="4" customFormat="1" x14ac:dyDescent="0.3"/>
    <row r="9245" s="4" customFormat="1" x14ac:dyDescent="0.3"/>
    <row r="9246" s="4" customFormat="1" x14ac:dyDescent="0.3"/>
    <row r="9247" s="4" customFormat="1" x14ac:dyDescent="0.3"/>
    <row r="9248" s="4" customFormat="1" x14ac:dyDescent="0.3"/>
    <row r="9249" s="4" customFormat="1" x14ac:dyDescent="0.3"/>
    <row r="9250" s="4" customFormat="1" x14ac:dyDescent="0.3"/>
    <row r="9251" s="4" customFormat="1" x14ac:dyDescent="0.3"/>
    <row r="9252" s="4" customFormat="1" x14ac:dyDescent="0.3"/>
    <row r="9253" s="4" customFormat="1" x14ac:dyDescent="0.3"/>
    <row r="9254" s="4" customFormat="1" x14ac:dyDescent="0.3"/>
    <row r="9255" s="4" customFormat="1" x14ac:dyDescent="0.3"/>
    <row r="9256" s="4" customFormat="1" x14ac:dyDescent="0.3"/>
    <row r="9257" s="4" customFormat="1" x14ac:dyDescent="0.3"/>
    <row r="9258" s="4" customFormat="1" x14ac:dyDescent="0.3"/>
    <row r="9259" s="4" customFormat="1" x14ac:dyDescent="0.3"/>
    <row r="9260" s="4" customFormat="1" x14ac:dyDescent="0.3"/>
    <row r="9261" s="4" customFormat="1" x14ac:dyDescent="0.3"/>
    <row r="9262" s="4" customFormat="1" x14ac:dyDescent="0.3"/>
    <row r="9263" s="4" customFormat="1" x14ac:dyDescent="0.3"/>
    <row r="9264" s="4" customFormat="1" x14ac:dyDescent="0.3"/>
    <row r="9265" s="4" customFormat="1" x14ac:dyDescent="0.3"/>
    <row r="9266" s="4" customFormat="1" x14ac:dyDescent="0.3"/>
    <row r="9267" s="4" customFormat="1" x14ac:dyDescent="0.3"/>
    <row r="9268" s="4" customFormat="1" x14ac:dyDescent="0.3"/>
    <row r="9269" s="4" customFormat="1" x14ac:dyDescent="0.3"/>
    <row r="9270" s="4" customFormat="1" x14ac:dyDescent="0.3"/>
    <row r="9271" s="4" customFormat="1" x14ac:dyDescent="0.3"/>
    <row r="9272" s="4" customFormat="1" x14ac:dyDescent="0.3"/>
    <row r="9273" s="4" customFormat="1" x14ac:dyDescent="0.3"/>
    <row r="9274" s="4" customFormat="1" x14ac:dyDescent="0.3"/>
    <row r="9275" s="4" customFormat="1" x14ac:dyDescent="0.3"/>
    <row r="9276" s="4" customFormat="1" x14ac:dyDescent="0.3"/>
    <row r="9277" s="4" customFormat="1" x14ac:dyDescent="0.3"/>
    <row r="9278" s="4" customFormat="1" x14ac:dyDescent="0.3"/>
    <row r="9279" s="4" customFormat="1" x14ac:dyDescent="0.3"/>
    <row r="9280" s="4" customFormat="1" x14ac:dyDescent="0.3"/>
    <row r="9281" s="4" customFormat="1" x14ac:dyDescent="0.3"/>
    <row r="9282" s="4" customFormat="1" x14ac:dyDescent="0.3"/>
    <row r="9283" s="4" customFormat="1" x14ac:dyDescent="0.3"/>
    <row r="9284" s="4" customFormat="1" x14ac:dyDescent="0.3"/>
    <row r="9285" s="4" customFormat="1" x14ac:dyDescent="0.3"/>
    <row r="9286" s="4" customFormat="1" x14ac:dyDescent="0.3"/>
    <row r="9287" s="4" customFormat="1" x14ac:dyDescent="0.3"/>
    <row r="9288" s="4" customFormat="1" x14ac:dyDescent="0.3"/>
    <row r="9289" s="4" customFormat="1" x14ac:dyDescent="0.3"/>
    <row r="9290" s="4" customFormat="1" x14ac:dyDescent="0.3"/>
    <row r="9291" s="4" customFormat="1" x14ac:dyDescent="0.3"/>
    <row r="9292" s="4" customFormat="1" x14ac:dyDescent="0.3"/>
    <row r="9293" s="4" customFormat="1" x14ac:dyDescent="0.3"/>
    <row r="9294" s="4" customFormat="1" x14ac:dyDescent="0.3"/>
    <row r="9295" s="4" customFormat="1" x14ac:dyDescent="0.3"/>
    <row r="9296" s="4" customFormat="1" x14ac:dyDescent="0.3"/>
    <row r="9297" s="4" customFormat="1" x14ac:dyDescent="0.3"/>
    <row r="9298" s="4" customFormat="1" x14ac:dyDescent="0.3"/>
    <row r="9299" s="4" customFormat="1" x14ac:dyDescent="0.3"/>
    <row r="9300" s="4" customFormat="1" x14ac:dyDescent="0.3"/>
    <row r="9301" s="4" customFormat="1" x14ac:dyDescent="0.3"/>
    <row r="9302" s="4" customFormat="1" x14ac:dyDescent="0.3"/>
    <row r="9303" s="4" customFormat="1" x14ac:dyDescent="0.3"/>
    <row r="9304" s="4" customFormat="1" x14ac:dyDescent="0.3"/>
    <row r="9305" s="4" customFormat="1" x14ac:dyDescent="0.3"/>
    <row r="9306" s="4" customFormat="1" x14ac:dyDescent="0.3"/>
    <row r="9307" s="4" customFormat="1" x14ac:dyDescent="0.3"/>
    <row r="9308" s="4" customFormat="1" x14ac:dyDescent="0.3"/>
    <row r="9309" s="4" customFormat="1" x14ac:dyDescent="0.3"/>
    <row r="9310" s="4" customFormat="1" x14ac:dyDescent="0.3"/>
    <row r="9311" s="4" customFormat="1" x14ac:dyDescent="0.3"/>
    <row r="9312" s="4" customFormat="1" x14ac:dyDescent="0.3"/>
    <row r="9313" s="4" customFormat="1" x14ac:dyDescent="0.3"/>
    <row r="9314" s="4" customFormat="1" x14ac:dyDescent="0.3"/>
    <row r="9315" s="4" customFormat="1" x14ac:dyDescent="0.3"/>
    <row r="9316" s="4" customFormat="1" x14ac:dyDescent="0.3"/>
    <row r="9317" s="4" customFormat="1" x14ac:dyDescent="0.3"/>
    <row r="9318" s="4" customFormat="1" x14ac:dyDescent="0.3"/>
    <row r="9319" s="4" customFormat="1" x14ac:dyDescent="0.3"/>
    <row r="9320" s="4" customFormat="1" x14ac:dyDescent="0.3"/>
    <row r="9321" s="4" customFormat="1" x14ac:dyDescent="0.3"/>
    <row r="9322" s="4" customFormat="1" x14ac:dyDescent="0.3"/>
    <row r="9323" s="4" customFormat="1" x14ac:dyDescent="0.3"/>
    <row r="9324" s="4" customFormat="1" x14ac:dyDescent="0.3"/>
    <row r="9325" s="4" customFormat="1" x14ac:dyDescent="0.3"/>
    <row r="9326" s="4" customFormat="1" x14ac:dyDescent="0.3"/>
    <row r="9327" s="4" customFormat="1" x14ac:dyDescent="0.3"/>
    <row r="9328" s="4" customFormat="1" x14ac:dyDescent="0.3"/>
    <row r="9329" s="4" customFormat="1" x14ac:dyDescent="0.3"/>
    <row r="9330" s="4" customFormat="1" x14ac:dyDescent="0.3"/>
    <row r="9331" s="4" customFormat="1" x14ac:dyDescent="0.3"/>
    <row r="9332" s="4" customFormat="1" x14ac:dyDescent="0.3"/>
    <row r="9333" s="4" customFormat="1" x14ac:dyDescent="0.3"/>
    <row r="9334" s="4" customFormat="1" x14ac:dyDescent="0.3"/>
    <row r="9335" s="4" customFormat="1" x14ac:dyDescent="0.3"/>
    <row r="9336" s="4" customFormat="1" x14ac:dyDescent="0.3"/>
    <row r="9337" s="4" customFormat="1" x14ac:dyDescent="0.3"/>
    <row r="9338" s="4" customFormat="1" x14ac:dyDescent="0.3"/>
    <row r="9339" s="4" customFormat="1" x14ac:dyDescent="0.3"/>
    <row r="9340" s="4" customFormat="1" x14ac:dyDescent="0.3"/>
    <row r="9341" s="4" customFormat="1" x14ac:dyDescent="0.3"/>
    <row r="9342" s="4" customFormat="1" x14ac:dyDescent="0.3"/>
    <row r="9343" s="4" customFormat="1" x14ac:dyDescent="0.3"/>
    <row r="9344" s="4" customFormat="1" x14ac:dyDescent="0.3"/>
    <row r="9345" s="4" customFormat="1" x14ac:dyDescent="0.3"/>
    <row r="9346" s="4" customFormat="1" x14ac:dyDescent="0.3"/>
    <row r="9347" s="4" customFormat="1" x14ac:dyDescent="0.3"/>
    <row r="9348" s="4" customFormat="1" x14ac:dyDescent="0.3"/>
    <row r="9349" s="4" customFormat="1" x14ac:dyDescent="0.3"/>
    <row r="9350" s="4" customFormat="1" x14ac:dyDescent="0.3"/>
    <row r="9351" s="4" customFormat="1" x14ac:dyDescent="0.3"/>
    <row r="9352" s="4" customFormat="1" x14ac:dyDescent="0.3"/>
    <row r="9353" s="4" customFormat="1" x14ac:dyDescent="0.3"/>
    <row r="9354" s="4" customFormat="1" x14ac:dyDescent="0.3"/>
    <row r="9355" s="4" customFormat="1" x14ac:dyDescent="0.3"/>
    <row r="9356" s="4" customFormat="1" x14ac:dyDescent="0.3"/>
    <row r="9357" s="4" customFormat="1" x14ac:dyDescent="0.3"/>
    <row r="9358" s="4" customFormat="1" x14ac:dyDescent="0.3"/>
    <row r="9359" s="4" customFormat="1" x14ac:dyDescent="0.3"/>
    <row r="9360" s="4" customFormat="1" x14ac:dyDescent="0.3"/>
    <row r="9361" s="4" customFormat="1" x14ac:dyDescent="0.3"/>
    <row r="9362" s="4" customFormat="1" x14ac:dyDescent="0.3"/>
    <row r="9363" s="4" customFormat="1" x14ac:dyDescent="0.3"/>
    <row r="9364" s="4" customFormat="1" x14ac:dyDescent="0.3"/>
    <row r="9365" s="4" customFormat="1" x14ac:dyDescent="0.3"/>
    <row r="9366" s="4" customFormat="1" x14ac:dyDescent="0.3"/>
    <row r="9367" s="4" customFormat="1" x14ac:dyDescent="0.3"/>
    <row r="9368" s="4" customFormat="1" x14ac:dyDescent="0.3"/>
    <row r="9369" s="4" customFormat="1" x14ac:dyDescent="0.3"/>
    <row r="9370" s="4" customFormat="1" x14ac:dyDescent="0.3"/>
    <row r="9371" s="4" customFormat="1" x14ac:dyDescent="0.3"/>
    <row r="9372" s="4" customFormat="1" x14ac:dyDescent="0.3"/>
    <row r="9373" s="4" customFormat="1" x14ac:dyDescent="0.3"/>
    <row r="9374" s="4" customFormat="1" x14ac:dyDescent="0.3"/>
    <row r="9375" s="4" customFormat="1" x14ac:dyDescent="0.3"/>
    <row r="9376" s="4" customFormat="1" x14ac:dyDescent="0.3"/>
    <row r="9377" s="4" customFormat="1" x14ac:dyDescent="0.3"/>
    <row r="9378" s="4" customFormat="1" x14ac:dyDescent="0.3"/>
    <row r="9379" s="4" customFormat="1" x14ac:dyDescent="0.3"/>
    <row r="9380" s="4" customFormat="1" x14ac:dyDescent="0.3"/>
    <row r="9381" s="4" customFormat="1" x14ac:dyDescent="0.3"/>
    <row r="9382" s="4" customFormat="1" x14ac:dyDescent="0.3"/>
    <row r="9383" s="4" customFormat="1" x14ac:dyDescent="0.3"/>
    <row r="9384" s="4" customFormat="1" x14ac:dyDescent="0.3"/>
    <row r="9385" s="4" customFormat="1" x14ac:dyDescent="0.3"/>
    <row r="9386" s="4" customFormat="1" x14ac:dyDescent="0.3"/>
    <row r="9387" s="4" customFormat="1" x14ac:dyDescent="0.3"/>
    <row r="9388" s="4" customFormat="1" x14ac:dyDescent="0.3"/>
    <row r="9389" s="4" customFormat="1" x14ac:dyDescent="0.3"/>
    <row r="9390" s="4" customFormat="1" x14ac:dyDescent="0.3"/>
    <row r="9391" s="4" customFormat="1" x14ac:dyDescent="0.3"/>
    <row r="9392" s="4" customFormat="1" x14ac:dyDescent="0.3"/>
    <row r="9393" s="4" customFormat="1" x14ac:dyDescent="0.3"/>
    <row r="9394" s="4" customFormat="1" x14ac:dyDescent="0.3"/>
    <row r="9395" s="4" customFormat="1" x14ac:dyDescent="0.3"/>
    <row r="9396" s="4" customFormat="1" x14ac:dyDescent="0.3"/>
    <row r="9397" s="4" customFormat="1" x14ac:dyDescent="0.3"/>
    <row r="9398" s="4" customFormat="1" x14ac:dyDescent="0.3"/>
    <row r="9399" s="4" customFormat="1" x14ac:dyDescent="0.3"/>
    <row r="9400" s="4" customFormat="1" x14ac:dyDescent="0.3"/>
    <row r="9401" s="4" customFormat="1" x14ac:dyDescent="0.3"/>
    <row r="9402" s="4" customFormat="1" x14ac:dyDescent="0.3"/>
    <row r="9403" s="4" customFormat="1" x14ac:dyDescent="0.3"/>
    <row r="9404" s="4" customFormat="1" x14ac:dyDescent="0.3"/>
    <row r="9405" s="4" customFormat="1" x14ac:dyDescent="0.3"/>
    <row r="9406" s="4" customFormat="1" x14ac:dyDescent="0.3"/>
    <row r="9407" s="4" customFormat="1" x14ac:dyDescent="0.3"/>
    <row r="9408" s="4" customFormat="1" x14ac:dyDescent="0.3"/>
    <row r="9409" s="4" customFormat="1" x14ac:dyDescent="0.3"/>
    <row r="9410" s="4" customFormat="1" x14ac:dyDescent="0.3"/>
    <row r="9411" s="4" customFormat="1" x14ac:dyDescent="0.3"/>
    <row r="9412" s="4" customFormat="1" x14ac:dyDescent="0.3"/>
    <row r="9413" s="4" customFormat="1" x14ac:dyDescent="0.3"/>
    <row r="9414" s="4" customFormat="1" x14ac:dyDescent="0.3"/>
    <row r="9415" s="4" customFormat="1" x14ac:dyDescent="0.3"/>
    <row r="9416" s="4" customFormat="1" x14ac:dyDescent="0.3"/>
    <row r="9417" s="4" customFormat="1" x14ac:dyDescent="0.3"/>
    <row r="9418" s="4" customFormat="1" x14ac:dyDescent="0.3"/>
    <row r="9419" s="4" customFormat="1" x14ac:dyDescent="0.3"/>
    <row r="9420" s="4" customFormat="1" x14ac:dyDescent="0.3"/>
    <row r="9421" s="4" customFormat="1" x14ac:dyDescent="0.3"/>
    <row r="9422" s="4" customFormat="1" x14ac:dyDescent="0.3"/>
    <row r="9423" s="4" customFormat="1" x14ac:dyDescent="0.3"/>
    <row r="9424" s="4" customFormat="1" x14ac:dyDescent="0.3"/>
    <row r="9425" s="4" customFormat="1" x14ac:dyDescent="0.3"/>
    <row r="9426" s="4" customFormat="1" x14ac:dyDescent="0.3"/>
    <row r="9427" s="4" customFormat="1" x14ac:dyDescent="0.3"/>
    <row r="9428" s="4" customFormat="1" x14ac:dyDescent="0.3"/>
    <row r="9429" s="4" customFormat="1" x14ac:dyDescent="0.3"/>
    <row r="9430" s="4" customFormat="1" x14ac:dyDescent="0.3"/>
    <row r="9431" s="4" customFormat="1" x14ac:dyDescent="0.3"/>
    <row r="9432" s="4" customFormat="1" x14ac:dyDescent="0.3"/>
    <row r="9433" s="4" customFormat="1" x14ac:dyDescent="0.3"/>
    <row r="9434" s="4" customFormat="1" x14ac:dyDescent="0.3"/>
    <row r="9435" s="4" customFormat="1" x14ac:dyDescent="0.3"/>
    <row r="9436" s="4" customFormat="1" x14ac:dyDescent="0.3"/>
    <row r="9437" s="4" customFormat="1" x14ac:dyDescent="0.3"/>
    <row r="9438" s="4" customFormat="1" x14ac:dyDescent="0.3"/>
    <row r="9439" s="4" customFormat="1" x14ac:dyDescent="0.3"/>
    <row r="9440" s="4" customFormat="1" x14ac:dyDescent="0.3"/>
    <row r="9441" s="4" customFormat="1" x14ac:dyDescent="0.3"/>
    <row r="9442" s="4" customFormat="1" x14ac:dyDescent="0.3"/>
    <row r="9443" s="4" customFormat="1" x14ac:dyDescent="0.3"/>
    <row r="9444" s="4" customFormat="1" x14ac:dyDescent="0.3"/>
    <row r="9445" s="4" customFormat="1" x14ac:dyDescent="0.3"/>
    <row r="9446" s="4" customFormat="1" x14ac:dyDescent="0.3"/>
    <row r="9447" s="4" customFormat="1" x14ac:dyDescent="0.3"/>
    <row r="9448" s="4" customFormat="1" x14ac:dyDescent="0.3"/>
    <row r="9449" s="4" customFormat="1" x14ac:dyDescent="0.3"/>
    <row r="9450" s="4" customFormat="1" x14ac:dyDescent="0.3"/>
    <row r="9451" s="4" customFormat="1" x14ac:dyDescent="0.3"/>
    <row r="9452" s="4" customFormat="1" x14ac:dyDescent="0.3"/>
    <row r="9453" s="4" customFormat="1" x14ac:dyDescent="0.3"/>
    <row r="9454" s="4" customFormat="1" x14ac:dyDescent="0.3"/>
    <row r="9455" s="4" customFormat="1" x14ac:dyDescent="0.3"/>
    <row r="9456" s="4" customFormat="1" x14ac:dyDescent="0.3"/>
    <row r="9457" s="4" customFormat="1" x14ac:dyDescent="0.3"/>
    <row r="9458" s="4" customFormat="1" x14ac:dyDescent="0.3"/>
    <row r="9459" s="4" customFormat="1" x14ac:dyDescent="0.3"/>
    <row r="9460" s="4" customFormat="1" x14ac:dyDescent="0.3"/>
    <row r="9461" s="4" customFormat="1" x14ac:dyDescent="0.3"/>
    <row r="9462" s="4" customFormat="1" x14ac:dyDescent="0.3"/>
    <row r="9463" s="4" customFormat="1" x14ac:dyDescent="0.3"/>
    <row r="9464" s="4" customFormat="1" x14ac:dyDescent="0.3"/>
    <row r="9465" s="4" customFormat="1" x14ac:dyDescent="0.3"/>
    <row r="9466" s="4" customFormat="1" x14ac:dyDescent="0.3"/>
    <row r="9467" s="4" customFormat="1" x14ac:dyDescent="0.3"/>
    <row r="9468" s="4" customFormat="1" x14ac:dyDescent="0.3"/>
    <row r="9469" s="4" customFormat="1" x14ac:dyDescent="0.3"/>
    <row r="9470" s="4" customFormat="1" x14ac:dyDescent="0.3"/>
    <row r="9471" s="4" customFormat="1" x14ac:dyDescent="0.3"/>
    <row r="9472" s="4" customFormat="1" x14ac:dyDescent="0.3"/>
    <row r="9473" s="4" customFormat="1" x14ac:dyDescent="0.3"/>
    <row r="9474" s="4" customFormat="1" x14ac:dyDescent="0.3"/>
    <row r="9475" s="4" customFormat="1" x14ac:dyDescent="0.3"/>
    <row r="9476" s="4" customFormat="1" x14ac:dyDescent="0.3"/>
    <row r="9477" s="4" customFormat="1" x14ac:dyDescent="0.3"/>
    <row r="9478" s="4" customFormat="1" x14ac:dyDescent="0.3"/>
    <row r="9479" s="4" customFormat="1" x14ac:dyDescent="0.3"/>
    <row r="9480" s="4" customFormat="1" x14ac:dyDescent="0.3"/>
    <row r="9481" s="4" customFormat="1" x14ac:dyDescent="0.3"/>
    <row r="9482" s="4" customFormat="1" x14ac:dyDescent="0.3"/>
    <row r="9483" s="4" customFormat="1" x14ac:dyDescent="0.3"/>
    <row r="9484" s="4" customFormat="1" x14ac:dyDescent="0.3"/>
    <row r="9485" s="4" customFormat="1" x14ac:dyDescent="0.3"/>
    <row r="9486" s="4" customFormat="1" x14ac:dyDescent="0.3"/>
    <row r="9487" s="4" customFormat="1" x14ac:dyDescent="0.3"/>
    <row r="9488" s="4" customFormat="1" x14ac:dyDescent="0.3"/>
    <row r="9489" s="4" customFormat="1" x14ac:dyDescent="0.3"/>
    <row r="9490" s="4" customFormat="1" x14ac:dyDescent="0.3"/>
    <row r="9491" s="4" customFormat="1" x14ac:dyDescent="0.3"/>
    <row r="9492" s="4" customFormat="1" x14ac:dyDescent="0.3"/>
    <row r="9493" s="4" customFormat="1" x14ac:dyDescent="0.3"/>
    <row r="9494" s="4" customFormat="1" x14ac:dyDescent="0.3"/>
    <row r="9495" s="4" customFormat="1" x14ac:dyDescent="0.3"/>
    <row r="9496" s="4" customFormat="1" x14ac:dyDescent="0.3"/>
    <row r="9497" s="4" customFormat="1" x14ac:dyDescent="0.3"/>
    <row r="9498" s="4" customFormat="1" x14ac:dyDescent="0.3"/>
    <row r="9499" s="4" customFormat="1" x14ac:dyDescent="0.3"/>
    <row r="9500" s="4" customFormat="1" x14ac:dyDescent="0.3"/>
    <row r="9501" s="4" customFormat="1" x14ac:dyDescent="0.3"/>
    <row r="9502" s="4" customFormat="1" x14ac:dyDescent="0.3"/>
    <row r="9503" s="4" customFormat="1" x14ac:dyDescent="0.3"/>
    <row r="9504" s="4" customFormat="1" x14ac:dyDescent="0.3"/>
    <row r="9505" s="4" customFormat="1" x14ac:dyDescent="0.3"/>
    <row r="9506" s="4" customFormat="1" x14ac:dyDescent="0.3"/>
    <row r="9507" s="4" customFormat="1" x14ac:dyDescent="0.3"/>
    <row r="9508" s="4" customFormat="1" x14ac:dyDescent="0.3"/>
    <row r="9509" s="4" customFormat="1" x14ac:dyDescent="0.3"/>
    <row r="9510" s="4" customFormat="1" x14ac:dyDescent="0.3"/>
    <row r="9511" s="4" customFormat="1" x14ac:dyDescent="0.3"/>
    <row r="9512" s="4" customFormat="1" x14ac:dyDescent="0.3"/>
    <row r="9513" s="4" customFormat="1" x14ac:dyDescent="0.3"/>
    <row r="9514" s="4" customFormat="1" x14ac:dyDescent="0.3"/>
    <row r="9515" s="4" customFormat="1" x14ac:dyDescent="0.3"/>
    <row r="9516" s="4" customFormat="1" x14ac:dyDescent="0.3"/>
    <row r="9517" s="4" customFormat="1" x14ac:dyDescent="0.3"/>
    <row r="9518" s="4" customFormat="1" x14ac:dyDescent="0.3"/>
    <row r="9519" s="4" customFormat="1" x14ac:dyDescent="0.3"/>
    <row r="9520" s="4" customFormat="1" x14ac:dyDescent="0.3"/>
    <row r="9521" s="4" customFormat="1" x14ac:dyDescent="0.3"/>
    <row r="9522" s="4" customFormat="1" x14ac:dyDescent="0.3"/>
    <row r="9523" s="4" customFormat="1" x14ac:dyDescent="0.3"/>
    <row r="9524" s="4" customFormat="1" x14ac:dyDescent="0.3"/>
    <row r="9525" s="4" customFormat="1" x14ac:dyDescent="0.3"/>
    <row r="9526" s="4" customFormat="1" x14ac:dyDescent="0.3"/>
    <row r="9527" s="4" customFormat="1" x14ac:dyDescent="0.3"/>
    <row r="9528" s="4" customFormat="1" x14ac:dyDescent="0.3"/>
    <row r="9529" s="4" customFormat="1" x14ac:dyDescent="0.3"/>
    <row r="9530" s="4" customFormat="1" x14ac:dyDescent="0.3"/>
    <row r="9531" s="4" customFormat="1" x14ac:dyDescent="0.3"/>
    <row r="9532" s="4" customFormat="1" x14ac:dyDescent="0.3"/>
    <row r="9533" s="4" customFormat="1" x14ac:dyDescent="0.3"/>
    <row r="9534" s="4" customFormat="1" x14ac:dyDescent="0.3"/>
    <row r="9535" s="4" customFormat="1" x14ac:dyDescent="0.3"/>
    <row r="9536" s="4" customFormat="1" x14ac:dyDescent="0.3"/>
    <row r="9537" s="4" customFormat="1" x14ac:dyDescent="0.3"/>
    <row r="9538" s="4" customFormat="1" x14ac:dyDescent="0.3"/>
    <row r="9539" s="4" customFormat="1" x14ac:dyDescent="0.3"/>
    <row r="9540" s="4" customFormat="1" x14ac:dyDescent="0.3"/>
    <row r="9541" s="4" customFormat="1" x14ac:dyDescent="0.3"/>
    <row r="9542" s="4" customFormat="1" x14ac:dyDescent="0.3"/>
    <row r="9543" s="4" customFormat="1" x14ac:dyDescent="0.3"/>
    <row r="9544" s="4" customFormat="1" x14ac:dyDescent="0.3"/>
    <row r="9545" s="4" customFormat="1" x14ac:dyDescent="0.3"/>
    <row r="9546" s="4" customFormat="1" x14ac:dyDescent="0.3"/>
    <row r="9547" s="4" customFormat="1" x14ac:dyDescent="0.3"/>
    <row r="9548" s="4" customFormat="1" x14ac:dyDescent="0.3"/>
    <row r="9549" s="4" customFormat="1" x14ac:dyDescent="0.3"/>
    <row r="9550" s="4" customFormat="1" x14ac:dyDescent="0.3"/>
    <row r="9551" s="4" customFormat="1" x14ac:dyDescent="0.3"/>
    <row r="9552" s="4" customFormat="1" x14ac:dyDescent="0.3"/>
    <row r="9553" s="4" customFormat="1" x14ac:dyDescent="0.3"/>
    <row r="9554" s="4" customFormat="1" x14ac:dyDescent="0.3"/>
    <row r="9555" s="4" customFormat="1" x14ac:dyDescent="0.3"/>
    <row r="9556" s="4" customFormat="1" x14ac:dyDescent="0.3"/>
    <row r="9557" s="4" customFormat="1" x14ac:dyDescent="0.3"/>
    <row r="9558" s="4" customFormat="1" x14ac:dyDescent="0.3"/>
    <row r="9559" s="4" customFormat="1" x14ac:dyDescent="0.3"/>
    <row r="9560" s="4" customFormat="1" x14ac:dyDescent="0.3"/>
    <row r="9561" s="4" customFormat="1" x14ac:dyDescent="0.3"/>
    <row r="9562" s="4" customFormat="1" x14ac:dyDescent="0.3"/>
    <row r="9563" s="4" customFormat="1" x14ac:dyDescent="0.3"/>
    <row r="9564" s="4" customFormat="1" x14ac:dyDescent="0.3"/>
    <row r="9565" s="4" customFormat="1" x14ac:dyDescent="0.3"/>
    <row r="9566" s="4" customFormat="1" x14ac:dyDescent="0.3"/>
    <row r="9567" s="4" customFormat="1" x14ac:dyDescent="0.3"/>
    <row r="9568" s="4" customFormat="1" x14ac:dyDescent="0.3"/>
    <row r="9569" s="4" customFormat="1" x14ac:dyDescent="0.3"/>
    <row r="9570" s="4" customFormat="1" x14ac:dyDescent="0.3"/>
    <row r="9571" s="4" customFormat="1" x14ac:dyDescent="0.3"/>
    <row r="9572" s="4" customFormat="1" x14ac:dyDescent="0.3"/>
    <row r="9573" s="4" customFormat="1" x14ac:dyDescent="0.3"/>
    <row r="9574" s="4" customFormat="1" x14ac:dyDescent="0.3"/>
    <row r="9575" s="4" customFormat="1" x14ac:dyDescent="0.3"/>
    <row r="9576" s="4" customFormat="1" x14ac:dyDescent="0.3"/>
    <row r="9577" s="4" customFormat="1" x14ac:dyDescent="0.3"/>
    <row r="9578" s="4" customFormat="1" x14ac:dyDescent="0.3"/>
    <row r="9579" s="4" customFormat="1" x14ac:dyDescent="0.3"/>
    <row r="9580" s="4" customFormat="1" x14ac:dyDescent="0.3"/>
    <row r="9581" s="4" customFormat="1" x14ac:dyDescent="0.3"/>
    <row r="9582" s="4" customFormat="1" x14ac:dyDescent="0.3"/>
    <row r="9583" s="4" customFormat="1" x14ac:dyDescent="0.3"/>
    <row r="9584" s="4" customFormat="1" x14ac:dyDescent="0.3"/>
    <row r="9585" s="4" customFormat="1" x14ac:dyDescent="0.3"/>
    <row r="9586" s="4" customFormat="1" x14ac:dyDescent="0.3"/>
    <row r="9587" s="4" customFormat="1" x14ac:dyDescent="0.3"/>
    <row r="9588" s="4" customFormat="1" x14ac:dyDescent="0.3"/>
    <row r="9589" s="4" customFormat="1" x14ac:dyDescent="0.3"/>
    <row r="9590" s="4" customFormat="1" x14ac:dyDescent="0.3"/>
    <row r="9591" s="4" customFormat="1" x14ac:dyDescent="0.3"/>
    <row r="9592" s="4" customFormat="1" x14ac:dyDescent="0.3"/>
    <row r="9593" s="4" customFormat="1" x14ac:dyDescent="0.3"/>
    <row r="9594" s="4" customFormat="1" x14ac:dyDescent="0.3"/>
    <row r="9595" s="4" customFormat="1" x14ac:dyDescent="0.3"/>
    <row r="9596" s="4" customFormat="1" x14ac:dyDescent="0.3"/>
    <row r="9597" s="4" customFormat="1" x14ac:dyDescent="0.3"/>
    <row r="9598" s="4" customFormat="1" x14ac:dyDescent="0.3"/>
    <row r="9599" s="4" customFormat="1" x14ac:dyDescent="0.3"/>
    <row r="9600" s="4" customFormat="1" x14ac:dyDescent="0.3"/>
    <row r="9601" s="4" customFormat="1" x14ac:dyDescent="0.3"/>
    <row r="9602" s="4" customFormat="1" x14ac:dyDescent="0.3"/>
    <row r="9603" s="4" customFormat="1" x14ac:dyDescent="0.3"/>
    <row r="9604" s="4" customFormat="1" x14ac:dyDescent="0.3"/>
    <row r="9605" s="4" customFormat="1" x14ac:dyDescent="0.3"/>
    <row r="9606" s="4" customFormat="1" x14ac:dyDescent="0.3"/>
    <row r="9607" s="4" customFormat="1" x14ac:dyDescent="0.3"/>
    <row r="9608" s="4" customFormat="1" x14ac:dyDescent="0.3"/>
    <row r="9609" s="4" customFormat="1" x14ac:dyDescent="0.3"/>
    <row r="9610" s="4" customFormat="1" x14ac:dyDescent="0.3"/>
    <row r="9611" s="4" customFormat="1" x14ac:dyDescent="0.3"/>
    <row r="9612" s="4" customFormat="1" x14ac:dyDescent="0.3"/>
    <row r="9613" s="4" customFormat="1" x14ac:dyDescent="0.3"/>
    <row r="9614" s="4" customFormat="1" x14ac:dyDescent="0.3"/>
    <row r="9615" s="4" customFormat="1" x14ac:dyDescent="0.3"/>
    <row r="9616" s="4" customFormat="1" x14ac:dyDescent="0.3"/>
    <row r="9617" s="4" customFormat="1" x14ac:dyDescent="0.3"/>
    <row r="9618" s="4" customFormat="1" x14ac:dyDescent="0.3"/>
    <row r="9619" s="4" customFormat="1" x14ac:dyDescent="0.3"/>
    <row r="9620" s="4" customFormat="1" x14ac:dyDescent="0.3"/>
    <row r="9621" s="4" customFormat="1" x14ac:dyDescent="0.3"/>
    <row r="9622" s="4" customFormat="1" x14ac:dyDescent="0.3"/>
    <row r="9623" s="4" customFormat="1" x14ac:dyDescent="0.3"/>
    <row r="9624" s="4" customFormat="1" x14ac:dyDescent="0.3"/>
    <row r="9625" s="4" customFormat="1" x14ac:dyDescent="0.3"/>
    <row r="9626" s="4" customFormat="1" x14ac:dyDescent="0.3"/>
    <row r="9627" s="4" customFormat="1" x14ac:dyDescent="0.3"/>
    <row r="9628" s="4" customFormat="1" x14ac:dyDescent="0.3"/>
    <row r="9629" s="4" customFormat="1" x14ac:dyDescent="0.3"/>
    <row r="9630" s="4" customFormat="1" x14ac:dyDescent="0.3"/>
    <row r="9631" s="4" customFormat="1" x14ac:dyDescent="0.3"/>
    <row r="9632" s="4" customFormat="1" x14ac:dyDescent="0.3"/>
    <row r="9633" s="4" customFormat="1" x14ac:dyDescent="0.3"/>
    <row r="9634" s="4" customFormat="1" x14ac:dyDescent="0.3"/>
    <row r="9635" s="4" customFormat="1" x14ac:dyDescent="0.3"/>
    <row r="9636" s="4" customFormat="1" x14ac:dyDescent="0.3"/>
    <row r="9637" s="4" customFormat="1" x14ac:dyDescent="0.3"/>
    <row r="9638" s="4" customFormat="1" x14ac:dyDescent="0.3"/>
    <row r="9639" s="4" customFormat="1" x14ac:dyDescent="0.3"/>
    <row r="9640" s="4" customFormat="1" x14ac:dyDescent="0.3"/>
    <row r="9641" s="4" customFormat="1" x14ac:dyDescent="0.3"/>
    <row r="9642" s="4" customFormat="1" x14ac:dyDescent="0.3"/>
    <row r="9643" s="4" customFormat="1" x14ac:dyDescent="0.3"/>
    <row r="9644" s="4" customFormat="1" x14ac:dyDescent="0.3"/>
    <row r="9645" s="4" customFormat="1" x14ac:dyDescent="0.3"/>
    <row r="9646" s="4" customFormat="1" x14ac:dyDescent="0.3"/>
    <row r="9647" s="4" customFormat="1" x14ac:dyDescent="0.3"/>
    <row r="9648" s="4" customFormat="1" x14ac:dyDescent="0.3"/>
    <row r="9649" s="4" customFormat="1" x14ac:dyDescent="0.3"/>
    <row r="9650" s="4" customFormat="1" x14ac:dyDescent="0.3"/>
    <row r="9651" s="4" customFormat="1" x14ac:dyDescent="0.3"/>
    <row r="9652" s="4" customFormat="1" x14ac:dyDescent="0.3"/>
    <row r="9653" s="4" customFormat="1" x14ac:dyDescent="0.3"/>
    <row r="9654" s="4" customFormat="1" x14ac:dyDescent="0.3"/>
    <row r="9655" s="4" customFormat="1" x14ac:dyDescent="0.3"/>
    <row r="9656" s="4" customFormat="1" x14ac:dyDescent="0.3"/>
    <row r="9657" s="4" customFormat="1" x14ac:dyDescent="0.3"/>
    <row r="9658" s="4" customFormat="1" x14ac:dyDescent="0.3"/>
    <row r="9659" s="4" customFormat="1" x14ac:dyDescent="0.3"/>
    <row r="9660" s="4" customFormat="1" x14ac:dyDescent="0.3"/>
    <row r="9661" s="4" customFormat="1" x14ac:dyDescent="0.3"/>
    <row r="9662" s="4" customFormat="1" x14ac:dyDescent="0.3"/>
    <row r="9663" s="4" customFormat="1" x14ac:dyDescent="0.3"/>
    <row r="9664" s="4" customFormat="1" x14ac:dyDescent="0.3"/>
    <row r="9665" s="4" customFormat="1" x14ac:dyDescent="0.3"/>
    <row r="9666" s="4" customFormat="1" x14ac:dyDescent="0.3"/>
    <row r="9667" s="4" customFormat="1" x14ac:dyDescent="0.3"/>
    <row r="9668" s="4" customFormat="1" x14ac:dyDescent="0.3"/>
    <row r="9669" s="4" customFormat="1" x14ac:dyDescent="0.3"/>
    <row r="9670" s="4" customFormat="1" x14ac:dyDescent="0.3"/>
    <row r="9671" s="4" customFormat="1" x14ac:dyDescent="0.3"/>
    <row r="9672" s="4" customFormat="1" x14ac:dyDescent="0.3"/>
    <row r="9673" s="4" customFormat="1" x14ac:dyDescent="0.3"/>
    <row r="9674" s="4" customFormat="1" x14ac:dyDescent="0.3"/>
    <row r="9675" s="4" customFormat="1" x14ac:dyDescent="0.3"/>
    <row r="9676" s="4" customFormat="1" x14ac:dyDescent="0.3"/>
    <row r="9677" s="4" customFormat="1" x14ac:dyDescent="0.3"/>
    <row r="9678" s="4" customFormat="1" x14ac:dyDescent="0.3"/>
    <row r="9679" s="4" customFormat="1" x14ac:dyDescent="0.3"/>
    <row r="9680" s="4" customFormat="1" x14ac:dyDescent="0.3"/>
    <row r="9681" s="4" customFormat="1" x14ac:dyDescent="0.3"/>
    <row r="9682" s="4" customFormat="1" x14ac:dyDescent="0.3"/>
    <row r="9683" s="4" customFormat="1" x14ac:dyDescent="0.3"/>
    <row r="9684" s="4" customFormat="1" x14ac:dyDescent="0.3"/>
    <row r="9685" s="4" customFormat="1" x14ac:dyDescent="0.3"/>
    <row r="9686" s="4" customFormat="1" x14ac:dyDescent="0.3"/>
    <row r="9687" s="4" customFormat="1" x14ac:dyDescent="0.3"/>
    <row r="9688" s="4" customFormat="1" x14ac:dyDescent="0.3"/>
    <row r="9689" s="4" customFormat="1" x14ac:dyDescent="0.3"/>
    <row r="9690" s="4" customFormat="1" x14ac:dyDescent="0.3"/>
    <row r="9691" s="4" customFormat="1" x14ac:dyDescent="0.3"/>
    <row r="9692" s="4" customFormat="1" x14ac:dyDescent="0.3"/>
    <row r="9693" s="4" customFormat="1" x14ac:dyDescent="0.3"/>
    <row r="9694" s="4" customFormat="1" x14ac:dyDescent="0.3"/>
    <row r="9695" s="4" customFormat="1" x14ac:dyDescent="0.3"/>
    <row r="9696" s="4" customFormat="1" x14ac:dyDescent="0.3"/>
    <row r="9697" s="4" customFormat="1" x14ac:dyDescent="0.3"/>
    <row r="9698" s="4" customFormat="1" x14ac:dyDescent="0.3"/>
    <row r="9699" s="4" customFormat="1" x14ac:dyDescent="0.3"/>
    <row r="9700" s="4" customFormat="1" x14ac:dyDescent="0.3"/>
    <row r="9701" s="4" customFormat="1" x14ac:dyDescent="0.3"/>
    <row r="9702" s="4" customFormat="1" x14ac:dyDescent="0.3"/>
    <row r="9703" s="4" customFormat="1" x14ac:dyDescent="0.3"/>
    <row r="9704" s="4" customFormat="1" x14ac:dyDescent="0.3"/>
    <row r="9705" s="4" customFormat="1" x14ac:dyDescent="0.3"/>
    <row r="9706" s="4" customFormat="1" x14ac:dyDescent="0.3"/>
    <row r="9707" s="4" customFormat="1" x14ac:dyDescent="0.3"/>
    <row r="9708" s="4" customFormat="1" x14ac:dyDescent="0.3"/>
    <row r="9709" s="4" customFormat="1" x14ac:dyDescent="0.3"/>
    <row r="9710" s="4" customFormat="1" x14ac:dyDescent="0.3"/>
    <row r="9711" s="4" customFormat="1" x14ac:dyDescent="0.3"/>
    <row r="9712" s="4" customFormat="1" x14ac:dyDescent="0.3"/>
    <row r="9713" s="4" customFormat="1" x14ac:dyDescent="0.3"/>
    <row r="9714" s="4" customFormat="1" x14ac:dyDescent="0.3"/>
    <row r="9715" s="4" customFormat="1" x14ac:dyDescent="0.3"/>
    <row r="9716" s="4" customFormat="1" x14ac:dyDescent="0.3"/>
    <row r="9717" s="4" customFormat="1" x14ac:dyDescent="0.3"/>
    <row r="9718" s="4" customFormat="1" x14ac:dyDescent="0.3"/>
    <row r="9719" s="4" customFormat="1" x14ac:dyDescent="0.3"/>
    <row r="9720" s="4" customFormat="1" x14ac:dyDescent="0.3"/>
    <row r="9721" s="4" customFormat="1" x14ac:dyDescent="0.3"/>
    <row r="9722" s="4" customFormat="1" x14ac:dyDescent="0.3"/>
    <row r="9723" s="4" customFormat="1" x14ac:dyDescent="0.3"/>
    <row r="9724" s="4" customFormat="1" x14ac:dyDescent="0.3"/>
    <row r="9725" s="4" customFormat="1" x14ac:dyDescent="0.3"/>
    <row r="9726" s="4" customFormat="1" x14ac:dyDescent="0.3"/>
    <row r="9727" s="4" customFormat="1" x14ac:dyDescent="0.3"/>
    <row r="9728" s="4" customFormat="1" x14ac:dyDescent="0.3"/>
    <row r="9729" s="4" customFormat="1" x14ac:dyDescent="0.3"/>
    <row r="9730" s="4" customFormat="1" x14ac:dyDescent="0.3"/>
    <row r="9731" s="4" customFormat="1" x14ac:dyDescent="0.3"/>
    <row r="9732" s="4" customFormat="1" x14ac:dyDescent="0.3"/>
    <row r="9733" s="4" customFormat="1" x14ac:dyDescent="0.3"/>
    <row r="9734" s="4" customFormat="1" x14ac:dyDescent="0.3"/>
    <row r="9735" s="4" customFormat="1" x14ac:dyDescent="0.3"/>
    <row r="9736" s="4" customFormat="1" x14ac:dyDescent="0.3"/>
    <row r="9737" s="4" customFormat="1" x14ac:dyDescent="0.3"/>
    <row r="9738" s="4" customFormat="1" x14ac:dyDescent="0.3"/>
    <row r="9739" s="4" customFormat="1" x14ac:dyDescent="0.3"/>
    <row r="9740" s="4" customFormat="1" x14ac:dyDescent="0.3"/>
    <row r="9741" s="4" customFormat="1" x14ac:dyDescent="0.3"/>
    <row r="9742" s="4" customFormat="1" x14ac:dyDescent="0.3"/>
    <row r="9743" s="4" customFormat="1" x14ac:dyDescent="0.3"/>
    <row r="9744" s="4" customFormat="1" x14ac:dyDescent="0.3"/>
    <row r="9745" s="4" customFormat="1" x14ac:dyDescent="0.3"/>
    <row r="9746" s="4" customFormat="1" x14ac:dyDescent="0.3"/>
    <row r="9747" s="4" customFormat="1" x14ac:dyDescent="0.3"/>
    <row r="9748" s="4" customFormat="1" x14ac:dyDescent="0.3"/>
    <row r="9749" s="4" customFormat="1" x14ac:dyDescent="0.3"/>
    <row r="9750" s="4" customFormat="1" x14ac:dyDescent="0.3"/>
    <row r="9751" s="4" customFormat="1" x14ac:dyDescent="0.3"/>
    <row r="9752" s="4" customFormat="1" x14ac:dyDescent="0.3"/>
    <row r="9753" s="4" customFormat="1" x14ac:dyDescent="0.3"/>
    <row r="9754" s="4" customFormat="1" x14ac:dyDescent="0.3"/>
    <row r="9755" s="4" customFormat="1" x14ac:dyDescent="0.3"/>
    <row r="9756" s="4" customFormat="1" x14ac:dyDescent="0.3"/>
    <row r="9757" s="4" customFormat="1" x14ac:dyDescent="0.3"/>
    <row r="9758" s="4" customFormat="1" x14ac:dyDescent="0.3"/>
    <row r="9759" s="4" customFormat="1" x14ac:dyDescent="0.3"/>
    <row r="9760" s="4" customFormat="1" x14ac:dyDescent="0.3"/>
    <row r="9761" s="4" customFormat="1" x14ac:dyDescent="0.3"/>
    <row r="9762" s="4" customFormat="1" x14ac:dyDescent="0.3"/>
    <row r="9763" s="4" customFormat="1" x14ac:dyDescent="0.3"/>
    <row r="9764" s="4" customFormat="1" x14ac:dyDescent="0.3"/>
    <row r="9765" s="4" customFormat="1" x14ac:dyDescent="0.3"/>
    <row r="9766" s="4" customFormat="1" x14ac:dyDescent="0.3"/>
    <row r="9767" s="4" customFormat="1" x14ac:dyDescent="0.3"/>
    <row r="9768" s="4" customFormat="1" x14ac:dyDescent="0.3"/>
    <row r="9769" s="4" customFormat="1" x14ac:dyDescent="0.3"/>
    <row r="9770" s="4" customFormat="1" x14ac:dyDescent="0.3"/>
    <row r="9771" s="4" customFormat="1" x14ac:dyDescent="0.3"/>
    <row r="9772" s="4" customFormat="1" x14ac:dyDescent="0.3"/>
    <row r="9773" s="4" customFormat="1" x14ac:dyDescent="0.3"/>
    <row r="9774" s="4" customFormat="1" x14ac:dyDescent="0.3"/>
    <row r="9775" s="4" customFormat="1" x14ac:dyDescent="0.3"/>
    <row r="9776" s="4" customFormat="1" x14ac:dyDescent="0.3"/>
    <row r="9777" s="4" customFormat="1" x14ac:dyDescent="0.3"/>
    <row r="9778" s="4" customFormat="1" x14ac:dyDescent="0.3"/>
    <row r="9779" s="4" customFormat="1" x14ac:dyDescent="0.3"/>
    <row r="9780" s="4" customFormat="1" x14ac:dyDescent="0.3"/>
    <row r="9781" s="4" customFormat="1" x14ac:dyDescent="0.3"/>
    <row r="9782" s="4" customFormat="1" x14ac:dyDescent="0.3"/>
    <row r="9783" s="4" customFormat="1" x14ac:dyDescent="0.3"/>
    <row r="9784" s="4" customFormat="1" x14ac:dyDescent="0.3"/>
    <row r="9785" s="4" customFormat="1" x14ac:dyDescent="0.3"/>
    <row r="9786" s="4" customFormat="1" x14ac:dyDescent="0.3"/>
    <row r="9787" s="4" customFormat="1" x14ac:dyDescent="0.3"/>
    <row r="9788" s="4" customFormat="1" x14ac:dyDescent="0.3"/>
    <row r="9789" s="4" customFormat="1" x14ac:dyDescent="0.3"/>
    <row r="9790" s="4" customFormat="1" x14ac:dyDescent="0.3"/>
    <row r="9791" s="4" customFormat="1" x14ac:dyDescent="0.3"/>
    <row r="9792" s="4" customFormat="1" x14ac:dyDescent="0.3"/>
    <row r="9793" s="4" customFormat="1" x14ac:dyDescent="0.3"/>
    <row r="9794" s="4" customFormat="1" x14ac:dyDescent="0.3"/>
    <row r="9795" s="4" customFormat="1" x14ac:dyDescent="0.3"/>
    <row r="9796" s="4" customFormat="1" x14ac:dyDescent="0.3"/>
    <row r="9797" s="4" customFormat="1" x14ac:dyDescent="0.3"/>
    <row r="9798" s="4" customFormat="1" x14ac:dyDescent="0.3"/>
    <row r="9799" s="4" customFormat="1" x14ac:dyDescent="0.3"/>
    <row r="9800" s="4" customFormat="1" x14ac:dyDescent="0.3"/>
    <row r="9801" s="4" customFormat="1" x14ac:dyDescent="0.3"/>
    <row r="9802" s="4" customFormat="1" x14ac:dyDescent="0.3"/>
    <row r="9803" s="4" customFormat="1" x14ac:dyDescent="0.3"/>
    <row r="9804" s="4" customFormat="1" x14ac:dyDescent="0.3"/>
    <row r="9805" s="4" customFormat="1" x14ac:dyDescent="0.3"/>
    <row r="9806" s="4" customFormat="1" x14ac:dyDescent="0.3"/>
    <row r="9807" s="4" customFormat="1" x14ac:dyDescent="0.3"/>
    <row r="9808" s="4" customFormat="1" x14ac:dyDescent="0.3"/>
    <row r="9809" s="4" customFormat="1" x14ac:dyDescent="0.3"/>
    <row r="9810" s="4" customFormat="1" x14ac:dyDescent="0.3"/>
    <row r="9811" s="4" customFormat="1" x14ac:dyDescent="0.3"/>
    <row r="9812" s="4" customFormat="1" x14ac:dyDescent="0.3"/>
    <row r="9813" s="4" customFormat="1" x14ac:dyDescent="0.3"/>
    <row r="9814" s="4" customFormat="1" x14ac:dyDescent="0.3"/>
    <row r="9815" s="4" customFormat="1" x14ac:dyDescent="0.3"/>
    <row r="9816" s="4" customFormat="1" x14ac:dyDescent="0.3"/>
    <row r="9817" s="4" customFormat="1" x14ac:dyDescent="0.3"/>
    <row r="9818" s="4" customFormat="1" x14ac:dyDescent="0.3"/>
    <row r="9819" s="4" customFormat="1" x14ac:dyDescent="0.3"/>
    <row r="9820" s="4" customFormat="1" x14ac:dyDescent="0.3"/>
    <row r="9821" s="4" customFormat="1" x14ac:dyDescent="0.3"/>
    <row r="9822" s="4" customFormat="1" x14ac:dyDescent="0.3"/>
    <row r="9823" s="4" customFormat="1" x14ac:dyDescent="0.3"/>
    <row r="9824" s="4" customFormat="1" x14ac:dyDescent="0.3"/>
    <row r="9825" s="4" customFormat="1" x14ac:dyDescent="0.3"/>
    <row r="9826" s="4" customFormat="1" x14ac:dyDescent="0.3"/>
    <row r="9827" s="4" customFormat="1" x14ac:dyDescent="0.3"/>
    <row r="9828" s="4" customFormat="1" x14ac:dyDescent="0.3"/>
    <row r="9829" s="4" customFormat="1" x14ac:dyDescent="0.3"/>
    <row r="9830" s="4" customFormat="1" x14ac:dyDescent="0.3"/>
    <row r="9831" s="4" customFormat="1" x14ac:dyDescent="0.3"/>
    <row r="9832" s="4" customFormat="1" x14ac:dyDescent="0.3"/>
    <row r="9833" s="4" customFormat="1" x14ac:dyDescent="0.3"/>
    <row r="9834" s="4" customFormat="1" x14ac:dyDescent="0.3"/>
    <row r="9835" s="4" customFormat="1" x14ac:dyDescent="0.3"/>
    <row r="9836" s="4" customFormat="1" x14ac:dyDescent="0.3"/>
    <row r="9837" s="4" customFormat="1" x14ac:dyDescent="0.3"/>
    <row r="9838" s="4" customFormat="1" x14ac:dyDescent="0.3"/>
    <row r="9839" s="4" customFormat="1" x14ac:dyDescent="0.3"/>
    <row r="9840" s="4" customFormat="1" x14ac:dyDescent="0.3"/>
    <row r="9841" s="4" customFormat="1" x14ac:dyDescent="0.3"/>
    <row r="9842" s="4" customFormat="1" x14ac:dyDescent="0.3"/>
    <row r="9843" s="4" customFormat="1" x14ac:dyDescent="0.3"/>
    <row r="9844" s="4" customFormat="1" x14ac:dyDescent="0.3"/>
    <row r="9845" s="4" customFormat="1" x14ac:dyDescent="0.3"/>
    <row r="9846" s="4" customFormat="1" x14ac:dyDescent="0.3"/>
    <row r="9847" s="4" customFormat="1" x14ac:dyDescent="0.3"/>
    <row r="9848" s="4" customFormat="1" x14ac:dyDescent="0.3"/>
    <row r="9849" s="4" customFormat="1" x14ac:dyDescent="0.3"/>
    <row r="9850" s="4" customFormat="1" x14ac:dyDescent="0.3"/>
    <row r="9851" s="4" customFormat="1" x14ac:dyDescent="0.3"/>
    <row r="9852" s="4" customFormat="1" x14ac:dyDescent="0.3"/>
    <row r="9853" s="4" customFormat="1" x14ac:dyDescent="0.3"/>
    <row r="9854" s="4" customFormat="1" x14ac:dyDescent="0.3"/>
    <row r="9855" s="4" customFormat="1" x14ac:dyDescent="0.3"/>
    <row r="9856" s="4" customFormat="1" x14ac:dyDescent="0.3"/>
    <row r="9857" s="4" customFormat="1" x14ac:dyDescent="0.3"/>
    <row r="9858" s="4" customFormat="1" x14ac:dyDescent="0.3"/>
    <row r="9859" s="4" customFormat="1" x14ac:dyDescent="0.3"/>
    <row r="9860" s="4" customFormat="1" x14ac:dyDescent="0.3"/>
    <row r="9861" s="4" customFormat="1" x14ac:dyDescent="0.3"/>
    <row r="9862" s="4" customFormat="1" x14ac:dyDescent="0.3"/>
    <row r="9863" s="4" customFormat="1" x14ac:dyDescent="0.3"/>
    <row r="9864" s="4" customFormat="1" x14ac:dyDescent="0.3"/>
    <row r="9865" s="4" customFormat="1" x14ac:dyDescent="0.3"/>
    <row r="9866" s="4" customFormat="1" x14ac:dyDescent="0.3"/>
    <row r="9867" s="4" customFormat="1" x14ac:dyDescent="0.3"/>
    <row r="9868" s="4" customFormat="1" x14ac:dyDescent="0.3"/>
    <row r="9869" s="4" customFormat="1" x14ac:dyDescent="0.3"/>
    <row r="9870" s="4" customFormat="1" x14ac:dyDescent="0.3"/>
    <row r="9871" s="4" customFormat="1" x14ac:dyDescent="0.3"/>
    <row r="9872" s="4" customFormat="1" x14ac:dyDescent="0.3"/>
    <row r="9873" s="4" customFormat="1" x14ac:dyDescent="0.3"/>
    <row r="9874" s="4" customFormat="1" x14ac:dyDescent="0.3"/>
    <row r="9875" s="4" customFormat="1" x14ac:dyDescent="0.3"/>
    <row r="9876" s="4" customFormat="1" x14ac:dyDescent="0.3"/>
    <row r="9877" s="4" customFormat="1" x14ac:dyDescent="0.3"/>
    <row r="9878" s="4" customFormat="1" x14ac:dyDescent="0.3"/>
    <row r="9879" s="4" customFormat="1" x14ac:dyDescent="0.3"/>
    <row r="9880" s="4" customFormat="1" x14ac:dyDescent="0.3"/>
    <row r="9881" s="4" customFormat="1" x14ac:dyDescent="0.3"/>
    <row r="9882" s="4" customFormat="1" x14ac:dyDescent="0.3"/>
    <row r="9883" s="4" customFormat="1" x14ac:dyDescent="0.3"/>
    <row r="9884" s="4" customFormat="1" x14ac:dyDescent="0.3"/>
    <row r="9885" s="4" customFormat="1" x14ac:dyDescent="0.3"/>
    <row r="9886" s="4" customFormat="1" x14ac:dyDescent="0.3"/>
    <row r="9887" s="4" customFormat="1" x14ac:dyDescent="0.3"/>
    <row r="9888" s="4" customFormat="1" x14ac:dyDescent="0.3"/>
    <row r="9889" s="4" customFormat="1" x14ac:dyDescent="0.3"/>
    <row r="9890" s="4" customFormat="1" x14ac:dyDescent="0.3"/>
    <row r="9891" s="4" customFormat="1" x14ac:dyDescent="0.3"/>
    <row r="9892" s="4" customFormat="1" x14ac:dyDescent="0.3"/>
    <row r="9893" s="4" customFormat="1" x14ac:dyDescent="0.3"/>
    <row r="9894" s="4" customFormat="1" x14ac:dyDescent="0.3"/>
    <row r="9895" s="4" customFormat="1" x14ac:dyDescent="0.3"/>
    <row r="9896" s="4" customFormat="1" x14ac:dyDescent="0.3"/>
    <row r="9897" s="4" customFormat="1" x14ac:dyDescent="0.3"/>
    <row r="9898" s="4" customFormat="1" x14ac:dyDescent="0.3"/>
    <row r="9899" s="4" customFormat="1" x14ac:dyDescent="0.3"/>
    <row r="9900" s="4" customFormat="1" x14ac:dyDescent="0.3"/>
    <row r="9901" s="4" customFormat="1" x14ac:dyDescent="0.3"/>
    <row r="9902" s="4" customFormat="1" x14ac:dyDescent="0.3"/>
    <row r="9903" s="4" customFormat="1" x14ac:dyDescent="0.3"/>
    <row r="9904" s="4" customFormat="1" x14ac:dyDescent="0.3"/>
    <row r="9905" s="4" customFormat="1" x14ac:dyDescent="0.3"/>
    <row r="9906" s="4" customFormat="1" x14ac:dyDescent="0.3"/>
    <row r="9907" s="4" customFormat="1" x14ac:dyDescent="0.3"/>
    <row r="9908" s="4" customFormat="1" x14ac:dyDescent="0.3"/>
    <row r="9909" s="4" customFormat="1" x14ac:dyDescent="0.3"/>
    <row r="9910" s="4" customFormat="1" x14ac:dyDescent="0.3"/>
    <row r="9911" s="4" customFormat="1" x14ac:dyDescent="0.3"/>
    <row r="9912" s="4" customFormat="1" x14ac:dyDescent="0.3"/>
    <row r="9913" s="4" customFormat="1" x14ac:dyDescent="0.3"/>
    <row r="9914" s="4" customFormat="1" x14ac:dyDescent="0.3"/>
    <row r="9915" s="4" customFormat="1" x14ac:dyDescent="0.3"/>
    <row r="9916" s="4" customFormat="1" x14ac:dyDescent="0.3"/>
    <row r="9917" s="4" customFormat="1" x14ac:dyDescent="0.3"/>
    <row r="9918" s="4" customFormat="1" x14ac:dyDescent="0.3"/>
    <row r="9919" s="4" customFormat="1" x14ac:dyDescent="0.3"/>
    <row r="9920" s="4" customFormat="1" x14ac:dyDescent="0.3"/>
    <row r="9921" s="4" customFormat="1" x14ac:dyDescent="0.3"/>
    <row r="9922" s="4" customFormat="1" x14ac:dyDescent="0.3"/>
    <row r="9923" s="4" customFormat="1" x14ac:dyDescent="0.3"/>
    <row r="9924" s="4" customFormat="1" x14ac:dyDescent="0.3"/>
    <row r="9925" s="4" customFormat="1" x14ac:dyDescent="0.3"/>
    <row r="9926" s="4" customFormat="1" x14ac:dyDescent="0.3"/>
    <row r="9927" s="4" customFormat="1" x14ac:dyDescent="0.3"/>
    <row r="9928" s="4" customFormat="1" x14ac:dyDescent="0.3"/>
    <row r="9929" s="4" customFormat="1" x14ac:dyDescent="0.3"/>
    <row r="9930" s="4" customFormat="1" x14ac:dyDescent="0.3"/>
    <row r="9931" s="4" customFormat="1" x14ac:dyDescent="0.3"/>
    <row r="9932" s="4" customFormat="1" x14ac:dyDescent="0.3"/>
    <row r="9933" s="4" customFormat="1" x14ac:dyDescent="0.3"/>
    <row r="9934" s="4" customFormat="1" x14ac:dyDescent="0.3"/>
    <row r="9935" s="4" customFormat="1" x14ac:dyDescent="0.3"/>
    <row r="9936" s="4" customFormat="1" x14ac:dyDescent="0.3"/>
    <row r="9937" s="4" customFormat="1" x14ac:dyDescent="0.3"/>
    <row r="9938" s="4" customFormat="1" x14ac:dyDescent="0.3"/>
    <row r="9939" s="4" customFormat="1" x14ac:dyDescent="0.3"/>
    <row r="9940" s="4" customFormat="1" x14ac:dyDescent="0.3"/>
    <row r="9941" s="4" customFormat="1" x14ac:dyDescent="0.3"/>
    <row r="9942" s="4" customFormat="1" x14ac:dyDescent="0.3"/>
    <row r="9943" s="4" customFormat="1" x14ac:dyDescent="0.3"/>
    <row r="9944" s="4" customFormat="1" x14ac:dyDescent="0.3"/>
    <row r="9945" s="4" customFormat="1" x14ac:dyDescent="0.3"/>
    <row r="9946" s="4" customFormat="1" x14ac:dyDescent="0.3"/>
    <row r="9947" s="4" customFormat="1" x14ac:dyDescent="0.3"/>
    <row r="9948" s="4" customFormat="1" x14ac:dyDescent="0.3"/>
    <row r="9949" s="4" customFormat="1" x14ac:dyDescent="0.3"/>
    <row r="9950" s="4" customFormat="1" x14ac:dyDescent="0.3"/>
    <row r="9951" s="4" customFormat="1" x14ac:dyDescent="0.3"/>
    <row r="9952" s="4" customFormat="1" x14ac:dyDescent="0.3"/>
    <row r="9953" s="4" customFormat="1" x14ac:dyDescent="0.3"/>
    <row r="9954" s="4" customFormat="1" x14ac:dyDescent="0.3"/>
    <row r="9955" s="4" customFormat="1" x14ac:dyDescent="0.3"/>
    <row r="9956" s="4" customFormat="1" x14ac:dyDescent="0.3"/>
    <row r="9957" s="4" customFormat="1" x14ac:dyDescent="0.3"/>
    <row r="9958" s="4" customFormat="1" x14ac:dyDescent="0.3"/>
    <row r="9959" s="4" customFormat="1" x14ac:dyDescent="0.3"/>
    <row r="9960" s="4" customFormat="1" x14ac:dyDescent="0.3"/>
    <row r="9961" s="4" customFormat="1" x14ac:dyDescent="0.3"/>
    <row r="9962" s="4" customFormat="1" x14ac:dyDescent="0.3"/>
    <row r="9963" s="4" customFormat="1" x14ac:dyDescent="0.3"/>
    <row r="9964" s="4" customFormat="1" x14ac:dyDescent="0.3"/>
    <row r="9965" s="4" customFormat="1" x14ac:dyDescent="0.3"/>
    <row r="9966" s="4" customFormat="1" x14ac:dyDescent="0.3"/>
    <row r="9967" s="4" customFormat="1" x14ac:dyDescent="0.3"/>
    <row r="9968" s="4" customFormat="1" x14ac:dyDescent="0.3"/>
    <row r="9969" s="4" customFormat="1" x14ac:dyDescent="0.3"/>
    <row r="9970" s="4" customFormat="1" x14ac:dyDescent="0.3"/>
    <row r="9971" s="4" customFormat="1" x14ac:dyDescent="0.3"/>
    <row r="9972" s="4" customFormat="1" x14ac:dyDescent="0.3"/>
    <row r="9973" s="4" customFormat="1" x14ac:dyDescent="0.3"/>
    <row r="9974" s="4" customFormat="1" x14ac:dyDescent="0.3"/>
    <row r="9975" s="4" customFormat="1" x14ac:dyDescent="0.3"/>
    <row r="9976" s="4" customFormat="1" x14ac:dyDescent="0.3"/>
    <row r="9977" s="4" customFormat="1" x14ac:dyDescent="0.3"/>
    <row r="9978" s="4" customFormat="1" x14ac:dyDescent="0.3"/>
    <row r="9979" s="4" customFormat="1" x14ac:dyDescent="0.3"/>
    <row r="9980" s="4" customFormat="1" x14ac:dyDescent="0.3"/>
    <row r="9981" s="4" customFormat="1" x14ac:dyDescent="0.3"/>
    <row r="9982" s="4" customFormat="1" x14ac:dyDescent="0.3"/>
    <row r="9983" s="4" customFormat="1" x14ac:dyDescent="0.3"/>
    <row r="9984" s="4" customFormat="1" x14ac:dyDescent="0.3"/>
    <row r="9985" s="4" customFormat="1" x14ac:dyDescent="0.3"/>
    <row r="9986" s="4" customFormat="1" x14ac:dyDescent="0.3"/>
    <row r="9987" s="4" customFormat="1" x14ac:dyDescent="0.3"/>
    <row r="9988" s="4" customFormat="1" x14ac:dyDescent="0.3"/>
    <row r="9989" s="4" customFormat="1" x14ac:dyDescent="0.3"/>
    <row r="9990" s="4" customFormat="1" x14ac:dyDescent="0.3"/>
    <row r="9991" s="4" customFormat="1" x14ac:dyDescent="0.3"/>
    <row r="9992" s="4" customFormat="1" x14ac:dyDescent="0.3"/>
    <row r="9993" s="4" customFormat="1" x14ac:dyDescent="0.3"/>
    <row r="9994" s="4" customFormat="1" x14ac:dyDescent="0.3"/>
    <row r="9995" s="4" customFormat="1" x14ac:dyDescent="0.3"/>
    <row r="9996" s="4" customFormat="1" x14ac:dyDescent="0.3"/>
    <row r="9997" s="4" customFormat="1" x14ac:dyDescent="0.3"/>
    <row r="9998" s="4" customFormat="1" x14ac:dyDescent="0.3"/>
    <row r="9999" s="4" customFormat="1" x14ac:dyDescent="0.3"/>
    <row r="10000" s="4" customFormat="1" x14ac:dyDescent="0.3"/>
    <row r="10001" s="4" customFormat="1" x14ac:dyDescent="0.3"/>
    <row r="10002" s="4" customFormat="1" x14ac:dyDescent="0.3"/>
    <row r="10003" s="4" customFormat="1" x14ac:dyDescent="0.3"/>
    <row r="10004" s="4" customFormat="1" x14ac:dyDescent="0.3"/>
    <row r="10005" s="4" customFormat="1" x14ac:dyDescent="0.3"/>
    <row r="10006" s="4" customFormat="1" x14ac:dyDescent="0.3"/>
    <row r="10007" s="4" customFormat="1" x14ac:dyDescent="0.3"/>
    <row r="10008" s="4" customFormat="1" x14ac:dyDescent="0.3"/>
    <row r="10009" s="4" customFormat="1" x14ac:dyDescent="0.3"/>
    <row r="10010" s="4" customFormat="1" x14ac:dyDescent="0.3"/>
    <row r="10011" s="4" customFormat="1" x14ac:dyDescent="0.3"/>
    <row r="10012" s="4" customFormat="1" x14ac:dyDescent="0.3"/>
    <row r="10013" s="4" customFormat="1" x14ac:dyDescent="0.3"/>
    <row r="10014" s="4" customFormat="1" x14ac:dyDescent="0.3"/>
    <row r="10015" s="4" customFormat="1" x14ac:dyDescent="0.3"/>
    <row r="10016" s="4" customFormat="1" x14ac:dyDescent="0.3"/>
    <row r="10017" s="4" customFormat="1" x14ac:dyDescent="0.3"/>
    <row r="10018" s="4" customFormat="1" x14ac:dyDescent="0.3"/>
    <row r="10019" s="4" customFormat="1" x14ac:dyDescent="0.3"/>
    <row r="10020" s="4" customFormat="1" x14ac:dyDescent="0.3"/>
    <row r="10021" s="4" customFormat="1" x14ac:dyDescent="0.3"/>
    <row r="10022" s="4" customFormat="1" x14ac:dyDescent="0.3"/>
    <row r="10023" s="4" customFormat="1" x14ac:dyDescent="0.3"/>
    <row r="10024" s="4" customFormat="1" x14ac:dyDescent="0.3"/>
    <row r="10025" s="4" customFormat="1" x14ac:dyDescent="0.3"/>
    <row r="10026" s="4" customFormat="1" x14ac:dyDescent="0.3"/>
    <row r="10027" s="4" customFormat="1" x14ac:dyDescent="0.3"/>
    <row r="10028" s="4" customFormat="1" x14ac:dyDescent="0.3"/>
    <row r="10029" s="4" customFormat="1" x14ac:dyDescent="0.3"/>
    <row r="10030" s="4" customFormat="1" x14ac:dyDescent="0.3"/>
    <row r="10031" s="4" customFormat="1" x14ac:dyDescent="0.3"/>
    <row r="10032" s="4" customFormat="1" x14ac:dyDescent="0.3"/>
    <row r="10033" s="4" customFormat="1" x14ac:dyDescent="0.3"/>
    <row r="10034" s="4" customFormat="1" x14ac:dyDescent="0.3"/>
    <row r="10035" s="4" customFormat="1" x14ac:dyDescent="0.3"/>
    <row r="10036" s="4" customFormat="1" x14ac:dyDescent="0.3"/>
    <row r="10037" s="4" customFormat="1" x14ac:dyDescent="0.3"/>
    <row r="10038" s="4" customFormat="1" x14ac:dyDescent="0.3"/>
    <row r="10039" s="4" customFormat="1" x14ac:dyDescent="0.3"/>
    <row r="10040" s="4" customFormat="1" x14ac:dyDescent="0.3"/>
    <row r="10041" s="4" customFormat="1" x14ac:dyDescent="0.3"/>
    <row r="10042" s="4" customFormat="1" x14ac:dyDescent="0.3"/>
    <row r="10043" s="4" customFormat="1" x14ac:dyDescent="0.3"/>
    <row r="10044" s="4" customFormat="1" x14ac:dyDescent="0.3"/>
    <row r="10045" s="4" customFormat="1" x14ac:dyDescent="0.3"/>
    <row r="10046" s="4" customFormat="1" x14ac:dyDescent="0.3"/>
    <row r="10047" s="4" customFormat="1" x14ac:dyDescent="0.3"/>
    <row r="10048" s="4" customFormat="1" x14ac:dyDescent="0.3"/>
    <row r="10049" s="4" customFormat="1" x14ac:dyDescent="0.3"/>
    <row r="10050" s="4" customFormat="1" x14ac:dyDescent="0.3"/>
    <row r="10051" s="4" customFormat="1" x14ac:dyDescent="0.3"/>
    <row r="10052" s="4" customFormat="1" x14ac:dyDescent="0.3"/>
    <row r="10053" s="4" customFormat="1" x14ac:dyDescent="0.3"/>
    <row r="10054" s="4" customFormat="1" x14ac:dyDescent="0.3"/>
    <row r="10055" s="4" customFormat="1" x14ac:dyDescent="0.3"/>
    <row r="10056" s="4" customFormat="1" x14ac:dyDescent="0.3"/>
    <row r="10057" s="4" customFormat="1" x14ac:dyDescent="0.3"/>
    <row r="10058" s="4" customFormat="1" x14ac:dyDescent="0.3"/>
    <row r="10059" s="4" customFormat="1" x14ac:dyDescent="0.3"/>
    <row r="10060" s="4" customFormat="1" x14ac:dyDescent="0.3"/>
    <row r="10061" s="4" customFormat="1" x14ac:dyDescent="0.3"/>
    <row r="10062" s="4" customFormat="1" x14ac:dyDescent="0.3"/>
    <row r="10063" s="4" customFormat="1" x14ac:dyDescent="0.3"/>
    <row r="10064" s="4" customFormat="1" x14ac:dyDescent="0.3"/>
    <row r="10065" s="4" customFormat="1" x14ac:dyDescent="0.3"/>
    <row r="10066" s="4" customFormat="1" x14ac:dyDescent="0.3"/>
    <row r="10067" s="4" customFormat="1" x14ac:dyDescent="0.3"/>
    <row r="10068" s="4" customFormat="1" x14ac:dyDescent="0.3"/>
    <row r="10069" s="4" customFormat="1" x14ac:dyDescent="0.3"/>
    <row r="10070" s="4" customFormat="1" x14ac:dyDescent="0.3"/>
    <row r="10071" s="4" customFormat="1" x14ac:dyDescent="0.3"/>
    <row r="10072" s="4" customFormat="1" x14ac:dyDescent="0.3"/>
    <row r="10073" s="4" customFormat="1" x14ac:dyDescent="0.3"/>
    <row r="10074" s="4" customFormat="1" x14ac:dyDescent="0.3"/>
    <row r="10075" s="4" customFormat="1" x14ac:dyDescent="0.3"/>
    <row r="10076" s="4" customFormat="1" x14ac:dyDescent="0.3"/>
    <row r="10077" s="4" customFormat="1" x14ac:dyDescent="0.3"/>
    <row r="10078" s="4" customFormat="1" x14ac:dyDescent="0.3"/>
    <row r="10079" s="4" customFormat="1" x14ac:dyDescent="0.3"/>
    <row r="10080" s="4" customFormat="1" x14ac:dyDescent="0.3"/>
    <row r="10081" s="4" customFormat="1" x14ac:dyDescent="0.3"/>
    <row r="10082" s="4" customFormat="1" x14ac:dyDescent="0.3"/>
    <row r="10083" s="4" customFormat="1" x14ac:dyDescent="0.3"/>
    <row r="10084" s="4" customFormat="1" x14ac:dyDescent="0.3"/>
    <row r="10085" s="4" customFormat="1" x14ac:dyDescent="0.3"/>
    <row r="10086" s="4" customFormat="1" x14ac:dyDescent="0.3"/>
    <row r="10087" s="4" customFormat="1" x14ac:dyDescent="0.3"/>
    <row r="10088" s="4" customFormat="1" x14ac:dyDescent="0.3"/>
    <row r="10089" s="4" customFormat="1" x14ac:dyDescent="0.3"/>
    <row r="10090" s="4" customFormat="1" x14ac:dyDescent="0.3"/>
    <row r="10091" s="4" customFormat="1" x14ac:dyDescent="0.3"/>
    <row r="10092" s="4" customFormat="1" x14ac:dyDescent="0.3"/>
    <row r="10093" s="4" customFormat="1" x14ac:dyDescent="0.3"/>
    <row r="10094" s="4" customFormat="1" x14ac:dyDescent="0.3"/>
    <row r="10095" s="4" customFormat="1" x14ac:dyDescent="0.3"/>
    <row r="10096" s="4" customFormat="1" x14ac:dyDescent="0.3"/>
    <row r="10097" s="4" customFormat="1" x14ac:dyDescent="0.3"/>
    <row r="10098" s="4" customFormat="1" x14ac:dyDescent="0.3"/>
    <row r="10099" s="4" customFormat="1" x14ac:dyDescent="0.3"/>
    <row r="10100" s="4" customFormat="1" x14ac:dyDescent="0.3"/>
    <row r="10101" s="4" customFormat="1" x14ac:dyDescent="0.3"/>
    <row r="10102" s="4" customFormat="1" x14ac:dyDescent="0.3"/>
    <row r="10103" s="4" customFormat="1" x14ac:dyDescent="0.3"/>
    <row r="10104" s="4" customFormat="1" x14ac:dyDescent="0.3"/>
    <row r="10105" s="4" customFormat="1" x14ac:dyDescent="0.3"/>
    <row r="10106" s="4" customFormat="1" x14ac:dyDescent="0.3"/>
    <row r="10107" s="4" customFormat="1" x14ac:dyDescent="0.3"/>
    <row r="10108" s="4" customFormat="1" x14ac:dyDescent="0.3"/>
    <row r="10109" s="4" customFormat="1" x14ac:dyDescent="0.3"/>
    <row r="10110" s="4" customFormat="1" x14ac:dyDescent="0.3"/>
    <row r="10111" s="4" customFormat="1" x14ac:dyDescent="0.3"/>
    <row r="10112" s="4" customFormat="1" x14ac:dyDescent="0.3"/>
    <row r="10113" s="4" customFormat="1" x14ac:dyDescent="0.3"/>
    <row r="10114" s="4" customFormat="1" x14ac:dyDescent="0.3"/>
    <row r="10115" s="4" customFormat="1" x14ac:dyDescent="0.3"/>
    <row r="10116" s="4" customFormat="1" x14ac:dyDescent="0.3"/>
    <row r="10117" s="4" customFormat="1" x14ac:dyDescent="0.3"/>
    <row r="10118" s="4" customFormat="1" x14ac:dyDescent="0.3"/>
    <row r="10119" s="4" customFormat="1" x14ac:dyDescent="0.3"/>
    <row r="10120" s="4" customFormat="1" x14ac:dyDescent="0.3"/>
    <row r="10121" s="4" customFormat="1" x14ac:dyDescent="0.3"/>
    <row r="10122" s="4" customFormat="1" x14ac:dyDescent="0.3"/>
    <row r="10123" s="4" customFormat="1" x14ac:dyDescent="0.3"/>
    <row r="10124" s="4" customFormat="1" x14ac:dyDescent="0.3"/>
    <row r="10125" s="4" customFormat="1" x14ac:dyDescent="0.3"/>
    <row r="10126" s="4" customFormat="1" x14ac:dyDescent="0.3"/>
    <row r="10127" s="4" customFormat="1" x14ac:dyDescent="0.3"/>
    <row r="10128" s="4" customFormat="1" x14ac:dyDescent="0.3"/>
    <row r="10129" s="4" customFormat="1" x14ac:dyDescent="0.3"/>
    <row r="10130" s="4" customFormat="1" x14ac:dyDescent="0.3"/>
    <row r="10131" s="4" customFormat="1" x14ac:dyDescent="0.3"/>
    <row r="10132" s="4" customFormat="1" x14ac:dyDescent="0.3"/>
    <row r="10133" s="4" customFormat="1" x14ac:dyDescent="0.3"/>
    <row r="10134" s="4" customFormat="1" x14ac:dyDescent="0.3"/>
    <row r="10135" s="4" customFormat="1" x14ac:dyDescent="0.3"/>
    <row r="10136" s="4" customFormat="1" x14ac:dyDescent="0.3"/>
    <row r="10137" s="4" customFormat="1" x14ac:dyDescent="0.3"/>
    <row r="10138" s="4" customFormat="1" x14ac:dyDescent="0.3"/>
    <row r="10139" s="4" customFormat="1" x14ac:dyDescent="0.3"/>
    <row r="10140" s="4" customFormat="1" x14ac:dyDescent="0.3"/>
    <row r="10141" s="4" customFormat="1" x14ac:dyDescent="0.3"/>
    <row r="10142" s="4" customFormat="1" x14ac:dyDescent="0.3"/>
    <row r="10143" s="4" customFormat="1" x14ac:dyDescent="0.3"/>
    <row r="10144" s="4" customFormat="1" x14ac:dyDescent="0.3"/>
    <row r="10145" s="4" customFormat="1" x14ac:dyDescent="0.3"/>
    <row r="10146" s="4" customFormat="1" x14ac:dyDescent="0.3"/>
    <row r="10147" s="4" customFormat="1" x14ac:dyDescent="0.3"/>
    <row r="10148" s="4" customFormat="1" x14ac:dyDescent="0.3"/>
    <row r="10149" s="4" customFormat="1" x14ac:dyDescent="0.3"/>
    <row r="10150" s="4" customFormat="1" x14ac:dyDescent="0.3"/>
    <row r="10151" s="4" customFormat="1" x14ac:dyDescent="0.3"/>
    <row r="10152" s="4" customFormat="1" x14ac:dyDescent="0.3"/>
    <row r="10153" s="4" customFormat="1" x14ac:dyDescent="0.3"/>
    <row r="10154" s="4" customFormat="1" x14ac:dyDescent="0.3"/>
    <row r="10155" s="4" customFormat="1" x14ac:dyDescent="0.3"/>
    <row r="10156" s="4" customFormat="1" x14ac:dyDescent="0.3"/>
    <row r="10157" s="4" customFormat="1" x14ac:dyDescent="0.3"/>
    <row r="10158" s="4" customFormat="1" x14ac:dyDescent="0.3"/>
    <row r="10159" s="4" customFormat="1" x14ac:dyDescent="0.3"/>
    <row r="10160" s="4" customFormat="1" x14ac:dyDescent="0.3"/>
    <row r="10161" s="4" customFormat="1" x14ac:dyDescent="0.3"/>
    <row r="10162" s="4" customFormat="1" x14ac:dyDescent="0.3"/>
    <row r="10163" s="4" customFormat="1" x14ac:dyDescent="0.3"/>
    <row r="10164" s="4" customFormat="1" x14ac:dyDescent="0.3"/>
    <row r="10165" s="4" customFormat="1" x14ac:dyDescent="0.3"/>
    <row r="10166" s="4" customFormat="1" x14ac:dyDescent="0.3"/>
    <row r="10167" s="4" customFormat="1" x14ac:dyDescent="0.3"/>
    <row r="10168" s="4" customFormat="1" x14ac:dyDescent="0.3"/>
    <row r="10169" s="4" customFormat="1" x14ac:dyDescent="0.3"/>
    <row r="10170" s="4" customFormat="1" x14ac:dyDescent="0.3"/>
    <row r="10171" s="4" customFormat="1" x14ac:dyDescent="0.3"/>
    <row r="10172" s="4" customFormat="1" x14ac:dyDescent="0.3"/>
    <row r="10173" s="4" customFormat="1" x14ac:dyDescent="0.3"/>
    <row r="10174" s="4" customFormat="1" x14ac:dyDescent="0.3"/>
    <row r="10175" s="4" customFormat="1" x14ac:dyDescent="0.3"/>
    <row r="10176" s="4" customFormat="1" x14ac:dyDescent="0.3"/>
    <row r="10177" s="4" customFormat="1" x14ac:dyDescent="0.3"/>
    <row r="10178" s="4" customFormat="1" x14ac:dyDescent="0.3"/>
    <row r="10179" s="4" customFormat="1" x14ac:dyDescent="0.3"/>
    <row r="10180" s="4" customFormat="1" x14ac:dyDescent="0.3"/>
    <row r="10181" s="4" customFormat="1" x14ac:dyDescent="0.3"/>
    <row r="10182" s="4" customFormat="1" x14ac:dyDescent="0.3"/>
    <row r="10183" s="4" customFormat="1" x14ac:dyDescent="0.3"/>
    <row r="10184" s="4" customFormat="1" x14ac:dyDescent="0.3"/>
    <row r="10185" s="4" customFormat="1" x14ac:dyDescent="0.3"/>
    <row r="10186" s="4" customFormat="1" x14ac:dyDescent="0.3"/>
    <row r="10187" s="4" customFormat="1" x14ac:dyDescent="0.3"/>
    <row r="10188" s="4" customFormat="1" x14ac:dyDescent="0.3"/>
    <row r="10189" s="4" customFormat="1" x14ac:dyDescent="0.3"/>
    <row r="10190" s="4" customFormat="1" x14ac:dyDescent="0.3"/>
    <row r="10191" s="4" customFormat="1" x14ac:dyDescent="0.3"/>
    <row r="10192" s="4" customFormat="1" x14ac:dyDescent="0.3"/>
    <row r="10193" s="4" customFormat="1" x14ac:dyDescent="0.3"/>
    <row r="10194" s="4" customFormat="1" x14ac:dyDescent="0.3"/>
    <row r="10195" s="4" customFormat="1" x14ac:dyDescent="0.3"/>
    <row r="10196" s="4" customFormat="1" x14ac:dyDescent="0.3"/>
    <row r="10197" s="4" customFormat="1" x14ac:dyDescent="0.3"/>
    <row r="10198" s="4" customFormat="1" x14ac:dyDescent="0.3"/>
    <row r="10199" s="4" customFormat="1" x14ac:dyDescent="0.3"/>
    <row r="10200" s="4" customFormat="1" x14ac:dyDescent="0.3"/>
    <row r="10201" s="4" customFormat="1" x14ac:dyDescent="0.3"/>
    <row r="10202" s="4" customFormat="1" x14ac:dyDescent="0.3"/>
    <row r="10203" s="4" customFormat="1" x14ac:dyDescent="0.3"/>
    <row r="10204" s="4" customFormat="1" x14ac:dyDescent="0.3"/>
    <row r="10205" s="4" customFormat="1" x14ac:dyDescent="0.3"/>
    <row r="10206" s="4" customFormat="1" x14ac:dyDescent="0.3"/>
    <row r="10207" s="4" customFormat="1" x14ac:dyDescent="0.3"/>
    <row r="10208" s="4" customFormat="1" x14ac:dyDescent="0.3"/>
    <row r="10209" s="4" customFormat="1" x14ac:dyDescent="0.3"/>
    <row r="10210" s="4" customFormat="1" x14ac:dyDescent="0.3"/>
    <row r="10211" s="4" customFormat="1" x14ac:dyDescent="0.3"/>
    <row r="10212" s="4" customFormat="1" x14ac:dyDescent="0.3"/>
    <row r="10213" s="4" customFormat="1" x14ac:dyDescent="0.3"/>
    <row r="10214" s="4" customFormat="1" x14ac:dyDescent="0.3"/>
    <row r="10215" s="4" customFormat="1" x14ac:dyDescent="0.3"/>
    <row r="10216" s="4" customFormat="1" x14ac:dyDescent="0.3"/>
    <row r="10217" s="4" customFormat="1" x14ac:dyDescent="0.3"/>
    <row r="10218" s="4" customFormat="1" x14ac:dyDescent="0.3"/>
    <row r="10219" s="4" customFormat="1" x14ac:dyDescent="0.3"/>
    <row r="10220" s="4" customFormat="1" x14ac:dyDescent="0.3"/>
    <row r="10221" s="4" customFormat="1" x14ac:dyDescent="0.3"/>
    <row r="10222" s="4" customFormat="1" x14ac:dyDescent="0.3"/>
    <row r="10223" s="4" customFormat="1" x14ac:dyDescent="0.3"/>
    <row r="10224" s="4" customFormat="1" x14ac:dyDescent="0.3"/>
    <row r="10225" s="4" customFormat="1" x14ac:dyDescent="0.3"/>
    <row r="10226" s="4" customFormat="1" x14ac:dyDescent="0.3"/>
    <row r="10227" s="4" customFormat="1" x14ac:dyDescent="0.3"/>
    <row r="10228" s="4" customFormat="1" x14ac:dyDescent="0.3"/>
    <row r="10229" s="4" customFormat="1" x14ac:dyDescent="0.3"/>
    <row r="10230" s="4" customFormat="1" x14ac:dyDescent="0.3"/>
    <row r="10231" s="4" customFormat="1" x14ac:dyDescent="0.3"/>
    <row r="10232" s="4" customFormat="1" x14ac:dyDescent="0.3"/>
    <row r="10233" s="4" customFormat="1" x14ac:dyDescent="0.3"/>
    <row r="10234" s="4" customFormat="1" x14ac:dyDescent="0.3"/>
    <row r="10235" s="4" customFormat="1" x14ac:dyDescent="0.3"/>
    <row r="10236" s="4" customFormat="1" x14ac:dyDescent="0.3"/>
    <row r="10237" s="4" customFormat="1" x14ac:dyDescent="0.3"/>
    <row r="10238" s="4" customFormat="1" x14ac:dyDescent="0.3"/>
    <row r="10239" s="4" customFormat="1" x14ac:dyDescent="0.3"/>
    <row r="10240" s="4" customFormat="1" x14ac:dyDescent="0.3"/>
    <row r="10241" s="4" customFormat="1" x14ac:dyDescent="0.3"/>
    <row r="10242" s="4" customFormat="1" x14ac:dyDescent="0.3"/>
    <row r="10243" s="4" customFormat="1" x14ac:dyDescent="0.3"/>
    <row r="10244" s="4" customFormat="1" x14ac:dyDescent="0.3"/>
    <row r="10245" s="4" customFormat="1" x14ac:dyDescent="0.3"/>
    <row r="10246" s="4" customFormat="1" x14ac:dyDescent="0.3"/>
    <row r="10247" s="4" customFormat="1" x14ac:dyDescent="0.3"/>
    <row r="10248" s="4" customFormat="1" x14ac:dyDescent="0.3"/>
    <row r="10249" s="4" customFormat="1" x14ac:dyDescent="0.3"/>
    <row r="10250" s="4" customFormat="1" x14ac:dyDescent="0.3"/>
    <row r="10251" s="4" customFormat="1" x14ac:dyDescent="0.3"/>
    <row r="10252" s="4" customFormat="1" x14ac:dyDescent="0.3"/>
    <row r="10253" s="4" customFormat="1" x14ac:dyDescent="0.3"/>
    <row r="10254" s="4" customFormat="1" x14ac:dyDescent="0.3"/>
    <row r="10255" s="4" customFormat="1" x14ac:dyDescent="0.3"/>
    <row r="10256" s="4" customFormat="1" x14ac:dyDescent="0.3"/>
    <row r="10257" s="4" customFormat="1" x14ac:dyDescent="0.3"/>
    <row r="10258" s="4" customFormat="1" x14ac:dyDescent="0.3"/>
    <row r="10259" s="4" customFormat="1" x14ac:dyDescent="0.3"/>
    <row r="10260" s="4" customFormat="1" x14ac:dyDescent="0.3"/>
    <row r="10261" s="4" customFormat="1" x14ac:dyDescent="0.3"/>
    <row r="10262" s="4" customFormat="1" x14ac:dyDescent="0.3"/>
    <row r="10263" s="4" customFormat="1" x14ac:dyDescent="0.3"/>
    <row r="10264" s="4" customFormat="1" x14ac:dyDescent="0.3"/>
    <row r="10265" s="4" customFormat="1" x14ac:dyDescent="0.3"/>
    <row r="10266" s="4" customFormat="1" x14ac:dyDescent="0.3"/>
    <row r="10267" s="4" customFormat="1" x14ac:dyDescent="0.3"/>
    <row r="10268" s="4" customFormat="1" x14ac:dyDescent="0.3"/>
    <row r="10269" s="4" customFormat="1" x14ac:dyDescent="0.3"/>
    <row r="10270" s="4" customFormat="1" x14ac:dyDescent="0.3"/>
    <row r="10271" s="4" customFormat="1" x14ac:dyDescent="0.3"/>
    <row r="10272" s="4" customFormat="1" x14ac:dyDescent="0.3"/>
    <row r="10273" s="4" customFormat="1" x14ac:dyDescent="0.3"/>
    <row r="10274" s="4" customFormat="1" x14ac:dyDescent="0.3"/>
    <row r="10275" s="4" customFormat="1" x14ac:dyDescent="0.3"/>
    <row r="10276" s="4" customFormat="1" x14ac:dyDescent="0.3"/>
    <row r="10277" s="4" customFormat="1" x14ac:dyDescent="0.3"/>
    <row r="10278" s="4" customFormat="1" x14ac:dyDescent="0.3"/>
    <row r="10279" s="4" customFormat="1" x14ac:dyDescent="0.3"/>
    <row r="10280" s="4" customFormat="1" x14ac:dyDescent="0.3"/>
    <row r="10281" s="4" customFormat="1" x14ac:dyDescent="0.3"/>
    <row r="10282" s="4" customFormat="1" x14ac:dyDescent="0.3"/>
    <row r="10283" s="4" customFormat="1" x14ac:dyDescent="0.3"/>
    <row r="10284" s="4" customFormat="1" x14ac:dyDescent="0.3"/>
    <row r="10285" s="4" customFormat="1" x14ac:dyDescent="0.3"/>
    <row r="10286" s="4" customFormat="1" x14ac:dyDescent="0.3"/>
    <row r="10287" s="4" customFormat="1" x14ac:dyDescent="0.3"/>
    <row r="10288" s="4" customFormat="1" x14ac:dyDescent="0.3"/>
    <row r="10289" s="4" customFormat="1" x14ac:dyDescent="0.3"/>
    <row r="10290" s="4" customFormat="1" x14ac:dyDescent="0.3"/>
    <row r="10291" s="4" customFormat="1" x14ac:dyDescent="0.3"/>
    <row r="10292" s="4" customFormat="1" x14ac:dyDescent="0.3"/>
    <row r="10293" s="4" customFormat="1" x14ac:dyDescent="0.3"/>
    <row r="10294" s="4" customFormat="1" x14ac:dyDescent="0.3"/>
    <row r="10295" s="4" customFormat="1" x14ac:dyDescent="0.3"/>
    <row r="10296" s="4" customFormat="1" x14ac:dyDescent="0.3"/>
    <row r="10297" s="4" customFormat="1" x14ac:dyDescent="0.3"/>
    <row r="10298" s="4" customFormat="1" x14ac:dyDescent="0.3"/>
    <row r="10299" s="4" customFormat="1" x14ac:dyDescent="0.3"/>
    <row r="10300" s="4" customFormat="1" x14ac:dyDescent="0.3"/>
    <row r="10301" s="4" customFormat="1" x14ac:dyDescent="0.3"/>
    <row r="10302" s="4" customFormat="1" x14ac:dyDescent="0.3"/>
    <row r="10303" s="4" customFormat="1" x14ac:dyDescent="0.3"/>
    <row r="10304" s="4" customFormat="1" x14ac:dyDescent="0.3"/>
    <row r="10305" s="4" customFormat="1" x14ac:dyDescent="0.3"/>
    <row r="10306" s="4" customFormat="1" x14ac:dyDescent="0.3"/>
    <row r="10307" s="4" customFormat="1" x14ac:dyDescent="0.3"/>
    <row r="10308" s="4" customFormat="1" x14ac:dyDescent="0.3"/>
    <row r="10309" s="4" customFormat="1" x14ac:dyDescent="0.3"/>
    <row r="10310" s="4" customFormat="1" x14ac:dyDescent="0.3"/>
    <row r="10311" s="4" customFormat="1" x14ac:dyDescent="0.3"/>
    <row r="10312" s="4" customFormat="1" x14ac:dyDescent="0.3"/>
    <row r="10313" s="4" customFormat="1" x14ac:dyDescent="0.3"/>
    <row r="10314" s="4" customFormat="1" x14ac:dyDescent="0.3"/>
    <row r="10315" s="4" customFormat="1" x14ac:dyDescent="0.3"/>
    <row r="10316" s="4" customFormat="1" x14ac:dyDescent="0.3"/>
    <row r="10317" s="4" customFormat="1" x14ac:dyDescent="0.3"/>
    <row r="10318" s="4" customFormat="1" x14ac:dyDescent="0.3"/>
    <row r="10319" s="4" customFormat="1" x14ac:dyDescent="0.3"/>
    <row r="10320" s="4" customFormat="1" x14ac:dyDescent="0.3"/>
    <row r="10321" s="4" customFormat="1" x14ac:dyDescent="0.3"/>
    <row r="10322" s="4" customFormat="1" x14ac:dyDescent="0.3"/>
    <row r="10323" s="4" customFormat="1" x14ac:dyDescent="0.3"/>
    <row r="10324" s="4" customFormat="1" x14ac:dyDescent="0.3"/>
    <row r="10325" s="4" customFormat="1" x14ac:dyDescent="0.3"/>
    <row r="10326" s="4" customFormat="1" x14ac:dyDescent="0.3"/>
    <row r="10327" s="4" customFormat="1" x14ac:dyDescent="0.3"/>
    <row r="10328" s="4" customFormat="1" x14ac:dyDescent="0.3"/>
    <row r="10329" s="4" customFormat="1" x14ac:dyDescent="0.3"/>
    <row r="10330" s="4" customFormat="1" x14ac:dyDescent="0.3"/>
    <row r="10331" s="4" customFormat="1" x14ac:dyDescent="0.3"/>
    <row r="10332" s="4" customFormat="1" x14ac:dyDescent="0.3"/>
    <row r="10333" s="4" customFormat="1" x14ac:dyDescent="0.3"/>
    <row r="10334" s="4" customFormat="1" x14ac:dyDescent="0.3"/>
    <row r="10335" s="4" customFormat="1" x14ac:dyDescent="0.3"/>
    <row r="10336" s="4" customFormat="1" x14ac:dyDescent="0.3"/>
    <row r="10337" s="4" customFormat="1" x14ac:dyDescent="0.3"/>
    <row r="10338" s="4" customFormat="1" x14ac:dyDescent="0.3"/>
    <row r="10339" s="4" customFormat="1" x14ac:dyDescent="0.3"/>
    <row r="10340" s="4" customFormat="1" x14ac:dyDescent="0.3"/>
    <row r="10341" s="4" customFormat="1" x14ac:dyDescent="0.3"/>
    <row r="10342" s="4" customFormat="1" x14ac:dyDescent="0.3"/>
    <row r="10343" s="4" customFormat="1" x14ac:dyDescent="0.3"/>
    <row r="10344" s="4" customFormat="1" x14ac:dyDescent="0.3"/>
    <row r="10345" s="4" customFormat="1" x14ac:dyDescent="0.3"/>
    <row r="10346" s="4" customFormat="1" x14ac:dyDescent="0.3"/>
    <row r="10347" s="4" customFormat="1" x14ac:dyDescent="0.3"/>
    <row r="10348" s="4" customFormat="1" x14ac:dyDescent="0.3"/>
    <row r="10349" s="4" customFormat="1" x14ac:dyDescent="0.3"/>
    <row r="10350" s="4" customFormat="1" x14ac:dyDescent="0.3"/>
    <row r="10351" s="4" customFormat="1" x14ac:dyDescent="0.3"/>
    <row r="10352" s="4" customFormat="1" x14ac:dyDescent="0.3"/>
    <row r="10353" s="4" customFormat="1" x14ac:dyDescent="0.3"/>
    <row r="10354" s="4" customFormat="1" x14ac:dyDescent="0.3"/>
    <row r="10355" s="4" customFormat="1" x14ac:dyDescent="0.3"/>
    <row r="10356" s="4" customFormat="1" x14ac:dyDescent="0.3"/>
    <row r="10357" s="4" customFormat="1" x14ac:dyDescent="0.3"/>
    <row r="10358" s="4" customFormat="1" x14ac:dyDescent="0.3"/>
    <row r="10359" s="4" customFormat="1" x14ac:dyDescent="0.3"/>
    <row r="10360" s="4" customFormat="1" x14ac:dyDescent="0.3"/>
    <row r="10361" s="4" customFormat="1" x14ac:dyDescent="0.3"/>
    <row r="10362" s="4" customFormat="1" x14ac:dyDescent="0.3"/>
    <row r="10363" s="4" customFormat="1" x14ac:dyDescent="0.3"/>
    <row r="10364" s="4" customFormat="1" x14ac:dyDescent="0.3"/>
    <row r="10365" s="4" customFormat="1" x14ac:dyDescent="0.3"/>
    <row r="10366" s="4" customFormat="1" x14ac:dyDescent="0.3"/>
    <row r="10367" s="4" customFormat="1" x14ac:dyDescent="0.3"/>
    <row r="10368" s="4" customFormat="1" x14ac:dyDescent="0.3"/>
    <row r="10369" s="4" customFormat="1" x14ac:dyDescent="0.3"/>
    <row r="10370" s="4" customFormat="1" x14ac:dyDescent="0.3"/>
    <row r="10371" s="4" customFormat="1" x14ac:dyDescent="0.3"/>
    <row r="10372" s="4" customFormat="1" x14ac:dyDescent="0.3"/>
    <row r="10373" s="4" customFormat="1" x14ac:dyDescent="0.3"/>
    <row r="10374" s="4" customFormat="1" x14ac:dyDescent="0.3"/>
    <row r="10375" s="4" customFormat="1" x14ac:dyDescent="0.3"/>
    <row r="10376" s="4" customFormat="1" x14ac:dyDescent="0.3"/>
    <row r="10377" s="4" customFormat="1" x14ac:dyDescent="0.3"/>
    <row r="10378" s="4" customFormat="1" x14ac:dyDescent="0.3"/>
    <row r="10379" s="4" customFormat="1" x14ac:dyDescent="0.3"/>
    <row r="10380" s="4" customFormat="1" x14ac:dyDescent="0.3"/>
    <row r="10381" s="4" customFormat="1" x14ac:dyDescent="0.3"/>
    <row r="10382" s="4" customFormat="1" x14ac:dyDescent="0.3"/>
    <row r="10383" s="4" customFormat="1" x14ac:dyDescent="0.3"/>
    <row r="10384" s="4" customFormat="1" x14ac:dyDescent="0.3"/>
    <row r="10385" s="4" customFormat="1" x14ac:dyDescent="0.3"/>
    <row r="10386" s="4" customFormat="1" x14ac:dyDescent="0.3"/>
    <row r="10387" s="4" customFormat="1" x14ac:dyDescent="0.3"/>
    <row r="10388" s="4" customFormat="1" x14ac:dyDescent="0.3"/>
    <row r="10389" s="4" customFormat="1" x14ac:dyDescent="0.3"/>
    <row r="10390" s="4" customFormat="1" x14ac:dyDescent="0.3"/>
    <row r="10391" s="4" customFormat="1" x14ac:dyDescent="0.3"/>
    <row r="10392" s="4" customFormat="1" x14ac:dyDescent="0.3"/>
    <row r="10393" s="4" customFormat="1" x14ac:dyDescent="0.3"/>
    <row r="10394" s="4" customFormat="1" x14ac:dyDescent="0.3"/>
    <row r="10395" s="4" customFormat="1" x14ac:dyDescent="0.3"/>
    <row r="10396" s="4" customFormat="1" x14ac:dyDescent="0.3"/>
    <row r="10397" s="4" customFormat="1" x14ac:dyDescent="0.3"/>
    <row r="10398" s="4" customFormat="1" x14ac:dyDescent="0.3"/>
    <row r="10399" s="4" customFormat="1" x14ac:dyDescent="0.3"/>
    <row r="10400" s="4" customFormat="1" x14ac:dyDescent="0.3"/>
    <row r="10401" s="4" customFormat="1" x14ac:dyDescent="0.3"/>
    <row r="10402" s="4" customFormat="1" x14ac:dyDescent="0.3"/>
    <row r="10403" s="4" customFormat="1" x14ac:dyDescent="0.3"/>
    <row r="10404" s="4" customFormat="1" x14ac:dyDescent="0.3"/>
    <row r="10405" s="4" customFormat="1" x14ac:dyDescent="0.3"/>
    <row r="10406" s="4" customFormat="1" x14ac:dyDescent="0.3"/>
    <row r="10407" s="4" customFormat="1" x14ac:dyDescent="0.3"/>
    <row r="10408" s="4" customFormat="1" x14ac:dyDescent="0.3"/>
    <row r="10409" s="4" customFormat="1" x14ac:dyDescent="0.3"/>
    <row r="10410" s="4" customFormat="1" x14ac:dyDescent="0.3"/>
    <row r="10411" s="4" customFormat="1" x14ac:dyDescent="0.3"/>
    <row r="10412" s="4" customFormat="1" x14ac:dyDescent="0.3"/>
    <row r="10413" s="4" customFormat="1" x14ac:dyDescent="0.3"/>
    <row r="10414" s="4" customFormat="1" x14ac:dyDescent="0.3"/>
    <row r="10415" s="4" customFormat="1" x14ac:dyDescent="0.3"/>
    <row r="10416" s="4" customFormat="1" x14ac:dyDescent="0.3"/>
    <row r="10417" s="4" customFormat="1" x14ac:dyDescent="0.3"/>
    <row r="10418" s="4" customFormat="1" x14ac:dyDescent="0.3"/>
    <row r="10419" s="4" customFormat="1" x14ac:dyDescent="0.3"/>
    <row r="10420" s="4" customFormat="1" x14ac:dyDescent="0.3"/>
    <row r="10421" s="4" customFormat="1" x14ac:dyDescent="0.3"/>
    <row r="10422" s="4" customFormat="1" x14ac:dyDescent="0.3"/>
    <row r="10423" s="4" customFormat="1" x14ac:dyDescent="0.3"/>
    <row r="10424" s="4" customFormat="1" x14ac:dyDescent="0.3"/>
    <row r="10425" s="4" customFormat="1" x14ac:dyDescent="0.3"/>
    <row r="10426" s="4" customFormat="1" x14ac:dyDescent="0.3"/>
    <row r="10427" s="4" customFormat="1" x14ac:dyDescent="0.3"/>
    <row r="10428" s="4" customFormat="1" x14ac:dyDescent="0.3"/>
    <row r="10429" s="4" customFormat="1" x14ac:dyDescent="0.3"/>
    <row r="10430" s="4" customFormat="1" x14ac:dyDescent="0.3"/>
    <row r="10431" s="4" customFormat="1" x14ac:dyDescent="0.3"/>
    <row r="10432" s="4" customFormat="1" x14ac:dyDescent="0.3"/>
    <row r="10433" s="4" customFormat="1" x14ac:dyDescent="0.3"/>
    <row r="10434" s="4" customFormat="1" x14ac:dyDescent="0.3"/>
    <row r="10435" s="4" customFormat="1" x14ac:dyDescent="0.3"/>
    <row r="10436" s="4" customFormat="1" x14ac:dyDescent="0.3"/>
    <row r="10437" s="4" customFormat="1" x14ac:dyDescent="0.3"/>
    <row r="10438" s="4" customFormat="1" x14ac:dyDescent="0.3"/>
    <row r="10439" s="4" customFormat="1" x14ac:dyDescent="0.3"/>
    <row r="10440" s="4" customFormat="1" x14ac:dyDescent="0.3"/>
    <row r="10441" s="4" customFormat="1" x14ac:dyDescent="0.3"/>
    <row r="10442" s="4" customFormat="1" x14ac:dyDescent="0.3"/>
    <row r="10443" s="4" customFormat="1" x14ac:dyDescent="0.3"/>
    <row r="10444" s="4" customFormat="1" x14ac:dyDescent="0.3"/>
    <row r="10445" s="4" customFormat="1" x14ac:dyDescent="0.3"/>
    <row r="10446" s="4" customFormat="1" x14ac:dyDescent="0.3"/>
    <row r="10447" s="4" customFormat="1" x14ac:dyDescent="0.3"/>
    <row r="10448" s="4" customFormat="1" x14ac:dyDescent="0.3"/>
    <row r="10449" s="4" customFormat="1" x14ac:dyDescent="0.3"/>
    <row r="10450" s="4" customFormat="1" x14ac:dyDescent="0.3"/>
    <row r="10451" s="4" customFormat="1" x14ac:dyDescent="0.3"/>
    <row r="10452" s="4" customFormat="1" x14ac:dyDescent="0.3"/>
    <row r="10453" s="4" customFormat="1" x14ac:dyDescent="0.3"/>
    <row r="10454" s="4" customFormat="1" x14ac:dyDescent="0.3"/>
    <row r="10455" s="4" customFormat="1" x14ac:dyDescent="0.3"/>
    <row r="10456" s="4" customFormat="1" x14ac:dyDescent="0.3"/>
    <row r="10457" s="4" customFormat="1" x14ac:dyDescent="0.3"/>
    <row r="10458" s="4" customFormat="1" x14ac:dyDescent="0.3"/>
    <row r="10459" s="4" customFormat="1" x14ac:dyDescent="0.3"/>
    <row r="10460" s="4" customFormat="1" x14ac:dyDescent="0.3"/>
    <row r="10461" s="4" customFormat="1" x14ac:dyDescent="0.3"/>
    <row r="10462" s="4" customFormat="1" x14ac:dyDescent="0.3"/>
    <row r="10463" s="4" customFormat="1" x14ac:dyDescent="0.3"/>
    <row r="10464" s="4" customFormat="1" x14ac:dyDescent="0.3"/>
    <row r="10465" s="4" customFormat="1" x14ac:dyDescent="0.3"/>
    <row r="10466" s="4" customFormat="1" x14ac:dyDescent="0.3"/>
    <row r="10467" s="4" customFormat="1" x14ac:dyDescent="0.3"/>
    <row r="10468" s="4" customFormat="1" x14ac:dyDescent="0.3"/>
    <row r="10469" s="4" customFormat="1" x14ac:dyDescent="0.3"/>
    <row r="10470" s="4" customFormat="1" x14ac:dyDescent="0.3"/>
    <row r="10471" s="4" customFormat="1" x14ac:dyDescent="0.3"/>
    <row r="10472" s="4" customFormat="1" x14ac:dyDescent="0.3"/>
    <row r="10473" s="4" customFormat="1" x14ac:dyDescent="0.3"/>
    <row r="10474" s="4" customFormat="1" x14ac:dyDescent="0.3"/>
    <row r="10475" s="4" customFormat="1" x14ac:dyDescent="0.3"/>
    <row r="10476" s="4" customFormat="1" x14ac:dyDescent="0.3"/>
    <row r="10477" s="4" customFormat="1" x14ac:dyDescent="0.3"/>
    <row r="10478" s="4" customFormat="1" x14ac:dyDescent="0.3"/>
    <row r="10479" s="4" customFormat="1" x14ac:dyDescent="0.3"/>
    <row r="10480" s="4" customFormat="1" x14ac:dyDescent="0.3"/>
    <row r="10481" s="4" customFormat="1" x14ac:dyDescent="0.3"/>
    <row r="10482" s="4" customFormat="1" x14ac:dyDescent="0.3"/>
    <row r="10483" s="4" customFormat="1" x14ac:dyDescent="0.3"/>
    <row r="10484" s="4" customFormat="1" x14ac:dyDescent="0.3"/>
    <row r="10485" s="4" customFormat="1" x14ac:dyDescent="0.3"/>
    <row r="10486" s="4" customFormat="1" x14ac:dyDescent="0.3"/>
    <row r="10487" s="4" customFormat="1" x14ac:dyDescent="0.3"/>
    <row r="10488" s="4" customFormat="1" x14ac:dyDescent="0.3"/>
    <row r="10489" s="4" customFormat="1" x14ac:dyDescent="0.3"/>
    <row r="10490" s="4" customFormat="1" x14ac:dyDescent="0.3"/>
    <row r="10491" s="4" customFormat="1" x14ac:dyDescent="0.3"/>
    <row r="10492" s="4" customFormat="1" x14ac:dyDescent="0.3"/>
    <row r="10493" s="4" customFormat="1" x14ac:dyDescent="0.3"/>
    <row r="10494" s="4" customFormat="1" x14ac:dyDescent="0.3"/>
    <row r="10495" s="4" customFormat="1" x14ac:dyDescent="0.3"/>
    <row r="10496" s="4" customFormat="1" x14ac:dyDescent="0.3"/>
    <row r="10497" s="4" customFormat="1" x14ac:dyDescent="0.3"/>
    <row r="10498" s="4" customFormat="1" x14ac:dyDescent="0.3"/>
    <row r="10499" s="4" customFormat="1" x14ac:dyDescent="0.3"/>
    <row r="10500" s="4" customFormat="1" x14ac:dyDescent="0.3"/>
    <row r="10501" s="4" customFormat="1" x14ac:dyDescent="0.3"/>
    <row r="10502" s="4" customFormat="1" x14ac:dyDescent="0.3"/>
    <row r="10503" s="4" customFormat="1" x14ac:dyDescent="0.3"/>
    <row r="10504" s="4" customFormat="1" x14ac:dyDescent="0.3"/>
    <row r="10505" s="4" customFormat="1" x14ac:dyDescent="0.3"/>
    <row r="10506" s="4" customFormat="1" x14ac:dyDescent="0.3"/>
    <row r="10507" s="4" customFormat="1" x14ac:dyDescent="0.3"/>
    <row r="10508" s="4" customFormat="1" x14ac:dyDescent="0.3"/>
    <row r="10509" s="4" customFormat="1" x14ac:dyDescent="0.3"/>
    <row r="10510" s="4" customFormat="1" x14ac:dyDescent="0.3"/>
    <row r="10511" s="4" customFormat="1" x14ac:dyDescent="0.3"/>
    <row r="10512" s="4" customFormat="1" x14ac:dyDescent="0.3"/>
    <row r="10513" s="4" customFormat="1" x14ac:dyDescent="0.3"/>
    <row r="10514" s="4" customFormat="1" x14ac:dyDescent="0.3"/>
    <row r="10515" s="4" customFormat="1" x14ac:dyDescent="0.3"/>
    <row r="10516" s="4" customFormat="1" x14ac:dyDescent="0.3"/>
    <row r="10517" s="4" customFormat="1" x14ac:dyDescent="0.3"/>
    <row r="10518" s="4" customFormat="1" x14ac:dyDescent="0.3"/>
    <row r="10519" s="4" customFormat="1" x14ac:dyDescent="0.3"/>
    <row r="10520" s="4" customFormat="1" x14ac:dyDescent="0.3"/>
    <row r="10521" s="4" customFormat="1" x14ac:dyDescent="0.3"/>
    <row r="10522" s="4" customFormat="1" x14ac:dyDescent="0.3"/>
    <row r="10523" s="4" customFormat="1" x14ac:dyDescent="0.3"/>
    <row r="10524" s="4" customFormat="1" x14ac:dyDescent="0.3"/>
    <row r="10525" s="4" customFormat="1" x14ac:dyDescent="0.3"/>
    <row r="10526" s="4" customFormat="1" x14ac:dyDescent="0.3"/>
    <row r="10527" s="4" customFormat="1" x14ac:dyDescent="0.3"/>
    <row r="10528" s="4" customFormat="1" x14ac:dyDescent="0.3"/>
    <row r="10529" s="4" customFormat="1" x14ac:dyDescent="0.3"/>
    <row r="10530" s="4" customFormat="1" x14ac:dyDescent="0.3"/>
    <row r="10531" s="4" customFormat="1" x14ac:dyDescent="0.3"/>
    <row r="10532" s="4" customFormat="1" x14ac:dyDescent="0.3"/>
    <row r="10533" s="4" customFormat="1" x14ac:dyDescent="0.3"/>
    <row r="10534" s="4" customFormat="1" x14ac:dyDescent="0.3"/>
    <row r="10535" s="4" customFormat="1" x14ac:dyDescent="0.3"/>
    <row r="10536" s="4" customFormat="1" x14ac:dyDescent="0.3"/>
    <row r="10537" s="4" customFormat="1" x14ac:dyDescent="0.3"/>
    <row r="10538" s="4" customFormat="1" x14ac:dyDescent="0.3"/>
    <row r="10539" s="4" customFormat="1" x14ac:dyDescent="0.3"/>
    <row r="10540" s="4" customFormat="1" x14ac:dyDescent="0.3"/>
    <row r="10541" s="4" customFormat="1" x14ac:dyDescent="0.3"/>
    <row r="10542" s="4" customFormat="1" x14ac:dyDescent="0.3"/>
    <row r="10543" s="4" customFormat="1" x14ac:dyDescent="0.3"/>
    <row r="10544" s="4" customFormat="1" x14ac:dyDescent="0.3"/>
    <row r="10545" s="4" customFormat="1" x14ac:dyDescent="0.3"/>
    <row r="10546" s="4" customFormat="1" x14ac:dyDescent="0.3"/>
    <row r="10547" s="4" customFormat="1" x14ac:dyDescent="0.3"/>
    <row r="10548" s="4" customFormat="1" x14ac:dyDescent="0.3"/>
    <row r="10549" s="4" customFormat="1" x14ac:dyDescent="0.3"/>
    <row r="10550" s="4" customFormat="1" x14ac:dyDescent="0.3"/>
    <row r="10551" s="4" customFormat="1" x14ac:dyDescent="0.3"/>
    <row r="10552" s="4" customFormat="1" x14ac:dyDescent="0.3"/>
    <row r="10553" s="4" customFormat="1" x14ac:dyDescent="0.3"/>
    <row r="10554" s="4" customFormat="1" x14ac:dyDescent="0.3"/>
    <row r="10555" s="4" customFormat="1" x14ac:dyDescent="0.3"/>
    <row r="10556" s="4" customFormat="1" x14ac:dyDescent="0.3"/>
    <row r="10557" s="4" customFormat="1" x14ac:dyDescent="0.3"/>
    <row r="10558" s="4" customFormat="1" x14ac:dyDescent="0.3"/>
    <row r="10559" s="4" customFormat="1" x14ac:dyDescent="0.3"/>
    <row r="10560" s="4" customFormat="1" x14ac:dyDescent="0.3"/>
    <row r="10561" s="4" customFormat="1" x14ac:dyDescent="0.3"/>
    <row r="10562" s="4" customFormat="1" x14ac:dyDescent="0.3"/>
    <row r="10563" s="4" customFormat="1" x14ac:dyDescent="0.3"/>
    <row r="10564" s="4" customFormat="1" x14ac:dyDescent="0.3"/>
    <row r="10565" s="4" customFormat="1" x14ac:dyDescent="0.3"/>
    <row r="10566" s="4" customFormat="1" x14ac:dyDescent="0.3"/>
    <row r="10567" s="4" customFormat="1" x14ac:dyDescent="0.3"/>
    <row r="10568" s="4" customFormat="1" x14ac:dyDescent="0.3"/>
    <row r="10569" s="4" customFormat="1" x14ac:dyDescent="0.3"/>
    <row r="10570" s="4" customFormat="1" x14ac:dyDescent="0.3"/>
    <row r="10571" s="4" customFormat="1" x14ac:dyDescent="0.3"/>
    <row r="10572" s="4" customFormat="1" x14ac:dyDescent="0.3"/>
    <row r="10573" s="4" customFormat="1" x14ac:dyDescent="0.3"/>
    <row r="10574" s="4" customFormat="1" x14ac:dyDescent="0.3"/>
    <row r="10575" s="4" customFormat="1" x14ac:dyDescent="0.3"/>
    <row r="10576" s="4" customFormat="1" x14ac:dyDescent="0.3"/>
    <row r="10577" s="4" customFormat="1" x14ac:dyDescent="0.3"/>
    <row r="10578" s="4" customFormat="1" x14ac:dyDescent="0.3"/>
    <row r="10579" s="4" customFormat="1" x14ac:dyDescent="0.3"/>
    <row r="10580" s="4" customFormat="1" x14ac:dyDescent="0.3"/>
    <row r="10581" s="4" customFormat="1" x14ac:dyDescent="0.3"/>
    <row r="10582" s="4" customFormat="1" x14ac:dyDescent="0.3"/>
    <row r="10583" s="4" customFormat="1" x14ac:dyDescent="0.3"/>
    <row r="10584" s="4" customFormat="1" x14ac:dyDescent="0.3"/>
    <row r="10585" s="4" customFormat="1" x14ac:dyDescent="0.3"/>
    <row r="10586" s="4" customFormat="1" x14ac:dyDescent="0.3"/>
    <row r="10587" s="4" customFormat="1" x14ac:dyDescent="0.3"/>
    <row r="10588" s="4" customFormat="1" x14ac:dyDescent="0.3"/>
    <row r="10589" s="4" customFormat="1" x14ac:dyDescent="0.3"/>
    <row r="10590" s="4" customFormat="1" x14ac:dyDescent="0.3"/>
    <row r="10591" s="4" customFormat="1" x14ac:dyDescent="0.3"/>
    <row r="10592" s="4" customFormat="1" x14ac:dyDescent="0.3"/>
    <row r="10593" s="4" customFormat="1" x14ac:dyDescent="0.3"/>
    <row r="10594" s="4" customFormat="1" x14ac:dyDescent="0.3"/>
    <row r="10595" s="4" customFormat="1" x14ac:dyDescent="0.3"/>
    <row r="10596" s="4" customFormat="1" x14ac:dyDescent="0.3"/>
    <row r="10597" s="4" customFormat="1" x14ac:dyDescent="0.3"/>
    <row r="10598" s="4" customFormat="1" x14ac:dyDescent="0.3"/>
    <row r="10599" s="4" customFormat="1" x14ac:dyDescent="0.3"/>
    <row r="10600" s="4" customFormat="1" x14ac:dyDescent="0.3"/>
    <row r="10601" s="4" customFormat="1" x14ac:dyDescent="0.3"/>
    <row r="10602" s="4" customFormat="1" x14ac:dyDescent="0.3"/>
    <row r="10603" s="4" customFormat="1" x14ac:dyDescent="0.3"/>
    <row r="10604" s="4" customFormat="1" x14ac:dyDescent="0.3"/>
    <row r="10605" s="4" customFormat="1" x14ac:dyDescent="0.3"/>
    <row r="10606" s="4" customFormat="1" x14ac:dyDescent="0.3"/>
    <row r="10607" s="4" customFormat="1" x14ac:dyDescent="0.3"/>
    <row r="10608" s="4" customFormat="1" x14ac:dyDescent="0.3"/>
    <row r="10609" s="4" customFormat="1" x14ac:dyDescent="0.3"/>
    <row r="10610" s="4" customFormat="1" x14ac:dyDescent="0.3"/>
    <row r="10611" s="4" customFormat="1" x14ac:dyDescent="0.3"/>
    <row r="10612" s="4" customFormat="1" x14ac:dyDescent="0.3"/>
    <row r="10613" s="4" customFormat="1" x14ac:dyDescent="0.3"/>
    <row r="10614" s="4" customFormat="1" x14ac:dyDescent="0.3"/>
    <row r="10615" s="4" customFormat="1" x14ac:dyDescent="0.3"/>
    <row r="10616" s="4" customFormat="1" x14ac:dyDescent="0.3"/>
    <row r="10617" s="4" customFormat="1" x14ac:dyDescent="0.3"/>
    <row r="10618" s="4" customFormat="1" x14ac:dyDescent="0.3"/>
    <row r="10619" s="4" customFormat="1" x14ac:dyDescent="0.3"/>
    <row r="10620" s="4" customFormat="1" x14ac:dyDescent="0.3"/>
    <row r="10621" s="4" customFormat="1" x14ac:dyDescent="0.3"/>
    <row r="10622" s="4" customFormat="1" x14ac:dyDescent="0.3"/>
    <row r="10623" s="4" customFormat="1" x14ac:dyDescent="0.3"/>
    <row r="10624" s="4" customFormat="1" x14ac:dyDescent="0.3"/>
    <row r="10625" s="4" customFormat="1" x14ac:dyDescent="0.3"/>
    <row r="10626" s="4" customFormat="1" x14ac:dyDescent="0.3"/>
    <row r="10627" s="4" customFormat="1" x14ac:dyDescent="0.3"/>
    <row r="10628" s="4" customFormat="1" x14ac:dyDescent="0.3"/>
    <row r="10629" s="4" customFormat="1" x14ac:dyDescent="0.3"/>
    <row r="10630" s="4" customFormat="1" x14ac:dyDescent="0.3"/>
    <row r="10631" s="4" customFormat="1" x14ac:dyDescent="0.3"/>
    <row r="10632" s="4" customFormat="1" x14ac:dyDescent="0.3"/>
    <row r="10633" s="4" customFormat="1" x14ac:dyDescent="0.3"/>
    <row r="10634" s="4" customFormat="1" x14ac:dyDescent="0.3"/>
    <row r="10635" s="4" customFormat="1" x14ac:dyDescent="0.3"/>
    <row r="10636" s="4" customFormat="1" x14ac:dyDescent="0.3"/>
    <row r="10637" s="4" customFormat="1" x14ac:dyDescent="0.3"/>
    <row r="10638" s="4" customFormat="1" x14ac:dyDescent="0.3"/>
    <row r="10639" s="4" customFormat="1" x14ac:dyDescent="0.3"/>
    <row r="10640" s="4" customFormat="1" x14ac:dyDescent="0.3"/>
    <row r="10641" s="4" customFormat="1" x14ac:dyDescent="0.3"/>
    <row r="10642" s="4" customFormat="1" x14ac:dyDescent="0.3"/>
    <row r="10643" s="4" customFormat="1" x14ac:dyDescent="0.3"/>
    <row r="10644" s="4" customFormat="1" x14ac:dyDescent="0.3"/>
    <row r="10645" s="4" customFormat="1" x14ac:dyDescent="0.3"/>
    <row r="10646" s="4" customFormat="1" x14ac:dyDescent="0.3"/>
    <row r="10647" s="4" customFormat="1" x14ac:dyDescent="0.3"/>
    <row r="10648" s="4" customFormat="1" x14ac:dyDescent="0.3"/>
    <row r="10649" s="4" customFormat="1" x14ac:dyDescent="0.3"/>
    <row r="10650" s="4" customFormat="1" x14ac:dyDescent="0.3"/>
    <row r="10651" s="4" customFormat="1" x14ac:dyDescent="0.3"/>
    <row r="10652" s="4" customFormat="1" x14ac:dyDescent="0.3"/>
    <row r="10653" s="4" customFormat="1" x14ac:dyDescent="0.3"/>
    <row r="10654" s="4" customFormat="1" x14ac:dyDescent="0.3"/>
    <row r="10655" s="4" customFormat="1" x14ac:dyDescent="0.3"/>
    <row r="10656" s="4" customFormat="1" x14ac:dyDescent="0.3"/>
    <row r="10657" s="4" customFormat="1" x14ac:dyDescent="0.3"/>
    <row r="10658" s="4" customFormat="1" x14ac:dyDescent="0.3"/>
    <row r="10659" s="4" customFormat="1" x14ac:dyDescent="0.3"/>
    <row r="10660" s="4" customFormat="1" x14ac:dyDescent="0.3"/>
    <row r="10661" s="4" customFormat="1" x14ac:dyDescent="0.3"/>
    <row r="10662" s="4" customFormat="1" x14ac:dyDescent="0.3"/>
    <row r="10663" s="4" customFormat="1" x14ac:dyDescent="0.3"/>
    <row r="10664" s="4" customFormat="1" x14ac:dyDescent="0.3"/>
    <row r="10665" s="4" customFormat="1" x14ac:dyDescent="0.3"/>
    <row r="10666" s="4" customFormat="1" x14ac:dyDescent="0.3"/>
    <row r="10667" s="4" customFormat="1" x14ac:dyDescent="0.3"/>
    <row r="10668" s="4" customFormat="1" x14ac:dyDescent="0.3"/>
    <row r="10669" s="4" customFormat="1" x14ac:dyDescent="0.3"/>
    <row r="10670" s="4" customFormat="1" x14ac:dyDescent="0.3"/>
    <row r="10671" s="4" customFormat="1" x14ac:dyDescent="0.3"/>
    <row r="10672" s="4" customFormat="1" x14ac:dyDescent="0.3"/>
    <row r="10673" s="4" customFormat="1" x14ac:dyDescent="0.3"/>
    <row r="10674" s="4" customFormat="1" x14ac:dyDescent="0.3"/>
    <row r="10675" s="4" customFormat="1" x14ac:dyDescent="0.3"/>
    <row r="10676" s="4" customFormat="1" x14ac:dyDescent="0.3"/>
    <row r="10677" s="4" customFormat="1" x14ac:dyDescent="0.3"/>
    <row r="10678" s="4" customFormat="1" x14ac:dyDescent="0.3"/>
    <row r="10679" s="4" customFormat="1" x14ac:dyDescent="0.3"/>
    <row r="10680" s="4" customFormat="1" x14ac:dyDescent="0.3"/>
    <row r="10681" s="4" customFormat="1" x14ac:dyDescent="0.3"/>
    <row r="10682" s="4" customFormat="1" x14ac:dyDescent="0.3"/>
    <row r="10683" s="4" customFormat="1" x14ac:dyDescent="0.3"/>
    <row r="10684" s="4" customFormat="1" x14ac:dyDescent="0.3"/>
    <row r="10685" s="4" customFormat="1" x14ac:dyDescent="0.3"/>
    <row r="10686" s="4" customFormat="1" x14ac:dyDescent="0.3"/>
    <row r="10687" s="4" customFormat="1" x14ac:dyDescent="0.3"/>
    <row r="10688" s="4" customFormat="1" x14ac:dyDescent="0.3"/>
    <row r="10689" s="4" customFormat="1" x14ac:dyDescent="0.3"/>
    <row r="10690" s="4" customFormat="1" x14ac:dyDescent="0.3"/>
    <row r="10691" s="4" customFormat="1" x14ac:dyDescent="0.3"/>
    <row r="10692" s="4" customFormat="1" x14ac:dyDescent="0.3"/>
    <row r="10693" s="4" customFormat="1" x14ac:dyDescent="0.3"/>
    <row r="10694" s="4" customFormat="1" x14ac:dyDescent="0.3"/>
    <row r="10695" s="4" customFormat="1" x14ac:dyDescent="0.3"/>
    <row r="10696" s="4" customFormat="1" x14ac:dyDescent="0.3"/>
    <row r="10697" s="4" customFormat="1" x14ac:dyDescent="0.3"/>
    <row r="10698" s="4" customFormat="1" x14ac:dyDescent="0.3"/>
    <row r="10699" s="4" customFormat="1" x14ac:dyDescent="0.3"/>
    <row r="10700" s="4" customFormat="1" x14ac:dyDescent="0.3"/>
    <row r="10701" s="4" customFormat="1" x14ac:dyDescent="0.3"/>
    <row r="10702" s="4" customFormat="1" x14ac:dyDescent="0.3"/>
    <row r="10703" s="4" customFormat="1" x14ac:dyDescent="0.3"/>
    <row r="10704" s="4" customFormat="1" x14ac:dyDescent="0.3"/>
    <row r="10705" s="4" customFormat="1" x14ac:dyDescent="0.3"/>
    <row r="10706" s="4" customFormat="1" x14ac:dyDescent="0.3"/>
    <row r="10707" s="4" customFormat="1" x14ac:dyDescent="0.3"/>
    <row r="10708" s="4" customFormat="1" x14ac:dyDescent="0.3"/>
    <row r="10709" s="4" customFormat="1" x14ac:dyDescent="0.3"/>
    <row r="10710" s="4" customFormat="1" x14ac:dyDescent="0.3"/>
    <row r="10711" s="4" customFormat="1" x14ac:dyDescent="0.3"/>
    <row r="10712" s="4" customFormat="1" x14ac:dyDescent="0.3"/>
    <row r="10713" s="4" customFormat="1" x14ac:dyDescent="0.3"/>
    <row r="10714" s="4" customFormat="1" x14ac:dyDescent="0.3"/>
    <row r="10715" s="4" customFormat="1" x14ac:dyDescent="0.3"/>
    <row r="10716" s="4" customFormat="1" x14ac:dyDescent="0.3"/>
    <row r="10717" s="4" customFormat="1" x14ac:dyDescent="0.3"/>
    <row r="10718" s="4" customFormat="1" x14ac:dyDescent="0.3"/>
    <row r="10719" s="4" customFormat="1" x14ac:dyDescent="0.3"/>
    <row r="10720" s="4" customFormat="1" x14ac:dyDescent="0.3"/>
    <row r="10721" s="4" customFormat="1" x14ac:dyDescent="0.3"/>
    <row r="10722" s="4" customFormat="1" x14ac:dyDescent="0.3"/>
    <row r="10723" s="4" customFormat="1" x14ac:dyDescent="0.3"/>
    <row r="10724" s="4" customFormat="1" x14ac:dyDescent="0.3"/>
    <row r="10725" s="4" customFormat="1" x14ac:dyDescent="0.3"/>
    <row r="10726" s="4" customFormat="1" x14ac:dyDescent="0.3"/>
    <row r="10727" s="4" customFormat="1" x14ac:dyDescent="0.3"/>
    <row r="10728" s="4" customFormat="1" x14ac:dyDescent="0.3"/>
    <row r="10729" s="4" customFormat="1" x14ac:dyDescent="0.3"/>
    <row r="10730" s="4" customFormat="1" x14ac:dyDescent="0.3"/>
    <row r="10731" s="4" customFormat="1" x14ac:dyDescent="0.3"/>
    <row r="10732" s="4" customFormat="1" x14ac:dyDescent="0.3"/>
    <row r="10733" s="4" customFormat="1" x14ac:dyDescent="0.3"/>
    <row r="10734" s="4" customFormat="1" x14ac:dyDescent="0.3"/>
    <row r="10735" s="4" customFormat="1" x14ac:dyDescent="0.3"/>
    <row r="10736" s="4" customFormat="1" x14ac:dyDescent="0.3"/>
    <row r="10737" s="4" customFormat="1" x14ac:dyDescent="0.3"/>
    <row r="10738" s="4" customFormat="1" x14ac:dyDescent="0.3"/>
    <row r="10739" s="4" customFormat="1" x14ac:dyDescent="0.3"/>
    <row r="10740" s="4" customFormat="1" x14ac:dyDescent="0.3"/>
    <row r="10741" s="4" customFormat="1" x14ac:dyDescent="0.3"/>
    <row r="10742" s="4" customFormat="1" x14ac:dyDescent="0.3"/>
    <row r="10743" s="4" customFormat="1" x14ac:dyDescent="0.3"/>
    <row r="10744" s="4" customFormat="1" x14ac:dyDescent="0.3"/>
    <row r="10745" s="4" customFormat="1" x14ac:dyDescent="0.3"/>
    <row r="10746" s="4" customFormat="1" x14ac:dyDescent="0.3"/>
    <row r="10747" s="4" customFormat="1" x14ac:dyDescent="0.3"/>
    <row r="10748" s="4" customFormat="1" x14ac:dyDescent="0.3"/>
    <row r="10749" s="4" customFormat="1" x14ac:dyDescent="0.3"/>
    <row r="10750" s="4" customFormat="1" x14ac:dyDescent="0.3"/>
    <row r="10751" s="4" customFormat="1" x14ac:dyDescent="0.3"/>
    <row r="10752" s="4" customFormat="1" x14ac:dyDescent="0.3"/>
    <row r="10753" s="4" customFormat="1" x14ac:dyDescent="0.3"/>
    <row r="10754" s="4" customFormat="1" x14ac:dyDescent="0.3"/>
    <row r="10755" s="4" customFormat="1" x14ac:dyDescent="0.3"/>
    <row r="10756" s="4" customFormat="1" x14ac:dyDescent="0.3"/>
    <row r="10757" s="4" customFormat="1" x14ac:dyDescent="0.3"/>
    <row r="10758" s="4" customFormat="1" x14ac:dyDescent="0.3"/>
    <row r="10759" s="4" customFormat="1" x14ac:dyDescent="0.3"/>
    <row r="10760" s="4" customFormat="1" x14ac:dyDescent="0.3"/>
    <row r="10761" s="4" customFormat="1" x14ac:dyDescent="0.3"/>
    <row r="10762" s="4" customFormat="1" x14ac:dyDescent="0.3"/>
    <row r="10763" s="4" customFormat="1" x14ac:dyDescent="0.3"/>
    <row r="10764" s="4" customFormat="1" x14ac:dyDescent="0.3"/>
    <row r="10765" s="4" customFormat="1" x14ac:dyDescent="0.3"/>
    <row r="10766" s="4" customFormat="1" x14ac:dyDescent="0.3"/>
    <row r="10767" s="4" customFormat="1" x14ac:dyDescent="0.3"/>
    <row r="10768" s="4" customFormat="1" x14ac:dyDescent="0.3"/>
    <row r="10769" s="4" customFormat="1" x14ac:dyDescent="0.3"/>
    <row r="10770" s="4" customFormat="1" x14ac:dyDescent="0.3"/>
    <row r="10771" s="4" customFormat="1" x14ac:dyDescent="0.3"/>
    <row r="10772" s="4" customFormat="1" x14ac:dyDescent="0.3"/>
    <row r="10773" s="4" customFormat="1" x14ac:dyDescent="0.3"/>
    <row r="10774" s="4" customFormat="1" x14ac:dyDescent="0.3"/>
    <row r="10775" s="4" customFormat="1" x14ac:dyDescent="0.3"/>
    <row r="10776" s="4" customFormat="1" x14ac:dyDescent="0.3"/>
    <row r="10777" s="4" customFormat="1" x14ac:dyDescent="0.3"/>
    <row r="10778" s="4" customFormat="1" x14ac:dyDescent="0.3"/>
    <row r="10779" s="4" customFormat="1" x14ac:dyDescent="0.3"/>
    <row r="10780" s="4" customFormat="1" x14ac:dyDescent="0.3"/>
    <row r="10781" s="4" customFormat="1" x14ac:dyDescent="0.3"/>
    <row r="10782" s="4" customFormat="1" x14ac:dyDescent="0.3"/>
    <row r="10783" s="4" customFormat="1" x14ac:dyDescent="0.3"/>
    <row r="10784" s="4" customFormat="1" x14ac:dyDescent="0.3"/>
    <row r="10785" s="4" customFormat="1" x14ac:dyDescent="0.3"/>
    <row r="10786" s="4" customFormat="1" x14ac:dyDescent="0.3"/>
    <row r="10787" s="4" customFormat="1" x14ac:dyDescent="0.3"/>
    <row r="10788" s="4" customFormat="1" x14ac:dyDescent="0.3"/>
    <row r="10789" s="4" customFormat="1" x14ac:dyDescent="0.3"/>
    <row r="10790" s="4" customFormat="1" x14ac:dyDescent="0.3"/>
    <row r="10791" s="4" customFormat="1" x14ac:dyDescent="0.3"/>
    <row r="10792" s="4" customFormat="1" x14ac:dyDescent="0.3"/>
    <row r="10793" s="4" customFormat="1" x14ac:dyDescent="0.3"/>
    <row r="10794" s="4" customFormat="1" x14ac:dyDescent="0.3"/>
    <row r="10795" s="4" customFormat="1" x14ac:dyDescent="0.3"/>
    <row r="10796" s="4" customFormat="1" x14ac:dyDescent="0.3"/>
    <row r="10797" s="4" customFormat="1" x14ac:dyDescent="0.3"/>
    <row r="10798" s="4" customFormat="1" x14ac:dyDescent="0.3"/>
    <row r="10799" s="4" customFormat="1" x14ac:dyDescent="0.3"/>
    <row r="10800" s="4" customFormat="1" x14ac:dyDescent="0.3"/>
    <row r="10801" s="4" customFormat="1" x14ac:dyDescent="0.3"/>
    <row r="10802" s="4" customFormat="1" x14ac:dyDescent="0.3"/>
    <row r="10803" s="4" customFormat="1" x14ac:dyDescent="0.3"/>
    <row r="10804" s="4" customFormat="1" x14ac:dyDescent="0.3"/>
    <row r="10805" s="4" customFormat="1" x14ac:dyDescent="0.3"/>
    <row r="10806" s="4" customFormat="1" x14ac:dyDescent="0.3"/>
    <row r="10807" s="4" customFormat="1" x14ac:dyDescent="0.3"/>
    <row r="10808" s="4" customFormat="1" x14ac:dyDescent="0.3"/>
    <row r="10809" s="4" customFormat="1" x14ac:dyDescent="0.3"/>
    <row r="10810" s="4" customFormat="1" x14ac:dyDescent="0.3"/>
    <row r="10811" s="4" customFormat="1" x14ac:dyDescent="0.3"/>
    <row r="10812" s="4" customFormat="1" x14ac:dyDescent="0.3"/>
    <row r="10813" s="4" customFormat="1" x14ac:dyDescent="0.3"/>
    <row r="10814" s="4" customFormat="1" x14ac:dyDescent="0.3"/>
    <row r="10815" s="4" customFormat="1" x14ac:dyDescent="0.3"/>
    <row r="10816" s="4" customFormat="1" x14ac:dyDescent="0.3"/>
    <row r="10817" s="4" customFormat="1" x14ac:dyDescent="0.3"/>
    <row r="10818" s="4" customFormat="1" x14ac:dyDescent="0.3"/>
    <row r="10819" s="4" customFormat="1" x14ac:dyDescent="0.3"/>
    <row r="10820" s="4" customFormat="1" x14ac:dyDescent="0.3"/>
    <row r="10821" s="4" customFormat="1" x14ac:dyDescent="0.3"/>
    <row r="10822" s="4" customFormat="1" x14ac:dyDescent="0.3"/>
    <row r="10823" s="4" customFormat="1" x14ac:dyDescent="0.3"/>
    <row r="10824" s="4" customFormat="1" x14ac:dyDescent="0.3"/>
    <row r="10825" s="4" customFormat="1" x14ac:dyDescent="0.3"/>
    <row r="10826" s="4" customFormat="1" x14ac:dyDescent="0.3"/>
    <row r="10827" s="4" customFormat="1" x14ac:dyDescent="0.3"/>
    <row r="10828" s="4" customFormat="1" x14ac:dyDescent="0.3"/>
    <row r="10829" s="4" customFormat="1" x14ac:dyDescent="0.3"/>
    <row r="10830" s="4" customFormat="1" x14ac:dyDescent="0.3"/>
    <row r="10831" s="4" customFormat="1" x14ac:dyDescent="0.3"/>
    <row r="10832" s="4" customFormat="1" x14ac:dyDescent="0.3"/>
    <row r="10833" s="4" customFormat="1" x14ac:dyDescent="0.3"/>
    <row r="10834" s="4" customFormat="1" x14ac:dyDescent="0.3"/>
    <row r="10835" s="4" customFormat="1" x14ac:dyDescent="0.3"/>
    <row r="10836" s="4" customFormat="1" x14ac:dyDescent="0.3"/>
    <row r="10837" s="4" customFormat="1" x14ac:dyDescent="0.3"/>
    <row r="10838" s="4" customFormat="1" x14ac:dyDescent="0.3"/>
    <row r="10839" s="4" customFormat="1" x14ac:dyDescent="0.3"/>
    <row r="10840" s="4" customFormat="1" x14ac:dyDescent="0.3"/>
    <row r="10841" s="4" customFormat="1" x14ac:dyDescent="0.3"/>
    <row r="10842" s="4" customFormat="1" x14ac:dyDescent="0.3"/>
    <row r="10843" s="4" customFormat="1" x14ac:dyDescent="0.3"/>
    <row r="10844" s="4" customFormat="1" x14ac:dyDescent="0.3"/>
    <row r="10845" s="4" customFormat="1" x14ac:dyDescent="0.3"/>
    <row r="10846" s="4" customFormat="1" x14ac:dyDescent="0.3"/>
    <row r="10847" s="4" customFormat="1" x14ac:dyDescent="0.3"/>
    <row r="10848" s="4" customFormat="1" x14ac:dyDescent="0.3"/>
    <row r="10849" s="4" customFormat="1" x14ac:dyDescent="0.3"/>
    <row r="10850" s="4" customFormat="1" x14ac:dyDescent="0.3"/>
    <row r="10851" s="4" customFormat="1" x14ac:dyDescent="0.3"/>
    <row r="10852" s="4" customFormat="1" x14ac:dyDescent="0.3"/>
    <row r="10853" s="4" customFormat="1" x14ac:dyDescent="0.3"/>
    <row r="10854" s="4" customFormat="1" x14ac:dyDescent="0.3"/>
    <row r="10855" s="4" customFormat="1" x14ac:dyDescent="0.3"/>
    <row r="10856" s="4" customFormat="1" x14ac:dyDescent="0.3"/>
    <row r="10857" s="4" customFormat="1" x14ac:dyDescent="0.3"/>
    <row r="10858" s="4" customFormat="1" x14ac:dyDescent="0.3"/>
    <row r="10859" s="4" customFormat="1" x14ac:dyDescent="0.3"/>
    <row r="10860" s="4" customFormat="1" x14ac:dyDescent="0.3"/>
    <row r="10861" s="4" customFormat="1" x14ac:dyDescent="0.3"/>
    <row r="10862" s="4" customFormat="1" x14ac:dyDescent="0.3"/>
    <row r="10863" s="4" customFormat="1" x14ac:dyDescent="0.3"/>
    <row r="10864" s="4" customFormat="1" x14ac:dyDescent="0.3"/>
    <row r="10865" s="4" customFormat="1" x14ac:dyDescent="0.3"/>
    <row r="10866" s="4" customFormat="1" x14ac:dyDescent="0.3"/>
    <row r="10867" s="4" customFormat="1" x14ac:dyDescent="0.3"/>
    <row r="10868" s="4" customFormat="1" x14ac:dyDescent="0.3"/>
    <row r="10869" s="4" customFormat="1" x14ac:dyDescent="0.3"/>
    <row r="10870" s="4" customFormat="1" x14ac:dyDescent="0.3"/>
    <row r="10871" s="4" customFormat="1" x14ac:dyDescent="0.3"/>
    <row r="10872" s="4" customFormat="1" x14ac:dyDescent="0.3"/>
    <row r="10873" s="4" customFormat="1" x14ac:dyDescent="0.3"/>
    <row r="10874" s="4" customFormat="1" x14ac:dyDescent="0.3"/>
    <row r="10875" s="4" customFormat="1" x14ac:dyDescent="0.3"/>
    <row r="10876" s="4" customFormat="1" x14ac:dyDescent="0.3"/>
    <row r="10877" s="4" customFormat="1" x14ac:dyDescent="0.3"/>
    <row r="10878" s="4" customFormat="1" x14ac:dyDescent="0.3"/>
    <row r="10879" s="4" customFormat="1" x14ac:dyDescent="0.3"/>
    <row r="10880" s="4" customFormat="1" x14ac:dyDescent="0.3"/>
    <row r="10881" s="4" customFormat="1" x14ac:dyDescent="0.3"/>
    <row r="10882" s="4" customFormat="1" x14ac:dyDescent="0.3"/>
    <row r="10883" s="4" customFormat="1" x14ac:dyDescent="0.3"/>
    <row r="10884" s="4" customFormat="1" x14ac:dyDescent="0.3"/>
    <row r="10885" s="4" customFormat="1" x14ac:dyDescent="0.3"/>
    <row r="10886" s="4" customFormat="1" x14ac:dyDescent="0.3"/>
    <row r="10887" s="4" customFormat="1" x14ac:dyDescent="0.3"/>
    <row r="10888" s="4" customFormat="1" x14ac:dyDescent="0.3"/>
    <row r="10889" s="4" customFormat="1" x14ac:dyDescent="0.3"/>
    <row r="10890" s="4" customFormat="1" x14ac:dyDescent="0.3"/>
    <row r="10891" s="4" customFormat="1" x14ac:dyDescent="0.3"/>
    <row r="10892" s="4" customFormat="1" x14ac:dyDescent="0.3"/>
    <row r="10893" s="4" customFormat="1" x14ac:dyDescent="0.3"/>
    <row r="10894" s="4" customFormat="1" x14ac:dyDescent="0.3"/>
    <row r="10895" s="4" customFormat="1" x14ac:dyDescent="0.3"/>
    <row r="10896" s="4" customFormat="1" x14ac:dyDescent="0.3"/>
    <row r="10897" s="4" customFormat="1" x14ac:dyDescent="0.3"/>
    <row r="10898" s="4" customFormat="1" x14ac:dyDescent="0.3"/>
    <row r="10899" s="4" customFormat="1" x14ac:dyDescent="0.3"/>
    <row r="10900" s="4" customFormat="1" x14ac:dyDescent="0.3"/>
    <row r="10901" s="4" customFormat="1" x14ac:dyDescent="0.3"/>
    <row r="10902" s="4" customFormat="1" x14ac:dyDescent="0.3"/>
    <row r="10903" s="4" customFormat="1" x14ac:dyDescent="0.3"/>
    <row r="10904" s="4" customFormat="1" x14ac:dyDescent="0.3"/>
    <row r="10905" s="4" customFormat="1" x14ac:dyDescent="0.3"/>
    <row r="10906" s="4" customFormat="1" x14ac:dyDescent="0.3"/>
    <row r="10907" s="4" customFormat="1" x14ac:dyDescent="0.3"/>
    <row r="10908" s="4" customFormat="1" x14ac:dyDescent="0.3"/>
    <row r="10909" s="4" customFormat="1" x14ac:dyDescent="0.3"/>
    <row r="10910" s="4" customFormat="1" x14ac:dyDescent="0.3"/>
    <row r="10911" s="4" customFormat="1" x14ac:dyDescent="0.3"/>
    <row r="10912" s="4" customFormat="1" x14ac:dyDescent="0.3"/>
    <row r="10913" s="4" customFormat="1" x14ac:dyDescent="0.3"/>
    <row r="10914" s="4" customFormat="1" x14ac:dyDescent="0.3"/>
    <row r="10915" s="4" customFormat="1" x14ac:dyDescent="0.3"/>
    <row r="10916" s="4" customFormat="1" x14ac:dyDescent="0.3"/>
    <row r="10917" s="4" customFormat="1" x14ac:dyDescent="0.3"/>
    <row r="10918" s="4" customFormat="1" x14ac:dyDescent="0.3"/>
    <row r="10919" s="4" customFormat="1" x14ac:dyDescent="0.3"/>
    <row r="10920" s="4" customFormat="1" x14ac:dyDescent="0.3"/>
    <row r="10921" s="4" customFormat="1" x14ac:dyDescent="0.3"/>
    <row r="10922" s="4" customFormat="1" x14ac:dyDescent="0.3"/>
    <row r="10923" s="4" customFormat="1" x14ac:dyDescent="0.3"/>
    <row r="10924" s="4" customFormat="1" x14ac:dyDescent="0.3"/>
    <row r="10925" s="4" customFormat="1" x14ac:dyDescent="0.3"/>
    <row r="10926" s="4" customFormat="1" x14ac:dyDescent="0.3"/>
    <row r="10927" s="4" customFormat="1" x14ac:dyDescent="0.3"/>
    <row r="10928" s="4" customFormat="1" x14ac:dyDescent="0.3"/>
    <row r="10929" s="4" customFormat="1" x14ac:dyDescent="0.3"/>
    <row r="10930" s="4" customFormat="1" x14ac:dyDescent="0.3"/>
    <row r="10931" s="4" customFormat="1" x14ac:dyDescent="0.3"/>
    <row r="10932" s="4" customFormat="1" x14ac:dyDescent="0.3"/>
    <row r="10933" s="4" customFormat="1" x14ac:dyDescent="0.3"/>
    <row r="10934" s="4" customFormat="1" x14ac:dyDescent="0.3"/>
    <row r="10935" s="4" customFormat="1" x14ac:dyDescent="0.3"/>
    <row r="10936" s="4" customFormat="1" x14ac:dyDescent="0.3"/>
    <row r="10937" s="4" customFormat="1" x14ac:dyDescent="0.3"/>
    <row r="10938" s="4" customFormat="1" x14ac:dyDescent="0.3"/>
    <row r="10939" s="4" customFormat="1" x14ac:dyDescent="0.3"/>
    <row r="10940" s="4" customFormat="1" x14ac:dyDescent="0.3"/>
    <row r="10941" s="4" customFormat="1" x14ac:dyDescent="0.3"/>
    <row r="10942" s="4" customFormat="1" x14ac:dyDescent="0.3"/>
    <row r="10943" s="4" customFormat="1" x14ac:dyDescent="0.3"/>
    <row r="10944" s="4" customFormat="1" x14ac:dyDescent="0.3"/>
    <row r="10945" s="4" customFormat="1" x14ac:dyDescent="0.3"/>
    <row r="10946" s="4" customFormat="1" x14ac:dyDescent="0.3"/>
    <row r="10947" s="4" customFormat="1" x14ac:dyDescent="0.3"/>
    <row r="10948" s="4" customFormat="1" x14ac:dyDescent="0.3"/>
    <row r="10949" s="4" customFormat="1" x14ac:dyDescent="0.3"/>
    <row r="10950" s="4" customFormat="1" x14ac:dyDescent="0.3"/>
    <row r="10951" s="4" customFormat="1" x14ac:dyDescent="0.3"/>
    <row r="10952" s="4" customFormat="1" x14ac:dyDescent="0.3"/>
    <row r="10953" s="4" customFormat="1" x14ac:dyDescent="0.3"/>
    <row r="10954" s="4" customFormat="1" x14ac:dyDescent="0.3"/>
    <row r="10955" s="4" customFormat="1" x14ac:dyDescent="0.3"/>
    <row r="10956" s="4" customFormat="1" x14ac:dyDescent="0.3"/>
    <row r="10957" s="4" customFormat="1" x14ac:dyDescent="0.3"/>
    <row r="10958" s="4" customFormat="1" x14ac:dyDescent="0.3"/>
    <row r="10959" s="4" customFormat="1" x14ac:dyDescent="0.3"/>
    <row r="10960" s="4" customFormat="1" x14ac:dyDescent="0.3"/>
    <row r="10961" s="4" customFormat="1" x14ac:dyDescent="0.3"/>
    <row r="10962" s="4" customFormat="1" x14ac:dyDescent="0.3"/>
    <row r="10963" s="4" customFormat="1" x14ac:dyDescent="0.3"/>
    <row r="10964" s="4" customFormat="1" x14ac:dyDescent="0.3"/>
    <row r="10965" s="4" customFormat="1" x14ac:dyDescent="0.3"/>
    <row r="10966" s="4" customFormat="1" x14ac:dyDescent="0.3"/>
    <row r="10967" s="4" customFormat="1" x14ac:dyDescent="0.3"/>
    <row r="10968" s="4" customFormat="1" x14ac:dyDescent="0.3"/>
    <row r="10969" s="4" customFormat="1" x14ac:dyDescent="0.3"/>
    <row r="10970" s="4" customFormat="1" x14ac:dyDescent="0.3"/>
    <row r="10971" s="4" customFormat="1" x14ac:dyDescent="0.3"/>
    <row r="10972" s="4" customFormat="1" x14ac:dyDescent="0.3"/>
    <row r="10973" s="4" customFormat="1" x14ac:dyDescent="0.3"/>
    <row r="10974" s="4" customFormat="1" x14ac:dyDescent="0.3"/>
    <row r="10975" s="4" customFormat="1" x14ac:dyDescent="0.3"/>
    <row r="10976" s="4" customFormat="1" x14ac:dyDescent="0.3"/>
    <row r="10977" s="4" customFormat="1" x14ac:dyDescent="0.3"/>
    <row r="10978" s="4" customFormat="1" x14ac:dyDescent="0.3"/>
    <row r="10979" s="4" customFormat="1" x14ac:dyDescent="0.3"/>
    <row r="10980" s="4" customFormat="1" x14ac:dyDescent="0.3"/>
    <row r="10981" s="4" customFormat="1" x14ac:dyDescent="0.3"/>
    <row r="10982" s="4" customFormat="1" x14ac:dyDescent="0.3"/>
    <row r="10983" s="4" customFormat="1" x14ac:dyDescent="0.3"/>
    <row r="10984" s="4" customFormat="1" x14ac:dyDescent="0.3"/>
    <row r="10985" s="4" customFormat="1" x14ac:dyDescent="0.3"/>
    <row r="10986" s="4" customFormat="1" x14ac:dyDescent="0.3"/>
    <row r="10987" s="4" customFormat="1" x14ac:dyDescent="0.3"/>
    <row r="10988" s="4" customFormat="1" x14ac:dyDescent="0.3"/>
    <row r="10989" s="4" customFormat="1" x14ac:dyDescent="0.3"/>
    <row r="10990" s="4" customFormat="1" x14ac:dyDescent="0.3"/>
    <row r="10991" s="4" customFormat="1" x14ac:dyDescent="0.3"/>
    <row r="10992" s="4" customFormat="1" x14ac:dyDescent="0.3"/>
    <row r="10993" s="4" customFormat="1" x14ac:dyDescent="0.3"/>
    <row r="10994" s="4" customFormat="1" x14ac:dyDescent="0.3"/>
    <row r="10995" s="4" customFormat="1" x14ac:dyDescent="0.3"/>
    <row r="10996" s="4" customFormat="1" x14ac:dyDescent="0.3"/>
    <row r="10997" s="4" customFormat="1" x14ac:dyDescent="0.3"/>
    <row r="10998" s="4" customFormat="1" x14ac:dyDescent="0.3"/>
    <row r="10999" s="4" customFormat="1" x14ac:dyDescent="0.3"/>
    <row r="11000" s="4" customFormat="1" x14ac:dyDescent="0.3"/>
    <row r="11001" s="4" customFormat="1" x14ac:dyDescent="0.3"/>
    <row r="11002" s="4" customFormat="1" x14ac:dyDescent="0.3"/>
    <row r="11003" s="4" customFormat="1" x14ac:dyDescent="0.3"/>
    <row r="11004" s="4" customFormat="1" x14ac:dyDescent="0.3"/>
    <row r="11005" s="4" customFormat="1" x14ac:dyDescent="0.3"/>
    <row r="11006" s="4" customFormat="1" x14ac:dyDescent="0.3"/>
    <row r="11007" s="4" customFormat="1" x14ac:dyDescent="0.3"/>
    <row r="11008" s="4" customFormat="1" x14ac:dyDescent="0.3"/>
    <row r="11009" s="4" customFormat="1" x14ac:dyDescent="0.3"/>
    <row r="11010" s="4" customFormat="1" x14ac:dyDescent="0.3"/>
    <row r="11011" s="4" customFormat="1" x14ac:dyDescent="0.3"/>
    <row r="11012" s="4" customFormat="1" x14ac:dyDescent="0.3"/>
    <row r="11013" s="4" customFormat="1" x14ac:dyDescent="0.3"/>
    <row r="11014" s="4" customFormat="1" x14ac:dyDescent="0.3"/>
    <row r="11015" s="4" customFormat="1" x14ac:dyDescent="0.3"/>
    <row r="11016" s="4" customFormat="1" x14ac:dyDescent="0.3"/>
    <row r="11017" s="4" customFormat="1" x14ac:dyDescent="0.3"/>
    <row r="11018" s="4" customFormat="1" x14ac:dyDescent="0.3"/>
    <row r="11019" s="4" customFormat="1" x14ac:dyDescent="0.3"/>
    <row r="11020" s="4" customFormat="1" x14ac:dyDescent="0.3"/>
    <row r="11021" s="4" customFormat="1" x14ac:dyDescent="0.3"/>
    <row r="11022" s="4" customFormat="1" x14ac:dyDescent="0.3"/>
    <row r="11023" s="4" customFormat="1" x14ac:dyDescent="0.3"/>
    <row r="11024" s="4" customFormat="1" x14ac:dyDescent="0.3"/>
    <row r="11025" s="4" customFormat="1" x14ac:dyDescent="0.3"/>
    <row r="11026" s="4" customFormat="1" x14ac:dyDescent="0.3"/>
    <row r="11027" s="4" customFormat="1" x14ac:dyDescent="0.3"/>
    <row r="11028" s="4" customFormat="1" x14ac:dyDescent="0.3"/>
    <row r="11029" s="4" customFormat="1" x14ac:dyDescent="0.3"/>
    <row r="11030" s="4" customFormat="1" x14ac:dyDescent="0.3"/>
    <row r="11031" s="4" customFormat="1" x14ac:dyDescent="0.3"/>
    <row r="11032" s="4" customFormat="1" x14ac:dyDescent="0.3"/>
    <row r="11033" s="4" customFormat="1" x14ac:dyDescent="0.3"/>
    <row r="11034" s="4" customFormat="1" x14ac:dyDescent="0.3"/>
    <row r="11035" s="4" customFormat="1" x14ac:dyDescent="0.3"/>
    <row r="11036" s="4" customFormat="1" x14ac:dyDescent="0.3"/>
    <row r="11037" s="4" customFormat="1" x14ac:dyDescent="0.3"/>
    <row r="11038" s="4" customFormat="1" x14ac:dyDescent="0.3"/>
    <row r="11039" s="4" customFormat="1" x14ac:dyDescent="0.3"/>
    <row r="11040" s="4" customFormat="1" x14ac:dyDescent="0.3"/>
    <row r="11041" s="4" customFormat="1" x14ac:dyDescent="0.3"/>
    <row r="11042" s="4" customFormat="1" x14ac:dyDescent="0.3"/>
    <row r="11043" s="4" customFormat="1" x14ac:dyDescent="0.3"/>
    <row r="11044" s="4" customFormat="1" x14ac:dyDescent="0.3"/>
    <row r="11045" s="4" customFormat="1" x14ac:dyDescent="0.3"/>
    <row r="11046" s="4" customFormat="1" x14ac:dyDescent="0.3"/>
    <row r="11047" s="4" customFormat="1" x14ac:dyDescent="0.3"/>
    <row r="11048" s="4" customFormat="1" x14ac:dyDescent="0.3"/>
    <row r="11049" s="4" customFormat="1" x14ac:dyDescent="0.3"/>
    <row r="11050" s="4" customFormat="1" x14ac:dyDescent="0.3"/>
    <row r="11051" s="4" customFormat="1" x14ac:dyDescent="0.3"/>
    <row r="11052" s="4" customFormat="1" x14ac:dyDescent="0.3"/>
    <row r="11053" s="4" customFormat="1" x14ac:dyDescent="0.3"/>
    <row r="11054" s="4" customFormat="1" x14ac:dyDescent="0.3"/>
    <row r="11055" s="4" customFormat="1" x14ac:dyDescent="0.3"/>
    <row r="11056" s="4" customFormat="1" x14ac:dyDescent="0.3"/>
    <row r="11057" s="4" customFormat="1" x14ac:dyDescent="0.3"/>
    <row r="11058" s="4" customFormat="1" x14ac:dyDescent="0.3"/>
    <row r="11059" s="4" customFormat="1" x14ac:dyDescent="0.3"/>
    <row r="11060" s="4" customFormat="1" x14ac:dyDescent="0.3"/>
    <row r="11061" s="4" customFormat="1" x14ac:dyDescent="0.3"/>
    <row r="11062" s="4" customFormat="1" x14ac:dyDescent="0.3"/>
    <row r="11063" s="4" customFormat="1" x14ac:dyDescent="0.3"/>
    <row r="11064" s="4" customFormat="1" x14ac:dyDescent="0.3"/>
    <row r="11065" s="4" customFormat="1" x14ac:dyDescent="0.3"/>
    <row r="11066" s="4" customFormat="1" x14ac:dyDescent="0.3"/>
    <row r="11067" s="4" customFormat="1" x14ac:dyDescent="0.3"/>
    <row r="11068" s="4" customFormat="1" x14ac:dyDescent="0.3"/>
    <row r="11069" s="4" customFormat="1" x14ac:dyDescent="0.3"/>
    <row r="11070" s="4" customFormat="1" x14ac:dyDescent="0.3"/>
    <row r="11071" s="4" customFormat="1" x14ac:dyDescent="0.3"/>
    <row r="11072" s="4" customFormat="1" x14ac:dyDescent="0.3"/>
    <row r="11073" s="4" customFormat="1" x14ac:dyDescent="0.3"/>
    <row r="11074" s="4" customFormat="1" x14ac:dyDescent="0.3"/>
    <row r="11075" s="4" customFormat="1" x14ac:dyDescent="0.3"/>
    <row r="11076" s="4" customFormat="1" x14ac:dyDescent="0.3"/>
    <row r="11077" s="4" customFormat="1" x14ac:dyDescent="0.3"/>
    <row r="11078" s="4" customFormat="1" x14ac:dyDescent="0.3"/>
    <row r="11079" s="4" customFormat="1" x14ac:dyDescent="0.3"/>
    <row r="11080" s="4" customFormat="1" x14ac:dyDescent="0.3"/>
    <row r="11081" s="4" customFormat="1" x14ac:dyDescent="0.3"/>
    <row r="11082" s="4" customFormat="1" x14ac:dyDescent="0.3"/>
    <row r="11083" s="4" customFormat="1" x14ac:dyDescent="0.3"/>
    <row r="11084" s="4" customFormat="1" x14ac:dyDescent="0.3"/>
    <row r="11085" s="4" customFormat="1" x14ac:dyDescent="0.3"/>
    <row r="11086" s="4" customFormat="1" x14ac:dyDescent="0.3"/>
    <row r="11087" s="4" customFormat="1" x14ac:dyDescent="0.3"/>
    <row r="11088" s="4" customFormat="1" x14ac:dyDescent="0.3"/>
    <row r="11089" s="4" customFormat="1" x14ac:dyDescent="0.3"/>
    <row r="11090" s="4" customFormat="1" x14ac:dyDescent="0.3"/>
    <row r="11091" s="4" customFormat="1" x14ac:dyDescent="0.3"/>
    <row r="11092" s="4" customFormat="1" x14ac:dyDescent="0.3"/>
    <row r="11093" s="4" customFormat="1" x14ac:dyDescent="0.3"/>
    <row r="11094" s="4" customFormat="1" x14ac:dyDescent="0.3"/>
    <row r="11095" s="4" customFormat="1" x14ac:dyDescent="0.3"/>
    <row r="11096" s="4" customFormat="1" x14ac:dyDescent="0.3"/>
    <row r="11097" s="4" customFormat="1" x14ac:dyDescent="0.3"/>
    <row r="11098" s="4" customFormat="1" x14ac:dyDescent="0.3"/>
    <row r="11099" s="4" customFormat="1" x14ac:dyDescent="0.3"/>
    <row r="11100" s="4" customFormat="1" x14ac:dyDescent="0.3"/>
    <row r="11101" s="4" customFormat="1" x14ac:dyDescent="0.3"/>
    <row r="11102" s="4" customFormat="1" x14ac:dyDescent="0.3"/>
    <row r="11103" s="4" customFormat="1" x14ac:dyDescent="0.3"/>
    <row r="11104" s="4" customFormat="1" x14ac:dyDescent="0.3"/>
    <row r="11105" s="4" customFormat="1" x14ac:dyDescent="0.3"/>
    <row r="11106" s="4" customFormat="1" x14ac:dyDescent="0.3"/>
    <row r="11107" s="4" customFormat="1" x14ac:dyDescent="0.3"/>
    <row r="11108" s="4" customFormat="1" x14ac:dyDescent="0.3"/>
    <row r="11109" s="4" customFormat="1" x14ac:dyDescent="0.3"/>
    <row r="11110" s="4" customFormat="1" x14ac:dyDescent="0.3"/>
    <row r="11111" s="4" customFormat="1" x14ac:dyDescent="0.3"/>
    <row r="11112" s="4" customFormat="1" x14ac:dyDescent="0.3"/>
    <row r="11113" s="4" customFormat="1" x14ac:dyDescent="0.3"/>
    <row r="11114" s="4" customFormat="1" x14ac:dyDescent="0.3"/>
    <row r="11115" s="4" customFormat="1" x14ac:dyDescent="0.3"/>
    <row r="11116" s="4" customFormat="1" x14ac:dyDescent="0.3"/>
    <row r="11117" s="4" customFormat="1" x14ac:dyDescent="0.3"/>
    <row r="11118" s="4" customFormat="1" x14ac:dyDescent="0.3"/>
    <row r="11119" s="4" customFormat="1" x14ac:dyDescent="0.3"/>
    <row r="11120" s="4" customFormat="1" x14ac:dyDescent="0.3"/>
    <row r="11121" s="4" customFormat="1" x14ac:dyDescent="0.3"/>
    <row r="11122" s="4" customFormat="1" x14ac:dyDescent="0.3"/>
    <row r="11123" s="4" customFormat="1" x14ac:dyDescent="0.3"/>
    <row r="11124" s="4" customFormat="1" x14ac:dyDescent="0.3"/>
    <row r="11125" s="4" customFormat="1" x14ac:dyDescent="0.3"/>
    <row r="11126" s="4" customFormat="1" x14ac:dyDescent="0.3"/>
    <row r="11127" s="4" customFormat="1" x14ac:dyDescent="0.3"/>
    <row r="11128" s="4" customFormat="1" x14ac:dyDescent="0.3"/>
    <row r="11129" s="4" customFormat="1" x14ac:dyDescent="0.3"/>
    <row r="11130" s="4" customFormat="1" x14ac:dyDescent="0.3"/>
    <row r="11131" s="4" customFormat="1" x14ac:dyDescent="0.3"/>
    <row r="11132" s="4" customFormat="1" x14ac:dyDescent="0.3"/>
    <row r="11133" s="4" customFormat="1" x14ac:dyDescent="0.3"/>
    <row r="11134" s="4" customFormat="1" x14ac:dyDescent="0.3"/>
    <row r="11135" s="4" customFormat="1" x14ac:dyDescent="0.3"/>
    <row r="11136" s="4" customFormat="1" x14ac:dyDescent="0.3"/>
    <row r="11137" s="4" customFormat="1" x14ac:dyDescent="0.3"/>
    <row r="11138" s="4" customFormat="1" x14ac:dyDescent="0.3"/>
    <row r="11139" s="4" customFormat="1" x14ac:dyDescent="0.3"/>
    <row r="11140" s="4" customFormat="1" x14ac:dyDescent="0.3"/>
    <row r="11141" s="4" customFormat="1" x14ac:dyDescent="0.3"/>
    <row r="11142" s="4" customFormat="1" x14ac:dyDescent="0.3"/>
    <row r="11143" s="4" customFormat="1" x14ac:dyDescent="0.3"/>
    <row r="11144" s="4" customFormat="1" x14ac:dyDescent="0.3"/>
    <row r="11145" s="4" customFormat="1" x14ac:dyDescent="0.3"/>
    <row r="11146" s="4" customFormat="1" x14ac:dyDescent="0.3"/>
    <row r="11147" s="4" customFormat="1" x14ac:dyDescent="0.3"/>
    <row r="11148" s="4" customFormat="1" x14ac:dyDescent="0.3"/>
    <row r="11149" s="4" customFormat="1" x14ac:dyDescent="0.3"/>
    <row r="11150" s="4" customFormat="1" x14ac:dyDescent="0.3"/>
    <row r="11151" s="4" customFormat="1" x14ac:dyDescent="0.3"/>
    <row r="11152" s="4" customFormat="1" x14ac:dyDescent="0.3"/>
    <row r="11153" s="4" customFormat="1" x14ac:dyDescent="0.3"/>
    <row r="11154" s="4" customFormat="1" x14ac:dyDescent="0.3"/>
    <row r="11155" s="4" customFormat="1" x14ac:dyDescent="0.3"/>
    <row r="11156" s="4" customFormat="1" x14ac:dyDescent="0.3"/>
    <row r="11157" s="4" customFormat="1" x14ac:dyDescent="0.3"/>
    <row r="11158" s="4" customFormat="1" x14ac:dyDescent="0.3"/>
    <row r="11159" s="4" customFormat="1" x14ac:dyDescent="0.3"/>
    <row r="11160" s="4" customFormat="1" x14ac:dyDescent="0.3"/>
    <row r="11161" s="4" customFormat="1" x14ac:dyDescent="0.3"/>
    <row r="11162" s="4" customFormat="1" x14ac:dyDescent="0.3"/>
    <row r="11163" s="4" customFormat="1" x14ac:dyDescent="0.3"/>
    <row r="11164" s="4" customFormat="1" x14ac:dyDescent="0.3"/>
    <row r="11165" s="4" customFormat="1" x14ac:dyDescent="0.3"/>
    <row r="11166" s="4" customFormat="1" x14ac:dyDescent="0.3"/>
    <row r="11167" s="4" customFormat="1" x14ac:dyDescent="0.3"/>
    <row r="11168" s="4" customFormat="1" x14ac:dyDescent="0.3"/>
    <row r="11169" s="4" customFormat="1" x14ac:dyDescent="0.3"/>
    <row r="11170" s="4" customFormat="1" x14ac:dyDescent="0.3"/>
    <row r="11171" s="4" customFormat="1" x14ac:dyDescent="0.3"/>
    <row r="11172" s="4" customFormat="1" x14ac:dyDescent="0.3"/>
    <row r="11173" s="4" customFormat="1" x14ac:dyDescent="0.3"/>
    <row r="11174" s="4" customFormat="1" x14ac:dyDescent="0.3"/>
    <row r="11175" s="4" customFormat="1" x14ac:dyDescent="0.3"/>
    <row r="11176" s="4" customFormat="1" x14ac:dyDescent="0.3"/>
    <row r="11177" s="4" customFormat="1" x14ac:dyDescent="0.3"/>
    <row r="11178" s="4" customFormat="1" x14ac:dyDescent="0.3"/>
    <row r="11179" s="4" customFormat="1" x14ac:dyDescent="0.3"/>
    <row r="11180" s="4" customFormat="1" x14ac:dyDescent="0.3"/>
    <row r="11181" s="4" customFormat="1" x14ac:dyDescent="0.3"/>
    <row r="11182" s="4" customFormat="1" x14ac:dyDescent="0.3"/>
    <row r="11183" s="4" customFormat="1" x14ac:dyDescent="0.3"/>
    <row r="11184" s="4" customFormat="1" x14ac:dyDescent="0.3"/>
    <row r="11185" s="4" customFormat="1" x14ac:dyDescent="0.3"/>
    <row r="11186" s="4" customFormat="1" x14ac:dyDescent="0.3"/>
    <row r="11187" s="4" customFormat="1" x14ac:dyDescent="0.3"/>
    <row r="11188" s="4" customFormat="1" x14ac:dyDescent="0.3"/>
    <row r="11189" s="4" customFormat="1" x14ac:dyDescent="0.3"/>
    <row r="11190" s="4" customFormat="1" x14ac:dyDescent="0.3"/>
    <row r="11191" s="4" customFormat="1" x14ac:dyDescent="0.3"/>
    <row r="11192" s="4" customFormat="1" x14ac:dyDescent="0.3"/>
    <row r="11193" s="4" customFormat="1" x14ac:dyDescent="0.3"/>
    <row r="11194" s="4" customFormat="1" x14ac:dyDescent="0.3"/>
    <row r="11195" s="4" customFormat="1" x14ac:dyDescent="0.3"/>
    <row r="11196" s="4" customFormat="1" x14ac:dyDescent="0.3"/>
    <row r="11197" s="4" customFormat="1" x14ac:dyDescent="0.3"/>
    <row r="11198" s="4" customFormat="1" x14ac:dyDescent="0.3"/>
    <row r="11199" s="4" customFormat="1" x14ac:dyDescent="0.3"/>
    <row r="11200" s="4" customFormat="1" x14ac:dyDescent="0.3"/>
    <row r="11201" s="4" customFormat="1" x14ac:dyDescent="0.3"/>
    <row r="11202" s="4" customFormat="1" x14ac:dyDescent="0.3"/>
    <row r="11203" s="4" customFormat="1" x14ac:dyDescent="0.3"/>
    <row r="11204" s="4" customFormat="1" x14ac:dyDescent="0.3"/>
    <row r="11205" s="4" customFormat="1" x14ac:dyDescent="0.3"/>
    <row r="11206" s="4" customFormat="1" x14ac:dyDescent="0.3"/>
    <row r="11207" s="4" customFormat="1" x14ac:dyDescent="0.3"/>
    <row r="11208" s="4" customFormat="1" x14ac:dyDescent="0.3"/>
    <row r="11209" s="4" customFormat="1" x14ac:dyDescent="0.3"/>
    <row r="11210" s="4" customFormat="1" x14ac:dyDescent="0.3"/>
    <row r="11211" s="4" customFormat="1" x14ac:dyDescent="0.3"/>
    <row r="11212" s="4" customFormat="1" x14ac:dyDescent="0.3"/>
    <row r="11213" s="4" customFormat="1" x14ac:dyDescent="0.3"/>
    <row r="11214" s="4" customFormat="1" x14ac:dyDescent="0.3"/>
    <row r="11215" s="4" customFormat="1" x14ac:dyDescent="0.3"/>
    <row r="11216" s="4" customFormat="1" x14ac:dyDescent="0.3"/>
    <row r="11217" s="4" customFormat="1" x14ac:dyDescent="0.3"/>
    <row r="11218" s="4" customFormat="1" x14ac:dyDescent="0.3"/>
    <row r="11219" s="4" customFormat="1" x14ac:dyDescent="0.3"/>
    <row r="11220" s="4" customFormat="1" x14ac:dyDescent="0.3"/>
    <row r="11221" s="4" customFormat="1" x14ac:dyDescent="0.3"/>
    <row r="11222" s="4" customFormat="1" x14ac:dyDescent="0.3"/>
    <row r="11223" s="4" customFormat="1" x14ac:dyDescent="0.3"/>
    <row r="11224" s="4" customFormat="1" x14ac:dyDescent="0.3"/>
    <row r="11225" s="4" customFormat="1" x14ac:dyDescent="0.3"/>
    <row r="11226" s="4" customFormat="1" x14ac:dyDescent="0.3"/>
    <row r="11227" s="4" customFormat="1" x14ac:dyDescent="0.3"/>
    <row r="11228" s="4" customFormat="1" x14ac:dyDescent="0.3"/>
    <row r="11229" s="4" customFormat="1" x14ac:dyDescent="0.3"/>
    <row r="11230" s="4" customFormat="1" x14ac:dyDescent="0.3"/>
    <row r="11231" s="4" customFormat="1" x14ac:dyDescent="0.3"/>
    <row r="11232" s="4" customFormat="1" x14ac:dyDescent="0.3"/>
    <row r="11233" s="4" customFormat="1" x14ac:dyDescent="0.3"/>
    <row r="11234" s="4" customFormat="1" x14ac:dyDescent="0.3"/>
    <row r="11235" s="4" customFormat="1" x14ac:dyDescent="0.3"/>
    <row r="11236" s="4" customFormat="1" x14ac:dyDescent="0.3"/>
    <row r="11237" s="4" customFormat="1" x14ac:dyDescent="0.3"/>
    <row r="11238" s="4" customFormat="1" x14ac:dyDescent="0.3"/>
    <row r="11239" s="4" customFormat="1" x14ac:dyDescent="0.3"/>
    <row r="11240" s="4" customFormat="1" x14ac:dyDescent="0.3"/>
    <row r="11241" s="4" customFormat="1" x14ac:dyDescent="0.3"/>
    <row r="11242" s="4" customFormat="1" x14ac:dyDescent="0.3"/>
    <row r="11243" s="4" customFormat="1" x14ac:dyDescent="0.3"/>
    <row r="11244" s="4" customFormat="1" x14ac:dyDescent="0.3"/>
    <row r="11245" s="4" customFormat="1" x14ac:dyDescent="0.3"/>
    <row r="11246" s="4" customFormat="1" x14ac:dyDescent="0.3"/>
    <row r="11247" s="4" customFormat="1" x14ac:dyDescent="0.3"/>
    <row r="11248" s="4" customFormat="1" x14ac:dyDescent="0.3"/>
    <row r="11249" s="4" customFormat="1" x14ac:dyDescent="0.3"/>
    <row r="11250" s="4" customFormat="1" x14ac:dyDescent="0.3"/>
    <row r="11251" s="4" customFormat="1" x14ac:dyDescent="0.3"/>
    <row r="11252" s="4" customFormat="1" x14ac:dyDescent="0.3"/>
    <row r="11253" s="4" customFormat="1" x14ac:dyDescent="0.3"/>
    <row r="11254" s="4" customFormat="1" x14ac:dyDescent="0.3"/>
    <row r="11255" s="4" customFormat="1" x14ac:dyDescent="0.3"/>
    <row r="11256" s="4" customFormat="1" x14ac:dyDescent="0.3"/>
    <row r="11257" s="4" customFormat="1" x14ac:dyDescent="0.3"/>
    <row r="11258" s="4" customFormat="1" x14ac:dyDescent="0.3"/>
    <row r="11259" s="4" customFormat="1" x14ac:dyDescent="0.3"/>
    <row r="11260" s="4" customFormat="1" x14ac:dyDescent="0.3"/>
    <row r="11261" s="4" customFormat="1" x14ac:dyDescent="0.3"/>
    <row r="11262" s="4" customFormat="1" x14ac:dyDescent="0.3"/>
    <row r="11263" s="4" customFormat="1" x14ac:dyDescent="0.3"/>
    <row r="11264" s="4" customFormat="1" x14ac:dyDescent="0.3"/>
    <row r="11265" s="4" customFormat="1" x14ac:dyDescent="0.3"/>
    <row r="11266" s="4" customFormat="1" x14ac:dyDescent="0.3"/>
    <row r="11267" s="4" customFormat="1" x14ac:dyDescent="0.3"/>
    <row r="11268" s="4" customFormat="1" x14ac:dyDescent="0.3"/>
    <row r="11269" s="4" customFormat="1" x14ac:dyDescent="0.3"/>
    <row r="11270" s="4" customFormat="1" x14ac:dyDescent="0.3"/>
    <row r="11271" s="4" customFormat="1" x14ac:dyDescent="0.3"/>
    <row r="11272" s="4" customFormat="1" x14ac:dyDescent="0.3"/>
    <row r="11273" s="4" customFormat="1" x14ac:dyDescent="0.3"/>
    <row r="11274" s="4" customFormat="1" x14ac:dyDescent="0.3"/>
    <row r="11275" s="4" customFormat="1" x14ac:dyDescent="0.3"/>
    <row r="11276" s="4" customFormat="1" x14ac:dyDescent="0.3"/>
    <row r="11277" s="4" customFormat="1" x14ac:dyDescent="0.3"/>
    <row r="11278" s="4" customFormat="1" x14ac:dyDescent="0.3"/>
    <row r="11279" s="4" customFormat="1" x14ac:dyDescent="0.3"/>
    <row r="11280" s="4" customFormat="1" x14ac:dyDescent="0.3"/>
    <row r="11281" s="4" customFormat="1" x14ac:dyDescent="0.3"/>
    <row r="11282" s="4" customFormat="1" x14ac:dyDescent="0.3"/>
    <row r="11283" s="4" customFormat="1" x14ac:dyDescent="0.3"/>
    <row r="11284" s="4" customFormat="1" x14ac:dyDescent="0.3"/>
    <row r="11285" s="4" customFormat="1" x14ac:dyDescent="0.3"/>
    <row r="11286" s="4" customFormat="1" x14ac:dyDescent="0.3"/>
    <row r="11287" s="4" customFormat="1" x14ac:dyDescent="0.3"/>
    <row r="11288" s="4" customFormat="1" x14ac:dyDescent="0.3"/>
    <row r="11289" s="4" customFormat="1" x14ac:dyDescent="0.3"/>
    <row r="11290" s="4" customFormat="1" x14ac:dyDescent="0.3"/>
    <row r="11291" s="4" customFormat="1" x14ac:dyDescent="0.3"/>
    <row r="11292" s="4" customFormat="1" x14ac:dyDescent="0.3"/>
    <row r="11293" s="4" customFormat="1" x14ac:dyDescent="0.3"/>
    <row r="11294" s="4" customFormat="1" x14ac:dyDescent="0.3"/>
    <row r="11295" s="4" customFormat="1" x14ac:dyDescent="0.3"/>
    <row r="11296" s="4" customFormat="1" x14ac:dyDescent="0.3"/>
    <row r="11297" s="4" customFormat="1" x14ac:dyDescent="0.3"/>
    <row r="11298" s="4" customFormat="1" x14ac:dyDescent="0.3"/>
    <row r="11299" s="4" customFormat="1" x14ac:dyDescent="0.3"/>
    <row r="11300" s="4" customFormat="1" x14ac:dyDescent="0.3"/>
    <row r="11301" s="4" customFormat="1" x14ac:dyDescent="0.3"/>
    <row r="11302" s="4" customFormat="1" x14ac:dyDescent="0.3"/>
    <row r="11303" s="4" customFormat="1" x14ac:dyDescent="0.3"/>
    <row r="11304" s="4" customFormat="1" x14ac:dyDescent="0.3"/>
    <row r="11305" s="4" customFormat="1" x14ac:dyDescent="0.3"/>
    <row r="11306" s="4" customFormat="1" x14ac:dyDescent="0.3"/>
    <row r="11307" s="4" customFormat="1" x14ac:dyDescent="0.3"/>
    <row r="11308" s="4" customFormat="1" x14ac:dyDescent="0.3"/>
    <row r="11309" s="4" customFormat="1" x14ac:dyDescent="0.3"/>
    <row r="11310" s="4" customFormat="1" x14ac:dyDescent="0.3"/>
    <row r="11311" s="4" customFormat="1" x14ac:dyDescent="0.3"/>
    <row r="11312" s="4" customFormat="1" x14ac:dyDescent="0.3"/>
    <row r="11313" s="4" customFormat="1" x14ac:dyDescent="0.3"/>
    <row r="11314" s="4" customFormat="1" x14ac:dyDescent="0.3"/>
    <row r="11315" s="4" customFormat="1" x14ac:dyDescent="0.3"/>
    <row r="11316" s="4" customFormat="1" x14ac:dyDescent="0.3"/>
    <row r="11317" s="4" customFormat="1" x14ac:dyDescent="0.3"/>
    <row r="11318" s="4" customFormat="1" x14ac:dyDescent="0.3"/>
    <row r="11319" s="4" customFormat="1" x14ac:dyDescent="0.3"/>
    <row r="11320" s="4" customFormat="1" x14ac:dyDescent="0.3"/>
    <row r="11321" s="4" customFormat="1" x14ac:dyDescent="0.3"/>
    <row r="11322" s="4" customFormat="1" x14ac:dyDescent="0.3"/>
    <row r="11323" s="4" customFormat="1" x14ac:dyDescent="0.3"/>
    <row r="11324" s="4" customFormat="1" x14ac:dyDescent="0.3"/>
    <row r="11325" s="4" customFormat="1" x14ac:dyDescent="0.3"/>
    <row r="11326" s="4" customFormat="1" x14ac:dyDescent="0.3"/>
    <row r="11327" s="4" customFormat="1" x14ac:dyDescent="0.3"/>
    <row r="11328" s="4" customFormat="1" x14ac:dyDescent="0.3"/>
    <row r="11329" s="4" customFormat="1" x14ac:dyDescent="0.3"/>
    <row r="11330" s="4" customFormat="1" x14ac:dyDescent="0.3"/>
    <row r="11331" s="4" customFormat="1" x14ac:dyDescent="0.3"/>
    <row r="11332" s="4" customFormat="1" x14ac:dyDescent="0.3"/>
    <row r="11333" s="4" customFormat="1" x14ac:dyDescent="0.3"/>
    <row r="11334" s="4" customFormat="1" x14ac:dyDescent="0.3"/>
    <row r="11335" s="4" customFormat="1" x14ac:dyDescent="0.3"/>
    <row r="11336" s="4" customFormat="1" x14ac:dyDescent="0.3"/>
    <row r="11337" s="4" customFormat="1" x14ac:dyDescent="0.3"/>
    <row r="11338" s="4" customFormat="1" x14ac:dyDescent="0.3"/>
    <row r="11339" s="4" customFormat="1" x14ac:dyDescent="0.3"/>
    <row r="11340" s="4" customFormat="1" x14ac:dyDescent="0.3"/>
    <row r="11341" s="4" customFormat="1" x14ac:dyDescent="0.3"/>
    <row r="11342" s="4" customFormat="1" x14ac:dyDescent="0.3"/>
    <row r="11343" s="4" customFormat="1" x14ac:dyDescent="0.3"/>
    <row r="11344" s="4" customFormat="1" x14ac:dyDescent="0.3"/>
    <row r="11345" s="4" customFormat="1" x14ac:dyDescent="0.3"/>
    <row r="11346" s="4" customFormat="1" x14ac:dyDescent="0.3"/>
    <row r="11347" s="4" customFormat="1" x14ac:dyDescent="0.3"/>
    <row r="11348" s="4" customFormat="1" x14ac:dyDescent="0.3"/>
    <row r="11349" s="4" customFormat="1" x14ac:dyDescent="0.3"/>
    <row r="11350" s="4" customFormat="1" x14ac:dyDescent="0.3"/>
    <row r="11351" s="4" customFormat="1" x14ac:dyDescent="0.3"/>
    <row r="11352" s="4" customFormat="1" x14ac:dyDescent="0.3"/>
    <row r="11353" s="4" customFormat="1" x14ac:dyDescent="0.3"/>
    <row r="11354" s="4" customFormat="1" x14ac:dyDescent="0.3"/>
    <row r="11355" s="4" customFormat="1" x14ac:dyDescent="0.3"/>
    <row r="11356" s="4" customFormat="1" x14ac:dyDescent="0.3"/>
    <row r="11357" s="4" customFormat="1" x14ac:dyDescent="0.3"/>
    <row r="11358" s="4" customFormat="1" x14ac:dyDescent="0.3"/>
    <row r="11359" s="4" customFormat="1" x14ac:dyDescent="0.3"/>
    <row r="11360" s="4" customFormat="1" x14ac:dyDescent="0.3"/>
    <row r="11361" s="4" customFormat="1" x14ac:dyDescent="0.3"/>
    <row r="11362" s="4" customFormat="1" x14ac:dyDescent="0.3"/>
    <row r="11363" s="4" customFormat="1" x14ac:dyDescent="0.3"/>
    <row r="11364" s="4" customFormat="1" x14ac:dyDescent="0.3"/>
    <row r="11365" s="4" customFormat="1" x14ac:dyDescent="0.3"/>
    <row r="11366" s="4" customFormat="1" x14ac:dyDescent="0.3"/>
    <row r="11367" s="4" customFormat="1" x14ac:dyDescent="0.3"/>
    <row r="11368" s="4" customFormat="1" x14ac:dyDescent="0.3"/>
    <row r="11369" s="4" customFormat="1" x14ac:dyDescent="0.3"/>
    <row r="11370" s="4" customFormat="1" x14ac:dyDescent="0.3"/>
    <row r="11371" s="4" customFormat="1" x14ac:dyDescent="0.3"/>
    <row r="11372" s="4" customFormat="1" x14ac:dyDescent="0.3"/>
    <row r="11373" s="4" customFormat="1" x14ac:dyDescent="0.3"/>
    <row r="11374" s="4" customFormat="1" x14ac:dyDescent="0.3"/>
    <row r="11375" s="4" customFormat="1" x14ac:dyDescent="0.3"/>
    <row r="11376" s="4" customFormat="1" x14ac:dyDescent="0.3"/>
    <row r="11377" s="4" customFormat="1" x14ac:dyDescent="0.3"/>
    <row r="11378" s="4" customFormat="1" x14ac:dyDescent="0.3"/>
    <row r="11379" s="4" customFormat="1" x14ac:dyDescent="0.3"/>
    <row r="11380" s="4" customFormat="1" x14ac:dyDescent="0.3"/>
    <row r="11381" s="4" customFormat="1" x14ac:dyDescent="0.3"/>
    <row r="11382" s="4" customFormat="1" x14ac:dyDescent="0.3"/>
    <row r="11383" s="4" customFormat="1" x14ac:dyDescent="0.3"/>
    <row r="11384" s="4" customFormat="1" x14ac:dyDescent="0.3"/>
    <row r="11385" s="4" customFormat="1" x14ac:dyDescent="0.3"/>
    <row r="11386" s="4" customFormat="1" x14ac:dyDescent="0.3"/>
    <row r="11387" s="4" customFormat="1" x14ac:dyDescent="0.3"/>
    <row r="11388" s="4" customFormat="1" x14ac:dyDescent="0.3"/>
    <row r="11389" s="4" customFormat="1" x14ac:dyDescent="0.3"/>
    <row r="11390" s="4" customFormat="1" x14ac:dyDescent="0.3"/>
    <row r="11391" s="4" customFormat="1" x14ac:dyDescent="0.3"/>
    <row r="11392" s="4" customFormat="1" x14ac:dyDescent="0.3"/>
    <row r="11393" s="4" customFormat="1" x14ac:dyDescent="0.3"/>
    <row r="11394" s="4" customFormat="1" x14ac:dyDescent="0.3"/>
    <row r="11395" s="4" customFormat="1" x14ac:dyDescent="0.3"/>
    <row r="11396" s="4" customFormat="1" x14ac:dyDescent="0.3"/>
    <row r="11397" s="4" customFormat="1" x14ac:dyDescent="0.3"/>
    <row r="11398" s="4" customFormat="1" x14ac:dyDescent="0.3"/>
    <row r="11399" s="4" customFormat="1" x14ac:dyDescent="0.3"/>
    <row r="11400" s="4" customFormat="1" x14ac:dyDescent="0.3"/>
    <row r="11401" s="4" customFormat="1" x14ac:dyDescent="0.3"/>
    <row r="11402" s="4" customFormat="1" x14ac:dyDescent="0.3"/>
    <row r="11403" s="4" customFormat="1" x14ac:dyDescent="0.3"/>
    <row r="11404" s="4" customFormat="1" x14ac:dyDescent="0.3"/>
    <row r="11405" s="4" customFormat="1" x14ac:dyDescent="0.3"/>
    <row r="11406" s="4" customFormat="1" x14ac:dyDescent="0.3"/>
    <row r="11407" s="4" customFormat="1" x14ac:dyDescent="0.3"/>
    <row r="11408" s="4" customFormat="1" x14ac:dyDescent="0.3"/>
    <row r="11409" s="4" customFormat="1" x14ac:dyDescent="0.3"/>
    <row r="11410" s="4" customFormat="1" x14ac:dyDescent="0.3"/>
    <row r="11411" s="4" customFormat="1" x14ac:dyDescent="0.3"/>
    <row r="11412" s="4" customFormat="1" x14ac:dyDescent="0.3"/>
    <row r="11413" s="4" customFormat="1" x14ac:dyDescent="0.3"/>
    <row r="11414" s="4" customFormat="1" x14ac:dyDescent="0.3"/>
    <row r="11415" s="4" customFormat="1" x14ac:dyDescent="0.3"/>
    <row r="11416" s="4" customFormat="1" x14ac:dyDescent="0.3"/>
    <row r="11417" s="4" customFormat="1" x14ac:dyDescent="0.3"/>
    <row r="11418" s="4" customFormat="1" x14ac:dyDescent="0.3"/>
    <row r="11419" s="4" customFormat="1" x14ac:dyDescent="0.3"/>
    <row r="11420" s="4" customFormat="1" x14ac:dyDescent="0.3"/>
    <row r="11421" s="4" customFormat="1" x14ac:dyDescent="0.3"/>
    <row r="11422" s="4" customFormat="1" x14ac:dyDescent="0.3"/>
    <row r="11423" s="4" customFormat="1" x14ac:dyDescent="0.3"/>
    <row r="11424" s="4" customFormat="1" x14ac:dyDescent="0.3"/>
    <row r="11425" s="4" customFormat="1" x14ac:dyDescent="0.3"/>
    <row r="11426" s="4" customFormat="1" x14ac:dyDescent="0.3"/>
    <row r="11427" s="4" customFormat="1" x14ac:dyDescent="0.3"/>
    <row r="11428" s="4" customFormat="1" x14ac:dyDescent="0.3"/>
    <row r="11429" s="4" customFormat="1" x14ac:dyDescent="0.3"/>
    <row r="11430" s="4" customFormat="1" x14ac:dyDescent="0.3"/>
    <row r="11431" s="4" customFormat="1" x14ac:dyDescent="0.3"/>
    <row r="11432" s="4" customFormat="1" x14ac:dyDescent="0.3"/>
    <row r="11433" s="4" customFormat="1" x14ac:dyDescent="0.3"/>
    <row r="11434" s="4" customFormat="1" x14ac:dyDescent="0.3"/>
    <row r="11435" s="4" customFormat="1" x14ac:dyDescent="0.3"/>
    <row r="11436" s="4" customFormat="1" x14ac:dyDescent="0.3"/>
    <row r="11437" s="4" customFormat="1" x14ac:dyDescent="0.3"/>
    <row r="11438" s="4" customFormat="1" x14ac:dyDescent="0.3"/>
    <row r="11439" s="4" customFormat="1" x14ac:dyDescent="0.3"/>
    <row r="11440" s="4" customFormat="1" x14ac:dyDescent="0.3"/>
    <row r="11441" s="4" customFormat="1" x14ac:dyDescent="0.3"/>
    <row r="11442" s="4" customFormat="1" x14ac:dyDescent="0.3"/>
    <row r="11443" s="4" customFormat="1" x14ac:dyDescent="0.3"/>
    <row r="11444" s="4" customFormat="1" x14ac:dyDescent="0.3"/>
    <row r="11445" s="4" customFormat="1" x14ac:dyDescent="0.3"/>
    <row r="11446" s="4" customFormat="1" x14ac:dyDescent="0.3"/>
    <row r="11447" s="4" customFormat="1" x14ac:dyDescent="0.3"/>
    <row r="11448" s="4" customFormat="1" x14ac:dyDescent="0.3"/>
    <row r="11449" s="4" customFormat="1" x14ac:dyDescent="0.3"/>
    <row r="11450" s="4" customFormat="1" x14ac:dyDescent="0.3"/>
    <row r="11451" s="4" customFormat="1" x14ac:dyDescent="0.3"/>
    <row r="11452" s="4" customFormat="1" x14ac:dyDescent="0.3"/>
    <row r="11453" s="4" customFormat="1" x14ac:dyDescent="0.3"/>
    <row r="11454" s="4" customFormat="1" x14ac:dyDescent="0.3"/>
    <row r="11455" s="4" customFormat="1" x14ac:dyDescent="0.3"/>
    <row r="11456" s="4" customFormat="1" x14ac:dyDescent="0.3"/>
    <row r="11457" s="4" customFormat="1" x14ac:dyDescent="0.3"/>
    <row r="11458" s="4" customFormat="1" x14ac:dyDescent="0.3"/>
    <row r="11459" s="4" customFormat="1" x14ac:dyDescent="0.3"/>
    <row r="11460" s="4" customFormat="1" x14ac:dyDescent="0.3"/>
    <row r="11461" s="4" customFormat="1" x14ac:dyDescent="0.3"/>
    <row r="11462" s="4" customFormat="1" x14ac:dyDescent="0.3"/>
    <row r="11463" s="4" customFormat="1" x14ac:dyDescent="0.3"/>
    <row r="11464" s="4" customFormat="1" x14ac:dyDescent="0.3"/>
    <row r="11465" s="4" customFormat="1" x14ac:dyDescent="0.3"/>
    <row r="11466" s="4" customFormat="1" x14ac:dyDescent="0.3"/>
    <row r="11467" s="4" customFormat="1" x14ac:dyDescent="0.3"/>
    <row r="11468" s="4" customFormat="1" x14ac:dyDescent="0.3"/>
    <row r="11469" s="4" customFormat="1" x14ac:dyDescent="0.3"/>
    <row r="11470" s="4" customFormat="1" x14ac:dyDescent="0.3"/>
    <row r="11471" s="4" customFormat="1" x14ac:dyDescent="0.3"/>
    <row r="11472" s="4" customFormat="1" x14ac:dyDescent="0.3"/>
    <row r="11473" s="4" customFormat="1" x14ac:dyDescent="0.3"/>
    <row r="11474" s="4" customFormat="1" x14ac:dyDescent="0.3"/>
    <row r="11475" s="4" customFormat="1" x14ac:dyDescent="0.3"/>
    <row r="11476" s="4" customFormat="1" x14ac:dyDescent="0.3"/>
    <row r="11477" s="4" customFormat="1" x14ac:dyDescent="0.3"/>
    <row r="11478" s="4" customFormat="1" x14ac:dyDescent="0.3"/>
    <row r="11479" s="4" customFormat="1" x14ac:dyDescent="0.3"/>
    <row r="11480" s="4" customFormat="1" x14ac:dyDescent="0.3"/>
    <row r="11481" s="4" customFormat="1" x14ac:dyDescent="0.3"/>
    <row r="11482" s="4" customFormat="1" x14ac:dyDescent="0.3"/>
    <row r="11483" s="4" customFormat="1" x14ac:dyDescent="0.3"/>
    <row r="11484" s="4" customFormat="1" x14ac:dyDescent="0.3"/>
    <row r="11485" s="4" customFormat="1" x14ac:dyDescent="0.3"/>
    <row r="11486" s="4" customFormat="1" x14ac:dyDescent="0.3"/>
    <row r="11487" s="4" customFormat="1" x14ac:dyDescent="0.3"/>
    <row r="11488" s="4" customFormat="1" x14ac:dyDescent="0.3"/>
    <row r="11489" s="4" customFormat="1" x14ac:dyDescent="0.3"/>
    <row r="11490" s="4" customFormat="1" x14ac:dyDescent="0.3"/>
    <row r="11491" s="4" customFormat="1" x14ac:dyDescent="0.3"/>
    <row r="11492" s="4" customFormat="1" x14ac:dyDescent="0.3"/>
    <row r="11493" s="4" customFormat="1" x14ac:dyDescent="0.3"/>
    <row r="11494" s="4" customFormat="1" x14ac:dyDescent="0.3"/>
    <row r="11495" s="4" customFormat="1" x14ac:dyDescent="0.3"/>
    <row r="11496" s="4" customFormat="1" x14ac:dyDescent="0.3"/>
    <row r="11497" s="4" customFormat="1" x14ac:dyDescent="0.3"/>
    <row r="11498" s="4" customFormat="1" x14ac:dyDescent="0.3"/>
    <row r="11499" s="4" customFormat="1" x14ac:dyDescent="0.3"/>
    <row r="11500" s="4" customFormat="1" x14ac:dyDescent="0.3"/>
    <row r="11501" s="4" customFormat="1" x14ac:dyDescent="0.3"/>
    <row r="11502" s="4" customFormat="1" x14ac:dyDescent="0.3"/>
    <row r="11503" s="4" customFormat="1" x14ac:dyDescent="0.3"/>
    <row r="11504" s="4" customFormat="1" x14ac:dyDescent="0.3"/>
    <row r="11505" s="4" customFormat="1" x14ac:dyDescent="0.3"/>
    <row r="11506" s="4" customFormat="1" x14ac:dyDescent="0.3"/>
    <row r="11507" s="4" customFormat="1" x14ac:dyDescent="0.3"/>
    <row r="11508" s="4" customFormat="1" x14ac:dyDescent="0.3"/>
    <row r="11509" s="4" customFormat="1" x14ac:dyDescent="0.3"/>
    <row r="11510" s="4" customFormat="1" x14ac:dyDescent="0.3"/>
    <row r="11511" s="4" customFormat="1" x14ac:dyDescent="0.3"/>
    <row r="11512" s="4" customFormat="1" x14ac:dyDescent="0.3"/>
    <row r="11513" s="4" customFormat="1" x14ac:dyDescent="0.3"/>
    <row r="11514" s="4" customFormat="1" x14ac:dyDescent="0.3"/>
    <row r="11515" s="4" customFormat="1" x14ac:dyDescent="0.3"/>
    <row r="11516" s="4" customFormat="1" x14ac:dyDescent="0.3"/>
    <row r="11517" s="4" customFormat="1" x14ac:dyDescent="0.3"/>
    <row r="11518" s="4" customFormat="1" x14ac:dyDescent="0.3"/>
    <row r="11519" s="4" customFormat="1" x14ac:dyDescent="0.3"/>
    <row r="11520" s="4" customFormat="1" x14ac:dyDescent="0.3"/>
    <row r="11521" s="4" customFormat="1" x14ac:dyDescent="0.3"/>
    <row r="11522" s="4" customFormat="1" x14ac:dyDescent="0.3"/>
    <row r="11523" s="4" customFormat="1" x14ac:dyDescent="0.3"/>
    <row r="11524" s="4" customFormat="1" x14ac:dyDescent="0.3"/>
    <row r="11525" s="4" customFormat="1" x14ac:dyDescent="0.3"/>
    <row r="11526" s="4" customFormat="1" x14ac:dyDescent="0.3"/>
    <row r="11527" s="4" customFormat="1" x14ac:dyDescent="0.3"/>
    <row r="11528" s="4" customFormat="1" x14ac:dyDescent="0.3"/>
    <row r="11529" s="4" customFormat="1" x14ac:dyDescent="0.3"/>
    <row r="11530" s="4" customFormat="1" x14ac:dyDescent="0.3"/>
    <row r="11531" s="4" customFormat="1" x14ac:dyDescent="0.3"/>
    <row r="11532" s="4" customFormat="1" x14ac:dyDescent="0.3"/>
    <row r="11533" s="4" customFormat="1" x14ac:dyDescent="0.3"/>
    <row r="11534" s="4" customFormat="1" x14ac:dyDescent="0.3"/>
    <row r="11535" s="4" customFormat="1" x14ac:dyDescent="0.3"/>
    <row r="11536" s="4" customFormat="1" x14ac:dyDescent="0.3"/>
    <row r="11537" s="4" customFormat="1" x14ac:dyDescent="0.3"/>
    <row r="11538" s="4" customFormat="1" x14ac:dyDescent="0.3"/>
    <row r="11539" s="4" customFormat="1" x14ac:dyDescent="0.3"/>
    <row r="11540" s="4" customFormat="1" x14ac:dyDescent="0.3"/>
    <row r="11541" s="4" customFormat="1" x14ac:dyDescent="0.3"/>
    <row r="11542" s="4" customFormat="1" x14ac:dyDescent="0.3"/>
    <row r="11543" s="4" customFormat="1" x14ac:dyDescent="0.3"/>
    <row r="11544" s="4" customFormat="1" x14ac:dyDescent="0.3"/>
    <row r="11545" s="4" customFormat="1" x14ac:dyDescent="0.3"/>
    <row r="11546" s="4" customFormat="1" x14ac:dyDescent="0.3"/>
    <row r="11547" s="4" customFormat="1" x14ac:dyDescent="0.3"/>
    <row r="11548" s="4" customFormat="1" x14ac:dyDescent="0.3"/>
    <row r="11549" s="4" customFormat="1" x14ac:dyDescent="0.3"/>
    <row r="11550" s="4" customFormat="1" x14ac:dyDescent="0.3"/>
    <row r="11551" s="4" customFormat="1" x14ac:dyDescent="0.3"/>
    <row r="11552" s="4" customFormat="1" x14ac:dyDescent="0.3"/>
    <row r="11553" s="4" customFormat="1" x14ac:dyDescent="0.3"/>
    <row r="11554" s="4" customFormat="1" x14ac:dyDescent="0.3"/>
    <row r="11555" s="4" customFormat="1" x14ac:dyDescent="0.3"/>
    <row r="11556" s="4" customFormat="1" x14ac:dyDescent="0.3"/>
    <row r="11557" s="4" customFormat="1" x14ac:dyDescent="0.3"/>
    <row r="11558" s="4" customFormat="1" x14ac:dyDescent="0.3"/>
    <row r="11559" s="4" customFormat="1" x14ac:dyDescent="0.3"/>
    <row r="11560" s="4" customFormat="1" x14ac:dyDescent="0.3"/>
    <row r="11561" s="4" customFormat="1" x14ac:dyDescent="0.3"/>
    <row r="11562" s="4" customFormat="1" x14ac:dyDescent="0.3"/>
    <row r="11563" s="4" customFormat="1" x14ac:dyDescent="0.3"/>
    <row r="11564" s="4" customFormat="1" x14ac:dyDescent="0.3"/>
    <row r="11565" s="4" customFormat="1" x14ac:dyDescent="0.3"/>
    <row r="11566" s="4" customFormat="1" x14ac:dyDescent="0.3"/>
    <row r="11567" s="4" customFormat="1" x14ac:dyDescent="0.3"/>
    <row r="11568" s="4" customFormat="1" x14ac:dyDescent="0.3"/>
    <row r="11569" s="4" customFormat="1" x14ac:dyDescent="0.3"/>
    <row r="11570" s="4" customFormat="1" x14ac:dyDescent="0.3"/>
    <row r="11571" s="4" customFormat="1" x14ac:dyDescent="0.3"/>
    <row r="11572" s="4" customFormat="1" x14ac:dyDescent="0.3"/>
    <row r="11573" s="4" customFormat="1" x14ac:dyDescent="0.3"/>
    <row r="11574" s="4" customFormat="1" x14ac:dyDescent="0.3"/>
    <row r="11575" s="4" customFormat="1" x14ac:dyDescent="0.3"/>
    <row r="11576" s="4" customFormat="1" x14ac:dyDescent="0.3"/>
    <row r="11577" s="4" customFormat="1" x14ac:dyDescent="0.3"/>
    <row r="11578" s="4" customFormat="1" x14ac:dyDescent="0.3"/>
    <row r="11579" s="4" customFormat="1" x14ac:dyDescent="0.3"/>
    <row r="11580" s="4" customFormat="1" x14ac:dyDescent="0.3"/>
    <row r="11581" s="4" customFormat="1" x14ac:dyDescent="0.3"/>
    <row r="11582" s="4" customFormat="1" x14ac:dyDescent="0.3"/>
    <row r="11583" s="4" customFormat="1" x14ac:dyDescent="0.3"/>
    <row r="11584" s="4" customFormat="1" x14ac:dyDescent="0.3"/>
    <row r="11585" s="4" customFormat="1" x14ac:dyDescent="0.3"/>
    <row r="11586" s="4" customFormat="1" x14ac:dyDescent="0.3"/>
    <row r="11587" s="4" customFormat="1" x14ac:dyDescent="0.3"/>
    <row r="11588" s="4" customFormat="1" x14ac:dyDescent="0.3"/>
    <row r="11589" s="4" customFormat="1" x14ac:dyDescent="0.3"/>
    <row r="11590" s="4" customFormat="1" x14ac:dyDescent="0.3"/>
    <row r="11591" s="4" customFormat="1" x14ac:dyDescent="0.3"/>
    <row r="11592" s="4" customFormat="1" x14ac:dyDescent="0.3"/>
    <row r="11593" s="4" customFormat="1" x14ac:dyDescent="0.3"/>
    <row r="11594" s="4" customFormat="1" x14ac:dyDescent="0.3"/>
    <row r="11595" s="4" customFormat="1" x14ac:dyDescent="0.3"/>
    <row r="11596" s="4" customFormat="1" x14ac:dyDescent="0.3"/>
    <row r="11597" s="4" customFormat="1" x14ac:dyDescent="0.3"/>
    <row r="11598" s="4" customFormat="1" x14ac:dyDescent="0.3"/>
    <row r="11599" s="4" customFormat="1" x14ac:dyDescent="0.3"/>
    <row r="11600" s="4" customFormat="1" x14ac:dyDescent="0.3"/>
    <row r="11601" s="4" customFormat="1" x14ac:dyDescent="0.3"/>
    <row r="11602" s="4" customFormat="1" x14ac:dyDescent="0.3"/>
    <row r="11603" s="4" customFormat="1" x14ac:dyDescent="0.3"/>
    <row r="11604" s="4" customFormat="1" x14ac:dyDescent="0.3"/>
    <row r="11605" s="4" customFormat="1" x14ac:dyDescent="0.3"/>
    <row r="11606" s="4" customFormat="1" x14ac:dyDescent="0.3"/>
    <row r="11607" s="4" customFormat="1" x14ac:dyDescent="0.3"/>
    <row r="11608" s="4" customFormat="1" x14ac:dyDescent="0.3"/>
    <row r="11609" s="4" customFormat="1" x14ac:dyDescent="0.3"/>
    <row r="11610" s="4" customFormat="1" x14ac:dyDescent="0.3"/>
    <row r="11611" s="4" customFormat="1" x14ac:dyDescent="0.3"/>
    <row r="11612" s="4" customFormat="1" x14ac:dyDescent="0.3"/>
    <row r="11613" s="4" customFormat="1" x14ac:dyDescent="0.3"/>
    <row r="11614" s="4" customFormat="1" x14ac:dyDescent="0.3"/>
    <row r="11615" s="4" customFormat="1" x14ac:dyDescent="0.3"/>
    <row r="11616" s="4" customFormat="1" x14ac:dyDescent="0.3"/>
    <row r="11617" s="4" customFormat="1" x14ac:dyDescent="0.3"/>
    <row r="11618" s="4" customFormat="1" x14ac:dyDescent="0.3"/>
    <row r="11619" s="4" customFormat="1" x14ac:dyDescent="0.3"/>
    <row r="11620" s="4" customFormat="1" x14ac:dyDescent="0.3"/>
    <row r="11621" s="4" customFormat="1" x14ac:dyDescent="0.3"/>
    <row r="11622" s="4" customFormat="1" x14ac:dyDescent="0.3"/>
    <row r="11623" s="4" customFormat="1" x14ac:dyDescent="0.3"/>
    <row r="11624" s="4" customFormat="1" x14ac:dyDescent="0.3"/>
    <row r="11625" s="4" customFormat="1" x14ac:dyDescent="0.3"/>
    <row r="11626" s="4" customFormat="1" x14ac:dyDescent="0.3"/>
    <row r="11627" s="4" customFormat="1" x14ac:dyDescent="0.3"/>
    <row r="11628" s="4" customFormat="1" x14ac:dyDescent="0.3"/>
    <row r="11629" s="4" customFormat="1" x14ac:dyDescent="0.3"/>
    <row r="11630" s="4" customFormat="1" x14ac:dyDescent="0.3"/>
    <row r="11631" s="4" customFormat="1" x14ac:dyDescent="0.3"/>
    <row r="11632" s="4" customFormat="1" x14ac:dyDescent="0.3"/>
    <row r="11633" s="4" customFormat="1" x14ac:dyDescent="0.3"/>
    <row r="11634" s="4" customFormat="1" x14ac:dyDescent="0.3"/>
    <row r="11635" s="4" customFormat="1" x14ac:dyDescent="0.3"/>
    <row r="11636" s="4" customFormat="1" x14ac:dyDescent="0.3"/>
    <row r="11637" s="4" customFormat="1" x14ac:dyDescent="0.3"/>
    <row r="11638" s="4" customFormat="1" x14ac:dyDescent="0.3"/>
    <row r="11639" s="4" customFormat="1" x14ac:dyDescent="0.3"/>
    <row r="11640" s="4" customFormat="1" x14ac:dyDescent="0.3"/>
    <row r="11641" s="4" customFormat="1" x14ac:dyDescent="0.3"/>
    <row r="11642" s="4" customFormat="1" x14ac:dyDescent="0.3"/>
    <row r="11643" s="4" customFormat="1" x14ac:dyDescent="0.3"/>
    <row r="11644" s="4" customFormat="1" x14ac:dyDescent="0.3"/>
    <row r="11645" s="4" customFormat="1" x14ac:dyDescent="0.3"/>
    <row r="11646" s="4" customFormat="1" x14ac:dyDescent="0.3"/>
    <row r="11647" s="4" customFormat="1" x14ac:dyDescent="0.3"/>
    <row r="11648" s="4" customFormat="1" x14ac:dyDescent="0.3"/>
    <row r="11649" s="4" customFormat="1" x14ac:dyDescent="0.3"/>
    <row r="11650" s="4" customFormat="1" x14ac:dyDescent="0.3"/>
    <row r="11651" s="4" customFormat="1" x14ac:dyDescent="0.3"/>
    <row r="11652" s="4" customFormat="1" x14ac:dyDescent="0.3"/>
    <row r="11653" s="4" customFormat="1" x14ac:dyDescent="0.3"/>
    <row r="11654" s="4" customFormat="1" x14ac:dyDescent="0.3"/>
    <row r="11655" s="4" customFormat="1" x14ac:dyDescent="0.3"/>
    <row r="11656" s="4" customFormat="1" x14ac:dyDescent="0.3"/>
    <row r="11657" s="4" customFormat="1" x14ac:dyDescent="0.3"/>
    <row r="11658" s="4" customFormat="1" x14ac:dyDescent="0.3"/>
    <row r="11659" s="4" customFormat="1" x14ac:dyDescent="0.3"/>
    <row r="11660" s="4" customFormat="1" x14ac:dyDescent="0.3"/>
    <row r="11661" s="4" customFormat="1" x14ac:dyDescent="0.3"/>
    <row r="11662" s="4" customFormat="1" x14ac:dyDescent="0.3"/>
    <row r="11663" s="4" customFormat="1" x14ac:dyDescent="0.3"/>
    <row r="11664" s="4" customFormat="1" x14ac:dyDescent="0.3"/>
    <row r="11665" s="4" customFormat="1" x14ac:dyDescent="0.3"/>
    <row r="11666" s="4" customFormat="1" x14ac:dyDescent="0.3"/>
    <row r="11667" s="4" customFormat="1" x14ac:dyDescent="0.3"/>
    <row r="11668" s="4" customFormat="1" x14ac:dyDescent="0.3"/>
    <row r="11669" s="4" customFormat="1" x14ac:dyDescent="0.3"/>
    <row r="11670" s="4" customFormat="1" x14ac:dyDescent="0.3"/>
    <row r="11671" s="4" customFormat="1" x14ac:dyDescent="0.3"/>
    <row r="11672" s="4" customFormat="1" x14ac:dyDescent="0.3"/>
    <row r="11673" s="4" customFormat="1" x14ac:dyDescent="0.3"/>
    <row r="11674" s="4" customFormat="1" x14ac:dyDescent="0.3"/>
    <row r="11675" s="4" customFormat="1" x14ac:dyDescent="0.3"/>
    <row r="11676" s="4" customFormat="1" x14ac:dyDescent="0.3"/>
    <row r="11677" s="4" customFormat="1" x14ac:dyDescent="0.3"/>
    <row r="11678" s="4" customFormat="1" x14ac:dyDescent="0.3"/>
    <row r="11679" s="4" customFormat="1" x14ac:dyDescent="0.3"/>
    <row r="11680" s="4" customFormat="1" x14ac:dyDescent="0.3"/>
    <row r="11681" s="4" customFormat="1" x14ac:dyDescent="0.3"/>
    <row r="11682" s="4" customFormat="1" x14ac:dyDescent="0.3"/>
    <row r="11683" s="4" customFormat="1" x14ac:dyDescent="0.3"/>
    <row r="11684" s="4" customFormat="1" x14ac:dyDescent="0.3"/>
    <row r="11685" s="4" customFormat="1" x14ac:dyDescent="0.3"/>
    <row r="11686" s="4" customFormat="1" x14ac:dyDescent="0.3"/>
    <row r="11687" s="4" customFormat="1" x14ac:dyDescent="0.3"/>
    <row r="11688" s="4" customFormat="1" x14ac:dyDescent="0.3"/>
    <row r="11689" s="4" customFormat="1" x14ac:dyDescent="0.3"/>
    <row r="11690" s="4" customFormat="1" x14ac:dyDescent="0.3"/>
    <row r="11691" s="4" customFormat="1" x14ac:dyDescent="0.3"/>
    <row r="11692" s="4" customFormat="1" x14ac:dyDescent="0.3"/>
    <row r="11693" s="4" customFormat="1" x14ac:dyDescent="0.3"/>
    <row r="11694" s="4" customFormat="1" x14ac:dyDescent="0.3"/>
    <row r="11695" s="4" customFormat="1" x14ac:dyDescent="0.3"/>
    <row r="11696" s="4" customFormat="1" x14ac:dyDescent="0.3"/>
    <row r="11697" s="4" customFormat="1" x14ac:dyDescent="0.3"/>
    <row r="11698" s="4" customFormat="1" x14ac:dyDescent="0.3"/>
    <row r="11699" s="4" customFormat="1" x14ac:dyDescent="0.3"/>
    <row r="11700" s="4" customFormat="1" x14ac:dyDescent="0.3"/>
    <row r="11701" s="4" customFormat="1" x14ac:dyDescent="0.3"/>
    <row r="11702" s="4" customFormat="1" x14ac:dyDescent="0.3"/>
    <row r="11703" s="4" customFormat="1" x14ac:dyDescent="0.3"/>
    <row r="11704" s="4" customFormat="1" x14ac:dyDescent="0.3"/>
    <row r="11705" s="4" customFormat="1" x14ac:dyDescent="0.3"/>
    <row r="11706" s="4" customFormat="1" x14ac:dyDescent="0.3"/>
    <row r="11707" s="4" customFormat="1" x14ac:dyDescent="0.3"/>
    <row r="11708" s="4" customFormat="1" x14ac:dyDescent="0.3"/>
    <row r="11709" s="4" customFormat="1" x14ac:dyDescent="0.3"/>
    <row r="11710" s="4" customFormat="1" x14ac:dyDescent="0.3"/>
    <row r="11711" s="4" customFormat="1" x14ac:dyDescent="0.3"/>
    <row r="11712" s="4" customFormat="1" x14ac:dyDescent="0.3"/>
    <row r="11713" s="4" customFormat="1" x14ac:dyDescent="0.3"/>
    <row r="11714" s="4" customFormat="1" x14ac:dyDescent="0.3"/>
    <row r="11715" s="4" customFormat="1" x14ac:dyDescent="0.3"/>
    <row r="11716" s="4" customFormat="1" x14ac:dyDescent="0.3"/>
    <row r="11717" s="4" customFormat="1" x14ac:dyDescent="0.3"/>
    <row r="11718" s="4" customFormat="1" x14ac:dyDescent="0.3"/>
    <row r="11719" s="4" customFormat="1" x14ac:dyDescent="0.3"/>
    <row r="11720" s="4" customFormat="1" x14ac:dyDescent="0.3"/>
    <row r="11721" s="4" customFormat="1" x14ac:dyDescent="0.3"/>
    <row r="11722" s="4" customFormat="1" x14ac:dyDescent="0.3"/>
    <row r="11723" s="4" customFormat="1" x14ac:dyDescent="0.3"/>
    <row r="11724" s="4" customFormat="1" x14ac:dyDescent="0.3"/>
    <row r="11725" s="4" customFormat="1" x14ac:dyDescent="0.3"/>
    <row r="11726" s="4" customFormat="1" x14ac:dyDescent="0.3"/>
    <row r="11727" s="4" customFormat="1" x14ac:dyDescent="0.3"/>
    <row r="11728" s="4" customFormat="1" x14ac:dyDescent="0.3"/>
    <row r="11729" s="4" customFormat="1" x14ac:dyDescent="0.3"/>
    <row r="11730" s="4" customFormat="1" x14ac:dyDescent="0.3"/>
    <row r="11731" s="4" customFormat="1" x14ac:dyDescent="0.3"/>
    <row r="11732" s="4" customFormat="1" x14ac:dyDescent="0.3"/>
    <row r="11733" s="4" customFormat="1" x14ac:dyDescent="0.3"/>
    <row r="11734" s="4" customFormat="1" x14ac:dyDescent="0.3"/>
    <row r="11735" s="4" customFormat="1" x14ac:dyDescent="0.3"/>
    <row r="11736" s="4" customFormat="1" x14ac:dyDescent="0.3"/>
    <row r="11737" s="4" customFormat="1" x14ac:dyDescent="0.3"/>
    <row r="11738" s="4" customFormat="1" x14ac:dyDescent="0.3"/>
    <row r="11739" s="4" customFormat="1" x14ac:dyDescent="0.3"/>
    <row r="11740" s="4" customFormat="1" x14ac:dyDescent="0.3"/>
    <row r="11741" s="4" customFormat="1" x14ac:dyDescent="0.3"/>
    <row r="11742" s="4" customFormat="1" x14ac:dyDescent="0.3"/>
    <row r="11743" s="4" customFormat="1" x14ac:dyDescent="0.3"/>
    <row r="11744" s="4" customFormat="1" x14ac:dyDescent="0.3"/>
    <row r="11745" s="4" customFormat="1" x14ac:dyDescent="0.3"/>
    <row r="11746" s="4" customFormat="1" x14ac:dyDescent="0.3"/>
    <row r="11747" s="4" customFormat="1" x14ac:dyDescent="0.3"/>
    <row r="11748" s="4" customFormat="1" x14ac:dyDescent="0.3"/>
    <row r="11749" s="4" customFormat="1" x14ac:dyDescent="0.3"/>
    <row r="11750" s="4" customFormat="1" x14ac:dyDescent="0.3"/>
    <row r="11751" s="4" customFormat="1" x14ac:dyDescent="0.3"/>
    <row r="11752" s="4" customFormat="1" x14ac:dyDescent="0.3"/>
    <row r="11753" s="4" customFormat="1" x14ac:dyDescent="0.3"/>
    <row r="11754" s="4" customFormat="1" x14ac:dyDescent="0.3"/>
    <row r="11755" s="4" customFormat="1" x14ac:dyDescent="0.3"/>
    <row r="11756" s="4" customFormat="1" x14ac:dyDescent="0.3"/>
    <row r="11757" s="4" customFormat="1" x14ac:dyDescent="0.3"/>
    <row r="11758" s="4" customFormat="1" x14ac:dyDescent="0.3"/>
    <row r="11759" s="4" customFormat="1" x14ac:dyDescent="0.3"/>
    <row r="11760" s="4" customFormat="1" x14ac:dyDescent="0.3"/>
    <row r="11761" s="4" customFormat="1" x14ac:dyDescent="0.3"/>
    <row r="11762" s="4" customFormat="1" x14ac:dyDescent="0.3"/>
    <row r="11763" s="4" customFormat="1" x14ac:dyDescent="0.3"/>
    <row r="11764" s="4" customFormat="1" x14ac:dyDescent="0.3"/>
    <row r="11765" s="4" customFormat="1" x14ac:dyDescent="0.3"/>
    <row r="11766" s="4" customFormat="1" x14ac:dyDescent="0.3"/>
    <row r="11767" s="4" customFormat="1" x14ac:dyDescent="0.3"/>
    <row r="11768" s="4" customFormat="1" x14ac:dyDescent="0.3"/>
    <row r="11769" s="4" customFormat="1" x14ac:dyDescent="0.3"/>
    <row r="11770" s="4" customFormat="1" x14ac:dyDescent="0.3"/>
    <row r="11771" s="4" customFormat="1" x14ac:dyDescent="0.3"/>
    <row r="11772" s="4" customFormat="1" x14ac:dyDescent="0.3"/>
    <row r="11773" s="4" customFormat="1" x14ac:dyDescent="0.3"/>
    <row r="11774" s="4" customFormat="1" x14ac:dyDescent="0.3"/>
    <row r="11775" s="4" customFormat="1" x14ac:dyDescent="0.3"/>
    <row r="11776" s="4" customFormat="1" x14ac:dyDescent="0.3"/>
    <row r="11777" s="4" customFormat="1" x14ac:dyDescent="0.3"/>
    <row r="11778" s="4" customFormat="1" x14ac:dyDescent="0.3"/>
    <row r="11779" s="4" customFormat="1" x14ac:dyDescent="0.3"/>
    <row r="11780" s="4" customFormat="1" x14ac:dyDescent="0.3"/>
    <row r="11781" s="4" customFormat="1" x14ac:dyDescent="0.3"/>
    <row r="11782" s="4" customFormat="1" x14ac:dyDescent="0.3"/>
    <row r="11783" s="4" customFormat="1" x14ac:dyDescent="0.3"/>
    <row r="11784" s="4" customFormat="1" x14ac:dyDescent="0.3"/>
    <row r="11785" s="4" customFormat="1" x14ac:dyDescent="0.3"/>
    <row r="11786" s="4" customFormat="1" x14ac:dyDescent="0.3"/>
    <row r="11787" s="4" customFormat="1" x14ac:dyDescent="0.3"/>
    <row r="11788" s="4" customFormat="1" x14ac:dyDescent="0.3"/>
    <row r="11789" s="4" customFormat="1" x14ac:dyDescent="0.3"/>
    <row r="11790" s="4" customFormat="1" x14ac:dyDescent="0.3"/>
    <row r="11791" s="4" customFormat="1" x14ac:dyDescent="0.3"/>
    <row r="11792" s="4" customFormat="1" x14ac:dyDescent="0.3"/>
    <row r="11793" s="4" customFormat="1" x14ac:dyDescent="0.3"/>
    <row r="11794" s="4" customFormat="1" x14ac:dyDescent="0.3"/>
    <row r="11795" s="4" customFormat="1" x14ac:dyDescent="0.3"/>
    <row r="11796" s="4" customFormat="1" x14ac:dyDescent="0.3"/>
    <row r="11797" s="4" customFormat="1" x14ac:dyDescent="0.3"/>
    <row r="11798" s="4" customFormat="1" x14ac:dyDescent="0.3"/>
    <row r="11799" s="4" customFormat="1" x14ac:dyDescent="0.3"/>
    <row r="11800" s="4" customFormat="1" x14ac:dyDescent="0.3"/>
    <row r="11801" s="4" customFormat="1" x14ac:dyDescent="0.3"/>
    <row r="11802" s="4" customFormat="1" x14ac:dyDescent="0.3"/>
    <row r="11803" s="4" customFormat="1" x14ac:dyDescent="0.3"/>
    <row r="11804" s="4" customFormat="1" x14ac:dyDescent="0.3"/>
    <row r="11805" s="4" customFormat="1" x14ac:dyDescent="0.3"/>
    <row r="11806" s="4" customFormat="1" x14ac:dyDescent="0.3"/>
    <row r="11807" s="4" customFormat="1" x14ac:dyDescent="0.3"/>
    <row r="11808" s="4" customFormat="1" x14ac:dyDescent="0.3"/>
    <row r="11809" s="4" customFormat="1" x14ac:dyDescent="0.3"/>
    <row r="11810" s="4" customFormat="1" x14ac:dyDescent="0.3"/>
    <row r="11811" s="4" customFormat="1" x14ac:dyDescent="0.3"/>
    <row r="11812" s="4" customFormat="1" x14ac:dyDescent="0.3"/>
    <row r="11813" s="4" customFormat="1" x14ac:dyDescent="0.3"/>
    <row r="11814" s="4" customFormat="1" x14ac:dyDescent="0.3"/>
    <row r="11815" s="4" customFormat="1" x14ac:dyDescent="0.3"/>
    <row r="11816" s="4" customFormat="1" x14ac:dyDescent="0.3"/>
    <row r="11817" s="4" customFormat="1" x14ac:dyDescent="0.3"/>
    <row r="11818" s="4" customFormat="1" x14ac:dyDescent="0.3"/>
    <row r="11819" s="4" customFormat="1" x14ac:dyDescent="0.3"/>
    <row r="11820" s="4" customFormat="1" x14ac:dyDescent="0.3"/>
    <row r="11821" s="4" customFormat="1" x14ac:dyDescent="0.3"/>
    <row r="11822" s="4" customFormat="1" x14ac:dyDescent="0.3"/>
    <row r="11823" s="4" customFormat="1" x14ac:dyDescent="0.3"/>
    <row r="11824" s="4" customFormat="1" x14ac:dyDescent="0.3"/>
    <row r="11825" s="4" customFormat="1" x14ac:dyDescent="0.3"/>
    <row r="11826" s="4" customFormat="1" x14ac:dyDescent="0.3"/>
    <row r="11827" s="4" customFormat="1" x14ac:dyDescent="0.3"/>
    <row r="11828" s="4" customFormat="1" x14ac:dyDescent="0.3"/>
    <row r="11829" s="4" customFormat="1" x14ac:dyDescent="0.3"/>
    <row r="11830" s="4" customFormat="1" x14ac:dyDescent="0.3"/>
    <row r="11831" s="4" customFormat="1" x14ac:dyDescent="0.3"/>
    <row r="11832" s="4" customFormat="1" x14ac:dyDescent="0.3"/>
    <row r="11833" s="4" customFormat="1" x14ac:dyDescent="0.3"/>
    <row r="11834" s="4" customFormat="1" x14ac:dyDescent="0.3"/>
    <row r="11835" s="4" customFormat="1" x14ac:dyDescent="0.3"/>
    <row r="11836" s="4" customFormat="1" x14ac:dyDescent="0.3"/>
    <row r="11837" s="4" customFormat="1" x14ac:dyDescent="0.3"/>
    <row r="11838" s="4" customFormat="1" x14ac:dyDescent="0.3"/>
    <row r="11839" s="4" customFormat="1" x14ac:dyDescent="0.3"/>
    <row r="11840" s="4" customFormat="1" x14ac:dyDescent="0.3"/>
    <row r="11841" s="4" customFormat="1" x14ac:dyDescent="0.3"/>
    <row r="11842" s="4" customFormat="1" x14ac:dyDescent="0.3"/>
    <row r="11843" s="4" customFormat="1" x14ac:dyDescent="0.3"/>
    <row r="11844" s="4" customFormat="1" x14ac:dyDescent="0.3"/>
    <row r="11845" s="4" customFormat="1" x14ac:dyDescent="0.3"/>
    <row r="11846" s="4" customFormat="1" x14ac:dyDescent="0.3"/>
    <row r="11847" s="4" customFormat="1" x14ac:dyDescent="0.3"/>
    <row r="11848" s="4" customFormat="1" x14ac:dyDescent="0.3"/>
    <row r="11849" s="4" customFormat="1" x14ac:dyDescent="0.3"/>
    <row r="11850" s="4" customFormat="1" x14ac:dyDescent="0.3"/>
    <row r="11851" s="4" customFormat="1" x14ac:dyDescent="0.3"/>
    <row r="11852" s="4" customFormat="1" x14ac:dyDescent="0.3"/>
    <row r="11853" s="4" customFormat="1" x14ac:dyDescent="0.3"/>
    <row r="11854" s="4" customFormat="1" x14ac:dyDescent="0.3"/>
    <row r="11855" s="4" customFormat="1" x14ac:dyDescent="0.3"/>
    <row r="11856" s="4" customFormat="1" x14ac:dyDescent="0.3"/>
    <row r="11857" s="4" customFormat="1" x14ac:dyDescent="0.3"/>
    <row r="11858" s="4" customFormat="1" x14ac:dyDescent="0.3"/>
    <row r="11859" s="4" customFormat="1" x14ac:dyDescent="0.3"/>
    <row r="11860" s="4" customFormat="1" x14ac:dyDescent="0.3"/>
    <row r="11861" s="4" customFormat="1" x14ac:dyDescent="0.3"/>
    <row r="11862" s="4" customFormat="1" x14ac:dyDescent="0.3"/>
    <row r="11863" s="4" customFormat="1" x14ac:dyDescent="0.3"/>
    <row r="11864" s="4" customFormat="1" x14ac:dyDescent="0.3"/>
    <row r="11865" s="4" customFormat="1" x14ac:dyDescent="0.3"/>
    <row r="11866" s="4" customFormat="1" x14ac:dyDescent="0.3"/>
    <row r="11867" s="4" customFormat="1" x14ac:dyDescent="0.3"/>
    <row r="11868" s="4" customFormat="1" x14ac:dyDescent="0.3"/>
    <row r="11869" s="4" customFormat="1" x14ac:dyDescent="0.3"/>
    <row r="11870" s="4" customFormat="1" x14ac:dyDescent="0.3"/>
    <row r="11871" s="4" customFormat="1" x14ac:dyDescent="0.3"/>
    <row r="11872" s="4" customFormat="1" x14ac:dyDescent="0.3"/>
    <row r="11873" s="4" customFormat="1" x14ac:dyDescent="0.3"/>
    <row r="11874" s="4" customFormat="1" x14ac:dyDescent="0.3"/>
    <row r="11875" s="4" customFormat="1" x14ac:dyDescent="0.3"/>
    <row r="11876" s="4" customFormat="1" x14ac:dyDescent="0.3"/>
    <row r="11877" s="4" customFormat="1" x14ac:dyDescent="0.3"/>
    <row r="11878" s="4" customFormat="1" x14ac:dyDescent="0.3"/>
    <row r="11879" s="4" customFormat="1" x14ac:dyDescent="0.3"/>
    <row r="11880" s="4" customFormat="1" x14ac:dyDescent="0.3"/>
    <row r="11881" s="4" customFormat="1" x14ac:dyDescent="0.3"/>
    <row r="11882" s="4" customFormat="1" x14ac:dyDescent="0.3"/>
    <row r="11883" s="4" customFormat="1" x14ac:dyDescent="0.3"/>
    <row r="11884" s="4" customFormat="1" x14ac:dyDescent="0.3"/>
    <row r="11885" s="4" customFormat="1" x14ac:dyDescent="0.3"/>
    <row r="11886" s="4" customFormat="1" x14ac:dyDescent="0.3"/>
    <row r="11887" s="4" customFormat="1" x14ac:dyDescent="0.3"/>
    <row r="11888" s="4" customFormat="1" x14ac:dyDescent="0.3"/>
    <row r="11889" s="4" customFormat="1" x14ac:dyDescent="0.3"/>
    <row r="11890" s="4" customFormat="1" x14ac:dyDescent="0.3"/>
    <row r="11891" s="4" customFormat="1" x14ac:dyDescent="0.3"/>
    <row r="11892" s="4" customFormat="1" x14ac:dyDescent="0.3"/>
    <row r="11893" s="4" customFormat="1" x14ac:dyDescent="0.3"/>
    <row r="11894" s="4" customFormat="1" x14ac:dyDescent="0.3"/>
    <row r="11895" s="4" customFormat="1" x14ac:dyDescent="0.3"/>
    <row r="11896" s="4" customFormat="1" x14ac:dyDescent="0.3"/>
    <row r="11897" s="4" customFormat="1" x14ac:dyDescent="0.3"/>
    <row r="11898" s="4" customFormat="1" x14ac:dyDescent="0.3"/>
    <row r="11899" s="4" customFormat="1" x14ac:dyDescent="0.3"/>
    <row r="11900" s="4" customFormat="1" x14ac:dyDescent="0.3"/>
    <row r="11901" s="4" customFormat="1" x14ac:dyDescent="0.3"/>
    <row r="11902" s="4" customFormat="1" x14ac:dyDescent="0.3"/>
    <row r="11903" s="4" customFormat="1" x14ac:dyDescent="0.3"/>
    <row r="11904" s="4" customFormat="1" x14ac:dyDescent="0.3"/>
    <row r="11905" s="4" customFormat="1" x14ac:dyDescent="0.3"/>
    <row r="11906" s="4" customFormat="1" x14ac:dyDescent="0.3"/>
    <row r="11907" s="4" customFormat="1" x14ac:dyDescent="0.3"/>
    <row r="11908" s="4" customFormat="1" x14ac:dyDescent="0.3"/>
    <row r="11909" s="4" customFormat="1" x14ac:dyDescent="0.3"/>
    <row r="11910" s="4" customFormat="1" x14ac:dyDescent="0.3"/>
    <row r="11911" s="4" customFormat="1" x14ac:dyDescent="0.3"/>
    <row r="11912" s="4" customFormat="1" x14ac:dyDescent="0.3"/>
    <row r="11913" s="4" customFormat="1" x14ac:dyDescent="0.3"/>
    <row r="11914" s="4" customFormat="1" x14ac:dyDescent="0.3"/>
    <row r="11915" s="4" customFormat="1" x14ac:dyDescent="0.3"/>
    <row r="11916" s="4" customFormat="1" x14ac:dyDescent="0.3"/>
    <row r="11917" s="4" customFormat="1" x14ac:dyDescent="0.3"/>
    <row r="11918" s="4" customFormat="1" x14ac:dyDescent="0.3"/>
    <row r="11919" s="4" customFormat="1" x14ac:dyDescent="0.3"/>
    <row r="11920" s="4" customFormat="1" x14ac:dyDescent="0.3"/>
    <row r="11921" s="4" customFormat="1" x14ac:dyDescent="0.3"/>
    <row r="11922" s="4" customFormat="1" x14ac:dyDescent="0.3"/>
    <row r="11923" s="4" customFormat="1" x14ac:dyDescent="0.3"/>
    <row r="11924" s="4" customFormat="1" x14ac:dyDescent="0.3"/>
    <row r="11925" s="4" customFormat="1" x14ac:dyDescent="0.3"/>
    <row r="11926" s="4" customFormat="1" x14ac:dyDescent="0.3"/>
    <row r="11927" s="4" customFormat="1" x14ac:dyDescent="0.3"/>
    <row r="11928" s="4" customFormat="1" x14ac:dyDescent="0.3"/>
    <row r="11929" s="4" customFormat="1" x14ac:dyDescent="0.3"/>
    <row r="11930" s="4" customFormat="1" x14ac:dyDescent="0.3"/>
    <row r="11931" s="4" customFormat="1" x14ac:dyDescent="0.3"/>
    <row r="11932" s="4" customFormat="1" x14ac:dyDescent="0.3"/>
    <row r="11933" s="4" customFormat="1" x14ac:dyDescent="0.3"/>
    <row r="11934" s="4" customFormat="1" x14ac:dyDescent="0.3"/>
    <row r="11935" s="4" customFormat="1" x14ac:dyDescent="0.3"/>
    <row r="11936" s="4" customFormat="1" x14ac:dyDescent="0.3"/>
    <row r="11937" s="4" customFormat="1" x14ac:dyDescent="0.3"/>
    <row r="11938" s="4" customFormat="1" x14ac:dyDescent="0.3"/>
    <row r="11939" s="4" customFormat="1" x14ac:dyDescent="0.3"/>
    <row r="11940" s="4" customFormat="1" x14ac:dyDescent="0.3"/>
    <row r="11941" s="4" customFormat="1" x14ac:dyDescent="0.3"/>
    <row r="11942" s="4" customFormat="1" x14ac:dyDescent="0.3"/>
    <row r="11943" s="4" customFormat="1" x14ac:dyDescent="0.3"/>
    <row r="11944" s="4" customFormat="1" x14ac:dyDescent="0.3"/>
    <row r="11945" s="4" customFormat="1" x14ac:dyDescent="0.3"/>
    <row r="11946" s="4" customFormat="1" x14ac:dyDescent="0.3"/>
    <row r="11947" s="4" customFormat="1" x14ac:dyDescent="0.3"/>
    <row r="11948" s="4" customFormat="1" x14ac:dyDescent="0.3"/>
    <row r="11949" s="4" customFormat="1" x14ac:dyDescent="0.3"/>
    <row r="11950" s="4" customFormat="1" x14ac:dyDescent="0.3"/>
    <row r="11951" s="4" customFormat="1" x14ac:dyDescent="0.3"/>
    <row r="11952" s="4" customFormat="1" x14ac:dyDescent="0.3"/>
    <row r="11953" s="4" customFormat="1" x14ac:dyDescent="0.3"/>
    <row r="11954" s="4" customFormat="1" x14ac:dyDescent="0.3"/>
    <row r="11955" s="4" customFormat="1" x14ac:dyDescent="0.3"/>
    <row r="11956" s="4" customFormat="1" x14ac:dyDescent="0.3"/>
    <row r="11957" s="4" customFormat="1" x14ac:dyDescent="0.3"/>
    <row r="11958" s="4" customFormat="1" x14ac:dyDescent="0.3"/>
    <row r="11959" s="4" customFormat="1" x14ac:dyDescent="0.3"/>
    <row r="11960" s="4" customFormat="1" x14ac:dyDescent="0.3"/>
    <row r="11961" s="4" customFormat="1" x14ac:dyDescent="0.3"/>
    <row r="11962" s="4" customFormat="1" x14ac:dyDescent="0.3"/>
    <row r="11963" s="4" customFormat="1" x14ac:dyDescent="0.3"/>
    <row r="11964" s="4" customFormat="1" x14ac:dyDescent="0.3"/>
    <row r="11965" s="4" customFormat="1" x14ac:dyDescent="0.3"/>
    <row r="11966" s="4" customFormat="1" x14ac:dyDescent="0.3"/>
    <row r="11967" s="4" customFormat="1" x14ac:dyDescent="0.3"/>
    <row r="11968" s="4" customFormat="1" x14ac:dyDescent="0.3"/>
    <row r="11969" s="4" customFormat="1" x14ac:dyDescent="0.3"/>
    <row r="11970" s="4" customFormat="1" x14ac:dyDescent="0.3"/>
    <row r="11971" s="4" customFormat="1" x14ac:dyDescent="0.3"/>
    <row r="11972" s="4" customFormat="1" x14ac:dyDescent="0.3"/>
    <row r="11973" s="4" customFormat="1" x14ac:dyDescent="0.3"/>
    <row r="11974" s="4" customFormat="1" x14ac:dyDescent="0.3"/>
    <row r="11975" s="4" customFormat="1" x14ac:dyDescent="0.3"/>
    <row r="11976" s="4" customFormat="1" x14ac:dyDescent="0.3"/>
    <row r="11977" s="4" customFormat="1" x14ac:dyDescent="0.3"/>
    <row r="11978" s="4" customFormat="1" x14ac:dyDescent="0.3"/>
    <row r="11979" s="4" customFormat="1" x14ac:dyDescent="0.3"/>
    <row r="11980" s="4" customFormat="1" x14ac:dyDescent="0.3"/>
    <row r="11981" s="4" customFormat="1" x14ac:dyDescent="0.3"/>
    <row r="11982" s="4" customFormat="1" x14ac:dyDescent="0.3"/>
    <row r="11983" s="4" customFormat="1" x14ac:dyDescent="0.3"/>
    <row r="11984" s="4" customFormat="1" x14ac:dyDescent="0.3"/>
    <row r="11985" s="4" customFormat="1" x14ac:dyDescent="0.3"/>
    <row r="11986" s="4" customFormat="1" x14ac:dyDescent="0.3"/>
    <row r="11987" s="4" customFormat="1" x14ac:dyDescent="0.3"/>
    <row r="11988" s="4" customFormat="1" x14ac:dyDescent="0.3"/>
    <row r="11989" s="4" customFormat="1" x14ac:dyDescent="0.3"/>
    <row r="11990" s="4" customFormat="1" x14ac:dyDescent="0.3"/>
    <row r="11991" s="4" customFormat="1" x14ac:dyDescent="0.3"/>
    <row r="11992" s="4" customFormat="1" x14ac:dyDescent="0.3"/>
    <row r="11993" s="4" customFormat="1" x14ac:dyDescent="0.3"/>
    <row r="11994" s="4" customFormat="1" x14ac:dyDescent="0.3"/>
    <row r="11995" s="4" customFormat="1" x14ac:dyDescent="0.3"/>
    <row r="11996" s="4" customFormat="1" x14ac:dyDescent="0.3"/>
    <row r="11997" s="4" customFormat="1" x14ac:dyDescent="0.3"/>
    <row r="11998" s="4" customFormat="1" x14ac:dyDescent="0.3"/>
    <row r="11999" s="4" customFormat="1" x14ac:dyDescent="0.3"/>
    <row r="12000" s="4" customFormat="1" x14ac:dyDescent="0.3"/>
    <row r="12001" s="4" customFormat="1" x14ac:dyDescent="0.3"/>
    <row r="12002" s="4" customFormat="1" x14ac:dyDescent="0.3"/>
    <row r="12003" s="4" customFormat="1" x14ac:dyDescent="0.3"/>
    <row r="12004" s="4" customFormat="1" x14ac:dyDescent="0.3"/>
    <row r="12005" s="4" customFormat="1" x14ac:dyDescent="0.3"/>
    <row r="12006" s="4" customFormat="1" x14ac:dyDescent="0.3"/>
    <row r="12007" s="4" customFormat="1" x14ac:dyDescent="0.3"/>
    <row r="12008" s="4" customFormat="1" x14ac:dyDescent="0.3"/>
    <row r="12009" s="4" customFormat="1" x14ac:dyDescent="0.3"/>
    <row r="12010" s="4" customFormat="1" x14ac:dyDescent="0.3"/>
    <row r="12011" s="4" customFormat="1" x14ac:dyDescent="0.3"/>
    <row r="12012" s="4" customFormat="1" x14ac:dyDescent="0.3"/>
    <row r="12013" s="4" customFormat="1" x14ac:dyDescent="0.3"/>
    <row r="12014" s="4" customFormat="1" x14ac:dyDescent="0.3"/>
    <row r="12015" s="4" customFormat="1" x14ac:dyDescent="0.3"/>
    <row r="12016" s="4" customFormat="1" x14ac:dyDescent="0.3"/>
    <row r="12017" s="4" customFormat="1" x14ac:dyDescent="0.3"/>
    <row r="12018" s="4" customFormat="1" x14ac:dyDescent="0.3"/>
    <row r="12019" s="4" customFormat="1" x14ac:dyDescent="0.3"/>
    <row r="12020" s="4" customFormat="1" x14ac:dyDescent="0.3"/>
    <row r="12021" s="4" customFormat="1" x14ac:dyDescent="0.3"/>
    <row r="12022" s="4" customFormat="1" x14ac:dyDescent="0.3"/>
    <row r="12023" s="4" customFormat="1" x14ac:dyDescent="0.3"/>
    <row r="12024" s="4" customFormat="1" x14ac:dyDescent="0.3"/>
    <row r="12025" s="4" customFormat="1" x14ac:dyDescent="0.3"/>
    <row r="12026" s="4" customFormat="1" x14ac:dyDescent="0.3"/>
    <row r="12027" s="4" customFormat="1" x14ac:dyDescent="0.3"/>
    <row r="12028" s="4" customFormat="1" x14ac:dyDescent="0.3"/>
    <row r="12029" s="4" customFormat="1" x14ac:dyDescent="0.3"/>
    <row r="12030" s="4" customFormat="1" x14ac:dyDescent="0.3"/>
    <row r="12031" s="4" customFormat="1" x14ac:dyDescent="0.3"/>
    <row r="12032" s="4" customFormat="1" x14ac:dyDescent="0.3"/>
    <row r="12033" s="4" customFormat="1" x14ac:dyDescent="0.3"/>
    <row r="12034" s="4" customFormat="1" x14ac:dyDescent="0.3"/>
    <row r="12035" s="4" customFormat="1" x14ac:dyDescent="0.3"/>
    <row r="12036" s="4" customFormat="1" x14ac:dyDescent="0.3"/>
    <row r="12037" s="4" customFormat="1" x14ac:dyDescent="0.3"/>
    <row r="12038" s="4" customFormat="1" x14ac:dyDescent="0.3"/>
    <row r="12039" s="4" customFormat="1" x14ac:dyDescent="0.3"/>
    <row r="12040" s="4" customFormat="1" x14ac:dyDescent="0.3"/>
    <row r="12041" s="4" customFormat="1" x14ac:dyDescent="0.3"/>
    <row r="12042" s="4" customFormat="1" x14ac:dyDescent="0.3"/>
    <row r="12043" s="4" customFormat="1" x14ac:dyDescent="0.3"/>
    <row r="12044" s="4" customFormat="1" x14ac:dyDescent="0.3"/>
    <row r="12045" s="4" customFormat="1" x14ac:dyDescent="0.3"/>
    <row r="12046" s="4" customFormat="1" x14ac:dyDescent="0.3"/>
    <row r="12047" s="4" customFormat="1" x14ac:dyDescent="0.3"/>
    <row r="12048" s="4" customFormat="1" x14ac:dyDescent="0.3"/>
    <row r="12049" s="4" customFormat="1" x14ac:dyDescent="0.3"/>
    <row r="12050" s="4" customFormat="1" x14ac:dyDescent="0.3"/>
    <row r="12051" s="4" customFormat="1" x14ac:dyDescent="0.3"/>
    <row r="12052" s="4" customFormat="1" x14ac:dyDescent="0.3"/>
    <row r="12053" s="4" customFormat="1" x14ac:dyDescent="0.3"/>
    <row r="12054" s="4" customFormat="1" x14ac:dyDescent="0.3"/>
    <row r="12055" s="4" customFormat="1" x14ac:dyDescent="0.3"/>
    <row r="12056" s="4" customFormat="1" x14ac:dyDescent="0.3"/>
    <row r="12057" s="4" customFormat="1" x14ac:dyDescent="0.3"/>
    <row r="12058" s="4" customFormat="1" x14ac:dyDescent="0.3"/>
    <row r="12059" s="4" customFormat="1" x14ac:dyDescent="0.3"/>
    <row r="12060" s="4" customFormat="1" x14ac:dyDescent="0.3"/>
    <row r="12061" s="4" customFormat="1" x14ac:dyDescent="0.3"/>
    <row r="12062" s="4" customFormat="1" x14ac:dyDescent="0.3"/>
    <row r="12063" s="4" customFormat="1" x14ac:dyDescent="0.3"/>
    <row r="12064" s="4" customFormat="1" x14ac:dyDescent="0.3"/>
    <row r="12065" s="4" customFormat="1" x14ac:dyDescent="0.3"/>
    <row r="12066" s="4" customFormat="1" x14ac:dyDescent="0.3"/>
    <row r="12067" s="4" customFormat="1" x14ac:dyDescent="0.3"/>
    <row r="12068" s="4" customFormat="1" x14ac:dyDescent="0.3"/>
    <row r="12069" s="4" customFormat="1" x14ac:dyDescent="0.3"/>
    <row r="12070" s="4" customFormat="1" x14ac:dyDescent="0.3"/>
    <row r="12071" s="4" customFormat="1" x14ac:dyDescent="0.3"/>
    <row r="12072" s="4" customFormat="1" x14ac:dyDescent="0.3"/>
    <row r="12073" s="4" customFormat="1" x14ac:dyDescent="0.3"/>
    <row r="12074" s="4" customFormat="1" x14ac:dyDescent="0.3"/>
    <row r="12075" s="4" customFormat="1" x14ac:dyDescent="0.3"/>
    <row r="12076" s="4" customFormat="1" x14ac:dyDescent="0.3"/>
    <row r="12077" s="4" customFormat="1" x14ac:dyDescent="0.3"/>
    <row r="12078" s="4" customFormat="1" x14ac:dyDescent="0.3"/>
    <row r="12079" s="4" customFormat="1" x14ac:dyDescent="0.3"/>
    <row r="12080" s="4" customFormat="1" x14ac:dyDescent="0.3"/>
    <row r="12081" s="4" customFormat="1" x14ac:dyDescent="0.3"/>
    <row r="12082" s="4" customFormat="1" x14ac:dyDescent="0.3"/>
    <row r="12083" s="4" customFormat="1" x14ac:dyDescent="0.3"/>
    <row r="12084" s="4" customFormat="1" x14ac:dyDescent="0.3"/>
    <row r="12085" s="4" customFormat="1" x14ac:dyDescent="0.3"/>
    <row r="12086" s="4" customFormat="1" x14ac:dyDescent="0.3"/>
    <row r="12087" s="4" customFormat="1" x14ac:dyDescent="0.3"/>
    <row r="12088" s="4" customFormat="1" x14ac:dyDescent="0.3"/>
    <row r="12089" s="4" customFormat="1" x14ac:dyDescent="0.3"/>
    <row r="12090" s="4" customFormat="1" x14ac:dyDescent="0.3"/>
    <row r="12091" s="4" customFormat="1" x14ac:dyDescent="0.3"/>
    <row r="12092" s="4" customFormat="1" x14ac:dyDescent="0.3"/>
    <row r="12093" s="4" customFormat="1" x14ac:dyDescent="0.3"/>
    <row r="12094" s="4" customFormat="1" x14ac:dyDescent="0.3"/>
    <row r="12095" s="4" customFormat="1" x14ac:dyDescent="0.3"/>
    <row r="12096" s="4" customFormat="1" x14ac:dyDescent="0.3"/>
    <row r="12097" s="4" customFormat="1" x14ac:dyDescent="0.3"/>
    <row r="12098" s="4" customFormat="1" x14ac:dyDescent="0.3"/>
    <row r="12099" s="4" customFormat="1" x14ac:dyDescent="0.3"/>
    <row r="12100" s="4" customFormat="1" x14ac:dyDescent="0.3"/>
    <row r="12101" s="4" customFormat="1" x14ac:dyDescent="0.3"/>
    <row r="12102" s="4" customFormat="1" x14ac:dyDescent="0.3"/>
    <row r="12103" s="4" customFormat="1" x14ac:dyDescent="0.3"/>
    <row r="12104" s="4" customFormat="1" x14ac:dyDescent="0.3"/>
    <row r="12105" s="4" customFormat="1" x14ac:dyDescent="0.3"/>
    <row r="12106" s="4" customFormat="1" x14ac:dyDescent="0.3"/>
    <row r="12107" s="4" customFormat="1" x14ac:dyDescent="0.3"/>
    <row r="12108" s="4" customFormat="1" x14ac:dyDescent="0.3"/>
    <row r="12109" s="4" customFormat="1" x14ac:dyDescent="0.3"/>
    <row r="12110" s="4" customFormat="1" x14ac:dyDescent="0.3"/>
    <row r="12111" s="4" customFormat="1" x14ac:dyDescent="0.3"/>
    <row r="12112" s="4" customFormat="1" x14ac:dyDescent="0.3"/>
    <row r="12113" s="4" customFormat="1" x14ac:dyDescent="0.3"/>
    <row r="12114" s="4" customFormat="1" x14ac:dyDescent="0.3"/>
    <row r="12115" s="4" customFormat="1" x14ac:dyDescent="0.3"/>
    <row r="12116" s="4" customFormat="1" x14ac:dyDescent="0.3"/>
    <row r="12117" s="4" customFormat="1" x14ac:dyDescent="0.3"/>
    <row r="12118" s="4" customFormat="1" x14ac:dyDescent="0.3"/>
    <row r="12119" s="4" customFormat="1" x14ac:dyDescent="0.3"/>
    <row r="12120" s="4" customFormat="1" x14ac:dyDescent="0.3"/>
    <row r="12121" s="4" customFormat="1" x14ac:dyDescent="0.3"/>
    <row r="12122" s="4" customFormat="1" x14ac:dyDescent="0.3"/>
    <row r="12123" s="4" customFormat="1" x14ac:dyDescent="0.3"/>
    <row r="12124" s="4" customFormat="1" x14ac:dyDescent="0.3"/>
    <row r="12125" s="4" customFormat="1" x14ac:dyDescent="0.3"/>
    <row r="12126" s="4" customFormat="1" x14ac:dyDescent="0.3"/>
    <row r="12127" s="4" customFormat="1" x14ac:dyDescent="0.3"/>
    <row r="12128" s="4" customFormat="1" x14ac:dyDescent="0.3"/>
    <row r="12129" s="4" customFormat="1" x14ac:dyDescent="0.3"/>
    <row r="12130" s="4" customFormat="1" x14ac:dyDescent="0.3"/>
    <row r="12131" s="4" customFormat="1" x14ac:dyDescent="0.3"/>
    <row r="12132" s="4" customFormat="1" x14ac:dyDescent="0.3"/>
    <row r="12133" s="4" customFormat="1" x14ac:dyDescent="0.3"/>
    <row r="12134" s="4" customFormat="1" x14ac:dyDescent="0.3"/>
    <row r="12135" s="4" customFormat="1" x14ac:dyDescent="0.3"/>
    <row r="12136" s="4" customFormat="1" x14ac:dyDescent="0.3"/>
    <row r="12137" s="4" customFormat="1" x14ac:dyDescent="0.3"/>
    <row r="12138" s="4" customFormat="1" x14ac:dyDescent="0.3"/>
    <row r="12139" s="4" customFormat="1" x14ac:dyDescent="0.3"/>
    <row r="12140" s="4" customFormat="1" x14ac:dyDescent="0.3"/>
    <row r="12141" s="4" customFormat="1" x14ac:dyDescent="0.3"/>
    <row r="12142" s="4" customFormat="1" x14ac:dyDescent="0.3"/>
    <row r="12143" s="4" customFormat="1" x14ac:dyDescent="0.3"/>
    <row r="12144" s="4" customFormat="1" x14ac:dyDescent="0.3"/>
    <row r="12145" s="4" customFormat="1" x14ac:dyDescent="0.3"/>
    <row r="12146" s="4" customFormat="1" x14ac:dyDescent="0.3"/>
    <row r="12147" s="4" customFormat="1" x14ac:dyDescent="0.3"/>
    <row r="12148" s="4" customFormat="1" x14ac:dyDescent="0.3"/>
    <row r="12149" s="4" customFormat="1" x14ac:dyDescent="0.3"/>
    <row r="12150" s="4" customFormat="1" x14ac:dyDescent="0.3"/>
    <row r="12151" s="4" customFormat="1" x14ac:dyDescent="0.3"/>
    <row r="12152" s="4" customFormat="1" x14ac:dyDescent="0.3"/>
    <row r="12153" s="4" customFormat="1" x14ac:dyDescent="0.3"/>
    <row r="12154" s="4" customFormat="1" x14ac:dyDescent="0.3"/>
    <row r="12155" s="4" customFormat="1" x14ac:dyDescent="0.3"/>
    <row r="12156" s="4" customFormat="1" x14ac:dyDescent="0.3"/>
    <row r="12157" s="4" customFormat="1" x14ac:dyDescent="0.3"/>
    <row r="12158" s="4" customFormat="1" x14ac:dyDescent="0.3"/>
    <row r="12159" s="4" customFormat="1" x14ac:dyDescent="0.3"/>
    <row r="12160" s="4" customFormat="1" x14ac:dyDescent="0.3"/>
    <row r="12161" s="4" customFormat="1" x14ac:dyDescent="0.3"/>
    <row r="12162" s="4" customFormat="1" x14ac:dyDescent="0.3"/>
    <row r="12163" s="4" customFormat="1" x14ac:dyDescent="0.3"/>
    <row r="12164" s="4" customFormat="1" x14ac:dyDescent="0.3"/>
    <row r="12165" s="4" customFormat="1" x14ac:dyDescent="0.3"/>
    <row r="12166" s="4" customFormat="1" x14ac:dyDescent="0.3"/>
    <row r="12167" s="4" customFormat="1" x14ac:dyDescent="0.3"/>
    <row r="12168" s="4" customFormat="1" x14ac:dyDescent="0.3"/>
    <row r="12169" s="4" customFormat="1" x14ac:dyDescent="0.3"/>
    <row r="12170" s="4" customFormat="1" x14ac:dyDescent="0.3"/>
    <row r="12171" s="4" customFormat="1" x14ac:dyDescent="0.3"/>
    <row r="12172" s="4" customFormat="1" x14ac:dyDescent="0.3"/>
    <row r="12173" s="4" customFormat="1" x14ac:dyDescent="0.3"/>
    <row r="12174" s="4" customFormat="1" x14ac:dyDescent="0.3"/>
    <row r="12175" s="4" customFormat="1" x14ac:dyDescent="0.3"/>
    <row r="12176" s="4" customFormat="1" x14ac:dyDescent="0.3"/>
    <row r="12177" s="4" customFormat="1" x14ac:dyDescent="0.3"/>
    <row r="12178" s="4" customFormat="1" x14ac:dyDescent="0.3"/>
    <row r="12179" s="4" customFormat="1" x14ac:dyDescent="0.3"/>
    <row r="12180" s="4" customFormat="1" x14ac:dyDescent="0.3"/>
    <row r="12181" s="4" customFormat="1" x14ac:dyDescent="0.3"/>
    <row r="12182" s="4" customFormat="1" x14ac:dyDescent="0.3"/>
    <row r="12183" s="4" customFormat="1" x14ac:dyDescent="0.3"/>
    <row r="12184" s="4" customFormat="1" x14ac:dyDescent="0.3"/>
    <row r="12185" s="4" customFormat="1" x14ac:dyDescent="0.3"/>
    <row r="12186" s="4" customFormat="1" x14ac:dyDescent="0.3"/>
    <row r="12187" s="4" customFormat="1" x14ac:dyDescent="0.3"/>
    <row r="12188" s="4" customFormat="1" x14ac:dyDescent="0.3"/>
    <row r="12189" s="4" customFormat="1" x14ac:dyDescent="0.3"/>
    <row r="12190" s="4" customFormat="1" x14ac:dyDescent="0.3"/>
    <row r="12191" s="4" customFormat="1" x14ac:dyDescent="0.3"/>
    <row r="12192" s="4" customFormat="1" x14ac:dyDescent="0.3"/>
    <row r="12193" s="4" customFormat="1" x14ac:dyDescent="0.3"/>
    <row r="12194" s="4" customFormat="1" x14ac:dyDescent="0.3"/>
    <row r="12195" s="4" customFormat="1" x14ac:dyDescent="0.3"/>
    <row r="12196" s="4" customFormat="1" x14ac:dyDescent="0.3"/>
    <row r="12197" s="4" customFormat="1" x14ac:dyDescent="0.3"/>
    <row r="12198" s="4" customFormat="1" x14ac:dyDescent="0.3"/>
    <row r="12199" s="4" customFormat="1" x14ac:dyDescent="0.3"/>
    <row r="12200" s="4" customFormat="1" x14ac:dyDescent="0.3"/>
    <row r="12201" s="4" customFormat="1" x14ac:dyDescent="0.3"/>
    <row r="12202" s="4" customFormat="1" x14ac:dyDescent="0.3"/>
    <row r="12203" s="4" customFormat="1" x14ac:dyDescent="0.3"/>
    <row r="12204" s="4" customFormat="1" x14ac:dyDescent="0.3"/>
    <row r="12205" s="4" customFormat="1" x14ac:dyDescent="0.3"/>
    <row r="12206" s="4" customFormat="1" x14ac:dyDescent="0.3"/>
    <row r="12207" s="4" customFormat="1" x14ac:dyDescent="0.3"/>
    <row r="12208" s="4" customFormat="1" x14ac:dyDescent="0.3"/>
    <row r="12209" s="4" customFormat="1" x14ac:dyDescent="0.3"/>
    <row r="12210" s="4" customFormat="1" x14ac:dyDescent="0.3"/>
    <row r="12211" s="4" customFormat="1" x14ac:dyDescent="0.3"/>
    <row r="12212" s="4" customFormat="1" x14ac:dyDescent="0.3"/>
    <row r="12213" s="4" customFormat="1" x14ac:dyDescent="0.3"/>
    <row r="12214" s="4" customFormat="1" x14ac:dyDescent="0.3"/>
    <row r="12215" s="4" customFormat="1" x14ac:dyDescent="0.3"/>
    <row r="12216" s="4" customFormat="1" x14ac:dyDescent="0.3"/>
    <row r="12217" s="4" customFormat="1" x14ac:dyDescent="0.3"/>
    <row r="12218" s="4" customFormat="1" x14ac:dyDescent="0.3"/>
    <row r="12219" s="4" customFormat="1" x14ac:dyDescent="0.3"/>
    <row r="12220" s="4" customFormat="1" x14ac:dyDescent="0.3"/>
    <row r="12221" s="4" customFormat="1" x14ac:dyDescent="0.3"/>
    <row r="12222" s="4" customFormat="1" x14ac:dyDescent="0.3"/>
    <row r="12223" s="4" customFormat="1" x14ac:dyDescent="0.3"/>
    <row r="12224" s="4" customFormat="1" x14ac:dyDescent="0.3"/>
    <row r="12225" s="4" customFormat="1" x14ac:dyDescent="0.3"/>
    <row r="12226" s="4" customFormat="1" x14ac:dyDescent="0.3"/>
    <row r="12227" s="4" customFormat="1" x14ac:dyDescent="0.3"/>
    <row r="12228" s="4" customFormat="1" x14ac:dyDescent="0.3"/>
    <row r="12229" s="4" customFormat="1" x14ac:dyDescent="0.3"/>
    <row r="12230" s="4" customFormat="1" x14ac:dyDescent="0.3"/>
    <row r="12231" s="4" customFormat="1" x14ac:dyDescent="0.3"/>
    <row r="12232" s="4" customFormat="1" x14ac:dyDescent="0.3"/>
    <row r="12233" s="4" customFormat="1" x14ac:dyDescent="0.3"/>
    <row r="12234" s="4" customFormat="1" x14ac:dyDescent="0.3"/>
    <row r="12235" s="4" customFormat="1" x14ac:dyDescent="0.3"/>
    <row r="12236" s="4" customFormat="1" x14ac:dyDescent="0.3"/>
    <row r="12237" s="4" customFormat="1" x14ac:dyDescent="0.3"/>
    <row r="12238" s="4" customFormat="1" x14ac:dyDescent="0.3"/>
    <row r="12239" s="4" customFormat="1" x14ac:dyDescent="0.3"/>
    <row r="12240" s="4" customFormat="1" x14ac:dyDescent="0.3"/>
    <row r="12241" s="4" customFormat="1" x14ac:dyDescent="0.3"/>
    <row r="12242" s="4" customFormat="1" x14ac:dyDescent="0.3"/>
    <row r="12243" s="4" customFormat="1" x14ac:dyDescent="0.3"/>
    <row r="12244" s="4" customFormat="1" x14ac:dyDescent="0.3"/>
    <row r="12245" s="4" customFormat="1" x14ac:dyDescent="0.3"/>
    <row r="12246" s="4" customFormat="1" x14ac:dyDescent="0.3"/>
    <row r="12247" s="4" customFormat="1" x14ac:dyDescent="0.3"/>
    <row r="12248" s="4" customFormat="1" x14ac:dyDescent="0.3"/>
    <row r="12249" s="4" customFormat="1" x14ac:dyDescent="0.3"/>
    <row r="12250" s="4" customFormat="1" x14ac:dyDescent="0.3"/>
    <row r="12251" s="4" customFormat="1" x14ac:dyDescent="0.3"/>
    <row r="12252" s="4" customFormat="1" x14ac:dyDescent="0.3"/>
    <row r="12253" s="4" customFormat="1" x14ac:dyDescent="0.3"/>
    <row r="12254" s="4" customFormat="1" x14ac:dyDescent="0.3"/>
    <row r="12255" s="4" customFormat="1" x14ac:dyDescent="0.3"/>
    <row r="12256" s="4" customFormat="1" x14ac:dyDescent="0.3"/>
    <row r="12257" s="4" customFormat="1" x14ac:dyDescent="0.3"/>
    <row r="12258" s="4" customFormat="1" x14ac:dyDescent="0.3"/>
    <row r="12259" s="4" customFormat="1" x14ac:dyDescent="0.3"/>
    <row r="12260" s="4" customFormat="1" x14ac:dyDescent="0.3"/>
    <row r="12261" s="4" customFormat="1" x14ac:dyDescent="0.3"/>
    <row r="12262" s="4" customFormat="1" x14ac:dyDescent="0.3"/>
    <row r="12263" s="4" customFormat="1" x14ac:dyDescent="0.3"/>
    <row r="12264" s="4" customFormat="1" x14ac:dyDescent="0.3"/>
    <row r="12265" s="4" customFormat="1" x14ac:dyDescent="0.3"/>
    <row r="12266" s="4" customFormat="1" x14ac:dyDescent="0.3"/>
    <row r="12267" s="4" customFormat="1" x14ac:dyDescent="0.3"/>
    <row r="12268" s="4" customFormat="1" x14ac:dyDescent="0.3"/>
    <row r="12269" s="4" customFormat="1" x14ac:dyDescent="0.3"/>
    <row r="12270" s="4" customFormat="1" x14ac:dyDescent="0.3"/>
    <row r="12271" s="4" customFormat="1" x14ac:dyDescent="0.3"/>
    <row r="12272" s="4" customFormat="1" x14ac:dyDescent="0.3"/>
    <row r="12273" s="4" customFormat="1" x14ac:dyDescent="0.3"/>
    <row r="12274" s="4" customFormat="1" x14ac:dyDescent="0.3"/>
    <row r="12275" s="4" customFormat="1" x14ac:dyDescent="0.3"/>
    <row r="12276" s="4" customFormat="1" x14ac:dyDescent="0.3"/>
    <row r="12277" s="4" customFormat="1" x14ac:dyDescent="0.3"/>
    <row r="12278" s="4" customFormat="1" x14ac:dyDescent="0.3"/>
    <row r="12279" s="4" customFormat="1" x14ac:dyDescent="0.3"/>
    <row r="12280" s="4" customFormat="1" x14ac:dyDescent="0.3"/>
    <row r="12281" s="4" customFormat="1" x14ac:dyDescent="0.3"/>
    <row r="12282" s="4" customFormat="1" x14ac:dyDescent="0.3"/>
    <row r="12283" s="4" customFormat="1" x14ac:dyDescent="0.3"/>
    <row r="12284" s="4" customFormat="1" x14ac:dyDescent="0.3"/>
    <row r="12285" s="4" customFormat="1" x14ac:dyDescent="0.3"/>
    <row r="12286" s="4" customFormat="1" x14ac:dyDescent="0.3"/>
    <row r="12287" s="4" customFormat="1" x14ac:dyDescent="0.3"/>
    <row r="12288" s="4" customFormat="1" x14ac:dyDescent="0.3"/>
    <row r="12289" s="4" customFormat="1" x14ac:dyDescent="0.3"/>
    <row r="12290" s="4" customFormat="1" x14ac:dyDescent="0.3"/>
    <row r="12291" s="4" customFormat="1" x14ac:dyDescent="0.3"/>
    <row r="12292" s="4" customFormat="1" x14ac:dyDescent="0.3"/>
    <row r="12293" s="4" customFormat="1" x14ac:dyDescent="0.3"/>
    <row r="12294" s="4" customFormat="1" x14ac:dyDescent="0.3"/>
    <row r="12295" s="4" customFormat="1" x14ac:dyDescent="0.3"/>
    <row r="12296" s="4" customFormat="1" x14ac:dyDescent="0.3"/>
    <row r="12297" s="4" customFormat="1" x14ac:dyDescent="0.3"/>
    <row r="12298" s="4" customFormat="1" x14ac:dyDescent="0.3"/>
    <row r="12299" s="4" customFormat="1" x14ac:dyDescent="0.3"/>
    <row r="12300" s="4" customFormat="1" x14ac:dyDescent="0.3"/>
    <row r="12301" s="4" customFormat="1" x14ac:dyDescent="0.3"/>
    <row r="12302" s="4" customFormat="1" x14ac:dyDescent="0.3"/>
    <row r="12303" s="4" customFormat="1" x14ac:dyDescent="0.3"/>
    <row r="12304" s="4" customFormat="1" x14ac:dyDescent="0.3"/>
    <row r="12305" s="4" customFormat="1" x14ac:dyDescent="0.3"/>
    <row r="12306" s="4" customFormat="1" x14ac:dyDescent="0.3"/>
    <row r="12307" s="4" customFormat="1" x14ac:dyDescent="0.3"/>
    <row r="12308" s="4" customFormat="1" x14ac:dyDescent="0.3"/>
    <row r="12309" s="4" customFormat="1" x14ac:dyDescent="0.3"/>
    <row r="12310" s="4" customFormat="1" x14ac:dyDescent="0.3"/>
    <row r="12311" s="4" customFormat="1" x14ac:dyDescent="0.3"/>
    <row r="12312" s="4" customFormat="1" x14ac:dyDescent="0.3"/>
    <row r="12313" s="4" customFormat="1" x14ac:dyDescent="0.3"/>
    <row r="12314" s="4" customFormat="1" x14ac:dyDescent="0.3"/>
    <row r="12315" s="4" customFormat="1" x14ac:dyDescent="0.3"/>
    <row r="12316" s="4" customFormat="1" x14ac:dyDescent="0.3"/>
    <row r="12317" s="4" customFormat="1" x14ac:dyDescent="0.3"/>
    <row r="12318" s="4" customFormat="1" x14ac:dyDescent="0.3"/>
    <row r="12319" s="4" customFormat="1" x14ac:dyDescent="0.3"/>
    <row r="12320" s="4" customFormat="1" x14ac:dyDescent="0.3"/>
    <row r="12321" s="4" customFormat="1" x14ac:dyDescent="0.3"/>
    <row r="12322" s="4" customFormat="1" x14ac:dyDescent="0.3"/>
    <row r="12323" s="4" customFormat="1" x14ac:dyDescent="0.3"/>
    <row r="12324" s="4" customFormat="1" x14ac:dyDescent="0.3"/>
    <row r="12325" s="4" customFormat="1" x14ac:dyDescent="0.3"/>
    <row r="12326" s="4" customFormat="1" x14ac:dyDescent="0.3"/>
    <row r="12327" s="4" customFormat="1" x14ac:dyDescent="0.3"/>
    <row r="12328" s="4" customFormat="1" x14ac:dyDescent="0.3"/>
    <row r="12329" s="4" customFormat="1" x14ac:dyDescent="0.3"/>
    <row r="12330" s="4" customFormat="1" x14ac:dyDescent="0.3"/>
    <row r="12331" s="4" customFormat="1" x14ac:dyDescent="0.3"/>
    <row r="12332" s="4" customFormat="1" x14ac:dyDescent="0.3"/>
    <row r="12333" s="4" customFormat="1" x14ac:dyDescent="0.3"/>
    <row r="12334" s="4" customFormat="1" x14ac:dyDescent="0.3"/>
    <row r="12335" s="4" customFormat="1" x14ac:dyDescent="0.3"/>
    <row r="12336" s="4" customFormat="1" x14ac:dyDescent="0.3"/>
    <row r="12337" s="4" customFormat="1" x14ac:dyDescent="0.3"/>
    <row r="12338" s="4" customFormat="1" x14ac:dyDescent="0.3"/>
    <row r="12339" s="4" customFormat="1" x14ac:dyDescent="0.3"/>
    <row r="12340" s="4" customFormat="1" x14ac:dyDescent="0.3"/>
    <row r="12341" s="4" customFormat="1" x14ac:dyDescent="0.3"/>
    <row r="12342" s="4" customFormat="1" x14ac:dyDescent="0.3"/>
    <row r="12343" s="4" customFormat="1" x14ac:dyDescent="0.3"/>
    <row r="12344" s="4" customFormat="1" x14ac:dyDescent="0.3"/>
    <row r="12345" s="4" customFormat="1" x14ac:dyDescent="0.3"/>
    <row r="12346" s="4" customFormat="1" x14ac:dyDescent="0.3"/>
    <row r="12347" s="4" customFormat="1" x14ac:dyDescent="0.3"/>
    <row r="12348" s="4" customFormat="1" x14ac:dyDescent="0.3"/>
    <row r="12349" s="4" customFormat="1" x14ac:dyDescent="0.3"/>
    <row r="12350" s="4" customFormat="1" x14ac:dyDescent="0.3"/>
    <row r="12351" s="4" customFormat="1" x14ac:dyDescent="0.3"/>
    <row r="12352" s="4" customFormat="1" x14ac:dyDescent="0.3"/>
    <row r="12353" s="4" customFormat="1" x14ac:dyDescent="0.3"/>
    <row r="12354" s="4" customFormat="1" x14ac:dyDescent="0.3"/>
    <row r="12355" s="4" customFormat="1" x14ac:dyDescent="0.3"/>
    <row r="12356" s="4" customFormat="1" x14ac:dyDescent="0.3"/>
    <row r="12357" s="4" customFormat="1" x14ac:dyDescent="0.3"/>
    <row r="12358" s="4" customFormat="1" x14ac:dyDescent="0.3"/>
    <row r="12359" s="4" customFormat="1" x14ac:dyDescent="0.3"/>
    <row r="12360" s="4" customFormat="1" x14ac:dyDescent="0.3"/>
    <row r="12361" s="4" customFormat="1" x14ac:dyDescent="0.3"/>
    <row r="12362" s="4" customFormat="1" x14ac:dyDescent="0.3"/>
    <row r="12363" s="4" customFormat="1" x14ac:dyDescent="0.3"/>
    <row r="12364" s="4" customFormat="1" x14ac:dyDescent="0.3"/>
    <row r="12365" s="4" customFormat="1" x14ac:dyDescent="0.3"/>
    <row r="12366" s="4" customFormat="1" x14ac:dyDescent="0.3"/>
    <row r="12367" s="4" customFormat="1" x14ac:dyDescent="0.3"/>
    <row r="12368" s="4" customFormat="1" x14ac:dyDescent="0.3"/>
    <row r="12369" s="4" customFormat="1" x14ac:dyDescent="0.3"/>
    <row r="12370" s="4" customFormat="1" x14ac:dyDescent="0.3"/>
    <row r="12371" s="4" customFormat="1" x14ac:dyDescent="0.3"/>
    <row r="12372" s="4" customFormat="1" x14ac:dyDescent="0.3"/>
    <row r="12373" s="4" customFormat="1" x14ac:dyDescent="0.3"/>
    <row r="12374" s="4" customFormat="1" x14ac:dyDescent="0.3"/>
    <row r="12375" s="4" customFormat="1" x14ac:dyDescent="0.3"/>
    <row r="12376" s="4" customFormat="1" x14ac:dyDescent="0.3"/>
    <row r="12377" s="4" customFormat="1" x14ac:dyDescent="0.3"/>
    <row r="12378" s="4" customFormat="1" x14ac:dyDescent="0.3"/>
    <row r="12379" s="4" customFormat="1" x14ac:dyDescent="0.3"/>
    <row r="12380" s="4" customFormat="1" x14ac:dyDescent="0.3"/>
    <row r="12381" s="4" customFormat="1" x14ac:dyDescent="0.3"/>
    <row r="12382" s="4" customFormat="1" x14ac:dyDescent="0.3"/>
    <row r="12383" s="4" customFormat="1" x14ac:dyDescent="0.3"/>
    <row r="12384" s="4" customFormat="1" x14ac:dyDescent="0.3"/>
    <row r="12385" s="4" customFormat="1" x14ac:dyDescent="0.3"/>
    <row r="12386" s="4" customFormat="1" x14ac:dyDescent="0.3"/>
    <row r="12387" s="4" customFormat="1" x14ac:dyDescent="0.3"/>
    <row r="12388" s="4" customFormat="1" x14ac:dyDescent="0.3"/>
    <row r="12389" s="4" customFormat="1" x14ac:dyDescent="0.3"/>
    <row r="12390" s="4" customFormat="1" x14ac:dyDescent="0.3"/>
    <row r="12391" s="4" customFormat="1" x14ac:dyDescent="0.3"/>
    <row r="12392" s="4" customFormat="1" x14ac:dyDescent="0.3"/>
    <row r="12393" s="4" customFormat="1" x14ac:dyDescent="0.3"/>
    <row r="12394" s="4" customFormat="1" x14ac:dyDescent="0.3"/>
    <row r="12395" s="4" customFormat="1" x14ac:dyDescent="0.3"/>
    <row r="12396" s="4" customFormat="1" x14ac:dyDescent="0.3"/>
    <row r="12397" s="4" customFormat="1" x14ac:dyDescent="0.3"/>
    <row r="12398" s="4" customFormat="1" x14ac:dyDescent="0.3"/>
    <row r="12399" s="4" customFormat="1" x14ac:dyDescent="0.3"/>
    <row r="12400" s="4" customFormat="1" x14ac:dyDescent="0.3"/>
    <row r="12401" s="4" customFormat="1" x14ac:dyDescent="0.3"/>
    <row r="12402" s="4" customFormat="1" x14ac:dyDescent="0.3"/>
    <row r="12403" s="4" customFormat="1" x14ac:dyDescent="0.3"/>
    <row r="12404" s="4" customFormat="1" x14ac:dyDescent="0.3"/>
    <row r="12405" s="4" customFormat="1" x14ac:dyDescent="0.3"/>
    <row r="12406" s="4" customFormat="1" x14ac:dyDescent="0.3"/>
    <row r="12407" s="4" customFormat="1" x14ac:dyDescent="0.3"/>
    <row r="12408" s="4" customFormat="1" x14ac:dyDescent="0.3"/>
    <row r="12409" s="4" customFormat="1" x14ac:dyDescent="0.3"/>
    <row r="12410" s="4" customFormat="1" x14ac:dyDescent="0.3"/>
    <row r="12411" s="4" customFormat="1" x14ac:dyDescent="0.3"/>
    <row r="12412" s="4" customFormat="1" x14ac:dyDescent="0.3"/>
    <row r="12413" s="4" customFormat="1" x14ac:dyDescent="0.3"/>
    <row r="12414" s="4" customFormat="1" x14ac:dyDescent="0.3"/>
    <row r="12415" s="4" customFormat="1" x14ac:dyDescent="0.3"/>
    <row r="12416" s="4" customFormat="1" x14ac:dyDescent="0.3"/>
    <row r="12417" s="4" customFormat="1" x14ac:dyDescent="0.3"/>
    <row r="12418" s="4" customFormat="1" x14ac:dyDescent="0.3"/>
    <row r="12419" s="4" customFormat="1" x14ac:dyDescent="0.3"/>
    <row r="12420" s="4" customFormat="1" x14ac:dyDescent="0.3"/>
    <row r="12421" s="4" customFormat="1" x14ac:dyDescent="0.3"/>
    <row r="12422" s="4" customFormat="1" x14ac:dyDescent="0.3"/>
    <row r="12423" s="4" customFormat="1" x14ac:dyDescent="0.3"/>
    <row r="12424" s="4" customFormat="1" x14ac:dyDescent="0.3"/>
    <row r="12425" s="4" customFormat="1" x14ac:dyDescent="0.3"/>
    <row r="12426" s="4" customFormat="1" x14ac:dyDescent="0.3"/>
    <row r="12427" s="4" customFormat="1" x14ac:dyDescent="0.3"/>
    <row r="12428" s="4" customFormat="1" x14ac:dyDescent="0.3"/>
    <row r="12429" s="4" customFormat="1" x14ac:dyDescent="0.3"/>
    <row r="12430" s="4" customFormat="1" x14ac:dyDescent="0.3"/>
    <row r="12431" s="4" customFormat="1" x14ac:dyDescent="0.3"/>
    <row r="12432" s="4" customFormat="1" x14ac:dyDescent="0.3"/>
    <row r="12433" s="4" customFormat="1" x14ac:dyDescent="0.3"/>
    <row r="12434" s="4" customFormat="1" x14ac:dyDescent="0.3"/>
    <row r="12435" s="4" customFormat="1" x14ac:dyDescent="0.3"/>
    <row r="12436" s="4" customFormat="1" x14ac:dyDescent="0.3"/>
    <row r="12437" s="4" customFormat="1" x14ac:dyDescent="0.3"/>
    <row r="12438" s="4" customFormat="1" x14ac:dyDescent="0.3"/>
    <row r="12439" s="4" customFormat="1" x14ac:dyDescent="0.3"/>
    <row r="12440" s="4" customFormat="1" x14ac:dyDescent="0.3"/>
    <row r="12441" s="4" customFormat="1" x14ac:dyDescent="0.3"/>
    <row r="12442" s="4" customFormat="1" x14ac:dyDescent="0.3"/>
    <row r="12443" s="4" customFormat="1" x14ac:dyDescent="0.3"/>
    <row r="12444" s="4" customFormat="1" x14ac:dyDescent="0.3"/>
    <row r="12445" s="4" customFormat="1" x14ac:dyDescent="0.3"/>
    <row r="12446" s="4" customFormat="1" x14ac:dyDescent="0.3"/>
    <row r="12447" s="4" customFormat="1" x14ac:dyDescent="0.3"/>
    <row r="12448" s="4" customFormat="1" x14ac:dyDescent="0.3"/>
    <row r="12449" s="4" customFormat="1" x14ac:dyDescent="0.3"/>
    <row r="12450" s="4" customFormat="1" x14ac:dyDescent="0.3"/>
    <row r="12451" s="4" customFormat="1" x14ac:dyDescent="0.3"/>
    <row r="12452" s="4" customFormat="1" x14ac:dyDescent="0.3"/>
    <row r="12453" s="4" customFormat="1" x14ac:dyDescent="0.3"/>
    <row r="12454" s="4" customFormat="1" x14ac:dyDescent="0.3"/>
    <row r="12455" s="4" customFormat="1" x14ac:dyDescent="0.3"/>
    <row r="12456" s="4" customFormat="1" x14ac:dyDescent="0.3"/>
    <row r="12457" s="4" customFormat="1" x14ac:dyDescent="0.3"/>
    <row r="12458" s="4" customFormat="1" x14ac:dyDescent="0.3"/>
    <row r="12459" s="4" customFormat="1" x14ac:dyDescent="0.3"/>
    <row r="12460" s="4" customFormat="1" x14ac:dyDescent="0.3"/>
    <row r="12461" s="4" customFormat="1" x14ac:dyDescent="0.3"/>
    <row r="12462" s="4" customFormat="1" x14ac:dyDescent="0.3"/>
    <row r="12463" s="4" customFormat="1" x14ac:dyDescent="0.3"/>
    <row r="12464" s="4" customFormat="1" x14ac:dyDescent="0.3"/>
    <row r="12465" s="4" customFormat="1" x14ac:dyDescent="0.3"/>
    <row r="12466" s="4" customFormat="1" x14ac:dyDescent="0.3"/>
    <row r="12467" s="4" customFormat="1" x14ac:dyDescent="0.3"/>
    <row r="12468" s="4" customFormat="1" x14ac:dyDescent="0.3"/>
    <row r="12469" s="4" customFormat="1" x14ac:dyDescent="0.3"/>
    <row r="12470" s="4" customFormat="1" x14ac:dyDescent="0.3"/>
    <row r="12471" s="4" customFormat="1" x14ac:dyDescent="0.3"/>
    <row r="12472" s="4" customFormat="1" x14ac:dyDescent="0.3"/>
    <row r="12473" s="4" customFormat="1" x14ac:dyDescent="0.3"/>
    <row r="12474" s="4" customFormat="1" x14ac:dyDescent="0.3"/>
    <row r="12475" s="4" customFormat="1" x14ac:dyDescent="0.3"/>
    <row r="12476" s="4" customFormat="1" x14ac:dyDescent="0.3"/>
    <row r="12477" s="4" customFormat="1" x14ac:dyDescent="0.3"/>
    <row r="12478" s="4" customFormat="1" x14ac:dyDescent="0.3"/>
    <row r="12479" s="4" customFormat="1" x14ac:dyDescent="0.3"/>
    <row r="12480" s="4" customFormat="1" x14ac:dyDescent="0.3"/>
    <row r="12481" s="4" customFormat="1" x14ac:dyDescent="0.3"/>
    <row r="12482" s="4" customFormat="1" x14ac:dyDescent="0.3"/>
    <row r="12483" s="4" customFormat="1" x14ac:dyDescent="0.3"/>
    <row r="12484" s="4" customFormat="1" x14ac:dyDescent="0.3"/>
    <row r="12485" s="4" customFormat="1" x14ac:dyDescent="0.3"/>
    <row r="12486" s="4" customFormat="1" x14ac:dyDescent="0.3"/>
    <row r="12487" s="4" customFormat="1" x14ac:dyDescent="0.3"/>
    <row r="12488" s="4" customFormat="1" x14ac:dyDescent="0.3"/>
    <row r="12489" s="4" customFormat="1" x14ac:dyDescent="0.3"/>
    <row r="12490" s="4" customFormat="1" x14ac:dyDescent="0.3"/>
    <row r="12491" s="4" customFormat="1" x14ac:dyDescent="0.3"/>
    <row r="12492" s="4" customFormat="1" x14ac:dyDescent="0.3"/>
    <row r="12493" s="4" customFormat="1" x14ac:dyDescent="0.3"/>
    <row r="12494" s="4" customFormat="1" x14ac:dyDescent="0.3"/>
    <row r="12495" s="4" customFormat="1" x14ac:dyDescent="0.3"/>
    <row r="12496" s="4" customFormat="1" x14ac:dyDescent="0.3"/>
    <row r="12497" s="4" customFormat="1" x14ac:dyDescent="0.3"/>
    <row r="12498" s="4" customFormat="1" x14ac:dyDescent="0.3"/>
    <row r="12499" s="4" customFormat="1" x14ac:dyDescent="0.3"/>
    <row r="12500" s="4" customFormat="1" x14ac:dyDescent="0.3"/>
    <row r="12501" s="4" customFormat="1" x14ac:dyDescent="0.3"/>
    <row r="12502" s="4" customFormat="1" x14ac:dyDescent="0.3"/>
    <row r="12503" s="4" customFormat="1" x14ac:dyDescent="0.3"/>
    <row r="12504" s="4" customFormat="1" x14ac:dyDescent="0.3"/>
    <row r="12505" s="4" customFormat="1" x14ac:dyDescent="0.3"/>
    <row r="12506" s="4" customFormat="1" x14ac:dyDescent="0.3"/>
    <row r="12507" s="4" customFormat="1" x14ac:dyDescent="0.3"/>
    <row r="12508" s="4" customFormat="1" x14ac:dyDescent="0.3"/>
    <row r="12509" s="4" customFormat="1" x14ac:dyDescent="0.3"/>
    <row r="12510" s="4" customFormat="1" x14ac:dyDescent="0.3"/>
    <row r="12511" s="4" customFormat="1" x14ac:dyDescent="0.3"/>
    <row r="12512" s="4" customFormat="1" x14ac:dyDescent="0.3"/>
    <row r="12513" s="4" customFormat="1" x14ac:dyDescent="0.3"/>
    <row r="12514" s="4" customFormat="1" x14ac:dyDescent="0.3"/>
    <row r="12515" s="4" customFormat="1" x14ac:dyDescent="0.3"/>
    <row r="12516" s="4" customFormat="1" x14ac:dyDescent="0.3"/>
    <row r="12517" s="4" customFormat="1" x14ac:dyDescent="0.3"/>
    <row r="12518" s="4" customFormat="1" x14ac:dyDescent="0.3"/>
    <row r="12519" s="4" customFormat="1" x14ac:dyDescent="0.3"/>
    <row r="12520" s="4" customFormat="1" x14ac:dyDescent="0.3"/>
    <row r="12521" s="4" customFormat="1" x14ac:dyDescent="0.3"/>
    <row r="12522" s="4" customFormat="1" x14ac:dyDescent="0.3"/>
    <row r="12523" s="4" customFormat="1" x14ac:dyDescent="0.3"/>
    <row r="12524" s="4" customFormat="1" x14ac:dyDescent="0.3"/>
    <row r="12525" s="4" customFormat="1" x14ac:dyDescent="0.3"/>
    <row r="12526" s="4" customFormat="1" x14ac:dyDescent="0.3"/>
    <row r="12527" s="4" customFormat="1" x14ac:dyDescent="0.3"/>
    <row r="12528" s="4" customFormat="1" x14ac:dyDescent="0.3"/>
    <row r="12529" s="4" customFormat="1" x14ac:dyDescent="0.3"/>
    <row r="12530" s="4" customFormat="1" x14ac:dyDescent="0.3"/>
    <row r="12531" s="4" customFormat="1" x14ac:dyDescent="0.3"/>
    <row r="12532" s="4" customFormat="1" x14ac:dyDescent="0.3"/>
    <row r="12533" s="4" customFormat="1" x14ac:dyDescent="0.3"/>
    <row r="12534" s="4" customFormat="1" x14ac:dyDescent="0.3"/>
    <row r="12535" s="4" customFormat="1" x14ac:dyDescent="0.3"/>
    <row r="12536" s="4" customFormat="1" x14ac:dyDescent="0.3"/>
    <row r="12537" s="4" customFormat="1" x14ac:dyDescent="0.3"/>
    <row r="12538" s="4" customFormat="1" x14ac:dyDescent="0.3"/>
    <row r="12539" s="4" customFormat="1" x14ac:dyDescent="0.3"/>
    <row r="12540" s="4" customFormat="1" x14ac:dyDescent="0.3"/>
    <row r="12541" s="4" customFormat="1" x14ac:dyDescent="0.3"/>
    <row r="12542" s="4" customFormat="1" x14ac:dyDescent="0.3"/>
    <row r="12543" s="4" customFormat="1" x14ac:dyDescent="0.3"/>
    <row r="12544" s="4" customFormat="1" x14ac:dyDescent="0.3"/>
    <row r="12545" s="4" customFormat="1" x14ac:dyDescent="0.3"/>
    <row r="12546" s="4" customFormat="1" x14ac:dyDescent="0.3"/>
    <row r="12547" s="4" customFormat="1" x14ac:dyDescent="0.3"/>
    <row r="12548" s="4" customFormat="1" x14ac:dyDescent="0.3"/>
    <row r="12549" s="4" customFormat="1" x14ac:dyDescent="0.3"/>
    <row r="12550" s="4" customFormat="1" x14ac:dyDescent="0.3"/>
    <row r="12551" s="4" customFormat="1" x14ac:dyDescent="0.3"/>
    <row r="12552" s="4" customFormat="1" x14ac:dyDescent="0.3"/>
    <row r="12553" s="4" customFormat="1" x14ac:dyDescent="0.3"/>
    <row r="12554" s="4" customFormat="1" x14ac:dyDescent="0.3"/>
    <row r="12555" s="4" customFormat="1" x14ac:dyDescent="0.3"/>
    <row r="12556" s="4" customFormat="1" x14ac:dyDescent="0.3"/>
    <row r="12557" s="4" customFormat="1" x14ac:dyDescent="0.3"/>
    <row r="12558" s="4" customFormat="1" x14ac:dyDescent="0.3"/>
    <row r="12559" s="4" customFormat="1" x14ac:dyDescent="0.3"/>
    <row r="12560" s="4" customFormat="1" x14ac:dyDescent="0.3"/>
    <row r="12561" s="4" customFormat="1" x14ac:dyDescent="0.3"/>
    <row r="12562" s="4" customFormat="1" x14ac:dyDescent="0.3"/>
    <row r="12563" s="4" customFormat="1" x14ac:dyDescent="0.3"/>
    <row r="12564" s="4" customFormat="1" x14ac:dyDescent="0.3"/>
    <row r="12565" s="4" customFormat="1" x14ac:dyDescent="0.3"/>
    <row r="12566" s="4" customFormat="1" x14ac:dyDescent="0.3"/>
    <row r="12567" s="4" customFormat="1" x14ac:dyDescent="0.3"/>
    <row r="12568" s="4" customFormat="1" x14ac:dyDescent="0.3"/>
    <row r="12569" s="4" customFormat="1" x14ac:dyDescent="0.3"/>
    <row r="12570" s="4" customFormat="1" x14ac:dyDescent="0.3"/>
    <row r="12571" s="4" customFormat="1" x14ac:dyDescent="0.3"/>
    <row r="12572" s="4" customFormat="1" x14ac:dyDescent="0.3"/>
    <row r="12573" s="4" customFormat="1" x14ac:dyDescent="0.3"/>
    <row r="12574" s="4" customFormat="1" x14ac:dyDescent="0.3"/>
    <row r="12575" s="4" customFormat="1" x14ac:dyDescent="0.3"/>
    <row r="12576" s="4" customFormat="1" x14ac:dyDescent="0.3"/>
    <row r="12577" s="4" customFormat="1" x14ac:dyDescent="0.3"/>
    <row r="12578" s="4" customFormat="1" x14ac:dyDescent="0.3"/>
    <row r="12579" s="4" customFormat="1" x14ac:dyDescent="0.3"/>
    <row r="12580" s="4" customFormat="1" x14ac:dyDescent="0.3"/>
    <row r="12581" s="4" customFormat="1" x14ac:dyDescent="0.3"/>
    <row r="12582" s="4" customFormat="1" x14ac:dyDescent="0.3"/>
    <row r="12583" s="4" customFormat="1" x14ac:dyDescent="0.3"/>
    <row r="12584" s="4" customFormat="1" x14ac:dyDescent="0.3"/>
    <row r="12585" s="4" customFormat="1" x14ac:dyDescent="0.3"/>
    <row r="12586" s="4" customFormat="1" x14ac:dyDescent="0.3"/>
    <row r="12587" s="4" customFormat="1" x14ac:dyDescent="0.3"/>
    <row r="12588" s="4" customFormat="1" x14ac:dyDescent="0.3"/>
    <row r="12589" s="4" customFormat="1" x14ac:dyDescent="0.3"/>
    <row r="12590" s="4" customFormat="1" x14ac:dyDescent="0.3"/>
    <row r="12591" s="4" customFormat="1" x14ac:dyDescent="0.3"/>
    <row r="12592" s="4" customFormat="1" x14ac:dyDescent="0.3"/>
    <row r="12593" s="4" customFormat="1" x14ac:dyDescent="0.3"/>
    <row r="12594" s="4" customFormat="1" x14ac:dyDescent="0.3"/>
    <row r="12595" s="4" customFormat="1" x14ac:dyDescent="0.3"/>
    <row r="12596" s="4" customFormat="1" x14ac:dyDescent="0.3"/>
    <row r="12597" s="4" customFormat="1" x14ac:dyDescent="0.3"/>
    <row r="12598" s="4" customFormat="1" x14ac:dyDescent="0.3"/>
    <row r="12599" s="4" customFormat="1" x14ac:dyDescent="0.3"/>
    <row r="12600" s="4" customFormat="1" x14ac:dyDescent="0.3"/>
    <row r="12601" s="4" customFormat="1" x14ac:dyDescent="0.3"/>
    <row r="12602" s="4" customFormat="1" x14ac:dyDescent="0.3"/>
    <row r="12603" s="4" customFormat="1" x14ac:dyDescent="0.3"/>
    <row r="12604" s="4" customFormat="1" x14ac:dyDescent="0.3"/>
    <row r="12605" s="4" customFormat="1" x14ac:dyDescent="0.3"/>
    <row r="12606" s="4" customFormat="1" x14ac:dyDescent="0.3"/>
    <row r="12607" s="4" customFormat="1" x14ac:dyDescent="0.3"/>
    <row r="12608" s="4" customFormat="1" x14ac:dyDescent="0.3"/>
    <row r="12609" s="4" customFormat="1" x14ac:dyDescent="0.3"/>
    <row r="12610" s="4" customFormat="1" x14ac:dyDescent="0.3"/>
    <row r="12611" s="4" customFormat="1" x14ac:dyDescent="0.3"/>
    <row r="12612" s="4" customFormat="1" x14ac:dyDescent="0.3"/>
    <row r="12613" s="4" customFormat="1" x14ac:dyDescent="0.3"/>
    <row r="12614" s="4" customFormat="1" x14ac:dyDescent="0.3"/>
    <row r="12615" s="4" customFormat="1" x14ac:dyDescent="0.3"/>
    <row r="12616" s="4" customFormat="1" x14ac:dyDescent="0.3"/>
    <row r="12617" s="4" customFormat="1" x14ac:dyDescent="0.3"/>
    <row r="12618" s="4" customFormat="1" x14ac:dyDescent="0.3"/>
    <row r="12619" s="4" customFormat="1" x14ac:dyDescent="0.3"/>
    <row r="12620" s="4" customFormat="1" x14ac:dyDescent="0.3"/>
    <row r="12621" s="4" customFormat="1" x14ac:dyDescent="0.3"/>
    <row r="12622" s="4" customFormat="1" x14ac:dyDescent="0.3"/>
    <row r="12623" s="4" customFormat="1" x14ac:dyDescent="0.3"/>
    <row r="12624" s="4" customFormat="1" x14ac:dyDescent="0.3"/>
    <row r="12625" s="4" customFormat="1" x14ac:dyDescent="0.3"/>
    <row r="12626" s="4" customFormat="1" x14ac:dyDescent="0.3"/>
    <row r="12627" s="4" customFormat="1" x14ac:dyDescent="0.3"/>
    <row r="12628" s="4" customFormat="1" x14ac:dyDescent="0.3"/>
    <row r="12629" s="4" customFormat="1" x14ac:dyDescent="0.3"/>
    <row r="12630" s="4" customFormat="1" x14ac:dyDescent="0.3"/>
    <row r="12631" s="4" customFormat="1" x14ac:dyDescent="0.3"/>
    <row r="12632" s="4" customFormat="1" x14ac:dyDescent="0.3"/>
    <row r="12633" s="4" customFormat="1" x14ac:dyDescent="0.3"/>
    <row r="12634" s="4" customFormat="1" x14ac:dyDescent="0.3"/>
    <row r="12635" s="4" customFormat="1" x14ac:dyDescent="0.3"/>
    <row r="12636" s="4" customFormat="1" x14ac:dyDescent="0.3"/>
    <row r="12637" s="4" customFormat="1" x14ac:dyDescent="0.3"/>
    <row r="12638" s="4" customFormat="1" x14ac:dyDescent="0.3"/>
    <row r="12639" s="4" customFormat="1" x14ac:dyDescent="0.3"/>
    <row r="12640" s="4" customFormat="1" x14ac:dyDescent="0.3"/>
    <row r="12641" s="4" customFormat="1" x14ac:dyDescent="0.3"/>
    <row r="12642" s="4" customFormat="1" x14ac:dyDescent="0.3"/>
    <row r="12643" s="4" customFormat="1" x14ac:dyDescent="0.3"/>
    <row r="12644" s="4" customFormat="1" x14ac:dyDescent="0.3"/>
    <row r="12645" s="4" customFormat="1" x14ac:dyDescent="0.3"/>
    <row r="12646" s="4" customFormat="1" x14ac:dyDescent="0.3"/>
    <row r="12647" s="4" customFormat="1" x14ac:dyDescent="0.3"/>
    <row r="12648" s="4" customFormat="1" x14ac:dyDescent="0.3"/>
    <row r="12649" s="4" customFormat="1" x14ac:dyDescent="0.3"/>
    <row r="12650" s="4" customFormat="1" x14ac:dyDescent="0.3"/>
    <row r="12651" s="4" customFormat="1" x14ac:dyDescent="0.3"/>
    <row r="12652" s="4" customFormat="1" x14ac:dyDescent="0.3"/>
    <row r="12653" s="4" customFormat="1" x14ac:dyDescent="0.3"/>
    <row r="12654" s="4" customFormat="1" x14ac:dyDescent="0.3"/>
    <row r="12655" s="4" customFormat="1" x14ac:dyDescent="0.3"/>
    <row r="12656" s="4" customFormat="1" x14ac:dyDescent="0.3"/>
    <row r="12657" s="4" customFormat="1" x14ac:dyDescent="0.3"/>
    <row r="12658" s="4" customFormat="1" x14ac:dyDescent="0.3"/>
    <row r="12659" s="4" customFormat="1" x14ac:dyDescent="0.3"/>
    <row r="12660" s="4" customFormat="1" x14ac:dyDescent="0.3"/>
    <row r="12661" s="4" customFormat="1" x14ac:dyDescent="0.3"/>
    <row r="12662" s="4" customFormat="1" x14ac:dyDescent="0.3"/>
    <row r="12663" s="4" customFormat="1" x14ac:dyDescent="0.3"/>
    <row r="12664" s="4" customFormat="1" x14ac:dyDescent="0.3"/>
    <row r="12665" s="4" customFormat="1" x14ac:dyDescent="0.3"/>
    <row r="12666" s="4" customFormat="1" x14ac:dyDescent="0.3"/>
    <row r="12667" s="4" customFormat="1" x14ac:dyDescent="0.3"/>
    <row r="12668" s="4" customFormat="1" x14ac:dyDescent="0.3"/>
    <row r="12669" s="4" customFormat="1" x14ac:dyDescent="0.3"/>
    <row r="12670" s="4" customFormat="1" x14ac:dyDescent="0.3"/>
    <row r="12671" s="4" customFormat="1" x14ac:dyDescent="0.3"/>
    <row r="12672" s="4" customFormat="1" x14ac:dyDescent="0.3"/>
    <row r="12673" s="4" customFormat="1" x14ac:dyDescent="0.3"/>
    <row r="12674" s="4" customFormat="1" x14ac:dyDescent="0.3"/>
    <row r="12675" s="4" customFormat="1" x14ac:dyDescent="0.3"/>
    <row r="12676" s="4" customFormat="1" x14ac:dyDescent="0.3"/>
    <row r="12677" s="4" customFormat="1" x14ac:dyDescent="0.3"/>
    <row r="12678" s="4" customFormat="1" x14ac:dyDescent="0.3"/>
    <row r="12679" s="4" customFormat="1" x14ac:dyDescent="0.3"/>
    <row r="12680" s="4" customFormat="1" x14ac:dyDescent="0.3"/>
    <row r="12681" s="4" customFormat="1" x14ac:dyDescent="0.3"/>
    <row r="12682" s="4" customFormat="1" x14ac:dyDescent="0.3"/>
    <row r="12683" s="4" customFormat="1" x14ac:dyDescent="0.3"/>
    <row r="12684" s="4" customFormat="1" x14ac:dyDescent="0.3"/>
    <row r="12685" s="4" customFormat="1" x14ac:dyDescent="0.3"/>
    <row r="12686" s="4" customFormat="1" x14ac:dyDescent="0.3"/>
    <row r="12687" s="4" customFormat="1" x14ac:dyDescent="0.3"/>
    <row r="12688" s="4" customFormat="1" x14ac:dyDescent="0.3"/>
    <row r="12689" s="4" customFormat="1" x14ac:dyDescent="0.3"/>
    <row r="12690" s="4" customFormat="1" x14ac:dyDescent="0.3"/>
    <row r="12691" s="4" customFormat="1" x14ac:dyDescent="0.3"/>
    <row r="12692" s="4" customFormat="1" x14ac:dyDescent="0.3"/>
    <row r="12693" s="4" customFormat="1" x14ac:dyDescent="0.3"/>
    <row r="12694" s="4" customFormat="1" x14ac:dyDescent="0.3"/>
    <row r="12695" s="4" customFormat="1" x14ac:dyDescent="0.3"/>
    <row r="12696" s="4" customFormat="1" x14ac:dyDescent="0.3"/>
    <row r="12697" s="4" customFormat="1" x14ac:dyDescent="0.3"/>
    <row r="12698" s="4" customFormat="1" x14ac:dyDescent="0.3"/>
    <row r="12699" s="4" customFormat="1" x14ac:dyDescent="0.3"/>
    <row r="12700" s="4" customFormat="1" x14ac:dyDescent="0.3"/>
    <row r="12701" s="4" customFormat="1" x14ac:dyDescent="0.3"/>
    <row r="12702" s="4" customFormat="1" x14ac:dyDescent="0.3"/>
    <row r="12703" s="4" customFormat="1" x14ac:dyDescent="0.3"/>
    <row r="12704" s="4" customFormat="1" x14ac:dyDescent="0.3"/>
    <row r="12705" s="4" customFormat="1" x14ac:dyDescent="0.3"/>
    <row r="12706" s="4" customFormat="1" x14ac:dyDescent="0.3"/>
    <row r="12707" s="4" customFormat="1" x14ac:dyDescent="0.3"/>
    <row r="12708" s="4" customFormat="1" x14ac:dyDescent="0.3"/>
    <row r="12709" s="4" customFormat="1" x14ac:dyDescent="0.3"/>
    <row r="12710" s="4" customFormat="1" x14ac:dyDescent="0.3"/>
    <row r="12711" s="4" customFormat="1" x14ac:dyDescent="0.3"/>
    <row r="12712" s="4" customFormat="1" x14ac:dyDescent="0.3"/>
    <row r="12713" s="4" customFormat="1" x14ac:dyDescent="0.3"/>
    <row r="12714" s="4" customFormat="1" x14ac:dyDescent="0.3"/>
    <row r="12715" s="4" customFormat="1" x14ac:dyDescent="0.3"/>
    <row r="12716" s="4" customFormat="1" x14ac:dyDescent="0.3"/>
    <row r="12717" s="4" customFormat="1" x14ac:dyDescent="0.3"/>
    <row r="12718" s="4" customFormat="1" x14ac:dyDescent="0.3"/>
    <row r="12719" s="4" customFormat="1" x14ac:dyDescent="0.3"/>
    <row r="12720" s="4" customFormat="1" x14ac:dyDescent="0.3"/>
    <row r="12721" s="4" customFormat="1" x14ac:dyDescent="0.3"/>
    <row r="12722" s="4" customFormat="1" x14ac:dyDescent="0.3"/>
    <row r="12723" s="4" customFormat="1" x14ac:dyDescent="0.3"/>
    <row r="12724" s="4" customFormat="1" x14ac:dyDescent="0.3"/>
    <row r="12725" s="4" customFormat="1" x14ac:dyDescent="0.3"/>
    <row r="12726" s="4" customFormat="1" x14ac:dyDescent="0.3"/>
    <row r="12727" s="4" customFormat="1" x14ac:dyDescent="0.3"/>
    <row r="12728" s="4" customFormat="1" x14ac:dyDescent="0.3"/>
    <row r="12729" s="4" customFormat="1" x14ac:dyDescent="0.3"/>
    <row r="12730" s="4" customFormat="1" x14ac:dyDescent="0.3"/>
    <row r="12731" s="4" customFormat="1" x14ac:dyDescent="0.3"/>
    <row r="12732" s="4" customFormat="1" x14ac:dyDescent="0.3"/>
    <row r="12733" s="4" customFormat="1" x14ac:dyDescent="0.3"/>
    <row r="12734" s="4" customFormat="1" x14ac:dyDescent="0.3"/>
    <row r="12735" s="4" customFormat="1" x14ac:dyDescent="0.3"/>
    <row r="12736" s="4" customFormat="1" x14ac:dyDescent="0.3"/>
    <row r="12737" s="4" customFormat="1" x14ac:dyDescent="0.3"/>
    <row r="12738" s="4" customFormat="1" x14ac:dyDescent="0.3"/>
    <row r="12739" s="4" customFormat="1" x14ac:dyDescent="0.3"/>
    <row r="12740" s="4" customFormat="1" x14ac:dyDescent="0.3"/>
    <row r="12741" s="4" customFormat="1" x14ac:dyDescent="0.3"/>
    <row r="12742" s="4" customFormat="1" x14ac:dyDescent="0.3"/>
    <row r="12743" s="4" customFormat="1" x14ac:dyDescent="0.3"/>
    <row r="12744" s="4" customFormat="1" x14ac:dyDescent="0.3"/>
    <row r="12745" s="4" customFormat="1" x14ac:dyDescent="0.3"/>
    <row r="12746" s="4" customFormat="1" x14ac:dyDescent="0.3"/>
    <row r="12747" s="4" customFormat="1" x14ac:dyDescent="0.3"/>
    <row r="12748" s="4" customFormat="1" x14ac:dyDescent="0.3"/>
    <row r="12749" s="4" customFormat="1" x14ac:dyDescent="0.3"/>
    <row r="12750" s="4" customFormat="1" x14ac:dyDescent="0.3"/>
    <row r="12751" s="4" customFormat="1" x14ac:dyDescent="0.3"/>
    <row r="12752" s="4" customFormat="1" x14ac:dyDescent="0.3"/>
    <row r="12753" s="4" customFormat="1" x14ac:dyDescent="0.3"/>
    <row r="12754" s="4" customFormat="1" x14ac:dyDescent="0.3"/>
    <row r="12755" s="4" customFormat="1" x14ac:dyDescent="0.3"/>
    <row r="12756" s="4" customFormat="1" x14ac:dyDescent="0.3"/>
    <row r="12757" s="4" customFormat="1" x14ac:dyDescent="0.3"/>
    <row r="12758" s="4" customFormat="1" x14ac:dyDescent="0.3"/>
    <row r="12759" s="4" customFormat="1" x14ac:dyDescent="0.3"/>
    <row r="12760" s="4" customFormat="1" x14ac:dyDescent="0.3"/>
    <row r="12761" s="4" customFormat="1" x14ac:dyDescent="0.3"/>
    <row r="12762" s="4" customFormat="1" x14ac:dyDescent="0.3"/>
    <row r="12763" s="4" customFormat="1" x14ac:dyDescent="0.3"/>
    <row r="12764" s="4" customFormat="1" x14ac:dyDescent="0.3"/>
    <row r="12765" s="4" customFormat="1" x14ac:dyDescent="0.3"/>
    <row r="12766" s="4" customFormat="1" x14ac:dyDescent="0.3"/>
    <row r="12767" s="4" customFormat="1" x14ac:dyDescent="0.3"/>
    <row r="12768" s="4" customFormat="1" x14ac:dyDescent="0.3"/>
    <row r="12769" s="4" customFormat="1" x14ac:dyDescent="0.3"/>
    <row r="12770" s="4" customFormat="1" x14ac:dyDescent="0.3"/>
    <row r="12771" s="4" customFormat="1" x14ac:dyDescent="0.3"/>
    <row r="12772" s="4" customFormat="1" x14ac:dyDescent="0.3"/>
    <row r="12773" s="4" customFormat="1" x14ac:dyDescent="0.3"/>
    <row r="12774" s="4" customFormat="1" x14ac:dyDescent="0.3"/>
    <row r="12775" s="4" customFormat="1" x14ac:dyDescent="0.3"/>
    <row r="12776" s="4" customFormat="1" x14ac:dyDescent="0.3"/>
    <row r="12777" s="4" customFormat="1" x14ac:dyDescent="0.3"/>
    <row r="12778" s="4" customFormat="1" x14ac:dyDescent="0.3"/>
    <row r="12779" s="4" customFormat="1" x14ac:dyDescent="0.3"/>
    <row r="12780" s="4" customFormat="1" x14ac:dyDescent="0.3"/>
    <row r="12781" s="4" customFormat="1" x14ac:dyDescent="0.3"/>
    <row r="12782" s="4" customFormat="1" x14ac:dyDescent="0.3"/>
    <row r="12783" s="4" customFormat="1" x14ac:dyDescent="0.3"/>
    <row r="12784" s="4" customFormat="1" x14ac:dyDescent="0.3"/>
    <row r="12785" s="4" customFormat="1" x14ac:dyDescent="0.3"/>
    <row r="12786" s="4" customFormat="1" x14ac:dyDescent="0.3"/>
    <row r="12787" s="4" customFormat="1" x14ac:dyDescent="0.3"/>
    <row r="12788" s="4" customFormat="1" x14ac:dyDescent="0.3"/>
    <row r="12789" s="4" customFormat="1" x14ac:dyDescent="0.3"/>
    <row r="12790" s="4" customFormat="1" x14ac:dyDescent="0.3"/>
    <row r="12791" s="4" customFormat="1" x14ac:dyDescent="0.3"/>
    <row r="12792" s="4" customFormat="1" x14ac:dyDescent="0.3"/>
    <row r="12793" s="4" customFormat="1" x14ac:dyDescent="0.3"/>
    <row r="12794" s="4" customFormat="1" x14ac:dyDescent="0.3"/>
    <row r="12795" s="4" customFormat="1" x14ac:dyDescent="0.3"/>
    <row r="12796" s="4" customFormat="1" x14ac:dyDescent="0.3"/>
    <row r="12797" s="4" customFormat="1" x14ac:dyDescent="0.3"/>
    <row r="12798" s="4" customFormat="1" x14ac:dyDescent="0.3"/>
    <row r="12799" s="4" customFormat="1" x14ac:dyDescent="0.3"/>
    <row r="12800" s="4" customFormat="1" x14ac:dyDescent="0.3"/>
    <row r="12801" s="4" customFormat="1" x14ac:dyDescent="0.3"/>
    <row r="12802" s="4" customFormat="1" x14ac:dyDescent="0.3"/>
    <row r="12803" s="4" customFormat="1" x14ac:dyDescent="0.3"/>
    <row r="12804" s="4" customFormat="1" x14ac:dyDescent="0.3"/>
    <row r="12805" s="4" customFormat="1" x14ac:dyDescent="0.3"/>
    <row r="12806" s="4" customFormat="1" x14ac:dyDescent="0.3"/>
    <row r="12807" s="4" customFormat="1" x14ac:dyDescent="0.3"/>
    <row r="12808" s="4" customFormat="1" x14ac:dyDescent="0.3"/>
    <row r="12809" s="4" customFormat="1" x14ac:dyDescent="0.3"/>
    <row r="12810" s="4" customFormat="1" x14ac:dyDescent="0.3"/>
    <row r="12811" s="4" customFormat="1" x14ac:dyDescent="0.3"/>
    <row r="12812" s="4" customFormat="1" x14ac:dyDescent="0.3"/>
    <row r="12813" s="4" customFormat="1" x14ac:dyDescent="0.3"/>
    <row r="12814" s="4" customFormat="1" x14ac:dyDescent="0.3"/>
    <row r="12815" s="4" customFormat="1" x14ac:dyDescent="0.3"/>
    <row r="12816" s="4" customFormat="1" x14ac:dyDescent="0.3"/>
    <row r="12817" s="4" customFormat="1" x14ac:dyDescent="0.3"/>
    <row r="12818" s="4" customFormat="1" x14ac:dyDescent="0.3"/>
    <row r="12819" s="4" customFormat="1" x14ac:dyDescent="0.3"/>
    <row r="12820" s="4" customFormat="1" x14ac:dyDescent="0.3"/>
    <row r="12821" s="4" customFormat="1" x14ac:dyDescent="0.3"/>
    <row r="12822" s="4" customFormat="1" x14ac:dyDescent="0.3"/>
    <row r="12823" s="4" customFormat="1" x14ac:dyDescent="0.3"/>
    <row r="12824" s="4" customFormat="1" x14ac:dyDescent="0.3"/>
    <row r="12825" s="4" customFormat="1" x14ac:dyDescent="0.3"/>
    <row r="12826" s="4" customFormat="1" x14ac:dyDescent="0.3"/>
    <row r="12827" s="4" customFormat="1" x14ac:dyDescent="0.3"/>
    <row r="12828" s="4" customFormat="1" x14ac:dyDescent="0.3"/>
    <row r="12829" s="4" customFormat="1" x14ac:dyDescent="0.3"/>
    <row r="12830" s="4" customFormat="1" x14ac:dyDescent="0.3"/>
    <row r="12831" s="4" customFormat="1" x14ac:dyDescent="0.3"/>
    <row r="12832" s="4" customFormat="1" x14ac:dyDescent="0.3"/>
    <row r="12833" s="4" customFormat="1" x14ac:dyDescent="0.3"/>
    <row r="12834" s="4" customFormat="1" x14ac:dyDescent="0.3"/>
    <row r="12835" s="4" customFormat="1" x14ac:dyDescent="0.3"/>
    <row r="12836" s="4" customFormat="1" x14ac:dyDescent="0.3"/>
    <row r="12837" s="4" customFormat="1" x14ac:dyDescent="0.3"/>
    <row r="12838" s="4" customFormat="1" x14ac:dyDescent="0.3"/>
    <row r="12839" s="4" customFormat="1" x14ac:dyDescent="0.3"/>
    <row r="12840" s="4" customFormat="1" x14ac:dyDescent="0.3"/>
    <row r="12841" s="4" customFormat="1" x14ac:dyDescent="0.3"/>
    <row r="12842" s="4" customFormat="1" x14ac:dyDescent="0.3"/>
    <row r="12843" s="4" customFormat="1" x14ac:dyDescent="0.3"/>
    <row r="12844" s="4" customFormat="1" x14ac:dyDescent="0.3"/>
    <row r="12845" s="4" customFormat="1" x14ac:dyDescent="0.3"/>
    <row r="12846" s="4" customFormat="1" x14ac:dyDescent="0.3"/>
    <row r="12847" s="4" customFormat="1" x14ac:dyDescent="0.3"/>
    <row r="12848" s="4" customFormat="1" x14ac:dyDescent="0.3"/>
    <row r="12849" s="4" customFormat="1" x14ac:dyDescent="0.3"/>
    <row r="12850" s="4" customFormat="1" x14ac:dyDescent="0.3"/>
    <row r="12851" s="4" customFormat="1" x14ac:dyDescent="0.3"/>
    <row r="12852" s="4" customFormat="1" x14ac:dyDescent="0.3"/>
    <row r="12853" s="4" customFormat="1" x14ac:dyDescent="0.3"/>
    <row r="12854" s="4" customFormat="1" x14ac:dyDescent="0.3"/>
    <row r="12855" s="4" customFormat="1" x14ac:dyDescent="0.3"/>
    <row r="12856" s="4" customFormat="1" x14ac:dyDescent="0.3"/>
    <row r="12857" s="4" customFormat="1" x14ac:dyDescent="0.3"/>
    <row r="12858" s="4" customFormat="1" x14ac:dyDescent="0.3"/>
    <row r="12859" s="4" customFormat="1" x14ac:dyDescent="0.3"/>
    <row r="12860" s="4" customFormat="1" x14ac:dyDescent="0.3"/>
    <row r="12861" s="4" customFormat="1" x14ac:dyDescent="0.3"/>
    <row r="12862" s="4" customFormat="1" x14ac:dyDescent="0.3"/>
    <row r="12863" s="4" customFormat="1" x14ac:dyDescent="0.3"/>
    <row r="12864" s="4" customFormat="1" x14ac:dyDescent="0.3"/>
    <row r="12865" s="4" customFormat="1" x14ac:dyDescent="0.3"/>
    <row r="12866" s="4" customFormat="1" x14ac:dyDescent="0.3"/>
    <row r="12867" s="4" customFormat="1" x14ac:dyDescent="0.3"/>
    <row r="12868" s="4" customFormat="1" x14ac:dyDescent="0.3"/>
    <row r="12869" s="4" customFormat="1" x14ac:dyDescent="0.3"/>
    <row r="12870" s="4" customFormat="1" x14ac:dyDescent="0.3"/>
    <row r="12871" s="4" customFormat="1" x14ac:dyDescent="0.3"/>
    <row r="12872" s="4" customFormat="1" x14ac:dyDescent="0.3"/>
    <row r="12873" s="4" customFormat="1" x14ac:dyDescent="0.3"/>
    <row r="12874" s="4" customFormat="1" x14ac:dyDescent="0.3"/>
    <row r="12875" s="4" customFormat="1" x14ac:dyDescent="0.3"/>
    <row r="12876" s="4" customFormat="1" x14ac:dyDescent="0.3"/>
    <row r="12877" s="4" customFormat="1" x14ac:dyDescent="0.3"/>
    <row r="12878" s="4" customFormat="1" x14ac:dyDescent="0.3"/>
    <row r="12879" s="4" customFormat="1" x14ac:dyDescent="0.3"/>
    <row r="12880" s="4" customFormat="1" x14ac:dyDescent="0.3"/>
    <row r="12881" s="4" customFormat="1" x14ac:dyDescent="0.3"/>
    <row r="12882" s="4" customFormat="1" x14ac:dyDescent="0.3"/>
    <row r="12883" s="4" customFormat="1" x14ac:dyDescent="0.3"/>
    <row r="12884" s="4" customFormat="1" x14ac:dyDescent="0.3"/>
    <row r="12885" s="4" customFormat="1" x14ac:dyDescent="0.3"/>
    <row r="12886" s="4" customFormat="1" x14ac:dyDescent="0.3"/>
    <row r="12887" s="4" customFormat="1" x14ac:dyDescent="0.3"/>
    <row r="12888" s="4" customFormat="1" x14ac:dyDescent="0.3"/>
    <row r="12889" s="4" customFormat="1" x14ac:dyDescent="0.3"/>
    <row r="12890" s="4" customFormat="1" x14ac:dyDescent="0.3"/>
    <row r="12891" s="4" customFormat="1" x14ac:dyDescent="0.3"/>
    <row r="12892" s="4" customFormat="1" x14ac:dyDescent="0.3"/>
    <row r="12893" s="4" customFormat="1" x14ac:dyDescent="0.3"/>
    <row r="12894" s="4" customFormat="1" x14ac:dyDescent="0.3"/>
    <row r="12895" s="4" customFormat="1" x14ac:dyDescent="0.3"/>
    <row r="12896" s="4" customFormat="1" x14ac:dyDescent="0.3"/>
    <row r="12897" s="4" customFormat="1" x14ac:dyDescent="0.3"/>
    <row r="12898" s="4" customFormat="1" x14ac:dyDescent="0.3"/>
    <row r="12899" s="4" customFormat="1" x14ac:dyDescent="0.3"/>
    <row r="12900" s="4" customFormat="1" x14ac:dyDescent="0.3"/>
    <row r="12901" s="4" customFormat="1" x14ac:dyDescent="0.3"/>
    <row r="12902" s="4" customFormat="1" x14ac:dyDescent="0.3"/>
    <row r="12903" s="4" customFormat="1" x14ac:dyDescent="0.3"/>
    <row r="12904" s="4" customFormat="1" x14ac:dyDescent="0.3"/>
    <row r="12905" s="4" customFormat="1" x14ac:dyDescent="0.3"/>
    <row r="12906" s="4" customFormat="1" x14ac:dyDescent="0.3"/>
    <row r="12907" s="4" customFormat="1" x14ac:dyDescent="0.3"/>
    <row r="12908" s="4" customFormat="1" x14ac:dyDescent="0.3"/>
    <row r="12909" s="4" customFormat="1" x14ac:dyDescent="0.3"/>
    <row r="12910" s="4" customFormat="1" x14ac:dyDescent="0.3"/>
    <row r="12911" s="4" customFormat="1" x14ac:dyDescent="0.3"/>
    <row r="12912" s="4" customFormat="1" x14ac:dyDescent="0.3"/>
    <row r="12913" s="4" customFormat="1" x14ac:dyDescent="0.3"/>
    <row r="12914" s="4" customFormat="1" x14ac:dyDescent="0.3"/>
    <row r="12915" s="4" customFormat="1" x14ac:dyDescent="0.3"/>
    <row r="12916" s="4" customFormat="1" x14ac:dyDescent="0.3"/>
    <row r="12917" s="4" customFormat="1" x14ac:dyDescent="0.3"/>
    <row r="12918" s="4" customFormat="1" x14ac:dyDescent="0.3"/>
    <row r="12919" s="4" customFormat="1" x14ac:dyDescent="0.3"/>
    <row r="12920" s="4" customFormat="1" x14ac:dyDescent="0.3"/>
    <row r="12921" s="4" customFormat="1" x14ac:dyDescent="0.3"/>
    <row r="12922" s="4" customFormat="1" x14ac:dyDescent="0.3"/>
    <row r="12923" s="4" customFormat="1" x14ac:dyDescent="0.3"/>
    <row r="12924" s="4" customFormat="1" x14ac:dyDescent="0.3"/>
    <row r="12925" s="4" customFormat="1" x14ac:dyDescent="0.3"/>
    <row r="12926" s="4" customFormat="1" x14ac:dyDescent="0.3"/>
    <row r="12927" s="4" customFormat="1" x14ac:dyDescent="0.3"/>
    <row r="12928" s="4" customFormat="1" x14ac:dyDescent="0.3"/>
    <row r="12929" s="4" customFormat="1" x14ac:dyDescent="0.3"/>
    <row r="12930" s="4" customFormat="1" x14ac:dyDescent="0.3"/>
    <row r="12931" s="4" customFormat="1" x14ac:dyDescent="0.3"/>
    <row r="12932" s="4" customFormat="1" x14ac:dyDescent="0.3"/>
    <row r="12933" s="4" customFormat="1" x14ac:dyDescent="0.3"/>
    <row r="12934" s="4" customFormat="1" x14ac:dyDescent="0.3"/>
    <row r="12935" s="4" customFormat="1" x14ac:dyDescent="0.3"/>
    <row r="12936" s="4" customFormat="1" x14ac:dyDescent="0.3"/>
    <row r="12937" s="4" customFormat="1" x14ac:dyDescent="0.3"/>
    <row r="12938" s="4" customFormat="1" x14ac:dyDescent="0.3"/>
    <row r="12939" s="4" customFormat="1" x14ac:dyDescent="0.3"/>
    <row r="12940" s="4" customFormat="1" x14ac:dyDescent="0.3"/>
    <row r="12941" s="4" customFormat="1" x14ac:dyDescent="0.3"/>
    <row r="12942" s="4" customFormat="1" x14ac:dyDescent="0.3"/>
    <row r="12943" s="4" customFormat="1" x14ac:dyDescent="0.3"/>
    <row r="12944" s="4" customFormat="1" x14ac:dyDescent="0.3"/>
    <row r="12945" s="4" customFormat="1" x14ac:dyDescent="0.3"/>
    <row r="12946" s="4" customFormat="1" x14ac:dyDescent="0.3"/>
    <row r="12947" s="4" customFormat="1" x14ac:dyDescent="0.3"/>
    <row r="12948" s="4" customFormat="1" x14ac:dyDescent="0.3"/>
    <row r="12949" s="4" customFormat="1" x14ac:dyDescent="0.3"/>
    <row r="12950" s="4" customFormat="1" x14ac:dyDescent="0.3"/>
    <row r="12951" s="4" customFormat="1" x14ac:dyDescent="0.3"/>
    <row r="12952" s="4" customFormat="1" x14ac:dyDescent="0.3"/>
    <row r="12953" s="4" customFormat="1" x14ac:dyDescent="0.3"/>
    <row r="12954" s="4" customFormat="1" x14ac:dyDescent="0.3"/>
    <row r="12955" s="4" customFormat="1" x14ac:dyDescent="0.3"/>
    <row r="12956" s="4" customFormat="1" x14ac:dyDescent="0.3"/>
    <row r="12957" s="4" customFormat="1" x14ac:dyDescent="0.3"/>
    <row r="12958" s="4" customFormat="1" x14ac:dyDescent="0.3"/>
    <row r="12959" s="4" customFormat="1" x14ac:dyDescent="0.3"/>
    <row r="12960" s="4" customFormat="1" x14ac:dyDescent="0.3"/>
    <row r="12961" s="4" customFormat="1" x14ac:dyDescent="0.3"/>
    <row r="12962" s="4" customFormat="1" x14ac:dyDescent="0.3"/>
    <row r="12963" s="4" customFormat="1" x14ac:dyDescent="0.3"/>
    <row r="12964" s="4" customFormat="1" x14ac:dyDescent="0.3"/>
    <row r="12965" s="4" customFormat="1" x14ac:dyDescent="0.3"/>
    <row r="12966" s="4" customFormat="1" x14ac:dyDescent="0.3"/>
    <row r="12967" s="4" customFormat="1" x14ac:dyDescent="0.3"/>
    <row r="12968" s="4" customFormat="1" x14ac:dyDescent="0.3"/>
    <row r="12969" s="4" customFormat="1" x14ac:dyDescent="0.3"/>
    <row r="12970" s="4" customFormat="1" x14ac:dyDescent="0.3"/>
    <row r="12971" s="4" customFormat="1" x14ac:dyDescent="0.3"/>
    <row r="12972" s="4" customFormat="1" x14ac:dyDescent="0.3"/>
    <row r="12973" s="4" customFormat="1" x14ac:dyDescent="0.3"/>
    <row r="12974" s="4" customFormat="1" x14ac:dyDescent="0.3"/>
    <row r="12975" s="4" customFormat="1" x14ac:dyDescent="0.3"/>
    <row r="12976" s="4" customFormat="1" x14ac:dyDescent="0.3"/>
    <row r="12977" s="4" customFormat="1" x14ac:dyDescent="0.3"/>
    <row r="12978" s="4" customFormat="1" x14ac:dyDescent="0.3"/>
    <row r="12979" s="4" customFormat="1" x14ac:dyDescent="0.3"/>
    <row r="12980" s="4" customFormat="1" x14ac:dyDescent="0.3"/>
    <row r="12981" s="4" customFormat="1" x14ac:dyDescent="0.3"/>
    <row r="12982" s="4" customFormat="1" x14ac:dyDescent="0.3"/>
    <row r="12983" s="4" customFormat="1" x14ac:dyDescent="0.3"/>
    <row r="12984" s="4" customFormat="1" x14ac:dyDescent="0.3"/>
    <row r="12985" s="4" customFormat="1" x14ac:dyDescent="0.3"/>
    <row r="12986" s="4" customFormat="1" x14ac:dyDescent="0.3"/>
    <row r="12987" s="4" customFormat="1" x14ac:dyDescent="0.3"/>
    <row r="12988" s="4" customFormat="1" x14ac:dyDescent="0.3"/>
    <row r="12989" s="4" customFormat="1" x14ac:dyDescent="0.3"/>
    <row r="12990" s="4" customFormat="1" x14ac:dyDescent="0.3"/>
    <row r="12991" s="4" customFormat="1" x14ac:dyDescent="0.3"/>
    <row r="12992" s="4" customFormat="1" x14ac:dyDescent="0.3"/>
    <row r="12993" s="4" customFormat="1" x14ac:dyDescent="0.3"/>
    <row r="12994" s="4" customFormat="1" x14ac:dyDescent="0.3"/>
    <row r="12995" s="4" customFormat="1" x14ac:dyDescent="0.3"/>
    <row r="12996" s="4" customFormat="1" x14ac:dyDescent="0.3"/>
    <row r="12997" s="4" customFormat="1" x14ac:dyDescent="0.3"/>
    <row r="12998" s="4" customFormat="1" x14ac:dyDescent="0.3"/>
    <row r="12999" s="4" customFormat="1" x14ac:dyDescent="0.3"/>
    <row r="13000" s="4" customFormat="1" x14ac:dyDescent="0.3"/>
    <row r="13001" s="4" customFormat="1" x14ac:dyDescent="0.3"/>
    <row r="13002" s="4" customFormat="1" x14ac:dyDescent="0.3"/>
    <row r="13003" s="4" customFormat="1" x14ac:dyDescent="0.3"/>
    <row r="13004" s="4" customFormat="1" x14ac:dyDescent="0.3"/>
    <row r="13005" s="4" customFormat="1" x14ac:dyDescent="0.3"/>
    <row r="13006" s="4" customFormat="1" x14ac:dyDescent="0.3"/>
    <row r="13007" s="4" customFormat="1" x14ac:dyDescent="0.3"/>
    <row r="13008" s="4" customFormat="1" x14ac:dyDescent="0.3"/>
    <row r="13009" s="4" customFormat="1" x14ac:dyDescent="0.3"/>
    <row r="13010" s="4" customFormat="1" x14ac:dyDescent="0.3"/>
    <row r="13011" s="4" customFormat="1" x14ac:dyDescent="0.3"/>
    <row r="13012" s="4" customFormat="1" x14ac:dyDescent="0.3"/>
    <row r="13013" s="4" customFormat="1" x14ac:dyDescent="0.3"/>
    <row r="13014" s="4" customFormat="1" x14ac:dyDescent="0.3"/>
    <row r="13015" s="4" customFormat="1" x14ac:dyDescent="0.3"/>
    <row r="13016" s="4" customFormat="1" x14ac:dyDescent="0.3"/>
    <row r="13017" s="4" customFormat="1" x14ac:dyDescent="0.3"/>
    <row r="13018" s="4" customFormat="1" x14ac:dyDescent="0.3"/>
    <row r="13019" s="4" customFormat="1" x14ac:dyDescent="0.3"/>
    <row r="13020" s="4" customFormat="1" x14ac:dyDescent="0.3"/>
    <row r="13021" s="4" customFormat="1" x14ac:dyDescent="0.3"/>
    <row r="13022" s="4" customFormat="1" x14ac:dyDescent="0.3"/>
    <row r="13023" s="4" customFormat="1" x14ac:dyDescent="0.3"/>
    <row r="13024" s="4" customFormat="1" x14ac:dyDescent="0.3"/>
    <row r="13025" s="4" customFormat="1" x14ac:dyDescent="0.3"/>
    <row r="13026" s="4" customFormat="1" x14ac:dyDescent="0.3"/>
    <row r="13027" s="4" customFormat="1" x14ac:dyDescent="0.3"/>
    <row r="13028" s="4" customFormat="1" x14ac:dyDescent="0.3"/>
    <row r="13029" s="4" customFormat="1" x14ac:dyDescent="0.3"/>
    <row r="13030" s="4" customFormat="1" x14ac:dyDescent="0.3"/>
    <row r="13031" s="4" customFormat="1" x14ac:dyDescent="0.3"/>
    <row r="13032" s="4" customFormat="1" x14ac:dyDescent="0.3"/>
    <row r="13033" s="4" customFormat="1" x14ac:dyDescent="0.3"/>
    <row r="13034" s="4" customFormat="1" x14ac:dyDescent="0.3"/>
    <row r="13035" s="4" customFormat="1" x14ac:dyDescent="0.3"/>
    <row r="13036" s="4" customFormat="1" x14ac:dyDescent="0.3"/>
    <row r="13037" s="4" customFormat="1" x14ac:dyDescent="0.3"/>
    <row r="13038" s="4" customFormat="1" x14ac:dyDescent="0.3"/>
    <row r="13039" s="4" customFormat="1" x14ac:dyDescent="0.3"/>
    <row r="13040" s="4" customFormat="1" x14ac:dyDescent="0.3"/>
    <row r="13041" s="4" customFormat="1" x14ac:dyDescent="0.3"/>
    <row r="13042" s="4" customFormat="1" x14ac:dyDescent="0.3"/>
    <row r="13043" s="4" customFormat="1" x14ac:dyDescent="0.3"/>
    <row r="13044" s="4" customFormat="1" x14ac:dyDescent="0.3"/>
    <row r="13045" s="4" customFormat="1" x14ac:dyDescent="0.3"/>
    <row r="13046" s="4" customFormat="1" x14ac:dyDescent="0.3"/>
    <row r="13047" s="4" customFormat="1" x14ac:dyDescent="0.3"/>
    <row r="13048" s="4" customFormat="1" x14ac:dyDescent="0.3"/>
    <row r="13049" s="4" customFormat="1" x14ac:dyDescent="0.3"/>
    <row r="13050" s="4" customFormat="1" x14ac:dyDescent="0.3"/>
    <row r="13051" s="4" customFormat="1" x14ac:dyDescent="0.3"/>
    <row r="13052" s="4" customFormat="1" x14ac:dyDescent="0.3"/>
    <row r="13053" s="4" customFormat="1" x14ac:dyDescent="0.3"/>
    <row r="13054" s="4" customFormat="1" x14ac:dyDescent="0.3"/>
    <row r="13055" s="4" customFormat="1" x14ac:dyDescent="0.3"/>
    <row r="13056" s="4" customFormat="1" x14ac:dyDescent="0.3"/>
    <row r="13057" s="4" customFormat="1" x14ac:dyDescent="0.3"/>
    <row r="13058" s="4" customFormat="1" x14ac:dyDescent="0.3"/>
    <row r="13059" s="4" customFormat="1" x14ac:dyDescent="0.3"/>
    <row r="13060" s="4" customFormat="1" x14ac:dyDescent="0.3"/>
    <row r="13061" s="4" customFormat="1" x14ac:dyDescent="0.3"/>
    <row r="13062" s="4" customFormat="1" x14ac:dyDescent="0.3"/>
    <row r="13063" s="4" customFormat="1" x14ac:dyDescent="0.3"/>
    <row r="13064" s="4" customFormat="1" x14ac:dyDescent="0.3"/>
    <row r="13065" s="4" customFormat="1" x14ac:dyDescent="0.3"/>
    <row r="13066" s="4" customFormat="1" x14ac:dyDescent="0.3"/>
    <row r="13067" s="4" customFormat="1" x14ac:dyDescent="0.3"/>
    <row r="13068" s="4" customFormat="1" x14ac:dyDescent="0.3"/>
    <row r="13069" s="4" customFormat="1" x14ac:dyDescent="0.3"/>
    <row r="13070" s="4" customFormat="1" x14ac:dyDescent="0.3"/>
    <row r="13071" s="4" customFormat="1" x14ac:dyDescent="0.3"/>
    <row r="13072" s="4" customFormat="1" x14ac:dyDescent="0.3"/>
    <row r="13073" s="4" customFormat="1" x14ac:dyDescent="0.3"/>
    <row r="13074" s="4" customFormat="1" x14ac:dyDescent="0.3"/>
    <row r="13075" s="4" customFormat="1" x14ac:dyDescent="0.3"/>
    <row r="13076" s="4" customFormat="1" x14ac:dyDescent="0.3"/>
    <row r="13077" s="4" customFormat="1" x14ac:dyDescent="0.3"/>
    <row r="13078" s="4" customFormat="1" x14ac:dyDescent="0.3"/>
    <row r="13079" s="4" customFormat="1" x14ac:dyDescent="0.3"/>
    <row r="13080" s="4" customFormat="1" x14ac:dyDescent="0.3"/>
    <row r="13081" s="4" customFormat="1" x14ac:dyDescent="0.3"/>
    <row r="13082" s="4" customFormat="1" x14ac:dyDescent="0.3"/>
    <row r="13083" s="4" customFormat="1" x14ac:dyDescent="0.3"/>
    <row r="13084" s="4" customFormat="1" x14ac:dyDescent="0.3"/>
    <row r="13085" s="4" customFormat="1" x14ac:dyDescent="0.3"/>
    <row r="13086" s="4" customFormat="1" x14ac:dyDescent="0.3"/>
    <row r="13087" s="4" customFormat="1" x14ac:dyDescent="0.3"/>
    <row r="13088" s="4" customFormat="1" x14ac:dyDescent="0.3"/>
    <row r="13089" s="4" customFormat="1" x14ac:dyDescent="0.3"/>
    <row r="13090" s="4" customFormat="1" x14ac:dyDescent="0.3"/>
    <row r="13091" s="4" customFormat="1" x14ac:dyDescent="0.3"/>
    <row r="13092" s="4" customFormat="1" x14ac:dyDescent="0.3"/>
    <row r="13093" s="4" customFormat="1" x14ac:dyDescent="0.3"/>
    <row r="13094" s="4" customFormat="1" x14ac:dyDescent="0.3"/>
    <row r="13095" s="4" customFormat="1" x14ac:dyDescent="0.3"/>
    <row r="13096" s="4" customFormat="1" x14ac:dyDescent="0.3"/>
    <row r="13097" s="4" customFormat="1" x14ac:dyDescent="0.3"/>
    <row r="13098" s="4" customFormat="1" x14ac:dyDescent="0.3"/>
    <row r="13099" s="4" customFormat="1" x14ac:dyDescent="0.3"/>
    <row r="13100" s="4" customFormat="1" x14ac:dyDescent="0.3"/>
    <row r="13101" s="4" customFormat="1" x14ac:dyDescent="0.3"/>
    <row r="13102" s="4" customFormat="1" x14ac:dyDescent="0.3"/>
    <row r="13103" s="4" customFormat="1" x14ac:dyDescent="0.3"/>
    <row r="13104" s="4" customFormat="1" x14ac:dyDescent="0.3"/>
    <row r="13105" s="4" customFormat="1" x14ac:dyDescent="0.3"/>
    <row r="13106" s="4" customFormat="1" x14ac:dyDescent="0.3"/>
    <row r="13107" s="4" customFormat="1" x14ac:dyDescent="0.3"/>
    <row r="13108" s="4" customFormat="1" x14ac:dyDescent="0.3"/>
    <row r="13109" s="4" customFormat="1" x14ac:dyDescent="0.3"/>
    <row r="13110" s="4" customFormat="1" x14ac:dyDescent="0.3"/>
    <row r="13111" s="4" customFormat="1" x14ac:dyDescent="0.3"/>
    <row r="13112" s="4" customFormat="1" x14ac:dyDescent="0.3"/>
    <row r="13113" s="4" customFormat="1" x14ac:dyDescent="0.3"/>
    <row r="13114" s="4" customFormat="1" x14ac:dyDescent="0.3"/>
    <row r="13115" s="4" customFormat="1" x14ac:dyDescent="0.3"/>
    <row r="13116" s="4" customFormat="1" x14ac:dyDescent="0.3"/>
    <row r="13117" s="4" customFormat="1" x14ac:dyDescent="0.3"/>
    <row r="13118" s="4" customFormat="1" x14ac:dyDescent="0.3"/>
    <row r="13119" s="4" customFormat="1" x14ac:dyDescent="0.3"/>
    <row r="13120" s="4" customFormat="1" x14ac:dyDescent="0.3"/>
    <row r="13121" s="4" customFormat="1" x14ac:dyDescent="0.3"/>
    <row r="13122" s="4" customFormat="1" x14ac:dyDescent="0.3"/>
    <row r="13123" s="4" customFormat="1" x14ac:dyDescent="0.3"/>
    <row r="13124" s="4" customFormat="1" x14ac:dyDescent="0.3"/>
    <row r="13125" s="4" customFormat="1" x14ac:dyDescent="0.3"/>
    <row r="13126" s="4" customFormat="1" x14ac:dyDescent="0.3"/>
    <row r="13127" s="4" customFormat="1" x14ac:dyDescent="0.3"/>
    <row r="13128" s="4" customFormat="1" x14ac:dyDescent="0.3"/>
    <row r="13129" s="4" customFormat="1" x14ac:dyDescent="0.3"/>
    <row r="13130" s="4" customFormat="1" x14ac:dyDescent="0.3"/>
    <row r="13131" s="4" customFormat="1" x14ac:dyDescent="0.3"/>
    <row r="13132" s="4" customFormat="1" x14ac:dyDescent="0.3"/>
    <row r="13133" s="4" customFormat="1" x14ac:dyDescent="0.3"/>
    <row r="13134" s="4" customFormat="1" x14ac:dyDescent="0.3"/>
    <row r="13135" s="4" customFormat="1" x14ac:dyDescent="0.3"/>
    <row r="13136" s="4" customFormat="1" x14ac:dyDescent="0.3"/>
    <row r="13137" s="4" customFormat="1" x14ac:dyDescent="0.3"/>
    <row r="13138" s="4" customFormat="1" x14ac:dyDescent="0.3"/>
    <row r="13139" s="4" customFormat="1" x14ac:dyDescent="0.3"/>
    <row r="13140" s="4" customFormat="1" x14ac:dyDescent="0.3"/>
    <row r="13141" s="4" customFormat="1" x14ac:dyDescent="0.3"/>
    <row r="13142" s="4" customFormat="1" x14ac:dyDescent="0.3"/>
    <row r="13143" s="4" customFormat="1" x14ac:dyDescent="0.3"/>
    <row r="13144" s="4" customFormat="1" x14ac:dyDescent="0.3"/>
    <row r="13145" s="4" customFormat="1" x14ac:dyDescent="0.3"/>
    <row r="13146" s="4" customFormat="1" x14ac:dyDescent="0.3"/>
    <row r="13147" s="4" customFormat="1" x14ac:dyDescent="0.3"/>
    <row r="13148" s="4" customFormat="1" x14ac:dyDescent="0.3"/>
    <row r="13149" s="4" customFormat="1" x14ac:dyDescent="0.3"/>
    <row r="13150" s="4" customFormat="1" x14ac:dyDescent="0.3"/>
    <row r="13151" s="4" customFormat="1" x14ac:dyDescent="0.3"/>
    <row r="13152" s="4" customFormat="1" x14ac:dyDescent="0.3"/>
    <row r="13153" s="4" customFormat="1" x14ac:dyDescent="0.3"/>
    <row r="13154" s="4" customFormat="1" x14ac:dyDescent="0.3"/>
    <row r="13155" s="4" customFormat="1" x14ac:dyDescent="0.3"/>
    <row r="13156" s="4" customFormat="1" x14ac:dyDescent="0.3"/>
    <row r="13157" s="4" customFormat="1" x14ac:dyDescent="0.3"/>
    <row r="13158" s="4" customFormat="1" x14ac:dyDescent="0.3"/>
    <row r="13159" s="4" customFormat="1" x14ac:dyDescent="0.3"/>
    <row r="13160" s="4" customFormat="1" x14ac:dyDescent="0.3"/>
    <row r="13161" s="4" customFormat="1" x14ac:dyDescent="0.3"/>
    <row r="13162" s="4" customFormat="1" x14ac:dyDescent="0.3"/>
    <row r="13163" s="4" customFormat="1" x14ac:dyDescent="0.3"/>
    <row r="13164" s="4" customFormat="1" x14ac:dyDescent="0.3"/>
    <row r="13165" s="4" customFormat="1" x14ac:dyDescent="0.3"/>
    <row r="13166" s="4" customFormat="1" x14ac:dyDescent="0.3"/>
    <row r="13167" s="4" customFormat="1" x14ac:dyDescent="0.3"/>
    <row r="13168" s="4" customFormat="1" x14ac:dyDescent="0.3"/>
    <row r="13169" s="4" customFormat="1" x14ac:dyDescent="0.3"/>
    <row r="13170" s="4" customFormat="1" x14ac:dyDescent="0.3"/>
    <row r="13171" s="4" customFormat="1" x14ac:dyDescent="0.3"/>
    <row r="13172" s="4" customFormat="1" x14ac:dyDescent="0.3"/>
    <row r="13173" s="4" customFormat="1" x14ac:dyDescent="0.3"/>
    <row r="13174" s="4" customFormat="1" x14ac:dyDescent="0.3"/>
    <row r="13175" s="4" customFormat="1" x14ac:dyDescent="0.3"/>
    <row r="13176" s="4" customFormat="1" x14ac:dyDescent="0.3"/>
    <row r="13177" s="4" customFormat="1" x14ac:dyDescent="0.3"/>
    <row r="13178" s="4" customFormat="1" x14ac:dyDescent="0.3"/>
    <row r="13179" s="4" customFormat="1" x14ac:dyDescent="0.3"/>
    <row r="13180" s="4" customFormat="1" x14ac:dyDescent="0.3"/>
    <row r="13181" s="4" customFormat="1" x14ac:dyDescent="0.3"/>
    <row r="13182" s="4" customFormat="1" x14ac:dyDescent="0.3"/>
    <row r="13183" s="4" customFormat="1" x14ac:dyDescent="0.3"/>
    <row r="13184" s="4" customFormat="1" x14ac:dyDescent="0.3"/>
    <row r="13185" s="4" customFormat="1" x14ac:dyDescent="0.3"/>
    <row r="13186" s="4" customFormat="1" x14ac:dyDescent="0.3"/>
    <row r="13187" s="4" customFormat="1" x14ac:dyDescent="0.3"/>
    <row r="13188" s="4" customFormat="1" x14ac:dyDescent="0.3"/>
    <row r="13189" s="4" customFormat="1" x14ac:dyDescent="0.3"/>
    <row r="13190" s="4" customFormat="1" x14ac:dyDescent="0.3"/>
    <row r="13191" s="4" customFormat="1" x14ac:dyDescent="0.3"/>
    <row r="13192" s="4" customFormat="1" x14ac:dyDescent="0.3"/>
    <row r="13193" s="4" customFormat="1" x14ac:dyDescent="0.3"/>
    <row r="13194" s="4" customFormat="1" x14ac:dyDescent="0.3"/>
    <row r="13195" s="4" customFormat="1" x14ac:dyDescent="0.3"/>
    <row r="13196" s="4" customFormat="1" x14ac:dyDescent="0.3"/>
    <row r="13197" s="4" customFormat="1" x14ac:dyDescent="0.3"/>
    <row r="13198" s="4" customFormat="1" x14ac:dyDescent="0.3"/>
    <row r="13199" s="4" customFormat="1" x14ac:dyDescent="0.3"/>
    <row r="13200" s="4" customFormat="1" x14ac:dyDescent="0.3"/>
    <row r="13201" s="4" customFormat="1" x14ac:dyDescent="0.3"/>
    <row r="13202" s="4" customFormat="1" x14ac:dyDescent="0.3"/>
    <row r="13203" s="4" customFormat="1" x14ac:dyDescent="0.3"/>
    <row r="13204" s="4" customFormat="1" x14ac:dyDescent="0.3"/>
    <row r="13205" s="4" customFormat="1" x14ac:dyDescent="0.3"/>
    <row r="13206" s="4" customFormat="1" x14ac:dyDescent="0.3"/>
    <row r="13207" s="4" customFormat="1" x14ac:dyDescent="0.3"/>
    <row r="13208" s="4" customFormat="1" x14ac:dyDescent="0.3"/>
    <row r="13209" s="4" customFormat="1" x14ac:dyDescent="0.3"/>
    <row r="13210" s="4" customFormat="1" x14ac:dyDescent="0.3"/>
    <row r="13211" s="4" customFormat="1" x14ac:dyDescent="0.3"/>
    <row r="13212" s="4" customFormat="1" x14ac:dyDescent="0.3"/>
    <row r="13213" s="4" customFormat="1" x14ac:dyDescent="0.3"/>
    <row r="13214" s="4" customFormat="1" x14ac:dyDescent="0.3"/>
    <row r="13215" s="4" customFormat="1" x14ac:dyDescent="0.3"/>
    <row r="13216" s="4" customFormat="1" x14ac:dyDescent="0.3"/>
    <row r="13217" s="4" customFormat="1" x14ac:dyDescent="0.3"/>
    <row r="13218" s="4" customFormat="1" x14ac:dyDescent="0.3"/>
    <row r="13219" s="4" customFormat="1" x14ac:dyDescent="0.3"/>
    <row r="13220" s="4" customFormat="1" x14ac:dyDescent="0.3"/>
    <row r="13221" s="4" customFormat="1" x14ac:dyDescent="0.3"/>
    <row r="13222" s="4" customFormat="1" x14ac:dyDescent="0.3"/>
    <row r="13223" s="4" customFormat="1" x14ac:dyDescent="0.3"/>
    <row r="13224" s="4" customFormat="1" x14ac:dyDescent="0.3"/>
    <row r="13225" s="4" customFormat="1" x14ac:dyDescent="0.3"/>
    <row r="13226" s="4" customFormat="1" x14ac:dyDescent="0.3"/>
    <row r="13227" s="4" customFormat="1" x14ac:dyDescent="0.3"/>
    <row r="13228" s="4" customFormat="1" x14ac:dyDescent="0.3"/>
    <row r="13229" s="4" customFormat="1" x14ac:dyDescent="0.3"/>
    <row r="13230" s="4" customFormat="1" x14ac:dyDescent="0.3"/>
    <row r="13231" s="4" customFormat="1" x14ac:dyDescent="0.3"/>
    <row r="13232" s="4" customFormat="1" x14ac:dyDescent="0.3"/>
    <row r="13233" s="4" customFormat="1" x14ac:dyDescent="0.3"/>
    <row r="13234" s="4" customFormat="1" x14ac:dyDescent="0.3"/>
    <row r="13235" s="4" customFormat="1" x14ac:dyDescent="0.3"/>
    <row r="13236" s="4" customFormat="1" x14ac:dyDescent="0.3"/>
    <row r="13237" s="4" customFormat="1" x14ac:dyDescent="0.3"/>
    <row r="13238" s="4" customFormat="1" x14ac:dyDescent="0.3"/>
    <row r="13239" s="4" customFormat="1" x14ac:dyDescent="0.3"/>
    <row r="13240" s="4" customFormat="1" x14ac:dyDescent="0.3"/>
    <row r="13241" s="4" customFormat="1" x14ac:dyDescent="0.3"/>
    <row r="13242" s="4" customFormat="1" x14ac:dyDescent="0.3"/>
    <row r="13243" s="4" customFormat="1" x14ac:dyDescent="0.3"/>
    <row r="13244" s="4" customFormat="1" x14ac:dyDescent="0.3"/>
    <row r="13245" s="4" customFormat="1" x14ac:dyDescent="0.3"/>
    <row r="13246" s="4" customFormat="1" x14ac:dyDescent="0.3"/>
    <row r="13247" s="4" customFormat="1" x14ac:dyDescent="0.3"/>
    <row r="13248" s="4" customFormat="1" x14ac:dyDescent="0.3"/>
    <row r="13249" s="4" customFormat="1" x14ac:dyDescent="0.3"/>
    <row r="13250" s="4" customFormat="1" x14ac:dyDescent="0.3"/>
    <row r="13251" s="4" customFormat="1" x14ac:dyDescent="0.3"/>
    <row r="13252" s="4" customFormat="1" x14ac:dyDescent="0.3"/>
    <row r="13253" s="4" customFormat="1" x14ac:dyDescent="0.3"/>
    <row r="13254" s="4" customFormat="1" x14ac:dyDescent="0.3"/>
    <row r="13255" s="4" customFormat="1" x14ac:dyDescent="0.3"/>
    <row r="13256" s="4" customFormat="1" x14ac:dyDescent="0.3"/>
    <row r="13257" s="4" customFormat="1" x14ac:dyDescent="0.3"/>
    <row r="13258" s="4" customFormat="1" x14ac:dyDescent="0.3"/>
    <row r="13259" s="4" customFormat="1" x14ac:dyDescent="0.3"/>
    <row r="13260" s="4" customFormat="1" x14ac:dyDescent="0.3"/>
    <row r="13261" s="4" customFormat="1" x14ac:dyDescent="0.3"/>
    <row r="13262" s="4" customFormat="1" x14ac:dyDescent="0.3"/>
    <row r="13263" s="4" customFormat="1" x14ac:dyDescent="0.3"/>
    <row r="13264" s="4" customFormat="1" x14ac:dyDescent="0.3"/>
    <row r="13265" s="4" customFormat="1" x14ac:dyDescent="0.3"/>
    <row r="13266" s="4" customFormat="1" x14ac:dyDescent="0.3"/>
    <row r="13267" s="4" customFormat="1" x14ac:dyDescent="0.3"/>
    <row r="13268" s="4" customFormat="1" x14ac:dyDescent="0.3"/>
    <row r="13269" s="4" customFormat="1" x14ac:dyDescent="0.3"/>
    <row r="13270" s="4" customFormat="1" x14ac:dyDescent="0.3"/>
    <row r="13271" s="4" customFormat="1" x14ac:dyDescent="0.3"/>
    <row r="13272" s="4" customFormat="1" x14ac:dyDescent="0.3"/>
    <row r="13273" s="4" customFormat="1" x14ac:dyDescent="0.3"/>
    <row r="13274" s="4" customFormat="1" x14ac:dyDescent="0.3"/>
    <row r="13275" s="4" customFormat="1" x14ac:dyDescent="0.3"/>
    <row r="13276" s="4" customFormat="1" x14ac:dyDescent="0.3"/>
    <row r="13277" s="4" customFormat="1" x14ac:dyDescent="0.3"/>
    <row r="13278" s="4" customFormat="1" x14ac:dyDescent="0.3"/>
    <row r="13279" s="4" customFormat="1" x14ac:dyDescent="0.3"/>
    <row r="13280" s="4" customFormat="1" x14ac:dyDescent="0.3"/>
    <row r="13281" s="4" customFormat="1" x14ac:dyDescent="0.3"/>
    <row r="13282" s="4" customFormat="1" x14ac:dyDescent="0.3"/>
    <row r="13283" s="4" customFormat="1" x14ac:dyDescent="0.3"/>
    <row r="13284" s="4" customFormat="1" x14ac:dyDescent="0.3"/>
    <row r="13285" s="4" customFormat="1" x14ac:dyDescent="0.3"/>
    <row r="13286" s="4" customFormat="1" x14ac:dyDescent="0.3"/>
    <row r="13287" s="4" customFormat="1" x14ac:dyDescent="0.3"/>
    <row r="13288" s="4" customFormat="1" x14ac:dyDescent="0.3"/>
    <row r="13289" s="4" customFormat="1" x14ac:dyDescent="0.3"/>
    <row r="13290" s="4" customFormat="1" x14ac:dyDescent="0.3"/>
    <row r="13291" s="4" customFormat="1" x14ac:dyDescent="0.3"/>
    <row r="13292" s="4" customFormat="1" x14ac:dyDescent="0.3"/>
    <row r="13293" s="4" customFormat="1" x14ac:dyDescent="0.3"/>
    <row r="13294" s="4" customFormat="1" x14ac:dyDescent="0.3"/>
    <row r="13295" s="4" customFormat="1" x14ac:dyDescent="0.3"/>
    <row r="13296" s="4" customFormat="1" x14ac:dyDescent="0.3"/>
    <row r="13297" s="4" customFormat="1" x14ac:dyDescent="0.3"/>
    <row r="13298" s="4" customFormat="1" x14ac:dyDescent="0.3"/>
    <row r="13299" s="4" customFormat="1" x14ac:dyDescent="0.3"/>
    <row r="13300" s="4" customFormat="1" x14ac:dyDescent="0.3"/>
    <row r="13301" s="4" customFormat="1" x14ac:dyDescent="0.3"/>
    <row r="13302" s="4" customFormat="1" x14ac:dyDescent="0.3"/>
    <row r="13303" s="4" customFormat="1" x14ac:dyDescent="0.3"/>
    <row r="13304" s="4" customFormat="1" x14ac:dyDescent="0.3"/>
    <row r="13305" s="4" customFormat="1" x14ac:dyDescent="0.3"/>
    <row r="13306" s="4" customFormat="1" x14ac:dyDescent="0.3"/>
    <row r="13307" s="4" customFormat="1" x14ac:dyDescent="0.3"/>
    <row r="13308" s="4" customFormat="1" x14ac:dyDescent="0.3"/>
    <row r="13309" s="4" customFormat="1" x14ac:dyDescent="0.3"/>
    <row r="13310" s="4" customFormat="1" x14ac:dyDescent="0.3"/>
    <row r="13311" s="4" customFormat="1" x14ac:dyDescent="0.3"/>
    <row r="13312" s="4" customFormat="1" x14ac:dyDescent="0.3"/>
    <row r="13313" s="4" customFormat="1" x14ac:dyDescent="0.3"/>
    <row r="13314" s="4" customFormat="1" x14ac:dyDescent="0.3"/>
    <row r="13315" s="4" customFormat="1" x14ac:dyDescent="0.3"/>
    <row r="13316" s="4" customFormat="1" x14ac:dyDescent="0.3"/>
    <row r="13317" s="4" customFormat="1" x14ac:dyDescent="0.3"/>
    <row r="13318" s="4" customFormat="1" x14ac:dyDescent="0.3"/>
    <row r="13319" s="4" customFormat="1" x14ac:dyDescent="0.3"/>
    <row r="13320" s="4" customFormat="1" x14ac:dyDescent="0.3"/>
    <row r="13321" s="4" customFormat="1" x14ac:dyDescent="0.3"/>
    <row r="13322" s="4" customFormat="1" x14ac:dyDescent="0.3"/>
    <row r="13323" s="4" customFormat="1" x14ac:dyDescent="0.3"/>
    <row r="13324" s="4" customFormat="1" x14ac:dyDescent="0.3"/>
    <row r="13325" s="4" customFormat="1" x14ac:dyDescent="0.3"/>
    <row r="13326" s="4" customFormat="1" x14ac:dyDescent="0.3"/>
    <row r="13327" s="4" customFormat="1" x14ac:dyDescent="0.3"/>
    <row r="13328" s="4" customFormat="1" x14ac:dyDescent="0.3"/>
    <row r="13329" s="4" customFormat="1" x14ac:dyDescent="0.3"/>
    <row r="13330" s="4" customFormat="1" x14ac:dyDescent="0.3"/>
    <row r="13331" s="4" customFormat="1" x14ac:dyDescent="0.3"/>
    <row r="13332" s="4" customFormat="1" x14ac:dyDescent="0.3"/>
    <row r="13333" s="4" customFormat="1" x14ac:dyDescent="0.3"/>
    <row r="13334" s="4" customFormat="1" x14ac:dyDescent="0.3"/>
    <row r="13335" s="4" customFormat="1" x14ac:dyDescent="0.3"/>
    <row r="13336" s="4" customFormat="1" x14ac:dyDescent="0.3"/>
    <row r="13337" s="4" customFormat="1" x14ac:dyDescent="0.3"/>
    <row r="13338" s="4" customFormat="1" x14ac:dyDescent="0.3"/>
    <row r="13339" s="4" customFormat="1" x14ac:dyDescent="0.3"/>
    <row r="13340" s="4" customFormat="1" x14ac:dyDescent="0.3"/>
    <row r="13341" s="4" customFormat="1" x14ac:dyDescent="0.3"/>
    <row r="13342" s="4" customFormat="1" x14ac:dyDescent="0.3"/>
    <row r="13343" s="4" customFormat="1" x14ac:dyDescent="0.3"/>
    <row r="13344" s="4" customFormat="1" x14ac:dyDescent="0.3"/>
    <row r="13345" s="4" customFormat="1" x14ac:dyDescent="0.3"/>
    <row r="13346" s="4" customFormat="1" x14ac:dyDescent="0.3"/>
    <row r="13347" s="4" customFormat="1" x14ac:dyDescent="0.3"/>
    <row r="13348" s="4" customFormat="1" x14ac:dyDescent="0.3"/>
    <row r="13349" s="4" customFormat="1" x14ac:dyDescent="0.3"/>
    <row r="13350" s="4" customFormat="1" x14ac:dyDescent="0.3"/>
    <row r="13351" s="4" customFormat="1" x14ac:dyDescent="0.3"/>
    <row r="13352" s="4" customFormat="1" x14ac:dyDescent="0.3"/>
    <row r="13353" s="4" customFormat="1" x14ac:dyDescent="0.3"/>
    <row r="13354" s="4" customFormat="1" x14ac:dyDescent="0.3"/>
    <row r="13355" s="4" customFormat="1" x14ac:dyDescent="0.3"/>
    <row r="13356" s="4" customFormat="1" x14ac:dyDescent="0.3"/>
    <row r="13357" s="4" customFormat="1" x14ac:dyDescent="0.3"/>
    <row r="13358" s="4" customFormat="1" x14ac:dyDescent="0.3"/>
    <row r="13359" s="4" customFormat="1" x14ac:dyDescent="0.3"/>
    <row r="13360" s="4" customFormat="1" x14ac:dyDescent="0.3"/>
    <row r="13361" s="4" customFormat="1" x14ac:dyDescent="0.3"/>
    <row r="13362" s="4" customFormat="1" x14ac:dyDescent="0.3"/>
    <row r="13363" s="4" customFormat="1" x14ac:dyDescent="0.3"/>
    <row r="13364" s="4" customFormat="1" x14ac:dyDescent="0.3"/>
    <row r="13365" s="4" customFormat="1" x14ac:dyDescent="0.3"/>
    <row r="13366" s="4" customFormat="1" x14ac:dyDescent="0.3"/>
    <row r="13367" s="4" customFormat="1" x14ac:dyDescent="0.3"/>
    <row r="13368" s="4" customFormat="1" x14ac:dyDescent="0.3"/>
    <row r="13369" s="4" customFormat="1" x14ac:dyDescent="0.3"/>
    <row r="13370" s="4" customFormat="1" x14ac:dyDescent="0.3"/>
    <row r="13371" s="4" customFormat="1" x14ac:dyDescent="0.3"/>
    <row r="13372" s="4" customFormat="1" x14ac:dyDescent="0.3"/>
    <row r="13373" s="4" customFormat="1" x14ac:dyDescent="0.3"/>
    <row r="13374" s="4" customFormat="1" x14ac:dyDescent="0.3"/>
    <row r="13375" s="4" customFormat="1" x14ac:dyDescent="0.3"/>
    <row r="13376" s="4" customFormat="1" x14ac:dyDescent="0.3"/>
    <row r="13377" s="4" customFormat="1" x14ac:dyDescent="0.3"/>
    <row r="13378" s="4" customFormat="1" x14ac:dyDescent="0.3"/>
    <row r="13379" s="4" customFormat="1" x14ac:dyDescent="0.3"/>
    <row r="13380" s="4" customFormat="1" x14ac:dyDescent="0.3"/>
    <row r="13381" s="4" customFormat="1" x14ac:dyDescent="0.3"/>
    <row r="13382" s="4" customFormat="1" x14ac:dyDescent="0.3"/>
    <row r="13383" s="4" customFormat="1" x14ac:dyDescent="0.3"/>
    <row r="13384" s="4" customFormat="1" x14ac:dyDescent="0.3"/>
    <row r="13385" s="4" customFormat="1" x14ac:dyDescent="0.3"/>
    <row r="13386" s="4" customFormat="1" x14ac:dyDescent="0.3"/>
    <row r="13387" s="4" customFormat="1" x14ac:dyDescent="0.3"/>
    <row r="13388" s="4" customFormat="1" x14ac:dyDescent="0.3"/>
    <row r="13389" s="4" customFormat="1" x14ac:dyDescent="0.3"/>
    <row r="13390" s="4" customFormat="1" x14ac:dyDescent="0.3"/>
    <row r="13391" s="4" customFormat="1" x14ac:dyDescent="0.3"/>
    <row r="13392" s="4" customFormat="1" x14ac:dyDescent="0.3"/>
    <row r="13393" s="4" customFormat="1" x14ac:dyDescent="0.3"/>
    <row r="13394" s="4" customFormat="1" x14ac:dyDescent="0.3"/>
    <row r="13395" s="4" customFormat="1" x14ac:dyDescent="0.3"/>
    <row r="13396" s="4" customFormat="1" x14ac:dyDescent="0.3"/>
    <row r="13397" s="4" customFormat="1" x14ac:dyDescent="0.3"/>
    <row r="13398" s="4" customFormat="1" x14ac:dyDescent="0.3"/>
    <row r="13399" s="4" customFormat="1" x14ac:dyDescent="0.3"/>
    <row r="13400" s="4" customFormat="1" x14ac:dyDescent="0.3"/>
    <row r="13401" s="4" customFormat="1" x14ac:dyDescent="0.3"/>
    <row r="13402" s="4" customFormat="1" x14ac:dyDescent="0.3"/>
    <row r="13403" s="4" customFormat="1" x14ac:dyDescent="0.3"/>
    <row r="13404" s="4" customFormat="1" x14ac:dyDescent="0.3"/>
    <row r="13405" s="4" customFormat="1" x14ac:dyDescent="0.3"/>
    <row r="13406" s="4" customFormat="1" x14ac:dyDescent="0.3"/>
    <row r="13407" s="4" customFormat="1" x14ac:dyDescent="0.3"/>
    <row r="13408" s="4" customFormat="1" x14ac:dyDescent="0.3"/>
    <row r="13409" s="4" customFormat="1" x14ac:dyDescent="0.3"/>
    <row r="13410" s="4" customFormat="1" x14ac:dyDescent="0.3"/>
    <row r="13411" s="4" customFormat="1" x14ac:dyDescent="0.3"/>
    <row r="13412" s="4" customFormat="1" x14ac:dyDescent="0.3"/>
    <row r="13413" s="4" customFormat="1" x14ac:dyDescent="0.3"/>
    <row r="13414" s="4" customFormat="1" x14ac:dyDescent="0.3"/>
    <row r="13415" s="4" customFormat="1" x14ac:dyDescent="0.3"/>
    <row r="13416" s="4" customFormat="1" x14ac:dyDescent="0.3"/>
    <row r="13417" s="4" customFormat="1" x14ac:dyDescent="0.3"/>
    <row r="13418" s="4" customFormat="1" x14ac:dyDescent="0.3"/>
    <row r="13419" s="4" customFormat="1" x14ac:dyDescent="0.3"/>
    <row r="13420" s="4" customFormat="1" x14ac:dyDescent="0.3"/>
    <row r="13421" s="4" customFormat="1" x14ac:dyDescent="0.3"/>
    <row r="13422" s="4" customFormat="1" x14ac:dyDescent="0.3"/>
    <row r="13423" s="4" customFormat="1" x14ac:dyDescent="0.3"/>
    <row r="13424" s="4" customFormat="1" x14ac:dyDescent="0.3"/>
    <row r="13425" s="4" customFormat="1" x14ac:dyDescent="0.3"/>
    <row r="13426" s="4" customFormat="1" x14ac:dyDescent="0.3"/>
    <row r="13427" s="4" customFormat="1" x14ac:dyDescent="0.3"/>
    <row r="13428" s="4" customFormat="1" x14ac:dyDescent="0.3"/>
    <row r="13429" s="4" customFormat="1" x14ac:dyDescent="0.3"/>
    <row r="13430" s="4" customFormat="1" x14ac:dyDescent="0.3"/>
    <row r="13431" s="4" customFormat="1" x14ac:dyDescent="0.3"/>
    <row r="13432" s="4" customFormat="1" x14ac:dyDescent="0.3"/>
    <row r="13433" s="4" customFormat="1" x14ac:dyDescent="0.3"/>
    <row r="13434" s="4" customFormat="1" x14ac:dyDescent="0.3"/>
    <row r="13435" s="4" customFormat="1" x14ac:dyDescent="0.3"/>
    <row r="13436" s="4" customFormat="1" x14ac:dyDescent="0.3"/>
    <row r="13437" s="4" customFormat="1" x14ac:dyDescent="0.3"/>
    <row r="13438" s="4" customFormat="1" x14ac:dyDescent="0.3"/>
    <row r="13439" s="4" customFormat="1" x14ac:dyDescent="0.3"/>
    <row r="13440" s="4" customFormat="1" x14ac:dyDescent="0.3"/>
    <row r="13441" s="4" customFormat="1" x14ac:dyDescent="0.3"/>
    <row r="13442" s="4" customFormat="1" x14ac:dyDescent="0.3"/>
    <row r="13443" s="4" customFormat="1" x14ac:dyDescent="0.3"/>
    <row r="13444" s="4" customFormat="1" x14ac:dyDescent="0.3"/>
    <row r="13445" s="4" customFormat="1" x14ac:dyDescent="0.3"/>
    <row r="13446" s="4" customFormat="1" x14ac:dyDescent="0.3"/>
    <row r="13447" s="4" customFormat="1" x14ac:dyDescent="0.3"/>
    <row r="13448" s="4" customFormat="1" x14ac:dyDescent="0.3"/>
    <row r="13449" s="4" customFormat="1" x14ac:dyDescent="0.3"/>
    <row r="13450" s="4" customFormat="1" x14ac:dyDescent="0.3"/>
    <row r="13451" s="4" customFormat="1" x14ac:dyDescent="0.3"/>
    <row r="13452" s="4" customFormat="1" x14ac:dyDescent="0.3"/>
    <row r="13453" s="4" customFormat="1" x14ac:dyDescent="0.3"/>
    <row r="13454" s="4" customFormat="1" x14ac:dyDescent="0.3"/>
    <row r="13455" s="4" customFormat="1" x14ac:dyDescent="0.3"/>
    <row r="13456" s="4" customFormat="1" x14ac:dyDescent="0.3"/>
    <row r="13457" s="4" customFormat="1" x14ac:dyDescent="0.3"/>
    <row r="13458" s="4" customFormat="1" x14ac:dyDescent="0.3"/>
    <row r="13459" s="4" customFormat="1" x14ac:dyDescent="0.3"/>
    <row r="13460" s="4" customFormat="1" x14ac:dyDescent="0.3"/>
    <row r="13461" s="4" customFormat="1" x14ac:dyDescent="0.3"/>
    <row r="13462" s="4" customFormat="1" x14ac:dyDescent="0.3"/>
    <row r="13463" s="4" customFormat="1" x14ac:dyDescent="0.3"/>
    <row r="13464" s="4" customFormat="1" x14ac:dyDescent="0.3"/>
    <row r="13465" s="4" customFormat="1" x14ac:dyDescent="0.3"/>
    <row r="13466" s="4" customFormat="1" x14ac:dyDescent="0.3"/>
    <row r="13467" s="4" customFormat="1" x14ac:dyDescent="0.3"/>
    <row r="13468" s="4" customFormat="1" x14ac:dyDescent="0.3"/>
    <row r="13469" s="4" customFormat="1" x14ac:dyDescent="0.3"/>
    <row r="13470" s="4" customFormat="1" x14ac:dyDescent="0.3"/>
    <row r="13471" s="4" customFormat="1" x14ac:dyDescent="0.3"/>
    <row r="13472" s="4" customFormat="1" x14ac:dyDescent="0.3"/>
    <row r="13473" s="4" customFormat="1" x14ac:dyDescent="0.3"/>
    <row r="13474" s="4" customFormat="1" x14ac:dyDescent="0.3"/>
    <row r="13475" s="4" customFormat="1" x14ac:dyDescent="0.3"/>
    <row r="13476" s="4" customFormat="1" x14ac:dyDescent="0.3"/>
    <row r="13477" s="4" customFormat="1" x14ac:dyDescent="0.3"/>
    <row r="13478" s="4" customFormat="1" x14ac:dyDescent="0.3"/>
    <row r="13479" s="4" customFormat="1" x14ac:dyDescent="0.3"/>
    <row r="13480" s="4" customFormat="1" x14ac:dyDescent="0.3"/>
    <row r="13481" s="4" customFormat="1" x14ac:dyDescent="0.3"/>
    <row r="13482" s="4" customFormat="1" x14ac:dyDescent="0.3"/>
    <row r="13483" s="4" customFormat="1" x14ac:dyDescent="0.3"/>
    <row r="13484" s="4" customFormat="1" x14ac:dyDescent="0.3"/>
    <row r="13485" s="4" customFormat="1" x14ac:dyDescent="0.3"/>
    <row r="13486" s="4" customFormat="1" x14ac:dyDescent="0.3"/>
    <row r="13487" s="4" customFormat="1" x14ac:dyDescent="0.3"/>
    <row r="13488" s="4" customFormat="1" x14ac:dyDescent="0.3"/>
    <row r="13489" s="4" customFormat="1" x14ac:dyDescent="0.3"/>
    <row r="13490" s="4" customFormat="1" x14ac:dyDescent="0.3"/>
    <row r="13491" s="4" customFormat="1" x14ac:dyDescent="0.3"/>
    <row r="13492" s="4" customFormat="1" x14ac:dyDescent="0.3"/>
    <row r="13493" s="4" customFormat="1" x14ac:dyDescent="0.3"/>
    <row r="13494" s="4" customFormat="1" x14ac:dyDescent="0.3"/>
    <row r="13495" s="4" customFormat="1" x14ac:dyDescent="0.3"/>
    <row r="13496" s="4" customFormat="1" x14ac:dyDescent="0.3"/>
    <row r="13497" s="4" customFormat="1" x14ac:dyDescent="0.3"/>
    <row r="13498" s="4" customFormat="1" x14ac:dyDescent="0.3"/>
    <row r="13499" s="4" customFormat="1" x14ac:dyDescent="0.3"/>
    <row r="13500" s="4" customFormat="1" x14ac:dyDescent="0.3"/>
    <row r="13501" s="4" customFormat="1" x14ac:dyDescent="0.3"/>
    <row r="13502" s="4" customFormat="1" x14ac:dyDescent="0.3"/>
    <row r="13503" s="4" customFormat="1" x14ac:dyDescent="0.3"/>
    <row r="13504" s="4" customFormat="1" x14ac:dyDescent="0.3"/>
    <row r="13505" s="4" customFormat="1" x14ac:dyDescent="0.3"/>
    <row r="13506" s="4" customFormat="1" x14ac:dyDescent="0.3"/>
    <row r="13507" s="4" customFormat="1" x14ac:dyDescent="0.3"/>
    <row r="13508" s="4" customFormat="1" x14ac:dyDescent="0.3"/>
    <row r="13509" s="4" customFormat="1" x14ac:dyDescent="0.3"/>
    <row r="13510" s="4" customFormat="1" x14ac:dyDescent="0.3"/>
    <row r="13511" s="4" customFormat="1" x14ac:dyDescent="0.3"/>
    <row r="13512" s="4" customFormat="1" x14ac:dyDescent="0.3"/>
    <row r="13513" s="4" customFormat="1" x14ac:dyDescent="0.3"/>
    <row r="13514" s="4" customFormat="1" x14ac:dyDescent="0.3"/>
    <row r="13515" s="4" customFormat="1" x14ac:dyDescent="0.3"/>
    <row r="13516" s="4" customFormat="1" x14ac:dyDescent="0.3"/>
    <row r="13517" s="4" customFormat="1" x14ac:dyDescent="0.3"/>
    <row r="13518" s="4" customFormat="1" x14ac:dyDescent="0.3"/>
    <row r="13519" s="4" customFormat="1" x14ac:dyDescent="0.3"/>
    <row r="13520" s="4" customFormat="1" x14ac:dyDescent="0.3"/>
    <row r="13521" s="4" customFormat="1" x14ac:dyDescent="0.3"/>
    <row r="13522" s="4" customFormat="1" x14ac:dyDescent="0.3"/>
    <row r="13523" s="4" customFormat="1" x14ac:dyDescent="0.3"/>
    <row r="13524" s="4" customFormat="1" x14ac:dyDescent="0.3"/>
    <row r="13525" s="4" customFormat="1" x14ac:dyDescent="0.3"/>
    <row r="13526" s="4" customFormat="1" x14ac:dyDescent="0.3"/>
    <row r="13527" s="4" customFormat="1" x14ac:dyDescent="0.3"/>
    <row r="13528" s="4" customFormat="1" x14ac:dyDescent="0.3"/>
    <row r="13529" s="4" customFormat="1" x14ac:dyDescent="0.3"/>
    <row r="13530" s="4" customFormat="1" x14ac:dyDescent="0.3"/>
    <row r="13531" s="4" customFormat="1" x14ac:dyDescent="0.3"/>
    <row r="13532" s="4" customFormat="1" x14ac:dyDescent="0.3"/>
    <row r="13533" s="4" customFormat="1" x14ac:dyDescent="0.3"/>
    <row r="13534" s="4" customFormat="1" x14ac:dyDescent="0.3"/>
    <row r="13535" s="4" customFormat="1" x14ac:dyDescent="0.3"/>
    <row r="13536" s="4" customFormat="1" x14ac:dyDescent="0.3"/>
    <row r="13537" s="4" customFormat="1" x14ac:dyDescent="0.3"/>
    <row r="13538" s="4" customFormat="1" x14ac:dyDescent="0.3"/>
    <row r="13539" s="4" customFormat="1" x14ac:dyDescent="0.3"/>
    <row r="13540" s="4" customFormat="1" x14ac:dyDescent="0.3"/>
    <row r="13541" s="4" customFormat="1" x14ac:dyDescent="0.3"/>
    <row r="13542" s="4" customFormat="1" x14ac:dyDescent="0.3"/>
    <row r="13543" s="4" customFormat="1" x14ac:dyDescent="0.3"/>
    <row r="13544" s="4" customFormat="1" x14ac:dyDescent="0.3"/>
    <row r="13545" s="4" customFormat="1" x14ac:dyDescent="0.3"/>
    <row r="13546" s="4" customFormat="1" x14ac:dyDescent="0.3"/>
    <row r="13547" s="4" customFormat="1" x14ac:dyDescent="0.3"/>
    <row r="13548" s="4" customFormat="1" x14ac:dyDescent="0.3"/>
    <row r="13549" s="4" customFormat="1" x14ac:dyDescent="0.3"/>
    <row r="13550" s="4" customFormat="1" x14ac:dyDescent="0.3"/>
    <row r="13551" s="4" customFormat="1" x14ac:dyDescent="0.3"/>
    <row r="13552" s="4" customFormat="1" x14ac:dyDescent="0.3"/>
    <row r="13553" s="4" customFormat="1" x14ac:dyDescent="0.3"/>
    <row r="13554" s="4" customFormat="1" x14ac:dyDescent="0.3"/>
    <row r="13555" s="4" customFormat="1" x14ac:dyDescent="0.3"/>
    <row r="13556" s="4" customFormat="1" x14ac:dyDescent="0.3"/>
    <row r="13557" s="4" customFormat="1" x14ac:dyDescent="0.3"/>
    <row r="13558" s="4" customFormat="1" x14ac:dyDescent="0.3"/>
    <row r="13559" s="4" customFormat="1" x14ac:dyDescent="0.3"/>
    <row r="13560" s="4" customFormat="1" x14ac:dyDescent="0.3"/>
    <row r="13561" s="4" customFormat="1" x14ac:dyDescent="0.3"/>
    <row r="13562" s="4" customFormat="1" x14ac:dyDescent="0.3"/>
    <row r="13563" s="4" customFormat="1" x14ac:dyDescent="0.3"/>
    <row r="13564" s="4" customFormat="1" x14ac:dyDescent="0.3"/>
    <row r="13565" s="4" customFormat="1" x14ac:dyDescent="0.3"/>
    <row r="13566" s="4" customFormat="1" x14ac:dyDescent="0.3"/>
    <row r="13567" s="4" customFormat="1" x14ac:dyDescent="0.3"/>
    <row r="13568" s="4" customFormat="1" x14ac:dyDescent="0.3"/>
    <row r="13569" s="4" customFormat="1" x14ac:dyDescent="0.3"/>
    <row r="13570" s="4" customFormat="1" x14ac:dyDescent="0.3"/>
    <row r="13571" s="4" customFormat="1" x14ac:dyDescent="0.3"/>
    <row r="13572" s="4" customFormat="1" x14ac:dyDescent="0.3"/>
    <row r="13573" s="4" customFormat="1" x14ac:dyDescent="0.3"/>
    <row r="13574" s="4" customFormat="1" x14ac:dyDescent="0.3"/>
    <row r="13575" s="4" customFormat="1" x14ac:dyDescent="0.3"/>
    <row r="13576" s="4" customFormat="1" x14ac:dyDescent="0.3"/>
    <row r="13577" s="4" customFormat="1" x14ac:dyDescent="0.3"/>
    <row r="13578" s="4" customFormat="1" x14ac:dyDescent="0.3"/>
    <row r="13579" s="4" customFormat="1" x14ac:dyDescent="0.3"/>
    <row r="13580" s="4" customFormat="1" x14ac:dyDescent="0.3"/>
    <row r="13581" s="4" customFormat="1" x14ac:dyDescent="0.3"/>
    <row r="13582" s="4" customFormat="1" x14ac:dyDescent="0.3"/>
    <row r="13583" s="4" customFormat="1" x14ac:dyDescent="0.3"/>
    <row r="13584" s="4" customFormat="1" x14ac:dyDescent="0.3"/>
    <row r="13585" s="4" customFormat="1" x14ac:dyDescent="0.3"/>
    <row r="13586" s="4" customFormat="1" x14ac:dyDescent="0.3"/>
    <row r="13587" s="4" customFormat="1" x14ac:dyDescent="0.3"/>
    <row r="13588" s="4" customFormat="1" x14ac:dyDescent="0.3"/>
    <row r="13589" s="4" customFormat="1" x14ac:dyDescent="0.3"/>
    <row r="13590" s="4" customFormat="1" x14ac:dyDescent="0.3"/>
    <row r="13591" s="4" customFormat="1" x14ac:dyDescent="0.3"/>
    <row r="13592" s="4" customFormat="1" x14ac:dyDescent="0.3"/>
    <row r="13593" s="4" customFormat="1" x14ac:dyDescent="0.3"/>
    <row r="13594" s="4" customFormat="1" x14ac:dyDescent="0.3"/>
    <row r="13595" s="4" customFormat="1" x14ac:dyDescent="0.3"/>
    <row r="13596" s="4" customFormat="1" x14ac:dyDescent="0.3"/>
    <row r="13597" s="4" customFormat="1" x14ac:dyDescent="0.3"/>
    <row r="13598" s="4" customFormat="1" x14ac:dyDescent="0.3"/>
    <row r="13599" s="4" customFormat="1" x14ac:dyDescent="0.3"/>
    <row r="13600" s="4" customFormat="1" x14ac:dyDescent="0.3"/>
    <row r="13601" s="4" customFormat="1" x14ac:dyDescent="0.3"/>
    <row r="13602" s="4" customFormat="1" x14ac:dyDescent="0.3"/>
    <row r="13603" s="4" customFormat="1" x14ac:dyDescent="0.3"/>
    <row r="13604" s="4" customFormat="1" x14ac:dyDescent="0.3"/>
    <row r="13605" s="4" customFormat="1" x14ac:dyDescent="0.3"/>
    <row r="13606" s="4" customFormat="1" x14ac:dyDescent="0.3"/>
    <row r="13607" s="4" customFormat="1" x14ac:dyDescent="0.3"/>
    <row r="13608" s="4" customFormat="1" x14ac:dyDescent="0.3"/>
    <row r="13609" s="4" customFormat="1" x14ac:dyDescent="0.3"/>
    <row r="13610" s="4" customFormat="1" x14ac:dyDescent="0.3"/>
    <row r="13611" s="4" customFormat="1" x14ac:dyDescent="0.3"/>
    <row r="13612" s="4" customFormat="1" x14ac:dyDescent="0.3"/>
    <row r="13613" s="4" customFormat="1" x14ac:dyDescent="0.3"/>
    <row r="13614" s="4" customFormat="1" x14ac:dyDescent="0.3"/>
    <row r="13615" s="4" customFormat="1" x14ac:dyDescent="0.3"/>
    <row r="13616" s="4" customFormat="1" x14ac:dyDescent="0.3"/>
    <row r="13617" s="4" customFormat="1" x14ac:dyDescent="0.3"/>
    <row r="13618" s="4" customFormat="1" x14ac:dyDescent="0.3"/>
    <row r="13619" s="4" customFormat="1" x14ac:dyDescent="0.3"/>
    <row r="13620" s="4" customFormat="1" x14ac:dyDescent="0.3"/>
    <row r="13621" s="4" customFormat="1" x14ac:dyDescent="0.3"/>
    <row r="13622" s="4" customFormat="1" x14ac:dyDescent="0.3"/>
    <row r="13623" s="4" customFormat="1" x14ac:dyDescent="0.3"/>
    <row r="13624" s="4" customFormat="1" x14ac:dyDescent="0.3"/>
    <row r="13625" s="4" customFormat="1" x14ac:dyDescent="0.3"/>
    <row r="13626" s="4" customFormat="1" x14ac:dyDescent="0.3"/>
    <row r="13627" s="4" customFormat="1" x14ac:dyDescent="0.3"/>
    <row r="13628" s="4" customFormat="1" x14ac:dyDescent="0.3"/>
    <row r="13629" s="4" customFormat="1" x14ac:dyDescent="0.3"/>
    <row r="13630" s="4" customFormat="1" x14ac:dyDescent="0.3"/>
    <row r="13631" s="4" customFormat="1" x14ac:dyDescent="0.3"/>
    <row r="13632" s="4" customFormat="1" x14ac:dyDescent="0.3"/>
    <row r="13633" s="4" customFormat="1" x14ac:dyDescent="0.3"/>
    <row r="13634" s="4" customFormat="1" x14ac:dyDescent="0.3"/>
    <row r="13635" s="4" customFormat="1" x14ac:dyDescent="0.3"/>
    <row r="13636" s="4" customFormat="1" x14ac:dyDescent="0.3"/>
    <row r="13637" s="4" customFormat="1" x14ac:dyDescent="0.3"/>
    <row r="13638" s="4" customFormat="1" x14ac:dyDescent="0.3"/>
    <row r="13639" s="4" customFormat="1" x14ac:dyDescent="0.3"/>
    <row r="13640" s="4" customFormat="1" x14ac:dyDescent="0.3"/>
    <row r="13641" s="4" customFormat="1" x14ac:dyDescent="0.3"/>
    <row r="13642" s="4" customFormat="1" x14ac:dyDescent="0.3"/>
    <row r="13643" s="4" customFormat="1" x14ac:dyDescent="0.3"/>
    <row r="13644" s="4" customFormat="1" x14ac:dyDescent="0.3"/>
    <row r="13645" s="4" customFormat="1" x14ac:dyDescent="0.3"/>
    <row r="13646" s="4" customFormat="1" x14ac:dyDescent="0.3"/>
    <row r="13647" s="4" customFormat="1" x14ac:dyDescent="0.3"/>
    <row r="13648" s="4" customFormat="1" x14ac:dyDescent="0.3"/>
    <row r="13649" s="4" customFormat="1" x14ac:dyDescent="0.3"/>
    <row r="13650" s="4" customFormat="1" x14ac:dyDescent="0.3"/>
    <row r="13651" s="4" customFormat="1" x14ac:dyDescent="0.3"/>
    <row r="13652" s="4" customFormat="1" x14ac:dyDescent="0.3"/>
    <row r="13653" s="4" customFormat="1" x14ac:dyDescent="0.3"/>
    <row r="13654" s="4" customFormat="1" x14ac:dyDescent="0.3"/>
    <row r="13655" s="4" customFormat="1" x14ac:dyDescent="0.3"/>
    <row r="13656" s="4" customFormat="1" x14ac:dyDescent="0.3"/>
    <row r="13657" s="4" customFormat="1" x14ac:dyDescent="0.3"/>
    <row r="13658" s="4" customFormat="1" x14ac:dyDescent="0.3"/>
    <row r="13659" s="4" customFormat="1" x14ac:dyDescent="0.3"/>
    <row r="13660" s="4" customFormat="1" x14ac:dyDescent="0.3"/>
    <row r="13661" s="4" customFormat="1" x14ac:dyDescent="0.3"/>
    <row r="13662" s="4" customFormat="1" x14ac:dyDescent="0.3"/>
    <row r="13663" s="4" customFormat="1" x14ac:dyDescent="0.3"/>
    <row r="13664" s="4" customFormat="1" x14ac:dyDescent="0.3"/>
    <row r="13665" s="4" customFormat="1" x14ac:dyDescent="0.3"/>
    <row r="13666" s="4" customFormat="1" x14ac:dyDescent="0.3"/>
    <row r="13667" s="4" customFormat="1" x14ac:dyDescent="0.3"/>
    <row r="13668" s="4" customFormat="1" x14ac:dyDescent="0.3"/>
    <row r="13669" s="4" customFormat="1" x14ac:dyDescent="0.3"/>
    <row r="13670" s="4" customFormat="1" x14ac:dyDescent="0.3"/>
    <row r="13671" s="4" customFormat="1" x14ac:dyDescent="0.3"/>
    <row r="13672" s="4" customFormat="1" x14ac:dyDescent="0.3"/>
    <row r="13673" s="4" customFormat="1" x14ac:dyDescent="0.3"/>
    <row r="13674" s="4" customFormat="1" x14ac:dyDescent="0.3"/>
    <row r="13675" s="4" customFormat="1" x14ac:dyDescent="0.3"/>
    <row r="13676" s="4" customFormat="1" x14ac:dyDescent="0.3"/>
    <row r="13677" s="4" customFormat="1" x14ac:dyDescent="0.3"/>
    <row r="13678" s="4" customFormat="1" x14ac:dyDescent="0.3"/>
    <row r="13679" s="4" customFormat="1" x14ac:dyDescent="0.3"/>
    <row r="13680" s="4" customFormat="1" x14ac:dyDescent="0.3"/>
    <row r="13681" s="4" customFormat="1" x14ac:dyDescent="0.3"/>
    <row r="13682" s="4" customFormat="1" x14ac:dyDescent="0.3"/>
    <row r="13683" s="4" customFormat="1" x14ac:dyDescent="0.3"/>
    <row r="13684" s="4" customFormat="1" x14ac:dyDescent="0.3"/>
    <row r="13685" s="4" customFormat="1" x14ac:dyDescent="0.3"/>
    <row r="13686" s="4" customFormat="1" x14ac:dyDescent="0.3"/>
    <row r="13687" s="4" customFormat="1" x14ac:dyDescent="0.3"/>
    <row r="13688" s="4" customFormat="1" x14ac:dyDescent="0.3"/>
    <row r="13689" s="4" customFormat="1" x14ac:dyDescent="0.3"/>
    <row r="13690" s="4" customFormat="1" x14ac:dyDescent="0.3"/>
    <row r="13691" s="4" customFormat="1" x14ac:dyDescent="0.3"/>
    <row r="13692" s="4" customFormat="1" x14ac:dyDescent="0.3"/>
    <row r="13693" s="4" customFormat="1" x14ac:dyDescent="0.3"/>
    <row r="13694" s="4" customFormat="1" x14ac:dyDescent="0.3"/>
    <row r="13695" s="4" customFormat="1" x14ac:dyDescent="0.3"/>
    <row r="13696" s="4" customFormat="1" x14ac:dyDescent="0.3"/>
    <row r="13697" s="4" customFormat="1" x14ac:dyDescent="0.3"/>
    <row r="13698" s="4" customFormat="1" x14ac:dyDescent="0.3"/>
    <row r="13699" s="4" customFormat="1" x14ac:dyDescent="0.3"/>
    <row r="13700" s="4" customFormat="1" x14ac:dyDescent="0.3"/>
    <row r="13701" s="4" customFormat="1" x14ac:dyDescent="0.3"/>
    <row r="13702" s="4" customFormat="1" x14ac:dyDescent="0.3"/>
    <row r="13703" s="4" customFormat="1" x14ac:dyDescent="0.3"/>
    <row r="13704" s="4" customFormat="1" x14ac:dyDescent="0.3"/>
    <row r="13705" s="4" customFormat="1" x14ac:dyDescent="0.3"/>
    <row r="13706" s="4" customFormat="1" x14ac:dyDescent="0.3"/>
    <row r="13707" s="4" customFormat="1" x14ac:dyDescent="0.3"/>
    <row r="13708" s="4" customFormat="1" x14ac:dyDescent="0.3"/>
    <row r="13709" s="4" customFormat="1" x14ac:dyDescent="0.3"/>
    <row r="13710" s="4" customFormat="1" x14ac:dyDescent="0.3"/>
    <row r="13711" s="4" customFormat="1" x14ac:dyDescent="0.3"/>
    <row r="13712" s="4" customFormat="1" x14ac:dyDescent="0.3"/>
    <row r="13713" s="4" customFormat="1" x14ac:dyDescent="0.3"/>
    <row r="13714" s="4" customFormat="1" x14ac:dyDescent="0.3"/>
    <row r="13715" s="4" customFormat="1" x14ac:dyDescent="0.3"/>
    <row r="13716" s="4" customFormat="1" x14ac:dyDescent="0.3"/>
    <row r="13717" s="4" customFormat="1" x14ac:dyDescent="0.3"/>
    <row r="13718" s="4" customFormat="1" x14ac:dyDescent="0.3"/>
    <row r="13719" s="4" customFormat="1" x14ac:dyDescent="0.3"/>
    <row r="13720" s="4" customFormat="1" x14ac:dyDescent="0.3"/>
    <row r="13721" s="4" customFormat="1" x14ac:dyDescent="0.3"/>
    <row r="13722" s="4" customFormat="1" x14ac:dyDescent="0.3"/>
    <row r="13723" s="4" customFormat="1" x14ac:dyDescent="0.3"/>
    <row r="13724" s="4" customFormat="1" x14ac:dyDescent="0.3"/>
    <row r="13725" s="4" customFormat="1" x14ac:dyDescent="0.3"/>
    <row r="13726" s="4" customFormat="1" x14ac:dyDescent="0.3"/>
    <row r="13727" s="4" customFormat="1" x14ac:dyDescent="0.3"/>
    <row r="13728" s="4" customFormat="1" x14ac:dyDescent="0.3"/>
    <row r="13729" s="4" customFormat="1" x14ac:dyDescent="0.3"/>
    <row r="13730" s="4" customFormat="1" x14ac:dyDescent="0.3"/>
    <row r="13731" s="4" customFormat="1" x14ac:dyDescent="0.3"/>
    <row r="13732" s="4" customFormat="1" x14ac:dyDescent="0.3"/>
    <row r="13733" s="4" customFormat="1" x14ac:dyDescent="0.3"/>
    <row r="13734" s="4" customFormat="1" x14ac:dyDescent="0.3"/>
    <row r="13735" s="4" customFormat="1" x14ac:dyDescent="0.3"/>
    <row r="13736" s="4" customFormat="1" x14ac:dyDescent="0.3"/>
    <row r="13737" s="4" customFormat="1" x14ac:dyDescent="0.3"/>
    <row r="13738" s="4" customFormat="1" x14ac:dyDescent="0.3"/>
    <row r="13739" s="4" customFormat="1" x14ac:dyDescent="0.3"/>
    <row r="13740" s="4" customFormat="1" x14ac:dyDescent="0.3"/>
    <row r="13741" s="4" customFormat="1" x14ac:dyDescent="0.3"/>
    <row r="13742" s="4" customFormat="1" x14ac:dyDescent="0.3"/>
    <row r="13743" s="4" customFormat="1" x14ac:dyDescent="0.3"/>
    <row r="13744" s="4" customFormat="1" x14ac:dyDescent="0.3"/>
    <row r="13745" s="4" customFormat="1" x14ac:dyDescent="0.3"/>
    <row r="13746" s="4" customFormat="1" x14ac:dyDescent="0.3"/>
    <row r="13747" s="4" customFormat="1" x14ac:dyDescent="0.3"/>
    <row r="13748" s="4" customFormat="1" x14ac:dyDescent="0.3"/>
    <row r="13749" s="4" customFormat="1" x14ac:dyDescent="0.3"/>
    <row r="13750" s="4" customFormat="1" x14ac:dyDescent="0.3"/>
    <row r="13751" s="4" customFormat="1" x14ac:dyDescent="0.3"/>
    <row r="13752" s="4" customFormat="1" x14ac:dyDescent="0.3"/>
    <row r="13753" s="4" customFormat="1" x14ac:dyDescent="0.3"/>
    <row r="13754" s="4" customFormat="1" x14ac:dyDescent="0.3"/>
    <row r="13755" s="4" customFormat="1" x14ac:dyDescent="0.3"/>
    <row r="13756" s="4" customFormat="1" x14ac:dyDescent="0.3"/>
    <row r="13757" s="4" customFormat="1" x14ac:dyDescent="0.3"/>
    <row r="13758" s="4" customFormat="1" x14ac:dyDescent="0.3"/>
    <row r="13759" s="4" customFormat="1" x14ac:dyDescent="0.3"/>
    <row r="13760" s="4" customFormat="1" x14ac:dyDescent="0.3"/>
    <row r="13761" s="4" customFormat="1" x14ac:dyDescent="0.3"/>
    <row r="13762" s="4" customFormat="1" x14ac:dyDescent="0.3"/>
    <row r="13763" s="4" customFormat="1" x14ac:dyDescent="0.3"/>
    <row r="13764" s="4" customFormat="1" x14ac:dyDescent="0.3"/>
    <row r="13765" s="4" customFormat="1" x14ac:dyDescent="0.3"/>
    <row r="13766" s="4" customFormat="1" x14ac:dyDescent="0.3"/>
    <row r="13767" s="4" customFormat="1" x14ac:dyDescent="0.3"/>
    <row r="13768" s="4" customFormat="1" x14ac:dyDescent="0.3"/>
    <row r="13769" s="4" customFormat="1" x14ac:dyDescent="0.3"/>
    <row r="13770" s="4" customFormat="1" x14ac:dyDescent="0.3"/>
    <row r="13771" s="4" customFormat="1" x14ac:dyDescent="0.3"/>
    <row r="13772" s="4" customFormat="1" x14ac:dyDescent="0.3"/>
    <row r="13773" s="4" customFormat="1" x14ac:dyDescent="0.3"/>
    <row r="13774" s="4" customFormat="1" x14ac:dyDescent="0.3"/>
    <row r="13775" s="4" customFormat="1" x14ac:dyDescent="0.3"/>
    <row r="13776" s="4" customFormat="1" x14ac:dyDescent="0.3"/>
    <row r="13777" s="4" customFormat="1" x14ac:dyDescent="0.3"/>
    <row r="13778" s="4" customFormat="1" x14ac:dyDescent="0.3"/>
    <row r="13779" s="4" customFormat="1" x14ac:dyDescent="0.3"/>
    <row r="13780" s="4" customFormat="1" x14ac:dyDescent="0.3"/>
    <row r="13781" s="4" customFormat="1" x14ac:dyDescent="0.3"/>
    <row r="13782" s="4" customFormat="1" x14ac:dyDescent="0.3"/>
    <row r="13783" s="4" customFormat="1" x14ac:dyDescent="0.3"/>
    <row r="13784" s="4" customFormat="1" x14ac:dyDescent="0.3"/>
    <row r="13785" s="4" customFormat="1" x14ac:dyDescent="0.3"/>
    <row r="13786" s="4" customFormat="1" x14ac:dyDescent="0.3"/>
    <row r="13787" s="4" customFormat="1" x14ac:dyDescent="0.3"/>
    <row r="13788" s="4" customFormat="1" x14ac:dyDescent="0.3"/>
    <row r="13789" s="4" customFormat="1" x14ac:dyDescent="0.3"/>
    <row r="13790" s="4" customFormat="1" x14ac:dyDescent="0.3"/>
    <row r="13791" s="4" customFormat="1" x14ac:dyDescent="0.3"/>
    <row r="13792" s="4" customFormat="1" x14ac:dyDescent="0.3"/>
    <row r="13793" s="4" customFormat="1" x14ac:dyDescent="0.3"/>
    <row r="13794" s="4" customFormat="1" x14ac:dyDescent="0.3"/>
    <row r="13795" s="4" customFormat="1" x14ac:dyDescent="0.3"/>
    <row r="13796" s="4" customFormat="1" x14ac:dyDescent="0.3"/>
    <row r="13797" s="4" customFormat="1" x14ac:dyDescent="0.3"/>
    <row r="13798" s="4" customFormat="1" x14ac:dyDescent="0.3"/>
    <row r="13799" s="4" customFormat="1" x14ac:dyDescent="0.3"/>
    <row r="13800" s="4" customFormat="1" x14ac:dyDescent="0.3"/>
    <row r="13801" s="4" customFormat="1" x14ac:dyDescent="0.3"/>
    <row r="13802" s="4" customFormat="1" x14ac:dyDescent="0.3"/>
    <row r="13803" s="4" customFormat="1" x14ac:dyDescent="0.3"/>
    <row r="13804" s="4" customFormat="1" x14ac:dyDescent="0.3"/>
    <row r="13805" s="4" customFormat="1" x14ac:dyDescent="0.3"/>
    <row r="13806" s="4" customFormat="1" x14ac:dyDescent="0.3"/>
    <row r="13807" s="4" customFormat="1" x14ac:dyDescent="0.3"/>
    <row r="13808" s="4" customFormat="1" x14ac:dyDescent="0.3"/>
    <row r="13809" s="4" customFormat="1" x14ac:dyDescent="0.3"/>
    <row r="13810" s="4" customFormat="1" x14ac:dyDescent="0.3"/>
    <row r="13811" s="4" customFormat="1" x14ac:dyDescent="0.3"/>
    <row r="13812" s="4" customFormat="1" x14ac:dyDescent="0.3"/>
    <row r="13813" s="4" customFormat="1" x14ac:dyDescent="0.3"/>
    <row r="13814" s="4" customFormat="1" x14ac:dyDescent="0.3"/>
    <row r="13815" s="4" customFormat="1" x14ac:dyDescent="0.3"/>
    <row r="13816" s="4" customFormat="1" x14ac:dyDescent="0.3"/>
    <row r="13817" s="4" customFormat="1" x14ac:dyDescent="0.3"/>
    <row r="13818" s="4" customFormat="1" x14ac:dyDescent="0.3"/>
    <row r="13819" s="4" customFormat="1" x14ac:dyDescent="0.3"/>
    <row r="13820" s="4" customFormat="1" x14ac:dyDescent="0.3"/>
    <row r="13821" s="4" customFormat="1" x14ac:dyDescent="0.3"/>
    <row r="13822" s="4" customFormat="1" x14ac:dyDescent="0.3"/>
    <row r="13823" s="4" customFormat="1" x14ac:dyDescent="0.3"/>
    <row r="13824" s="4" customFormat="1" x14ac:dyDescent="0.3"/>
    <row r="13825" s="4" customFormat="1" x14ac:dyDescent="0.3"/>
    <row r="13826" s="4" customFormat="1" x14ac:dyDescent="0.3"/>
    <row r="13827" s="4" customFormat="1" x14ac:dyDescent="0.3"/>
    <row r="13828" s="4" customFormat="1" x14ac:dyDescent="0.3"/>
    <row r="13829" s="4" customFormat="1" x14ac:dyDescent="0.3"/>
    <row r="13830" s="4" customFormat="1" x14ac:dyDescent="0.3"/>
    <row r="13831" s="4" customFormat="1" x14ac:dyDescent="0.3"/>
    <row r="13832" s="4" customFormat="1" x14ac:dyDescent="0.3"/>
    <row r="13833" s="4" customFormat="1" x14ac:dyDescent="0.3"/>
    <row r="13834" s="4" customFormat="1" x14ac:dyDescent="0.3"/>
    <row r="13835" s="4" customFormat="1" x14ac:dyDescent="0.3"/>
    <row r="13836" s="4" customFormat="1" x14ac:dyDescent="0.3"/>
    <row r="13837" s="4" customFormat="1" x14ac:dyDescent="0.3"/>
    <row r="13838" s="4" customFormat="1" x14ac:dyDescent="0.3"/>
    <row r="13839" s="4" customFormat="1" x14ac:dyDescent="0.3"/>
    <row r="13840" s="4" customFormat="1" x14ac:dyDescent="0.3"/>
    <row r="13841" s="4" customFormat="1" x14ac:dyDescent="0.3"/>
    <row r="13842" s="4" customFormat="1" x14ac:dyDescent="0.3"/>
    <row r="13843" s="4" customFormat="1" x14ac:dyDescent="0.3"/>
    <row r="13844" s="4" customFormat="1" x14ac:dyDescent="0.3"/>
    <row r="13845" s="4" customFormat="1" x14ac:dyDescent="0.3"/>
    <row r="13846" s="4" customFormat="1" x14ac:dyDescent="0.3"/>
    <row r="13847" s="4" customFormat="1" x14ac:dyDescent="0.3"/>
    <row r="13848" s="4" customFormat="1" x14ac:dyDescent="0.3"/>
    <row r="13849" s="4" customFormat="1" x14ac:dyDescent="0.3"/>
    <row r="13850" s="4" customFormat="1" x14ac:dyDescent="0.3"/>
    <row r="13851" s="4" customFormat="1" x14ac:dyDescent="0.3"/>
    <row r="13852" s="4" customFormat="1" x14ac:dyDescent="0.3"/>
    <row r="13853" s="4" customFormat="1" x14ac:dyDescent="0.3"/>
    <row r="13854" s="4" customFormat="1" x14ac:dyDescent="0.3"/>
    <row r="13855" s="4" customFormat="1" x14ac:dyDescent="0.3"/>
    <row r="13856" s="4" customFormat="1" x14ac:dyDescent="0.3"/>
    <row r="13857" s="4" customFormat="1" x14ac:dyDescent="0.3"/>
    <row r="13858" s="4" customFormat="1" x14ac:dyDescent="0.3"/>
    <row r="13859" s="4" customFormat="1" x14ac:dyDescent="0.3"/>
    <row r="13860" s="4" customFormat="1" x14ac:dyDescent="0.3"/>
    <row r="13861" s="4" customFormat="1" x14ac:dyDescent="0.3"/>
    <row r="13862" s="4" customFormat="1" x14ac:dyDescent="0.3"/>
    <row r="13863" s="4" customFormat="1" x14ac:dyDescent="0.3"/>
    <row r="13864" s="4" customFormat="1" x14ac:dyDescent="0.3"/>
    <row r="13865" s="4" customFormat="1" x14ac:dyDescent="0.3"/>
    <row r="13866" s="4" customFormat="1" x14ac:dyDescent="0.3"/>
    <row r="13867" s="4" customFormat="1" x14ac:dyDescent="0.3"/>
    <row r="13868" s="4" customFormat="1" x14ac:dyDescent="0.3"/>
    <row r="13869" s="4" customFormat="1" x14ac:dyDescent="0.3"/>
    <row r="13870" s="4" customFormat="1" x14ac:dyDescent="0.3"/>
    <row r="13871" s="4" customFormat="1" x14ac:dyDescent="0.3"/>
    <row r="13872" s="4" customFormat="1" x14ac:dyDescent="0.3"/>
    <row r="13873" s="4" customFormat="1" x14ac:dyDescent="0.3"/>
    <row r="13874" s="4" customFormat="1" x14ac:dyDescent="0.3"/>
    <row r="13875" s="4" customFormat="1" x14ac:dyDescent="0.3"/>
    <row r="13876" s="4" customFormat="1" x14ac:dyDescent="0.3"/>
    <row r="13877" s="4" customFormat="1" x14ac:dyDescent="0.3"/>
    <row r="13878" s="4" customFormat="1" x14ac:dyDescent="0.3"/>
    <row r="13879" s="4" customFormat="1" x14ac:dyDescent="0.3"/>
    <row r="13880" s="4" customFormat="1" x14ac:dyDescent="0.3"/>
    <row r="13881" s="4" customFormat="1" x14ac:dyDescent="0.3"/>
    <row r="13882" s="4" customFormat="1" x14ac:dyDescent="0.3"/>
    <row r="13883" s="4" customFormat="1" x14ac:dyDescent="0.3"/>
    <row r="13884" s="4" customFormat="1" x14ac:dyDescent="0.3"/>
    <row r="13885" s="4" customFormat="1" x14ac:dyDescent="0.3"/>
    <row r="13886" s="4" customFormat="1" x14ac:dyDescent="0.3"/>
    <row r="13887" s="4" customFormat="1" x14ac:dyDescent="0.3"/>
    <row r="13888" s="4" customFormat="1" x14ac:dyDescent="0.3"/>
    <row r="13889" s="4" customFormat="1" x14ac:dyDescent="0.3"/>
    <row r="13890" s="4" customFormat="1" x14ac:dyDescent="0.3"/>
    <row r="13891" s="4" customFormat="1" x14ac:dyDescent="0.3"/>
    <row r="13892" s="4" customFormat="1" x14ac:dyDescent="0.3"/>
    <row r="13893" s="4" customFormat="1" x14ac:dyDescent="0.3"/>
    <row r="13894" s="4" customFormat="1" x14ac:dyDescent="0.3"/>
    <row r="13895" s="4" customFormat="1" x14ac:dyDescent="0.3"/>
    <row r="13896" s="4" customFormat="1" x14ac:dyDescent="0.3"/>
    <row r="13897" s="4" customFormat="1" x14ac:dyDescent="0.3"/>
    <row r="13898" s="4" customFormat="1" x14ac:dyDescent="0.3"/>
    <row r="13899" s="4" customFormat="1" x14ac:dyDescent="0.3"/>
    <row r="13900" s="4" customFormat="1" x14ac:dyDescent="0.3"/>
    <row r="13901" s="4" customFormat="1" x14ac:dyDescent="0.3"/>
    <row r="13902" s="4" customFormat="1" x14ac:dyDescent="0.3"/>
    <row r="13903" s="4" customFormat="1" x14ac:dyDescent="0.3"/>
    <row r="13904" s="4" customFormat="1" x14ac:dyDescent="0.3"/>
    <row r="13905" s="4" customFormat="1" x14ac:dyDescent="0.3"/>
    <row r="13906" s="4" customFormat="1" x14ac:dyDescent="0.3"/>
    <row r="13907" s="4" customFormat="1" x14ac:dyDescent="0.3"/>
    <row r="13908" s="4" customFormat="1" x14ac:dyDescent="0.3"/>
    <row r="13909" s="4" customFormat="1" x14ac:dyDescent="0.3"/>
    <row r="13910" s="4" customFormat="1" x14ac:dyDescent="0.3"/>
    <row r="13911" s="4" customFormat="1" x14ac:dyDescent="0.3"/>
    <row r="13912" s="4" customFormat="1" x14ac:dyDescent="0.3"/>
    <row r="13913" s="4" customFormat="1" x14ac:dyDescent="0.3"/>
    <row r="13914" s="4" customFormat="1" x14ac:dyDescent="0.3"/>
    <row r="13915" s="4" customFormat="1" x14ac:dyDescent="0.3"/>
    <row r="13916" s="4" customFormat="1" x14ac:dyDescent="0.3"/>
    <row r="13917" s="4" customFormat="1" x14ac:dyDescent="0.3"/>
    <row r="13918" s="4" customFormat="1" x14ac:dyDescent="0.3"/>
    <row r="13919" s="4" customFormat="1" x14ac:dyDescent="0.3"/>
    <row r="13920" s="4" customFormat="1" x14ac:dyDescent="0.3"/>
    <row r="13921" s="4" customFormat="1" x14ac:dyDescent="0.3"/>
    <row r="13922" s="4" customFormat="1" x14ac:dyDescent="0.3"/>
    <row r="13923" s="4" customFormat="1" x14ac:dyDescent="0.3"/>
    <row r="13924" s="4" customFormat="1" x14ac:dyDescent="0.3"/>
    <row r="13925" s="4" customFormat="1" x14ac:dyDescent="0.3"/>
    <row r="13926" s="4" customFormat="1" x14ac:dyDescent="0.3"/>
    <row r="13927" s="4" customFormat="1" x14ac:dyDescent="0.3"/>
    <row r="13928" s="4" customFormat="1" x14ac:dyDescent="0.3"/>
    <row r="13929" s="4" customFormat="1" x14ac:dyDescent="0.3"/>
    <row r="13930" s="4" customFormat="1" x14ac:dyDescent="0.3"/>
    <row r="13931" s="4" customFormat="1" x14ac:dyDescent="0.3"/>
    <row r="13932" s="4" customFormat="1" x14ac:dyDescent="0.3"/>
    <row r="13933" s="4" customFormat="1" x14ac:dyDescent="0.3"/>
    <row r="13934" s="4" customFormat="1" x14ac:dyDescent="0.3"/>
    <row r="13935" s="4" customFormat="1" x14ac:dyDescent="0.3"/>
    <row r="13936" s="4" customFormat="1" x14ac:dyDescent="0.3"/>
    <row r="13937" s="4" customFormat="1" x14ac:dyDescent="0.3"/>
    <row r="13938" s="4" customFormat="1" x14ac:dyDescent="0.3"/>
    <row r="13939" s="4" customFormat="1" x14ac:dyDescent="0.3"/>
    <row r="13940" s="4" customFormat="1" x14ac:dyDescent="0.3"/>
    <row r="13941" s="4" customFormat="1" x14ac:dyDescent="0.3"/>
    <row r="13942" s="4" customFormat="1" x14ac:dyDescent="0.3"/>
    <row r="13943" s="4" customFormat="1" x14ac:dyDescent="0.3"/>
    <row r="13944" s="4" customFormat="1" x14ac:dyDescent="0.3"/>
    <row r="13945" s="4" customFormat="1" x14ac:dyDescent="0.3"/>
    <row r="13946" s="4" customFormat="1" x14ac:dyDescent="0.3"/>
    <row r="13947" s="4" customFormat="1" x14ac:dyDescent="0.3"/>
    <row r="13948" s="4" customFormat="1" x14ac:dyDescent="0.3"/>
    <row r="13949" s="4" customFormat="1" x14ac:dyDescent="0.3"/>
    <row r="13950" s="4" customFormat="1" x14ac:dyDescent="0.3"/>
    <row r="13951" s="4" customFormat="1" x14ac:dyDescent="0.3"/>
    <row r="13952" s="4" customFormat="1" x14ac:dyDescent="0.3"/>
    <row r="13953" s="4" customFormat="1" x14ac:dyDescent="0.3"/>
    <row r="13954" s="4" customFormat="1" x14ac:dyDescent="0.3"/>
    <row r="13955" s="4" customFormat="1" x14ac:dyDescent="0.3"/>
    <row r="13956" s="4" customFormat="1" x14ac:dyDescent="0.3"/>
    <row r="13957" s="4" customFormat="1" x14ac:dyDescent="0.3"/>
    <row r="13958" s="4" customFormat="1" x14ac:dyDescent="0.3"/>
    <row r="13959" s="4" customFormat="1" x14ac:dyDescent="0.3"/>
    <row r="13960" s="4" customFormat="1" x14ac:dyDescent="0.3"/>
    <row r="13961" s="4" customFormat="1" x14ac:dyDescent="0.3"/>
    <row r="13962" s="4" customFormat="1" x14ac:dyDescent="0.3"/>
    <row r="13963" s="4" customFormat="1" x14ac:dyDescent="0.3"/>
    <row r="13964" s="4" customFormat="1" x14ac:dyDescent="0.3"/>
    <row r="13965" s="4" customFormat="1" x14ac:dyDescent="0.3"/>
    <row r="13966" s="4" customFormat="1" x14ac:dyDescent="0.3"/>
    <row r="13967" s="4" customFormat="1" x14ac:dyDescent="0.3"/>
    <row r="13968" s="4" customFormat="1" x14ac:dyDescent="0.3"/>
    <row r="13969" s="4" customFormat="1" x14ac:dyDescent="0.3"/>
    <row r="13970" s="4" customFormat="1" x14ac:dyDescent="0.3"/>
    <row r="13971" s="4" customFormat="1" x14ac:dyDescent="0.3"/>
    <row r="13972" s="4" customFormat="1" x14ac:dyDescent="0.3"/>
    <row r="13973" s="4" customFormat="1" x14ac:dyDescent="0.3"/>
    <row r="13974" s="4" customFormat="1" x14ac:dyDescent="0.3"/>
    <row r="13975" s="4" customFormat="1" x14ac:dyDescent="0.3"/>
    <row r="13976" s="4" customFormat="1" x14ac:dyDescent="0.3"/>
    <row r="13977" s="4" customFormat="1" x14ac:dyDescent="0.3"/>
    <row r="13978" s="4" customFormat="1" x14ac:dyDescent="0.3"/>
    <row r="13979" s="4" customFormat="1" x14ac:dyDescent="0.3"/>
    <row r="13980" s="4" customFormat="1" x14ac:dyDescent="0.3"/>
    <row r="13981" s="4" customFormat="1" x14ac:dyDescent="0.3"/>
    <row r="13982" s="4" customFormat="1" x14ac:dyDescent="0.3"/>
    <row r="13983" s="4" customFormat="1" x14ac:dyDescent="0.3"/>
    <row r="13984" s="4" customFormat="1" x14ac:dyDescent="0.3"/>
    <row r="13985" s="4" customFormat="1" x14ac:dyDescent="0.3"/>
    <row r="13986" s="4" customFormat="1" x14ac:dyDescent="0.3"/>
    <row r="13987" s="4" customFormat="1" x14ac:dyDescent="0.3"/>
    <row r="13988" s="4" customFormat="1" x14ac:dyDescent="0.3"/>
    <row r="13989" s="4" customFormat="1" x14ac:dyDescent="0.3"/>
    <row r="13990" s="4" customFormat="1" x14ac:dyDescent="0.3"/>
    <row r="13991" s="4" customFormat="1" x14ac:dyDescent="0.3"/>
    <row r="13992" s="4" customFormat="1" x14ac:dyDescent="0.3"/>
    <row r="13993" s="4" customFormat="1" x14ac:dyDescent="0.3"/>
    <row r="13994" s="4" customFormat="1" x14ac:dyDescent="0.3"/>
    <row r="13995" s="4" customFormat="1" x14ac:dyDescent="0.3"/>
    <row r="13996" s="4" customFormat="1" x14ac:dyDescent="0.3"/>
    <row r="13997" s="4" customFormat="1" x14ac:dyDescent="0.3"/>
    <row r="13998" s="4" customFormat="1" x14ac:dyDescent="0.3"/>
    <row r="13999" s="4" customFormat="1" x14ac:dyDescent="0.3"/>
    <row r="14000" s="4" customFormat="1" x14ac:dyDescent="0.3"/>
    <row r="14001" s="4" customFormat="1" x14ac:dyDescent="0.3"/>
    <row r="14002" s="4" customFormat="1" x14ac:dyDescent="0.3"/>
    <row r="14003" s="4" customFormat="1" x14ac:dyDescent="0.3"/>
    <row r="14004" s="4" customFormat="1" x14ac:dyDescent="0.3"/>
    <row r="14005" s="4" customFormat="1" x14ac:dyDescent="0.3"/>
    <row r="14006" s="4" customFormat="1" x14ac:dyDescent="0.3"/>
    <row r="14007" s="4" customFormat="1" x14ac:dyDescent="0.3"/>
    <row r="14008" s="4" customFormat="1" x14ac:dyDescent="0.3"/>
    <row r="14009" s="4" customFormat="1" x14ac:dyDescent="0.3"/>
    <row r="14010" s="4" customFormat="1" x14ac:dyDescent="0.3"/>
    <row r="14011" s="4" customFormat="1" x14ac:dyDescent="0.3"/>
    <row r="14012" s="4" customFormat="1" x14ac:dyDescent="0.3"/>
    <row r="14013" s="4" customFormat="1" x14ac:dyDescent="0.3"/>
    <row r="14014" s="4" customFormat="1" x14ac:dyDescent="0.3"/>
    <row r="14015" s="4" customFormat="1" x14ac:dyDescent="0.3"/>
    <row r="14016" s="4" customFormat="1" x14ac:dyDescent="0.3"/>
    <row r="14017" s="4" customFormat="1" x14ac:dyDescent="0.3"/>
    <row r="14018" s="4" customFormat="1" x14ac:dyDescent="0.3"/>
    <row r="14019" s="4" customFormat="1" x14ac:dyDescent="0.3"/>
    <row r="14020" s="4" customFormat="1" x14ac:dyDescent="0.3"/>
    <row r="14021" s="4" customFormat="1" x14ac:dyDescent="0.3"/>
    <row r="14022" s="4" customFormat="1" x14ac:dyDescent="0.3"/>
    <row r="14023" s="4" customFormat="1" x14ac:dyDescent="0.3"/>
    <row r="14024" s="4" customFormat="1" x14ac:dyDescent="0.3"/>
    <row r="14025" s="4" customFormat="1" x14ac:dyDescent="0.3"/>
    <row r="14026" s="4" customFormat="1" x14ac:dyDescent="0.3"/>
    <row r="14027" s="4" customFormat="1" x14ac:dyDescent="0.3"/>
    <row r="14028" s="4" customFormat="1" x14ac:dyDescent="0.3"/>
    <row r="14029" s="4" customFormat="1" x14ac:dyDescent="0.3"/>
    <row r="14030" s="4" customFormat="1" x14ac:dyDescent="0.3"/>
    <row r="14031" s="4" customFormat="1" x14ac:dyDescent="0.3"/>
    <row r="14032" s="4" customFormat="1" x14ac:dyDescent="0.3"/>
    <row r="14033" s="4" customFormat="1" x14ac:dyDescent="0.3"/>
    <row r="14034" s="4" customFormat="1" x14ac:dyDescent="0.3"/>
    <row r="14035" s="4" customFormat="1" x14ac:dyDescent="0.3"/>
    <row r="14036" s="4" customFormat="1" x14ac:dyDescent="0.3"/>
    <row r="14037" s="4" customFormat="1" x14ac:dyDescent="0.3"/>
    <row r="14038" s="4" customFormat="1" x14ac:dyDescent="0.3"/>
    <row r="14039" s="4" customFormat="1" x14ac:dyDescent="0.3"/>
    <row r="14040" s="4" customFormat="1" x14ac:dyDescent="0.3"/>
    <row r="14041" s="4" customFormat="1" x14ac:dyDescent="0.3"/>
    <row r="14042" s="4" customFormat="1" x14ac:dyDescent="0.3"/>
    <row r="14043" s="4" customFormat="1" x14ac:dyDescent="0.3"/>
    <row r="14044" s="4" customFormat="1" x14ac:dyDescent="0.3"/>
    <row r="14045" s="4" customFormat="1" x14ac:dyDescent="0.3"/>
    <row r="14046" s="4" customFormat="1" x14ac:dyDescent="0.3"/>
    <row r="14047" s="4" customFormat="1" x14ac:dyDescent="0.3"/>
    <row r="14048" s="4" customFormat="1" x14ac:dyDescent="0.3"/>
    <row r="14049" s="4" customFormat="1" x14ac:dyDescent="0.3"/>
    <row r="14050" s="4" customFormat="1" x14ac:dyDescent="0.3"/>
    <row r="14051" s="4" customFormat="1" x14ac:dyDescent="0.3"/>
    <row r="14052" s="4" customFormat="1" x14ac:dyDescent="0.3"/>
    <row r="14053" s="4" customFormat="1" x14ac:dyDescent="0.3"/>
    <row r="14054" s="4" customFormat="1" x14ac:dyDescent="0.3"/>
    <row r="14055" s="4" customFormat="1" x14ac:dyDescent="0.3"/>
    <row r="14056" s="4" customFormat="1" x14ac:dyDescent="0.3"/>
    <row r="14057" s="4" customFormat="1" x14ac:dyDescent="0.3"/>
    <row r="14058" s="4" customFormat="1" x14ac:dyDescent="0.3"/>
    <row r="14059" s="4" customFormat="1" x14ac:dyDescent="0.3"/>
    <row r="14060" s="4" customFormat="1" x14ac:dyDescent="0.3"/>
    <row r="14061" s="4" customFormat="1" x14ac:dyDescent="0.3"/>
    <row r="14062" s="4" customFormat="1" x14ac:dyDescent="0.3"/>
    <row r="14063" s="4" customFormat="1" x14ac:dyDescent="0.3"/>
    <row r="14064" s="4" customFormat="1" x14ac:dyDescent="0.3"/>
    <row r="14065" s="4" customFormat="1" x14ac:dyDescent="0.3"/>
    <row r="14066" s="4" customFormat="1" x14ac:dyDescent="0.3"/>
    <row r="14067" s="4" customFormat="1" x14ac:dyDescent="0.3"/>
    <row r="14068" s="4" customFormat="1" x14ac:dyDescent="0.3"/>
    <row r="14069" s="4" customFormat="1" x14ac:dyDescent="0.3"/>
    <row r="14070" s="4" customFormat="1" x14ac:dyDescent="0.3"/>
    <row r="14071" s="4" customFormat="1" x14ac:dyDescent="0.3"/>
    <row r="14072" s="4" customFormat="1" x14ac:dyDescent="0.3"/>
    <row r="14073" s="4" customFormat="1" x14ac:dyDescent="0.3"/>
    <row r="14074" s="4" customFormat="1" x14ac:dyDescent="0.3"/>
    <row r="14075" s="4" customFormat="1" x14ac:dyDescent="0.3"/>
    <row r="14076" s="4" customFormat="1" x14ac:dyDescent="0.3"/>
    <row r="14077" s="4" customFormat="1" x14ac:dyDescent="0.3"/>
    <row r="14078" s="4" customFormat="1" x14ac:dyDescent="0.3"/>
    <row r="14079" s="4" customFormat="1" x14ac:dyDescent="0.3"/>
    <row r="14080" s="4" customFormat="1" x14ac:dyDescent="0.3"/>
    <row r="14081" s="4" customFormat="1" x14ac:dyDescent="0.3"/>
    <row r="14082" s="4" customFormat="1" x14ac:dyDescent="0.3"/>
    <row r="14083" s="4" customFormat="1" x14ac:dyDescent="0.3"/>
    <row r="14084" s="4" customFormat="1" x14ac:dyDescent="0.3"/>
    <row r="14085" s="4" customFormat="1" x14ac:dyDescent="0.3"/>
    <row r="14086" s="4" customFormat="1" x14ac:dyDescent="0.3"/>
    <row r="14087" s="4" customFormat="1" x14ac:dyDescent="0.3"/>
    <row r="14088" s="4" customFormat="1" x14ac:dyDescent="0.3"/>
    <row r="14089" s="4" customFormat="1" x14ac:dyDescent="0.3"/>
    <row r="14090" s="4" customFormat="1" x14ac:dyDescent="0.3"/>
    <row r="14091" s="4" customFormat="1" x14ac:dyDescent="0.3"/>
    <row r="14092" s="4" customFormat="1" x14ac:dyDescent="0.3"/>
    <row r="14093" s="4" customFormat="1" x14ac:dyDescent="0.3"/>
    <row r="14094" s="4" customFormat="1" x14ac:dyDescent="0.3"/>
    <row r="14095" s="4" customFormat="1" x14ac:dyDescent="0.3"/>
    <row r="14096" s="4" customFormat="1" x14ac:dyDescent="0.3"/>
    <row r="14097" s="4" customFormat="1" x14ac:dyDescent="0.3"/>
    <row r="14098" s="4" customFormat="1" x14ac:dyDescent="0.3"/>
    <row r="14099" s="4" customFormat="1" x14ac:dyDescent="0.3"/>
    <row r="14100" s="4" customFormat="1" x14ac:dyDescent="0.3"/>
    <row r="14101" s="4" customFormat="1" x14ac:dyDescent="0.3"/>
    <row r="14102" s="4" customFormat="1" x14ac:dyDescent="0.3"/>
    <row r="14103" s="4" customFormat="1" x14ac:dyDescent="0.3"/>
    <row r="14104" s="4" customFormat="1" x14ac:dyDescent="0.3"/>
    <row r="14105" s="4" customFormat="1" x14ac:dyDescent="0.3"/>
    <row r="14106" s="4" customFormat="1" x14ac:dyDescent="0.3"/>
    <row r="14107" s="4" customFormat="1" x14ac:dyDescent="0.3"/>
    <row r="14108" s="4" customFormat="1" x14ac:dyDescent="0.3"/>
    <row r="14109" s="4" customFormat="1" x14ac:dyDescent="0.3"/>
    <row r="14110" s="4" customFormat="1" x14ac:dyDescent="0.3"/>
    <row r="14111" s="4" customFormat="1" x14ac:dyDescent="0.3"/>
    <row r="14112" s="4" customFormat="1" x14ac:dyDescent="0.3"/>
    <row r="14113" s="4" customFormat="1" x14ac:dyDescent="0.3"/>
    <row r="14114" s="4" customFormat="1" x14ac:dyDescent="0.3"/>
    <row r="14115" s="4" customFormat="1" x14ac:dyDescent="0.3"/>
    <row r="14116" s="4" customFormat="1" x14ac:dyDescent="0.3"/>
    <row r="14117" s="4" customFormat="1" x14ac:dyDescent="0.3"/>
    <row r="14118" s="4" customFormat="1" x14ac:dyDescent="0.3"/>
    <row r="14119" s="4" customFormat="1" x14ac:dyDescent="0.3"/>
    <row r="14120" s="4" customFormat="1" x14ac:dyDescent="0.3"/>
    <row r="14121" s="4" customFormat="1" x14ac:dyDescent="0.3"/>
    <row r="14122" s="4" customFormat="1" x14ac:dyDescent="0.3"/>
    <row r="14123" s="4" customFormat="1" x14ac:dyDescent="0.3"/>
    <row r="14124" s="4" customFormat="1" x14ac:dyDescent="0.3"/>
    <row r="14125" s="4" customFormat="1" x14ac:dyDescent="0.3"/>
    <row r="14126" s="4" customFormat="1" x14ac:dyDescent="0.3"/>
    <row r="14127" s="4" customFormat="1" x14ac:dyDescent="0.3"/>
    <row r="14128" s="4" customFormat="1" x14ac:dyDescent="0.3"/>
    <row r="14129" s="4" customFormat="1" x14ac:dyDescent="0.3"/>
    <row r="14130" s="4" customFormat="1" x14ac:dyDescent="0.3"/>
    <row r="14131" s="4" customFormat="1" x14ac:dyDescent="0.3"/>
    <row r="14132" s="4" customFormat="1" x14ac:dyDescent="0.3"/>
    <row r="14133" s="4" customFormat="1" x14ac:dyDescent="0.3"/>
    <row r="14134" s="4" customFormat="1" x14ac:dyDescent="0.3"/>
    <row r="14135" s="4" customFormat="1" x14ac:dyDescent="0.3"/>
    <row r="14136" s="4" customFormat="1" x14ac:dyDescent="0.3"/>
    <row r="14137" s="4" customFormat="1" x14ac:dyDescent="0.3"/>
    <row r="14138" s="4" customFormat="1" x14ac:dyDescent="0.3"/>
    <row r="14139" s="4" customFormat="1" x14ac:dyDescent="0.3"/>
    <row r="14140" s="4" customFormat="1" x14ac:dyDescent="0.3"/>
    <row r="14141" s="4" customFormat="1" x14ac:dyDescent="0.3"/>
    <row r="14142" s="4" customFormat="1" x14ac:dyDescent="0.3"/>
    <row r="14143" s="4" customFormat="1" x14ac:dyDescent="0.3"/>
    <row r="14144" s="4" customFormat="1" x14ac:dyDescent="0.3"/>
    <row r="14145" s="4" customFormat="1" x14ac:dyDescent="0.3"/>
    <row r="14146" s="4" customFormat="1" x14ac:dyDescent="0.3"/>
    <row r="14147" s="4" customFormat="1" x14ac:dyDescent="0.3"/>
    <row r="14148" s="4" customFormat="1" x14ac:dyDescent="0.3"/>
    <row r="14149" s="4" customFormat="1" x14ac:dyDescent="0.3"/>
    <row r="14150" s="4" customFormat="1" x14ac:dyDescent="0.3"/>
    <row r="14151" s="4" customFormat="1" x14ac:dyDescent="0.3"/>
    <row r="14152" s="4" customFormat="1" x14ac:dyDescent="0.3"/>
    <row r="14153" s="4" customFormat="1" x14ac:dyDescent="0.3"/>
    <row r="14154" s="4" customFormat="1" x14ac:dyDescent="0.3"/>
    <row r="14155" s="4" customFormat="1" x14ac:dyDescent="0.3"/>
    <row r="14156" s="4" customFormat="1" x14ac:dyDescent="0.3"/>
    <row r="14157" s="4" customFormat="1" x14ac:dyDescent="0.3"/>
    <row r="14158" s="4" customFormat="1" x14ac:dyDescent="0.3"/>
    <row r="14159" s="4" customFormat="1" x14ac:dyDescent="0.3"/>
    <row r="14160" s="4" customFormat="1" x14ac:dyDescent="0.3"/>
    <row r="14161" s="4" customFormat="1" x14ac:dyDescent="0.3"/>
    <row r="14162" s="4" customFormat="1" x14ac:dyDescent="0.3"/>
    <row r="14163" s="4" customFormat="1" x14ac:dyDescent="0.3"/>
    <row r="14164" s="4" customFormat="1" x14ac:dyDescent="0.3"/>
    <row r="14165" s="4" customFormat="1" x14ac:dyDescent="0.3"/>
    <row r="14166" s="4" customFormat="1" x14ac:dyDescent="0.3"/>
    <row r="14167" s="4" customFormat="1" x14ac:dyDescent="0.3"/>
    <row r="14168" s="4" customFormat="1" x14ac:dyDescent="0.3"/>
    <row r="14169" s="4" customFormat="1" x14ac:dyDescent="0.3"/>
    <row r="14170" s="4" customFormat="1" x14ac:dyDescent="0.3"/>
    <row r="14171" s="4" customFormat="1" x14ac:dyDescent="0.3"/>
    <row r="14172" s="4" customFormat="1" x14ac:dyDescent="0.3"/>
    <row r="14173" s="4" customFormat="1" x14ac:dyDescent="0.3"/>
    <row r="14174" s="4" customFormat="1" x14ac:dyDescent="0.3"/>
    <row r="14175" s="4" customFormat="1" x14ac:dyDescent="0.3"/>
    <row r="14176" s="4" customFormat="1" x14ac:dyDescent="0.3"/>
    <row r="14177" s="4" customFormat="1" x14ac:dyDescent="0.3"/>
    <row r="14178" s="4" customFormat="1" x14ac:dyDescent="0.3"/>
    <row r="14179" s="4" customFormat="1" x14ac:dyDescent="0.3"/>
    <row r="14180" s="4" customFormat="1" x14ac:dyDescent="0.3"/>
    <row r="14181" s="4" customFormat="1" x14ac:dyDescent="0.3"/>
    <row r="14182" s="4" customFormat="1" x14ac:dyDescent="0.3"/>
    <row r="14183" s="4" customFormat="1" x14ac:dyDescent="0.3"/>
    <row r="14184" s="4" customFormat="1" x14ac:dyDescent="0.3"/>
    <row r="14185" s="4" customFormat="1" x14ac:dyDescent="0.3"/>
    <row r="14186" s="4" customFormat="1" x14ac:dyDescent="0.3"/>
    <row r="14187" s="4" customFormat="1" x14ac:dyDescent="0.3"/>
    <row r="14188" s="4" customFormat="1" x14ac:dyDescent="0.3"/>
    <row r="14189" s="4" customFormat="1" x14ac:dyDescent="0.3"/>
    <row r="14190" s="4" customFormat="1" x14ac:dyDescent="0.3"/>
    <row r="14191" s="4" customFormat="1" x14ac:dyDescent="0.3"/>
    <row r="14192" s="4" customFormat="1" x14ac:dyDescent="0.3"/>
    <row r="14193" s="4" customFormat="1" x14ac:dyDescent="0.3"/>
    <row r="14194" s="4" customFormat="1" x14ac:dyDescent="0.3"/>
    <row r="14195" s="4" customFormat="1" x14ac:dyDescent="0.3"/>
    <row r="14196" s="4" customFormat="1" x14ac:dyDescent="0.3"/>
    <row r="14197" s="4" customFormat="1" x14ac:dyDescent="0.3"/>
    <row r="14198" s="4" customFormat="1" x14ac:dyDescent="0.3"/>
    <row r="14199" s="4" customFormat="1" x14ac:dyDescent="0.3"/>
    <row r="14200" s="4" customFormat="1" x14ac:dyDescent="0.3"/>
    <row r="14201" s="4" customFormat="1" x14ac:dyDescent="0.3"/>
    <row r="14202" s="4" customFormat="1" x14ac:dyDescent="0.3"/>
    <row r="14203" s="4" customFormat="1" x14ac:dyDescent="0.3"/>
    <row r="14204" s="4" customFormat="1" x14ac:dyDescent="0.3"/>
    <row r="14205" s="4" customFormat="1" x14ac:dyDescent="0.3"/>
    <row r="14206" s="4" customFormat="1" x14ac:dyDescent="0.3"/>
    <row r="14207" s="4" customFormat="1" x14ac:dyDescent="0.3"/>
    <row r="14208" s="4" customFormat="1" x14ac:dyDescent="0.3"/>
    <row r="14209" s="4" customFormat="1" x14ac:dyDescent="0.3"/>
    <row r="14210" s="4" customFormat="1" x14ac:dyDescent="0.3"/>
    <row r="14211" s="4" customFormat="1" x14ac:dyDescent="0.3"/>
    <row r="14212" s="4" customFormat="1" x14ac:dyDescent="0.3"/>
    <row r="14213" s="4" customFormat="1" x14ac:dyDescent="0.3"/>
    <row r="14214" s="4" customFormat="1" x14ac:dyDescent="0.3"/>
    <row r="14215" s="4" customFormat="1" x14ac:dyDescent="0.3"/>
    <row r="14216" s="4" customFormat="1" x14ac:dyDescent="0.3"/>
    <row r="14217" s="4" customFormat="1" x14ac:dyDescent="0.3"/>
    <row r="14218" s="4" customFormat="1" x14ac:dyDescent="0.3"/>
    <row r="14219" s="4" customFormat="1" x14ac:dyDescent="0.3"/>
    <row r="14220" s="4" customFormat="1" x14ac:dyDescent="0.3"/>
    <row r="14221" s="4" customFormat="1" x14ac:dyDescent="0.3"/>
    <row r="14222" s="4" customFormat="1" x14ac:dyDescent="0.3"/>
    <row r="14223" s="4" customFormat="1" x14ac:dyDescent="0.3"/>
    <row r="14224" s="4" customFormat="1" x14ac:dyDescent="0.3"/>
    <row r="14225" s="4" customFormat="1" x14ac:dyDescent="0.3"/>
    <row r="14226" s="4" customFormat="1" x14ac:dyDescent="0.3"/>
    <row r="14227" s="4" customFormat="1" x14ac:dyDescent="0.3"/>
    <row r="14228" s="4" customFormat="1" x14ac:dyDescent="0.3"/>
    <row r="14229" s="4" customFormat="1" x14ac:dyDescent="0.3"/>
    <row r="14230" s="4" customFormat="1" x14ac:dyDescent="0.3"/>
    <row r="14231" s="4" customFormat="1" x14ac:dyDescent="0.3"/>
    <row r="14232" s="4" customFormat="1" x14ac:dyDescent="0.3"/>
    <row r="14233" s="4" customFormat="1" x14ac:dyDescent="0.3"/>
    <row r="14234" s="4" customFormat="1" x14ac:dyDescent="0.3"/>
    <row r="14235" s="4" customFormat="1" x14ac:dyDescent="0.3"/>
    <row r="14236" s="4" customFormat="1" x14ac:dyDescent="0.3"/>
    <row r="14237" s="4" customFormat="1" x14ac:dyDescent="0.3"/>
    <row r="14238" s="4" customFormat="1" x14ac:dyDescent="0.3"/>
    <row r="14239" s="4" customFormat="1" x14ac:dyDescent="0.3"/>
    <row r="14240" s="4" customFormat="1" x14ac:dyDescent="0.3"/>
    <row r="14241" s="4" customFormat="1" x14ac:dyDescent="0.3"/>
    <row r="14242" s="4" customFormat="1" x14ac:dyDescent="0.3"/>
    <row r="14243" s="4" customFormat="1" x14ac:dyDescent="0.3"/>
    <row r="14244" s="4" customFormat="1" x14ac:dyDescent="0.3"/>
    <row r="14245" s="4" customFormat="1" x14ac:dyDescent="0.3"/>
    <row r="14246" s="4" customFormat="1" x14ac:dyDescent="0.3"/>
    <row r="14247" s="4" customFormat="1" x14ac:dyDescent="0.3"/>
    <row r="14248" s="4" customFormat="1" x14ac:dyDescent="0.3"/>
    <row r="14249" s="4" customFormat="1" x14ac:dyDescent="0.3"/>
    <row r="14250" s="4" customFormat="1" x14ac:dyDescent="0.3"/>
    <row r="14251" s="4" customFormat="1" x14ac:dyDescent="0.3"/>
    <row r="14252" s="4" customFormat="1" x14ac:dyDescent="0.3"/>
    <row r="14253" s="4" customFormat="1" x14ac:dyDescent="0.3"/>
    <row r="14254" s="4" customFormat="1" x14ac:dyDescent="0.3"/>
    <row r="14255" s="4" customFormat="1" x14ac:dyDescent="0.3"/>
    <row r="14256" s="4" customFormat="1" x14ac:dyDescent="0.3"/>
    <row r="14257" s="4" customFormat="1" x14ac:dyDescent="0.3"/>
    <row r="14258" s="4" customFormat="1" x14ac:dyDescent="0.3"/>
    <row r="14259" s="4" customFormat="1" x14ac:dyDescent="0.3"/>
    <row r="14260" s="4" customFormat="1" x14ac:dyDescent="0.3"/>
    <row r="14261" s="4" customFormat="1" x14ac:dyDescent="0.3"/>
    <row r="14262" s="4" customFormat="1" x14ac:dyDescent="0.3"/>
    <row r="14263" s="4" customFormat="1" x14ac:dyDescent="0.3"/>
    <row r="14264" s="4" customFormat="1" x14ac:dyDescent="0.3"/>
    <row r="14265" s="4" customFormat="1" x14ac:dyDescent="0.3"/>
    <row r="14266" s="4" customFormat="1" x14ac:dyDescent="0.3"/>
    <row r="14267" s="4" customFormat="1" x14ac:dyDescent="0.3"/>
    <row r="14268" s="4" customFormat="1" x14ac:dyDescent="0.3"/>
    <row r="14269" s="4" customFormat="1" x14ac:dyDescent="0.3"/>
    <row r="14270" s="4" customFormat="1" x14ac:dyDescent="0.3"/>
    <row r="14271" s="4" customFormat="1" x14ac:dyDescent="0.3"/>
    <row r="14272" s="4" customFormat="1" x14ac:dyDescent="0.3"/>
    <row r="14273" s="4" customFormat="1" x14ac:dyDescent="0.3"/>
    <row r="14274" s="4" customFormat="1" x14ac:dyDescent="0.3"/>
    <row r="14275" s="4" customFormat="1" x14ac:dyDescent="0.3"/>
    <row r="14276" s="4" customFormat="1" x14ac:dyDescent="0.3"/>
    <row r="14277" s="4" customFormat="1" x14ac:dyDescent="0.3"/>
    <row r="14278" s="4" customFormat="1" x14ac:dyDescent="0.3"/>
    <row r="14279" s="4" customFormat="1" x14ac:dyDescent="0.3"/>
    <row r="14280" s="4" customFormat="1" x14ac:dyDescent="0.3"/>
    <row r="14281" s="4" customFormat="1" x14ac:dyDescent="0.3"/>
    <row r="14282" s="4" customFormat="1" x14ac:dyDescent="0.3"/>
    <row r="14283" s="4" customFormat="1" x14ac:dyDescent="0.3"/>
    <row r="14284" s="4" customFormat="1" x14ac:dyDescent="0.3"/>
    <row r="14285" s="4" customFormat="1" x14ac:dyDescent="0.3"/>
    <row r="14286" s="4" customFormat="1" x14ac:dyDescent="0.3"/>
    <row r="14287" s="4" customFormat="1" x14ac:dyDescent="0.3"/>
    <row r="14288" s="4" customFormat="1" x14ac:dyDescent="0.3"/>
    <row r="14289" s="4" customFormat="1" x14ac:dyDescent="0.3"/>
    <row r="14290" s="4" customFormat="1" x14ac:dyDescent="0.3"/>
    <row r="14291" s="4" customFormat="1" x14ac:dyDescent="0.3"/>
    <row r="14292" s="4" customFormat="1" x14ac:dyDescent="0.3"/>
    <row r="14293" s="4" customFormat="1" x14ac:dyDescent="0.3"/>
    <row r="14294" s="4" customFormat="1" x14ac:dyDescent="0.3"/>
    <row r="14295" s="4" customFormat="1" x14ac:dyDescent="0.3"/>
    <row r="14296" s="4" customFormat="1" x14ac:dyDescent="0.3"/>
    <row r="14297" s="4" customFormat="1" x14ac:dyDescent="0.3"/>
    <row r="14298" s="4" customFormat="1" x14ac:dyDescent="0.3"/>
    <row r="14299" s="4" customFormat="1" x14ac:dyDescent="0.3"/>
    <row r="14300" s="4" customFormat="1" x14ac:dyDescent="0.3"/>
    <row r="14301" s="4" customFormat="1" x14ac:dyDescent="0.3"/>
    <row r="14302" s="4" customFormat="1" x14ac:dyDescent="0.3"/>
    <row r="14303" s="4" customFormat="1" x14ac:dyDescent="0.3"/>
    <row r="14304" s="4" customFormat="1" x14ac:dyDescent="0.3"/>
    <row r="14305" s="4" customFormat="1" x14ac:dyDescent="0.3"/>
    <row r="14306" s="4" customFormat="1" x14ac:dyDescent="0.3"/>
    <row r="14307" s="4" customFormat="1" x14ac:dyDescent="0.3"/>
    <row r="14308" s="4" customFormat="1" x14ac:dyDescent="0.3"/>
    <row r="14309" s="4" customFormat="1" x14ac:dyDescent="0.3"/>
    <row r="14310" s="4" customFormat="1" x14ac:dyDescent="0.3"/>
    <row r="14311" s="4" customFormat="1" x14ac:dyDescent="0.3"/>
    <row r="14312" s="4" customFormat="1" x14ac:dyDescent="0.3"/>
    <row r="14313" s="4" customFormat="1" x14ac:dyDescent="0.3"/>
    <row r="14314" s="4" customFormat="1" x14ac:dyDescent="0.3"/>
    <row r="14315" s="4" customFormat="1" x14ac:dyDescent="0.3"/>
    <row r="14316" s="4" customFormat="1" x14ac:dyDescent="0.3"/>
    <row r="14317" s="4" customFormat="1" x14ac:dyDescent="0.3"/>
    <row r="14318" s="4" customFormat="1" x14ac:dyDescent="0.3"/>
    <row r="14319" s="4" customFormat="1" x14ac:dyDescent="0.3"/>
    <row r="14320" s="4" customFormat="1" x14ac:dyDescent="0.3"/>
    <row r="14321" s="4" customFormat="1" x14ac:dyDescent="0.3"/>
    <row r="14322" s="4" customFormat="1" x14ac:dyDescent="0.3"/>
    <row r="14323" s="4" customFormat="1" x14ac:dyDescent="0.3"/>
    <row r="14324" s="4" customFormat="1" x14ac:dyDescent="0.3"/>
    <row r="14325" s="4" customFormat="1" x14ac:dyDescent="0.3"/>
    <row r="14326" s="4" customFormat="1" x14ac:dyDescent="0.3"/>
    <row r="14327" s="4" customFormat="1" x14ac:dyDescent="0.3"/>
    <row r="14328" s="4" customFormat="1" x14ac:dyDescent="0.3"/>
    <row r="14329" s="4" customFormat="1" x14ac:dyDescent="0.3"/>
    <row r="14330" s="4" customFormat="1" x14ac:dyDescent="0.3"/>
    <row r="14331" s="4" customFormat="1" x14ac:dyDescent="0.3"/>
    <row r="14332" s="4" customFormat="1" x14ac:dyDescent="0.3"/>
    <row r="14333" s="4" customFormat="1" x14ac:dyDescent="0.3"/>
    <row r="14334" s="4" customFormat="1" x14ac:dyDescent="0.3"/>
    <row r="14335" s="4" customFormat="1" x14ac:dyDescent="0.3"/>
    <row r="14336" s="4" customFormat="1" x14ac:dyDescent="0.3"/>
    <row r="14337" s="4" customFormat="1" x14ac:dyDescent="0.3"/>
    <row r="14338" s="4" customFormat="1" x14ac:dyDescent="0.3"/>
    <row r="14339" s="4" customFormat="1" x14ac:dyDescent="0.3"/>
    <row r="14340" s="4" customFormat="1" x14ac:dyDescent="0.3"/>
    <row r="14341" s="4" customFormat="1" x14ac:dyDescent="0.3"/>
    <row r="14342" s="4" customFormat="1" x14ac:dyDescent="0.3"/>
    <row r="14343" s="4" customFormat="1" x14ac:dyDescent="0.3"/>
    <row r="14344" s="4" customFormat="1" x14ac:dyDescent="0.3"/>
    <row r="14345" s="4" customFormat="1" x14ac:dyDescent="0.3"/>
    <row r="14346" s="4" customFormat="1" x14ac:dyDescent="0.3"/>
    <row r="14347" s="4" customFormat="1" x14ac:dyDescent="0.3"/>
    <row r="14348" s="4" customFormat="1" x14ac:dyDescent="0.3"/>
    <row r="14349" s="4" customFormat="1" x14ac:dyDescent="0.3"/>
    <row r="14350" s="4" customFormat="1" x14ac:dyDescent="0.3"/>
    <row r="14351" s="4" customFormat="1" x14ac:dyDescent="0.3"/>
    <row r="14352" s="4" customFormat="1" x14ac:dyDescent="0.3"/>
    <row r="14353" s="4" customFormat="1" x14ac:dyDescent="0.3"/>
    <row r="14354" s="4" customFormat="1" x14ac:dyDescent="0.3"/>
    <row r="14355" s="4" customFormat="1" x14ac:dyDescent="0.3"/>
    <row r="14356" s="4" customFormat="1" x14ac:dyDescent="0.3"/>
    <row r="14357" s="4" customFormat="1" x14ac:dyDescent="0.3"/>
    <row r="14358" s="4" customFormat="1" x14ac:dyDescent="0.3"/>
    <row r="14359" s="4" customFormat="1" x14ac:dyDescent="0.3"/>
    <row r="14360" s="4" customFormat="1" x14ac:dyDescent="0.3"/>
    <row r="14361" s="4" customFormat="1" x14ac:dyDescent="0.3"/>
    <row r="14362" s="4" customFormat="1" x14ac:dyDescent="0.3"/>
    <row r="14363" s="4" customFormat="1" x14ac:dyDescent="0.3"/>
    <row r="14364" s="4" customFormat="1" x14ac:dyDescent="0.3"/>
    <row r="14365" s="4" customFormat="1" x14ac:dyDescent="0.3"/>
    <row r="14366" s="4" customFormat="1" x14ac:dyDescent="0.3"/>
    <row r="14367" s="4" customFormat="1" x14ac:dyDescent="0.3"/>
    <row r="14368" s="4" customFormat="1" x14ac:dyDescent="0.3"/>
    <row r="14369" s="4" customFormat="1" x14ac:dyDescent="0.3"/>
    <row r="14370" s="4" customFormat="1" x14ac:dyDescent="0.3"/>
    <row r="14371" s="4" customFormat="1" x14ac:dyDescent="0.3"/>
    <row r="14372" s="4" customFormat="1" x14ac:dyDescent="0.3"/>
    <row r="14373" s="4" customFormat="1" x14ac:dyDescent="0.3"/>
    <row r="14374" s="4" customFormat="1" x14ac:dyDescent="0.3"/>
    <row r="14375" s="4" customFormat="1" x14ac:dyDescent="0.3"/>
    <row r="14376" s="4" customFormat="1" x14ac:dyDescent="0.3"/>
    <row r="14377" s="4" customFormat="1" x14ac:dyDescent="0.3"/>
    <row r="14378" s="4" customFormat="1" x14ac:dyDescent="0.3"/>
    <row r="14379" s="4" customFormat="1" x14ac:dyDescent="0.3"/>
    <row r="14380" s="4" customFormat="1" x14ac:dyDescent="0.3"/>
    <row r="14381" s="4" customFormat="1" x14ac:dyDescent="0.3"/>
    <row r="14382" s="4" customFormat="1" x14ac:dyDescent="0.3"/>
    <row r="14383" s="4" customFormat="1" x14ac:dyDescent="0.3"/>
    <row r="14384" s="4" customFormat="1" x14ac:dyDescent="0.3"/>
    <row r="14385" s="4" customFormat="1" x14ac:dyDescent="0.3"/>
    <row r="14386" s="4" customFormat="1" x14ac:dyDescent="0.3"/>
    <row r="14387" s="4" customFormat="1" x14ac:dyDescent="0.3"/>
    <row r="14388" s="4" customFormat="1" x14ac:dyDescent="0.3"/>
    <row r="14389" s="4" customFormat="1" x14ac:dyDescent="0.3"/>
    <row r="14390" s="4" customFormat="1" x14ac:dyDescent="0.3"/>
    <row r="14391" s="4" customFormat="1" x14ac:dyDescent="0.3"/>
    <row r="14392" s="4" customFormat="1" x14ac:dyDescent="0.3"/>
    <row r="14393" s="4" customFormat="1" x14ac:dyDescent="0.3"/>
    <row r="14394" s="4" customFormat="1" x14ac:dyDescent="0.3"/>
    <row r="14395" s="4" customFormat="1" x14ac:dyDescent="0.3"/>
    <row r="14396" s="4" customFormat="1" x14ac:dyDescent="0.3"/>
    <row r="14397" s="4" customFormat="1" x14ac:dyDescent="0.3"/>
    <row r="14398" s="4" customFormat="1" x14ac:dyDescent="0.3"/>
    <row r="14399" s="4" customFormat="1" x14ac:dyDescent="0.3"/>
    <row r="14400" s="4" customFormat="1" x14ac:dyDescent="0.3"/>
    <row r="14401" s="4" customFormat="1" x14ac:dyDescent="0.3"/>
    <row r="14402" s="4" customFormat="1" x14ac:dyDescent="0.3"/>
    <row r="14403" s="4" customFormat="1" x14ac:dyDescent="0.3"/>
    <row r="14404" s="4" customFormat="1" x14ac:dyDescent="0.3"/>
    <row r="14405" s="4" customFormat="1" x14ac:dyDescent="0.3"/>
    <row r="14406" s="4" customFormat="1" x14ac:dyDescent="0.3"/>
    <row r="14407" s="4" customFormat="1" x14ac:dyDescent="0.3"/>
    <row r="14408" s="4" customFormat="1" x14ac:dyDescent="0.3"/>
    <row r="14409" s="4" customFormat="1" x14ac:dyDescent="0.3"/>
    <row r="14410" s="4" customFormat="1" x14ac:dyDescent="0.3"/>
    <row r="14411" s="4" customFormat="1" x14ac:dyDescent="0.3"/>
    <row r="14412" s="4" customFormat="1" x14ac:dyDescent="0.3"/>
    <row r="14413" s="4" customFormat="1" x14ac:dyDescent="0.3"/>
    <row r="14414" s="4" customFormat="1" x14ac:dyDescent="0.3"/>
    <row r="14415" s="4" customFormat="1" x14ac:dyDescent="0.3"/>
    <row r="14416" s="4" customFormat="1" x14ac:dyDescent="0.3"/>
    <row r="14417" s="4" customFormat="1" x14ac:dyDescent="0.3"/>
    <row r="14418" s="4" customFormat="1" x14ac:dyDescent="0.3"/>
    <row r="14419" s="4" customFormat="1" x14ac:dyDescent="0.3"/>
    <row r="14420" s="4" customFormat="1" x14ac:dyDescent="0.3"/>
    <row r="14421" s="4" customFormat="1" x14ac:dyDescent="0.3"/>
    <row r="14422" s="4" customFormat="1" x14ac:dyDescent="0.3"/>
    <row r="14423" s="4" customFormat="1" x14ac:dyDescent="0.3"/>
    <row r="14424" s="4" customFormat="1" x14ac:dyDescent="0.3"/>
    <row r="14425" s="4" customFormat="1" x14ac:dyDescent="0.3"/>
    <row r="14426" s="4" customFormat="1" x14ac:dyDescent="0.3"/>
    <row r="14427" s="4" customFormat="1" x14ac:dyDescent="0.3"/>
    <row r="14428" s="4" customFormat="1" x14ac:dyDescent="0.3"/>
    <row r="14429" s="4" customFormat="1" x14ac:dyDescent="0.3"/>
    <row r="14430" s="4" customFormat="1" x14ac:dyDescent="0.3"/>
    <row r="14431" s="4" customFormat="1" x14ac:dyDescent="0.3"/>
    <row r="14432" s="4" customFormat="1" x14ac:dyDescent="0.3"/>
    <row r="14433" s="4" customFormat="1" x14ac:dyDescent="0.3"/>
    <row r="14434" s="4" customFormat="1" x14ac:dyDescent="0.3"/>
    <row r="14435" s="4" customFormat="1" x14ac:dyDescent="0.3"/>
    <row r="14436" s="4" customFormat="1" x14ac:dyDescent="0.3"/>
    <row r="14437" s="4" customFormat="1" x14ac:dyDescent="0.3"/>
    <row r="14438" s="4" customFormat="1" x14ac:dyDescent="0.3"/>
    <row r="14439" s="4" customFormat="1" x14ac:dyDescent="0.3"/>
    <row r="14440" s="4" customFormat="1" x14ac:dyDescent="0.3"/>
    <row r="14441" s="4" customFormat="1" x14ac:dyDescent="0.3"/>
    <row r="14442" s="4" customFormat="1" x14ac:dyDescent="0.3"/>
    <row r="14443" s="4" customFormat="1" x14ac:dyDescent="0.3"/>
    <row r="14444" s="4" customFormat="1" x14ac:dyDescent="0.3"/>
    <row r="14445" s="4" customFormat="1" x14ac:dyDescent="0.3"/>
    <row r="14446" s="4" customFormat="1" x14ac:dyDescent="0.3"/>
    <row r="14447" s="4" customFormat="1" x14ac:dyDescent="0.3"/>
    <row r="14448" s="4" customFormat="1" x14ac:dyDescent="0.3"/>
    <row r="14449" s="4" customFormat="1" x14ac:dyDescent="0.3"/>
    <row r="14450" s="4" customFormat="1" x14ac:dyDescent="0.3"/>
    <row r="14451" s="4" customFormat="1" x14ac:dyDescent="0.3"/>
    <row r="14452" s="4" customFormat="1" x14ac:dyDescent="0.3"/>
    <row r="14453" s="4" customFormat="1" x14ac:dyDescent="0.3"/>
    <row r="14454" s="4" customFormat="1" x14ac:dyDescent="0.3"/>
    <row r="14455" s="4" customFormat="1" x14ac:dyDescent="0.3"/>
    <row r="14456" s="4" customFormat="1" x14ac:dyDescent="0.3"/>
    <row r="14457" s="4" customFormat="1" x14ac:dyDescent="0.3"/>
    <row r="14458" s="4" customFormat="1" x14ac:dyDescent="0.3"/>
    <row r="14459" s="4" customFormat="1" x14ac:dyDescent="0.3"/>
    <row r="14460" s="4" customFormat="1" x14ac:dyDescent="0.3"/>
    <row r="14461" s="4" customFormat="1" x14ac:dyDescent="0.3"/>
    <row r="14462" s="4" customFormat="1" x14ac:dyDescent="0.3"/>
    <row r="14463" s="4" customFormat="1" x14ac:dyDescent="0.3"/>
    <row r="14464" s="4" customFormat="1" x14ac:dyDescent="0.3"/>
    <row r="14465" s="4" customFormat="1" x14ac:dyDescent="0.3"/>
    <row r="14466" s="4" customFormat="1" x14ac:dyDescent="0.3"/>
    <row r="14467" s="4" customFormat="1" x14ac:dyDescent="0.3"/>
    <row r="14468" s="4" customFormat="1" x14ac:dyDescent="0.3"/>
    <row r="14469" s="4" customFormat="1" x14ac:dyDescent="0.3"/>
    <row r="14470" s="4" customFormat="1" x14ac:dyDescent="0.3"/>
    <row r="14471" s="4" customFormat="1" x14ac:dyDescent="0.3"/>
    <row r="14472" s="4" customFormat="1" x14ac:dyDescent="0.3"/>
    <row r="14473" s="4" customFormat="1" x14ac:dyDescent="0.3"/>
    <row r="14474" s="4" customFormat="1" x14ac:dyDescent="0.3"/>
    <row r="14475" s="4" customFormat="1" x14ac:dyDescent="0.3"/>
    <row r="14476" s="4" customFormat="1" x14ac:dyDescent="0.3"/>
    <row r="14477" s="4" customFormat="1" x14ac:dyDescent="0.3"/>
    <row r="14478" s="4" customFormat="1" x14ac:dyDescent="0.3"/>
    <row r="14479" s="4" customFormat="1" x14ac:dyDescent="0.3"/>
    <row r="14480" s="4" customFormat="1" x14ac:dyDescent="0.3"/>
    <row r="14481" s="4" customFormat="1" x14ac:dyDescent="0.3"/>
    <row r="14482" s="4" customFormat="1" x14ac:dyDescent="0.3"/>
    <row r="14483" s="4" customFormat="1" x14ac:dyDescent="0.3"/>
    <row r="14484" s="4" customFormat="1" x14ac:dyDescent="0.3"/>
    <row r="14485" s="4" customFormat="1" x14ac:dyDescent="0.3"/>
    <row r="14486" s="4" customFormat="1" x14ac:dyDescent="0.3"/>
    <row r="14487" s="4" customFormat="1" x14ac:dyDescent="0.3"/>
    <row r="14488" s="4" customFormat="1" x14ac:dyDescent="0.3"/>
    <row r="14489" s="4" customFormat="1" x14ac:dyDescent="0.3"/>
    <row r="14490" s="4" customFormat="1" x14ac:dyDescent="0.3"/>
    <row r="14491" s="4" customFormat="1" x14ac:dyDescent="0.3"/>
    <row r="14492" s="4" customFormat="1" x14ac:dyDescent="0.3"/>
    <row r="14493" s="4" customFormat="1" x14ac:dyDescent="0.3"/>
    <row r="14494" s="4" customFormat="1" x14ac:dyDescent="0.3"/>
    <row r="14495" s="4" customFormat="1" x14ac:dyDescent="0.3"/>
    <row r="14496" s="4" customFormat="1" x14ac:dyDescent="0.3"/>
    <row r="14497" s="4" customFormat="1" x14ac:dyDescent="0.3"/>
    <row r="14498" s="4" customFormat="1" x14ac:dyDescent="0.3"/>
    <row r="14499" s="4" customFormat="1" x14ac:dyDescent="0.3"/>
    <row r="14500" s="4" customFormat="1" x14ac:dyDescent="0.3"/>
    <row r="14501" s="4" customFormat="1" x14ac:dyDescent="0.3"/>
    <row r="14502" s="4" customFormat="1" x14ac:dyDescent="0.3"/>
    <row r="14503" s="4" customFormat="1" x14ac:dyDescent="0.3"/>
    <row r="14504" s="4" customFormat="1" x14ac:dyDescent="0.3"/>
    <row r="14505" s="4" customFormat="1" x14ac:dyDescent="0.3"/>
    <row r="14506" s="4" customFormat="1" x14ac:dyDescent="0.3"/>
    <row r="14507" s="4" customFormat="1" x14ac:dyDescent="0.3"/>
    <row r="14508" s="4" customFormat="1" x14ac:dyDescent="0.3"/>
    <row r="14509" s="4" customFormat="1" x14ac:dyDescent="0.3"/>
    <row r="14510" s="4" customFormat="1" x14ac:dyDescent="0.3"/>
    <row r="14511" s="4" customFormat="1" x14ac:dyDescent="0.3"/>
    <row r="14512" s="4" customFormat="1" x14ac:dyDescent="0.3"/>
    <row r="14513" s="4" customFormat="1" x14ac:dyDescent="0.3"/>
    <row r="14514" s="4" customFormat="1" x14ac:dyDescent="0.3"/>
    <row r="14515" s="4" customFormat="1" x14ac:dyDescent="0.3"/>
    <row r="14516" s="4" customFormat="1" x14ac:dyDescent="0.3"/>
    <row r="14517" s="4" customFormat="1" x14ac:dyDescent="0.3"/>
    <row r="14518" s="4" customFormat="1" x14ac:dyDescent="0.3"/>
    <row r="14519" s="4" customFormat="1" x14ac:dyDescent="0.3"/>
    <row r="14520" s="4" customFormat="1" x14ac:dyDescent="0.3"/>
    <row r="14521" s="4" customFormat="1" x14ac:dyDescent="0.3"/>
    <row r="14522" s="4" customFormat="1" x14ac:dyDescent="0.3"/>
    <row r="14523" s="4" customFormat="1" x14ac:dyDescent="0.3"/>
    <row r="14524" s="4" customFormat="1" x14ac:dyDescent="0.3"/>
    <row r="14525" s="4" customFormat="1" x14ac:dyDescent="0.3"/>
    <row r="14526" s="4" customFormat="1" x14ac:dyDescent="0.3"/>
    <row r="14527" s="4" customFormat="1" x14ac:dyDescent="0.3"/>
    <row r="14528" s="4" customFormat="1" x14ac:dyDescent="0.3"/>
    <row r="14529" s="4" customFormat="1" x14ac:dyDescent="0.3"/>
    <row r="14530" s="4" customFormat="1" x14ac:dyDescent="0.3"/>
    <row r="14531" s="4" customFormat="1" x14ac:dyDescent="0.3"/>
    <row r="14532" s="4" customFormat="1" x14ac:dyDescent="0.3"/>
    <row r="14533" s="4" customFormat="1" x14ac:dyDescent="0.3"/>
    <row r="14534" s="4" customFormat="1" x14ac:dyDescent="0.3"/>
    <row r="14535" s="4" customFormat="1" x14ac:dyDescent="0.3"/>
    <row r="14536" s="4" customFormat="1" x14ac:dyDescent="0.3"/>
    <row r="14537" s="4" customFormat="1" x14ac:dyDescent="0.3"/>
    <row r="14538" s="4" customFormat="1" x14ac:dyDescent="0.3"/>
    <row r="14539" s="4" customFormat="1" x14ac:dyDescent="0.3"/>
    <row r="14540" s="4" customFormat="1" x14ac:dyDescent="0.3"/>
    <row r="14541" s="4" customFormat="1" x14ac:dyDescent="0.3"/>
    <row r="14542" s="4" customFormat="1" x14ac:dyDescent="0.3"/>
    <row r="14543" s="4" customFormat="1" x14ac:dyDescent="0.3"/>
    <row r="14544" s="4" customFormat="1" x14ac:dyDescent="0.3"/>
    <row r="14545" s="4" customFormat="1" x14ac:dyDescent="0.3"/>
    <row r="14546" s="4" customFormat="1" x14ac:dyDescent="0.3"/>
    <row r="14547" s="4" customFormat="1" x14ac:dyDescent="0.3"/>
    <row r="14548" s="4" customFormat="1" x14ac:dyDescent="0.3"/>
    <row r="14549" s="4" customFormat="1" x14ac:dyDescent="0.3"/>
    <row r="14550" s="4" customFormat="1" x14ac:dyDescent="0.3"/>
    <row r="14551" s="4" customFormat="1" x14ac:dyDescent="0.3"/>
    <row r="14552" s="4" customFormat="1" x14ac:dyDescent="0.3"/>
    <row r="14553" s="4" customFormat="1" x14ac:dyDescent="0.3"/>
    <row r="14554" s="4" customFormat="1" x14ac:dyDescent="0.3"/>
    <row r="14555" s="4" customFormat="1" x14ac:dyDescent="0.3"/>
    <row r="14556" s="4" customFormat="1" x14ac:dyDescent="0.3"/>
    <row r="14557" s="4" customFormat="1" x14ac:dyDescent="0.3"/>
    <row r="14558" s="4" customFormat="1" x14ac:dyDescent="0.3"/>
    <row r="14559" s="4" customFormat="1" x14ac:dyDescent="0.3"/>
    <row r="14560" s="4" customFormat="1" x14ac:dyDescent="0.3"/>
    <row r="14561" s="4" customFormat="1" x14ac:dyDescent="0.3"/>
    <row r="14562" s="4" customFormat="1" x14ac:dyDescent="0.3"/>
    <row r="14563" s="4" customFormat="1" x14ac:dyDescent="0.3"/>
    <row r="14564" s="4" customFormat="1" x14ac:dyDescent="0.3"/>
    <row r="14565" s="4" customFormat="1" x14ac:dyDescent="0.3"/>
    <row r="14566" s="4" customFormat="1" x14ac:dyDescent="0.3"/>
    <row r="14567" s="4" customFormat="1" x14ac:dyDescent="0.3"/>
    <row r="14568" s="4" customFormat="1" x14ac:dyDescent="0.3"/>
    <row r="14569" s="4" customFormat="1" x14ac:dyDescent="0.3"/>
    <row r="14570" s="4" customFormat="1" x14ac:dyDescent="0.3"/>
    <row r="14571" s="4" customFormat="1" x14ac:dyDescent="0.3"/>
    <row r="14572" s="4" customFormat="1" x14ac:dyDescent="0.3"/>
    <row r="14573" s="4" customFormat="1" x14ac:dyDescent="0.3"/>
    <row r="14574" s="4" customFormat="1" x14ac:dyDescent="0.3"/>
    <row r="14575" s="4" customFormat="1" x14ac:dyDescent="0.3"/>
    <row r="14576" s="4" customFormat="1" x14ac:dyDescent="0.3"/>
    <row r="14577" s="4" customFormat="1" x14ac:dyDescent="0.3"/>
    <row r="14578" s="4" customFormat="1" x14ac:dyDescent="0.3"/>
    <row r="14579" s="4" customFormat="1" x14ac:dyDescent="0.3"/>
    <row r="14580" s="4" customFormat="1" x14ac:dyDescent="0.3"/>
    <row r="14581" s="4" customFormat="1" x14ac:dyDescent="0.3"/>
    <row r="14582" s="4" customFormat="1" x14ac:dyDescent="0.3"/>
    <row r="14583" s="4" customFormat="1" x14ac:dyDescent="0.3"/>
    <row r="14584" s="4" customFormat="1" x14ac:dyDescent="0.3"/>
    <row r="14585" s="4" customFormat="1" x14ac:dyDescent="0.3"/>
    <row r="14586" s="4" customFormat="1" x14ac:dyDescent="0.3"/>
    <row r="14587" s="4" customFormat="1" x14ac:dyDescent="0.3"/>
    <row r="14588" s="4" customFormat="1" x14ac:dyDescent="0.3"/>
    <row r="14589" s="4" customFormat="1" x14ac:dyDescent="0.3"/>
    <row r="14590" s="4" customFormat="1" x14ac:dyDescent="0.3"/>
    <row r="14591" s="4" customFormat="1" x14ac:dyDescent="0.3"/>
    <row r="14592" s="4" customFormat="1" x14ac:dyDescent="0.3"/>
    <row r="14593" s="4" customFormat="1" x14ac:dyDescent="0.3"/>
    <row r="14594" s="4" customFormat="1" x14ac:dyDescent="0.3"/>
    <row r="14595" s="4" customFormat="1" x14ac:dyDescent="0.3"/>
    <row r="14596" s="4" customFormat="1" x14ac:dyDescent="0.3"/>
    <row r="14597" s="4" customFormat="1" x14ac:dyDescent="0.3"/>
    <row r="14598" s="4" customFormat="1" x14ac:dyDescent="0.3"/>
    <row r="14599" s="4" customFormat="1" x14ac:dyDescent="0.3"/>
    <row r="14600" s="4" customFormat="1" x14ac:dyDescent="0.3"/>
    <row r="14601" s="4" customFormat="1" x14ac:dyDescent="0.3"/>
    <row r="14602" s="4" customFormat="1" x14ac:dyDescent="0.3"/>
    <row r="14603" s="4" customFormat="1" x14ac:dyDescent="0.3"/>
    <row r="14604" s="4" customFormat="1" x14ac:dyDescent="0.3"/>
    <row r="14605" s="4" customFormat="1" x14ac:dyDescent="0.3"/>
    <row r="14606" s="4" customFormat="1" x14ac:dyDescent="0.3"/>
    <row r="14607" s="4" customFormat="1" x14ac:dyDescent="0.3"/>
    <row r="14608" s="4" customFormat="1" x14ac:dyDescent="0.3"/>
    <row r="14609" s="4" customFormat="1" x14ac:dyDescent="0.3"/>
    <row r="14610" s="4" customFormat="1" x14ac:dyDescent="0.3"/>
    <row r="14611" s="4" customFormat="1" x14ac:dyDescent="0.3"/>
    <row r="14612" s="4" customFormat="1" x14ac:dyDescent="0.3"/>
    <row r="14613" s="4" customFormat="1" x14ac:dyDescent="0.3"/>
    <row r="14614" s="4" customFormat="1" x14ac:dyDescent="0.3"/>
    <row r="14615" s="4" customFormat="1" x14ac:dyDescent="0.3"/>
    <row r="14616" s="4" customFormat="1" x14ac:dyDescent="0.3"/>
    <row r="14617" s="4" customFormat="1" x14ac:dyDescent="0.3"/>
    <row r="14618" s="4" customFormat="1" x14ac:dyDescent="0.3"/>
    <row r="14619" s="4" customFormat="1" x14ac:dyDescent="0.3"/>
    <row r="14620" s="4" customFormat="1" x14ac:dyDescent="0.3"/>
    <row r="14621" s="4" customFormat="1" x14ac:dyDescent="0.3"/>
    <row r="14622" s="4" customFormat="1" x14ac:dyDescent="0.3"/>
    <row r="14623" s="4" customFormat="1" x14ac:dyDescent="0.3"/>
    <row r="14624" s="4" customFormat="1" x14ac:dyDescent="0.3"/>
    <row r="14625" s="4" customFormat="1" x14ac:dyDescent="0.3"/>
    <row r="14626" s="4" customFormat="1" x14ac:dyDescent="0.3"/>
    <row r="14627" s="4" customFormat="1" x14ac:dyDescent="0.3"/>
    <row r="14628" s="4" customFormat="1" x14ac:dyDescent="0.3"/>
    <row r="14629" s="4" customFormat="1" x14ac:dyDescent="0.3"/>
    <row r="14630" s="4" customFormat="1" x14ac:dyDescent="0.3"/>
    <row r="14631" s="4" customFormat="1" x14ac:dyDescent="0.3"/>
    <row r="14632" s="4" customFormat="1" x14ac:dyDescent="0.3"/>
    <row r="14633" s="4" customFormat="1" x14ac:dyDescent="0.3"/>
    <row r="14634" s="4" customFormat="1" x14ac:dyDescent="0.3"/>
    <row r="14635" s="4" customFormat="1" x14ac:dyDescent="0.3"/>
    <row r="14636" s="4" customFormat="1" x14ac:dyDescent="0.3"/>
    <row r="14637" s="4" customFormat="1" x14ac:dyDescent="0.3"/>
    <row r="14638" s="4" customFormat="1" x14ac:dyDescent="0.3"/>
    <row r="14639" s="4" customFormat="1" x14ac:dyDescent="0.3"/>
    <row r="14640" s="4" customFormat="1" x14ac:dyDescent="0.3"/>
    <row r="14641" s="4" customFormat="1" x14ac:dyDescent="0.3"/>
    <row r="14642" s="4" customFormat="1" x14ac:dyDescent="0.3"/>
    <row r="14643" s="4" customFormat="1" x14ac:dyDescent="0.3"/>
    <row r="14644" s="4" customFormat="1" x14ac:dyDescent="0.3"/>
    <row r="14645" s="4" customFormat="1" x14ac:dyDescent="0.3"/>
    <row r="14646" s="4" customFormat="1" x14ac:dyDescent="0.3"/>
    <row r="14647" s="4" customFormat="1" x14ac:dyDescent="0.3"/>
    <row r="14648" s="4" customFormat="1" x14ac:dyDescent="0.3"/>
    <row r="14649" s="4" customFormat="1" x14ac:dyDescent="0.3"/>
    <row r="14650" s="4" customFormat="1" x14ac:dyDescent="0.3"/>
    <row r="14651" s="4" customFormat="1" x14ac:dyDescent="0.3"/>
    <row r="14652" s="4" customFormat="1" x14ac:dyDescent="0.3"/>
    <row r="14653" s="4" customFormat="1" x14ac:dyDescent="0.3"/>
    <row r="14654" s="4" customFormat="1" x14ac:dyDescent="0.3"/>
    <row r="14655" s="4" customFormat="1" x14ac:dyDescent="0.3"/>
    <row r="14656" s="4" customFormat="1" x14ac:dyDescent="0.3"/>
    <row r="14657" s="4" customFormat="1" x14ac:dyDescent="0.3"/>
    <row r="14658" s="4" customFormat="1" x14ac:dyDescent="0.3"/>
    <row r="14659" s="4" customFormat="1" x14ac:dyDescent="0.3"/>
    <row r="14660" s="4" customFormat="1" x14ac:dyDescent="0.3"/>
    <row r="14661" s="4" customFormat="1" x14ac:dyDescent="0.3"/>
    <row r="14662" s="4" customFormat="1" x14ac:dyDescent="0.3"/>
    <row r="14663" s="4" customFormat="1" x14ac:dyDescent="0.3"/>
    <row r="14664" s="4" customFormat="1" x14ac:dyDescent="0.3"/>
    <row r="14665" s="4" customFormat="1" x14ac:dyDescent="0.3"/>
    <row r="14666" s="4" customFormat="1" x14ac:dyDescent="0.3"/>
    <row r="14667" s="4" customFormat="1" x14ac:dyDescent="0.3"/>
    <row r="14668" s="4" customFormat="1" x14ac:dyDescent="0.3"/>
    <row r="14669" s="4" customFormat="1" x14ac:dyDescent="0.3"/>
    <row r="14670" s="4" customFormat="1" x14ac:dyDescent="0.3"/>
    <row r="14671" s="4" customFormat="1" x14ac:dyDescent="0.3"/>
    <row r="14672" s="4" customFormat="1" x14ac:dyDescent="0.3"/>
    <row r="14673" s="4" customFormat="1" x14ac:dyDescent="0.3"/>
    <row r="14674" s="4" customFormat="1" x14ac:dyDescent="0.3"/>
    <row r="14675" s="4" customFormat="1" x14ac:dyDescent="0.3"/>
    <row r="14676" s="4" customFormat="1" x14ac:dyDescent="0.3"/>
    <row r="14677" s="4" customFormat="1" x14ac:dyDescent="0.3"/>
    <row r="14678" s="4" customFormat="1" x14ac:dyDescent="0.3"/>
    <row r="14679" s="4" customFormat="1" x14ac:dyDescent="0.3"/>
    <row r="14680" s="4" customFormat="1" x14ac:dyDescent="0.3"/>
    <row r="14681" s="4" customFormat="1" x14ac:dyDescent="0.3"/>
    <row r="14682" s="4" customFormat="1" x14ac:dyDescent="0.3"/>
    <row r="14683" s="4" customFormat="1" x14ac:dyDescent="0.3"/>
    <row r="14684" s="4" customFormat="1" x14ac:dyDescent="0.3"/>
    <row r="14685" s="4" customFormat="1" x14ac:dyDescent="0.3"/>
    <row r="14686" s="4" customFormat="1" x14ac:dyDescent="0.3"/>
    <row r="14687" s="4" customFormat="1" x14ac:dyDescent="0.3"/>
    <row r="14688" s="4" customFormat="1" x14ac:dyDescent="0.3"/>
    <row r="14689" s="4" customFormat="1" x14ac:dyDescent="0.3"/>
    <row r="14690" s="4" customFormat="1" x14ac:dyDescent="0.3"/>
    <row r="14691" s="4" customFormat="1" x14ac:dyDescent="0.3"/>
    <row r="14692" s="4" customFormat="1" x14ac:dyDescent="0.3"/>
    <row r="14693" s="4" customFormat="1" x14ac:dyDescent="0.3"/>
    <row r="14694" s="4" customFormat="1" x14ac:dyDescent="0.3"/>
    <row r="14695" s="4" customFormat="1" x14ac:dyDescent="0.3"/>
    <row r="14696" s="4" customFormat="1" x14ac:dyDescent="0.3"/>
    <row r="14697" s="4" customFormat="1" x14ac:dyDescent="0.3"/>
    <row r="14698" s="4" customFormat="1" x14ac:dyDescent="0.3"/>
    <row r="14699" s="4" customFormat="1" x14ac:dyDescent="0.3"/>
    <row r="14700" s="4" customFormat="1" x14ac:dyDescent="0.3"/>
    <row r="14701" s="4" customFormat="1" x14ac:dyDescent="0.3"/>
    <row r="14702" s="4" customFormat="1" x14ac:dyDescent="0.3"/>
    <row r="14703" s="4" customFormat="1" x14ac:dyDescent="0.3"/>
    <row r="14704" s="4" customFormat="1" x14ac:dyDescent="0.3"/>
    <row r="14705" s="4" customFormat="1" x14ac:dyDescent="0.3"/>
    <row r="14706" s="4" customFormat="1" x14ac:dyDescent="0.3"/>
    <row r="14707" s="4" customFormat="1" x14ac:dyDescent="0.3"/>
    <row r="14708" s="4" customFormat="1" x14ac:dyDescent="0.3"/>
    <row r="14709" s="4" customFormat="1" x14ac:dyDescent="0.3"/>
    <row r="14710" s="4" customFormat="1" x14ac:dyDescent="0.3"/>
    <row r="14711" s="4" customFormat="1" x14ac:dyDescent="0.3"/>
    <row r="14712" s="4" customFormat="1" x14ac:dyDescent="0.3"/>
    <row r="14713" s="4" customFormat="1" x14ac:dyDescent="0.3"/>
    <row r="14714" s="4" customFormat="1" x14ac:dyDescent="0.3"/>
    <row r="14715" s="4" customFormat="1" x14ac:dyDescent="0.3"/>
    <row r="14716" s="4" customFormat="1" x14ac:dyDescent="0.3"/>
    <row r="14717" s="4" customFormat="1" x14ac:dyDescent="0.3"/>
    <row r="14718" s="4" customFormat="1" x14ac:dyDescent="0.3"/>
    <row r="14719" s="4" customFormat="1" x14ac:dyDescent="0.3"/>
    <row r="14720" s="4" customFormat="1" x14ac:dyDescent="0.3"/>
    <row r="14721" s="4" customFormat="1" x14ac:dyDescent="0.3"/>
    <row r="14722" s="4" customFormat="1" x14ac:dyDescent="0.3"/>
    <row r="14723" s="4" customFormat="1" x14ac:dyDescent="0.3"/>
    <row r="14724" s="4" customFormat="1" x14ac:dyDescent="0.3"/>
    <row r="14725" s="4" customFormat="1" x14ac:dyDescent="0.3"/>
    <row r="14726" s="4" customFormat="1" x14ac:dyDescent="0.3"/>
    <row r="14727" s="4" customFormat="1" x14ac:dyDescent="0.3"/>
    <row r="14728" s="4" customFormat="1" x14ac:dyDescent="0.3"/>
    <row r="14729" s="4" customFormat="1" x14ac:dyDescent="0.3"/>
    <row r="14730" s="4" customFormat="1" x14ac:dyDescent="0.3"/>
    <row r="14731" s="4" customFormat="1" x14ac:dyDescent="0.3"/>
    <row r="14732" s="4" customFormat="1" x14ac:dyDescent="0.3"/>
    <row r="14733" s="4" customFormat="1" x14ac:dyDescent="0.3"/>
    <row r="14734" s="4" customFormat="1" x14ac:dyDescent="0.3"/>
    <row r="14735" s="4" customFormat="1" x14ac:dyDescent="0.3"/>
    <row r="14736" s="4" customFormat="1" x14ac:dyDescent="0.3"/>
    <row r="14737" s="4" customFormat="1" x14ac:dyDescent="0.3"/>
    <row r="14738" s="4" customFormat="1" x14ac:dyDescent="0.3"/>
    <row r="14739" s="4" customFormat="1" x14ac:dyDescent="0.3"/>
    <row r="14740" s="4" customFormat="1" x14ac:dyDescent="0.3"/>
    <row r="14741" s="4" customFormat="1" x14ac:dyDescent="0.3"/>
    <row r="14742" s="4" customFormat="1" x14ac:dyDescent="0.3"/>
    <row r="14743" s="4" customFormat="1" x14ac:dyDescent="0.3"/>
    <row r="14744" s="4" customFormat="1" x14ac:dyDescent="0.3"/>
    <row r="14745" s="4" customFormat="1" x14ac:dyDescent="0.3"/>
    <row r="14746" s="4" customFormat="1" x14ac:dyDescent="0.3"/>
    <row r="14747" s="4" customFormat="1" x14ac:dyDescent="0.3"/>
    <row r="14748" s="4" customFormat="1" x14ac:dyDescent="0.3"/>
    <row r="14749" s="4" customFormat="1" x14ac:dyDescent="0.3"/>
    <row r="14750" s="4" customFormat="1" x14ac:dyDescent="0.3"/>
    <row r="14751" s="4" customFormat="1" x14ac:dyDescent="0.3"/>
    <row r="14752" s="4" customFormat="1" x14ac:dyDescent="0.3"/>
    <row r="14753" s="4" customFormat="1" x14ac:dyDescent="0.3"/>
    <row r="14754" s="4" customFormat="1" x14ac:dyDescent="0.3"/>
    <row r="14755" s="4" customFormat="1" x14ac:dyDescent="0.3"/>
    <row r="14756" s="4" customFormat="1" x14ac:dyDescent="0.3"/>
    <row r="14757" s="4" customFormat="1" x14ac:dyDescent="0.3"/>
    <row r="14758" s="4" customFormat="1" x14ac:dyDescent="0.3"/>
    <row r="14759" s="4" customFormat="1" x14ac:dyDescent="0.3"/>
    <row r="14760" s="4" customFormat="1" x14ac:dyDescent="0.3"/>
    <row r="14761" s="4" customFormat="1" x14ac:dyDescent="0.3"/>
    <row r="14762" s="4" customFormat="1" x14ac:dyDescent="0.3"/>
    <row r="14763" s="4" customFormat="1" x14ac:dyDescent="0.3"/>
    <row r="14764" s="4" customFormat="1" x14ac:dyDescent="0.3"/>
    <row r="14765" s="4" customFormat="1" x14ac:dyDescent="0.3"/>
    <row r="14766" s="4" customFormat="1" x14ac:dyDescent="0.3"/>
    <row r="14767" s="4" customFormat="1" x14ac:dyDescent="0.3"/>
    <row r="14768" s="4" customFormat="1" x14ac:dyDescent="0.3"/>
    <row r="14769" s="4" customFormat="1" x14ac:dyDescent="0.3"/>
    <row r="14770" s="4" customFormat="1" x14ac:dyDescent="0.3"/>
    <row r="14771" s="4" customFormat="1" x14ac:dyDescent="0.3"/>
    <row r="14772" s="4" customFormat="1" x14ac:dyDescent="0.3"/>
    <row r="14773" s="4" customFormat="1" x14ac:dyDescent="0.3"/>
    <row r="14774" s="4" customFormat="1" x14ac:dyDescent="0.3"/>
    <row r="14775" s="4" customFormat="1" x14ac:dyDescent="0.3"/>
    <row r="14776" s="4" customFormat="1" x14ac:dyDescent="0.3"/>
    <row r="14777" s="4" customFormat="1" x14ac:dyDescent="0.3"/>
    <row r="14778" s="4" customFormat="1" x14ac:dyDescent="0.3"/>
    <row r="14779" s="4" customFormat="1" x14ac:dyDescent="0.3"/>
    <row r="14780" s="4" customFormat="1" x14ac:dyDescent="0.3"/>
    <row r="14781" s="4" customFormat="1" x14ac:dyDescent="0.3"/>
    <row r="14782" s="4" customFormat="1" x14ac:dyDescent="0.3"/>
    <row r="14783" s="4" customFormat="1" x14ac:dyDescent="0.3"/>
    <row r="14784" s="4" customFormat="1" x14ac:dyDescent="0.3"/>
    <row r="14785" s="4" customFormat="1" x14ac:dyDescent="0.3"/>
    <row r="14786" s="4" customFormat="1" x14ac:dyDescent="0.3"/>
    <row r="14787" s="4" customFormat="1" x14ac:dyDescent="0.3"/>
    <row r="14788" s="4" customFormat="1" x14ac:dyDescent="0.3"/>
    <row r="14789" s="4" customFormat="1" x14ac:dyDescent="0.3"/>
    <row r="14790" s="4" customFormat="1" x14ac:dyDescent="0.3"/>
    <row r="14791" s="4" customFormat="1" x14ac:dyDescent="0.3"/>
    <row r="14792" s="4" customFormat="1" x14ac:dyDescent="0.3"/>
    <row r="14793" s="4" customFormat="1" x14ac:dyDescent="0.3"/>
    <row r="14794" s="4" customFormat="1" x14ac:dyDescent="0.3"/>
    <row r="14795" s="4" customFormat="1" x14ac:dyDescent="0.3"/>
    <row r="14796" s="4" customFormat="1" x14ac:dyDescent="0.3"/>
    <row r="14797" s="4" customFormat="1" x14ac:dyDescent="0.3"/>
    <row r="14798" s="4" customFormat="1" x14ac:dyDescent="0.3"/>
    <row r="14799" s="4" customFormat="1" x14ac:dyDescent="0.3"/>
    <row r="14800" s="4" customFormat="1" x14ac:dyDescent="0.3"/>
    <row r="14801" s="4" customFormat="1" x14ac:dyDescent="0.3"/>
    <row r="14802" s="4" customFormat="1" x14ac:dyDescent="0.3"/>
    <row r="14803" s="4" customFormat="1" x14ac:dyDescent="0.3"/>
    <row r="14804" s="4" customFormat="1" x14ac:dyDescent="0.3"/>
    <row r="14805" s="4" customFormat="1" x14ac:dyDescent="0.3"/>
    <row r="14806" s="4" customFormat="1" x14ac:dyDescent="0.3"/>
    <row r="14807" s="4" customFormat="1" x14ac:dyDescent="0.3"/>
    <row r="14808" s="4" customFormat="1" x14ac:dyDescent="0.3"/>
    <row r="14809" s="4" customFormat="1" x14ac:dyDescent="0.3"/>
    <row r="14810" s="4" customFormat="1" x14ac:dyDescent="0.3"/>
    <row r="14811" s="4" customFormat="1" x14ac:dyDescent="0.3"/>
    <row r="14812" s="4" customFormat="1" x14ac:dyDescent="0.3"/>
    <row r="14813" s="4" customFormat="1" x14ac:dyDescent="0.3"/>
    <row r="14814" s="4" customFormat="1" x14ac:dyDescent="0.3"/>
    <row r="14815" s="4" customFormat="1" x14ac:dyDescent="0.3"/>
    <row r="14816" s="4" customFormat="1" x14ac:dyDescent="0.3"/>
    <row r="14817" s="4" customFormat="1" x14ac:dyDescent="0.3"/>
    <row r="14818" s="4" customFormat="1" x14ac:dyDescent="0.3"/>
    <row r="14819" s="4" customFormat="1" x14ac:dyDescent="0.3"/>
    <row r="14820" s="4" customFormat="1" x14ac:dyDescent="0.3"/>
    <row r="14821" s="4" customFormat="1" x14ac:dyDescent="0.3"/>
    <row r="14822" s="4" customFormat="1" x14ac:dyDescent="0.3"/>
    <row r="14823" s="4" customFormat="1" x14ac:dyDescent="0.3"/>
    <row r="14824" s="4" customFormat="1" x14ac:dyDescent="0.3"/>
    <row r="14825" s="4" customFormat="1" x14ac:dyDescent="0.3"/>
    <row r="14826" s="4" customFormat="1" x14ac:dyDescent="0.3"/>
    <row r="14827" s="4" customFormat="1" x14ac:dyDescent="0.3"/>
    <row r="14828" s="4" customFormat="1" x14ac:dyDescent="0.3"/>
    <row r="14829" s="4" customFormat="1" x14ac:dyDescent="0.3"/>
    <row r="14830" s="4" customFormat="1" x14ac:dyDescent="0.3"/>
    <row r="14831" s="4" customFormat="1" x14ac:dyDescent="0.3"/>
    <row r="14832" s="4" customFormat="1" x14ac:dyDescent="0.3"/>
    <row r="14833" s="4" customFormat="1" x14ac:dyDescent="0.3"/>
    <row r="14834" s="4" customFormat="1" x14ac:dyDescent="0.3"/>
    <row r="14835" s="4" customFormat="1" x14ac:dyDescent="0.3"/>
    <row r="14836" s="4" customFormat="1" x14ac:dyDescent="0.3"/>
    <row r="14837" s="4" customFormat="1" x14ac:dyDescent="0.3"/>
    <row r="14838" s="4" customFormat="1" x14ac:dyDescent="0.3"/>
    <row r="14839" s="4" customFormat="1" x14ac:dyDescent="0.3"/>
    <row r="14840" s="4" customFormat="1" x14ac:dyDescent="0.3"/>
    <row r="14841" s="4" customFormat="1" x14ac:dyDescent="0.3"/>
    <row r="14842" s="4" customFormat="1" x14ac:dyDescent="0.3"/>
    <row r="14843" s="4" customFormat="1" x14ac:dyDescent="0.3"/>
    <row r="14844" s="4" customFormat="1" x14ac:dyDescent="0.3"/>
    <row r="14845" s="4" customFormat="1" x14ac:dyDescent="0.3"/>
    <row r="14846" s="4" customFormat="1" x14ac:dyDescent="0.3"/>
    <row r="14847" s="4" customFormat="1" x14ac:dyDescent="0.3"/>
    <row r="14848" s="4" customFormat="1" x14ac:dyDescent="0.3"/>
    <row r="14849" s="4" customFormat="1" x14ac:dyDescent="0.3"/>
    <row r="14850" s="4" customFormat="1" x14ac:dyDescent="0.3"/>
    <row r="14851" s="4" customFormat="1" x14ac:dyDescent="0.3"/>
    <row r="14852" s="4" customFormat="1" x14ac:dyDescent="0.3"/>
    <row r="14853" s="4" customFormat="1" x14ac:dyDescent="0.3"/>
    <row r="14854" s="4" customFormat="1" x14ac:dyDescent="0.3"/>
    <row r="14855" s="4" customFormat="1" x14ac:dyDescent="0.3"/>
    <row r="14856" s="4" customFormat="1" x14ac:dyDescent="0.3"/>
    <row r="14857" s="4" customFormat="1" x14ac:dyDescent="0.3"/>
    <row r="14858" s="4" customFormat="1" x14ac:dyDescent="0.3"/>
    <row r="14859" s="4" customFormat="1" x14ac:dyDescent="0.3"/>
    <row r="14860" s="4" customFormat="1" x14ac:dyDescent="0.3"/>
    <row r="14861" s="4" customFormat="1" x14ac:dyDescent="0.3"/>
    <row r="14862" s="4" customFormat="1" x14ac:dyDescent="0.3"/>
    <row r="14863" s="4" customFormat="1" x14ac:dyDescent="0.3"/>
    <row r="14864" s="4" customFormat="1" x14ac:dyDescent="0.3"/>
    <row r="14865" s="4" customFormat="1" x14ac:dyDescent="0.3"/>
    <row r="14866" s="4" customFormat="1" x14ac:dyDescent="0.3"/>
    <row r="14867" s="4" customFormat="1" x14ac:dyDescent="0.3"/>
    <row r="14868" s="4" customFormat="1" x14ac:dyDescent="0.3"/>
    <row r="14869" s="4" customFormat="1" x14ac:dyDescent="0.3"/>
    <row r="14870" s="4" customFormat="1" x14ac:dyDescent="0.3"/>
    <row r="14871" s="4" customFormat="1" x14ac:dyDescent="0.3"/>
    <row r="14872" s="4" customFormat="1" x14ac:dyDescent="0.3"/>
    <row r="14873" s="4" customFormat="1" x14ac:dyDescent="0.3"/>
    <row r="14874" s="4" customFormat="1" x14ac:dyDescent="0.3"/>
    <row r="14875" s="4" customFormat="1" x14ac:dyDescent="0.3"/>
    <row r="14876" s="4" customFormat="1" x14ac:dyDescent="0.3"/>
    <row r="14877" s="4" customFormat="1" x14ac:dyDescent="0.3"/>
    <row r="14878" s="4" customFormat="1" x14ac:dyDescent="0.3"/>
    <row r="14879" s="4" customFormat="1" x14ac:dyDescent="0.3"/>
    <row r="14880" s="4" customFormat="1" x14ac:dyDescent="0.3"/>
    <row r="14881" s="4" customFormat="1" x14ac:dyDescent="0.3"/>
    <row r="14882" s="4" customFormat="1" x14ac:dyDescent="0.3"/>
    <row r="14883" s="4" customFormat="1" x14ac:dyDescent="0.3"/>
    <row r="14884" s="4" customFormat="1" x14ac:dyDescent="0.3"/>
    <row r="14885" s="4" customFormat="1" x14ac:dyDescent="0.3"/>
    <row r="14886" s="4" customFormat="1" x14ac:dyDescent="0.3"/>
    <row r="14887" s="4" customFormat="1" x14ac:dyDescent="0.3"/>
    <row r="14888" s="4" customFormat="1" x14ac:dyDescent="0.3"/>
    <row r="14889" s="4" customFormat="1" x14ac:dyDescent="0.3"/>
    <row r="14890" s="4" customFormat="1" x14ac:dyDescent="0.3"/>
    <row r="14891" s="4" customFormat="1" x14ac:dyDescent="0.3"/>
    <row r="14892" s="4" customFormat="1" x14ac:dyDescent="0.3"/>
    <row r="14893" s="4" customFormat="1" x14ac:dyDescent="0.3"/>
    <row r="14894" s="4" customFormat="1" x14ac:dyDescent="0.3"/>
    <row r="14895" s="4" customFormat="1" x14ac:dyDescent="0.3"/>
    <row r="14896" s="4" customFormat="1" x14ac:dyDescent="0.3"/>
    <row r="14897" s="4" customFormat="1" x14ac:dyDescent="0.3"/>
    <row r="14898" s="4" customFormat="1" x14ac:dyDescent="0.3"/>
    <row r="14899" s="4" customFormat="1" x14ac:dyDescent="0.3"/>
    <row r="14900" s="4" customFormat="1" x14ac:dyDescent="0.3"/>
    <row r="14901" s="4" customFormat="1" x14ac:dyDescent="0.3"/>
    <row r="14902" s="4" customFormat="1" x14ac:dyDescent="0.3"/>
    <row r="14903" s="4" customFormat="1" x14ac:dyDescent="0.3"/>
    <row r="14904" s="4" customFormat="1" x14ac:dyDescent="0.3"/>
    <row r="14905" s="4" customFormat="1" x14ac:dyDescent="0.3"/>
    <row r="14906" s="4" customFormat="1" x14ac:dyDescent="0.3"/>
    <row r="14907" s="4" customFormat="1" x14ac:dyDescent="0.3"/>
    <row r="14908" s="4" customFormat="1" x14ac:dyDescent="0.3"/>
    <row r="14909" s="4" customFormat="1" x14ac:dyDescent="0.3"/>
    <row r="14910" s="4" customFormat="1" x14ac:dyDescent="0.3"/>
    <row r="14911" s="4" customFormat="1" x14ac:dyDescent="0.3"/>
    <row r="14912" s="4" customFormat="1" x14ac:dyDescent="0.3"/>
    <row r="14913" s="4" customFormat="1" x14ac:dyDescent="0.3"/>
    <row r="14914" s="4" customFormat="1" x14ac:dyDescent="0.3"/>
    <row r="14915" s="4" customFormat="1" x14ac:dyDescent="0.3"/>
    <row r="14916" s="4" customFormat="1" x14ac:dyDescent="0.3"/>
    <row r="14917" s="4" customFormat="1" x14ac:dyDescent="0.3"/>
    <row r="14918" s="4" customFormat="1" x14ac:dyDescent="0.3"/>
    <row r="14919" s="4" customFormat="1" x14ac:dyDescent="0.3"/>
    <row r="14920" s="4" customFormat="1" x14ac:dyDescent="0.3"/>
    <row r="14921" s="4" customFormat="1" x14ac:dyDescent="0.3"/>
    <row r="14922" s="4" customFormat="1" x14ac:dyDescent="0.3"/>
    <row r="14923" s="4" customFormat="1" x14ac:dyDescent="0.3"/>
    <row r="14924" s="4" customFormat="1" x14ac:dyDescent="0.3"/>
    <row r="14925" s="4" customFormat="1" x14ac:dyDescent="0.3"/>
    <row r="14926" s="4" customFormat="1" x14ac:dyDescent="0.3"/>
    <row r="14927" s="4" customFormat="1" x14ac:dyDescent="0.3"/>
    <row r="14928" s="4" customFormat="1" x14ac:dyDescent="0.3"/>
    <row r="14929" s="4" customFormat="1" x14ac:dyDescent="0.3"/>
    <row r="14930" s="4" customFormat="1" x14ac:dyDescent="0.3"/>
    <row r="14931" s="4" customFormat="1" x14ac:dyDescent="0.3"/>
    <row r="14932" s="4" customFormat="1" x14ac:dyDescent="0.3"/>
    <row r="14933" s="4" customFormat="1" x14ac:dyDescent="0.3"/>
    <row r="14934" s="4" customFormat="1" x14ac:dyDescent="0.3"/>
    <row r="14935" s="4" customFormat="1" x14ac:dyDescent="0.3"/>
    <row r="14936" s="4" customFormat="1" x14ac:dyDescent="0.3"/>
    <row r="14937" s="4" customFormat="1" x14ac:dyDescent="0.3"/>
    <row r="14938" s="4" customFormat="1" x14ac:dyDescent="0.3"/>
    <row r="14939" s="4" customFormat="1" x14ac:dyDescent="0.3"/>
    <row r="14940" s="4" customFormat="1" x14ac:dyDescent="0.3"/>
    <row r="14941" s="4" customFormat="1" x14ac:dyDescent="0.3"/>
    <row r="14942" s="4" customFormat="1" x14ac:dyDescent="0.3"/>
    <row r="14943" s="4" customFormat="1" x14ac:dyDescent="0.3"/>
    <row r="14944" s="4" customFormat="1" x14ac:dyDescent="0.3"/>
    <row r="14945" s="4" customFormat="1" x14ac:dyDescent="0.3"/>
    <row r="14946" s="4" customFormat="1" x14ac:dyDescent="0.3"/>
    <row r="14947" s="4" customFormat="1" x14ac:dyDescent="0.3"/>
    <row r="14948" s="4" customFormat="1" x14ac:dyDescent="0.3"/>
    <row r="14949" s="4" customFormat="1" x14ac:dyDescent="0.3"/>
    <row r="14950" s="4" customFormat="1" x14ac:dyDescent="0.3"/>
    <row r="14951" s="4" customFormat="1" x14ac:dyDescent="0.3"/>
    <row r="14952" s="4" customFormat="1" x14ac:dyDescent="0.3"/>
    <row r="14953" s="4" customFormat="1" x14ac:dyDescent="0.3"/>
    <row r="14954" s="4" customFormat="1" x14ac:dyDescent="0.3"/>
    <row r="14955" s="4" customFormat="1" x14ac:dyDescent="0.3"/>
    <row r="14956" s="4" customFormat="1" x14ac:dyDescent="0.3"/>
    <row r="14957" s="4" customFormat="1" x14ac:dyDescent="0.3"/>
    <row r="14958" s="4" customFormat="1" x14ac:dyDescent="0.3"/>
    <row r="14959" s="4" customFormat="1" x14ac:dyDescent="0.3"/>
    <row r="14960" s="4" customFormat="1" x14ac:dyDescent="0.3"/>
    <row r="14961" s="4" customFormat="1" x14ac:dyDescent="0.3"/>
    <row r="14962" s="4" customFormat="1" x14ac:dyDescent="0.3"/>
    <row r="14963" s="4" customFormat="1" x14ac:dyDescent="0.3"/>
    <row r="14964" s="4" customFormat="1" x14ac:dyDescent="0.3"/>
    <row r="14965" s="4" customFormat="1" x14ac:dyDescent="0.3"/>
    <row r="14966" s="4" customFormat="1" x14ac:dyDescent="0.3"/>
    <row r="14967" s="4" customFormat="1" x14ac:dyDescent="0.3"/>
    <row r="14968" s="4" customFormat="1" x14ac:dyDescent="0.3"/>
    <row r="14969" s="4" customFormat="1" x14ac:dyDescent="0.3"/>
    <row r="14970" s="4" customFormat="1" x14ac:dyDescent="0.3"/>
    <row r="14971" s="4" customFormat="1" x14ac:dyDescent="0.3"/>
    <row r="14972" s="4" customFormat="1" x14ac:dyDescent="0.3"/>
    <row r="14973" s="4" customFormat="1" x14ac:dyDescent="0.3"/>
    <row r="14974" s="4" customFormat="1" x14ac:dyDescent="0.3"/>
    <row r="14975" s="4" customFormat="1" x14ac:dyDescent="0.3"/>
    <row r="14976" s="4" customFormat="1" x14ac:dyDescent="0.3"/>
    <row r="14977" s="4" customFormat="1" x14ac:dyDescent="0.3"/>
    <row r="14978" s="4" customFormat="1" x14ac:dyDescent="0.3"/>
    <row r="14979" s="4" customFormat="1" x14ac:dyDescent="0.3"/>
    <row r="14980" s="4" customFormat="1" x14ac:dyDescent="0.3"/>
    <row r="14981" s="4" customFormat="1" x14ac:dyDescent="0.3"/>
    <row r="14982" s="4" customFormat="1" x14ac:dyDescent="0.3"/>
    <row r="14983" s="4" customFormat="1" x14ac:dyDescent="0.3"/>
    <row r="14984" s="4" customFormat="1" x14ac:dyDescent="0.3"/>
    <row r="14985" s="4" customFormat="1" x14ac:dyDescent="0.3"/>
    <row r="14986" s="4" customFormat="1" x14ac:dyDescent="0.3"/>
    <row r="14987" s="4" customFormat="1" x14ac:dyDescent="0.3"/>
    <row r="14988" s="4" customFormat="1" x14ac:dyDescent="0.3"/>
    <row r="14989" s="4" customFormat="1" x14ac:dyDescent="0.3"/>
    <row r="14990" s="4" customFormat="1" x14ac:dyDescent="0.3"/>
    <row r="14991" s="4" customFormat="1" x14ac:dyDescent="0.3"/>
    <row r="14992" s="4" customFormat="1" x14ac:dyDescent="0.3"/>
    <row r="14993" s="4" customFormat="1" x14ac:dyDescent="0.3"/>
    <row r="14994" s="4" customFormat="1" x14ac:dyDescent="0.3"/>
    <row r="14995" s="4" customFormat="1" x14ac:dyDescent="0.3"/>
    <row r="14996" s="4" customFormat="1" x14ac:dyDescent="0.3"/>
    <row r="14997" s="4" customFormat="1" x14ac:dyDescent="0.3"/>
    <row r="14998" s="4" customFormat="1" x14ac:dyDescent="0.3"/>
    <row r="14999" s="4" customFormat="1" x14ac:dyDescent="0.3"/>
    <row r="15000" s="4" customFormat="1" x14ac:dyDescent="0.3"/>
    <row r="15001" s="4" customFormat="1" x14ac:dyDescent="0.3"/>
    <row r="15002" s="4" customFormat="1" x14ac:dyDescent="0.3"/>
    <row r="15003" s="4" customFormat="1" x14ac:dyDescent="0.3"/>
    <row r="15004" s="4" customFormat="1" x14ac:dyDescent="0.3"/>
    <row r="15005" s="4" customFormat="1" x14ac:dyDescent="0.3"/>
    <row r="15006" s="4" customFormat="1" x14ac:dyDescent="0.3"/>
    <row r="15007" s="4" customFormat="1" x14ac:dyDescent="0.3"/>
    <row r="15008" s="4" customFormat="1" x14ac:dyDescent="0.3"/>
    <row r="15009" s="4" customFormat="1" x14ac:dyDescent="0.3"/>
    <row r="15010" s="4" customFormat="1" x14ac:dyDescent="0.3"/>
    <row r="15011" s="4" customFormat="1" x14ac:dyDescent="0.3"/>
    <row r="15012" s="4" customFormat="1" x14ac:dyDescent="0.3"/>
    <row r="15013" s="4" customFormat="1" x14ac:dyDescent="0.3"/>
    <row r="15014" s="4" customFormat="1" x14ac:dyDescent="0.3"/>
    <row r="15015" s="4" customFormat="1" x14ac:dyDescent="0.3"/>
    <row r="15016" s="4" customFormat="1" x14ac:dyDescent="0.3"/>
    <row r="15017" s="4" customFormat="1" x14ac:dyDescent="0.3"/>
    <row r="15018" s="4" customFormat="1" x14ac:dyDescent="0.3"/>
    <row r="15019" s="4" customFormat="1" x14ac:dyDescent="0.3"/>
    <row r="15020" s="4" customFormat="1" x14ac:dyDescent="0.3"/>
    <row r="15021" s="4" customFormat="1" x14ac:dyDescent="0.3"/>
    <row r="15022" s="4" customFormat="1" x14ac:dyDescent="0.3"/>
    <row r="15023" s="4" customFormat="1" x14ac:dyDescent="0.3"/>
    <row r="15024" s="4" customFormat="1" x14ac:dyDescent="0.3"/>
    <row r="15025" s="4" customFormat="1" x14ac:dyDescent="0.3"/>
    <row r="15026" s="4" customFormat="1" x14ac:dyDescent="0.3"/>
    <row r="15027" s="4" customFormat="1" x14ac:dyDescent="0.3"/>
    <row r="15028" s="4" customFormat="1" x14ac:dyDescent="0.3"/>
    <row r="15029" s="4" customFormat="1" x14ac:dyDescent="0.3"/>
    <row r="15030" s="4" customFormat="1" x14ac:dyDescent="0.3"/>
    <row r="15031" s="4" customFormat="1" x14ac:dyDescent="0.3"/>
    <row r="15032" s="4" customFormat="1" x14ac:dyDescent="0.3"/>
    <row r="15033" s="4" customFormat="1" x14ac:dyDescent="0.3"/>
    <row r="15034" s="4" customFormat="1" x14ac:dyDescent="0.3"/>
    <row r="15035" s="4" customFormat="1" x14ac:dyDescent="0.3"/>
    <row r="15036" s="4" customFormat="1" x14ac:dyDescent="0.3"/>
    <row r="15037" s="4" customFormat="1" x14ac:dyDescent="0.3"/>
    <row r="15038" s="4" customFormat="1" x14ac:dyDescent="0.3"/>
    <row r="15039" s="4" customFormat="1" x14ac:dyDescent="0.3"/>
    <row r="15040" s="4" customFormat="1" x14ac:dyDescent="0.3"/>
    <row r="15041" s="4" customFormat="1" x14ac:dyDescent="0.3"/>
    <row r="15042" s="4" customFormat="1" x14ac:dyDescent="0.3"/>
    <row r="15043" s="4" customFormat="1" x14ac:dyDescent="0.3"/>
    <row r="15044" s="4" customFormat="1" x14ac:dyDescent="0.3"/>
    <row r="15045" s="4" customFormat="1" x14ac:dyDescent="0.3"/>
    <row r="15046" s="4" customFormat="1" x14ac:dyDescent="0.3"/>
    <row r="15047" s="4" customFormat="1" x14ac:dyDescent="0.3"/>
    <row r="15048" s="4" customFormat="1" x14ac:dyDescent="0.3"/>
    <row r="15049" s="4" customFormat="1" x14ac:dyDescent="0.3"/>
    <row r="15050" s="4" customFormat="1" x14ac:dyDescent="0.3"/>
    <row r="15051" s="4" customFormat="1" x14ac:dyDescent="0.3"/>
    <row r="15052" s="4" customFormat="1" x14ac:dyDescent="0.3"/>
    <row r="15053" s="4" customFormat="1" x14ac:dyDescent="0.3"/>
    <row r="15054" s="4" customFormat="1" x14ac:dyDescent="0.3"/>
    <row r="15055" s="4" customFormat="1" x14ac:dyDescent="0.3"/>
    <row r="15056" s="4" customFormat="1" x14ac:dyDescent="0.3"/>
    <row r="15057" s="4" customFormat="1" x14ac:dyDescent="0.3"/>
    <row r="15058" s="4" customFormat="1" x14ac:dyDescent="0.3"/>
    <row r="15059" s="4" customFormat="1" x14ac:dyDescent="0.3"/>
    <row r="15060" s="4" customFormat="1" x14ac:dyDescent="0.3"/>
    <row r="15061" s="4" customFormat="1" x14ac:dyDescent="0.3"/>
    <row r="15062" s="4" customFormat="1" x14ac:dyDescent="0.3"/>
    <row r="15063" s="4" customFormat="1" x14ac:dyDescent="0.3"/>
    <row r="15064" s="4" customFormat="1" x14ac:dyDescent="0.3"/>
    <row r="15065" s="4" customFormat="1" x14ac:dyDescent="0.3"/>
    <row r="15066" s="4" customFormat="1" x14ac:dyDescent="0.3"/>
    <row r="15067" s="4" customFormat="1" x14ac:dyDescent="0.3"/>
    <row r="15068" s="4" customFormat="1" x14ac:dyDescent="0.3"/>
    <row r="15069" s="4" customFormat="1" x14ac:dyDescent="0.3"/>
    <row r="15070" s="4" customFormat="1" x14ac:dyDescent="0.3"/>
    <row r="15071" s="4" customFormat="1" x14ac:dyDescent="0.3"/>
    <row r="15072" s="4" customFormat="1" x14ac:dyDescent="0.3"/>
    <row r="15073" s="4" customFormat="1" x14ac:dyDescent="0.3"/>
    <row r="15074" s="4" customFormat="1" x14ac:dyDescent="0.3"/>
    <row r="15075" s="4" customFormat="1" x14ac:dyDescent="0.3"/>
    <row r="15076" s="4" customFormat="1" x14ac:dyDescent="0.3"/>
    <row r="15077" s="4" customFormat="1" x14ac:dyDescent="0.3"/>
    <row r="15078" s="4" customFormat="1" x14ac:dyDescent="0.3"/>
    <row r="15079" s="4" customFormat="1" x14ac:dyDescent="0.3"/>
    <row r="15080" s="4" customFormat="1" x14ac:dyDescent="0.3"/>
    <row r="15081" s="4" customFormat="1" x14ac:dyDescent="0.3"/>
    <row r="15082" s="4" customFormat="1" x14ac:dyDescent="0.3"/>
    <row r="15083" s="4" customFormat="1" x14ac:dyDescent="0.3"/>
    <row r="15084" s="4" customFormat="1" x14ac:dyDescent="0.3"/>
    <row r="15085" s="4" customFormat="1" x14ac:dyDescent="0.3"/>
    <row r="15086" s="4" customFormat="1" x14ac:dyDescent="0.3"/>
    <row r="15087" s="4" customFormat="1" x14ac:dyDescent="0.3"/>
    <row r="15088" s="4" customFormat="1" x14ac:dyDescent="0.3"/>
    <row r="15089" s="4" customFormat="1" x14ac:dyDescent="0.3"/>
    <row r="15090" s="4" customFormat="1" x14ac:dyDescent="0.3"/>
    <row r="15091" s="4" customFormat="1" x14ac:dyDescent="0.3"/>
    <row r="15092" s="4" customFormat="1" x14ac:dyDescent="0.3"/>
    <row r="15093" s="4" customFormat="1" x14ac:dyDescent="0.3"/>
    <row r="15094" s="4" customFormat="1" x14ac:dyDescent="0.3"/>
    <row r="15095" s="4" customFormat="1" x14ac:dyDescent="0.3"/>
    <row r="15096" s="4" customFormat="1" x14ac:dyDescent="0.3"/>
    <row r="15097" s="4" customFormat="1" x14ac:dyDescent="0.3"/>
    <row r="15098" s="4" customFormat="1" x14ac:dyDescent="0.3"/>
    <row r="15099" s="4" customFormat="1" x14ac:dyDescent="0.3"/>
    <row r="15100" s="4" customFormat="1" x14ac:dyDescent="0.3"/>
    <row r="15101" s="4" customFormat="1" x14ac:dyDescent="0.3"/>
    <row r="15102" s="4" customFormat="1" x14ac:dyDescent="0.3"/>
    <row r="15103" s="4" customFormat="1" x14ac:dyDescent="0.3"/>
    <row r="15104" s="4" customFormat="1" x14ac:dyDescent="0.3"/>
    <row r="15105" s="4" customFormat="1" x14ac:dyDescent="0.3"/>
    <row r="15106" s="4" customFormat="1" x14ac:dyDescent="0.3"/>
    <row r="15107" s="4" customFormat="1" x14ac:dyDescent="0.3"/>
    <row r="15108" s="4" customFormat="1" x14ac:dyDescent="0.3"/>
    <row r="15109" s="4" customFormat="1" x14ac:dyDescent="0.3"/>
    <row r="15110" s="4" customFormat="1" x14ac:dyDescent="0.3"/>
    <row r="15111" s="4" customFormat="1" x14ac:dyDescent="0.3"/>
    <row r="15112" s="4" customFormat="1" x14ac:dyDescent="0.3"/>
    <row r="15113" s="4" customFormat="1" x14ac:dyDescent="0.3"/>
    <row r="15114" s="4" customFormat="1" x14ac:dyDescent="0.3"/>
    <row r="15115" s="4" customFormat="1" x14ac:dyDescent="0.3"/>
    <row r="15116" s="4" customFormat="1" x14ac:dyDescent="0.3"/>
    <row r="15117" s="4" customFormat="1" x14ac:dyDescent="0.3"/>
    <row r="15118" s="4" customFormat="1" x14ac:dyDescent="0.3"/>
    <row r="15119" s="4" customFormat="1" x14ac:dyDescent="0.3"/>
    <row r="15120" s="4" customFormat="1" x14ac:dyDescent="0.3"/>
    <row r="15121" s="4" customFormat="1" x14ac:dyDescent="0.3"/>
    <row r="15122" s="4" customFormat="1" x14ac:dyDescent="0.3"/>
    <row r="15123" s="4" customFormat="1" x14ac:dyDescent="0.3"/>
    <row r="15124" s="4" customFormat="1" x14ac:dyDescent="0.3"/>
    <row r="15125" s="4" customFormat="1" x14ac:dyDescent="0.3"/>
    <row r="15126" s="4" customFormat="1" x14ac:dyDescent="0.3"/>
    <row r="15127" s="4" customFormat="1" x14ac:dyDescent="0.3"/>
    <row r="15128" s="4" customFormat="1" x14ac:dyDescent="0.3"/>
    <row r="15129" s="4" customFormat="1" x14ac:dyDescent="0.3"/>
    <row r="15130" s="4" customFormat="1" x14ac:dyDescent="0.3"/>
    <row r="15131" s="4" customFormat="1" x14ac:dyDescent="0.3"/>
    <row r="15132" s="4" customFormat="1" x14ac:dyDescent="0.3"/>
    <row r="15133" s="4" customFormat="1" x14ac:dyDescent="0.3"/>
    <row r="15134" s="4" customFormat="1" x14ac:dyDescent="0.3"/>
    <row r="15135" s="4" customFormat="1" x14ac:dyDescent="0.3"/>
    <row r="15136" s="4" customFormat="1" x14ac:dyDescent="0.3"/>
    <row r="15137" s="4" customFormat="1" x14ac:dyDescent="0.3"/>
    <row r="15138" s="4" customFormat="1" x14ac:dyDescent="0.3"/>
    <row r="15139" s="4" customFormat="1" x14ac:dyDescent="0.3"/>
    <row r="15140" s="4" customFormat="1" x14ac:dyDescent="0.3"/>
    <row r="15141" s="4" customFormat="1" x14ac:dyDescent="0.3"/>
    <row r="15142" s="4" customFormat="1" x14ac:dyDescent="0.3"/>
    <row r="15143" s="4" customFormat="1" x14ac:dyDescent="0.3"/>
    <row r="15144" s="4" customFormat="1" x14ac:dyDescent="0.3"/>
    <row r="15145" s="4" customFormat="1" x14ac:dyDescent="0.3"/>
    <row r="15146" s="4" customFormat="1" x14ac:dyDescent="0.3"/>
    <row r="15147" s="4" customFormat="1" x14ac:dyDescent="0.3"/>
    <row r="15148" s="4" customFormat="1" x14ac:dyDescent="0.3"/>
    <row r="15149" s="4" customFormat="1" x14ac:dyDescent="0.3"/>
    <row r="15150" s="4" customFormat="1" x14ac:dyDescent="0.3"/>
    <row r="15151" s="4" customFormat="1" x14ac:dyDescent="0.3"/>
    <row r="15152" s="4" customFormat="1" x14ac:dyDescent="0.3"/>
    <row r="15153" s="4" customFormat="1" x14ac:dyDescent="0.3"/>
    <row r="15154" s="4" customFormat="1" x14ac:dyDescent="0.3"/>
    <row r="15155" s="4" customFormat="1" x14ac:dyDescent="0.3"/>
    <row r="15156" s="4" customFormat="1" x14ac:dyDescent="0.3"/>
    <row r="15157" s="4" customFormat="1" x14ac:dyDescent="0.3"/>
    <row r="15158" s="4" customFormat="1" x14ac:dyDescent="0.3"/>
    <row r="15159" s="4" customFormat="1" x14ac:dyDescent="0.3"/>
    <row r="15160" s="4" customFormat="1" x14ac:dyDescent="0.3"/>
    <row r="15161" s="4" customFormat="1" x14ac:dyDescent="0.3"/>
    <row r="15162" s="4" customFormat="1" x14ac:dyDescent="0.3"/>
    <row r="15163" s="4" customFormat="1" x14ac:dyDescent="0.3"/>
    <row r="15164" s="4" customFormat="1" x14ac:dyDescent="0.3"/>
    <row r="15165" s="4" customFormat="1" x14ac:dyDescent="0.3"/>
    <row r="15166" s="4" customFormat="1" x14ac:dyDescent="0.3"/>
    <row r="15167" s="4" customFormat="1" x14ac:dyDescent="0.3"/>
    <row r="15168" s="4" customFormat="1" x14ac:dyDescent="0.3"/>
    <row r="15169" s="4" customFormat="1" x14ac:dyDescent="0.3"/>
    <row r="15170" s="4" customFormat="1" x14ac:dyDescent="0.3"/>
    <row r="15171" s="4" customFormat="1" x14ac:dyDescent="0.3"/>
    <row r="15172" s="4" customFormat="1" x14ac:dyDescent="0.3"/>
    <row r="15173" s="4" customFormat="1" x14ac:dyDescent="0.3"/>
    <row r="15174" s="4" customFormat="1" x14ac:dyDescent="0.3"/>
    <row r="15175" s="4" customFormat="1" x14ac:dyDescent="0.3"/>
    <row r="15176" s="4" customFormat="1" x14ac:dyDescent="0.3"/>
    <row r="15177" s="4" customFormat="1" x14ac:dyDescent="0.3"/>
    <row r="15178" s="4" customFormat="1" x14ac:dyDescent="0.3"/>
    <row r="15179" s="4" customFormat="1" x14ac:dyDescent="0.3"/>
    <row r="15180" s="4" customFormat="1" x14ac:dyDescent="0.3"/>
    <row r="15181" s="4" customFormat="1" x14ac:dyDescent="0.3"/>
    <row r="15182" s="4" customFormat="1" x14ac:dyDescent="0.3"/>
    <row r="15183" s="4" customFormat="1" x14ac:dyDescent="0.3"/>
    <row r="15184" s="4" customFormat="1" x14ac:dyDescent="0.3"/>
    <row r="15185" s="4" customFormat="1" x14ac:dyDescent="0.3"/>
    <row r="15186" s="4" customFormat="1" x14ac:dyDescent="0.3"/>
    <row r="15187" s="4" customFormat="1" x14ac:dyDescent="0.3"/>
    <row r="15188" s="4" customFormat="1" x14ac:dyDescent="0.3"/>
    <row r="15189" s="4" customFormat="1" x14ac:dyDescent="0.3"/>
    <row r="15190" s="4" customFormat="1" x14ac:dyDescent="0.3"/>
    <row r="15191" s="4" customFormat="1" x14ac:dyDescent="0.3"/>
    <row r="15192" s="4" customFormat="1" x14ac:dyDescent="0.3"/>
    <row r="15193" s="4" customFormat="1" x14ac:dyDescent="0.3"/>
    <row r="15194" s="4" customFormat="1" x14ac:dyDescent="0.3"/>
    <row r="15195" s="4" customFormat="1" x14ac:dyDescent="0.3"/>
    <row r="15196" s="4" customFormat="1" x14ac:dyDescent="0.3"/>
    <row r="15197" s="4" customFormat="1" x14ac:dyDescent="0.3"/>
    <row r="15198" s="4" customFormat="1" x14ac:dyDescent="0.3"/>
    <row r="15199" s="4" customFormat="1" x14ac:dyDescent="0.3"/>
    <row r="15200" s="4" customFormat="1" x14ac:dyDescent="0.3"/>
    <row r="15201" s="4" customFormat="1" x14ac:dyDescent="0.3"/>
    <row r="15202" s="4" customFormat="1" x14ac:dyDescent="0.3"/>
    <row r="15203" s="4" customFormat="1" x14ac:dyDescent="0.3"/>
    <row r="15204" s="4" customFormat="1" x14ac:dyDescent="0.3"/>
    <row r="15205" s="4" customFormat="1" x14ac:dyDescent="0.3"/>
    <row r="15206" s="4" customFormat="1" x14ac:dyDescent="0.3"/>
    <row r="15207" s="4" customFormat="1" x14ac:dyDescent="0.3"/>
    <row r="15208" s="4" customFormat="1" x14ac:dyDescent="0.3"/>
    <row r="15209" s="4" customFormat="1" x14ac:dyDescent="0.3"/>
    <row r="15210" s="4" customFormat="1" x14ac:dyDescent="0.3"/>
    <row r="15211" s="4" customFormat="1" x14ac:dyDescent="0.3"/>
    <row r="15212" s="4" customFormat="1" x14ac:dyDescent="0.3"/>
    <row r="15213" s="4" customFormat="1" x14ac:dyDescent="0.3"/>
    <row r="15214" s="4" customFormat="1" x14ac:dyDescent="0.3"/>
    <row r="15215" s="4" customFormat="1" x14ac:dyDescent="0.3"/>
    <row r="15216" s="4" customFormat="1" x14ac:dyDescent="0.3"/>
    <row r="15217" s="4" customFormat="1" x14ac:dyDescent="0.3"/>
    <row r="15218" s="4" customFormat="1" x14ac:dyDescent="0.3"/>
    <row r="15219" s="4" customFormat="1" x14ac:dyDescent="0.3"/>
    <row r="15220" s="4" customFormat="1" x14ac:dyDescent="0.3"/>
    <row r="15221" s="4" customFormat="1" x14ac:dyDescent="0.3"/>
    <row r="15222" s="4" customFormat="1" x14ac:dyDescent="0.3"/>
    <row r="15223" s="4" customFormat="1" x14ac:dyDescent="0.3"/>
    <row r="15224" s="4" customFormat="1" x14ac:dyDescent="0.3"/>
    <row r="15225" s="4" customFormat="1" x14ac:dyDescent="0.3"/>
    <row r="15226" s="4" customFormat="1" x14ac:dyDescent="0.3"/>
    <row r="15227" s="4" customFormat="1" x14ac:dyDescent="0.3"/>
    <row r="15228" s="4" customFormat="1" x14ac:dyDescent="0.3"/>
    <row r="15229" s="4" customFormat="1" x14ac:dyDescent="0.3"/>
    <row r="15230" s="4" customFormat="1" x14ac:dyDescent="0.3"/>
    <row r="15231" s="4" customFormat="1" x14ac:dyDescent="0.3"/>
    <row r="15232" s="4" customFormat="1" x14ac:dyDescent="0.3"/>
    <row r="15233" s="4" customFormat="1" x14ac:dyDescent="0.3"/>
    <row r="15234" s="4" customFormat="1" x14ac:dyDescent="0.3"/>
    <row r="15235" s="4" customFormat="1" x14ac:dyDescent="0.3"/>
    <row r="15236" s="4" customFormat="1" x14ac:dyDescent="0.3"/>
    <row r="15237" s="4" customFormat="1" x14ac:dyDescent="0.3"/>
    <row r="15238" s="4" customFormat="1" x14ac:dyDescent="0.3"/>
    <row r="15239" s="4" customFormat="1" x14ac:dyDescent="0.3"/>
    <row r="15240" s="4" customFormat="1" x14ac:dyDescent="0.3"/>
    <row r="15241" s="4" customFormat="1" x14ac:dyDescent="0.3"/>
    <row r="15242" s="4" customFormat="1" x14ac:dyDescent="0.3"/>
    <row r="15243" s="4" customFormat="1" x14ac:dyDescent="0.3"/>
    <row r="15244" s="4" customFormat="1" x14ac:dyDescent="0.3"/>
    <row r="15245" s="4" customFormat="1" x14ac:dyDescent="0.3"/>
    <row r="15246" s="4" customFormat="1" x14ac:dyDescent="0.3"/>
    <row r="15247" s="4" customFormat="1" x14ac:dyDescent="0.3"/>
    <row r="15248" s="4" customFormat="1" x14ac:dyDescent="0.3"/>
    <row r="15249" s="4" customFormat="1" x14ac:dyDescent="0.3"/>
    <row r="15250" s="4" customFormat="1" x14ac:dyDescent="0.3"/>
    <row r="15251" s="4" customFormat="1" x14ac:dyDescent="0.3"/>
    <row r="15252" s="4" customFormat="1" x14ac:dyDescent="0.3"/>
    <row r="15253" s="4" customFormat="1" x14ac:dyDescent="0.3"/>
    <row r="15254" s="4" customFormat="1" x14ac:dyDescent="0.3"/>
    <row r="15255" s="4" customFormat="1" x14ac:dyDescent="0.3"/>
    <row r="15256" s="4" customFormat="1" x14ac:dyDescent="0.3"/>
    <row r="15257" s="4" customFormat="1" x14ac:dyDescent="0.3"/>
    <row r="15258" s="4" customFormat="1" x14ac:dyDescent="0.3"/>
    <row r="15259" s="4" customFormat="1" x14ac:dyDescent="0.3"/>
    <row r="15260" s="4" customFormat="1" x14ac:dyDescent="0.3"/>
    <row r="15261" s="4" customFormat="1" x14ac:dyDescent="0.3"/>
    <row r="15262" s="4" customFormat="1" x14ac:dyDescent="0.3"/>
    <row r="15263" s="4" customFormat="1" x14ac:dyDescent="0.3"/>
    <row r="15264" s="4" customFormat="1" x14ac:dyDescent="0.3"/>
    <row r="15265" s="4" customFormat="1" x14ac:dyDescent="0.3"/>
    <row r="15266" s="4" customFormat="1" x14ac:dyDescent="0.3"/>
    <row r="15267" s="4" customFormat="1" x14ac:dyDescent="0.3"/>
    <row r="15268" s="4" customFormat="1" x14ac:dyDescent="0.3"/>
    <row r="15269" s="4" customFormat="1" x14ac:dyDescent="0.3"/>
    <row r="15270" s="4" customFormat="1" x14ac:dyDescent="0.3"/>
    <row r="15271" s="4" customFormat="1" x14ac:dyDescent="0.3"/>
    <row r="15272" s="4" customFormat="1" x14ac:dyDescent="0.3"/>
    <row r="15273" s="4" customFormat="1" x14ac:dyDescent="0.3"/>
    <row r="15274" s="4" customFormat="1" x14ac:dyDescent="0.3"/>
    <row r="15275" s="4" customFormat="1" x14ac:dyDescent="0.3"/>
    <row r="15276" s="4" customFormat="1" x14ac:dyDescent="0.3"/>
    <row r="15277" s="4" customFormat="1" x14ac:dyDescent="0.3"/>
    <row r="15278" s="4" customFormat="1" x14ac:dyDescent="0.3"/>
    <row r="15279" s="4" customFormat="1" x14ac:dyDescent="0.3"/>
    <row r="15280" s="4" customFormat="1" x14ac:dyDescent="0.3"/>
    <row r="15281" s="4" customFormat="1" x14ac:dyDescent="0.3"/>
    <row r="15282" s="4" customFormat="1" x14ac:dyDescent="0.3"/>
    <row r="15283" s="4" customFormat="1" x14ac:dyDescent="0.3"/>
    <row r="15284" s="4" customFormat="1" x14ac:dyDescent="0.3"/>
    <row r="15285" s="4" customFormat="1" x14ac:dyDescent="0.3"/>
    <row r="15286" s="4" customFormat="1" x14ac:dyDescent="0.3"/>
    <row r="15287" s="4" customFormat="1" x14ac:dyDescent="0.3"/>
    <row r="15288" s="4" customFormat="1" x14ac:dyDescent="0.3"/>
    <row r="15289" s="4" customFormat="1" x14ac:dyDescent="0.3"/>
    <row r="15290" s="4" customFormat="1" x14ac:dyDescent="0.3"/>
    <row r="15291" s="4" customFormat="1" x14ac:dyDescent="0.3"/>
    <row r="15292" s="4" customFormat="1" x14ac:dyDescent="0.3"/>
    <row r="15293" s="4" customFormat="1" x14ac:dyDescent="0.3"/>
    <row r="15294" s="4" customFormat="1" x14ac:dyDescent="0.3"/>
    <row r="15295" s="4" customFormat="1" x14ac:dyDescent="0.3"/>
    <row r="15296" s="4" customFormat="1" x14ac:dyDescent="0.3"/>
    <row r="15297" s="4" customFormat="1" x14ac:dyDescent="0.3"/>
    <row r="15298" s="4" customFormat="1" x14ac:dyDescent="0.3"/>
    <row r="15299" s="4" customFormat="1" x14ac:dyDescent="0.3"/>
    <row r="15300" s="4" customFormat="1" x14ac:dyDescent="0.3"/>
    <row r="15301" s="4" customFormat="1" x14ac:dyDescent="0.3"/>
    <row r="15302" s="4" customFormat="1" x14ac:dyDescent="0.3"/>
    <row r="15303" s="4" customFormat="1" x14ac:dyDescent="0.3"/>
    <row r="15304" s="4" customFormat="1" x14ac:dyDescent="0.3"/>
    <row r="15305" s="4" customFormat="1" x14ac:dyDescent="0.3"/>
    <row r="15306" s="4" customFormat="1" x14ac:dyDescent="0.3"/>
    <row r="15307" s="4" customFormat="1" x14ac:dyDescent="0.3"/>
    <row r="15308" s="4" customFormat="1" x14ac:dyDescent="0.3"/>
    <row r="15309" s="4" customFormat="1" x14ac:dyDescent="0.3"/>
    <row r="15310" s="4" customFormat="1" x14ac:dyDescent="0.3"/>
    <row r="15311" s="4" customFormat="1" x14ac:dyDescent="0.3"/>
    <row r="15312" s="4" customFormat="1" x14ac:dyDescent="0.3"/>
    <row r="15313" s="4" customFormat="1" x14ac:dyDescent="0.3"/>
    <row r="15314" s="4" customFormat="1" x14ac:dyDescent="0.3"/>
    <row r="15315" s="4" customFormat="1" x14ac:dyDescent="0.3"/>
    <row r="15316" s="4" customFormat="1" x14ac:dyDescent="0.3"/>
    <row r="15317" s="4" customFormat="1" x14ac:dyDescent="0.3"/>
    <row r="15318" s="4" customFormat="1" x14ac:dyDescent="0.3"/>
    <row r="15319" s="4" customFormat="1" x14ac:dyDescent="0.3"/>
    <row r="15320" s="4" customFormat="1" x14ac:dyDescent="0.3"/>
    <row r="15321" s="4" customFormat="1" x14ac:dyDescent="0.3"/>
    <row r="15322" s="4" customFormat="1" x14ac:dyDescent="0.3"/>
    <row r="15323" s="4" customFormat="1" x14ac:dyDescent="0.3"/>
    <row r="15324" s="4" customFormat="1" x14ac:dyDescent="0.3"/>
    <row r="15325" s="4" customFormat="1" x14ac:dyDescent="0.3"/>
    <row r="15326" s="4" customFormat="1" x14ac:dyDescent="0.3"/>
    <row r="15327" s="4" customFormat="1" x14ac:dyDescent="0.3"/>
    <row r="15328" s="4" customFormat="1" x14ac:dyDescent="0.3"/>
    <row r="15329" s="4" customFormat="1" x14ac:dyDescent="0.3"/>
    <row r="15330" s="4" customFormat="1" x14ac:dyDescent="0.3"/>
    <row r="15331" s="4" customFormat="1" x14ac:dyDescent="0.3"/>
    <row r="15332" s="4" customFormat="1" x14ac:dyDescent="0.3"/>
    <row r="15333" s="4" customFormat="1" x14ac:dyDescent="0.3"/>
    <row r="15334" s="4" customFormat="1" x14ac:dyDescent="0.3"/>
    <row r="15335" s="4" customFormat="1" x14ac:dyDescent="0.3"/>
    <row r="15336" s="4" customFormat="1" x14ac:dyDescent="0.3"/>
    <row r="15337" s="4" customFormat="1" x14ac:dyDescent="0.3"/>
    <row r="15338" s="4" customFormat="1" x14ac:dyDescent="0.3"/>
    <row r="15339" s="4" customFormat="1" x14ac:dyDescent="0.3"/>
    <row r="15340" s="4" customFormat="1" x14ac:dyDescent="0.3"/>
    <row r="15341" s="4" customFormat="1" x14ac:dyDescent="0.3"/>
    <row r="15342" s="4" customFormat="1" x14ac:dyDescent="0.3"/>
    <row r="15343" s="4" customFormat="1" x14ac:dyDescent="0.3"/>
    <row r="15344" s="4" customFormat="1" x14ac:dyDescent="0.3"/>
    <row r="15345" s="4" customFormat="1" x14ac:dyDescent="0.3"/>
    <row r="15346" s="4" customFormat="1" x14ac:dyDescent="0.3"/>
    <row r="15347" s="4" customFormat="1" x14ac:dyDescent="0.3"/>
    <row r="15348" s="4" customFormat="1" x14ac:dyDescent="0.3"/>
    <row r="15349" s="4" customFormat="1" x14ac:dyDescent="0.3"/>
    <row r="15350" s="4" customFormat="1" x14ac:dyDescent="0.3"/>
    <row r="15351" s="4" customFormat="1" x14ac:dyDescent="0.3"/>
    <row r="15352" s="4" customFormat="1" x14ac:dyDescent="0.3"/>
    <row r="15353" s="4" customFormat="1" x14ac:dyDescent="0.3"/>
    <row r="15354" s="4" customFormat="1" x14ac:dyDescent="0.3"/>
    <row r="15355" s="4" customFormat="1" x14ac:dyDescent="0.3"/>
    <row r="15356" s="4" customFormat="1" x14ac:dyDescent="0.3"/>
    <row r="15357" s="4" customFormat="1" x14ac:dyDescent="0.3"/>
    <row r="15358" s="4" customFormat="1" x14ac:dyDescent="0.3"/>
    <row r="15359" s="4" customFormat="1" x14ac:dyDescent="0.3"/>
    <row r="15360" s="4" customFormat="1" x14ac:dyDescent="0.3"/>
    <row r="15361" s="4" customFormat="1" x14ac:dyDescent="0.3"/>
    <row r="15362" s="4" customFormat="1" x14ac:dyDescent="0.3"/>
    <row r="15363" s="4" customFormat="1" x14ac:dyDescent="0.3"/>
    <row r="15364" s="4" customFormat="1" x14ac:dyDescent="0.3"/>
    <row r="15365" s="4" customFormat="1" x14ac:dyDescent="0.3"/>
    <row r="15366" s="4" customFormat="1" x14ac:dyDescent="0.3"/>
    <row r="15367" s="4" customFormat="1" x14ac:dyDescent="0.3"/>
    <row r="15368" s="4" customFormat="1" x14ac:dyDescent="0.3"/>
    <row r="15369" s="4" customFormat="1" x14ac:dyDescent="0.3"/>
    <row r="15370" s="4" customFormat="1" x14ac:dyDescent="0.3"/>
    <row r="15371" s="4" customFormat="1" x14ac:dyDescent="0.3"/>
    <row r="15372" s="4" customFormat="1" x14ac:dyDescent="0.3"/>
    <row r="15373" s="4" customFormat="1" x14ac:dyDescent="0.3"/>
    <row r="15374" s="4" customFormat="1" x14ac:dyDescent="0.3"/>
    <row r="15375" s="4" customFormat="1" x14ac:dyDescent="0.3"/>
    <row r="15376" s="4" customFormat="1" x14ac:dyDescent="0.3"/>
    <row r="15377" s="4" customFormat="1" x14ac:dyDescent="0.3"/>
    <row r="15378" s="4" customFormat="1" x14ac:dyDescent="0.3"/>
    <row r="15379" s="4" customFormat="1" x14ac:dyDescent="0.3"/>
    <row r="15380" s="4" customFormat="1" x14ac:dyDescent="0.3"/>
    <row r="15381" s="4" customFormat="1" x14ac:dyDescent="0.3"/>
    <row r="15382" s="4" customFormat="1" x14ac:dyDescent="0.3"/>
    <row r="15383" s="4" customFormat="1" x14ac:dyDescent="0.3"/>
    <row r="15384" s="4" customFormat="1" x14ac:dyDescent="0.3"/>
    <row r="15385" s="4" customFormat="1" x14ac:dyDescent="0.3"/>
    <row r="15386" s="4" customFormat="1" x14ac:dyDescent="0.3"/>
    <row r="15387" s="4" customFormat="1" x14ac:dyDescent="0.3"/>
    <row r="15388" s="4" customFormat="1" x14ac:dyDescent="0.3"/>
    <row r="15389" s="4" customFormat="1" x14ac:dyDescent="0.3"/>
    <row r="15390" s="4" customFormat="1" x14ac:dyDescent="0.3"/>
    <row r="15391" s="4" customFormat="1" x14ac:dyDescent="0.3"/>
    <row r="15392" s="4" customFormat="1" x14ac:dyDescent="0.3"/>
    <row r="15393" s="4" customFormat="1" x14ac:dyDescent="0.3"/>
    <row r="15394" s="4" customFormat="1" x14ac:dyDescent="0.3"/>
    <row r="15395" s="4" customFormat="1" x14ac:dyDescent="0.3"/>
    <row r="15396" s="4" customFormat="1" x14ac:dyDescent="0.3"/>
    <row r="15397" s="4" customFormat="1" x14ac:dyDescent="0.3"/>
    <row r="15398" s="4" customFormat="1" x14ac:dyDescent="0.3"/>
    <row r="15399" s="4" customFormat="1" x14ac:dyDescent="0.3"/>
    <row r="15400" s="4" customFormat="1" x14ac:dyDescent="0.3"/>
    <row r="15401" s="4" customFormat="1" x14ac:dyDescent="0.3"/>
    <row r="15402" s="4" customFormat="1" x14ac:dyDescent="0.3"/>
    <row r="15403" s="4" customFormat="1" x14ac:dyDescent="0.3"/>
    <row r="15404" s="4" customFormat="1" x14ac:dyDescent="0.3"/>
    <row r="15405" s="4" customFormat="1" x14ac:dyDescent="0.3"/>
    <row r="15406" s="4" customFormat="1" x14ac:dyDescent="0.3"/>
    <row r="15407" s="4" customFormat="1" x14ac:dyDescent="0.3"/>
    <row r="15408" s="4" customFormat="1" x14ac:dyDescent="0.3"/>
    <row r="15409" s="4" customFormat="1" x14ac:dyDescent="0.3"/>
    <row r="15410" s="4" customFormat="1" x14ac:dyDescent="0.3"/>
    <row r="15411" s="4" customFormat="1" x14ac:dyDescent="0.3"/>
    <row r="15412" s="4" customFormat="1" x14ac:dyDescent="0.3"/>
    <row r="15413" s="4" customFormat="1" x14ac:dyDescent="0.3"/>
    <row r="15414" s="4" customFormat="1" x14ac:dyDescent="0.3"/>
    <row r="15415" s="4" customFormat="1" x14ac:dyDescent="0.3"/>
    <row r="15416" s="4" customFormat="1" x14ac:dyDescent="0.3"/>
    <row r="15417" s="4" customFormat="1" x14ac:dyDescent="0.3"/>
    <row r="15418" s="4" customFormat="1" x14ac:dyDescent="0.3"/>
    <row r="15419" s="4" customFormat="1" x14ac:dyDescent="0.3"/>
    <row r="15420" s="4" customFormat="1" x14ac:dyDescent="0.3"/>
    <row r="15421" s="4" customFormat="1" x14ac:dyDescent="0.3"/>
    <row r="15422" s="4" customFormat="1" x14ac:dyDescent="0.3"/>
    <row r="15423" s="4" customFormat="1" x14ac:dyDescent="0.3"/>
    <row r="15424" s="4" customFormat="1" x14ac:dyDescent="0.3"/>
    <row r="15425" s="4" customFormat="1" x14ac:dyDescent="0.3"/>
    <row r="15426" s="4" customFormat="1" x14ac:dyDescent="0.3"/>
    <row r="15427" s="4" customFormat="1" x14ac:dyDescent="0.3"/>
    <row r="15428" s="4" customFormat="1" x14ac:dyDescent="0.3"/>
    <row r="15429" s="4" customFormat="1" x14ac:dyDescent="0.3"/>
    <row r="15430" s="4" customFormat="1" x14ac:dyDescent="0.3"/>
    <row r="15431" s="4" customFormat="1" x14ac:dyDescent="0.3"/>
    <row r="15432" s="4" customFormat="1" x14ac:dyDescent="0.3"/>
    <row r="15433" s="4" customFormat="1" x14ac:dyDescent="0.3"/>
    <row r="15434" s="4" customFormat="1" x14ac:dyDescent="0.3"/>
    <row r="15435" s="4" customFormat="1" x14ac:dyDescent="0.3"/>
    <row r="15436" s="4" customFormat="1" x14ac:dyDescent="0.3"/>
    <row r="15437" s="4" customFormat="1" x14ac:dyDescent="0.3"/>
    <row r="15438" s="4" customFormat="1" x14ac:dyDescent="0.3"/>
    <row r="15439" s="4" customFormat="1" x14ac:dyDescent="0.3"/>
    <row r="15440" s="4" customFormat="1" x14ac:dyDescent="0.3"/>
    <row r="15441" s="4" customFormat="1" x14ac:dyDescent="0.3"/>
    <row r="15442" s="4" customFormat="1" x14ac:dyDescent="0.3"/>
    <row r="15443" s="4" customFormat="1" x14ac:dyDescent="0.3"/>
    <row r="15444" s="4" customFormat="1" x14ac:dyDescent="0.3"/>
    <row r="15445" s="4" customFormat="1" x14ac:dyDescent="0.3"/>
    <row r="15446" s="4" customFormat="1" x14ac:dyDescent="0.3"/>
    <row r="15447" s="4" customFormat="1" x14ac:dyDescent="0.3"/>
    <row r="15448" s="4" customFormat="1" x14ac:dyDescent="0.3"/>
    <row r="15449" s="4" customFormat="1" x14ac:dyDescent="0.3"/>
    <row r="15450" s="4" customFormat="1" x14ac:dyDescent="0.3"/>
    <row r="15451" s="4" customFormat="1" x14ac:dyDescent="0.3"/>
    <row r="15452" s="4" customFormat="1" x14ac:dyDescent="0.3"/>
    <row r="15453" s="4" customFormat="1" x14ac:dyDescent="0.3"/>
    <row r="15454" s="4" customFormat="1" x14ac:dyDescent="0.3"/>
    <row r="15455" s="4" customFormat="1" x14ac:dyDescent="0.3"/>
    <row r="15456" s="4" customFormat="1" x14ac:dyDescent="0.3"/>
    <row r="15457" s="4" customFormat="1" x14ac:dyDescent="0.3"/>
    <row r="15458" s="4" customFormat="1" x14ac:dyDescent="0.3"/>
    <row r="15459" s="4" customFormat="1" x14ac:dyDescent="0.3"/>
    <row r="15460" s="4" customFormat="1" x14ac:dyDescent="0.3"/>
    <row r="15461" s="4" customFormat="1" x14ac:dyDescent="0.3"/>
    <row r="15462" s="4" customFormat="1" x14ac:dyDescent="0.3"/>
    <row r="15463" s="4" customFormat="1" x14ac:dyDescent="0.3"/>
    <row r="15464" s="4" customFormat="1" x14ac:dyDescent="0.3"/>
    <row r="15465" s="4" customFormat="1" x14ac:dyDescent="0.3"/>
    <row r="15466" s="4" customFormat="1" x14ac:dyDescent="0.3"/>
    <row r="15467" s="4" customFormat="1" x14ac:dyDescent="0.3"/>
    <row r="15468" s="4" customFormat="1" x14ac:dyDescent="0.3"/>
    <row r="15469" s="4" customFormat="1" x14ac:dyDescent="0.3"/>
    <row r="15470" s="4" customFormat="1" x14ac:dyDescent="0.3"/>
    <row r="15471" s="4" customFormat="1" x14ac:dyDescent="0.3"/>
    <row r="15472" s="4" customFormat="1" x14ac:dyDescent="0.3"/>
    <row r="15473" s="4" customFormat="1" x14ac:dyDescent="0.3"/>
    <row r="15474" s="4" customFormat="1" x14ac:dyDescent="0.3"/>
    <row r="15475" s="4" customFormat="1" x14ac:dyDescent="0.3"/>
    <row r="15476" s="4" customFormat="1" x14ac:dyDescent="0.3"/>
    <row r="15477" s="4" customFormat="1" x14ac:dyDescent="0.3"/>
    <row r="15478" s="4" customFormat="1" x14ac:dyDescent="0.3"/>
    <row r="15479" s="4" customFormat="1" x14ac:dyDescent="0.3"/>
    <row r="15480" s="4" customFormat="1" x14ac:dyDescent="0.3"/>
    <row r="15481" s="4" customFormat="1" x14ac:dyDescent="0.3"/>
    <row r="15482" s="4" customFormat="1" x14ac:dyDescent="0.3"/>
    <row r="15483" s="4" customFormat="1" x14ac:dyDescent="0.3"/>
    <row r="15484" s="4" customFormat="1" x14ac:dyDescent="0.3"/>
    <row r="15485" s="4" customFormat="1" x14ac:dyDescent="0.3"/>
    <row r="15486" s="4" customFormat="1" x14ac:dyDescent="0.3"/>
    <row r="15487" s="4" customFormat="1" x14ac:dyDescent="0.3"/>
    <row r="15488" s="4" customFormat="1" x14ac:dyDescent="0.3"/>
    <row r="15489" s="4" customFormat="1" x14ac:dyDescent="0.3"/>
    <row r="15490" s="4" customFormat="1" x14ac:dyDescent="0.3"/>
    <row r="15491" s="4" customFormat="1" x14ac:dyDescent="0.3"/>
    <row r="15492" s="4" customFormat="1" x14ac:dyDescent="0.3"/>
    <row r="15493" s="4" customFormat="1" x14ac:dyDescent="0.3"/>
    <row r="15494" s="4" customFormat="1" x14ac:dyDescent="0.3"/>
    <row r="15495" s="4" customFormat="1" x14ac:dyDescent="0.3"/>
    <row r="15496" s="4" customFormat="1" x14ac:dyDescent="0.3"/>
    <row r="15497" s="4" customFormat="1" x14ac:dyDescent="0.3"/>
    <row r="15498" s="4" customFormat="1" x14ac:dyDescent="0.3"/>
    <row r="15499" s="4" customFormat="1" x14ac:dyDescent="0.3"/>
    <row r="15500" s="4" customFormat="1" x14ac:dyDescent="0.3"/>
    <row r="15501" s="4" customFormat="1" x14ac:dyDescent="0.3"/>
    <row r="15502" s="4" customFormat="1" x14ac:dyDescent="0.3"/>
    <row r="15503" s="4" customFormat="1" x14ac:dyDescent="0.3"/>
    <row r="15504" s="4" customFormat="1" x14ac:dyDescent="0.3"/>
    <row r="15505" s="4" customFormat="1" x14ac:dyDescent="0.3"/>
    <row r="15506" s="4" customFormat="1" x14ac:dyDescent="0.3"/>
    <row r="15507" s="4" customFormat="1" x14ac:dyDescent="0.3"/>
    <row r="15508" s="4" customFormat="1" x14ac:dyDescent="0.3"/>
    <row r="15509" s="4" customFormat="1" x14ac:dyDescent="0.3"/>
    <row r="15510" s="4" customFormat="1" x14ac:dyDescent="0.3"/>
    <row r="15511" s="4" customFormat="1" x14ac:dyDescent="0.3"/>
    <row r="15512" s="4" customFormat="1" x14ac:dyDescent="0.3"/>
    <row r="15513" s="4" customFormat="1" x14ac:dyDescent="0.3"/>
    <row r="15514" s="4" customFormat="1" x14ac:dyDescent="0.3"/>
    <row r="15515" s="4" customFormat="1" x14ac:dyDescent="0.3"/>
    <row r="15516" s="4" customFormat="1" x14ac:dyDescent="0.3"/>
    <row r="15517" s="4" customFormat="1" x14ac:dyDescent="0.3"/>
    <row r="15518" s="4" customFormat="1" x14ac:dyDescent="0.3"/>
    <row r="15519" s="4" customFormat="1" x14ac:dyDescent="0.3"/>
    <row r="15520" s="4" customFormat="1" x14ac:dyDescent="0.3"/>
    <row r="15521" s="4" customFormat="1" x14ac:dyDescent="0.3"/>
    <row r="15522" s="4" customFormat="1" x14ac:dyDescent="0.3"/>
    <row r="15523" s="4" customFormat="1" x14ac:dyDescent="0.3"/>
    <row r="15524" s="4" customFormat="1" x14ac:dyDescent="0.3"/>
    <row r="15525" s="4" customFormat="1" x14ac:dyDescent="0.3"/>
    <row r="15526" s="4" customFormat="1" x14ac:dyDescent="0.3"/>
    <row r="15527" s="4" customFormat="1" x14ac:dyDescent="0.3"/>
    <row r="15528" s="4" customFormat="1" x14ac:dyDescent="0.3"/>
    <row r="15529" s="4" customFormat="1" x14ac:dyDescent="0.3"/>
    <row r="15530" s="4" customFormat="1" x14ac:dyDescent="0.3"/>
    <row r="15531" s="4" customFormat="1" x14ac:dyDescent="0.3"/>
    <row r="15532" s="4" customFormat="1" x14ac:dyDescent="0.3"/>
    <row r="15533" s="4" customFormat="1" x14ac:dyDescent="0.3"/>
    <row r="15534" s="4" customFormat="1" x14ac:dyDescent="0.3"/>
    <row r="15535" s="4" customFormat="1" x14ac:dyDescent="0.3"/>
    <row r="15536" s="4" customFormat="1" x14ac:dyDescent="0.3"/>
    <row r="15537" s="4" customFormat="1" x14ac:dyDescent="0.3"/>
    <row r="15538" s="4" customFormat="1" x14ac:dyDescent="0.3"/>
    <row r="15539" s="4" customFormat="1" x14ac:dyDescent="0.3"/>
    <row r="15540" s="4" customFormat="1" x14ac:dyDescent="0.3"/>
    <row r="15541" s="4" customFormat="1" x14ac:dyDescent="0.3"/>
    <row r="15542" s="4" customFormat="1" x14ac:dyDescent="0.3"/>
    <row r="15543" s="4" customFormat="1" x14ac:dyDescent="0.3"/>
    <row r="15544" s="4" customFormat="1" x14ac:dyDescent="0.3"/>
    <row r="15545" s="4" customFormat="1" x14ac:dyDescent="0.3"/>
    <row r="15546" s="4" customFormat="1" x14ac:dyDescent="0.3"/>
    <row r="15547" s="4" customFormat="1" x14ac:dyDescent="0.3"/>
    <row r="15548" s="4" customFormat="1" x14ac:dyDescent="0.3"/>
    <row r="15549" s="4" customFormat="1" x14ac:dyDescent="0.3"/>
    <row r="15550" s="4" customFormat="1" x14ac:dyDescent="0.3"/>
    <row r="15551" s="4" customFormat="1" x14ac:dyDescent="0.3"/>
    <row r="15552" s="4" customFormat="1" x14ac:dyDescent="0.3"/>
    <row r="15553" s="4" customFormat="1" x14ac:dyDescent="0.3"/>
    <row r="15554" s="4" customFormat="1" x14ac:dyDescent="0.3"/>
    <row r="15555" s="4" customFormat="1" x14ac:dyDescent="0.3"/>
    <row r="15556" s="4" customFormat="1" x14ac:dyDescent="0.3"/>
    <row r="15557" s="4" customFormat="1" x14ac:dyDescent="0.3"/>
    <row r="15558" s="4" customFormat="1" x14ac:dyDescent="0.3"/>
    <row r="15559" s="4" customFormat="1" x14ac:dyDescent="0.3"/>
    <row r="15560" s="4" customFormat="1" x14ac:dyDescent="0.3"/>
    <row r="15561" s="4" customFormat="1" x14ac:dyDescent="0.3"/>
    <row r="15562" s="4" customFormat="1" x14ac:dyDescent="0.3"/>
    <row r="15563" s="4" customFormat="1" x14ac:dyDescent="0.3"/>
    <row r="15564" s="4" customFormat="1" x14ac:dyDescent="0.3"/>
    <row r="15565" s="4" customFormat="1" x14ac:dyDescent="0.3"/>
    <row r="15566" s="4" customFormat="1" x14ac:dyDescent="0.3"/>
    <row r="15567" s="4" customFormat="1" x14ac:dyDescent="0.3"/>
    <row r="15568" s="4" customFormat="1" x14ac:dyDescent="0.3"/>
    <row r="15569" s="4" customFormat="1" x14ac:dyDescent="0.3"/>
    <row r="15570" s="4" customFormat="1" x14ac:dyDescent="0.3"/>
    <row r="15571" s="4" customFormat="1" x14ac:dyDescent="0.3"/>
    <row r="15572" s="4" customFormat="1" x14ac:dyDescent="0.3"/>
    <row r="15573" s="4" customFormat="1" x14ac:dyDescent="0.3"/>
    <row r="15574" s="4" customFormat="1" x14ac:dyDescent="0.3"/>
    <row r="15575" s="4" customFormat="1" x14ac:dyDescent="0.3"/>
    <row r="15576" s="4" customFormat="1" x14ac:dyDescent="0.3"/>
    <row r="15577" s="4" customFormat="1" x14ac:dyDescent="0.3"/>
    <row r="15578" s="4" customFormat="1" x14ac:dyDescent="0.3"/>
    <row r="15579" s="4" customFormat="1" x14ac:dyDescent="0.3"/>
    <row r="15580" s="4" customFormat="1" x14ac:dyDescent="0.3"/>
    <row r="15581" s="4" customFormat="1" x14ac:dyDescent="0.3"/>
    <row r="15582" s="4" customFormat="1" x14ac:dyDescent="0.3"/>
    <row r="15583" s="4" customFormat="1" x14ac:dyDescent="0.3"/>
    <row r="15584" s="4" customFormat="1" x14ac:dyDescent="0.3"/>
    <row r="15585" s="4" customFormat="1" x14ac:dyDescent="0.3"/>
    <row r="15586" s="4" customFormat="1" x14ac:dyDescent="0.3"/>
    <row r="15587" s="4" customFormat="1" x14ac:dyDescent="0.3"/>
    <row r="15588" s="4" customFormat="1" x14ac:dyDescent="0.3"/>
    <row r="15589" s="4" customFormat="1" x14ac:dyDescent="0.3"/>
    <row r="15590" s="4" customFormat="1" x14ac:dyDescent="0.3"/>
    <row r="15591" s="4" customFormat="1" x14ac:dyDescent="0.3"/>
    <row r="15592" s="4" customFormat="1" x14ac:dyDescent="0.3"/>
    <row r="15593" s="4" customFormat="1" x14ac:dyDescent="0.3"/>
    <row r="15594" s="4" customFormat="1" x14ac:dyDescent="0.3"/>
    <row r="15595" s="4" customFormat="1" x14ac:dyDescent="0.3"/>
    <row r="15596" s="4" customFormat="1" x14ac:dyDescent="0.3"/>
    <row r="15597" s="4" customFormat="1" x14ac:dyDescent="0.3"/>
    <row r="15598" s="4" customFormat="1" x14ac:dyDescent="0.3"/>
    <row r="15599" s="4" customFormat="1" x14ac:dyDescent="0.3"/>
    <row r="15600" s="4" customFormat="1" x14ac:dyDescent="0.3"/>
    <row r="15601" s="4" customFormat="1" x14ac:dyDescent="0.3"/>
    <row r="15602" s="4" customFormat="1" x14ac:dyDescent="0.3"/>
    <row r="15603" s="4" customFormat="1" x14ac:dyDescent="0.3"/>
    <row r="15604" s="4" customFormat="1" x14ac:dyDescent="0.3"/>
    <row r="15605" s="4" customFormat="1" x14ac:dyDescent="0.3"/>
    <row r="15606" s="4" customFormat="1" x14ac:dyDescent="0.3"/>
    <row r="15607" s="4" customFormat="1" x14ac:dyDescent="0.3"/>
    <row r="15608" s="4" customFormat="1" x14ac:dyDescent="0.3"/>
    <row r="15609" s="4" customFormat="1" x14ac:dyDescent="0.3"/>
    <row r="15610" s="4" customFormat="1" x14ac:dyDescent="0.3"/>
    <row r="15611" s="4" customFormat="1" x14ac:dyDescent="0.3"/>
    <row r="15612" s="4" customFormat="1" x14ac:dyDescent="0.3"/>
    <row r="15613" s="4" customFormat="1" x14ac:dyDescent="0.3"/>
    <row r="15614" s="4" customFormat="1" x14ac:dyDescent="0.3"/>
    <row r="15615" s="4" customFormat="1" x14ac:dyDescent="0.3"/>
    <row r="15616" s="4" customFormat="1" x14ac:dyDescent="0.3"/>
    <row r="15617" s="4" customFormat="1" x14ac:dyDescent="0.3"/>
    <row r="15618" s="4" customFormat="1" x14ac:dyDescent="0.3"/>
    <row r="15619" s="4" customFormat="1" x14ac:dyDescent="0.3"/>
    <row r="15620" s="4" customFormat="1" x14ac:dyDescent="0.3"/>
    <row r="15621" s="4" customFormat="1" x14ac:dyDescent="0.3"/>
    <row r="15622" s="4" customFormat="1" x14ac:dyDescent="0.3"/>
    <row r="15623" s="4" customFormat="1" x14ac:dyDescent="0.3"/>
    <row r="15624" s="4" customFormat="1" x14ac:dyDescent="0.3"/>
    <row r="15625" s="4" customFormat="1" x14ac:dyDescent="0.3"/>
    <row r="15626" s="4" customFormat="1" x14ac:dyDescent="0.3"/>
    <row r="15627" s="4" customFormat="1" x14ac:dyDescent="0.3"/>
    <row r="15628" s="4" customFormat="1" x14ac:dyDescent="0.3"/>
    <row r="15629" s="4" customFormat="1" x14ac:dyDescent="0.3"/>
    <row r="15630" s="4" customFormat="1" x14ac:dyDescent="0.3"/>
    <row r="15631" s="4" customFormat="1" x14ac:dyDescent="0.3"/>
    <row r="15632" s="4" customFormat="1" x14ac:dyDescent="0.3"/>
    <row r="15633" s="4" customFormat="1" x14ac:dyDescent="0.3"/>
    <row r="15634" s="4" customFormat="1" x14ac:dyDescent="0.3"/>
    <row r="15635" s="4" customFormat="1" x14ac:dyDescent="0.3"/>
    <row r="15636" s="4" customFormat="1" x14ac:dyDescent="0.3"/>
    <row r="15637" s="4" customFormat="1" x14ac:dyDescent="0.3"/>
    <row r="15638" s="4" customFormat="1" x14ac:dyDescent="0.3"/>
    <row r="15639" s="4" customFormat="1" x14ac:dyDescent="0.3"/>
    <row r="15640" s="4" customFormat="1" x14ac:dyDescent="0.3"/>
    <row r="15641" s="4" customFormat="1" x14ac:dyDescent="0.3"/>
    <row r="15642" s="4" customFormat="1" x14ac:dyDescent="0.3"/>
    <row r="15643" s="4" customFormat="1" x14ac:dyDescent="0.3"/>
    <row r="15644" s="4" customFormat="1" x14ac:dyDescent="0.3"/>
    <row r="15645" s="4" customFormat="1" x14ac:dyDescent="0.3"/>
    <row r="15646" s="4" customFormat="1" x14ac:dyDescent="0.3"/>
    <row r="15647" s="4" customFormat="1" x14ac:dyDescent="0.3"/>
    <row r="15648" s="4" customFormat="1" x14ac:dyDescent="0.3"/>
    <row r="15649" s="4" customFormat="1" x14ac:dyDescent="0.3"/>
    <row r="15650" s="4" customFormat="1" x14ac:dyDescent="0.3"/>
    <row r="15651" s="4" customFormat="1" x14ac:dyDescent="0.3"/>
    <row r="15652" s="4" customFormat="1" x14ac:dyDescent="0.3"/>
    <row r="15653" s="4" customFormat="1" x14ac:dyDescent="0.3"/>
    <row r="15654" s="4" customFormat="1" x14ac:dyDescent="0.3"/>
    <row r="15655" s="4" customFormat="1" x14ac:dyDescent="0.3"/>
    <row r="15656" s="4" customFormat="1" x14ac:dyDescent="0.3"/>
    <row r="15657" s="4" customFormat="1" x14ac:dyDescent="0.3"/>
    <row r="15658" s="4" customFormat="1" x14ac:dyDescent="0.3"/>
    <row r="15659" s="4" customFormat="1" x14ac:dyDescent="0.3"/>
    <row r="15660" s="4" customFormat="1" x14ac:dyDescent="0.3"/>
    <row r="15661" s="4" customFormat="1" x14ac:dyDescent="0.3"/>
    <row r="15662" s="4" customFormat="1" x14ac:dyDescent="0.3"/>
    <row r="15663" s="4" customFormat="1" x14ac:dyDescent="0.3"/>
    <row r="15664" s="4" customFormat="1" x14ac:dyDescent="0.3"/>
    <row r="15665" s="4" customFormat="1" x14ac:dyDescent="0.3"/>
    <row r="15666" s="4" customFormat="1" x14ac:dyDescent="0.3"/>
    <row r="15667" s="4" customFormat="1" x14ac:dyDescent="0.3"/>
    <row r="15668" s="4" customFormat="1" x14ac:dyDescent="0.3"/>
    <row r="15669" s="4" customFormat="1" x14ac:dyDescent="0.3"/>
    <row r="15670" s="4" customFormat="1" x14ac:dyDescent="0.3"/>
    <row r="15671" s="4" customFormat="1" x14ac:dyDescent="0.3"/>
    <row r="15672" s="4" customFormat="1" x14ac:dyDescent="0.3"/>
    <row r="15673" s="4" customFormat="1" x14ac:dyDescent="0.3"/>
    <row r="15674" s="4" customFormat="1" x14ac:dyDescent="0.3"/>
    <row r="15675" s="4" customFormat="1" x14ac:dyDescent="0.3"/>
    <row r="15676" s="4" customFormat="1" x14ac:dyDescent="0.3"/>
    <row r="15677" s="4" customFormat="1" x14ac:dyDescent="0.3"/>
    <row r="15678" s="4" customFormat="1" x14ac:dyDescent="0.3"/>
    <row r="15679" s="4" customFormat="1" x14ac:dyDescent="0.3"/>
    <row r="15680" s="4" customFormat="1" x14ac:dyDescent="0.3"/>
    <row r="15681" s="4" customFormat="1" x14ac:dyDescent="0.3"/>
    <row r="15682" s="4" customFormat="1" x14ac:dyDescent="0.3"/>
    <row r="15683" s="4" customFormat="1" x14ac:dyDescent="0.3"/>
    <row r="15684" s="4" customFormat="1" x14ac:dyDescent="0.3"/>
    <row r="15685" s="4" customFormat="1" x14ac:dyDescent="0.3"/>
    <row r="15686" s="4" customFormat="1" x14ac:dyDescent="0.3"/>
    <row r="15687" s="4" customFormat="1" x14ac:dyDescent="0.3"/>
    <row r="15688" s="4" customFormat="1" x14ac:dyDescent="0.3"/>
    <row r="15689" s="4" customFormat="1" x14ac:dyDescent="0.3"/>
    <row r="15690" s="4" customFormat="1" x14ac:dyDescent="0.3"/>
    <row r="15691" s="4" customFormat="1" x14ac:dyDescent="0.3"/>
    <row r="15692" s="4" customFormat="1" x14ac:dyDescent="0.3"/>
    <row r="15693" s="4" customFormat="1" x14ac:dyDescent="0.3"/>
    <row r="15694" s="4" customFormat="1" x14ac:dyDescent="0.3"/>
    <row r="15695" s="4" customFormat="1" x14ac:dyDescent="0.3"/>
    <row r="15696" s="4" customFormat="1" x14ac:dyDescent="0.3"/>
    <row r="15697" s="4" customFormat="1" x14ac:dyDescent="0.3"/>
    <row r="15698" s="4" customFormat="1" x14ac:dyDescent="0.3"/>
    <row r="15699" s="4" customFormat="1" x14ac:dyDescent="0.3"/>
    <row r="15700" s="4" customFormat="1" x14ac:dyDescent="0.3"/>
    <row r="15701" s="4" customFormat="1" x14ac:dyDescent="0.3"/>
    <row r="15702" s="4" customFormat="1" x14ac:dyDescent="0.3"/>
    <row r="15703" s="4" customFormat="1" x14ac:dyDescent="0.3"/>
    <row r="15704" s="4" customFormat="1" x14ac:dyDescent="0.3"/>
    <row r="15705" s="4" customFormat="1" x14ac:dyDescent="0.3"/>
    <row r="15706" s="4" customFormat="1" x14ac:dyDescent="0.3"/>
    <row r="15707" s="4" customFormat="1" x14ac:dyDescent="0.3"/>
    <row r="15708" s="4" customFormat="1" x14ac:dyDescent="0.3"/>
    <row r="15709" s="4" customFormat="1" x14ac:dyDescent="0.3"/>
    <row r="15710" s="4" customFormat="1" x14ac:dyDescent="0.3"/>
    <row r="15711" s="4" customFormat="1" x14ac:dyDescent="0.3"/>
    <row r="15712" s="4" customFormat="1" x14ac:dyDescent="0.3"/>
    <row r="15713" s="4" customFormat="1" x14ac:dyDescent="0.3"/>
    <row r="15714" s="4" customFormat="1" x14ac:dyDescent="0.3"/>
    <row r="15715" s="4" customFormat="1" x14ac:dyDescent="0.3"/>
    <row r="15716" s="4" customFormat="1" x14ac:dyDescent="0.3"/>
    <row r="15717" s="4" customFormat="1" x14ac:dyDescent="0.3"/>
    <row r="15718" s="4" customFormat="1" x14ac:dyDescent="0.3"/>
    <row r="15719" s="4" customFormat="1" x14ac:dyDescent="0.3"/>
    <row r="15720" s="4" customFormat="1" x14ac:dyDescent="0.3"/>
    <row r="15721" s="4" customFormat="1" x14ac:dyDescent="0.3"/>
    <row r="15722" s="4" customFormat="1" x14ac:dyDescent="0.3"/>
    <row r="15723" s="4" customFormat="1" x14ac:dyDescent="0.3"/>
    <row r="15724" s="4" customFormat="1" x14ac:dyDescent="0.3"/>
    <row r="15725" s="4" customFormat="1" x14ac:dyDescent="0.3"/>
    <row r="15726" s="4" customFormat="1" x14ac:dyDescent="0.3"/>
    <row r="15727" s="4" customFormat="1" x14ac:dyDescent="0.3"/>
    <row r="15728" s="4" customFormat="1" x14ac:dyDescent="0.3"/>
    <row r="15729" s="4" customFormat="1" x14ac:dyDescent="0.3"/>
    <row r="15730" s="4" customFormat="1" x14ac:dyDescent="0.3"/>
    <row r="15731" s="4" customFormat="1" x14ac:dyDescent="0.3"/>
    <row r="15732" s="4" customFormat="1" x14ac:dyDescent="0.3"/>
    <row r="15733" s="4" customFormat="1" x14ac:dyDescent="0.3"/>
    <row r="15734" s="4" customFormat="1" x14ac:dyDescent="0.3"/>
    <row r="15735" s="4" customFormat="1" x14ac:dyDescent="0.3"/>
    <row r="15736" s="4" customFormat="1" x14ac:dyDescent="0.3"/>
    <row r="15737" s="4" customFormat="1" x14ac:dyDescent="0.3"/>
    <row r="15738" s="4" customFormat="1" x14ac:dyDescent="0.3"/>
    <row r="15739" s="4" customFormat="1" x14ac:dyDescent="0.3"/>
    <row r="15740" s="4" customFormat="1" x14ac:dyDescent="0.3"/>
    <row r="15741" s="4" customFormat="1" x14ac:dyDescent="0.3"/>
    <row r="15742" s="4" customFormat="1" x14ac:dyDescent="0.3"/>
    <row r="15743" s="4" customFormat="1" x14ac:dyDescent="0.3"/>
    <row r="15744" s="4" customFormat="1" x14ac:dyDescent="0.3"/>
    <row r="15745" s="4" customFormat="1" x14ac:dyDescent="0.3"/>
    <row r="15746" s="4" customFormat="1" x14ac:dyDescent="0.3"/>
    <row r="15747" s="4" customFormat="1" x14ac:dyDescent="0.3"/>
    <row r="15748" s="4" customFormat="1" x14ac:dyDescent="0.3"/>
    <row r="15749" s="4" customFormat="1" x14ac:dyDescent="0.3"/>
    <row r="15750" s="4" customFormat="1" x14ac:dyDescent="0.3"/>
    <row r="15751" s="4" customFormat="1" x14ac:dyDescent="0.3"/>
    <row r="15752" s="4" customFormat="1" x14ac:dyDescent="0.3"/>
    <row r="15753" s="4" customFormat="1" x14ac:dyDescent="0.3"/>
    <row r="15754" s="4" customFormat="1" x14ac:dyDescent="0.3"/>
    <row r="15755" s="4" customFormat="1" x14ac:dyDescent="0.3"/>
    <row r="15756" s="4" customFormat="1" x14ac:dyDescent="0.3"/>
    <row r="15757" s="4" customFormat="1" x14ac:dyDescent="0.3"/>
    <row r="15758" s="4" customFormat="1" x14ac:dyDescent="0.3"/>
    <row r="15759" s="4" customFormat="1" x14ac:dyDescent="0.3"/>
    <row r="15760" s="4" customFormat="1" x14ac:dyDescent="0.3"/>
    <row r="15761" s="4" customFormat="1" x14ac:dyDescent="0.3"/>
    <row r="15762" s="4" customFormat="1" x14ac:dyDescent="0.3"/>
    <row r="15763" s="4" customFormat="1" x14ac:dyDescent="0.3"/>
    <row r="15764" s="4" customFormat="1" x14ac:dyDescent="0.3"/>
    <row r="15765" s="4" customFormat="1" x14ac:dyDescent="0.3"/>
    <row r="15766" s="4" customFormat="1" x14ac:dyDescent="0.3"/>
    <row r="15767" s="4" customFormat="1" x14ac:dyDescent="0.3"/>
    <row r="15768" s="4" customFormat="1" x14ac:dyDescent="0.3"/>
    <row r="15769" s="4" customFormat="1" x14ac:dyDescent="0.3"/>
    <row r="15770" s="4" customFormat="1" x14ac:dyDescent="0.3"/>
    <row r="15771" s="4" customFormat="1" x14ac:dyDescent="0.3"/>
    <row r="15772" s="4" customFormat="1" x14ac:dyDescent="0.3"/>
    <row r="15773" s="4" customFormat="1" x14ac:dyDescent="0.3"/>
    <row r="15774" s="4" customFormat="1" x14ac:dyDescent="0.3"/>
    <row r="15775" s="4" customFormat="1" x14ac:dyDescent="0.3"/>
    <row r="15776" s="4" customFormat="1" x14ac:dyDescent="0.3"/>
    <row r="15777" s="4" customFormat="1" x14ac:dyDescent="0.3"/>
    <row r="15778" s="4" customFormat="1" x14ac:dyDescent="0.3"/>
    <row r="15779" s="4" customFormat="1" x14ac:dyDescent="0.3"/>
    <row r="15780" s="4" customFormat="1" x14ac:dyDescent="0.3"/>
    <row r="15781" s="4" customFormat="1" x14ac:dyDescent="0.3"/>
    <row r="15782" s="4" customFormat="1" x14ac:dyDescent="0.3"/>
    <row r="15783" s="4" customFormat="1" x14ac:dyDescent="0.3"/>
    <row r="15784" s="4" customFormat="1" x14ac:dyDescent="0.3"/>
    <row r="15785" s="4" customFormat="1" x14ac:dyDescent="0.3"/>
    <row r="15786" s="4" customFormat="1" x14ac:dyDescent="0.3"/>
    <row r="15787" s="4" customFormat="1" x14ac:dyDescent="0.3"/>
    <row r="15788" s="4" customFormat="1" x14ac:dyDescent="0.3"/>
    <row r="15789" s="4" customFormat="1" x14ac:dyDescent="0.3"/>
    <row r="15790" s="4" customFormat="1" x14ac:dyDescent="0.3"/>
    <row r="15791" s="4" customFormat="1" x14ac:dyDescent="0.3"/>
    <row r="15792" s="4" customFormat="1" x14ac:dyDescent="0.3"/>
    <row r="15793" s="4" customFormat="1" x14ac:dyDescent="0.3"/>
    <row r="15794" s="4" customFormat="1" x14ac:dyDescent="0.3"/>
    <row r="15795" s="4" customFormat="1" x14ac:dyDescent="0.3"/>
    <row r="15796" s="4" customFormat="1" x14ac:dyDescent="0.3"/>
    <row r="15797" s="4" customFormat="1" x14ac:dyDescent="0.3"/>
    <row r="15798" s="4" customFormat="1" x14ac:dyDescent="0.3"/>
    <row r="15799" s="4" customFormat="1" x14ac:dyDescent="0.3"/>
    <row r="15800" s="4" customFormat="1" x14ac:dyDescent="0.3"/>
    <row r="15801" s="4" customFormat="1" x14ac:dyDescent="0.3"/>
    <row r="15802" s="4" customFormat="1" x14ac:dyDescent="0.3"/>
    <row r="15803" s="4" customFormat="1" x14ac:dyDescent="0.3"/>
    <row r="15804" s="4" customFormat="1" x14ac:dyDescent="0.3"/>
    <row r="15805" s="4" customFormat="1" x14ac:dyDescent="0.3"/>
    <row r="15806" s="4" customFormat="1" x14ac:dyDescent="0.3"/>
    <row r="15807" s="4" customFormat="1" x14ac:dyDescent="0.3"/>
    <row r="15808" s="4" customFormat="1" x14ac:dyDescent="0.3"/>
    <row r="15809" s="4" customFormat="1" x14ac:dyDescent="0.3"/>
    <row r="15810" s="4" customFormat="1" x14ac:dyDescent="0.3"/>
    <row r="15811" s="4" customFormat="1" x14ac:dyDescent="0.3"/>
    <row r="15812" s="4" customFormat="1" x14ac:dyDescent="0.3"/>
    <row r="15813" s="4" customFormat="1" x14ac:dyDescent="0.3"/>
    <row r="15814" s="4" customFormat="1" x14ac:dyDescent="0.3"/>
    <row r="15815" s="4" customFormat="1" x14ac:dyDescent="0.3"/>
    <row r="15816" s="4" customFormat="1" x14ac:dyDescent="0.3"/>
    <row r="15817" s="4" customFormat="1" x14ac:dyDescent="0.3"/>
    <row r="15818" s="4" customFormat="1" x14ac:dyDescent="0.3"/>
    <row r="15819" s="4" customFormat="1" x14ac:dyDescent="0.3"/>
    <row r="15820" s="4" customFormat="1" x14ac:dyDescent="0.3"/>
    <row r="15821" s="4" customFormat="1" x14ac:dyDescent="0.3"/>
    <row r="15822" s="4" customFormat="1" x14ac:dyDescent="0.3"/>
    <row r="15823" s="4" customFormat="1" x14ac:dyDescent="0.3"/>
    <row r="15824" s="4" customFormat="1" x14ac:dyDescent="0.3"/>
    <row r="15825" s="4" customFormat="1" x14ac:dyDescent="0.3"/>
    <row r="15826" s="4" customFormat="1" x14ac:dyDescent="0.3"/>
    <row r="15827" s="4" customFormat="1" x14ac:dyDescent="0.3"/>
    <row r="15828" s="4" customFormat="1" x14ac:dyDescent="0.3"/>
    <row r="15829" s="4" customFormat="1" x14ac:dyDescent="0.3"/>
    <row r="15830" s="4" customFormat="1" x14ac:dyDescent="0.3"/>
    <row r="15831" s="4" customFormat="1" x14ac:dyDescent="0.3"/>
    <row r="15832" s="4" customFormat="1" x14ac:dyDescent="0.3"/>
    <row r="15833" s="4" customFormat="1" x14ac:dyDescent="0.3"/>
    <row r="15834" s="4" customFormat="1" x14ac:dyDescent="0.3"/>
    <row r="15835" s="4" customFormat="1" x14ac:dyDescent="0.3"/>
    <row r="15836" s="4" customFormat="1" x14ac:dyDescent="0.3"/>
    <row r="15837" s="4" customFormat="1" x14ac:dyDescent="0.3"/>
    <row r="15838" s="4" customFormat="1" x14ac:dyDescent="0.3"/>
    <row r="15839" s="4" customFormat="1" x14ac:dyDescent="0.3"/>
    <row r="15840" s="4" customFormat="1" x14ac:dyDescent="0.3"/>
    <row r="15841" s="4" customFormat="1" x14ac:dyDescent="0.3"/>
    <row r="15842" s="4" customFormat="1" x14ac:dyDescent="0.3"/>
    <row r="15843" s="4" customFormat="1" x14ac:dyDescent="0.3"/>
    <row r="15844" s="4" customFormat="1" x14ac:dyDescent="0.3"/>
    <row r="15845" s="4" customFormat="1" x14ac:dyDescent="0.3"/>
    <row r="15846" s="4" customFormat="1" x14ac:dyDescent="0.3"/>
    <row r="15847" s="4" customFormat="1" x14ac:dyDescent="0.3"/>
    <row r="15848" s="4" customFormat="1" x14ac:dyDescent="0.3"/>
    <row r="15849" s="4" customFormat="1" x14ac:dyDescent="0.3"/>
    <row r="15850" s="4" customFormat="1" x14ac:dyDescent="0.3"/>
    <row r="15851" s="4" customFormat="1" x14ac:dyDescent="0.3"/>
    <row r="15852" s="4" customFormat="1" x14ac:dyDescent="0.3"/>
    <row r="15853" s="4" customFormat="1" x14ac:dyDescent="0.3"/>
    <row r="15854" s="4" customFormat="1" x14ac:dyDescent="0.3"/>
    <row r="15855" s="4" customFormat="1" x14ac:dyDescent="0.3"/>
    <row r="15856" s="4" customFormat="1" x14ac:dyDescent="0.3"/>
    <row r="15857" s="4" customFormat="1" x14ac:dyDescent="0.3"/>
    <row r="15858" s="4" customFormat="1" x14ac:dyDescent="0.3"/>
    <row r="15859" s="4" customFormat="1" x14ac:dyDescent="0.3"/>
    <row r="15860" s="4" customFormat="1" x14ac:dyDescent="0.3"/>
    <row r="15861" s="4" customFormat="1" x14ac:dyDescent="0.3"/>
    <row r="15862" s="4" customFormat="1" x14ac:dyDescent="0.3"/>
    <row r="15863" s="4" customFormat="1" x14ac:dyDescent="0.3"/>
    <row r="15864" s="4" customFormat="1" x14ac:dyDescent="0.3"/>
    <row r="15865" s="4" customFormat="1" x14ac:dyDescent="0.3"/>
    <row r="15866" s="4" customFormat="1" x14ac:dyDescent="0.3"/>
    <row r="15867" s="4" customFormat="1" x14ac:dyDescent="0.3"/>
    <row r="15868" s="4" customFormat="1" x14ac:dyDescent="0.3"/>
    <row r="15869" s="4" customFormat="1" x14ac:dyDescent="0.3"/>
    <row r="15870" s="4" customFormat="1" x14ac:dyDescent="0.3"/>
    <row r="15871" s="4" customFormat="1" x14ac:dyDescent="0.3"/>
    <row r="15872" s="4" customFormat="1" x14ac:dyDescent="0.3"/>
    <row r="15873" s="4" customFormat="1" x14ac:dyDescent="0.3"/>
    <row r="15874" s="4" customFormat="1" x14ac:dyDescent="0.3"/>
    <row r="15875" s="4" customFormat="1" x14ac:dyDescent="0.3"/>
    <row r="15876" s="4" customFormat="1" x14ac:dyDescent="0.3"/>
    <row r="15877" s="4" customFormat="1" x14ac:dyDescent="0.3"/>
    <row r="15878" s="4" customFormat="1" x14ac:dyDescent="0.3"/>
    <row r="15879" s="4" customFormat="1" x14ac:dyDescent="0.3"/>
    <row r="15880" s="4" customFormat="1" x14ac:dyDescent="0.3"/>
    <row r="15881" s="4" customFormat="1" x14ac:dyDescent="0.3"/>
    <row r="15882" s="4" customFormat="1" x14ac:dyDescent="0.3"/>
    <row r="15883" s="4" customFormat="1" x14ac:dyDescent="0.3"/>
    <row r="15884" s="4" customFormat="1" x14ac:dyDescent="0.3"/>
    <row r="15885" s="4" customFormat="1" x14ac:dyDescent="0.3"/>
    <row r="15886" s="4" customFormat="1" x14ac:dyDescent="0.3"/>
    <row r="15887" s="4" customFormat="1" x14ac:dyDescent="0.3"/>
    <row r="15888" s="4" customFormat="1" x14ac:dyDescent="0.3"/>
    <row r="15889" s="4" customFormat="1" x14ac:dyDescent="0.3"/>
    <row r="15890" s="4" customFormat="1" x14ac:dyDescent="0.3"/>
    <row r="15891" s="4" customFormat="1" x14ac:dyDescent="0.3"/>
    <row r="15892" s="4" customFormat="1" x14ac:dyDescent="0.3"/>
    <row r="15893" s="4" customFormat="1" x14ac:dyDescent="0.3"/>
    <row r="15894" s="4" customFormat="1" x14ac:dyDescent="0.3"/>
    <row r="15895" s="4" customFormat="1" x14ac:dyDescent="0.3"/>
    <row r="15896" s="4" customFormat="1" x14ac:dyDescent="0.3"/>
    <row r="15897" s="4" customFormat="1" x14ac:dyDescent="0.3"/>
    <row r="15898" s="4" customFormat="1" x14ac:dyDescent="0.3"/>
    <row r="15899" s="4" customFormat="1" x14ac:dyDescent="0.3"/>
    <row r="15900" s="4" customFormat="1" x14ac:dyDescent="0.3"/>
    <row r="15901" s="4" customFormat="1" x14ac:dyDescent="0.3"/>
    <row r="15902" s="4" customFormat="1" x14ac:dyDescent="0.3"/>
    <row r="15903" s="4" customFormat="1" x14ac:dyDescent="0.3"/>
    <row r="15904" s="4" customFormat="1" x14ac:dyDescent="0.3"/>
    <row r="15905" s="4" customFormat="1" x14ac:dyDescent="0.3"/>
    <row r="15906" s="4" customFormat="1" x14ac:dyDescent="0.3"/>
    <row r="15907" s="4" customFormat="1" x14ac:dyDescent="0.3"/>
    <row r="15908" s="4" customFormat="1" x14ac:dyDescent="0.3"/>
    <row r="15909" s="4" customFormat="1" x14ac:dyDescent="0.3"/>
    <row r="15910" s="4" customFormat="1" x14ac:dyDescent="0.3"/>
    <row r="15911" s="4" customFormat="1" x14ac:dyDescent="0.3"/>
    <row r="15912" s="4" customFormat="1" x14ac:dyDescent="0.3"/>
    <row r="15913" s="4" customFormat="1" x14ac:dyDescent="0.3"/>
    <row r="15914" s="4" customFormat="1" x14ac:dyDescent="0.3"/>
    <row r="15915" s="4" customFormat="1" x14ac:dyDescent="0.3"/>
    <row r="15916" s="4" customFormat="1" x14ac:dyDescent="0.3"/>
    <row r="15917" s="4" customFormat="1" x14ac:dyDescent="0.3"/>
    <row r="15918" s="4" customFormat="1" x14ac:dyDescent="0.3"/>
    <row r="15919" s="4" customFormat="1" x14ac:dyDescent="0.3"/>
    <row r="15920" s="4" customFormat="1" x14ac:dyDescent="0.3"/>
    <row r="15921" s="4" customFormat="1" x14ac:dyDescent="0.3"/>
    <row r="15922" s="4" customFormat="1" x14ac:dyDescent="0.3"/>
    <row r="15923" s="4" customFormat="1" x14ac:dyDescent="0.3"/>
    <row r="15924" s="4" customFormat="1" x14ac:dyDescent="0.3"/>
    <row r="15925" s="4" customFormat="1" x14ac:dyDescent="0.3"/>
    <row r="15926" s="4" customFormat="1" x14ac:dyDescent="0.3"/>
    <row r="15927" s="4" customFormat="1" x14ac:dyDescent="0.3"/>
    <row r="15928" s="4" customFormat="1" x14ac:dyDescent="0.3"/>
    <row r="15929" s="4" customFormat="1" x14ac:dyDescent="0.3"/>
    <row r="15930" s="4" customFormat="1" x14ac:dyDescent="0.3"/>
    <row r="15931" s="4" customFormat="1" x14ac:dyDescent="0.3"/>
    <row r="15932" s="4" customFormat="1" x14ac:dyDescent="0.3"/>
    <row r="15933" s="4" customFormat="1" x14ac:dyDescent="0.3"/>
    <row r="15934" s="4" customFormat="1" x14ac:dyDescent="0.3"/>
    <row r="15935" s="4" customFormat="1" x14ac:dyDescent="0.3"/>
    <row r="15936" s="4" customFormat="1" x14ac:dyDescent="0.3"/>
    <row r="15937" s="4" customFormat="1" x14ac:dyDescent="0.3"/>
    <row r="15938" s="4" customFormat="1" x14ac:dyDescent="0.3"/>
    <row r="15939" s="4" customFormat="1" x14ac:dyDescent="0.3"/>
    <row r="15940" s="4" customFormat="1" x14ac:dyDescent="0.3"/>
    <row r="15941" s="4" customFormat="1" x14ac:dyDescent="0.3"/>
    <row r="15942" s="4" customFormat="1" x14ac:dyDescent="0.3"/>
    <row r="15943" s="4" customFormat="1" x14ac:dyDescent="0.3"/>
    <row r="15944" s="4" customFormat="1" x14ac:dyDescent="0.3"/>
    <row r="15945" s="4" customFormat="1" x14ac:dyDescent="0.3"/>
    <row r="15946" s="4" customFormat="1" x14ac:dyDescent="0.3"/>
    <row r="15947" s="4" customFormat="1" x14ac:dyDescent="0.3"/>
    <row r="15948" s="4" customFormat="1" x14ac:dyDescent="0.3"/>
    <row r="15949" s="4" customFormat="1" x14ac:dyDescent="0.3"/>
    <row r="15950" s="4" customFormat="1" x14ac:dyDescent="0.3"/>
    <row r="15951" s="4" customFormat="1" x14ac:dyDescent="0.3"/>
    <row r="15952" s="4" customFormat="1" x14ac:dyDescent="0.3"/>
    <row r="15953" s="4" customFormat="1" x14ac:dyDescent="0.3"/>
    <row r="15954" s="4" customFormat="1" x14ac:dyDescent="0.3"/>
    <row r="15955" s="4" customFormat="1" x14ac:dyDescent="0.3"/>
    <row r="15956" s="4" customFormat="1" x14ac:dyDescent="0.3"/>
    <row r="15957" s="4" customFormat="1" x14ac:dyDescent="0.3"/>
    <row r="15958" s="4" customFormat="1" x14ac:dyDescent="0.3"/>
    <row r="15959" s="4" customFormat="1" x14ac:dyDescent="0.3"/>
    <row r="15960" s="4" customFormat="1" x14ac:dyDescent="0.3"/>
    <row r="15961" s="4" customFormat="1" x14ac:dyDescent="0.3"/>
    <row r="15962" s="4" customFormat="1" x14ac:dyDescent="0.3"/>
    <row r="15963" s="4" customFormat="1" x14ac:dyDescent="0.3"/>
    <row r="15964" s="4" customFormat="1" x14ac:dyDescent="0.3"/>
    <row r="15965" s="4" customFormat="1" x14ac:dyDescent="0.3"/>
    <row r="15966" s="4" customFormat="1" x14ac:dyDescent="0.3"/>
    <row r="15967" s="4" customFormat="1" x14ac:dyDescent="0.3"/>
    <row r="15968" s="4" customFormat="1" x14ac:dyDescent="0.3"/>
    <row r="15969" s="4" customFormat="1" x14ac:dyDescent="0.3"/>
    <row r="15970" s="4" customFormat="1" x14ac:dyDescent="0.3"/>
    <row r="15971" s="4" customFormat="1" x14ac:dyDescent="0.3"/>
    <row r="15972" s="4" customFormat="1" x14ac:dyDescent="0.3"/>
    <row r="15973" s="4" customFormat="1" x14ac:dyDescent="0.3"/>
    <row r="15974" s="4" customFormat="1" x14ac:dyDescent="0.3"/>
    <row r="15975" s="4" customFormat="1" x14ac:dyDescent="0.3"/>
    <row r="15976" s="4" customFormat="1" x14ac:dyDescent="0.3"/>
    <row r="15977" s="4" customFormat="1" x14ac:dyDescent="0.3"/>
    <row r="15978" s="4" customFormat="1" x14ac:dyDescent="0.3"/>
    <row r="15979" s="4" customFormat="1" x14ac:dyDescent="0.3"/>
    <row r="15980" s="4" customFormat="1" x14ac:dyDescent="0.3"/>
    <row r="15981" s="4" customFormat="1" x14ac:dyDescent="0.3"/>
    <row r="15982" s="4" customFormat="1" x14ac:dyDescent="0.3"/>
    <row r="15983" s="4" customFormat="1" x14ac:dyDescent="0.3"/>
    <row r="15984" s="4" customFormat="1" x14ac:dyDescent="0.3"/>
    <row r="15985" s="4" customFormat="1" x14ac:dyDescent="0.3"/>
    <row r="15986" s="4" customFormat="1" x14ac:dyDescent="0.3"/>
    <row r="15987" s="4" customFormat="1" x14ac:dyDescent="0.3"/>
    <row r="15988" s="4" customFormat="1" x14ac:dyDescent="0.3"/>
    <row r="15989" s="4" customFormat="1" x14ac:dyDescent="0.3"/>
    <row r="15990" s="4" customFormat="1" x14ac:dyDescent="0.3"/>
    <row r="15991" s="4" customFormat="1" x14ac:dyDescent="0.3"/>
    <row r="15992" s="4" customFormat="1" x14ac:dyDescent="0.3"/>
    <row r="15993" s="4" customFormat="1" x14ac:dyDescent="0.3"/>
    <row r="15994" s="4" customFormat="1" x14ac:dyDescent="0.3"/>
    <row r="15995" s="4" customFormat="1" x14ac:dyDescent="0.3"/>
    <row r="15996" s="4" customFormat="1" x14ac:dyDescent="0.3"/>
    <row r="15997" s="4" customFormat="1" x14ac:dyDescent="0.3"/>
    <row r="15998" s="4" customFormat="1" x14ac:dyDescent="0.3"/>
    <row r="15999" s="4" customFormat="1" x14ac:dyDescent="0.3"/>
    <row r="16000" s="4" customFormat="1" x14ac:dyDescent="0.3"/>
    <row r="16001" s="4" customFormat="1" x14ac:dyDescent="0.3"/>
    <row r="16002" s="4" customFormat="1" x14ac:dyDescent="0.3"/>
    <row r="16003" s="4" customFormat="1" x14ac:dyDescent="0.3"/>
    <row r="16004" s="4" customFormat="1" x14ac:dyDescent="0.3"/>
    <row r="16005" s="4" customFormat="1" x14ac:dyDescent="0.3"/>
    <row r="16006" s="4" customFormat="1" x14ac:dyDescent="0.3"/>
    <row r="16007" s="4" customFormat="1" x14ac:dyDescent="0.3"/>
    <row r="16008" s="4" customFormat="1" x14ac:dyDescent="0.3"/>
    <row r="16009" s="4" customFormat="1" x14ac:dyDescent="0.3"/>
    <row r="16010" s="4" customFormat="1" x14ac:dyDescent="0.3"/>
    <row r="16011" s="4" customFormat="1" x14ac:dyDescent="0.3"/>
    <row r="16012" s="4" customFormat="1" x14ac:dyDescent="0.3"/>
    <row r="16013" s="4" customFormat="1" x14ac:dyDescent="0.3"/>
    <row r="16014" s="4" customFormat="1" x14ac:dyDescent="0.3"/>
    <row r="16015" s="4" customFormat="1" x14ac:dyDescent="0.3"/>
    <row r="16016" s="4" customFormat="1" x14ac:dyDescent="0.3"/>
    <row r="16017" s="4" customFormat="1" x14ac:dyDescent="0.3"/>
    <row r="16018" s="4" customFormat="1" x14ac:dyDescent="0.3"/>
    <row r="16019" s="4" customFormat="1" x14ac:dyDescent="0.3"/>
    <row r="16020" s="4" customFormat="1" x14ac:dyDescent="0.3"/>
    <row r="16021" s="4" customFormat="1" x14ac:dyDescent="0.3"/>
    <row r="16022" s="4" customFormat="1" x14ac:dyDescent="0.3"/>
    <row r="16023" s="4" customFormat="1" x14ac:dyDescent="0.3"/>
    <row r="16024" s="4" customFormat="1" x14ac:dyDescent="0.3"/>
    <row r="16025" s="4" customFormat="1" x14ac:dyDescent="0.3"/>
    <row r="16026" s="4" customFormat="1" x14ac:dyDescent="0.3"/>
    <row r="16027" s="4" customFormat="1" x14ac:dyDescent="0.3"/>
    <row r="16028" s="4" customFormat="1" x14ac:dyDescent="0.3"/>
    <row r="16029" s="4" customFormat="1" x14ac:dyDescent="0.3"/>
    <row r="16030" s="4" customFormat="1" x14ac:dyDescent="0.3"/>
    <row r="16031" s="4" customFormat="1" x14ac:dyDescent="0.3"/>
    <row r="16032" s="4" customFormat="1" x14ac:dyDescent="0.3"/>
    <row r="16033" s="4" customFormat="1" x14ac:dyDescent="0.3"/>
    <row r="16034" s="4" customFormat="1" x14ac:dyDescent="0.3"/>
    <row r="16035" s="4" customFormat="1" x14ac:dyDescent="0.3"/>
    <row r="16036" s="4" customFormat="1" x14ac:dyDescent="0.3"/>
    <row r="16037" s="4" customFormat="1" x14ac:dyDescent="0.3"/>
    <row r="16038" s="4" customFormat="1" x14ac:dyDescent="0.3"/>
    <row r="16039" s="4" customFormat="1" x14ac:dyDescent="0.3"/>
    <row r="16040" s="4" customFormat="1" x14ac:dyDescent="0.3"/>
    <row r="16041" s="4" customFormat="1" x14ac:dyDescent="0.3"/>
    <row r="16042" s="4" customFormat="1" x14ac:dyDescent="0.3"/>
    <row r="16043" s="4" customFormat="1" x14ac:dyDescent="0.3"/>
    <row r="16044" s="4" customFormat="1" x14ac:dyDescent="0.3"/>
    <row r="16045" s="4" customFormat="1" x14ac:dyDescent="0.3"/>
    <row r="16046" s="4" customFormat="1" x14ac:dyDescent="0.3"/>
    <row r="16047" s="4" customFormat="1" x14ac:dyDescent="0.3"/>
    <row r="16048" s="4" customFormat="1" x14ac:dyDescent="0.3"/>
    <row r="16049" s="4" customFormat="1" x14ac:dyDescent="0.3"/>
    <row r="16050" s="4" customFormat="1" x14ac:dyDescent="0.3"/>
    <row r="16051" s="4" customFormat="1" x14ac:dyDescent="0.3"/>
    <row r="16052" s="4" customFormat="1" x14ac:dyDescent="0.3"/>
    <row r="16053" s="4" customFormat="1" x14ac:dyDescent="0.3"/>
    <row r="16054" s="4" customFormat="1" x14ac:dyDescent="0.3"/>
    <row r="16055" s="4" customFormat="1" x14ac:dyDescent="0.3"/>
    <row r="16056" s="4" customFormat="1" x14ac:dyDescent="0.3"/>
    <row r="16057" s="4" customFormat="1" x14ac:dyDescent="0.3"/>
    <row r="16058" s="4" customFormat="1" x14ac:dyDescent="0.3"/>
    <row r="16059" s="4" customFormat="1" x14ac:dyDescent="0.3"/>
    <row r="16060" s="4" customFormat="1" x14ac:dyDescent="0.3"/>
    <row r="16061" s="4" customFormat="1" x14ac:dyDescent="0.3"/>
    <row r="16062" s="4" customFormat="1" x14ac:dyDescent="0.3"/>
    <row r="16063" s="4" customFormat="1" x14ac:dyDescent="0.3"/>
    <row r="16064" s="4" customFormat="1" x14ac:dyDescent="0.3"/>
    <row r="16065" s="4" customFormat="1" x14ac:dyDescent="0.3"/>
    <row r="16066" s="4" customFormat="1" x14ac:dyDescent="0.3"/>
    <row r="16067" s="4" customFormat="1" x14ac:dyDescent="0.3"/>
    <row r="16068" s="4" customFormat="1" x14ac:dyDescent="0.3"/>
    <row r="16069" s="4" customFormat="1" x14ac:dyDescent="0.3"/>
    <row r="16070" s="4" customFormat="1" x14ac:dyDescent="0.3"/>
    <row r="16071" s="4" customFormat="1" x14ac:dyDescent="0.3"/>
    <row r="16072" s="4" customFormat="1" x14ac:dyDescent="0.3"/>
    <row r="16073" s="4" customFormat="1" x14ac:dyDescent="0.3"/>
    <row r="16074" s="4" customFormat="1" x14ac:dyDescent="0.3"/>
    <row r="16075" s="4" customFormat="1" x14ac:dyDescent="0.3"/>
    <row r="16076" s="4" customFormat="1" x14ac:dyDescent="0.3"/>
    <row r="16077" s="4" customFormat="1" x14ac:dyDescent="0.3"/>
    <row r="16078" s="4" customFormat="1" x14ac:dyDescent="0.3"/>
    <row r="16079" s="4" customFormat="1" x14ac:dyDescent="0.3"/>
    <row r="16080" s="4" customFormat="1" x14ac:dyDescent="0.3"/>
    <row r="16081" s="4" customFormat="1" x14ac:dyDescent="0.3"/>
    <row r="16082" s="4" customFormat="1" x14ac:dyDescent="0.3"/>
    <row r="16083" s="4" customFormat="1" x14ac:dyDescent="0.3"/>
    <row r="16084" s="4" customFormat="1" x14ac:dyDescent="0.3"/>
    <row r="16085" s="4" customFormat="1" x14ac:dyDescent="0.3"/>
    <row r="16086" s="4" customFormat="1" x14ac:dyDescent="0.3"/>
    <row r="16087" s="4" customFormat="1" x14ac:dyDescent="0.3"/>
    <row r="16088" s="4" customFormat="1" x14ac:dyDescent="0.3"/>
    <row r="16089" s="4" customFormat="1" x14ac:dyDescent="0.3"/>
    <row r="16090" s="4" customFormat="1" x14ac:dyDescent="0.3"/>
    <row r="16091" s="4" customFormat="1" x14ac:dyDescent="0.3"/>
    <row r="16092" s="4" customFormat="1" x14ac:dyDescent="0.3"/>
    <row r="16093" s="4" customFormat="1" x14ac:dyDescent="0.3"/>
    <row r="16094" s="4" customFormat="1" x14ac:dyDescent="0.3"/>
    <row r="16095" s="4" customFormat="1" x14ac:dyDescent="0.3"/>
    <row r="16096" s="4" customFormat="1" x14ac:dyDescent="0.3"/>
    <row r="16097" s="4" customFormat="1" x14ac:dyDescent="0.3"/>
    <row r="16098" s="4" customFormat="1" x14ac:dyDescent="0.3"/>
    <row r="16099" s="4" customFormat="1" x14ac:dyDescent="0.3"/>
    <row r="16100" s="4" customFormat="1" x14ac:dyDescent="0.3"/>
    <row r="16101" s="4" customFormat="1" x14ac:dyDescent="0.3"/>
    <row r="16102" s="4" customFormat="1" x14ac:dyDescent="0.3"/>
    <row r="16103" s="4" customFormat="1" x14ac:dyDescent="0.3"/>
    <row r="16104" s="4" customFormat="1" x14ac:dyDescent="0.3"/>
    <row r="16105" s="4" customFormat="1" x14ac:dyDescent="0.3"/>
    <row r="16106" s="4" customFormat="1" x14ac:dyDescent="0.3"/>
    <row r="16107" s="4" customFormat="1" x14ac:dyDescent="0.3"/>
    <row r="16108" s="4" customFormat="1" x14ac:dyDescent="0.3"/>
    <row r="16109" s="4" customFormat="1" x14ac:dyDescent="0.3"/>
    <row r="16110" s="4" customFormat="1" x14ac:dyDescent="0.3"/>
    <row r="16111" s="4" customFormat="1" x14ac:dyDescent="0.3"/>
    <row r="16112" s="4" customFormat="1" x14ac:dyDescent="0.3"/>
    <row r="16113" s="4" customFormat="1" x14ac:dyDescent="0.3"/>
    <row r="16114" s="4" customFormat="1" x14ac:dyDescent="0.3"/>
    <row r="16115" s="4" customFormat="1" x14ac:dyDescent="0.3"/>
    <row r="16116" s="4" customFormat="1" x14ac:dyDescent="0.3"/>
    <row r="16117" s="4" customFormat="1" x14ac:dyDescent="0.3"/>
    <row r="16118" s="4" customFormat="1" x14ac:dyDescent="0.3"/>
    <row r="16119" s="4" customFormat="1" x14ac:dyDescent="0.3"/>
    <row r="16120" s="4" customFormat="1" x14ac:dyDescent="0.3"/>
    <row r="16121" s="4" customFormat="1" x14ac:dyDescent="0.3"/>
    <row r="16122" s="4" customFormat="1" x14ac:dyDescent="0.3"/>
    <row r="16123" s="4" customFormat="1" x14ac:dyDescent="0.3"/>
    <row r="16124" s="4" customFormat="1" x14ac:dyDescent="0.3"/>
    <row r="16125" s="4" customFormat="1" x14ac:dyDescent="0.3"/>
    <row r="16126" s="4" customFormat="1" x14ac:dyDescent="0.3"/>
    <row r="16127" s="4" customFormat="1" x14ac:dyDescent="0.3"/>
    <row r="16128" s="4" customFormat="1" x14ac:dyDescent="0.3"/>
    <row r="16129" s="4" customFormat="1" x14ac:dyDescent="0.3"/>
    <row r="16130" s="4" customFormat="1" x14ac:dyDescent="0.3"/>
    <row r="16131" s="4" customFormat="1" x14ac:dyDescent="0.3"/>
    <row r="16132" s="4" customFormat="1" x14ac:dyDescent="0.3"/>
    <row r="16133" s="4" customFormat="1" x14ac:dyDescent="0.3"/>
    <row r="16134" s="4" customFormat="1" x14ac:dyDescent="0.3"/>
    <row r="16135" s="4" customFormat="1" x14ac:dyDescent="0.3"/>
    <row r="16136" s="4" customFormat="1" x14ac:dyDescent="0.3"/>
    <row r="16137" s="4" customFormat="1" x14ac:dyDescent="0.3"/>
    <row r="16138" s="4" customFormat="1" x14ac:dyDescent="0.3"/>
    <row r="16139" s="4" customFormat="1" x14ac:dyDescent="0.3"/>
    <row r="16140" s="4" customFormat="1" x14ac:dyDescent="0.3"/>
    <row r="16141" s="4" customFormat="1" x14ac:dyDescent="0.3"/>
    <row r="16142" s="4" customFormat="1" x14ac:dyDescent="0.3"/>
    <row r="16143" s="4" customFormat="1" x14ac:dyDescent="0.3"/>
    <row r="16144" s="4" customFormat="1" x14ac:dyDescent="0.3"/>
    <row r="16145" s="4" customFormat="1" x14ac:dyDescent="0.3"/>
    <row r="16146" s="4" customFormat="1" x14ac:dyDescent="0.3"/>
    <row r="16147" s="4" customFormat="1" x14ac:dyDescent="0.3"/>
    <row r="16148" s="4" customFormat="1" x14ac:dyDescent="0.3"/>
    <row r="16149" s="4" customFormat="1" x14ac:dyDescent="0.3"/>
    <row r="16150" s="4" customFormat="1" x14ac:dyDescent="0.3"/>
    <row r="16151" s="4" customFormat="1" x14ac:dyDescent="0.3"/>
    <row r="16152" s="4" customFormat="1" x14ac:dyDescent="0.3"/>
    <row r="16153" s="4" customFormat="1" x14ac:dyDescent="0.3"/>
    <row r="16154" s="4" customFormat="1" x14ac:dyDescent="0.3"/>
    <row r="16155" s="4" customFormat="1" x14ac:dyDescent="0.3"/>
    <row r="16156" s="4" customFormat="1" x14ac:dyDescent="0.3"/>
    <row r="16157" s="4" customFormat="1" x14ac:dyDescent="0.3"/>
    <row r="16158" s="4" customFormat="1" x14ac:dyDescent="0.3"/>
    <row r="16159" s="4" customFormat="1" x14ac:dyDescent="0.3"/>
    <row r="16160" s="4" customFormat="1" x14ac:dyDescent="0.3"/>
    <row r="16161" s="4" customFormat="1" x14ac:dyDescent="0.3"/>
    <row r="16162" s="4" customFormat="1" x14ac:dyDescent="0.3"/>
    <row r="16163" s="4" customFormat="1" x14ac:dyDescent="0.3"/>
    <row r="16164" s="4" customFormat="1" x14ac:dyDescent="0.3"/>
    <row r="16165" s="4" customFormat="1" x14ac:dyDescent="0.3"/>
    <row r="16166" s="4" customFormat="1" x14ac:dyDescent="0.3"/>
    <row r="16167" s="4" customFormat="1" x14ac:dyDescent="0.3"/>
    <row r="16168" s="4" customFormat="1" x14ac:dyDescent="0.3"/>
    <row r="16169" s="4" customFormat="1" x14ac:dyDescent="0.3"/>
    <row r="16170" s="4" customFormat="1" x14ac:dyDescent="0.3"/>
    <row r="16171" s="4" customFormat="1" x14ac:dyDescent="0.3"/>
    <row r="16172" s="4" customFormat="1" x14ac:dyDescent="0.3"/>
    <row r="16173" s="4" customFormat="1" x14ac:dyDescent="0.3"/>
    <row r="16174" s="4" customFormat="1" x14ac:dyDescent="0.3"/>
    <row r="16175" s="4" customFormat="1" x14ac:dyDescent="0.3"/>
    <row r="16176" s="4" customFormat="1" x14ac:dyDescent="0.3"/>
    <row r="16177" s="4" customFormat="1" x14ac:dyDescent="0.3"/>
    <row r="16178" s="4" customFormat="1" x14ac:dyDescent="0.3"/>
    <row r="16179" s="4" customFormat="1" x14ac:dyDescent="0.3"/>
    <row r="16180" s="4" customFormat="1" x14ac:dyDescent="0.3"/>
    <row r="16181" s="4" customFormat="1" x14ac:dyDescent="0.3"/>
    <row r="16182" s="4" customFormat="1" x14ac:dyDescent="0.3"/>
    <row r="16183" s="4" customFormat="1" x14ac:dyDescent="0.3"/>
    <row r="16184" s="4" customFormat="1" x14ac:dyDescent="0.3"/>
    <row r="16185" s="4" customFormat="1" x14ac:dyDescent="0.3"/>
    <row r="16186" s="4" customFormat="1" x14ac:dyDescent="0.3"/>
    <row r="16187" s="4" customFormat="1" x14ac:dyDescent="0.3"/>
    <row r="16188" s="4" customFormat="1" x14ac:dyDescent="0.3"/>
    <row r="16189" s="4" customFormat="1" x14ac:dyDescent="0.3"/>
    <row r="16190" s="4" customFormat="1" x14ac:dyDescent="0.3"/>
    <row r="16191" s="4" customFormat="1" x14ac:dyDescent="0.3"/>
    <row r="16192" s="4" customFormat="1" x14ac:dyDescent="0.3"/>
    <row r="16193" s="4" customFormat="1" x14ac:dyDescent="0.3"/>
    <row r="16194" s="4" customFormat="1" x14ac:dyDescent="0.3"/>
    <row r="16195" s="4" customFormat="1" x14ac:dyDescent="0.3"/>
    <row r="16196" s="4" customFormat="1" x14ac:dyDescent="0.3"/>
    <row r="16197" s="4" customFormat="1" x14ac:dyDescent="0.3"/>
    <row r="16198" s="4" customFormat="1" x14ac:dyDescent="0.3"/>
    <row r="16199" s="4" customFormat="1" x14ac:dyDescent="0.3"/>
    <row r="16200" s="4" customFormat="1" x14ac:dyDescent="0.3"/>
    <row r="16201" s="4" customFormat="1" x14ac:dyDescent="0.3"/>
    <row r="16202" s="4" customFormat="1" x14ac:dyDescent="0.3"/>
    <row r="16203" s="4" customFormat="1" x14ac:dyDescent="0.3"/>
    <row r="16204" s="4" customFormat="1" x14ac:dyDescent="0.3"/>
    <row r="16205" s="4" customFormat="1" x14ac:dyDescent="0.3"/>
    <row r="16206" s="4" customFormat="1" x14ac:dyDescent="0.3"/>
    <row r="16207" s="4" customFormat="1" x14ac:dyDescent="0.3"/>
    <row r="16208" s="4" customFormat="1" x14ac:dyDescent="0.3"/>
    <row r="16209" s="4" customFormat="1" x14ac:dyDescent="0.3"/>
    <row r="16210" s="4" customFormat="1" x14ac:dyDescent="0.3"/>
    <row r="16211" s="4" customFormat="1" x14ac:dyDescent="0.3"/>
    <row r="16212" s="4" customFormat="1" x14ac:dyDescent="0.3"/>
    <row r="16213" s="4" customFormat="1" x14ac:dyDescent="0.3"/>
    <row r="16214" s="4" customFormat="1" x14ac:dyDescent="0.3"/>
    <row r="16215" s="4" customFormat="1" x14ac:dyDescent="0.3"/>
    <row r="16216" s="4" customFormat="1" x14ac:dyDescent="0.3"/>
    <row r="16217" s="4" customFormat="1" x14ac:dyDescent="0.3"/>
    <row r="16218" s="4" customFormat="1" x14ac:dyDescent="0.3"/>
    <row r="16219" s="4" customFormat="1" x14ac:dyDescent="0.3"/>
    <row r="16220" s="4" customFormat="1" x14ac:dyDescent="0.3"/>
    <row r="16221" s="4" customFormat="1" x14ac:dyDescent="0.3"/>
    <row r="16222" s="4" customFormat="1" x14ac:dyDescent="0.3"/>
    <row r="16223" s="4" customFormat="1" x14ac:dyDescent="0.3"/>
    <row r="16224" s="4" customFormat="1" x14ac:dyDescent="0.3"/>
    <row r="16225" s="4" customFormat="1" x14ac:dyDescent="0.3"/>
    <row r="16226" s="4" customFormat="1" x14ac:dyDescent="0.3"/>
    <row r="16227" s="4" customFormat="1" x14ac:dyDescent="0.3"/>
    <row r="16228" s="4" customFormat="1" x14ac:dyDescent="0.3"/>
    <row r="16229" s="4" customFormat="1" x14ac:dyDescent="0.3"/>
    <row r="16230" s="4" customFormat="1" x14ac:dyDescent="0.3"/>
    <row r="16231" s="4" customFormat="1" x14ac:dyDescent="0.3"/>
    <row r="16232" s="4" customFormat="1" x14ac:dyDescent="0.3"/>
    <row r="16233" s="4" customFormat="1" x14ac:dyDescent="0.3"/>
    <row r="16234" s="4" customFormat="1" x14ac:dyDescent="0.3"/>
    <row r="16235" s="4" customFormat="1" x14ac:dyDescent="0.3"/>
    <row r="16236" s="4" customFormat="1" x14ac:dyDescent="0.3"/>
    <row r="16237" s="4" customFormat="1" x14ac:dyDescent="0.3"/>
    <row r="16238" s="4" customFormat="1" x14ac:dyDescent="0.3"/>
    <row r="16239" s="4" customFormat="1" x14ac:dyDescent="0.3"/>
    <row r="16240" s="4" customFormat="1" x14ac:dyDescent="0.3"/>
    <row r="16241" s="4" customFormat="1" x14ac:dyDescent="0.3"/>
    <row r="16242" s="4" customFormat="1" x14ac:dyDescent="0.3"/>
    <row r="16243" s="4" customFormat="1" x14ac:dyDescent="0.3"/>
    <row r="16244" s="4" customFormat="1" x14ac:dyDescent="0.3"/>
    <row r="16245" s="4" customFormat="1" x14ac:dyDescent="0.3"/>
    <row r="16246" s="4" customFormat="1" x14ac:dyDescent="0.3"/>
    <row r="16247" s="4" customFormat="1" x14ac:dyDescent="0.3"/>
    <row r="16248" s="4" customFormat="1" x14ac:dyDescent="0.3"/>
    <row r="16249" s="4" customFormat="1" x14ac:dyDescent="0.3"/>
    <row r="16250" s="4" customFormat="1" x14ac:dyDescent="0.3"/>
    <row r="16251" s="4" customFormat="1" x14ac:dyDescent="0.3"/>
    <row r="16252" s="4" customFormat="1" x14ac:dyDescent="0.3"/>
    <row r="16253" s="4" customFormat="1" x14ac:dyDescent="0.3"/>
    <row r="16254" s="4" customFormat="1" x14ac:dyDescent="0.3"/>
    <row r="16255" s="4" customFormat="1" x14ac:dyDescent="0.3"/>
    <row r="16256" s="4" customFormat="1" x14ac:dyDescent="0.3"/>
    <row r="16257" s="4" customFormat="1" x14ac:dyDescent="0.3"/>
    <row r="16258" s="4" customFormat="1" x14ac:dyDescent="0.3"/>
    <row r="16259" s="4" customFormat="1" x14ac:dyDescent="0.3"/>
    <row r="16260" s="4" customFormat="1" x14ac:dyDescent="0.3"/>
    <row r="16261" s="4" customFormat="1" x14ac:dyDescent="0.3"/>
    <row r="16262" s="4" customFormat="1" x14ac:dyDescent="0.3"/>
    <row r="16263" s="4" customFormat="1" x14ac:dyDescent="0.3"/>
    <row r="16264" s="4" customFormat="1" x14ac:dyDescent="0.3"/>
    <row r="16265" s="4" customFormat="1" x14ac:dyDescent="0.3"/>
    <row r="16266" s="4" customFormat="1" x14ac:dyDescent="0.3"/>
    <row r="16267" s="4" customFormat="1" x14ac:dyDescent="0.3"/>
    <row r="16268" s="4" customFormat="1" x14ac:dyDescent="0.3"/>
    <row r="16269" s="4" customFormat="1" x14ac:dyDescent="0.3"/>
    <row r="16270" s="4" customFormat="1" x14ac:dyDescent="0.3"/>
    <row r="16271" s="4" customFormat="1" x14ac:dyDescent="0.3"/>
    <row r="16272" s="4" customFormat="1" x14ac:dyDescent="0.3"/>
    <row r="16273" s="4" customFormat="1" x14ac:dyDescent="0.3"/>
    <row r="16274" s="4" customFormat="1" x14ac:dyDescent="0.3"/>
    <row r="16275" s="4" customFormat="1" x14ac:dyDescent="0.3"/>
    <row r="16276" s="4" customFormat="1" x14ac:dyDescent="0.3"/>
    <row r="16277" s="4" customFormat="1" x14ac:dyDescent="0.3"/>
    <row r="16278" s="4" customFormat="1" x14ac:dyDescent="0.3"/>
    <row r="16279" s="4" customFormat="1" x14ac:dyDescent="0.3"/>
    <row r="16280" s="4" customFormat="1" x14ac:dyDescent="0.3"/>
    <row r="16281" s="4" customFormat="1" x14ac:dyDescent="0.3"/>
    <row r="16282" s="4" customFormat="1" x14ac:dyDescent="0.3"/>
    <row r="16283" s="4" customFormat="1" x14ac:dyDescent="0.3"/>
    <row r="16284" s="4" customFormat="1" x14ac:dyDescent="0.3"/>
    <row r="16285" s="4" customFormat="1" x14ac:dyDescent="0.3"/>
    <row r="16286" s="4" customFormat="1" x14ac:dyDescent="0.3"/>
    <row r="16287" s="4" customFormat="1" x14ac:dyDescent="0.3"/>
    <row r="16288" s="4" customFormat="1" x14ac:dyDescent="0.3"/>
    <row r="16289" s="4" customFormat="1" x14ac:dyDescent="0.3"/>
    <row r="16290" s="4" customFormat="1" x14ac:dyDescent="0.3"/>
    <row r="16291" s="4" customFormat="1" x14ac:dyDescent="0.3"/>
    <row r="16292" s="4" customFormat="1" x14ac:dyDescent="0.3"/>
    <row r="16293" s="4" customFormat="1" x14ac:dyDescent="0.3"/>
    <row r="16294" s="4" customFormat="1" x14ac:dyDescent="0.3"/>
    <row r="16295" s="4" customFormat="1" x14ac:dyDescent="0.3"/>
    <row r="16296" s="4" customFormat="1" x14ac:dyDescent="0.3"/>
    <row r="16297" s="4" customFormat="1" x14ac:dyDescent="0.3"/>
    <row r="16298" s="4" customFormat="1" x14ac:dyDescent="0.3"/>
    <row r="16299" s="4" customFormat="1" x14ac:dyDescent="0.3"/>
    <row r="16300" s="4" customFormat="1" x14ac:dyDescent="0.3"/>
    <row r="16301" s="4" customFormat="1" x14ac:dyDescent="0.3"/>
    <row r="16302" s="4" customFormat="1" x14ac:dyDescent="0.3"/>
    <row r="16303" s="4" customFormat="1" x14ac:dyDescent="0.3"/>
    <row r="16304" s="4" customFormat="1" x14ac:dyDescent="0.3"/>
    <row r="16305" s="4" customFormat="1" x14ac:dyDescent="0.3"/>
    <row r="16306" s="4" customFormat="1" x14ac:dyDescent="0.3"/>
    <row r="16307" s="4" customFormat="1" x14ac:dyDescent="0.3"/>
    <row r="16308" s="4" customFormat="1" x14ac:dyDescent="0.3"/>
    <row r="16309" s="4" customFormat="1" x14ac:dyDescent="0.3"/>
    <row r="16310" s="4" customFormat="1" x14ac:dyDescent="0.3"/>
    <row r="16311" s="4" customFormat="1" x14ac:dyDescent="0.3"/>
    <row r="16312" s="4" customFormat="1" x14ac:dyDescent="0.3"/>
    <row r="16313" s="4" customFormat="1" x14ac:dyDescent="0.3"/>
    <row r="16314" s="4" customFormat="1" x14ac:dyDescent="0.3"/>
    <row r="16315" s="4" customFormat="1" x14ac:dyDescent="0.3"/>
    <row r="16316" s="4" customFormat="1" x14ac:dyDescent="0.3"/>
    <row r="16317" s="4" customFormat="1" x14ac:dyDescent="0.3"/>
    <row r="16318" s="4" customFormat="1" x14ac:dyDescent="0.3"/>
    <row r="16319" s="4" customFormat="1" x14ac:dyDescent="0.3"/>
    <row r="16320" s="4" customFormat="1" x14ac:dyDescent="0.3"/>
    <row r="16321" s="4" customFormat="1" x14ac:dyDescent="0.3"/>
    <row r="16322" s="4" customFormat="1" x14ac:dyDescent="0.3"/>
    <row r="16323" s="4" customFormat="1" x14ac:dyDescent="0.3"/>
    <row r="16324" s="4" customFormat="1" x14ac:dyDescent="0.3"/>
    <row r="16325" s="4" customFormat="1" x14ac:dyDescent="0.3"/>
    <row r="16326" s="4" customFormat="1" x14ac:dyDescent="0.3"/>
    <row r="16327" s="4" customFormat="1" x14ac:dyDescent="0.3"/>
    <row r="16328" s="4" customFormat="1" x14ac:dyDescent="0.3"/>
    <row r="16329" s="4" customFormat="1" x14ac:dyDescent="0.3"/>
    <row r="16330" s="4" customFormat="1" x14ac:dyDescent="0.3"/>
    <row r="16331" s="4" customFormat="1" x14ac:dyDescent="0.3"/>
    <row r="16332" s="4" customFormat="1" x14ac:dyDescent="0.3"/>
    <row r="16333" s="4" customFormat="1" x14ac:dyDescent="0.3"/>
    <row r="16334" s="4" customFormat="1" x14ac:dyDescent="0.3"/>
    <row r="16335" s="4" customFormat="1" x14ac:dyDescent="0.3"/>
    <row r="16336" s="4" customFormat="1" x14ac:dyDescent="0.3"/>
    <row r="16337" s="4" customFormat="1" x14ac:dyDescent="0.3"/>
    <row r="16338" s="4" customFormat="1" x14ac:dyDescent="0.3"/>
    <row r="16339" s="4" customFormat="1" x14ac:dyDescent="0.3"/>
    <row r="16340" s="4" customFormat="1" x14ac:dyDescent="0.3"/>
    <row r="16341" s="4" customFormat="1" x14ac:dyDescent="0.3"/>
    <row r="16342" s="4" customFormat="1" x14ac:dyDescent="0.3"/>
    <row r="16343" s="4" customFormat="1" x14ac:dyDescent="0.3"/>
    <row r="16344" s="4" customFormat="1" x14ac:dyDescent="0.3"/>
    <row r="16345" s="4" customFormat="1" x14ac:dyDescent="0.3"/>
    <row r="16346" s="4" customFormat="1" x14ac:dyDescent="0.3"/>
    <row r="16347" s="4" customFormat="1" x14ac:dyDescent="0.3"/>
    <row r="16348" s="4" customFormat="1" x14ac:dyDescent="0.3"/>
    <row r="16349" s="4" customFormat="1" x14ac:dyDescent="0.3"/>
    <row r="16350" s="4" customFormat="1" x14ac:dyDescent="0.3"/>
    <row r="16351" s="4" customFormat="1" x14ac:dyDescent="0.3"/>
    <row r="16352" s="4" customFormat="1" x14ac:dyDescent="0.3"/>
    <row r="16353" s="4" customFormat="1" x14ac:dyDescent="0.3"/>
    <row r="16354" s="4" customFormat="1" x14ac:dyDescent="0.3"/>
    <row r="16355" s="4" customFormat="1" x14ac:dyDescent="0.3"/>
    <row r="16356" s="4" customFormat="1" x14ac:dyDescent="0.3"/>
    <row r="16357" s="4" customFormat="1" x14ac:dyDescent="0.3"/>
    <row r="16358" s="4" customFormat="1" x14ac:dyDescent="0.3"/>
    <row r="16359" s="4" customFormat="1" x14ac:dyDescent="0.3"/>
    <row r="16360" s="4" customFormat="1" x14ac:dyDescent="0.3"/>
    <row r="16361" s="4" customFormat="1" x14ac:dyDescent="0.3"/>
    <row r="16362" s="4" customFormat="1" x14ac:dyDescent="0.3"/>
    <row r="16363" s="4" customFormat="1" x14ac:dyDescent="0.3"/>
    <row r="16364" s="4" customFormat="1" x14ac:dyDescent="0.3"/>
    <row r="16365" s="4" customFormat="1" x14ac:dyDescent="0.3"/>
  </sheetData>
  <mergeCells count="17">
    <mergeCell ref="C7:E7"/>
    <mergeCell ref="O7:U7"/>
    <mergeCell ref="W7:AC7"/>
    <mergeCell ref="AE7:AK7"/>
    <mergeCell ref="AM7:AS7"/>
    <mergeCell ref="G7:M7"/>
    <mergeCell ref="DW7:EA7"/>
    <mergeCell ref="CI7:CO7"/>
    <mergeCell ref="AU7:BA7"/>
    <mergeCell ref="BC7:BI7"/>
    <mergeCell ref="BK7:BQ7"/>
    <mergeCell ref="BS7:BY7"/>
    <mergeCell ref="CA7:CG7"/>
    <mergeCell ref="CQ7:CW7"/>
    <mergeCell ref="CY7:DE7"/>
    <mergeCell ref="DG7:DM7"/>
    <mergeCell ref="DO7:DU7"/>
  </mergeCells>
  <pageMargins left="0.7" right="0.7" top="0.75" bottom="0.75" header="0.3" footer="0.3"/>
  <pageSetup scale="1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A814-8EC3-4EDC-AA31-B99175E01BA9}">
  <dimension ref="A1:P28"/>
  <sheetViews>
    <sheetView topLeftCell="A10" workbookViewId="0">
      <selection activeCell="C22" sqref="C22:N22"/>
    </sheetView>
  </sheetViews>
  <sheetFormatPr defaultColWidth="9.109375" defaultRowHeight="14.4" x14ac:dyDescent="0.3"/>
  <cols>
    <col min="1" max="1" width="9.109375" style="4"/>
    <col min="2" max="2" width="48.109375" style="4" bestFit="1" customWidth="1"/>
    <col min="3" max="3" width="14" style="287" customWidth="1"/>
    <col min="4" max="4" width="11.5546875" style="287" customWidth="1"/>
    <col min="5" max="7" width="14" style="287" customWidth="1"/>
    <col min="8" max="8" width="11.109375" style="287" customWidth="1"/>
    <col min="9" max="9" width="13" style="287" customWidth="1"/>
    <col min="10" max="10" width="10.33203125" style="287" customWidth="1"/>
    <col min="11" max="11" width="10.5546875" style="287" customWidth="1"/>
    <col min="12" max="12" width="9.6640625" style="287" customWidth="1"/>
    <col min="13" max="13" width="9.88671875" style="287" customWidth="1"/>
    <col min="14" max="14" width="12.6640625" style="287" bestFit="1" customWidth="1"/>
    <col min="15" max="16384" width="9.109375" style="4"/>
  </cols>
  <sheetData>
    <row r="1" spans="1:16" x14ac:dyDescent="0.3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3">
      <c r="A2" s="12" t="s">
        <v>214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6"/>
    </row>
    <row r="3" spans="1:16" x14ac:dyDescent="0.3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6"/>
    </row>
    <row r="4" spans="1:16" x14ac:dyDescent="0.3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3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3">
      <c r="A6" s="6"/>
      <c r="B6" s="6"/>
      <c r="C6" s="216" t="s">
        <v>93</v>
      </c>
      <c r="D6" s="281" t="s">
        <v>94</v>
      </c>
      <c r="E6" s="281" t="s">
        <v>95</v>
      </c>
      <c r="F6" s="281" t="s">
        <v>96</v>
      </c>
      <c r="G6" s="281" t="s">
        <v>97</v>
      </c>
      <c r="H6" s="281" t="s">
        <v>196</v>
      </c>
      <c r="I6" s="281" t="s">
        <v>98</v>
      </c>
      <c r="J6" s="281" t="s">
        <v>99</v>
      </c>
      <c r="K6" s="281" t="s">
        <v>100</v>
      </c>
      <c r="L6" s="281" t="s">
        <v>186</v>
      </c>
      <c r="M6" s="281" t="s">
        <v>101</v>
      </c>
      <c r="N6" s="281" t="s">
        <v>102</v>
      </c>
      <c r="O6" s="6"/>
    </row>
    <row r="7" spans="1:16" s="14" customFormat="1" x14ac:dyDescent="0.3">
      <c r="A7" s="12"/>
      <c r="B7" s="12" t="s">
        <v>103</v>
      </c>
      <c r="C7" s="20">
        <v>-12848</v>
      </c>
      <c r="D7" s="20">
        <v>-12079</v>
      </c>
      <c r="E7" s="20">
        <v>4937</v>
      </c>
      <c r="F7" s="20">
        <v>1161</v>
      </c>
      <c r="G7" s="20">
        <v>-5492</v>
      </c>
      <c r="H7" s="20">
        <v>-4458</v>
      </c>
      <c r="I7" s="20">
        <v>15029</v>
      </c>
      <c r="J7" s="20">
        <v>-740</v>
      </c>
      <c r="K7" s="20">
        <v>-854</v>
      </c>
      <c r="L7" s="20">
        <v>1103</v>
      </c>
      <c r="M7" s="20">
        <v>12451</v>
      </c>
      <c r="N7" s="20">
        <v>-1790</v>
      </c>
      <c r="O7" s="26"/>
      <c r="P7" s="27"/>
    </row>
    <row r="8" spans="1:16" x14ac:dyDescent="0.3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0"/>
      <c r="O8" s="26"/>
      <c r="P8" s="27"/>
    </row>
    <row r="9" spans="1:16" x14ac:dyDescent="0.3">
      <c r="A9" s="6"/>
      <c r="B9" s="6" t="s">
        <v>21</v>
      </c>
      <c r="C9" s="22">
        <v>0</v>
      </c>
      <c r="D9" s="22">
        <v>-2180</v>
      </c>
      <c r="E9" s="22">
        <v>1634</v>
      </c>
      <c r="F9" s="22">
        <v>409</v>
      </c>
      <c r="G9" s="22">
        <v>-1460</v>
      </c>
      <c r="H9" s="22">
        <v>-598</v>
      </c>
      <c r="I9" s="22">
        <v>3736</v>
      </c>
      <c r="J9" s="22">
        <v>1731</v>
      </c>
      <c r="K9" s="22">
        <v>-2458</v>
      </c>
      <c r="L9" s="22">
        <v>1152</v>
      </c>
      <c r="M9" s="22">
        <v>4582</v>
      </c>
      <c r="N9" s="22">
        <v>6548</v>
      </c>
      <c r="O9" s="26"/>
      <c r="P9" s="27"/>
    </row>
    <row r="10" spans="1:16" x14ac:dyDescent="0.3">
      <c r="A10" s="6"/>
      <c r="B10" s="6" t="s">
        <v>19</v>
      </c>
      <c r="C10" s="22">
        <v>54994</v>
      </c>
      <c r="D10" s="22">
        <v>14</v>
      </c>
      <c r="E10" s="22">
        <v>1</v>
      </c>
      <c r="F10" s="22">
        <v>0</v>
      </c>
      <c r="G10" s="22">
        <v>13</v>
      </c>
      <c r="H10" s="22">
        <v>281</v>
      </c>
      <c r="I10" s="22">
        <v>-46</v>
      </c>
      <c r="J10" s="22">
        <v>0</v>
      </c>
      <c r="K10" s="22">
        <v>319</v>
      </c>
      <c r="L10" s="22">
        <v>0</v>
      </c>
      <c r="M10" s="22">
        <v>1</v>
      </c>
      <c r="N10" s="22">
        <v>55577</v>
      </c>
      <c r="O10" s="26"/>
      <c r="P10" s="27"/>
    </row>
    <row r="11" spans="1:16" x14ac:dyDescent="0.3">
      <c r="A11" s="6"/>
      <c r="B11" s="6" t="s">
        <v>104</v>
      </c>
      <c r="C11" s="22">
        <v>-100246</v>
      </c>
      <c r="D11" s="22">
        <v>17486</v>
      </c>
      <c r="E11" s="22">
        <v>4674</v>
      </c>
      <c r="F11" s="22">
        <v>4233</v>
      </c>
      <c r="G11" s="22">
        <v>5056</v>
      </c>
      <c r="H11" s="22">
        <v>9298</v>
      </c>
      <c r="I11" s="22">
        <v>7402</v>
      </c>
      <c r="J11" s="22">
        <v>6213</v>
      </c>
      <c r="K11" s="22">
        <v>16482</v>
      </c>
      <c r="L11" s="22">
        <v>8228</v>
      </c>
      <c r="M11" s="22">
        <v>21174</v>
      </c>
      <c r="N11" s="22">
        <v>0</v>
      </c>
      <c r="O11" s="26"/>
      <c r="P11" s="27"/>
    </row>
    <row r="12" spans="1:16" x14ac:dyDescent="0.3">
      <c r="A12" s="6"/>
      <c r="B12" s="6" t="s">
        <v>105</v>
      </c>
      <c r="C12" s="285">
        <v>2107</v>
      </c>
      <c r="D12" s="286">
        <v>21898</v>
      </c>
      <c r="E12" s="286">
        <v>8523</v>
      </c>
      <c r="F12" s="286">
        <v>1620</v>
      </c>
      <c r="G12" s="286">
        <v>6301</v>
      </c>
      <c r="H12" s="286">
        <v>12352</v>
      </c>
      <c r="I12" s="286">
        <v>3310</v>
      </c>
      <c r="J12" s="286">
        <v>6384</v>
      </c>
      <c r="K12" s="286">
        <v>24205</v>
      </c>
      <c r="L12" s="286">
        <v>10973</v>
      </c>
      <c r="M12" s="286">
        <v>27385</v>
      </c>
      <c r="N12" s="286">
        <v>125058</v>
      </c>
      <c r="O12" s="26"/>
      <c r="P12" s="27"/>
    </row>
    <row r="13" spans="1:16" s="14" customFormat="1" x14ac:dyDescent="0.3">
      <c r="A13" s="12"/>
      <c r="B13" s="12" t="s">
        <v>60</v>
      </c>
      <c r="C13" s="20">
        <v>-55993</v>
      </c>
      <c r="D13" s="20">
        <v>25139</v>
      </c>
      <c r="E13" s="20">
        <v>19769</v>
      </c>
      <c r="F13" s="20">
        <v>7423</v>
      </c>
      <c r="G13" s="20">
        <v>4418</v>
      </c>
      <c r="H13" s="20">
        <v>16875</v>
      </c>
      <c r="I13" s="20">
        <v>29431</v>
      </c>
      <c r="J13" s="20">
        <v>13588</v>
      </c>
      <c r="K13" s="20">
        <v>37694</v>
      </c>
      <c r="L13" s="20">
        <v>21456</v>
      </c>
      <c r="M13" s="20">
        <v>65593</v>
      </c>
      <c r="N13" s="20">
        <v>185393</v>
      </c>
      <c r="O13" s="26"/>
      <c r="P13" s="27"/>
    </row>
    <row r="14" spans="1:16" s="14" customFormat="1" x14ac:dyDescent="0.3">
      <c r="A14" s="12"/>
      <c r="B14" s="6" t="s">
        <v>37</v>
      </c>
      <c r="C14" s="29">
        <v>-1258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2">
        <v>-1258</v>
      </c>
      <c r="O14" s="26"/>
      <c r="P14" s="27"/>
    </row>
    <row r="15" spans="1:16" x14ac:dyDescent="0.3">
      <c r="A15" s="6"/>
      <c r="B15" s="6" t="s">
        <v>106</v>
      </c>
      <c r="C15" s="22">
        <v>0</v>
      </c>
      <c r="D15" s="22">
        <v>-194</v>
      </c>
      <c r="E15" s="22">
        <v>0</v>
      </c>
      <c r="F15" s="22">
        <v>92</v>
      </c>
      <c r="G15" s="22">
        <v>15</v>
      </c>
      <c r="H15" s="22">
        <v>47</v>
      </c>
      <c r="I15" s="22">
        <v>0</v>
      </c>
      <c r="J15" s="22">
        <v>55</v>
      </c>
      <c r="K15" s="22">
        <v>430</v>
      </c>
      <c r="L15" s="22">
        <v>73</v>
      </c>
      <c r="M15" s="22">
        <v>19</v>
      </c>
      <c r="N15" s="22">
        <v>537</v>
      </c>
      <c r="O15" s="26"/>
      <c r="P15" s="27"/>
    </row>
    <row r="16" spans="1:16" x14ac:dyDescent="0.3">
      <c r="A16" s="6"/>
      <c r="B16" s="6" t="s">
        <v>192</v>
      </c>
      <c r="C16" s="22">
        <v>0</v>
      </c>
      <c r="D16" s="22">
        <v>2183</v>
      </c>
      <c r="E16" s="22">
        <v>869</v>
      </c>
      <c r="F16" s="22">
        <v>45</v>
      </c>
      <c r="G16" s="22">
        <v>711</v>
      </c>
      <c r="H16" s="22">
        <v>1009</v>
      </c>
      <c r="I16" s="22">
        <v>23</v>
      </c>
      <c r="J16" s="22">
        <v>-167</v>
      </c>
      <c r="K16" s="22">
        <v>1553</v>
      </c>
      <c r="L16" s="22">
        <v>848</v>
      </c>
      <c r="M16" s="22">
        <v>1901</v>
      </c>
      <c r="N16" s="22">
        <v>8975</v>
      </c>
      <c r="O16" s="26"/>
      <c r="P16" s="27"/>
    </row>
    <row r="17" spans="1:16" x14ac:dyDescent="0.3">
      <c r="A17" s="6"/>
      <c r="B17" s="6" t="s">
        <v>107</v>
      </c>
      <c r="C17" s="22">
        <v>115</v>
      </c>
      <c r="D17" s="22">
        <v>0</v>
      </c>
      <c r="E17" s="22">
        <v>0</v>
      </c>
      <c r="F17" s="22">
        <v>0</v>
      </c>
      <c r="G17" s="22">
        <v>0</v>
      </c>
      <c r="H17" s="22">
        <v>1362</v>
      </c>
      <c r="I17" s="22">
        <v>0</v>
      </c>
      <c r="J17" s="22">
        <v>0</v>
      </c>
      <c r="K17" s="22">
        <v>1682</v>
      </c>
      <c r="L17" s="22">
        <v>1552</v>
      </c>
      <c r="M17" s="22">
        <v>632</v>
      </c>
      <c r="N17" s="22">
        <v>5343</v>
      </c>
      <c r="O17" s="26"/>
      <c r="P17" s="27"/>
    </row>
    <row r="18" spans="1:16" x14ac:dyDescent="0.3">
      <c r="A18" s="6"/>
      <c r="B18" s="6" t="s">
        <v>193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750</v>
      </c>
      <c r="I18" s="22">
        <v>0</v>
      </c>
      <c r="J18" s="22">
        <v>0</v>
      </c>
      <c r="K18" s="22">
        <v>0</v>
      </c>
      <c r="L18" s="22">
        <v>1969</v>
      </c>
      <c r="M18" s="22">
        <v>0</v>
      </c>
      <c r="N18" s="22">
        <v>2719</v>
      </c>
      <c r="O18" s="26"/>
      <c r="P18" s="27"/>
    </row>
    <row r="19" spans="1:16" x14ac:dyDescent="0.3">
      <c r="A19" s="6"/>
      <c r="B19" s="6" t="s">
        <v>198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-4800</v>
      </c>
      <c r="N19" s="22">
        <v>-4800</v>
      </c>
      <c r="O19" s="26"/>
      <c r="P19" s="27"/>
    </row>
    <row r="20" spans="1:16" x14ac:dyDescent="0.3">
      <c r="A20" s="6"/>
      <c r="B20" s="6" t="s">
        <v>199</v>
      </c>
      <c r="C20" s="22">
        <v>0</v>
      </c>
      <c r="D20" s="22">
        <v>4175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4175</v>
      </c>
      <c r="O20" s="26"/>
      <c r="P20" s="27"/>
    </row>
    <row r="21" spans="1:16" x14ac:dyDescent="0.3">
      <c r="A21" s="6"/>
      <c r="B21" s="6" t="s">
        <v>194</v>
      </c>
      <c r="C21" s="22">
        <v>4083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4083</v>
      </c>
      <c r="O21" s="26"/>
      <c r="P21" s="27"/>
    </row>
    <row r="22" spans="1:16" x14ac:dyDescent="0.3">
      <c r="A22" s="6"/>
      <c r="B22" s="6" t="s">
        <v>14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6"/>
      <c r="P22" s="27"/>
    </row>
    <row r="23" spans="1:16" s="14" customFormat="1" ht="15" thickBot="1" x14ac:dyDescent="0.35">
      <c r="A23" s="12"/>
      <c r="B23" s="12" t="s">
        <v>68</v>
      </c>
      <c r="C23" s="261">
        <v>-14267</v>
      </c>
      <c r="D23" s="261">
        <v>32303</v>
      </c>
      <c r="E23" s="261">
        <v>21138</v>
      </c>
      <c r="F23" s="261">
        <v>8060</v>
      </c>
      <c r="G23" s="261">
        <v>5494</v>
      </c>
      <c r="H23" s="261">
        <v>20543</v>
      </c>
      <c r="I23" s="261">
        <v>29954</v>
      </c>
      <c r="J23" s="261">
        <v>13976</v>
      </c>
      <c r="K23" s="261">
        <v>41859</v>
      </c>
      <c r="L23" s="261">
        <v>26556</v>
      </c>
      <c r="M23" s="261">
        <v>63845</v>
      </c>
      <c r="N23" s="283">
        <v>249461</v>
      </c>
      <c r="O23" s="26"/>
      <c r="P23" s="27"/>
    </row>
    <row r="24" spans="1:16" ht="15" thickTop="1" x14ac:dyDescent="0.3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3">
      <c r="A25" s="6"/>
      <c r="B25" s="6" t="s">
        <v>60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6"/>
    </row>
    <row r="26" spans="1:16" x14ac:dyDescent="0.3">
      <c r="A26" s="6"/>
      <c r="B26" s="6" t="s">
        <v>68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6"/>
    </row>
    <row r="27" spans="1:16" x14ac:dyDescent="0.3">
      <c r="A27" s="6"/>
      <c r="B27" s="6"/>
      <c r="C27" s="322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6"/>
    </row>
    <row r="28" spans="1:16" x14ac:dyDescent="0.3">
      <c r="A28" s="6"/>
      <c r="B28" s="6"/>
      <c r="C28" s="6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6"/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8"/>
  <sheetViews>
    <sheetView topLeftCell="A10" workbookViewId="0">
      <selection activeCell="C23" sqref="C23:M23"/>
    </sheetView>
  </sheetViews>
  <sheetFormatPr defaultColWidth="9.109375" defaultRowHeight="14.4" x14ac:dyDescent="0.3"/>
  <cols>
    <col min="1" max="1" width="9.109375" style="4"/>
    <col min="2" max="2" width="48.109375" style="4" bestFit="1" customWidth="1"/>
    <col min="3" max="3" width="14" style="287" customWidth="1"/>
    <col min="4" max="4" width="11.5546875" style="287" customWidth="1"/>
    <col min="5" max="7" width="14" style="287" customWidth="1"/>
    <col min="8" max="8" width="11.109375" style="287" customWidth="1"/>
    <col min="9" max="9" width="13" style="287" customWidth="1"/>
    <col min="10" max="10" width="10.33203125" style="287" customWidth="1"/>
    <col min="11" max="11" width="9.6640625" style="287" customWidth="1"/>
    <col min="12" max="12" width="9.88671875" style="287" customWidth="1"/>
    <col min="13" max="13" width="12.6640625" style="287" bestFit="1" customWidth="1"/>
    <col min="14" max="16384" width="9.109375" style="4"/>
  </cols>
  <sheetData>
    <row r="1" spans="1:15" x14ac:dyDescent="0.3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6"/>
    </row>
    <row r="2" spans="1:15" x14ac:dyDescent="0.3">
      <c r="A2" s="12" t="s">
        <v>185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6"/>
    </row>
    <row r="3" spans="1:15" x14ac:dyDescent="0.3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6"/>
    </row>
    <row r="4" spans="1:15" x14ac:dyDescent="0.3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6"/>
    </row>
    <row r="5" spans="1:15" x14ac:dyDescent="0.3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6"/>
    </row>
    <row r="6" spans="1:15" ht="29.25" customHeight="1" x14ac:dyDescent="0.3">
      <c r="A6" s="6"/>
      <c r="B6" s="6"/>
      <c r="C6" s="216" t="s">
        <v>93</v>
      </c>
      <c r="D6" s="281" t="s">
        <v>94</v>
      </c>
      <c r="E6" s="281" t="s">
        <v>180</v>
      </c>
      <c r="F6" s="281" t="s">
        <v>95</v>
      </c>
      <c r="G6" s="281" t="s">
        <v>96</v>
      </c>
      <c r="H6" s="281" t="s">
        <v>97</v>
      </c>
      <c r="I6" s="281" t="s">
        <v>98</v>
      </c>
      <c r="J6" s="281" t="s">
        <v>99</v>
      </c>
      <c r="K6" s="281" t="s">
        <v>100</v>
      </c>
      <c r="L6" s="281" t="s">
        <v>101</v>
      </c>
      <c r="M6" s="281" t="s">
        <v>102</v>
      </c>
      <c r="N6" s="6"/>
    </row>
    <row r="7" spans="1:15" s="14" customFormat="1" x14ac:dyDescent="0.3">
      <c r="A7" s="12"/>
      <c r="B7" s="12" t="s">
        <v>103</v>
      </c>
      <c r="C7" s="20">
        <v>-4577</v>
      </c>
      <c r="D7" s="20">
        <v>-9405</v>
      </c>
      <c r="E7" s="20">
        <v>7634</v>
      </c>
      <c r="F7" s="20">
        <v>16674</v>
      </c>
      <c r="G7" s="20">
        <v>4861</v>
      </c>
      <c r="H7" s="20">
        <v>-12359</v>
      </c>
      <c r="I7" s="20">
        <v>17503</v>
      </c>
      <c r="J7" s="20">
        <v>-10740</v>
      </c>
      <c r="K7" s="20">
        <v>13309</v>
      </c>
      <c r="L7" s="20">
        <v>10712</v>
      </c>
      <c r="M7" s="20">
        <f>SUM(C7:L7)</f>
        <v>33612</v>
      </c>
      <c r="N7" s="26"/>
      <c r="O7" s="27"/>
    </row>
    <row r="8" spans="1:15" x14ac:dyDescent="0.3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0"/>
      <c r="N8" s="26"/>
      <c r="O8" s="27"/>
    </row>
    <row r="9" spans="1:15" x14ac:dyDescent="0.3">
      <c r="A9" s="6"/>
      <c r="B9" s="6" t="s">
        <v>21</v>
      </c>
      <c r="C9" s="22">
        <v>0</v>
      </c>
      <c r="D9" s="22">
        <v>-12492</v>
      </c>
      <c r="E9" s="22">
        <v>-11274</v>
      </c>
      <c r="F9" s="22">
        <v>917</v>
      </c>
      <c r="G9" s="22">
        <v>531</v>
      </c>
      <c r="H9" s="22">
        <v>-1469</v>
      </c>
      <c r="I9" s="22">
        <v>-2518</v>
      </c>
      <c r="J9" s="22">
        <v>-2337</v>
      </c>
      <c r="K9" s="22">
        <v>-15469</v>
      </c>
      <c r="L9" s="22">
        <v>3432</v>
      </c>
      <c r="M9" s="22">
        <f>SUM(C9:L9)</f>
        <v>-40679</v>
      </c>
      <c r="N9" s="26"/>
      <c r="O9" s="27"/>
    </row>
    <row r="10" spans="1:15" x14ac:dyDescent="0.3">
      <c r="A10" s="6"/>
      <c r="B10" s="6" t="s">
        <v>19</v>
      </c>
      <c r="C10" s="22">
        <v>27047</v>
      </c>
      <c r="D10" s="22">
        <v>53</v>
      </c>
      <c r="E10" s="22">
        <v>167</v>
      </c>
      <c r="F10" s="22">
        <v>0</v>
      </c>
      <c r="G10" s="22">
        <v>0</v>
      </c>
      <c r="H10" s="22">
        <v>41</v>
      </c>
      <c r="I10" s="22">
        <v>-12</v>
      </c>
      <c r="J10" s="22">
        <v>0</v>
      </c>
      <c r="K10" s="22">
        <v>327</v>
      </c>
      <c r="L10" s="22">
        <v>0</v>
      </c>
      <c r="M10" s="22">
        <f>SUM(C10:L10)</f>
        <v>27623</v>
      </c>
      <c r="N10" s="26"/>
      <c r="O10" s="27"/>
    </row>
    <row r="11" spans="1:15" x14ac:dyDescent="0.3">
      <c r="A11" s="6"/>
      <c r="B11" s="6" t="s">
        <v>104</v>
      </c>
      <c r="C11" s="22">
        <v>-66811</v>
      </c>
      <c r="D11" s="22">
        <v>14521</v>
      </c>
      <c r="E11" s="22">
        <v>4590</v>
      </c>
      <c r="F11" s="22">
        <v>5990</v>
      </c>
      <c r="G11" s="22">
        <v>4029</v>
      </c>
      <c r="H11" s="22">
        <v>4150</v>
      </c>
      <c r="I11" s="22">
        <v>8171</v>
      </c>
      <c r="J11" s="22">
        <v>6996</v>
      </c>
      <c r="K11" s="22">
        <v>13468</v>
      </c>
      <c r="L11" s="22">
        <v>4896</v>
      </c>
      <c r="M11" s="22">
        <f>SUM(C11:L11)</f>
        <v>0</v>
      </c>
      <c r="N11" s="26"/>
      <c r="O11" s="27"/>
    </row>
    <row r="12" spans="1:15" x14ac:dyDescent="0.3">
      <c r="A12" s="6"/>
      <c r="B12" s="6" t="s">
        <v>105</v>
      </c>
      <c r="C12" s="285">
        <v>2150</v>
      </c>
      <c r="D12" s="286">
        <v>40393</v>
      </c>
      <c r="E12" s="286">
        <v>7878</v>
      </c>
      <c r="F12" s="286">
        <v>12042</v>
      </c>
      <c r="G12" s="286">
        <v>1742</v>
      </c>
      <c r="H12" s="286">
        <v>6458</v>
      </c>
      <c r="I12" s="286">
        <v>3578</v>
      </c>
      <c r="J12" s="286">
        <v>6821</v>
      </c>
      <c r="K12" s="286">
        <v>22128</v>
      </c>
      <c r="L12" s="286">
        <v>11868</v>
      </c>
      <c r="M12" s="286">
        <f>SUM(C12:L12)</f>
        <v>115058</v>
      </c>
      <c r="N12" s="26"/>
      <c r="O12" s="27"/>
    </row>
    <row r="13" spans="1:15" s="14" customFormat="1" x14ac:dyDescent="0.3">
      <c r="A13" s="12"/>
      <c r="B13" s="12" t="s">
        <v>60</v>
      </c>
      <c r="C13" s="20">
        <f>SUM(C7:C12)</f>
        <v>-42191</v>
      </c>
      <c r="D13" s="20">
        <f t="shared" ref="D13:M13" si="0">SUM(D7:D12)</f>
        <v>33070</v>
      </c>
      <c r="E13" s="20">
        <f t="shared" si="0"/>
        <v>8995</v>
      </c>
      <c r="F13" s="20">
        <f t="shared" si="0"/>
        <v>35623</v>
      </c>
      <c r="G13" s="20">
        <f t="shared" si="0"/>
        <v>11163</v>
      </c>
      <c r="H13" s="20">
        <f t="shared" si="0"/>
        <v>-3179</v>
      </c>
      <c r="I13" s="20">
        <f t="shared" si="0"/>
        <v>26722</v>
      </c>
      <c r="J13" s="20">
        <f t="shared" si="0"/>
        <v>740</v>
      </c>
      <c r="K13" s="20">
        <f t="shared" si="0"/>
        <v>33763</v>
      </c>
      <c r="L13" s="20">
        <f t="shared" si="0"/>
        <v>30908</v>
      </c>
      <c r="M13" s="20">
        <f t="shared" si="0"/>
        <v>135614</v>
      </c>
      <c r="N13" s="26"/>
      <c r="O13" s="27"/>
    </row>
    <row r="14" spans="1:15" x14ac:dyDescent="0.3">
      <c r="A14" s="6"/>
      <c r="B14" s="6" t="s">
        <v>37</v>
      </c>
      <c r="C14" s="22">
        <v>-340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f t="shared" ref="M14:M24" si="1">SUM(C14:L14)</f>
        <v>-340</v>
      </c>
      <c r="N14" s="26"/>
      <c r="O14" s="27"/>
    </row>
    <row r="15" spans="1:15" x14ac:dyDescent="0.3">
      <c r="A15" s="6"/>
      <c r="B15" s="6" t="s">
        <v>106</v>
      </c>
      <c r="C15" s="22">
        <v>0</v>
      </c>
      <c r="D15" s="22">
        <v>-160</v>
      </c>
      <c r="E15" s="22">
        <v>43</v>
      </c>
      <c r="F15" s="22">
        <v>0</v>
      </c>
      <c r="G15" s="22">
        <v>46</v>
      </c>
      <c r="H15" s="22">
        <v>-244</v>
      </c>
      <c r="I15" s="22">
        <v>-4</v>
      </c>
      <c r="J15" s="22">
        <v>-7</v>
      </c>
      <c r="K15" s="22">
        <v>-40</v>
      </c>
      <c r="L15" s="22">
        <v>216</v>
      </c>
      <c r="M15" s="22">
        <f t="shared" si="1"/>
        <v>-150</v>
      </c>
      <c r="N15" s="26"/>
      <c r="O15" s="27"/>
    </row>
    <row r="16" spans="1:15" x14ac:dyDescent="0.3">
      <c r="A16" s="6"/>
      <c r="B16" s="6" t="s">
        <v>62</v>
      </c>
      <c r="C16" s="22">
        <v>0</v>
      </c>
      <c r="D16" s="22">
        <v>2301</v>
      </c>
      <c r="E16" s="22">
        <v>508</v>
      </c>
      <c r="F16" s="22">
        <v>698</v>
      </c>
      <c r="G16" s="22">
        <v>17</v>
      </c>
      <c r="H16" s="22">
        <v>996</v>
      </c>
      <c r="I16" s="22">
        <v>23</v>
      </c>
      <c r="J16" s="22">
        <v>191</v>
      </c>
      <c r="K16" s="22">
        <v>1553</v>
      </c>
      <c r="L16" s="22">
        <v>740</v>
      </c>
      <c r="M16" s="22">
        <f t="shared" si="1"/>
        <v>7027</v>
      </c>
      <c r="N16" s="26"/>
      <c r="O16" s="27"/>
    </row>
    <row r="17" spans="1:15" x14ac:dyDescent="0.3">
      <c r="A17" s="6"/>
      <c r="B17" s="6" t="s">
        <v>107</v>
      </c>
      <c r="C17" s="22">
        <v>0</v>
      </c>
      <c r="D17" s="22">
        <v>0</v>
      </c>
      <c r="E17" s="22">
        <v>1836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214</v>
      </c>
      <c r="M17" s="22">
        <f t="shared" si="1"/>
        <v>2050</v>
      </c>
      <c r="N17" s="26"/>
      <c r="O17" s="27"/>
    </row>
    <row r="18" spans="1:15" x14ac:dyDescent="0.3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8461</v>
      </c>
      <c r="I18" s="22">
        <v>0</v>
      </c>
      <c r="J18" s="22">
        <v>8864</v>
      </c>
      <c r="K18" s="22">
        <v>0</v>
      </c>
      <c r="L18" s="22">
        <v>0</v>
      </c>
      <c r="M18" s="22">
        <f t="shared" si="1"/>
        <v>17325</v>
      </c>
      <c r="N18" s="26"/>
      <c r="O18" s="27"/>
    </row>
    <row r="19" spans="1:15" x14ac:dyDescent="0.3">
      <c r="A19" s="6"/>
      <c r="B19" s="6" t="s">
        <v>113</v>
      </c>
      <c r="C19" s="22">
        <v>5620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1"/>
        <v>5620</v>
      </c>
      <c r="N19" s="26"/>
      <c r="O19" s="27"/>
    </row>
    <row r="20" spans="1:15" x14ac:dyDescent="0.3">
      <c r="A20" s="6"/>
      <c r="B20" s="303" t="s">
        <v>172</v>
      </c>
      <c r="C20" s="22">
        <v>0</v>
      </c>
      <c r="D20" s="22">
        <v>0</v>
      </c>
      <c r="E20" s="22">
        <v>0</v>
      </c>
      <c r="F20" s="22">
        <v>-3780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-956</v>
      </c>
      <c r="M20" s="22">
        <f t="shared" si="1"/>
        <v>-4736</v>
      </c>
      <c r="N20" s="26"/>
      <c r="O20" s="27"/>
    </row>
    <row r="21" spans="1:15" x14ac:dyDescent="0.3">
      <c r="A21" s="6"/>
      <c r="B21" s="6" t="s">
        <v>179</v>
      </c>
      <c r="C21" s="22">
        <v>-3137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1"/>
        <v>-3137</v>
      </c>
      <c r="N21" s="26"/>
      <c r="O21" s="27"/>
    </row>
    <row r="22" spans="1:15" x14ac:dyDescent="0.3">
      <c r="A22" s="6"/>
      <c r="B22" s="6" t="s">
        <v>89</v>
      </c>
      <c r="C22" s="22">
        <v>0</v>
      </c>
      <c r="D22" s="22">
        <v>2333</v>
      </c>
      <c r="E22" s="22">
        <v>750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1"/>
        <v>3083</v>
      </c>
      <c r="N22" s="26"/>
      <c r="O22" s="27"/>
    </row>
    <row r="23" spans="1:15" x14ac:dyDescent="0.3">
      <c r="A23" s="6"/>
      <c r="B23" s="6" t="s">
        <v>14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6"/>
      <c r="O23" s="27"/>
    </row>
    <row r="24" spans="1:15" s="14" customFormat="1" ht="15" thickBot="1" x14ac:dyDescent="0.35">
      <c r="A24" s="12"/>
      <c r="B24" s="12" t="s">
        <v>68</v>
      </c>
      <c r="C24" s="261">
        <f t="shared" ref="C24:L24" si="2">SUM(C13:C23)</f>
        <v>-40048</v>
      </c>
      <c r="D24" s="261">
        <f t="shared" si="2"/>
        <v>37544</v>
      </c>
      <c r="E24" s="261">
        <f t="shared" si="2"/>
        <v>12132</v>
      </c>
      <c r="F24" s="261">
        <f t="shared" si="2"/>
        <v>32541</v>
      </c>
      <c r="G24" s="261">
        <f t="shared" si="2"/>
        <v>11226</v>
      </c>
      <c r="H24" s="261">
        <f t="shared" si="2"/>
        <v>6034</v>
      </c>
      <c r="I24" s="261">
        <f t="shared" si="2"/>
        <v>26741</v>
      </c>
      <c r="J24" s="261">
        <f t="shared" si="2"/>
        <v>9788</v>
      </c>
      <c r="K24" s="261">
        <f t="shared" si="2"/>
        <v>35276</v>
      </c>
      <c r="L24" s="261">
        <f t="shared" si="2"/>
        <v>31122</v>
      </c>
      <c r="M24" s="283">
        <f t="shared" si="1"/>
        <v>162356</v>
      </c>
      <c r="N24" s="26"/>
      <c r="O24" s="27"/>
    </row>
    <row r="25" spans="1:15" ht="15" thickTop="1" x14ac:dyDescent="0.3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6"/>
    </row>
    <row r="26" spans="1:15" x14ac:dyDescent="0.3">
      <c r="A26" s="6"/>
      <c r="B26" s="6"/>
      <c r="C26" s="322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6"/>
    </row>
    <row r="27" spans="1:15" x14ac:dyDescent="0.3">
      <c r="A27" s="6"/>
      <c r="B27" s="6"/>
      <c r="C27" s="6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6"/>
    </row>
    <row r="28" spans="1:15" x14ac:dyDescent="0.3">
      <c r="A28" s="6"/>
      <c r="B28" s="6"/>
      <c r="C28" s="322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34"/>
  <sheetViews>
    <sheetView topLeftCell="A13" zoomScaleNormal="100" workbookViewId="0">
      <selection activeCell="C23" sqref="C23:L23"/>
    </sheetView>
  </sheetViews>
  <sheetFormatPr defaultColWidth="9.109375" defaultRowHeight="14.4" x14ac:dyDescent="0.3"/>
  <cols>
    <col min="1" max="1" width="9.109375" style="4"/>
    <col min="2" max="2" width="48.109375" style="4" bestFit="1" customWidth="1"/>
    <col min="3" max="3" width="14" style="287" customWidth="1"/>
    <col min="4" max="4" width="11.5546875" style="287" customWidth="1"/>
    <col min="5" max="6" width="14" style="287" customWidth="1"/>
    <col min="7" max="7" width="16.109375" style="287" customWidth="1"/>
    <col min="8" max="8" width="14.109375" style="287" customWidth="1"/>
    <col min="9" max="9" width="14.33203125" style="287" customWidth="1"/>
    <col min="10" max="10" width="9.6640625" style="287" customWidth="1"/>
    <col min="11" max="11" width="11.33203125" style="287" customWidth="1"/>
    <col min="12" max="12" width="14" style="287" customWidth="1"/>
    <col min="13" max="16384" width="9.109375" style="4"/>
  </cols>
  <sheetData>
    <row r="1" spans="1:14" x14ac:dyDescent="0.3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6"/>
    </row>
    <row r="2" spans="1:14" x14ac:dyDescent="0.3">
      <c r="A2" s="12" t="s">
        <v>184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6"/>
    </row>
    <row r="3" spans="1:14" x14ac:dyDescent="0.3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6"/>
    </row>
    <row r="4" spans="1:14" x14ac:dyDescent="0.3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6"/>
    </row>
    <row r="5" spans="1:14" x14ac:dyDescent="0.3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6"/>
    </row>
    <row r="6" spans="1:14" ht="29.25" customHeight="1" x14ac:dyDescent="0.3">
      <c r="A6" s="6"/>
      <c r="B6" s="6"/>
      <c r="C6" s="216" t="s">
        <v>93</v>
      </c>
      <c r="D6" s="281" t="s">
        <v>94</v>
      </c>
      <c r="E6" s="281" t="s">
        <v>95</v>
      </c>
      <c r="F6" s="281" t="s">
        <v>96</v>
      </c>
      <c r="G6" s="281" t="s">
        <v>97</v>
      </c>
      <c r="H6" s="281" t="s">
        <v>98</v>
      </c>
      <c r="I6" s="281" t="s">
        <v>99</v>
      </c>
      <c r="J6" s="281" t="s">
        <v>100</v>
      </c>
      <c r="K6" s="281" t="s">
        <v>101</v>
      </c>
      <c r="L6" s="281" t="s">
        <v>102</v>
      </c>
      <c r="M6" s="6"/>
    </row>
    <row r="7" spans="1:14" s="14" customFormat="1" x14ac:dyDescent="0.3">
      <c r="A7" s="12"/>
      <c r="B7" s="12" t="s">
        <v>103</v>
      </c>
      <c r="C7" s="20">
        <v>70381</v>
      </c>
      <c r="D7" s="20">
        <v>-10441</v>
      </c>
      <c r="E7" s="20">
        <v>5916</v>
      </c>
      <c r="F7" s="20">
        <v>5409</v>
      </c>
      <c r="G7" s="20">
        <v>-4972</v>
      </c>
      <c r="H7" s="20">
        <v>9294</v>
      </c>
      <c r="I7" s="20">
        <v>-22782</v>
      </c>
      <c r="J7" s="20">
        <v>-3158</v>
      </c>
      <c r="K7" s="20">
        <v>6411</v>
      </c>
      <c r="L7" s="20">
        <f>SUM(C7:K7)</f>
        <v>56058</v>
      </c>
      <c r="M7" s="12"/>
      <c r="N7" s="27"/>
    </row>
    <row r="8" spans="1:14" x14ac:dyDescent="0.3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0"/>
      <c r="M8" s="6"/>
      <c r="N8" s="27"/>
    </row>
    <row r="9" spans="1:14" x14ac:dyDescent="0.3">
      <c r="A9" s="6"/>
      <c r="B9" s="6" t="s">
        <v>21</v>
      </c>
      <c r="C9" s="22">
        <v>0</v>
      </c>
      <c r="D9" s="22">
        <v>-5190</v>
      </c>
      <c r="E9" s="22">
        <v>4440</v>
      </c>
      <c r="F9" s="22">
        <v>3449</v>
      </c>
      <c r="G9" s="22">
        <v>-1682</v>
      </c>
      <c r="H9" s="22">
        <v>5020</v>
      </c>
      <c r="I9" s="22">
        <v>2761</v>
      </c>
      <c r="J9" s="22">
        <v>-2782</v>
      </c>
      <c r="K9" s="22">
        <v>3453</v>
      </c>
      <c r="L9" s="22">
        <f t="shared" ref="L9:L24" si="0">SUM(C9:K9)</f>
        <v>9469</v>
      </c>
      <c r="M9" s="6"/>
      <c r="N9" s="27"/>
    </row>
    <row r="10" spans="1:14" x14ac:dyDescent="0.3">
      <c r="A10" s="6"/>
      <c r="B10" s="6" t="s">
        <v>19</v>
      </c>
      <c r="C10" s="22">
        <v>24131</v>
      </c>
      <c r="D10" s="22">
        <v>40</v>
      </c>
      <c r="E10" s="22">
        <v>0</v>
      </c>
      <c r="F10" s="22">
        <v>0</v>
      </c>
      <c r="G10" s="22">
        <v>9</v>
      </c>
      <c r="H10" s="22">
        <v>0</v>
      </c>
      <c r="I10" s="22">
        <v>0</v>
      </c>
      <c r="J10" s="22">
        <v>460</v>
      </c>
      <c r="K10" s="22">
        <v>12</v>
      </c>
      <c r="L10" s="22">
        <f t="shared" si="0"/>
        <v>24652</v>
      </c>
      <c r="M10" s="6"/>
      <c r="N10" s="27"/>
    </row>
    <row r="11" spans="1:14" x14ac:dyDescent="0.3">
      <c r="A11" s="6"/>
      <c r="B11" s="6" t="s">
        <v>104</v>
      </c>
      <c r="C11" s="22">
        <v>-52609</v>
      </c>
      <c r="D11" s="22">
        <v>4847</v>
      </c>
      <c r="E11" s="22">
        <v>5134</v>
      </c>
      <c r="F11" s="22">
        <v>4203</v>
      </c>
      <c r="G11" s="22">
        <v>4065</v>
      </c>
      <c r="H11" s="22">
        <v>7810</v>
      </c>
      <c r="I11" s="22">
        <v>6721</v>
      </c>
      <c r="J11" s="22">
        <v>12437</v>
      </c>
      <c r="K11" s="22">
        <v>7392</v>
      </c>
      <c r="L11" s="22">
        <f t="shared" si="0"/>
        <v>0</v>
      </c>
      <c r="M11" s="6"/>
      <c r="N11" s="27"/>
    </row>
    <row r="12" spans="1:14" x14ac:dyDescent="0.3">
      <c r="A12" s="6"/>
      <c r="B12" s="6" t="s">
        <v>105</v>
      </c>
      <c r="C12" s="285">
        <v>-805</v>
      </c>
      <c r="D12" s="286">
        <v>23594</v>
      </c>
      <c r="E12" s="286">
        <v>9350</v>
      </c>
      <c r="F12" s="286">
        <v>2956</v>
      </c>
      <c r="G12" s="286">
        <v>6487</v>
      </c>
      <c r="H12" s="286">
        <v>3938</v>
      </c>
      <c r="I12" s="286">
        <v>9421</v>
      </c>
      <c r="J12" s="286">
        <v>21640</v>
      </c>
      <c r="K12" s="286">
        <v>12589</v>
      </c>
      <c r="L12" s="286">
        <f t="shared" si="0"/>
        <v>89170</v>
      </c>
      <c r="M12" s="6"/>
      <c r="N12" s="27"/>
    </row>
    <row r="13" spans="1:14" s="14" customFormat="1" x14ac:dyDescent="0.3">
      <c r="A13" s="12"/>
      <c r="B13" s="12" t="s">
        <v>60</v>
      </c>
      <c r="C13" s="20">
        <f>SUM(C7:C12)</f>
        <v>41098</v>
      </c>
      <c r="D13" s="20">
        <f t="shared" ref="D13:L13" si="1">SUM(D7:D12)</f>
        <v>12850</v>
      </c>
      <c r="E13" s="20">
        <f t="shared" si="1"/>
        <v>24840</v>
      </c>
      <c r="F13" s="20">
        <f t="shared" si="1"/>
        <v>16017</v>
      </c>
      <c r="G13" s="20">
        <f t="shared" si="1"/>
        <v>3907</v>
      </c>
      <c r="H13" s="20">
        <f t="shared" si="1"/>
        <v>26062</v>
      </c>
      <c r="I13" s="20">
        <f t="shared" si="1"/>
        <v>-3879</v>
      </c>
      <c r="J13" s="20">
        <f t="shared" si="1"/>
        <v>28597</v>
      </c>
      <c r="K13" s="20">
        <f t="shared" si="1"/>
        <v>29857</v>
      </c>
      <c r="L13" s="20">
        <f t="shared" si="1"/>
        <v>179349</v>
      </c>
      <c r="M13" s="12"/>
      <c r="N13" s="27"/>
    </row>
    <row r="14" spans="1:14" x14ac:dyDescent="0.3">
      <c r="A14" s="6"/>
      <c r="B14" s="6" t="s">
        <v>115</v>
      </c>
      <c r="C14" s="22">
        <v>-2308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f t="shared" si="0"/>
        <v>-2308</v>
      </c>
      <c r="M14" s="6"/>
      <c r="N14" s="27"/>
    </row>
    <row r="15" spans="1:14" x14ac:dyDescent="0.3">
      <c r="A15" s="6"/>
      <c r="B15" s="6" t="s">
        <v>106</v>
      </c>
      <c r="C15" s="22">
        <v>0</v>
      </c>
      <c r="D15" s="22">
        <v>0</v>
      </c>
      <c r="E15" s="22">
        <v>0</v>
      </c>
      <c r="F15" s="22">
        <v>48</v>
      </c>
      <c r="G15" s="22">
        <v>1120</v>
      </c>
      <c r="H15" s="22">
        <v>-10</v>
      </c>
      <c r="I15" s="22">
        <v>5</v>
      </c>
      <c r="J15" s="22">
        <v>484</v>
      </c>
      <c r="K15" s="22">
        <v>0</v>
      </c>
      <c r="L15" s="22">
        <f t="shared" si="0"/>
        <v>1647</v>
      </c>
      <c r="M15" s="6"/>
      <c r="N15" s="27"/>
    </row>
    <row r="16" spans="1:14" x14ac:dyDescent="0.3">
      <c r="A16" s="6"/>
      <c r="B16" s="6" t="s">
        <v>62</v>
      </c>
      <c r="C16" s="22">
        <v>0</v>
      </c>
      <c r="D16" s="22">
        <v>473</v>
      </c>
      <c r="E16" s="22">
        <v>677</v>
      </c>
      <c r="F16" s="22">
        <v>342</v>
      </c>
      <c r="G16" s="22">
        <v>780</v>
      </c>
      <c r="H16" s="22">
        <v>23</v>
      </c>
      <c r="I16" s="22">
        <v>184</v>
      </c>
      <c r="J16" s="22">
        <v>1240</v>
      </c>
      <c r="K16" s="22">
        <v>661</v>
      </c>
      <c r="L16" s="22">
        <f t="shared" si="0"/>
        <v>4380</v>
      </c>
      <c r="M16" s="6"/>
      <c r="N16" s="27"/>
    </row>
    <row r="17" spans="1:14" x14ac:dyDescent="0.3">
      <c r="A17" s="6"/>
      <c r="B17" s="6" t="s">
        <v>107</v>
      </c>
      <c r="C17" s="22">
        <v>98</v>
      </c>
      <c r="D17" s="22">
        <v>2063</v>
      </c>
      <c r="E17" s="22">
        <v>799</v>
      </c>
      <c r="F17" s="22">
        <v>0</v>
      </c>
      <c r="G17" s="22">
        <v>0</v>
      </c>
      <c r="H17" s="22">
        <v>0</v>
      </c>
      <c r="I17" s="22">
        <v>0</v>
      </c>
      <c r="J17" s="22">
        <v>738</v>
      </c>
      <c r="K17" s="22">
        <v>189</v>
      </c>
      <c r="L17" s="22">
        <f t="shared" si="0"/>
        <v>3887</v>
      </c>
      <c r="M17" s="6"/>
      <c r="N17" s="27"/>
    </row>
    <row r="18" spans="1:14" x14ac:dyDescent="0.3">
      <c r="A18" s="6"/>
      <c r="B18" s="6" t="s">
        <v>171</v>
      </c>
      <c r="C18" s="22">
        <v>0</v>
      </c>
      <c r="D18" s="22">
        <v>0</v>
      </c>
      <c r="E18" s="22">
        <v>5899</v>
      </c>
      <c r="F18" s="22">
        <v>0</v>
      </c>
      <c r="G18" s="22">
        <v>0</v>
      </c>
      <c r="H18" s="22">
        <v>0</v>
      </c>
      <c r="I18" s="22">
        <v>16000</v>
      </c>
      <c r="J18" s="22">
        <v>3305</v>
      </c>
      <c r="K18" s="22">
        <v>0</v>
      </c>
      <c r="L18" s="22">
        <f t="shared" si="0"/>
        <v>25204</v>
      </c>
      <c r="M18" s="6"/>
      <c r="N18" s="27"/>
    </row>
    <row r="19" spans="1:14" x14ac:dyDescent="0.3">
      <c r="A19" s="6"/>
      <c r="B19" s="6" t="s">
        <v>108</v>
      </c>
      <c r="C19" s="22">
        <v>-74490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f t="shared" si="0"/>
        <v>-74490</v>
      </c>
      <c r="M19" s="6"/>
      <c r="N19" s="27"/>
    </row>
    <row r="20" spans="1:14" x14ac:dyDescent="0.3">
      <c r="A20" s="6"/>
      <c r="B20" s="6" t="s">
        <v>172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394</v>
      </c>
      <c r="L20" s="22">
        <f t="shared" si="0"/>
        <v>394</v>
      </c>
      <c r="M20" s="6"/>
      <c r="N20" s="27"/>
    </row>
    <row r="21" spans="1:14" x14ac:dyDescent="0.3">
      <c r="A21" s="6"/>
      <c r="B21" s="6" t="s">
        <v>173</v>
      </c>
      <c r="C21" s="22">
        <v>-1327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f t="shared" si="0"/>
        <v>-1327</v>
      </c>
      <c r="M21" s="6"/>
      <c r="N21" s="27"/>
    </row>
    <row r="22" spans="1:14" x14ac:dyDescent="0.3">
      <c r="A22" s="6"/>
      <c r="B22" s="6" t="s">
        <v>89</v>
      </c>
      <c r="C22" s="22">
        <v>0</v>
      </c>
      <c r="D22" s="22">
        <v>1167</v>
      </c>
      <c r="E22" s="22">
        <v>0</v>
      </c>
      <c r="F22" s="22">
        <v>0</v>
      </c>
      <c r="G22" s="22">
        <v>500</v>
      </c>
      <c r="H22" s="22">
        <v>0</v>
      </c>
      <c r="I22" s="22">
        <v>0</v>
      </c>
      <c r="J22" s="22">
        <v>0</v>
      </c>
      <c r="K22" s="22">
        <v>0</v>
      </c>
      <c r="L22" s="22">
        <f t="shared" si="0"/>
        <v>1667</v>
      </c>
      <c r="M22" s="6"/>
      <c r="N22" s="27"/>
    </row>
    <row r="23" spans="1:14" x14ac:dyDescent="0.3">
      <c r="A23" s="6"/>
      <c r="B23" s="6" t="s">
        <v>14</v>
      </c>
      <c r="C23" s="199"/>
      <c r="D23" s="22"/>
      <c r="E23" s="22"/>
      <c r="F23" s="22"/>
      <c r="G23" s="22"/>
      <c r="H23" s="22"/>
      <c r="I23" s="22"/>
      <c r="J23" s="22"/>
      <c r="K23" s="22"/>
      <c r="L23" s="22"/>
      <c r="M23" s="6"/>
      <c r="N23" s="27"/>
    </row>
    <row r="24" spans="1:14" s="14" customFormat="1" ht="15" thickBot="1" x14ac:dyDescent="0.35">
      <c r="A24" s="12"/>
      <c r="B24" s="12" t="s">
        <v>68</v>
      </c>
      <c r="C24" s="261">
        <f t="shared" ref="C24:K24" si="2">SUM(C13:C23)</f>
        <v>-36929</v>
      </c>
      <c r="D24" s="261">
        <f t="shared" si="2"/>
        <v>16553</v>
      </c>
      <c r="E24" s="261">
        <f t="shared" si="2"/>
        <v>32215</v>
      </c>
      <c r="F24" s="261">
        <f t="shared" si="2"/>
        <v>16407</v>
      </c>
      <c r="G24" s="261">
        <f t="shared" si="2"/>
        <v>6307</v>
      </c>
      <c r="H24" s="261">
        <f t="shared" si="2"/>
        <v>26075</v>
      </c>
      <c r="I24" s="261">
        <f t="shared" si="2"/>
        <v>12310</v>
      </c>
      <c r="J24" s="261">
        <f t="shared" si="2"/>
        <v>34364</v>
      </c>
      <c r="K24" s="261">
        <f t="shared" si="2"/>
        <v>31101</v>
      </c>
      <c r="L24" s="283">
        <f t="shared" si="0"/>
        <v>138403</v>
      </c>
      <c r="M24" s="12"/>
      <c r="N24" s="27"/>
    </row>
    <row r="25" spans="1:14" ht="15" thickTop="1" x14ac:dyDescent="0.3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3">
      <c r="A26" s="6"/>
      <c r="B26" s="6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6"/>
    </row>
    <row r="27" spans="1:14" x14ac:dyDescent="0.3">
      <c r="A27" s="6"/>
      <c r="B27" s="6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6"/>
    </row>
    <row r="28" spans="1:14" x14ac:dyDescent="0.3">
      <c r="A28" s="6"/>
      <c r="B28" s="6"/>
      <c r="C28" s="322" t="s">
        <v>175</v>
      </c>
      <c r="D28" s="284"/>
      <c r="E28" s="284"/>
      <c r="F28" s="284"/>
      <c r="G28" s="284"/>
      <c r="H28" s="284"/>
      <c r="I28" s="284"/>
      <c r="J28" s="284"/>
      <c r="K28" s="284"/>
      <c r="L28" s="284"/>
      <c r="M28" s="6"/>
    </row>
    <row r="29" spans="1:14" x14ac:dyDescent="0.3">
      <c r="A29" s="6"/>
      <c r="B29" s="6"/>
      <c r="C29" s="6"/>
      <c r="D29" s="284"/>
      <c r="E29" s="284"/>
      <c r="F29" s="284"/>
      <c r="G29" s="284"/>
      <c r="H29" s="284"/>
      <c r="I29" s="284"/>
      <c r="J29" s="284"/>
      <c r="K29" s="284"/>
      <c r="L29" s="284"/>
      <c r="M29" s="6"/>
    </row>
    <row r="30" spans="1:14" x14ac:dyDescent="0.3">
      <c r="A30" s="6"/>
      <c r="B30" s="6"/>
      <c r="C30" s="322" t="s">
        <v>174</v>
      </c>
      <c r="D30" s="284"/>
      <c r="E30" s="284"/>
      <c r="F30" s="284"/>
      <c r="G30" s="284"/>
      <c r="H30" s="284"/>
      <c r="I30" s="284"/>
      <c r="J30" s="284"/>
      <c r="K30" s="284"/>
      <c r="L30" s="284"/>
      <c r="M30" s="6"/>
    </row>
    <row r="31" spans="1:14" x14ac:dyDescent="0.3">
      <c r="A31" s="6"/>
      <c r="B31" s="6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6"/>
    </row>
    <row r="32" spans="1:14" x14ac:dyDescent="0.3">
      <c r="A32" s="6"/>
      <c r="B32" s="6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6"/>
    </row>
    <row r="33" spans="1:13" x14ac:dyDescent="0.3">
      <c r="A33" s="6"/>
      <c r="B33" s="6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6"/>
    </row>
    <row r="34" spans="1:13" x14ac:dyDescent="0.3">
      <c r="A34" s="6"/>
      <c r="B34" s="6"/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6"/>
    </row>
  </sheetData>
  <pageMargins left="0.7" right="0.7" top="0.75" bottom="0.75" header="0.3" footer="0.3"/>
  <pageSetup scale="64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34"/>
  <sheetViews>
    <sheetView topLeftCell="A19" workbookViewId="0">
      <selection activeCell="C23" sqref="C23:L23"/>
    </sheetView>
  </sheetViews>
  <sheetFormatPr defaultColWidth="9.109375" defaultRowHeight="14.4" x14ac:dyDescent="0.3"/>
  <cols>
    <col min="1" max="1" width="9.109375" style="4"/>
    <col min="2" max="2" width="40.109375" style="4" customWidth="1"/>
    <col min="3" max="3" width="12.33203125" style="4" customWidth="1"/>
    <col min="4" max="5" width="11.5546875" style="4" customWidth="1"/>
    <col min="6" max="6" width="12.5546875" style="4" customWidth="1"/>
    <col min="7" max="7" width="17" style="4" customWidth="1"/>
    <col min="8" max="8" width="16.88671875" style="4" customWidth="1"/>
    <col min="9" max="10" width="11.5546875" style="4" customWidth="1"/>
    <col min="11" max="11" width="10.5546875" style="4" customWidth="1"/>
    <col min="12" max="12" width="12.88671875" style="4" customWidth="1"/>
    <col min="13" max="16384" width="9.109375" style="4"/>
  </cols>
  <sheetData>
    <row r="1" spans="1:14" x14ac:dyDescent="0.3">
      <c r="A1" s="12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x14ac:dyDescent="0.3">
      <c r="A2" s="12" t="s">
        <v>114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4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4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4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4" ht="20.25" customHeight="1" x14ac:dyDescent="0.3">
      <c r="A6" s="6"/>
      <c r="B6" s="6"/>
      <c r="C6" s="213" t="s">
        <v>93</v>
      </c>
      <c r="D6" s="213" t="s">
        <v>95</v>
      </c>
      <c r="E6" s="213" t="s">
        <v>96</v>
      </c>
      <c r="F6" s="213" t="s">
        <v>109</v>
      </c>
      <c r="G6" s="213" t="s">
        <v>98</v>
      </c>
      <c r="H6" s="213" t="s">
        <v>99</v>
      </c>
      <c r="I6" s="213" t="s">
        <v>100</v>
      </c>
      <c r="J6" s="213" t="s">
        <v>110</v>
      </c>
      <c r="K6" s="213" t="s">
        <v>111</v>
      </c>
      <c r="L6" s="213" t="s">
        <v>102</v>
      </c>
      <c r="M6" s="6"/>
    </row>
    <row r="7" spans="1:14" s="14" customFormat="1" x14ac:dyDescent="0.3">
      <c r="A7" s="12"/>
      <c r="B7" s="12" t="s">
        <v>103</v>
      </c>
      <c r="C7" s="40">
        <v>133818</v>
      </c>
      <c r="D7" s="40">
        <v>11798</v>
      </c>
      <c r="E7" s="40">
        <v>4956</v>
      </c>
      <c r="F7" s="40">
        <v>-5917</v>
      </c>
      <c r="G7" s="40">
        <v>11868</v>
      </c>
      <c r="H7" s="40">
        <v>803</v>
      </c>
      <c r="I7" s="40">
        <v>-1181</v>
      </c>
      <c r="J7" s="40">
        <v>3779</v>
      </c>
      <c r="K7" s="40">
        <v>-9802</v>
      </c>
      <c r="L7" s="40">
        <v>150122</v>
      </c>
      <c r="M7" s="12"/>
      <c r="N7" s="27"/>
    </row>
    <row r="8" spans="1:14" x14ac:dyDescent="0.3">
      <c r="A8" s="6"/>
      <c r="B8" s="6" t="s">
        <v>57</v>
      </c>
      <c r="C8" s="39"/>
      <c r="D8" s="39"/>
      <c r="E8" s="39"/>
      <c r="F8" s="39"/>
      <c r="G8" s="39"/>
      <c r="H8" s="39"/>
      <c r="I8" s="39"/>
      <c r="J8" s="39"/>
      <c r="K8" s="39"/>
      <c r="L8" s="40"/>
      <c r="M8" s="6"/>
      <c r="N8" s="27"/>
    </row>
    <row r="9" spans="1:14" x14ac:dyDescent="0.3">
      <c r="A9" s="6"/>
      <c r="B9" s="6" t="s">
        <v>21</v>
      </c>
      <c r="C9" s="39">
        <v>-286</v>
      </c>
      <c r="D9" s="39">
        <v>6650</v>
      </c>
      <c r="E9" s="39">
        <v>2415</v>
      </c>
      <c r="F9" s="39">
        <v>-1288</v>
      </c>
      <c r="G9" s="39">
        <v>6285</v>
      </c>
      <c r="H9" s="39">
        <v>-412</v>
      </c>
      <c r="I9" s="39">
        <v>-713</v>
      </c>
      <c r="J9" s="39">
        <v>2350</v>
      </c>
      <c r="K9" s="39">
        <v>-27</v>
      </c>
      <c r="L9" s="39">
        <v>14974</v>
      </c>
      <c r="M9" s="6"/>
      <c r="N9" s="27"/>
    </row>
    <row r="10" spans="1:14" x14ac:dyDescent="0.3">
      <c r="A10" s="6"/>
      <c r="B10" s="6" t="s">
        <v>19</v>
      </c>
      <c r="C10" s="39">
        <v>25536</v>
      </c>
      <c r="D10" s="39">
        <v>0</v>
      </c>
      <c r="E10" s="39">
        <v>0</v>
      </c>
      <c r="F10" s="39">
        <v>7</v>
      </c>
      <c r="G10" s="39">
        <v>-1</v>
      </c>
      <c r="H10" s="39">
        <v>13</v>
      </c>
      <c r="I10" s="39">
        <v>369</v>
      </c>
      <c r="J10" s="39">
        <v>0</v>
      </c>
      <c r="K10" s="39">
        <v>0</v>
      </c>
      <c r="L10" s="39">
        <v>25924</v>
      </c>
      <c r="M10" s="6"/>
      <c r="N10" s="27"/>
    </row>
    <row r="11" spans="1:14" x14ac:dyDescent="0.3">
      <c r="A11" s="6"/>
      <c r="B11" s="6" t="s">
        <v>104</v>
      </c>
      <c r="C11" s="39">
        <v>-41328</v>
      </c>
      <c r="D11" s="39">
        <v>3726</v>
      </c>
      <c r="E11" s="39">
        <v>4319</v>
      </c>
      <c r="F11" s="39">
        <v>949</v>
      </c>
      <c r="G11" s="39">
        <v>5581</v>
      </c>
      <c r="H11" s="39">
        <v>6996</v>
      </c>
      <c r="I11" s="39">
        <v>11829</v>
      </c>
      <c r="J11" s="39">
        <v>6848</v>
      </c>
      <c r="K11" s="39">
        <v>1080</v>
      </c>
      <c r="L11" s="39">
        <v>0</v>
      </c>
      <c r="M11" s="6"/>
      <c r="N11" s="27"/>
    </row>
    <row r="12" spans="1:14" x14ac:dyDescent="0.3">
      <c r="A12" s="6"/>
      <c r="B12" s="6" t="s">
        <v>105</v>
      </c>
      <c r="C12" s="282">
        <v>944</v>
      </c>
      <c r="D12" s="282">
        <v>3794</v>
      </c>
      <c r="E12" s="282">
        <v>3701</v>
      </c>
      <c r="F12" s="282">
        <v>5231</v>
      </c>
      <c r="G12" s="282">
        <v>3367</v>
      </c>
      <c r="H12" s="282">
        <v>9114</v>
      </c>
      <c r="I12" s="282">
        <v>20898</v>
      </c>
      <c r="J12" s="282">
        <v>8186</v>
      </c>
      <c r="K12" s="282">
        <v>2506</v>
      </c>
      <c r="L12" s="282">
        <v>57741</v>
      </c>
      <c r="M12" s="6"/>
      <c r="N12" s="27"/>
    </row>
    <row r="13" spans="1:14" s="14" customFormat="1" x14ac:dyDescent="0.3">
      <c r="A13" s="12"/>
      <c r="B13" s="12" t="s">
        <v>60</v>
      </c>
      <c r="C13" s="40">
        <v>118684</v>
      </c>
      <c r="D13" s="40">
        <v>25968</v>
      </c>
      <c r="E13" s="40">
        <v>15391</v>
      </c>
      <c r="F13" s="40">
        <v>-1018</v>
      </c>
      <c r="G13" s="40">
        <v>27100</v>
      </c>
      <c r="H13" s="40">
        <v>16514</v>
      </c>
      <c r="I13" s="40">
        <v>31202</v>
      </c>
      <c r="J13" s="40">
        <v>21163</v>
      </c>
      <c r="K13" s="40">
        <v>-6243</v>
      </c>
      <c r="L13" s="40">
        <v>248761</v>
      </c>
      <c r="M13" s="12"/>
      <c r="N13" s="27"/>
    </row>
    <row r="14" spans="1:14" x14ac:dyDescent="0.3">
      <c r="A14" s="6"/>
      <c r="B14" s="6" t="s">
        <v>61</v>
      </c>
      <c r="C14" s="39">
        <v>0</v>
      </c>
      <c r="D14" s="39">
        <v>0</v>
      </c>
      <c r="E14" s="37">
        <v>25</v>
      </c>
      <c r="F14" s="37">
        <v>3</v>
      </c>
      <c r="G14" s="39">
        <v>0</v>
      </c>
      <c r="H14" s="39">
        <v>-165</v>
      </c>
      <c r="I14" s="39">
        <v>280</v>
      </c>
      <c r="J14" s="39">
        <v>0</v>
      </c>
      <c r="K14" s="39">
        <v>20</v>
      </c>
      <c r="L14" s="39">
        <v>163</v>
      </c>
      <c r="M14" s="6"/>
      <c r="N14" s="27"/>
    </row>
    <row r="15" spans="1:14" x14ac:dyDescent="0.3">
      <c r="A15" s="6"/>
      <c r="B15" s="6" t="s">
        <v>115</v>
      </c>
      <c r="C15" s="39">
        <v>-149798</v>
      </c>
      <c r="D15" s="39">
        <v>0</v>
      </c>
      <c r="E15" s="37">
        <v>0</v>
      </c>
      <c r="F15" s="37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-149798</v>
      </c>
      <c r="M15" s="6"/>
      <c r="N15" s="27"/>
    </row>
    <row r="16" spans="1:14" x14ac:dyDescent="0.3">
      <c r="A16" s="6"/>
      <c r="B16" s="6" t="s">
        <v>116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6"/>
      <c r="N16" s="27"/>
    </row>
    <row r="17" spans="1:14" x14ac:dyDescent="0.3">
      <c r="A17" s="6"/>
      <c r="B17" s="6" t="s">
        <v>62</v>
      </c>
      <c r="C17" s="39">
        <v>0</v>
      </c>
      <c r="D17" s="39">
        <v>728</v>
      </c>
      <c r="E17" s="39">
        <v>200</v>
      </c>
      <c r="F17" s="39">
        <v>419</v>
      </c>
      <c r="G17" s="39">
        <v>23</v>
      </c>
      <c r="H17" s="39">
        <v>136</v>
      </c>
      <c r="I17" s="39">
        <v>1145</v>
      </c>
      <c r="J17" s="39">
        <v>519</v>
      </c>
      <c r="K17" s="39">
        <v>2</v>
      </c>
      <c r="L17" s="39">
        <v>3172</v>
      </c>
      <c r="M17" s="6"/>
      <c r="N17" s="27"/>
    </row>
    <row r="18" spans="1:14" x14ac:dyDescent="0.3">
      <c r="A18" s="6"/>
      <c r="B18" s="6" t="s">
        <v>117</v>
      </c>
      <c r="C18" s="39">
        <v>0</v>
      </c>
      <c r="D18" s="39">
        <v>0</v>
      </c>
      <c r="E18" s="39">
        <v>0</v>
      </c>
      <c r="F18" s="39">
        <v>1541</v>
      </c>
      <c r="G18" s="39">
        <v>0</v>
      </c>
      <c r="H18" s="39">
        <v>0</v>
      </c>
      <c r="I18" s="39">
        <v>0</v>
      </c>
      <c r="J18" s="39">
        <v>285</v>
      </c>
      <c r="K18" s="39">
        <v>0</v>
      </c>
      <c r="L18" s="39">
        <v>1826</v>
      </c>
      <c r="M18" s="6"/>
      <c r="N18" s="27"/>
    </row>
    <row r="19" spans="1:14" x14ac:dyDescent="0.3">
      <c r="A19" s="6"/>
      <c r="B19" s="6" t="s">
        <v>74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9165</v>
      </c>
      <c r="L19" s="39">
        <v>9165</v>
      </c>
      <c r="M19" s="6"/>
      <c r="N19" s="27"/>
    </row>
    <row r="20" spans="1:14" x14ac:dyDescent="0.3">
      <c r="A20" s="6"/>
      <c r="B20" s="6" t="s">
        <v>118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6"/>
      <c r="N20" s="27"/>
    </row>
    <row r="21" spans="1:14" x14ac:dyDescent="0.3">
      <c r="A21" s="6"/>
      <c r="B21" s="6" t="s">
        <v>108</v>
      </c>
      <c r="C21" s="39">
        <v>-4533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-4533</v>
      </c>
      <c r="M21" s="6"/>
      <c r="N21" s="27"/>
    </row>
    <row r="22" spans="1:14" x14ac:dyDescent="0.3">
      <c r="A22" s="6"/>
      <c r="B22" s="6" t="s">
        <v>112</v>
      </c>
      <c r="C22" s="39">
        <v>0</v>
      </c>
      <c r="D22" s="39">
        <v>0</v>
      </c>
      <c r="E22" s="39">
        <v>0</v>
      </c>
      <c r="F22" s="39">
        <v>500</v>
      </c>
      <c r="G22" s="39">
        <v>0</v>
      </c>
      <c r="H22" s="39">
        <v>0</v>
      </c>
      <c r="I22" s="39">
        <v>1875</v>
      </c>
      <c r="J22" s="39">
        <v>1125</v>
      </c>
      <c r="K22" s="39">
        <v>0</v>
      </c>
      <c r="L22" s="39">
        <v>3500</v>
      </c>
      <c r="M22" s="6"/>
      <c r="N22" s="27"/>
    </row>
    <row r="23" spans="1:14" x14ac:dyDescent="0.3">
      <c r="A23" s="6"/>
      <c r="B23" s="6" t="s">
        <v>14</v>
      </c>
      <c r="C23" s="31"/>
      <c r="D23" s="39"/>
      <c r="E23" s="39"/>
      <c r="F23" s="39"/>
      <c r="G23" s="39"/>
      <c r="H23" s="39"/>
      <c r="I23" s="39"/>
      <c r="J23" s="39"/>
      <c r="K23" s="39"/>
      <c r="L23" s="39"/>
      <c r="M23" s="6"/>
      <c r="N23" s="27"/>
    </row>
    <row r="24" spans="1:14" s="14" customFormat="1" ht="15" thickBot="1" x14ac:dyDescent="0.35">
      <c r="A24" s="12"/>
      <c r="B24" s="12" t="s">
        <v>68</v>
      </c>
      <c r="C24" s="214">
        <v>-13164</v>
      </c>
      <c r="D24" s="214">
        <v>27196</v>
      </c>
      <c r="E24" s="214">
        <v>16116</v>
      </c>
      <c r="F24" s="214">
        <v>1620</v>
      </c>
      <c r="G24" s="214">
        <v>27623</v>
      </c>
      <c r="H24" s="214">
        <v>16985</v>
      </c>
      <c r="I24" s="214">
        <v>35002</v>
      </c>
      <c r="J24" s="214">
        <v>23592</v>
      </c>
      <c r="K24" s="214">
        <v>3294</v>
      </c>
      <c r="L24" s="214">
        <v>138264</v>
      </c>
      <c r="M24" s="12"/>
      <c r="N24" s="27"/>
    </row>
    <row r="25" spans="1:14" ht="15" thickTop="1" x14ac:dyDescent="0.3">
      <c r="A25" s="6"/>
      <c r="B25" s="6"/>
      <c r="C25" s="6"/>
      <c r="D25" s="37"/>
      <c r="E25" s="37"/>
      <c r="F25" s="37"/>
      <c r="G25" s="37"/>
      <c r="H25" s="37"/>
      <c r="I25" s="37"/>
      <c r="J25" s="37"/>
      <c r="K25" s="37"/>
      <c r="L25" s="37"/>
      <c r="M25" s="6"/>
    </row>
    <row r="26" spans="1:14" x14ac:dyDescent="0.3">
      <c r="A26" s="6"/>
      <c r="B26" s="6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6"/>
    </row>
    <row r="27" spans="1:14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4" x14ac:dyDescent="0.3">
      <c r="A28" s="6"/>
      <c r="B28" s="6" t="s">
        <v>119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</row>
    <row r="29" spans="1:14" x14ac:dyDescent="0.3">
      <c r="A29" s="6"/>
      <c r="B29" s="6" t="s">
        <v>120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4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1:14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4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spans="1:13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</sheetData>
  <pageMargins left="0.7" right="0.7" top="0.75" bottom="0.75" header="0.3" footer="0.3"/>
  <pageSetup scale="4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5"/>
  <sheetViews>
    <sheetView topLeftCell="A9" zoomScale="90" zoomScaleNormal="90" workbookViewId="0">
      <selection activeCell="C20" sqref="C20:K20"/>
    </sheetView>
  </sheetViews>
  <sheetFormatPr defaultColWidth="9.109375" defaultRowHeight="14.4" x14ac:dyDescent="0.3"/>
  <cols>
    <col min="1" max="1" width="9.109375" style="4"/>
    <col min="2" max="2" width="40.109375" style="4" customWidth="1"/>
    <col min="3" max="11" width="17.5546875" style="4" customWidth="1"/>
    <col min="12" max="16384" width="9.109375" style="4"/>
  </cols>
  <sheetData>
    <row r="1" spans="1:13" x14ac:dyDescent="0.3">
      <c r="A1" s="12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3">
      <c r="A2" s="12" t="s">
        <v>121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x14ac:dyDescent="0.3">
      <c r="A5" s="6"/>
      <c r="B5" s="6"/>
      <c r="C5" s="216" t="s">
        <v>93</v>
      </c>
      <c r="D5" s="216" t="s">
        <v>95</v>
      </c>
      <c r="E5" s="216" t="s">
        <v>96</v>
      </c>
      <c r="F5" s="216" t="s">
        <v>98</v>
      </c>
      <c r="G5" s="216" t="s">
        <v>99</v>
      </c>
      <c r="H5" s="216" t="s">
        <v>100</v>
      </c>
      <c r="I5" s="216" t="s">
        <v>110</v>
      </c>
      <c r="J5" s="216" t="s">
        <v>111</v>
      </c>
      <c r="K5" s="216" t="s">
        <v>102</v>
      </c>
      <c r="L5" s="6"/>
      <c r="M5" s="6"/>
    </row>
    <row r="6" spans="1:13" s="14" customFormat="1" x14ac:dyDescent="0.3">
      <c r="A6" s="12"/>
      <c r="B6" s="12" t="s">
        <v>103</v>
      </c>
      <c r="C6" s="40">
        <v>245166</v>
      </c>
      <c r="D6" s="40">
        <v>8159</v>
      </c>
      <c r="E6" s="40">
        <v>-4488</v>
      </c>
      <c r="F6" s="40">
        <v>11101</v>
      </c>
      <c r="G6" s="40">
        <v>229</v>
      </c>
      <c r="H6" s="40">
        <v>-1317</v>
      </c>
      <c r="I6" s="40">
        <v>-2008</v>
      </c>
      <c r="J6" s="40">
        <v>1028</v>
      </c>
      <c r="K6" s="40">
        <v>257870</v>
      </c>
      <c r="L6" s="12"/>
      <c r="M6" s="12"/>
    </row>
    <row r="7" spans="1:13" x14ac:dyDescent="0.3">
      <c r="A7" s="6"/>
      <c r="B7" s="6" t="s">
        <v>57</v>
      </c>
      <c r="C7" s="39"/>
      <c r="D7" s="39"/>
      <c r="E7" s="39"/>
      <c r="F7" s="39"/>
      <c r="G7" s="39"/>
      <c r="H7" s="39"/>
      <c r="I7" s="39"/>
      <c r="J7" s="39"/>
      <c r="K7" s="40"/>
      <c r="L7" s="6"/>
      <c r="M7" s="6"/>
    </row>
    <row r="8" spans="1:13" x14ac:dyDescent="0.3">
      <c r="A8" s="6"/>
      <c r="B8" s="6" t="s">
        <v>21</v>
      </c>
      <c r="C8" s="39">
        <v>-191</v>
      </c>
      <c r="D8" s="39">
        <v>4735</v>
      </c>
      <c r="E8" s="39">
        <v>-3084</v>
      </c>
      <c r="F8" s="39">
        <v>4406</v>
      </c>
      <c r="G8" s="39">
        <v>-965</v>
      </c>
      <c r="H8" s="39">
        <v>-275</v>
      </c>
      <c r="I8" s="39">
        <v>-1537</v>
      </c>
      <c r="J8" s="39">
        <v>47</v>
      </c>
      <c r="K8" s="39">
        <v>3136</v>
      </c>
      <c r="L8" s="6"/>
      <c r="M8" s="6"/>
    </row>
    <row r="9" spans="1:13" x14ac:dyDescent="0.3">
      <c r="A9" s="6"/>
      <c r="B9" s="6" t="s">
        <v>19</v>
      </c>
      <c r="C9" s="39">
        <v>26509</v>
      </c>
      <c r="D9" s="39">
        <v>25</v>
      </c>
      <c r="E9" s="39">
        <v>0</v>
      </c>
      <c r="F9" s="39">
        <v>-2</v>
      </c>
      <c r="G9" s="39">
        <v>-2</v>
      </c>
      <c r="H9" s="39">
        <v>151</v>
      </c>
      <c r="I9" s="39">
        <v>0</v>
      </c>
      <c r="J9" s="39">
        <v>1</v>
      </c>
      <c r="K9" s="39">
        <v>26682</v>
      </c>
      <c r="L9" s="6"/>
      <c r="M9" s="6"/>
    </row>
    <row r="10" spans="1:13" x14ac:dyDescent="0.3">
      <c r="A10" s="6"/>
      <c r="B10" s="6" t="s">
        <v>104</v>
      </c>
      <c r="C10" s="39">
        <v>-30053</v>
      </c>
      <c r="D10" s="39">
        <v>4917</v>
      </c>
      <c r="E10" s="39">
        <v>4572</v>
      </c>
      <c r="F10" s="39">
        <v>6561</v>
      </c>
      <c r="G10" s="39">
        <v>7219</v>
      </c>
      <c r="H10" s="39">
        <v>3997</v>
      </c>
      <c r="I10" s="39">
        <v>1645</v>
      </c>
      <c r="J10" s="39">
        <v>1142</v>
      </c>
      <c r="K10" s="39">
        <v>0</v>
      </c>
      <c r="L10" s="6"/>
      <c r="M10" s="6"/>
    </row>
    <row r="11" spans="1:13" x14ac:dyDescent="0.3">
      <c r="A11" s="6"/>
      <c r="B11" s="6" t="s">
        <v>105</v>
      </c>
      <c r="C11" s="282">
        <v>413</v>
      </c>
      <c r="D11" s="282">
        <v>4159</v>
      </c>
      <c r="E11" s="282">
        <v>6538</v>
      </c>
      <c r="F11" s="282">
        <v>4977</v>
      </c>
      <c r="G11" s="282">
        <v>8884</v>
      </c>
      <c r="H11" s="282">
        <v>6776</v>
      </c>
      <c r="I11" s="282">
        <v>4707</v>
      </c>
      <c r="J11" s="282">
        <v>2561</v>
      </c>
      <c r="K11" s="282">
        <v>39015</v>
      </c>
      <c r="L11" s="6"/>
      <c r="M11" s="6"/>
    </row>
    <row r="12" spans="1:13" s="14" customFormat="1" x14ac:dyDescent="0.3">
      <c r="A12" s="12"/>
      <c r="B12" s="12" t="s">
        <v>60</v>
      </c>
      <c r="C12" s="40">
        <v>241844</v>
      </c>
      <c r="D12" s="40">
        <v>21995</v>
      </c>
      <c r="E12" s="40">
        <v>3538</v>
      </c>
      <c r="F12" s="40">
        <v>27043</v>
      </c>
      <c r="G12" s="40">
        <v>15365</v>
      </c>
      <c r="H12" s="40">
        <v>9332</v>
      </c>
      <c r="I12" s="40">
        <v>2807</v>
      </c>
      <c r="J12" s="40">
        <v>4779</v>
      </c>
      <c r="K12" s="40">
        <v>326703</v>
      </c>
      <c r="L12" s="12"/>
      <c r="M12" s="12"/>
    </row>
    <row r="13" spans="1:13" x14ac:dyDescent="0.3">
      <c r="A13" s="6"/>
      <c r="B13" s="6" t="s">
        <v>61</v>
      </c>
      <c r="C13" s="39">
        <v>0</v>
      </c>
      <c r="D13" s="39">
        <v>0</v>
      </c>
      <c r="E13" s="37">
        <v>17</v>
      </c>
      <c r="F13" s="39">
        <v>6</v>
      </c>
      <c r="G13" s="39">
        <v>324</v>
      </c>
      <c r="H13" s="39">
        <v>9</v>
      </c>
      <c r="I13" s="39">
        <v>0</v>
      </c>
      <c r="J13" s="39">
        <v>26</v>
      </c>
      <c r="K13" s="39">
        <v>382</v>
      </c>
      <c r="L13" s="6"/>
      <c r="M13" s="6"/>
    </row>
    <row r="14" spans="1:13" x14ac:dyDescent="0.3">
      <c r="A14" s="6"/>
      <c r="B14" s="6" t="s">
        <v>62</v>
      </c>
      <c r="C14" s="39">
        <v>0</v>
      </c>
      <c r="D14" s="39">
        <v>661</v>
      </c>
      <c r="E14" s="39">
        <v>371</v>
      </c>
      <c r="F14" s="39">
        <v>23</v>
      </c>
      <c r="G14" s="39">
        <v>134</v>
      </c>
      <c r="H14" s="39">
        <v>424</v>
      </c>
      <c r="I14" s="39">
        <v>124</v>
      </c>
      <c r="J14" s="39">
        <v>19</v>
      </c>
      <c r="K14" s="39">
        <v>1756</v>
      </c>
      <c r="L14" s="6"/>
      <c r="M14" s="6"/>
    </row>
    <row r="15" spans="1:13" x14ac:dyDescent="0.3">
      <c r="A15" s="6"/>
      <c r="B15" s="6" t="s">
        <v>116</v>
      </c>
      <c r="C15" s="39">
        <v>2143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2143</v>
      </c>
      <c r="L15" s="6"/>
      <c r="M15" s="6"/>
    </row>
    <row r="16" spans="1:13" x14ac:dyDescent="0.3">
      <c r="A16" s="6"/>
      <c r="B16" s="6" t="s">
        <v>117</v>
      </c>
      <c r="C16" s="39">
        <v>0</v>
      </c>
      <c r="D16" s="39">
        <v>0</v>
      </c>
      <c r="E16" s="39">
        <v>96</v>
      </c>
      <c r="F16" s="39">
        <v>0</v>
      </c>
      <c r="G16" s="39">
        <v>0</v>
      </c>
      <c r="H16" s="39">
        <v>1983</v>
      </c>
      <c r="I16" s="39">
        <v>2765</v>
      </c>
      <c r="J16" s="39">
        <v>0</v>
      </c>
      <c r="K16" s="39">
        <v>4844</v>
      </c>
      <c r="L16" s="6"/>
      <c r="M16" s="6"/>
    </row>
    <row r="17" spans="1:13" x14ac:dyDescent="0.3">
      <c r="A17" s="6"/>
      <c r="B17" s="6" t="s">
        <v>118</v>
      </c>
      <c r="C17" s="39">
        <v>-264325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-264325</v>
      </c>
      <c r="L17" s="6"/>
      <c r="M17" s="6"/>
    </row>
    <row r="18" spans="1:13" x14ac:dyDescent="0.3">
      <c r="A18" s="6"/>
      <c r="B18" s="6" t="s">
        <v>108</v>
      </c>
      <c r="C18" s="39">
        <v>-11029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-11029</v>
      </c>
      <c r="L18" s="6"/>
      <c r="M18" s="6"/>
    </row>
    <row r="19" spans="1:13" x14ac:dyDescent="0.3">
      <c r="A19" s="6"/>
      <c r="B19" s="6" t="s">
        <v>112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625</v>
      </c>
      <c r="I19" s="39">
        <v>375</v>
      </c>
      <c r="J19" s="39">
        <v>0</v>
      </c>
      <c r="K19" s="39">
        <v>1000</v>
      </c>
      <c r="L19" s="6"/>
      <c r="M19" s="6"/>
    </row>
    <row r="20" spans="1:13" x14ac:dyDescent="0.3">
      <c r="A20" s="6"/>
      <c r="B20" s="6" t="s">
        <v>14</v>
      </c>
      <c r="C20" s="31"/>
      <c r="D20" s="39"/>
      <c r="E20" s="39"/>
      <c r="F20" s="39"/>
      <c r="G20" s="39"/>
      <c r="H20" s="39"/>
      <c r="I20" s="39"/>
      <c r="J20" s="39"/>
      <c r="K20" s="39"/>
      <c r="L20" s="6"/>
      <c r="M20" s="6"/>
    </row>
    <row r="21" spans="1:13" s="14" customFormat="1" ht="15" thickBot="1" x14ac:dyDescent="0.35">
      <c r="A21" s="12"/>
      <c r="B21" s="12" t="s">
        <v>68</v>
      </c>
      <c r="C21" s="214">
        <v>-11745</v>
      </c>
      <c r="D21" s="214">
        <v>23156</v>
      </c>
      <c r="E21" s="214">
        <v>4522</v>
      </c>
      <c r="F21" s="214">
        <v>27572</v>
      </c>
      <c r="G21" s="214">
        <v>16323</v>
      </c>
      <c r="H21" s="214">
        <v>12498</v>
      </c>
      <c r="I21" s="214">
        <v>6196</v>
      </c>
      <c r="J21" s="214">
        <v>5174</v>
      </c>
      <c r="K21" s="214">
        <v>83696</v>
      </c>
      <c r="L21" s="12"/>
      <c r="M21" s="12"/>
    </row>
    <row r="22" spans="1:13" ht="15" thickTop="1" x14ac:dyDescent="0.3">
      <c r="A22" s="6"/>
      <c r="B22" s="6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x14ac:dyDescent="0.3">
      <c r="A23" s="6"/>
      <c r="B23" s="6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</row>
    <row r="24" spans="1:13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1:13" x14ac:dyDescent="0.3">
      <c r="A25" s="6"/>
      <c r="B25" s="295"/>
      <c r="C25" s="295"/>
      <c r="D25" s="295"/>
      <c r="E25" s="295"/>
      <c r="F25" s="295"/>
      <c r="G25" s="295"/>
      <c r="H25" s="295"/>
      <c r="I25" s="6"/>
      <c r="J25" s="6"/>
      <c r="K25" s="6"/>
      <c r="L25" s="6"/>
      <c r="M25" s="6"/>
    </row>
    <row r="26" spans="1:13" x14ac:dyDescent="0.3">
      <c r="A26" s="6"/>
      <c r="B26" s="295"/>
      <c r="C26" s="295"/>
      <c r="D26" s="295"/>
      <c r="E26" s="295"/>
      <c r="F26" s="295"/>
      <c r="G26" s="295"/>
      <c r="H26" s="295"/>
      <c r="I26" s="6"/>
      <c r="J26" s="6"/>
      <c r="K26" s="6"/>
      <c r="L26" s="6"/>
      <c r="M26" s="6"/>
    </row>
    <row r="27" spans="1:13" x14ac:dyDescent="0.3">
      <c r="A27" s="6"/>
      <c r="B27" s="660" t="s">
        <v>188</v>
      </c>
      <c r="C27" s="660"/>
      <c r="D27" s="660"/>
      <c r="E27" s="660"/>
      <c r="F27" s="660"/>
      <c r="G27" s="660"/>
      <c r="H27" s="660"/>
      <c r="I27" s="660"/>
      <c r="J27" s="660"/>
      <c r="K27" s="660"/>
      <c r="L27" s="6"/>
      <c r="M27" s="6"/>
    </row>
    <row r="28" spans="1:13" x14ac:dyDescent="0.3">
      <c r="A28" s="6"/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"/>
      <c r="M28" s="6"/>
    </row>
    <row r="29" spans="1:13" x14ac:dyDescent="0.3">
      <c r="A29" s="6"/>
      <c r="B29" s="295"/>
      <c r="C29" s="295"/>
      <c r="D29" s="295"/>
      <c r="E29" s="295"/>
      <c r="F29" s="295"/>
      <c r="G29" s="295"/>
      <c r="H29" s="295"/>
      <c r="I29" s="6"/>
      <c r="J29" s="6"/>
      <c r="K29" s="6"/>
      <c r="L29" s="6"/>
      <c r="M29" s="6"/>
    </row>
    <row r="30" spans="1:13" x14ac:dyDescent="0.3">
      <c r="A30" s="6"/>
      <c r="B30" s="295"/>
      <c r="C30" s="295"/>
      <c r="D30" s="295"/>
      <c r="E30" s="295"/>
      <c r="F30" s="295"/>
      <c r="G30" s="295"/>
      <c r="H30" s="295"/>
      <c r="I30" s="6"/>
      <c r="J30" s="6"/>
      <c r="K30" s="6"/>
      <c r="L30" s="6"/>
      <c r="M30" s="6"/>
    </row>
    <row r="31" spans="1:13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spans="1:13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  <row r="35" spans="1:13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</sheetData>
  <mergeCells count="1">
    <mergeCell ref="B27:K28"/>
  </mergeCells>
  <pageMargins left="0.7" right="0.7" top="0.75" bottom="0.75" header="0.3" footer="0.3"/>
  <pageSetup scale="4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AE26"/>
  <sheetViews>
    <sheetView workbookViewId="0"/>
  </sheetViews>
  <sheetFormatPr defaultColWidth="9.109375" defaultRowHeight="14.4" x14ac:dyDescent="0.3"/>
  <cols>
    <col min="1" max="1" width="37.44140625" style="78" customWidth="1"/>
    <col min="2" max="3" width="24.88671875" style="78" customWidth="1"/>
    <col min="4" max="4" width="4.6640625" style="78" customWidth="1"/>
    <col min="5" max="5" width="24.88671875" style="78" customWidth="1"/>
    <col min="6" max="6" width="25.33203125" style="78" customWidth="1"/>
    <col min="7" max="7" width="4.6640625" style="78" customWidth="1"/>
    <col min="8" max="8" width="27.5546875" style="78" customWidth="1"/>
    <col min="9" max="9" width="4.88671875" style="78" customWidth="1"/>
    <col min="10" max="10" width="26.33203125" style="78" customWidth="1"/>
    <col min="11" max="11" width="13.5546875" style="78" customWidth="1"/>
    <col min="12" max="12" width="5.109375" style="78" customWidth="1"/>
    <col min="13" max="14" width="17.6640625" style="78" customWidth="1"/>
    <col min="15" max="15" width="5" style="78" customWidth="1"/>
    <col min="16" max="17" width="17.6640625" style="78" customWidth="1"/>
    <col min="18" max="18" width="5" style="78" customWidth="1"/>
    <col min="19" max="20" width="17.6640625" style="78" customWidth="1"/>
    <col min="21" max="21" width="5" style="78" customWidth="1"/>
    <col min="22" max="23" width="17.6640625" style="78" customWidth="1"/>
    <col min="24" max="24" width="5" style="78" customWidth="1"/>
    <col min="25" max="26" width="17.6640625" style="78" customWidth="1"/>
    <col min="27" max="27" width="5" style="78" customWidth="1"/>
    <col min="28" max="29" width="17.6640625" style="78" customWidth="1"/>
    <col min="30" max="30" width="5" style="78" customWidth="1"/>
    <col min="31" max="31" width="35.5546875" style="78" bestFit="1" customWidth="1"/>
    <col min="32" max="16384" width="9.109375" style="78"/>
  </cols>
  <sheetData>
    <row r="1" spans="1:31" x14ac:dyDescent="0.3">
      <c r="A1" s="94" t="s">
        <v>122</v>
      </c>
      <c r="B1" s="94"/>
      <c r="C1" s="94"/>
      <c r="D1" s="94"/>
      <c r="E1" s="94"/>
      <c r="F1" s="94"/>
      <c r="G1" s="94"/>
      <c r="H1" s="94"/>
      <c r="I1" s="94"/>
    </row>
    <row r="6" spans="1:31" ht="15" customHeight="1" x14ac:dyDescent="0.3">
      <c r="B6" s="387" t="s">
        <v>238</v>
      </c>
      <c r="C6" s="297"/>
      <c r="E6" s="387" t="s">
        <v>209</v>
      </c>
      <c r="F6" s="297"/>
      <c r="H6" s="387" t="s">
        <v>201</v>
      </c>
      <c r="J6" s="296" t="s">
        <v>123</v>
      </c>
      <c r="K6" s="297"/>
      <c r="M6" s="296" t="s">
        <v>124</v>
      </c>
      <c r="N6" s="297"/>
      <c r="P6" s="296" t="s">
        <v>125</v>
      </c>
      <c r="Q6" s="297"/>
      <c r="S6" s="296" t="s">
        <v>126</v>
      </c>
      <c r="T6" s="297"/>
      <c r="V6" s="296" t="s">
        <v>127</v>
      </c>
      <c r="W6" s="297"/>
      <c r="Y6" s="296" t="s">
        <v>128</v>
      </c>
      <c r="Z6" s="297"/>
      <c r="AB6" s="296" t="s">
        <v>129</v>
      </c>
      <c r="AC6" s="297"/>
      <c r="AE6" s="275" t="s">
        <v>130</v>
      </c>
    </row>
    <row r="7" spans="1:31" ht="15" customHeight="1" x14ac:dyDescent="0.3">
      <c r="B7" s="450" t="s">
        <v>131</v>
      </c>
      <c r="C7" s="455"/>
      <c r="E7" s="450" t="s">
        <v>131</v>
      </c>
      <c r="F7" s="455"/>
      <c r="H7" s="388" t="s">
        <v>131</v>
      </c>
      <c r="J7" s="298" t="s">
        <v>131</v>
      </c>
      <c r="K7" s="299"/>
      <c r="M7" s="298" t="s">
        <v>131</v>
      </c>
      <c r="N7" s="299"/>
      <c r="P7" s="298" t="s">
        <v>131</v>
      </c>
      <c r="Q7" s="299"/>
      <c r="S7" s="298" t="s">
        <v>131</v>
      </c>
      <c r="T7" s="299"/>
      <c r="V7" s="298" t="s">
        <v>131</v>
      </c>
      <c r="W7" s="299"/>
      <c r="Y7" s="298" t="s">
        <v>131</v>
      </c>
      <c r="Z7" s="299"/>
      <c r="AB7" s="298" t="s">
        <v>131</v>
      </c>
      <c r="AC7" s="299"/>
      <c r="AE7" s="276" t="s">
        <v>131</v>
      </c>
    </row>
    <row r="8" spans="1:31" s="121" customFormat="1" x14ac:dyDescent="0.3">
      <c r="B8" s="451" t="s">
        <v>7</v>
      </c>
      <c r="C8" s="452" t="s">
        <v>6</v>
      </c>
      <c r="E8" s="451" t="s">
        <v>5</v>
      </c>
      <c r="F8" s="452" t="s">
        <v>4</v>
      </c>
      <c r="H8" s="246" t="s">
        <v>183</v>
      </c>
      <c r="J8" s="244" t="s">
        <v>6</v>
      </c>
      <c r="K8" s="245" t="s">
        <v>7</v>
      </c>
      <c r="M8" s="244" t="s">
        <v>6</v>
      </c>
      <c r="N8" s="245" t="s">
        <v>7</v>
      </c>
      <c r="P8" s="244" t="s">
        <v>6</v>
      </c>
      <c r="Q8" s="245" t="s">
        <v>7</v>
      </c>
      <c r="S8" s="244" t="s">
        <v>4</v>
      </c>
      <c r="T8" s="245" t="s">
        <v>5</v>
      </c>
      <c r="V8" s="244" t="s">
        <v>8</v>
      </c>
      <c r="W8" s="245" t="s">
        <v>9</v>
      </c>
      <c r="Y8" s="244" t="s">
        <v>4</v>
      </c>
      <c r="Z8" s="245" t="s">
        <v>5</v>
      </c>
      <c r="AB8" s="244" t="s">
        <v>4</v>
      </c>
      <c r="AC8" s="245" t="s">
        <v>5</v>
      </c>
      <c r="AE8" s="246" t="s">
        <v>132</v>
      </c>
    </row>
    <row r="9" spans="1:31" x14ac:dyDescent="0.3">
      <c r="A9" s="94" t="s">
        <v>10</v>
      </c>
      <c r="B9" s="247">
        <v>-75753</v>
      </c>
      <c r="C9" s="248">
        <v>-10827</v>
      </c>
      <c r="D9" s="94"/>
      <c r="E9" s="247">
        <v>-132737</v>
      </c>
      <c r="F9" s="248">
        <v>-69105</v>
      </c>
      <c r="G9" s="94"/>
      <c r="H9" s="250">
        <v>-10025</v>
      </c>
      <c r="I9" s="94"/>
      <c r="J9" s="247">
        <v>-15979</v>
      </c>
      <c r="K9" s="248">
        <v>-45951</v>
      </c>
      <c r="L9" s="249"/>
      <c r="M9" s="247">
        <v>-39068</v>
      </c>
      <c r="N9" s="248">
        <v>-122420</v>
      </c>
      <c r="O9" s="249"/>
      <c r="P9" s="247">
        <v>-17023</v>
      </c>
      <c r="Q9" s="248">
        <v>-96519</v>
      </c>
      <c r="R9" s="249"/>
      <c r="S9" s="247">
        <v>-14177</v>
      </c>
      <c r="T9" s="248">
        <v>-51253</v>
      </c>
      <c r="U9" s="249"/>
      <c r="V9" s="247">
        <v>-50948</v>
      </c>
      <c r="W9" s="248">
        <v>-831028</v>
      </c>
      <c r="X9" s="249"/>
      <c r="Y9" s="247">
        <v>-6000</v>
      </c>
      <c r="Z9" s="248">
        <v>-11465</v>
      </c>
      <c r="AA9" s="249"/>
      <c r="AB9" s="247">
        <v>-18138</v>
      </c>
      <c r="AC9" s="248">
        <v>-34293</v>
      </c>
      <c r="AD9" s="249"/>
      <c r="AE9" s="250">
        <v>-72316</v>
      </c>
    </row>
    <row r="10" spans="1:31" s="121" customFormat="1" x14ac:dyDescent="0.3">
      <c r="A10" s="94" t="s">
        <v>11</v>
      </c>
      <c r="B10" s="277">
        <v>-55624</v>
      </c>
      <c r="C10" s="278">
        <v>-8474</v>
      </c>
      <c r="D10" s="94"/>
      <c r="E10" s="277">
        <v>-93058</v>
      </c>
      <c r="F10" s="278">
        <v>-46060</v>
      </c>
      <c r="G10" s="94"/>
      <c r="H10" s="280">
        <v>-5151</v>
      </c>
      <c r="I10" s="94"/>
      <c r="J10" s="277">
        <v>-12770</v>
      </c>
      <c r="K10" s="278">
        <v>-38049</v>
      </c>
      <c r="L10" s="279"/>
      <c r="M10" s="277">
        <v>-35413</v>
      </c>
      <c r="N10" s="278">
        <v>-110807</v>
      </c>
      <c r="O10" s="279"/>
      <c r="P10" s="277">
        <v>-9740</v>
      </c>
      <c r="Q10" s="278">
        <v>-55104</v>
      </c>
      <c r="R10" s="279"/>
      <c r="S10" s="277">
        <v>-8566</v>
      </c>
      <c r="T10" s="278">
        <v>-30736</v>
      </c>
      <c r="U10" s="279"/>
      <c r="V10" s="277">
        <v>-43670</v>
      </c>
      <c r="W10" s="278">
        <v>-714085</v>
      </c>
      <c r="X10" s="279"/>
      <c r="Y10" s="277">
        <v>-1203</v>
      </c>
      <c r="Z10" s="278">
        <v>-2158</v>
      </c>
      <c r="AA10" s="279"/>
      <c r="AB10" s="277">
        <v>-10296</v>
      </c>
      <c r="AC10" s="278">
        <v>-19817</v>
      </c>
      <c r="AD10" s="279"/>
      <c r="AE10" s="280">
        <v>-50607</v>
      </c>
    </row>
    <row r="11" spans="1:31" x14ac:dyDescent="0.3">
      <c r="A11" s="94" t="s">
        <v>12</v>
      </c>
      <c r="B11" s="247">
        <v>-20129</v>
      </c>
      <c r="C11" s="248">
        <v>-2353</v>
      </c>
      <c r="D11" s="94"/>
      <c r="E11" s="247">
        <f>E9-E10</f>
        <v>-39679</v>
      </c>
      <c r="F11" s="248">
        <f>F9-F10</f>
        <v>-23045</v>
      </c>
      <c r="G11" s="94"/>
      <c r="H11" s="250">
        <f>H9-H10</f>
        <v>-4874</v>
      </c>
      <c r="I11" s="94"/>
      <c r="J11" s="247">
        <v>-3209</v>
      </c>
      <c r="K11" s="248">
        <v>-7902</v>
      </c>
      <c r="L11" s="249"/>
      <c r="M11" s="247">
        <v>-3655</v>
      </c>
      <c r="N11" s="248">
        <v>-11613</v>
      </c>
      <c r="O11" s="249"/>
      <c r="P11" s="247">
        <v>-7283</v>
      </c>
      <c r="Q11" s="248">
        <v>-41415</v>
      </c>
      <c r="R11" s="249"/>
      <c r="S11" s="247">
        <v>-5611</v>
      </c>
      <c r="T11" s="248">
        <v>-20517</v>
      </c>
      <c r="U11" s="249"/>
      <c r="V11" s="247">
        <v>-7278</v>
      </c>
      <c r="W11" s="248">
        <v>-116943</v>
      </c>
      <c r="X11" s="249"/>
      <c r="Y11" s="247">
        <v>-4797</v>
      </c>
      <c r="Z11" s="248">
        <v>-9307</v>
      </c>
      <c r="AA11" s="249"/>
      <c r="AB11" s="247">
        <v>-7842</v>
      </c>
      <c r="AC11" s="248">
        <v>-14476</v>
      </c>
      <c r="AD11" s="249"/>
      <c r="AE11" s="250">
        <v>-21709</v>
      </c>
    </row>
    <row r="12" spans="1:31" x14ac:dyDescent="0.3">
      <c r="A12" s="78" t="s">
        <v>13</v>
      </c>
      <c r="B12" s="251">
        <v>-11530</v>
      </c>
      <c r="C12" s="252">
        <v>-5537</v>
      </c>
      <c r="E12" s="251">
        <f>-25968-366</f>
        <v>-26334</v>
      </c>
      <c r="F12" s="252">
        <v>-14532</v>
      </c>
      <c r="H12" s="254">
        <v>-5192</v>
      </c>
      <c r="J12" s="251">
        <v>-1826</v>
      </c>
      <c r="K12" s="252">
        <v>-5982</v>
      </c>
      <c r="L12" s="253"/>
      <c r="M12" s="251">
        <v>-2745</v>
      </c>
      <c r="N12" s="252">
        <v>-7452</v>
      </c>
      <c r="O12" s="253"/>
      <c r="P12" s="251">
        <v>-3803</v>
      </c>
      <c r="Q12" s="252">
        <v>-21694</v>
      </c>
      <c r="R12" s="253"/>
      <c r="S12" s="251">
        <v>-8042</v>
      </c>
      <c r="T12" s="252">
        <v>-21659</v>
      </c>
      <c r="U12" s="253"/>
      <c r="V12" s="251">
        <v>-13036</v>
      </c>
      <c r="W12" s="252">
        <v>-103907</v>
      </c>
      <c r="X12" s="253"/>
      <c r="Y12" s="251">
        <v>-2901</v>
      </c>
      <c r="Z12" s="252">
        <v>-5507</v>
      </c>
      <c r="AA12" s="253"/>
      <c r="AB12" s="251">
        <v>-4338</v>
      </c>
      <c r="AC12" s="252">
        <v>-8424</v>
      </c>
      <c r="AD12" s="253"/>
      <c r="AE12" s="254">
        <v>-7775</v>
      </c>
    </row>
    <row r="13" spans="1:31" x14ac:dyDescent="0.3">
      <c r="A13" s="78" t="s">
        <v>14</v>
      </c>
      <c r="B13" s="251">
        <v>-294</v>
      </c>
      <c r="C13" s="252">
        <v>-44</v>
      </c>
      <c r="E13" s="251">
        <v>-216</v>
      </c>
      <c r="F13" s="252">
        <v>-31</v>
      </c>
      <c r="H13" s="254">
        <v>-60</v>
      </c>
      <c r="J13" s="251">
        <v>175</v>
      </c>
      <c r="K13" s="252">
        <v>0</v>
      </c>
      <c r="L13" s="253"/>
      <c r="M13" s="251">
        <v>0</v>
      </c>
      <c r="N13" s="252">
        <v>0</v>
      </c>
      <c r="O13" s="253"/>
      <c r="P13" s="251">
        <v>-42</v>
      </c>
      <c r="Q13" s="252">
        <v>-292</v>
      </c>
      <c r="R13" s="253"/>
      <c r="S13" s="251">
        <v>-42</v>
      </c>
      <c r="T13" s="252">
        <v>-167</v>
      </c>
      <c r="U13" s="253"/>
      <c r="V13" s="251">
        <v>-61</v>
      </c>
      <c r="W13" s="252">
        <v>-1012</v>
      </c>
      <c r="X13" s="253"/>
      <c r="Y13" s="251">
        <v>-82</v>
      </c>
      <c r="Z13" s="252">
        <v>-170</v>
      </c>
      <c r="AA13" s="253"/>
      <c r="AB13" s="251">
        <v>-115</v>
      </c>
      <c r="AC13" s="252">
        <v>-241</v>
      </c>
      <c r="AD13" s="253"/>
      <c r="AE13" s="254">
        <v>-399</v>
      </c>
    </row>
    <row r="14" spans="1:31" x14ac:dyDescent="0.3">
      <c r="A14" s="78" t="s">
        <v>15</v>
      </c>
      <c r="B14" s="251">
        <v>0</v>
      </c>
      <c r="C14" s="252">
        <v>0</v>
      </c>
      <c r="E14" s="251">
        <v>-6896</v>
      </c>
      <c r="F14" s="252">
        <v>-3446</v>
      </c>
      <c r="H14" s="254">
        <v>-740</v>
      </c>
      <c r="J14" s="251">
        <v>-452</v>
      </c>
      <c r="K14" s="252">
        <v>-1344</v>
      </c>
      <c r="L14" s="253"/>
      <c r="M14" s="251">
        <v>-9</v>
      </c>
      <c r="N14" s="252">
        <v>-35</v>
      </c>
      <c r="O14" s="253"/>
      <c r="P14" s="251">
        <v>-726</v>
      </c>
      <c r="Q14" s="252">
        <v>-5082</v>
      </c>
      <c r="R14" s="253"/>
      <c r="S14" s="251">
        <v>-207</v>
      </c>
      <c r="T14" s="252">
        <v>-831</v>
      </c>
      <c r="U14" s="253"/>
      <c r="V14" s="251">
        <v>-206</v>
      </c>
      <c r="W14" s="252">
        <v>-3590</v>
      </c>
      <c r="X14" s="253"/>
      <c r="Y14" s="251">
        <v>-185</v>
      </c>
      <c r="Z14" s="252">
        <v>-370</v>
      </c>
      <c r="AA14" s="253"/>
      <c r="AB14" s="251">
        <v>-368</v>
      </c>
      <c r="AC14" s="252">
        <v>-770</v>
      </c>
      <c r="AD14" s="253"/>
      <c r="AE14" s="254">
        <v>-258</v>
      </c>
    </row>
    <row r="15" spans="1:31" x14ac:dyDescent="0.3">
      <c r="A15" s="78" t="s">
        <v>16</v>
      </c>
      <c r="B15" s="251">
        <v>0</v>
      </c>
      <c r="C15" s="252">
        <v>0</v>
      </c>
      <c r="E15" s="251">
        <v>0</v>
      </c>
      <c r="F15" s="252">
        <v>0</v>
      </c>
      <c r="H15" s="254">
        <v>0</v>
      </c>
      <c r="J15" s="251">
        <v>0</v>
      </c>
      <c r="K15" s="252">
        <v>0</v>
      </c>
      <c r="L15" s="253"/>
      <c r="M15" s="251">
        <v>0</v>
      </c>
      <c r="N15" s="252">
        <v>0</v>
      </c>
      <c r="O15" s="253"/>
      <c r="P15" s="251">
        <v>0</v>
      </c>
      <c r="Q15" s="252">
        <v>0</v>
      </c>
      <c r="R15" s="253"/>
      <c r="S15" s="251">
        <v>0</v>
      </c>
      <c r="T15" s="252">
        <v>0</v>
      </c>
      <c r="U15" s="253"/>
      <c r="V15" s="251">
        <v>0</v>
      </c>
      <c r="W15" s="252">
        <v>0</v>
      </c>
      <c r="X15" s="253"/>
      <c r="Y15" s="251">
        <v>0</v>
      </c>
      <c r="Z15" s="252">
        <v>0</v>
      </c>
      <c r="AA15" s="253"/>
      <c r="AB15" s="251">
        <v>0</v>
      </c>
      <c r="AC15" s="252">
        <v>0</v>
      </c>
      <c r="AD15" s="253"/>
      <c r="AE15" s="254">
        <v>0</v>
      </c>
    </row>
    <row r="16" spans="1:31" x14ac:dyDescent="0.3">
      <c r="A16" s="78" t="s">
        <v>17</v>
      </c>
      <c r="B16" s="453">
        <v>-8305</v>
      </c>
      <c r="C16" s="454">
        <v>3228</v>
      </c>
      <c r="E16" s="453">
        <v>-6233</v>
      </c>
      <c r="F16" s="454">
        <v>-4976</v>
      </c>
      <c r="H16" s="254">
        <v>-1118</v>
      </c>
      <c r="J16" s="251">
        <v>-1106</v>
      </c>
      <c r="K16" s="252">
        <v>-576</v>
      </c>
      <c r="L16" s="253"/>
      <c r="M16" s="251">
        <v>-901</v>
      </c>
      <c r="N16" s="252">
        <v>-4126</v>
      </c>
      <c r="O16" s="253"/>
      <c r="P16" s="251">
        <v>-2712</v>
      </c>
      <c r="Q16" s="252">
        <v>-14347</v>
      </c>
      <c r="R16" s="253"/>
      <c r="S16" s="251">
        <v>2680</v>
      </c>
      <c r="T16" s="252">
        <v>2140</v>
      </c>
      <c r="U16" s="253"/>
      <c r="V16" s="251">
        <v>6025</v>
      </c>
      <c r="W16" s="252">
        <v>-8434</v>
      </c>
      <c r="X16" s="253"/>
      <c r="Y16" s="251">
        <v>-1629</v>
      </c>
      <c r="Z16" s="252">
        <v>-3260</v>
      </c>
      <c r="AA16" s="253"/>
      <c r="AB16" s="251">
        <v>-3021</v>
      </c>
      <c r="AC16" s="252">
        <v>-5041</v>
      </c>
      <c r="AD16" s="253"/>
      <c r="AE16" s="254">
        <v>-13277</v>
      </c>
    </row>
    <row r="17" spans="1:31" x14ac:dyDescent="0.3">
      <c r="A17" s="78" t="s">
        <v>18</v>
      </c>
      <c r="B17" s="251">
        <v>-123</v>
      </c>
      <c r="C17" s="252">
        <v>-131</v>
      </c>
      <c r="E17" s="251">
        <v>-127</v>
      </c>
      <c r="F17" s="252">
        <v>142</v>
      </c>
      <c r="H17" s="254">
        <v>-31</v>
      </c>
      <c r="J17" s="251">
        <v>-2147</v>
      </c>
      <c r="K17" s="252">
        <v>-715</v>
      </c>
      <c r="L17" s="253"/>
      <c r="M17" s="251">
        <v>0</v>
      </c>
      <c r="N17" s="252">
        <v>8</v>
      </c>
      <c r="O17" s="253"/>
      <c r="P17" s="251">
        <v>1602</v>
      </c>
      <c r="Q17" s="252">
        <v>2260</v>
      </c>
      <c r="R17" s="253"/>
      <c r="S17" s="251">
        <v>-153</v>
      </c>
      <c r="T17" s="252">
        <v>-193</v>
      </c>
      <c r="U17" s="253"/>
      <c r="V17" s="251">
        <v>-558</v>
      </c>
      <c r="W17" s="252">
        <v>-132</v>
      </c>
      <c r="X17" s="253"/>
      <c r="Y17" s="251">
        <v>-136</v>
      </c>
      <c r="Z17" s="252">
        <v>-425</v>
      </c>
      <c r="AA17" s="253"/>
      <c r="AB17" s="251">
        <v>-45</v>
      </c>
      <c r="AC17" s="252">
        <v>-90</v>
      </c>
      <c r="AD17" s="253"/>
      <c r="AE17" s="254">
        <v>152</v>
      </c>
    </row>
    <row r="18" spans="1:31" x14ac:dyDescent="0.3">
      <c r="A18" s="78" t="s">
        <v>19</v>
      </c>
      <c r="B18" s="251">
        <v>0</v>
      </c>
      <c r="C18" s="252">
        <v>0</v>
      </c>
      <c r="E18" s="251">
        <v>-225</v>
      </c>
      <c r="F18" s="252">
        <v>-96</v>
      </c>
      <c r="H18" s="254">
        <v>-2</v>
      </c>
      <c r="J18" s="251">
        <v>0</v>
      </c>
      <c r="K18" s="252">
        <v>0</v>
      </c>
      <c r="L18" s="253"/>
      <c r="M18" s="251">
        <v>0</v>
      </c>
      <c r="N18" s="252">
        <v>0</v>
      </c>
      <c r="O18" s="253"/>
      <c r="P18" s="251">
        <v>0</v>
      </c>
      <c r="Q18" s="252">
        <v>-1</v>
      </c>
      <c r="R18" s="253"/>
      <c r="S18" s="251">
        <v>0</v>
      </c>
      <c r="T18" s="252">
        <v>0</v>
      </c>
      <c r="U18" s="253"/>
      <c r="V18" s="251">
        <v>-79</v>
      </c>
      <c r="W18" s="252">
        <v>-1485</v>
      </c>
      <c r="X18" s="253"/>
      <c r="Y18" s="251">
        <v>-11</v>
      </c>
      <c r="Z18" s="252">
        <v>-27</v>
      </c>
      <c r="AA18" s="253"/>
      <c r="AB18" s="251">
        <v>0</v>
      </c>
      <c r="AC18" s="252">
        <v>0</v>
      </c>
      <c r="AD18" s="253"/>
      <c r="AE18" s="254">
        <v>30</v>
      </c>
    </row>
    <row r="19" spans="1:31" x14ac:dyDescent="0.3">
      <c r="A19" s="78" t="s">
        <v>20</v>
      </c>
      <c r="B19" s="251">
        <v>-1606</v>
      </c>
      <c r="C19" s="252">
        <v>-246</v>
      </c>
      <c r="E19" s="251">
        <v>-10198</v>
      </c>
      <c r="F19" s="252">
        <v>-5609</v>
      </c>
      <c r="H19" s="254">
        <v>-936</v>
      </c>
      <c r="J19" s="251">
        <v>-303</v>
      </c>
      <c r="K19" s="252">
        <v>-953</v>
      </c>
      <c r="L19" s="253"/>
      <c r="M19" s="251">
        <v>-513</v>
      </c>
      <c r="N19" s="252">
        <v>-1506</v>
      </c>
      <c r="O19" s="253"/>
      <c r="P19" s="251">
        <v>-512</v>
      </c>
      <c r="Q19" s="252">
        <v>-3577</v>
      </c>
      <c r="R19" s="253"/>
      <c r="S19" s="251">
        <v>-160</v>
      </c>
      <c r="T19" s="252">
        <v>-650</v>
      </c>
      <c r="U19" s="253"/>
      <c r="V19" s="251">
        <v>-122</v>
      </c>
      <c r="W19" s="252">
        <v>-2031</v>
      </c>
      <c r="X19" s="253"/>
      <c r="Y19" s="251">
        <v>-255</v>
      </c>
      <c r="Z19" s="252">
        <v>-561</v>
      </c>
      <c r="AA19" s="253"/>
      <c r="AB19" s="251">
        <v>-699</v>
      </c>
      <c r="AC19" s="252">
        <v>-1522</v>
      </c>
      <c r="AD19" s="253"/>
      <c r="AE19" s="254">
        <v>-3198</v>
      </c>
    </row>
    <row r="20" spans="1:31" s="121" customFormat="1" x14ac:dyDescent="0.3">
      <c r="A20" s="78" t="s">
        <v>21</v>
      </c>
      <c r="B20" s="255">
        <v>-1509</v>
      </c>
      <c r="C20" s="256">
        <v>1098</v>
      </c>
      <c r="D20" s="78"/>
      <c r="E20" s="255">
        <v>-11607</v>
      </c>
      <c r="F20" s="256">
        <v>-10586</v>
      </c>
      <c r="G20" s="78"/>
      <c r="H20" s="257">
        <v>541</v>
      </c>
      <c r="I20" s="78"/>
      <c r="J20" s="255">
        <v>0</v>
      </c>
      <c r="K20" s="256">
        <v>0</v>
      </c>
      <c r="L20" s="253"/>
      <c r="M20" s="255">
        <v>-43</v>
      </c>
      <c r="N20" s="256">
        <v>-81</v>
      </c>
      <c r="O20" s="253"/>
      <c r="P20" s="255">
        <v>-1355</v>
      </c>
      <c r="Q20" s="256">
        <v>-5011</v>
      </c>
      <c r="R20" s="253"/>
      <c r="S20" s="255">
        <v>989</v>
      </c>
      <c r="T20" s="256">
        <v>972</v>
      </c>
      <c r="U20" s="253"/>
      <c r="V20" s="255">
        <v>6651</v>
      </c>
      <c r="W20" s="256">
        <v>4846</v>
      </c>
      <c r="X20" s="253"/>
      <c r="Y20" s="255">
        <v>-613</v>
      </c>
      <c r="Z20" s="256">
        <v>-1112</v>
      </c>
      <c r="AA20" s="253"/>
      <c r="AB20" s="255">
        <v>-835</v>
      </c>
      <c r="AC20" s="256">
        <v>-1274</v>
      </c>
      <c r="AD20" s="253"/>
      <c r="AE20" s="257">
        <v>-3367</v>
      </c>
    </row>
    <row r="21" spans="1:31" x14ac:dyDescent="0.3">
      <c r="A21" s="94" t="s">
        <v>26</v>
      </c>
      <c r="B21" s="258">
        <v>-5067</v>
      </c>
      <c r="C21" s="259">
        <v>2507</v>
      </c>
      <c r="D21" s="94"/>
      <c r="E21" s="258">
        <v>-7289</v>
      </c>
      <c r="F21" s="259">
        <v>-9999</v>
      </c>
      <c r="G21" s="94"/>
      <c r="H21" s="260">
        <v>-1546</v>
      </c>
      <c r="I21" s="94"/>
      <c r="J21" s="258">
        <v>1344</v>
      </c>
      <c r="K21" s="259">
        <v>1092</v>
      </c>
      <c r="L21" s="249"/>
      <c r="M21" s="258">
        <v>-345</v>
      </c>
      <c r="N21" s="259">
        <v>-2547</v>
      </c>
      <c r="O21" s="249"/>
      <c r="P21" s="258">
        <v>-888</v>
      </c>
      <c r="Q21" s="259">
        <v>-6212</v>
      </c>
      <c r="R21" s="249"/>
      <c r="S21" s="258">
        <v>2004</v>
      </c>
      <c r="T21" s="259">
        <v>2011</v>
      </c>
      <c r="U21" s="249"/>
      <c r="V21" s="258">
        <v>133</v>
      </c>
      <c r="W21" s="259">
        <v>-9632</v>
      </c>
      <c r="X21" s="249"/>
      <c r="Y21" s="258">
        <v>-614</v>
      </c>
      <c r="Z21" s="259">
        <v>-1135</v>
      </c>
      <c r="AA21" s="249"/>
      <c r="AB21" s="258">
        <v>-1442</v>
      </c>
      <c r="AC21" s="259">
        <v>-2155</v>
      </c>
      <c r="AD21" s="249"/>
      <c r="AE21" s="260">
        <v>-6932</v>
      </c>
    </row>
    <row r="22" spans="1:3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4" spans="1:31" x14ac:dyDescent="0.3">
      <c r="A24" s="241" t="s">
        <v>133</v>
      </c>
      <c r="B24" s="241"/>
      <c r="C24" s="241"/>
      <c r="D24" s="241"/>
      <c r="E24" s="241"/>
      <c r="F24" s="241"/>
      <c r="G24" s="241"/>
      <c r="H24" s="241"/>
      <c r="I24" s="241"/>
    </row>
    <row r="25" spans="1:31" x14ac:dyDescent="0.3">
      <c r="A25" s="78" t="s">
        <v>134</v>
      </c>
    </row>
    <row r="26" spans="1:31" x14ac:dyDescent="0.3">
      <c r="A26" s="78" t="s">
        <v>135</v>
      </c>
    </row>
  </sheetData>
  <pageMargins left="0.7" right="0.7" top="0.75" bottom="0.75" header="0.3" footer="0.3"/>
  <pageSetup scale="27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 tint="0.59999389629810485"/>
  </sheetPr>
  <dimension ref="A1"/>
  <sheetViews>
    <sheetView workbookViewId="0"/>
  </sheetViews>
  <sheetFormatPr defaultColWidth="9.109375" defaultRowHeight="14.4" x14ac:dyDescent="0.3"/>
  <cols>
    <col min="1" max="16384" width="9.10937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CU71"/>
  <sheetViews>
    <sheetView workbookViewId="0">
      <pane xSplit="1" ySplit="19" topLeftCell="B20" activePane="bottomRight" state="frozen"/>
      <selection activeCell="B9" sqref="B9"/>
      <selection pane="topRight" activeCell="B9" sqref="B9"/>
      <selection pane="bottomLeft" activeCell="B9" sqref="B9"/>
      <selection pane="bottomRight" activeCell="B20" sqref="B20"/>
    </sheetView>
  </sheetViews>
  <sheetFormatPr defaultColWidth="9.109375" defaultRowHeight="14.4" outlineLevelRow="1" outlineLevelCol="1" x14ac:dyDescent="0.3"/>
  <cols>
    <col min="1" max="1" width="40.109375" style="4" customWidth="1"/>
    <col min="2" max="2" width="9" style="4" customWidth="1"/>
    <col min="3" max="3" width="2.5546875" style="4" customWidth="1"/>
    <col min="4" max="9" width="9.109375" style="4" customWidth="1"/>
    <col min="10" max="10" width="2.6640625" style="4" customWidth="1"/>
    <col min="11" max="17" width="11" style="4" customWidth="1"/>
    <col min="18" max="18" width="2.6640625" style="4" customWidth="1"/>
    <col min="19" max="25" width="8.88671875" style="4" customWidth="1"/>
    <col min="26" max="26" width="3" style="4" customWidth="1"/>
    <col min="27" max="27" width="8.88671875" style="4" customWidth="1"/>
    <col min="28" max="33" width="9" style="4" customWidth="1"/>
    <col min="34" max="34" width="2.88671875" style="4" customWidth="1"/>
    <col min="35" max="41" width="9" style="4" customWidth="1"/>
    <col min="42" max="42" width="2.6640625" style="4" customWidth="1"/>
    <col min="43" max="44" width="9" style="4" customWidth="1"/>
    <col min="45" max="45" width="9" style="4" customWidth="1" outlineLevel="1"/>
    <col min="46" max="46" width="9" style="4" customWidth="1"/>
    <col min="47" max="47" width="9" style="4" customWidth="1" outlineLevel="1"/>
    <col min="48" max="49" width="9" style="4" customWidth="1"/>
    <col min="50" max="50" width="2.44140625" style="4" customWidth="1"/>
    <col min="51" max="52" width="9" style="4" customWidth="1"/>
    <col min="53" max="53" width="8" style="4" customWidth="1" outlineLevel="1"/>
    <col min="54" max="54" width="11.5546875" style="4" customWidth="1"/>
    <col min="55" max="55" width="11.5546875" style="4" customWidth="1" outlineLevel="1"/>
    <col min="56" max="56" width="12.33203125" style="4" customWidth="1"/>
    <col min="57" max="57" width="9" style="4" customWidth="1"/>
    <col min="58" max="58" width="2.5546875" style="4" customWidth="1"/>
    <col min="59" max="60" width="9" style="68" customWidth="1"/>
    <col min="61" max="61" width="8" style="4" customWidth="1" outlineLevel="1"/>
    <col min="62" max="62" width="9" style="4" customWidth="1"/>
    <col min="63" max="63" width="9" style="4" customWidth="1" outlineLevel="1"/>
    <col min="64" max="65" width="9" style="4" customWidth="1"/>
    <col min="66" max="66" width="2.44140625" style="4" customWidth="1"/>
    <col min="67" max="68" width="9" style="68" customWidth="1"/>
    <col min="69" max="69" width="8" style="4" customWidth="1" outlineLevel="1"/>
    <col min="70" max="70" width="9" style="4" customWidth="1"/>
    <col min="71" max="71" width="9" style="4" customWidth="1" outlineLevel="1"/>
    <col min="72" max="73" width="9" style="4" customWidth="1"/>
    <col min="74" max="74" width="2.44140625" style="4" customWidth="1"/>
    <col min="75" max="76" width="9" style="4" customWidth="1"/>
    <col min="77" max="77" width="8" style="4" customWidth="1" outlineLevel="1"/>
    <col min="78" max="78" width="9" style="4" customWidth="1"/>
    <col min="79" max="79" width="9" style="4" customWidth="1" outlineLevel="1"/>
    <col min="80" max="81" width="9" style="4" customWidth="1"/>
    <col min="82" max="82" width="2.44140625" style="4" customWidth="1"/>
    <col min="83" max="84" width="9" style="4" customWidth="1"/>
    <col min="85" max="85" width="8" style="4" customWidth="1" outlineLevel="1"/>
    <col min="86" max="86" width="9" style="4" customWidth="1"/>
    <col min="87" max="87" width="8" style="4" customWidth="1" outlineLevel="1"/>
    <col min="88" max="88" width="9" style="4" customWidth="1"/>
    <col min="89" max="89" width="8" style="4" customWidth="1"/>
    <col min="90" max="90" width="2.44140625" style="4" customWidth="1"/>
    <col min="91" max="92" width="9" style="4" customWidth="1"/>
    <col min="93" max="93" width="8" style="4" customWidth="1" outlineLevel="1"/>
    <col min="94" max="94" width="9" style="4" customWidth="1"/>
    <col min="95" max="95" width="8" style="4" customWidth="1" outlineLevel="1"/>
    <col min="96" max="96" width="9" style="4" customWidth="1"/>
    <col min="97" max="97" width="8" style="4" customWidth="1"/>
    <col min="98" max="16384" width="9.109375" style="4"/>
  </cols>
  <sheetData>
    <row r="1" spans="1:97" x14ac:dyDescent="0.3">
      <c r="A1" s="390" t="s">
        <v>83</v>
      </c>
      <c r="B1" s="371">
        <v>70.2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1"/>
      <c r="AY1" s="267"/>
      <c r="AZ1" s="1"/>
      <c r="BA1" s="1"/>
      <c r="BB1" s="1"/>
      <c r="BC1" s="1"/>
      <c r="BD1" s="1"/>
      <c r="BE1" s="1"/>
      <c r="BF1" s="1"/>
      <c r="BG1" s="2"/>
      <c r="BH1" s="2"/>
      <c r="BI1" s="1"/>
      <c r="BJ1" s="1"/>
      <c r="BK1" s="1"/>
      <c r="BL1" s="1"/>
      <c r="BM1" s="1"/>
      <c r="BN1" s="1"/>
      <c r="BO1" s="2"/>
      <c r="BP1" s="2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3"/>
    </row>
    <row r="2" spans="1:97" x14ac:dyDescent="0.3">
      <c r="A2" s="337" t="s">
        <v>45</v>
      </c>
      <c r="B2" s="336">
        <v>25.2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6"/>
      <c r="AY2" s="237"/>
      <c r="AZ2" s="6"/>
      <c r="BA2" s="94"/>
      <c r="BB2" s="7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7"/>
    </row>
    <row r="3" spans="1:97" ht="15" customHeight="1" x14ac:dyDescent="0.3">
      <c r="A3" s="335" t="s">
        <v>46</v>
      </c>
      <c r="B3" s="336">
        <v>1.1000000000000001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6"/>
      <c r="AY3" s="237"/>
      <c r="AZ3" s="9"/>
      <c r="BA3" s="6"/>
      <c r="BB3" s="95"/>
      <c r="BC3" s="10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7"/>
    </row>
    <row r="4" spans="1:97" s="14" customFormat="1" ht="15" customHeight="1" x14ac:dyDescent="0.3">
      <c r="A4" s="337" t="s">
        <v>47</v>
      </c>
      <c r="B4" s="336">
        <v>43.9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12"/>
      <c r="AY4" s="237"/>
      <c r="AZ4" s="11"/>
      <c r="BA4" s="6"/>
      <c r="BB4" s="95"/>
      <c r="BC4" s="10"/>
      <c r="BD4" s="10"/>
      <c r="BE4" s="10"/>
      <c r="BF4" s="12"/>
      <c r="BG4" s="10"/>
      <c r="BH4" s="10"/>
      <c r="BI4" s="10"/>
      <c r="BJ4" s="10"/>
      <c r="BK4" s="10"/>
      <c r="BL4" s="10"/>
      <c r="BM4" s="10"/>
      <c r="BN4" s="12"/>
      <c r="BO4" s="10"/>
      <c r="BP4" s="10"/>
      <c r="BQ4" s="10"/>
      <c r="BR4" s="10"/>
      <c r="BS4" s="10"/>
      <c r="BT4" s="10"/>
      <c r="BU4" s="10"/>
      <c r="BV4" s="12"/>
      <c r="BW4" s="10"/>
      <c r="BX4" s="10"/>
      <c r="BY4" s="10"/>
      <c r="BZ4" s="10"/>
      <c r="CA4" s="10"/>
      <c r="CB4" s="10"/>
      <c r="CC4" s="10"/>
      <c r="CD4" s="12"/>
      <c r="CE4" s="10"/>
      <c r="CF4" s="10"/>
      <c r="CG4" s="10"/>
      <c r="CH4" s="10"/>
      <c r="CI4" s="12"/>
      <c r="CJ4" s="10"/>
      <c r="CK4" s="10"/>
      <c r="CL4" s="12"/>
      <c r="CM4" s="10"/>
      <c r="CN4" s="10"/>
      <c r="CO4" s="10"/>
      <c r="CP4" s="10"/>
      <c r="CQ4" s="12"/>
      <c r="CR4" s="10"/>
      <c r="CS4" s="13"/>
    </row>
    <row r="5" spans="1:97" s="14" customFormat="1" ht="15" customHeight="1" x14ac:dyDescent="0.3">
      <c r="A5" s="337"/>
      <c r="B5" s="336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12"/>
      <c r="AY5" s="237"/>
      <c r="AZ5" s="11"/>
      <c r="BA5" s="10"/>
      <c r="BB5" s="10"/>
      <c r="BC5" s="10"/>
      <c r="BD5" s="19"/>
      <c r="BE5" s="10"/>
      <c r="BF5" s="12"/>
      <c r="BG5" s="10"/>
      <c r="BH5"/>
      <c r="BI5" s="10"/>
      <c r="BJ5" s="10"/>
      <c r="BK5" s="10"/>
      <c r="BL5" s="10"/>
      <c r="BM5" s="10"/>
      <c r="BN5" s="12"/>
      <c r="BO5" s="10"/>
      <c r="BP5" s="10"/>
      <c r="BQ5" s="10"/>
      <c r="BR5" s="10"/>
      <c r="BS5" s="10"/>
      <c r="BT5" s="10"/>
      <c r="BU5" s="10"/>
      <c r="BV5" s="12"/>
      <c r="BW5" s="10"/>
      <c r="BX5" s="10"/>
      <c r="BY5" s="10"/>
      <c r="BZ5" s="10"/>
      <c r="CA5" s="10"/>
      <c r="CB5" s="10"/>
      <c r="CC5" s="10"/>
      <c r="CD5" s="12"/>
      <c r="CE5" s="10"/>
      <c r="CF5" s="10"/>
      <c r="CG5" s="10"/>
      <c r="CH5" s="10"/>
      <c r="CI5" s="12"/>
      <c r="CJ5" s="10"/>
      <c r="CK5" s="10"/>
      <c r="CL5" s="12"/>
      <c r="CM5" s="10"/>
      <c r="CN5" s="10"/>
      <c r="CO5" s="10"/>
      <c r="CP5" s="10"/>
      <c r="CQ5" s="12"/>
      <c r="CR5" s="10"/>
      <c r="CS5" s="13"/>
    </row>
    <row r="6" spans="1:97" s="14" customFormat="1" ht="15" customHeight="1" x14ac:dyDescent="0.3">
      <c r="A6" s="335" t="s">
        <v>84</v>
      </c>
      <c r="B6" s="336">
        <v>0.9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12"/>
      <c r="AY6" s="237"/>
      <c r="AZ6" s="11"/>
      <c r="BA6" s="10"/>
      <c r="BB6" s="10"/>
      <c r="BC6" s="10"/>
      <c r="BD6" s="10"/>
      <c r="BE6" s="10"/>
      <c r="BF6" s="12"/>
      <c r="BG6" s="10"/>
      <c r="BH6" s="10"/>
      <c r="BI6" s="10"/>
      <c r="BJ6" s="10"/>
      <c r="BK6" s="10"/>
      <c r="BL6" s="10"/>
      <c r="BM6" s="10"/>
      <c r="BN6" s="12"/>
      <c r="BO6" s="10"/>
      <c r="BP6" s="10"/>
      <c r="BQ6" s="10"/>
      <c r="BR6" s="10"/>
      <c r="BS6" s="10"/>
      <c r="BT6" s="10"/>
      <c r="BU6" s="10"/>
      <c r="BV6" s="12"/>
      <c r="BW6" s="10"/>
      <c r="BX6" s="10"/>
      <c r="BY6" s="10"/>
      <c r="BZ6" s="10"/>
      <c r="CA6" s="10"/>
      <c r="CB6" s="10"/>
      <c r="CC6" s="10"/>
      <c r="CD6" s="12"/>
      <c r="CE6" s="10"/>
      <c r="CF6" s="10"/>
      <c r="CG6" s="10"/>
      <c r="CH6" s="10"/>
      <c r="CI6" s="12"/>
      <c r="CJ6" s="10"/>
      <c r="CK6" s="10"/>
      <c r="CL6" s="12"/>
      <c r="CM6" s="10"/>
      <c r="CN6" s="10"/>
      <c r="CO6" s="10"/>
      <c r="CP6" s="10"/>
      <c r="CQ6" s="12"/>
      <c r="CR6" s="10"/>
      <c r="CS6" s="13"/>
    </row>
    <row r="7" spans="1:97" s="14" customFormat="1" x14ac:dyDescent="0.3">
      <c r="A7" s="337" t="s">
        <v>85</v>
      </c>
      <c r="B7" s="336">
        <v>-30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64"/>
      <c r="AR7" s="264"/>
      <c r="AS7" s="264"/>
      <c r="AT7" s="264"/>
      <c r="AU7" s="264"/>
      <c r="AV7" s="264"/>
      <c r="AW7" s="264"/>
      <c r="AX7" s="12"/>
      <c r="AY7" s="264"/>
      <c r="AZ7" s="9"/>
      <c r="BA7" s="10"/>
      <c r="BB7" s="10"/>
      <c r="BC7" s="10"/>
      <c r="BD7" s="10"/>
      <c r="BE7" s="10"/>
      <c r="BF7" s="12"/>
      <c r="BG7" s="10"/>
      <c r="BH7" s="10"/>
      <c r="BI7" s="10"/>
      <c r="BJ7" s="10"/>
      <c r="BK7" s="10"/>
      <c r="BL7" s="10"/>
      <c r="BM7" s="10"/>
      <c r="BN7" s="12"/>
      <c r="BO7" s="10"/>
      <c r="BP7" s="10"/>
      <c r="BQ7" s="10"/>
      <c r="BR7" s="10"/>
      <c r="BS7" s="10"/>
      <c r="BT7" s="10"/>
      <c r="BU7" s="10"/>
      <c r="BV7" s="12"/>
      <c r="BW7" s="10"/>
      <c r="BX7" s="10"/>
      <c r="BY7" s="10"/>
      <c r="BZ7" s="10"/>
      <c r="CA7" s="10"/>
      <c r="CB7" s="10"/>
      <c r="CC7" s="10"/>
      <c r="CD7" s="12"/>
      <c r="CE7" s="10"/>
      <c r="CF7" s="10"/>
      <c r="CG7" s="10"/>
      <c r="CH7" s="10"/>
      <c r="CI7" s="12"/>
      <c r="CJ7" s="10"/>
      <c r="CK7" s="10"/>
      <c r="CL7" s="12"/>
      <c r="CM7" s="10"/>
      <c r="CN7" s="10"/>
      <c r="CO7" s="10"/>
      <c r="CP7" s="10"/>
      <c r="CQ7" s="12"/>
      <c r="CR7" s="10"/>
      <c r="CS7" s="13"/>
    </row>
    <row r="8" spans="1:97" s="14" customFormat="1" x14ac:dyDescent="0.3">
      <c r="A8" s="337" t="s">
        <v>86</v>
      </c>
      <c r="B8" s="336">
        <v>43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64"/>
      <c r="AR8" s="264"/>
      <c r="AS8" s="264"/>
      <c r="AT8" s="264"/>
      <c r="AU8" s="264"/>
      <c r="AV8" s="264"/>
      <c r="AW8" s="264"/>
      <c r="AX8" s="12"/>
      <c r="AY8" s="264"/>
      <c r="AZ8" s="9"/>
      <c r="BA8" s="10"/>
      <c r="BB8" s="10"/>
      <c r="BC8" s="10"/>
      <c r="BD8" s="10"/>
      <c r="BE8" s="10"/>
      <c r="BF8" s="12"/>
      <c r="BG8" s="10"/>
      <c r="BH8" s="10"/>
      <c r="BI8" s="10"/>
      <c r="BJ8" s="10"/>
      <c r="BK8" s="10"/>
      <c r="BL8" s="10"/>
      <c r="BM8" s="10"/>
      <c r="BN8" s="12"/>
      <c r="BO8" s="10"/>
      <c r="BP8" s="10"/>
      <c r="BQ8" s="10"/>
      <c r="BR8" s="10"/>
      <c r="BS8" s="10"/>
      <c r="BT8" s="10"/>
      <c r="BU8" s="10"/>
      <c r="BV8" s="12"/>
      <c r="BW8" s="10"/>
      <c r="BX8" s="10"/>
      <c r="BY8" s="10"/>
      <c r="BZ8" s="10"/>
      <c r="CA8" s="10"/>
      <c r="CB8" s="10"/>
      <c r="CC8" s="10"/>
      <c r="CD8" s="12"/>
      <c r="CE8" s="10"/>
      <c r="CF8" s="10"/>
      <c r="CG8" s="10"/>
      <c r="CH8" s="10"/>
      <c r="CI8" s="12"/>
      <c r="CJ8" s="10"/>
      <c r="CK8" s="10"/>
      <c r="CL8" s="12"/>
      <c r="CM8" s="10"/>
      <c r="CN8" s="10"/>
      <c r="CO8" s="10"/>
      <c r="CP8" s="10"/>
      <c r="CQ8" s="12"/>
      <c r="CR8" s="10"/>
      <c r="CS8" s="13"/>
    </row>
    <row r="9" spans="1:97" s="14" customFormat="1" x14ac:dyDescent="0.3">
      <c r="A9" s="337" t="s">
        <v>229</v>
      </c>
      <c r="B9" s="336">
        <v>1.5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64"/>
      <c r="AR9" s="264"/>
      <c r="AS9" s="264"/>
      <c r="AT9" s="264"/>
      <c r="AU9" s="264"/>
      <c r="AV9" s="264"/>
      <c r="AW9" s="264"/>
      <c r="AX9" s="12"/>
      <c r="AY9" s="264"/>
      <c r="AZ9" s="9"/>
      <c r="BA9" s="10"/>
      <c r="BB9" s="10"/>
      <c r="BC9" s="10"/>
      <c r="BD9" s="10"/>
      <c r="BE9" s="10"/>
      <c r="BF9" s="12"/>
      <c r="BG9" s="10"/>
      <c r="BH9" s="10"/>
      <c r="BI9" s="10"/>
      <c r="BJ9" s="10"/>
      <c r="BK9" s="10"/>
      <c r="BL9" s="10"/>
      <c r="BM9" s="10"/>
      <c r="BN9" s="12"/>
      <c r="BO9" s="10"/>
      <c r="BP9" s="10"/>
      <c r="BQ9" s="10"/>
      <c r="BR9" s="10"/>
      <c r="BS9" s="10"/>
      <c r="BT9" s="10"/>
      <c r="BU9" s="10"/>
      <c r="BV9" s="12"/>
      <c r="BW9" s="10"/>
      <c r="BX9" s="10"/>
      <c r="BY9" s="10"/>
      <c r="BZ9" s="10"/>
      <c r="CA9" s="10"/>
      <c r="CB9" s="10"/>
      <c r="CC9" s="10"/>
      <c r="CD9" s="12"/>
      <c r="CE9" s="10"/>
      <c r="CF9" s="10"/>
      <c r="CG9" s="10"/>
      <c r="CH9" s="10"/>
      <c r="CI9" s="12"/>
      <c r="CJ9" s="10"/>
      <c r="CK9" s="10"/>
      <c r="CL9" s="12"/>
      <c r="CM9" s="10"/>
      <c r="CN9" s="10"/>
      <c r="CO9" s="10"/>
      <c r="CP9" s="10"/>
      <c r="CQ9" s="12"/>
      <c r="CR9" s="10"/>
      <c r="CS9" s="13"/>
    </row>
    <row r="10" spans="1:97" s="14" customFormat="1" x14ac:dyDescent="0.3">
      <c r="A10" s="337"/>
      <c r="B10" s="336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64"/>
      <c r="AR10" s="264"/>
      <c r="AS10" s="264"/>
      <c r="AT10" s="264"/>
      <c r="AU10" s="264"/>
      <c r="AV10" s="264"/>
      <c r="AW10" s="264"/>
      <c r="AX10" s="12"/>
      <c r="AY10" s="264"/>
      <c r="AZ10" s="9"/>
      <c r="BA10" s="10"/>
      <c r="BB10" s="10"/>
      <c r="BC10" s="10"/>
      <c r="BD10" s="10"/>
      <c r="BE10" s="10"/>
      <c r="BF10" s="12"/>
      <c r="BG10" s="10"/>
      <c r="BH10" s="10"/>
      <c r="BI10" s="10"/>
      <c r="BJ10" s="10"/>
      <c r="BK10" s="10"/>
      <c r="BL10" s="10"/>
      <c r="BM10" s="10"/>
      <c r="BN10" s="12"/>
      <c r="BO10" s="10"/>
      <c r="BP10" s="10"/>
      <c r="BQ10" s="10"/>
      <c r="BR10" s="10"/>
      <c r="BS10" s="10"/>
      <c r="BT10" s="10"/>
      <c r="BU10" s="10"/>
      <c r="BV10" s="12"/>
      <c r="BW10" s="10"/>
      <c r="BX10" s="10"/>
      <c r="BY10" s="10"/>
      <c r="BZ10" s="10"/>
      <c r="CA10" s="10"/>
      <c r="CB10" s="10"/>
      <c r="CC10" s="10"/>
      <c r="CD10" s="12"/>
      <c r="CE10" s="10"/>
      <c r="CF10" s="10"/>
      <c r="CG10" s="10"/>
      <c r="CH10" s="10"/>
      <c r="CI10" s="12"/>
      <c r="CJ10" s="10"/>
      <c r="CK10" s="10"/>
      <c r="CL10" s="12"/>
      <c r="CM10" s="10"/>
      <c r="CN10" s="10"/>
      <c r="CO10" s="10"/>
      <c r="CP10" s="10"/>
      <c r="CQ10" s="12"/>
      <c r="CR10" s="10"/>
      <c r="CS10" s="13"/>
    </row>
    <row r="11" spans="1:97" s="14" customFormat="1" x14ac:dyDescent="0.3">
      <c r="A11" s="337" t="s">
        <v>237</v>
      </c>
      <c r="B11" s="564">
        <v>128</v>
      </c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64"/>
      <c r="AR11" s="264"/>
      <c r="AS11" s="264"/>
      <c r="AT11" s="264"/>
      <c r="AU11" s="264"/>
      <c r="AV11" s="264"/>
      <c r="AW11" s="264"/>
      <c r="AX11" s="12"/>
      <c r="AY11" s="264"/>
      <c r="AZ11" s="9"/>
      <c r="BA11" s="10"/>
      <c r="BB11" s="10"/>
      <c r="BC11" s="10"/>
      <c r="BD11" s="10"/>
      <c r="BE11" s="10"/>
      <c r="BF11" s="12"/>
      <c r="BG11" s="10"/>
      <c r="BH11" s="10"/>
      <c r="BI11" s="10"/>
      <c r="BJ11" s="10"/>
      <c r="BK11" s="10"/>
      <c r="BL11" s="10"/>
      <c r="BM11" s="10"/>
      <c r="BN11" s="12"/>
      <c r="BO11" s="10"/>
      <c r="BP11" s="10"/>
      <c r="BQ11" s="10"/>
      <c r="BR11" s="10"/>
      <c r="BS11" s="10"/>
      <c r="BT11" s="10"/>
      <c r="BU11" s="10"/>
      <c r="BV11" s="12"/>
      <c r="BW11" s="10"/>
      <c r="BX11" s="10"/>
      <c r="BY11" s="10"/>
      <c r="BZ11" s="10"/>
      <c r="CA11" s="10"/>
      <c r="CB11" s="10"/>
      <c r="CC11" s="10"/>
      <c r="CD11" s="12"/>
      <c r="CE11" s="10"/>
      <c r="CF11" s="10"/>
      <c r="CG11" s="10"/>
      <c r="CH11" s="10"/>
      <c r="CI11" s="12"/>
      <c r="CJ11" s="10"/>
      <c r="CK11" s="10"/>
      <c r="CL11" s="12"/>
      <c r="CM11" s="10"/>
      <c r="CN11" s="10"/>
      <c r="CO11" s="10"/>
      <c r="CP11" s="10"/>
      <c r="CQ11" s="12"/>
      <c r="CR11" s="10"/>
      <c r="CS11" s="13"/>
    </row>
    <row r="12" spans="1:97" s="14" customFormat="1" x14ac:dyDescent="0.3">
      <c r="A12" s="337" t="s">
        <v>142</v>
      </c>
      <c r="B12" s="336">
        <v>26.5</v>
      </c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64"/>
      <c r="AR12" s="264"/>
      <c r="AS12" s="264"/>
      <c r="AT12" s="264"/>
      <c r="AU12" s="264"/>
      <c r="AV12" s="264"/>
      <c r="AW12" s="264"/>
      <c r="AX12" s="12"/>
      <c r="AY12" s="264"/>
      <c r="AZ12" s="9"/>
      <c r="BA12" s="10"/>
      <c r="BB12" s="10"/>
      <c r="BC12" s="10"/>
      <c r="BD12" s="10"/>
      <c r="BE12" s="10"/>
      <c r="BF12" s="12"/>
      <c r="BG12" s="10"/>
      <c r="BH12" s="10"/>
      <c r="BI12" s="10"/>
      <c r="BJ12" s="10"/>
      <c r="BK12" s="10"/>
      <c r="BL12" s="10"/>
      <c r="BM12" s="10"/>
      <c r="BN12" s="12"/>
      <c r="BO12" s="10"/>
      <c r="BP12" s="10"/>
      <c r="BQ12" s="10"/>
      <c r="BR12" s="10"/>
      <c r="BS12" s="10"/>
      <c r="BT12" s="10"/>
      <c r="BU12" s="10"/>
      <c r="BV12" s="12"/>
      <c r="BW12" s="10"/>
      <c r="BX12" s="10"/>
      <c r="BY12" s="10"/>
      <c r="BZ12" s="10"/>
      <c r="CA12" s="10"/>
      <c r="CB12" s="10"/>
      <c r="CC12" s="10"/>
      <c r="CD12" s="12"/>
      <c r="CE12" s="10"/>
      <c r="CF12" s="10"/>
      <c r="CG12" s="10"/>
      <c r="CH12" s="10"/>
      <c r="CI12" s="12"/>
      <c r="CJ12" s="10"/>
      <c r="CK12" s="10"/>
      <c r="CL12" s="12"/>
      <c r="CM12" s="10"/>
      <c r="CN12" s="10"/>
      <c r="CO12" s="10"/>
      <c r="CP12" s="10"/>
      <c r="CQ12" s="12"/>
      <c r="CR12" s="10"/>
      <c r="CS12" s="13"/>
    </row>
    <row r="13" spans="1:97" s="14" customFormat="1" x14ac:dyDescent="0.3">
      <c r="A13" s="337" t="s">
        <v>143</v>
      </c>
      <c r="B13" s="336">
        <f>B11-B12</f>
        <v>101.5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64"/>
      <c r="AR13" s="264"/>
      <c r="AS13" s="264"/>
      <c r="AT13" s="264"/>
      <c r="AU13" s="264"/>
      <c r="AV13" s="264"/>
      <c r="AW13" s="264"/>
      <c r="AX13" s="12"/>
      <c r="AY13" s="264"/>
      <c r="AZ13" s="9"/>
      <c r="BA13" s="10"/>
      <c r="BB13" s="10"/>
      <c r="BC13" s="10"/>
      <c r="BD13" s="10"/>
      <c r="BE13" s="10"/>
      <c r="BF13" s="12"/>
      <c r="BG13" s="10"/>
      <c r="BH13" s="10"/>
      <c r="BI13" s="10"/>
      <c r="BJ13" s="10"/>
      <c r="BK13" s="10"/>
      <c r="BL13" s="10"/>
      <c r="BM13" s="10"/>
      <c r="BN13" s="12"/>
      <c r="BO13" s="10"/>
      <c r="BP13" s="10"/>
      <c r="BQ13" s="10"/>
      <c r="BR13" s="10"/>
      <c r="BS13" s="10"/>
      <c r="BT13" s="10"/>
      <c r="BU13" s="10"/>
      <c r="BV13" s="12"/>
      <c r="BW13" s="10"/>
      <c r="BX13" s="10"/>
      <c r="BY13" s="10"/>
      <c r="BZ13" s="10"/>
      <c r="CA13" s="10"/>
      <c r="CB13" s="10"/>
      <c r="CC13" s="10"/>
      <c r="CD13" s="12"/>
      <c r="CE13" s="10"/>
      <c r="CF13" s="10"/>
      <c r="CG13" s="10"/>
      <c r="CH13" s="10"/>
      <c r="CI13" s="12"/>
      <c r="CJ13" s="10"/>
      <c r="CK13" s="10"/>
      <c r="CL13" s="12"/>
      <c r="CM13" s="10"/>
      <c r="CN13" s="10"/>
      <c r="CO13" s="10"/>
      <c r="CP13" s="10"/>
      <c r="CQ13" s="12"/>
      <c r="CR13" s="10"/>
      <c r="CS13" s="13"/>
    </row>
    <row r="14" spans="1:97" s="14" customFormat="1" x14ac:dyDescent="0.3">
      <c r="A14" s="337"/>
      <c r="B14" s="336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64"/>
      <c r="AR14" s="264"/>
      <c r="AS14" s="264"/>
      <c r="AT14" s="264"/>
      <c r="AU14" s="264"/>
      <c r="AV14" s="264"/>
      <c r="AW14" s="264"/>
      <c r="AX14" s="12"/>
      <c r="AY14" s="264"/>
      <c r="AZ14" s="9"/>
      <c r="BA14" s="10"/>
      <c r="BB14" s="10"/>
      <c r="BC14" s="10"/>
      <c r="BD14" s="10"/>
      <c r="BE14" s="10"/>
      <c r="BF14" s="12"/>
      <c r="BG14" s="10"/>
      <c r="BH14" s="10"/>
      <c r="BI14" s="10"/>
      <c r="BJ14" s="10"/>
      <c r="BK14" s="10"/>
      <c r="BL14" s="10"/>
      <c r="BM14" s="10"/>
      <c r="BN14" s="12"/>
      <c r="BO14" s="10"/>
      <c r="BP14" s="10"/>
      <c r="BQ14" s="10"/>
      <c r="BR14" s="10"/>
      <c r="BS14" s="10"/>
      <c r="BT14" s="10"/>
      <c r="BU14" s="10"/>
      <c r="BV14" s="12"/>
      <c r="BW14" s="10"/>
      <c r="BX14" s="10"/>
      <c r="BY14" s="10"/>
      <c r="BZ14" s="10"/>
      <c r="CA14" s="10"/>
      <c r="CB14" s="10"/>
      <c r="CC14" s="10"/>
      <c r="CD14" s="12"/>
      <c r="CE14" s="10"/>
      <c r="CF14" s="10"/>
      <c r="CG14" s="10"/>
      <c r="CH14" s="10"/>
      <c r="CI14" s="12"/>
      <c r="CJ14" s="10"/>
      <c r="CK14" s="10"/>
      <c r="CL14" s="12"/>
      <c r="CM14" s="10"/>
      <c r="CN14" s="10"/>
      <c r="CO14" s="10"/>
      <c r="CP14" s="10"/>
      <c r="CQ14" s="12"/>
      <c r="CR14" s="10"/>
      <c r="CS14" s="13"/>
    </row>
    <row r="15" spans="1:97" s="14" customFormat="1" ht="15" thickBot="1" x14ac:dyDescent="0.35">
      <c r="A15" s="397" t="s">
        <v>139</v>
      </c>
      <c r="B15" s="398">
        <v>72.7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2"/>
      <c r="AY15" s="18"/>
      <c r="AZ15" s="9"/>
      <c r="BA15" s="10"/>
      <c r="BB15" s="10"/>
      <c r="BC15" s="10"/>
      <c r="BD15" s="10"/>
      <c r="BE15" s="10"/>
      <c r="BF15" s="12"/>
      <c r="BG15" s="10"/>
      <c r="BH15" s="10"/>
      <c r="BI15" s="10"/>
      <c r="BJ15" s="10"/>
      <c r="BK15" s="10"/>
      <c r="BL15" s="10"/>
      <c r="BM15" s="10"/>
      <c r="BN15" s="12"/>
      <c r="BO15" s="10"/>
      <c r="BP15" s="10"/>
      <c r="BQ15" s="10"/>
      <c r="BR15" s="10"/>
      <c r="BS15" s="10"/>
      <c r="BT15" s="10"/>
      <c r="BU15" s="10"/>
      <c r="BV15" s="12"/>
      <c r="BW15" s="10"/>
      <c r="BX15" s="10"/>
      <c r="BY15" s="10"/>
      <c r="BZ15" s="10"/>
      <c r="CA15" s="10"/>
      <c r="CB15" s="10"/>
      <c r="CC15" s="10"/>
      <c r="CD15" s="12"/>
      <c r="CE15" s="10"/>
      <c r="CF15" s="10"/>
      <c r="CG15" s="10"/>
      <c r="CH15" s="10"/>
      <c r="CI15" s="12"/>
      <c r="CJ15" s="10"/>
      <c r="CK15" s="10"/>
      <c r="CL15" s="12"/>
      <c r="CM15" s="10"/>
      <c r="CN15" s="10"/>
      <c r="CO15" s="10"/>
      <c r="CP15" s="10"/>
      <c r="CQ15" s="12"/>
      <c r="CR15" s="10"/>
      <c r="CS15" s="13"/>
    </row>
    <row r="16" spans="1:97" s="14" customFormat="1" x14ac:dyDescent="0.3">
      <c r="A16" s="5"/>
      <c r="B16" s="563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2"/>
      <c r="AY16" s="18"/>
      <c r="AZ16" s="9"/>
      <c r="BA16" s="10"/>
      <c r="BB16" s="10"/>
      <c r="BC16" s="10"/>
      <c r="BD16" s="10"/>
      <c r="BE16" s="10"/>
      <c r="BF16" s="12"/>
      <c r="BG16" s="10"/>
      <c r="BH16" s="10"/>
      <c r="BI16" s="10"/>
      <c r="BJ16" s="10"/>
      <c r="BK16" s="10"/>
      <c r="BL16" s="10"/>
      <c r="BM16" s="10"/>
      <c r="BN16" s="12"/>
      <c r="BO16" s="10"/>
      <c r="BP16" s="10"/>
      <c r="BQ16" s="10"/>
      <c r="BR16" s="10"/>
      <c r="BS16" s="10"/>
      <c r="BT16" s="10"/>
      <c r="BU16" s="10"/>
      <c r="BV16" s="12"/>
      <c r="BW16" s="10"/>
      <c r="BX16" s="10"/>
      <c r="BY16" s="10"/>
      <c r="BZ16" s="10"/>
      <c r="CA16" s="10"/>
      <c r="CB16" s="10"/>
      <c r="CC16" s="10"/>
      <c r="CD16" s="12"/>
      <c r="CE16" s="10"/>
      <c r="CF16" s="10"/>
      <c r="CG16" s="10"/>
      <c r="CH16" s="10"/>
      <c r="CI16" s="12"/>
      <c r="CJ16" s="10"/>
      <c r="CK16" s="10"/>
      <c r="CL16" s="12"/>
      <c r="CM16" s="10"/>
      <c r="CN16" s="10"/>
      <c r="CO16" s="10"/>
      <c r="CP16" s="10"/>
      <c r="CQ16" s="12"/>
      <c r="CR16" s="10"/>
      <c r="CS16" s="13"/>
    </row>
    <row r="17" spans="1:99" ht="15" thickBot="1" x14ac:dyDescent="0.35">
      <c r="A17" s="5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6"/>
      <c r="AY17" s="22"/>
      <c r="AZ17" s="22"/>
      <c r="BA17" s="22"/>
      <c r="BB17" s="22"/>
      <c r="BC17" s="22"/>
      <c r="BD17" s="22"/>
      <c r="BE17" s="22"/>
      <c r="BF17" s="6"/>
      <c r="BG17" s="22"/>
      <c r="BH17" s="22"/>
      <c r="BI17" s="22"/>
      <c r="BJ17" s="22"/>
      <c r="BK17" s="22"/>
      <c r="BL17" s="22"/>
      <c r="BM17" s="22"/>
      <c r="BN17" s="6"/>
      <c r="BO17" s="22"/>
      <c r="BP17" s="22"/>
      <c r="BQ17" s="22"/>
      <c r="BR17" s="22"/>
      <c r="BS17" s="22"/>
      <c r="BT17" s="22"/>
      <c r="BU17" s="22"/>
      <c r="BV17" s="6"/>
      <c r="BW17" s="22"/>
      <c r="BX17" s="22"/>
      <c r="BY17" s="22"/>
      <c r="BZ17" s="22"/>
      <c r="CA17" s="22"/>
      <c r="CB17" s="22"/>
      <c r="CC17" s="22"/>
      <c r="CD17" s="6"/>
      <c r="CE17" s="22"/>
      <c r="CF17" s="22"/>
      <c r="CG17" s="22"/>
      <c r="CH17" s="22"/>
      <c r="CI17" s="22"/>
      <c r="CJ17" s="22"/>
      <c r="CK17" s="22"/>
      <c r="CL17" s="6"/>
      <c r="CM17" s="22"/>
      <c r="CN17" s="22"/>
      <c r="CO17" s="22"/>
      <c r="CP17" s="22"/>
      <c r="CQ17" s="22"/>
      <c r="CR17" s="22"/>
      <c r="CS17" s="23"/>
    </row>
    <row r="18" spans="1:99" ht="15" thickBot="1" x14ac:dyDescent="0.35">
      <c r="A18" s="5"/>
      <c r="B18" s="237"/>
      <c r="C18" s="237"/>
      <c r="D18" s="639">
        <v>2021</v>
      </c>
      <c r="E18" s="640"/>
      <c r="F18" s="640"/>
      <c r="G18" s="640"/>
      <c r="H18" s="641"/>
      <c r="I18" s="565"/>
      <c r="J18" s="237"/>
      <c r="K18" s="639">
        <v>2020</v>
      </c>
      <c r="L18" s="640"/>
      <c r="M18" s="640"/>
      <c r="N18" s="640"/>
      <c r="O18" s="640"/>
      <c r="P18" s="640"/>
      <c r="Q18" s="641"/>
      <c r="R18" s="237"/>
      <c r="S18" s="621">
        <v>2019</v>
      </c>
      <c r="T18" s="622"/>
      <c r="U18" s="622"/>
      <c r="V18" s="622"/>
      <c r="W18" s="622"/>
      <c r="X18" s="622"/>
      <c r="Y18" s="623"/>
      <c r="Z18" s="237"/>
      <c r="AA18" s="621">
        <v>2018</v>
      </c>
      <c r="AB18" s="622"/>
      <c r="AC18" s="622"/>
      <c r="AD18" s="622"/>
      <c r="AE18" s="622"/>
      <c r="AF18" s="622"/>
      <c r="AG18" s="623"/>
      <c r="AH18" s="237"/>
      <c r="AI18" s="621">
        <v>2017</v>
      </c>
      <c r="AJ18" s="622"/>
      <c r="AK18" s="622"/>
      <c r="AL18" s="622"/>
      <c r="AM18" s="622"/>
      <c r="AN18" s="622"/>
      <c r="AO18" s="623"/>
      <c r="AP18" s="237"/>
      <c r="AQ18" s="621">
        <v>2016</v>
      </c>
      <c r="AR18" s="622"/>
      <c r="AS18" s="622"/>
      <c r="AT18" s="622"/>
      <c r="AU18" s="622"/>
      <c r="AV18" s="622"/>
      <c r="AW18" s="623"/>
      <c r="AX18" s="6"/>
      <c r="AY18" s="621">
        <v>2015</v>
      </c>
      <c r="AZ18" s="622"/>
      <c r="BA18" s="622"/>
      <c r="BB18" s="622"/>
      <c r="BC18" s="622"/>
      <c r="BD18" s="622"/>
      <c r="BE18" s="623"/>
      <c r="BF18" s="6"/>
      <c r="BG18" s="621">
        <v>2014</v>
      </c>
      <c r="BH18" s="622"/>
      <c r="BI18" s="622"/>
      <c r="BJ18" s="622"/>
      <c r="BK18" s="622"/>
      <c r="BL18" s="622"/>
      <c r="BM18" s="623"/>
      <c r="BN18" s="6"/>
      <c r="BO18" s="621">
        <v>2013</v>
      </c>
      <c r="BP18" s="622"/>
      <c r="BQ18" s="622"/>
      <c r="BR18" s="622"/>
      <c r="BS18" s="622"/>
      <c r="BT18" s="622"/>
      <c r="BU18" s="623"/>
      <c r="BV18" s="6"/>
      <c r="BW18" s="621">
        <v>2012</v>
      </c>
      <c r="BX18" s="622"/>
      <c r="BY18" s="622"/>
      <c r="BZ18" s="622"/>
      <c r="CA18" s="622"/>
      <c r="CB18" s="622"/>
      <c r="CC18" s="623"/>
      <c r="CD18" s="6"/>
      <c r="CE18" s="621">
        <v>2011</v>
      </c>
      <c r="CF18" s="622"/>
      <c r="CG18" s="622"/>
      <c r="CH18" s="622"/>
      <c r="CI18" s="622"/>
      <c r="CJ18" s="622"/>
      <c r="CK18" s="623"/>
      <c r="CL18" s="6"/>
      <c r="CM18" s="621">
        <v>2010</v>
      </c>
      <c r="CN18" s="622"/>
      <c r="CO18" s="622"/>
      <c r="CP18" s="622"/>
      <c r="CQ18" s="622"/>
      <c r="CR18" s="622"/>
      <c r="CS18" s="623"/>
    </row>
    <row r="19" spans="1:99" x14ac:dyDescent="0.3">
      <c r="A19" s="5"/>
      <c r="B19" s="237"/>
      <c r="C19" s="237"/>
      <c r="D19" s="77" t="s">
        <v>3</v>
      </c>
      <c r="E19" s="442" t="s">
        <v>4</v>
      </c>
      <c r="F19" s="442" t="s">
        <v>5</v>
      </c>
      <c r="G19" s="442" t="s">
        <v>6</v>
      </c>
      <c r="H19" s="13" t="s">
        <v>7</v>
      </c>
      <c r="I19" s="442"/>
      <c r="J19" s="237"/>
      <c r="K19" s="77" t="s">
        <v>3</v>
      </c>
      <c r="L19" s="442" t="s">
        <v>4</v>
      </c>
      <c r="M19" s="442" t="s">
        <v>5</v>
      </c>
      <c r="N19" s="442" t="s">
        <v>6</v>
      </c>
      <c r="O19" s="442" t="s">
        <v>7</v>
      </c>
      <c r="P19" s="442" t="s">
        <v>8</v>
      </c>
      <c r="Q19" s="13" t="s">
        <v>9</v>
      </c>
      <c r="R19" s="237"/>
      <c r="S19" s="77" t="s">
        <v>3</v>
      </c>
      <c r="T19" s="10" t="s">
        <v>4</v>
      </c>
      <c r="U19" s="10" t="s">
        <v>5</v>
      </c>
      <c r="V19" s="10" t="s">
        <v>6</v>
      </c>
      <c r="W19" s="10" t="s">
        <v>7</v>
      </c>
      <c r="X19" s="10" t="s">
        <v>8</v>
      </c>
      <c r="Y19" s="13" t="s">
        <v>9</v>
      </c>
      <c r="Z19" s="237"/>
      <c r="AA19" s="77" t="s">
        <v>3</v>
      </c>
      <c r="AB19" s="10" t="s">
        <v>4</v>
      </c>
      <c r="AC19" s="10" t="s">
        <v>5</v>
      </c>
      <c r="AD19" s="10" t="s">
        <v>6</v>
      </c>
      <c r="AE19" s="10" t="s">
        <v>7</v>
      </c>
      <c r="AF19" s="10" t="s">
        <v>8</v>
      </c>
      <c r="AG19" s="13" t="s">
        <v>9</v>
      </c>
      <c r="AH19" s="237"/>
      <c r="AI19" s="77" t="s">
        <v>3</v>
      </c>
      <c r="AJ19" s="10" t="s">
        <v>4</v>
      </c>
      <c r="AK19" s="10" t="s">
        <v>5</v>
      </c>
      <c r="AL19" s="10" t="s">
        <v>6</v>
      </c>
      <c r="AM19" s="10" t="s">
        <v>7</v>
      </c>
      <c r="AN19" s="10" t="s">
        <v>8</v>
      </c>
      <c r="AO19" s="13" t="s">
        <v>9</v>
      </c>
      <c r="AP19" s="237"/>
      <c r="AQ19" s="77" t="s">
        <v>3</v>
      </c>
      <c r="AR19" s="10" t="s">
        <v>4</v>
      </c>
      <c r="AS19" s="10" t="s">
        <v>5</v>
      </c>
      <c r="AT19" s="10" t="s">
        <v>6</v>
      </c>
      <c r="AU19" s="10" t="s">
        <v>7</v>
      </c>
      <c r="AV19" s="10" t="s">
        <v>8</v>
      </c>
      <c r="AW19" s="13" t="s">
        <v>9</v>
      </c>
      <c r="AX19" s="6"/>
      <c r="AY19" s="77" t="s">
        <v>3</v>
      </c>
      <c r="AZ19" s="10" t="s">
        <v>4</v>
      </c>
      <c r="BA19" s="10" t="s">
        <v>5</v>
      </c>
      <c r="BB19" s="10" t="s">
        <v>6</v>
      </c>
      <c r="BC19" s="10" t="s">
        <v>7</v>
      </c>
      <c r="BD19" s="10" t="s">
        <v>8</v>
      </c>
      <c r="BE19" s="13" t="s">
        <v>9</v>
      </c>
      <c r="BF19" s="6"/>
      <c r="BG19" s="77" t="s">
        <v>3</v>
      </c>
      <c r="BH19" s="10" t="s">
        <v>4</v>
      </c>
      <c r="BI19" s="10" t="s">
        <v>5</v>
      </c>
      <c r="BJ19" s="10" t="s">
        <v>6</v>
      </c>
      <c r="BK19" s="10" t="s">
        <v>7</v>
      </c>
      <c r="BL19" s="10" t="s">
        <v>8</v>
      </c>
      <c r="BM19" s="13" t="s">
        <v>9</v>
      </c>
      <c r="BN19" s="6"/>
      <c r="BO19" s="77" t="s">
        <v>3</v>
      </c>
      <c r="BP19" s="10" t="s">
        <v>4</v>
      </c>
      <c r="BQ19" s="10" t="s">
        <v>5</v>
      </c>
      <c r="BR19" s="10" t="s">
        <v>6</v>
      </c>
      <c r="BS19" s="10" t="s">
        <v>7</v>
      </c>
      <c r="BT19" s="10" t="s">
        <v>8</v>
      </c>
      <c r="BU19" s="13" t="s">
        <v>9</v>
      </c>
      <c r="BV19" s="6"/>
      <c r="BW19" s="77" t="s">
        <v>3</v>
      </c>
      <c r="BX19" s="10" t="s">
        <v>4</v>
      </c>
      <c r="BY19" s="10" t="s">
        <v>5</v>
      </c>
      <c r="BZ19" s="10" t="s">
        <v>6</v>
      </c>
      <c r="CA19" s="10" t="s">
        <v>7</v>
      </c>
      <c r="CB19" s="10" t="s">
        <v>8</v>
      </c>
      <c r="CC19" s="13" t="s">
        <v>9</v>
      </c>
      <c r="CD19" s="6"/>
      <c r="CE19" s="77" t="s">
        <v>3</v>
      </c>
      <c r="CF19" s="10" t="s">
        <v>4</v>
      </c>
      <c r="CG19" s="10" t="s">
        <v>5</v>
      </c>
      <c r="CH19" s="10" t="s">
        <v>6</v>
      </c>
      <c r="CI19" s="10" t="s">
        <v>7</v>
      </c>
      <c r="CJ19" s="10" t="s">
        <v>8</v>
      </c>
      <c r="CK19" s="13" t="s">
        <v>9</v>
      </c>
      <c r="CL19" s="6"/>
      <c r="CM19" s="77" t="s">
        <v>3</v>
      </c>
      <c r="CN19" s="10" t="s">
        <v>4</v>
      </c>
      <c r="CO19" s="10" t="s">
        <v>5</v>
      </c>
      <c r="CP19" s="10" t="s">
        <v>6</v>
      </c>
      <c r="CQ19" s="10" t="s">
        <v>7</v>
      </c>
      <c r="CR19" s="10" t="s">
        <v>8</v>
      </c>
      <c r="CS19" s="13" t="s">
        <v>9</v>
      </c>
    </row>
    <row r="20" spans="1:99" x14ac:dyDescent="0.3">
      <c r="A20" s="5"/>
      <c r="B20" s="237"/>
      <c r="C20" s="237"/>
      <c r="D20" s="24"/>
      <c r="E20" s="443"/>
      <c r="F20" s="443"/>
      <c r="G20" s="443"/>
      <c r="H20" s="23"/>
      <c r="I20" s="443"/>
      <c r="J20" s="237"/>
      <c r="K20" s="24"/>
      <c r="L20" s="443"/>
      <c r="M20" s="443"/>
      <c r="N20" s="443"/>
      <c r="O20" s="443"/>
      <c r="P20" s="443"/>
      <c r="Q20" s="23"/>
      <c r="R20" s="237"/>
      <c r="S20" s="24"/>
      <c r="T20" s="22"/>
      <c r="U20" s="22"/>
      <c r="V20" s="22"/>
      <c r="W20" s="22"/>
      <c r="X20" s="22"/>
      <c r="Y20" s="23"/>
      <c r="Z20" s="237"/>
      <c r="AA20" s="24"/>
      <c r="AB20" s="22"/>
      <c r="AC20" s="22"/>
      <c r="AD20" s="22"/>
      <c r="AE20" s="22"/>
      <c r="AF20" s="22"/>
      <c r="AG20" s="23"/>
      <c r="AH20" s="237"/>
      <c r="AI20" s="24"/>
      <c r="AJ20" s="22"/>
      <c r="AK20" s="22"/>
      <c r="AL20" s="22"/>
      <c r="AM20" s="22"/>
      <c r="AN20" s="22"/>
      <c r="AO20" s="23"/>
      <c r="AP20" s="237"/>
      <c r="AQ20" s="24"/>
      <c r="AR20" s="22"/>
      <c r="AS20" s="22"/>
      <c r="AT20" s="22"/>
      <c r="AU20" s="22"/>
      <c r="AV20" s="22"/>
      <c r="AW20" s="23"/>
      <c r="AX20" s="6"/>
      <c r="AY20" s="24"/>
      <c r="AZ20" s="22"/>
      <c r="BA20" s="22"/>
      <c r="BB20" s="22"/>
      <c r="BC20" s="22"/>
      <c r="BD20" s="22"/>
      <c r="BE20" s="23"/>
      <c r="BF20" s="6"/>
      <c r="BG20" s="24"/>
      <c r="BH20" s="22"/>
      <c r="BI20" s="22"/>
      <c r="BJ20" s="22"/>
      <c r="BK20" s="22"/>
      <c r="BL20" s="22"/>
      <c r="BM20" s="23"/>
      <c r="BN20" s="6"/>
      <c r="BO20" s="24"/>
      <c r="BP20" s="22"/>
      <c r="BQ20" s="22"/>
      <c r="BR20" s="22"/>
      <c r="BS20" s="22"/>
      <c r="BT20" s="22"/>
      <c r="BU20" s="23"/>
      <c r="BV20" s="6"/>
      <c r="BW20" s="24"/>
      <c r="BX20" s="22"/>
      <c r="BY20" s="22"/>
      <c r="BZ20" s="22"/>
      <c r="CA20" s="22"/>
      <c r="CB20" s="22"/>
      <c r="CC20" s="23"/>
      <c r="CD20" s="6"/>
      <c r="CE20" s="24"/>
      <c r="CF20" s="22"/>
      <c r="CG20" s="22"/>
      <c r="CH20" s="22"/>
      <c r="CI20" s="22"/>
      <c r="CJ20" s="22"/>
      <c r="CK20" s="23"/>
      <c r="CL20" s="6"/>
      <c r="CM20" s="24"/>
      <c r="CN20" s="22"/>
      <c r="CO20" s="22"/>
      <c r="CP20" s="22"/>
      <c r="CQ20" s="22"/>
      <c r="CR20" s="22"/>
      <c r="CS20" s="23"/>
    </row>
    <row r="21" spans="1:99" s="14" customFormat="1" x14ac:dyDescent="0.3">
      <c r="A21" s="16" t="s">
        <v>10</v>
      </c>
      <c r="B21" s="237"/>
      <c r="C21" s="237"/>
      <c r="D21" s="25">
        <v>31478</v>
      </c>
      <c r="E21" s="444">
        <v>33448</v>
      </c>
      <c r="F21" s="444">
        <v>64926</v>
      </c>
      <c r="G21" s="444">
        <f>H21-F21</f>
        <v>10827</v>
      </c>
      <c r="H21" s="21">
        <v>75753</v>
      </c>
      <c r="I21" s="444"/>
      <c r="J21" s="237"/>
      <c r="K21" s="25">
        <v>24960</v>
      </c>
      <c r="L21" s="444">
        <v>24453</v>
      </c>
      <c r="M21" s="444">
        <v>49413</v>
      </c>
      <c r="N21" s="444">
        <v>31186</v>
      </c>
      <c r="O21" s="444">
        <v>80599</v>
      </c>
      <c r="P21" s="444">
        <v>32516</v>
      </c>
      <c r="Q21" s="21">
        <v>113115</v>
      </c>
      <c r="R21" s="237"/>
      <c r="S21" s="25">
        <v>22204</v>
      </c>
      <c r="T21" s="20">
        <v>20633</v>
      </c>
      <c r="U21" s="20">
        <v>42837</v>
      </c>
      <c r="V21" s="20">
        <v>24729</v>
      </c>
      <c r="W21" s="20">
        <v>67566</v>
      </c>
      <c r="X21" s="20">
        <v>28598</v>
      </c>
      <c r="Y21" s="21">
        <v>96164</v>
      </c>
      <c r="Z21" s="237"/>
      <c r="AA21" s="25">
        <v>23453</v>
      </c>
      <c r="AB21" s="20">
        <v>20416</v>
      </c>
      <c r="AC21" s="20">
        <v>43869</v>
      </c>
      <c r="AD21" s="20">
        <v>17872</v>
      </c>
      <c r="AE21" s="20">
        <v>61741</v>
      </c>
      <c r="AF21" s="20">
        <v>20917</v>
      </c>
      <c r="AG21" s="21">
        <v>82658</v>
      </c>
      <c r="AH21" s="237"/>
      <c r="AI21" s="25">
        <v>27978</v>
      </c>
      <c r="AJ21" s="20">
        <v>19607</v>
      </c>
      <c r="AK21" s="20">
        <v>47585</v>
      </c>
      <c r="AL21" s="20">
        <v>18423</v>
      </c>
      <c r="AM21" s="20">
        <v>66008</v>
      </c>
      <c r="AN21" s="20">
        <v>25948</v>
      </c>
      <c r="AO21" s="21">
        <v>91956</v>
      </c>
      <c r="AP21" s="237"/>
      <c r="AQ21" s="25">
        <v>29000</v>
      </c>
      <c r="AR21" s="20">
        <v>21903</v>
      </c>
      <c r="AS21" s="20">
        <v>50903</v>
      </c>
      <c r="AT21" s="20">
        <v>23810</v>
      </c>
      <c r="AU21" s="20">
        <v>74713</v>
      </c>
      <c r="AV21" s="20">
        <v>29098</v>
      </c>
      <c r="AW21" s="21">
        <v>103811</v>
      </c>
      <c r="AX21" s="26"/>
      <c r="AY21" s="25">
        <v>25853</v>
      </c>
      <c r="AZ21" s="20">
        <v>24756</v>
      </c>
      <c r="BA21" s="20">
        <v>50609</v>
      </c>
      <c r="BB21" s="20">
        <v>23404</v>
      </c>
      <c r="BC21" s="20">
        <v>74013</v>
      </c>
      <c r="BD21" s="20">
        <v>27132</v>
      </c>
      <c r="BE21" s="21">
        <v>101145</v>
      </c>
      <c r="BF21" s="26"/>
      <c r="BG21" s="25">
        <v>28895</v>
      </c>
      <c r="BH21" s="20">
        <v>18957</v>
      </c>
      <c r="BI21" s="20">
        <v>47852</v>
      </c>
      <c r="BJ21" s="20">
        <v>19916</v>
      </c>
      <c r="BK21" s="20">
        <v>67768</v>
      </c>
      <c r="BL21" s="20">
        <v>22381</v>
      </c>
      <c r="BM21" s="21">
        <v>90149</v>
      </c>
      <c r="BN21" s="26"/>
      <c r="BO21" s="25">
        <v>29732</v>
      </c>
      <c r="BP21" s="20">
        <v>31854</v>
      </c>
      <c r="BQ21" s="20">
        <v>61586</v>
      </c>
      <c r="BR21" s="20">
        <v>35242</v>
      </c>
      <c r="BS21" s="20">
        <v>96828</v>
      </c>
      <c r="BT21" s="20">
        <v>29713</v>
      </c>
      <c r="BU21" s="21">
        <v>126541</v>
      </c>
      <c r="BV21" s="26"/>
      <c r="BW21" s="25">
        <v>21151</v>
      </c>
      <c r="BX21" s="20">
        <v>22464</v>
      </c>
      <c r="BY21" s="20">
        <v>43615</v>
      </c>
      <c r="BZ21" s="20">
        <v>23385</v>
      </c>
      <c r="CA21" s="20">
        <v>67000</v>
      </c>
      <c r="CB21" s="20">
        <v>24622</v>
      </c>
      <c r="CC21" s="21">
        <v>91622</v>
      </c>
      <c r="CD21" s="26"/>
      <c r="CE21" s="25">
        <v>20203</v>
      </c>
      <c r="CF21" s="20">
        <v>18622</v>
      </c>
      <c r="CG21" s="20">
        <v>38825</v>
      </c>
      <c r="CH21" s="20">
        <v>21786</v>
      </c>
      <c r="CI21" s="20">
        <v>60611</v>
      </c>
      <c r="CJ21" s="20">
        <v>21611</v>
      </c>
      <c r="CK21" s="21">
        <v>82222</v>
      </c>
      <c r="CL21" s="26"/>
      <c r="CM21" s="25">
        <v>0</v>
      </c>
      <c r="CN21" s="20">
        <v>13579</v>
      </c>
      <c r="CO21" s="20">
        <v>13579</v>
      </c>
      <c r="CP21" s="20">
        <v>18475</v>
      </c>
      <c r="CQ21" s="20">
        <v>32054</v>
      </c>
      <c r="CR21" s="20">
        <v>16912</v>
      </c>
      <c r="CS21" s="21">
        <v>48966</v>
      </c>
      <c r="CU21" s="27"/>
    </row>
    <row r="22" spans="1:99" s="208" customFormat="1" x14ac:dyDescent="0.3">
      <c r="A22" s="16" t="s">
        <v>11</v>
      </c>
      <c r="B22" s="319"/>
      <c r="C22" s="319"/>
      <c r="D22" s="321">
        <v>22582</v>
      </c>
      <c r="E22" s="445">
        <v>24568</v>
      </c>
      <c r="F22" s="445">
        <v>47150</v>
      </c>
      <c r="G22" s="445">
        <f t="shared" ref="G22:G33" si="0">H22-F22</f>
        <v>8474</v>
      </c>
      <c r="H22" s="323">
        <v>55624</v>
      </c>
      <c r="I22" s="445"/>
      <c r="J22" s="319"/>
      <c r="K22" s="321">
        <v>18353</v>
      </c>
      <c r="L22" s="445">
        <v>18113</v>
      </c>
      <c r="M22" s="445">
        <v>36466</v>
      </c>
      <c r="N22" s="445">
        <v>23075</v>
      </c>
      <c r="O22" s="445">
        <v>59541</v>
      </c>
      <c r="P22" s="445">
        <v>24596</v>
      </c>
      <c r="Q22" s="323">
        <v>84137</v>
      </c>
      <c r="R22" s="319"/>
      <c r="S22" s="321">
        <v>17784</v>
      </c>
      <c r="T22" s="320">
        <v>15983</v>
      </c>
      <c r="U22" s="320">
        <v>33767</v>
      </c>
      <c r="V22" s="320">
        <v>19031</v>
      </c>
      <c r="W22" s="320">
        <v>52798</v>
      </c>
      <c r="X22" s="320">
        <v>22360</v>
      </c>
      <c r="Y22" s="323">
        <v>75158</v>
      </c>
      <c r="Z22" s="319"/>
      <c r="AA22" s="321">
        <v>17204</v>
      </c>
      <c r="AB22" s="320">
        <v>15397</v>
      </c>
      <c r="AC22" s="320">
        <v>32601</v>
      </c>
      <c r="AD22" s="320">
        <v>13810</v>
      </c>
      <c r="AE22" s="320">
        <v>46411</v>
      </c>
      <c r="AF22" s="320">
        <v>16613</v>
      </c>
      <c r="AG22" s="323">
        <v>63024</v>
      </c>
      <c r="AH22" s="319"/>
      <c r="AI22" s="321">
        <v>20138</v>
      </c>
      <c r="AJ22" s="320">
        <v>13993</v>
      </c>
      <c r="AK22" s="320">
        <v>34131</v>
      </c>
      <c r="AL22" s="320">
        <v>13026</v>
      </c>
      <c r="AM22" s="320">
        <v>47157</v>
      </c>
      <c r="AN22" s="320">
        <v>19154</v>
      </c>
      <c r="AO22" s="323">
        <v>66311</v>
      </c>
      <c r="AP22" s="319"/>
      <c r="AQ22" s="321">
        <v>19699</v>
      </c>
      <c r="AR22" s="320">
        <v>15818</v>
      </c>
      <c r="AS22" s="320">
        <v>35517</v>
      </c>
      <c r="AT22" s="320">
        <v>17680</v>
      </c>
      <c r="AU22" s="320">
        <v>53197</v>
      </c>
      <c r="AV22" s="320">
        <v>21108</v>
      </c>
      <c r="AW22" s="323">
        <v>74305</v>
      </c>
      <c r="AX22" s="173"/>
      <c r="AY22" s="321">
        <v>20083</v>
      </c>
      <c r="AZ22" s="320">
        <v>18172</v>
      </c>
      <c r="BA22" s="320">
        <v>38255</v>
      </c>
      <c r="BB22" s="320">
        <v>16207</v>
      </c>
      <c r="BC22" s="320">
        <v>54462</v>
      </c>
      <c r="BD22" s="320">
        <v>19472</v>
      </c>
      <c r="BE22" s="323">
        <v>73934</v>
      </c>
      <c r="BF22" s="173"/>
      <c r="BG22" s="321">
        <v>22895</v>
      </c>
      <c r="BH22" s="320">
        <v>17189</v>
      </c>
      <c r="BI22" s="320">
        <v>40084</v>
      </c>
      <c r="BJ22" s="320">
        <v>17757</v>
      </c>
      <c r="BK22" s="320">
        <v>57841</v>
      </c>
      <c r="BL22" s="320">
        <v>19049</v>
      </c>
      <c r="BM22" s="323">
        <v>76890</v>
      </c>
      <c r="BN22" s="173"/>
      <c r="BO22" s="321">
        <v>22099</v>
      </c>
      <c r="BP22" s="320">
        <v>23995</v>
      </c>
      <c r="BQ22" s="320">
        <v>46094</v>
      </c>
      <c r="BR22" s="320">
        <v>26496</v>
      </c>
      <c r="BS22" s="320">
        <v>72590</v>
      </c>
      <c r="BT22" s="320">
        <v>23276</v>
      </c>
      <c r="BU22" s="323">
        <v>95866</v>
      </c>
      <c r="BV22" s="173"/>
      <c r="BW22" s="321">
        <v>16105</v>
      </c>
      <c r="BX22" s="320">
        <v>16707</v>
      </c>
      <c r="BY22" s="320">
        <v>32812</v>
      </c>
      <c r="BZ22" s="320">
        <v>17109</v>
      </c>
      <c r="CA22" s="320">
        <v>49921</v>
      </c>
      <c r="CB22" s="320">
        <v>18129</v>
      </c>
      <c r="CC22" s="323">
        <v>68050</v>
      </c>
      <c r="CD22" s="173"/>
      <c r="CE22" s="321">
        <v>15174</v>
      </c>
      <c r="CF22" s="320">
        <v>13758</v>
      </c>
      <c r="CG22" s="320">
        <v>28932</v>
      </c>
      <c r="CH22" s="320">
        <v>16364</v>
      </c>
      <c r="CI22" s="320">
        <v>45296</v>
      </c>
      <c r="CJ22" s="320">
        <v>16267</v>
      </c>
      <c r="CK22" s="323">
        <v>61563</v>
      </c>
      <c r="CL22" s="173"/>
      <c r="CM22" s="321">
        <v>0</v>
      </c>
      <c r="CN22" s="320">
        <v>10185</v>
      </c>
      <c r="CO22" s="320">
        <v>10185</v>
      </c>
      <c r="CP22" s="320">
        <v>14435</v>
      </c>
      <c r="CQ22" s="320">
        <v>24620</v>
      </c>
      <c r="CR22" s="320">
        <v>13075</v>
      </c>
      <c r="CS22" s="323">
        <v>37695</v>
      </c>
      <c r="CU22" s="171"/>
    </row>
    <row r="23" spans="1:99" s="14" customFormat="1" x14ac:dyDescent="0.3">
      <c r="A23" s="16" t="s">
        <v>12</v>
      </c>
      <c r="B23" s="237"/>
      <c r="C23" s="237"/>
      <c r="D23" s="25">
        <v>8896</v>
      </c>
      <c r="E23" s="444">
        <v>8880</v>
      </c>
      <c r="F23" s="444">
        <v>17776</v>
      </c>
      <c r="G23" s="444">
        <f t="shared" si="0"/>
        <v>2353</v>
      </c>
      <c r="H23" s="21">
        <f>H21-H22</f>
        <v>20129</v>
      </c>
      <c r="I23" s="444"/>
      <c r="J23" s="237"/>
      <c r="K23" s="25">
        <v>6607</v>
      </c>
      <c r="L23" s="444">
        <v>6340</v>
      </c>
      <c r="M23" s="444">
        <v>12947</v>
      </c>
      <c r="N23" s="444">
        <v>8111</v>
      </c>
      <c r="O23" s="444">
        <v>21058</v>
      </c>
      <c r="P23" s="444">
        <v>7920</v>
      </c>
      <c r="Q23" s="21">
        <v>28978</v>
      </c>
      <c r="R23" s="237"/>
      <c r="S23" s="25">
        <v>4420</v>
      </c>
      <c r="T23" s="20">
        <v>4650</v>
      </c>
      <c r="U23" s="20">
        <v>9070</v>
      </c>
      <c r="V23" s="20">
        <v>5698</v>
      </c>
      <c r="W23" s="20">
        <v>14768</v>
      </c>
      <c r="X23" s="20">
        <v>6238</v>
      </c>
      <c r="Y23" s="21">
        <v>21006</v>
      </c>
      <c r="Z23" s="237"/>
      <c r="AA23" s="25">
        <v>6249</v>
      </c>
      <c r="AB23" s="20">
        <v>5019</v>
      </c>
      <c r="AC23" s="20">
        <v>11268</v>
      </c>
      <c r="AD23" s="20">
        <v>4062</v>
      </c>
      <c r="AE23" s="20">
        <v>15330</v>
      </c>
      <c r="AF23" s="20">
        <v>4304</v>
      </c>
      <c r="AG23" s="21">
        <v>19634</v>
      </c>
      <c r="AH23" s="237"/>
      <c r="AI23" s="25">
        <v>7840</v>
      </c>
      <c r="AJ23" s="20">
        <v>5614</v>
      </c>
      <c r="AK23" s="20">
        <v>13454</v>
      </c>
      <c r="AL23" s="20">
        <v>5397</v>
      </c>
      <c r="AM23" s="20">
        <v>18851</v>
      </c>
      <c r="AN23" s="20">
        <v>6794</v>
      </c>
      <c r="AO23" s="21">
        <v>25645</v>
      </c>
      <c r="AP23" s="237"/>
      <c r="AQ23" s="25">
        <v>9301</v>
      </c>
      <c r="AR23" s="20">
        <v>6085</v>
      </c>
      <c r="AS23" s="20">
        <v>15386</v>
      </c>
      <c r="AT23" s="20">
        <v>6130</v>
      </c>
      <c r="AU23" s="20">
        <v>21516</v>
      </c>
      <c r="AV23" s="20">
        <v>7990</v>
      </c>
      <c r="AW23" s="21">
        <v>29506</v>
      </c>
      <c r="AX23" s="26"/>
      <c r="AY23" s="25">
        <v>5770</v>
      </c>
      <c r="AZ23" s="20">
        <v>6584</v>
      </c>
      <c r="BA23" s="20">
        <v>12354</v>
      </c>
      <c r="BB23" s="20">
        <v>7197</v>
      </c>
      <c r="BC23" s="20">
        <v>19551</v>
      </c>
      <c r="BD23" s="20">
        <v>7660</v>
      </c>
      <c r="BE23" s="21">
        <v>27211</v>
      </c>
      <c r="BF23" s="26"/>
      <c r="BG23" s="25">
        <v>6000</v>
      </c>
      <c r="BH23" s="20">
        <v>1768</v>
      </c>
      <c r="BI23" s="20">
        <v>7768</v>
      </c>
      <c r="BJ23" s="20">
        <v>2159</v>
      </c>
      <c r="BK23" s="20">
        <v>9927</v>
      </c>
      <c r="BL23" s="20">
        <v>3332</v>
      </c>
      <c r="BM23" s="21">
        <v>13259</v>
      </c>
      <c r="BN23" s="26"/>
      <c r="BO23" s="25">
        <v>7633</v>
      </c>
      <c r="BP23" s="20">
        <v>7859</v>
      </c>
      <c r="BQ23" s="20">
        <v>15492</v>
      </c>
      <c r="BR23" s="20">
        <v>8746</v>
      </c>
      <c r="BS23" s="20">
        <v>24238</v>
      </c>
      <c r="BT23" s="20">
        <v>6437</v>
      </c>
      <c r="BU23" s="21">
        <v>30675</v>
      </c>
      <c r="BV23" s="26"/>
      <c r="BW23" s="25">
        <v>5046</v>
      </c>
      <c r="BX23" s="20">
        <v>5757</v>
      </c>
      <c r="BY23" s="20">
        <v>10803</v>
      </c>
      <c r="BZ23" s="20">
        <v>6276</v>
      </c>
      <c r="CA23" s="20">
        <v>17079</v>
      </c>
      <c r="CB23" s="20">
        <v>6493</v>
      </c>
      <c r="CC23" s="21">
        <v>23572</v>
      </c>
      <c r="CD23" s="26"/>
      <c r="CE23" s="25">
        <v>5029</v>
      </c>
      <c r="CF23" s="20">
        <v>4864</v>
      </c>
      <c r="CG23" s="20">
        <v>9893</v>
      </c>
      <c r="CH23" s="20">
        <v>5422</v>
      </c>
      <c r="CI23" s="20">
        <v>15315</v>
      </c>
      <c r="CJ23" s="20">
        <v>5344</v>
      </c>
      <c r="CK23" s="21">
        <v>20659</v>
      </c>
      <c r="CL23" s="26"/>
      <c r="CM23" s="25">
        <v>0</v>
      </c>
      <c r="CN23" s="20">
        <v>3394</v>
      </c>
      <c r="CO23" s="20">
        <v>3394</v>
      </c>
      <c r="CP23" s="20">
        <v>4040</v>
      </c>
      <c r="CQ23" s="20">
        <v>7434</v>
      </c>
      <c r="CR23" s="20">
        <v>3837</v>
      </c>
      <c r="CS23" s="21">
        <v>11271</v>
      </c>
      <c r="CU23" s="27"/>
    </row>
    <row r="24" spans="1:99" ht="15" customHeight="1" outlineLevel="1" x14ac:dyDescent="0.3">
      <c r="A24" s="5" t="s">
        <v>13</v>
      </c>
      <c r="B24" s="237"/>
      <c r="C24" s="237"/>
      <c r="D24" s="28">
        <v>3141</v>
      </c>
      <c r="E24" s="446">
        <v>2852</v>
      </c>
      <c r="F24" s="446">
        <v>5993</v>
      </c>
      <c r="G24" s="446">
        <f t="shared" si="0"/>
        <v>5537</v>
      </c>
      <c r="H24" s="30">
        <v>11530</v>
      </c>
      <c r="I24" s="446"/>
      <c r="J24" s="237"/>
      <c r="K24" s="28">
        <v>3337</v>
      </c>
      <c r="L24" s="446">
        <v>2815</v>
      </c>
      <c r="M24" s="443">
        <v>6152</v>
      </c>
      <c r="N24" s="446">
        <v>2250</v>
      </c>
      <c r="O24" s="443">
        <v>8402</v>
      </c>
      <c r="P24" s="446">
        <v>3250</v>
      </c>
      <c r="Q24" s="23">
        <v>11652</v>
      </c>
      <c r="R24" s="237"/>
      <c r="S24" s="28">
        <v>2862</v>
      </c>
      <c r="T24" s="29">
        <v>2849</v>
      </c>
      <c r="U24" s="22">
        <v>5711</v>
      </c>
      <c r="V24" s="29">
        <v>2847</v>
      </c>
      <c r="W24" s="22">
        <v>8558</v>
      </c>
      <c r="X24" s="29">
        <v>3399</v>
      </c>
      <c r="Y24" s="23">
        <v>11957</v>
      </c>
      <c r="Z24" s="237"/>
      <c r="AA24" s="28">
        <v>3291</v>
      </c>
      <c r="AB24" s="29">
        <v>3265</v>
      </c>
      <c r="AC24" s="22">
        <v>6556</v>
      </c>
      <c r="AD24" s="29">
        <v>3452</v>
      </c>
      <c r="AE24" s="22">
        <v>10008</v>
      </c>
      <c r="AF24" s="29">
        <v>3150</v>
      </c>
      <c r="AG24" s="23">
        <v>13158</v>
      </c>
      <c r="AH24" s="237"/>
      <c r="AI24" s="28">
        <v>4979</v>
      </c>
      <c r="AJ24" s="29">
        <v>3101</v>
      </c>
      <c r="AK24" s="22">
        <v>8080</v>
      </c>
      <c r="AL24" s="29">
        <v>3204</v>
      </c>
      <c r="AM24" s="22">
        <v>11284</v>
      </c>
      <c r="AN24" s="29">
        <v>4076</v>
      </c>
      <c r="AO24" s="23">
        <v>15360</v>
      </c>
      <c r="AP24" s="237"/>
      <c r="AQ24" s="28">
        <v>4071</v>
      </c>
      <c r="AR24" s="29">
        <v>3080</v>
      </c>
      <c r="AS24" s="22">
        <v>7151</v>
      </c>
      <c r="AT24" s="29">
        <v>3332</v>
      </c>
      <c r="AU24" s="22">
        <v>10483</v>
      </c>
      <c r="AV24" s="29">
        <v>4253</v>
      </c>
      <c r="AW24" s="23">
        <v>14736</v>
      </c>
      <c r="AX24" s="26"/>
      <c r="AY24" s="28">
        <v>3261</v>
      </c>
      <c r="AZ24" s="29">
        <v>3431</v>
      </c>
      <c r="BA24" s="22">
        <v>6692</v>
      </c>
      <c r="BB24" s="29">
        <v>3263</v>
      </c>
      <c r="BC24" s="22">
        <v>9955</v>
      </c>
      <c r="BD24" s="29">
        <v>3126</v>
      </c>
      <c r="BE24" s="23">
        <v>13081</v>
      </c>
      <c r="BF24" s="26"/>
      <c r="BG24" s="28">
        <v>3210</v>
      </c>
      <c r="BH24" s="29">
        <v>2918</v>
      </c>
      <c r="BI24" s="22">
        <v>6128</v>
      </c>
      <c r="BJ24" s="29">
        <v>2746</v>
      </c>
      <c r="BK24" s="22">
        <v>8874</v>
      </c>
      <c r="BL24" s="29">
        <v>2715</v>
      </c>
      <c r="BM24" s="23">
        <v>11589</v>
      </c>
      <c r="BN24" s="26"/>
      <c r="BO24" s="28">
        <v>3421</v>
      </c>
      <c r="BP24" s="29">
        <v>3460</v>
      </c>
      <c r="BQ24" s="22">
        <v>6881</v>
      </c>
      <c r="BR24" s="29">
        <v>3442</v>
      </c>
      <c r="BS24" s="22">
        <v>10323</v>
      </c>
      <c r="BT24" s="29">
        <v>3300</v>
      </c>
      <c r="BU24" s="23">
        <v>13623</v>
      </c>
      <c r="BV24" s="26"/>
      <c r="BW24" s="28">
        <v>3052</v>
      </c>
      <c r="BX24" s="29">
        <v>2760</v>
      </c>
      <c r="BY24" s="22">
        <v>5812</v>
      </c>
      <c r="BZ24" s="29">
        <v>2870</v>
      </c>
      <c r="CA24" s="22">
        <v>8682</v>
      </c>
      <c r="CB24" s="29">
        <v>3421</v>
      </c>
      <c r="CC24" s="23">
        <v>12103</v>
      </c>
      <c r="CD24" s="26"/>
      <c r="CE24" s="28">
        <v>2714</v>
      </c>
      <c r="CF24" s="29">
        <v>2427</v>
      </c>
      <c r="CG24" s="22">
        <v>5141</v>
      </c>
      <c r="CH24" s="29">
        <v>2546</v>
      </c>
      <c r="CI24" s="22">
        <v>7687</v>
      </c>
      <c r="CJ24" s="29">
        <v>2958</v>
      </c>
      <c r="CK24" s="23">
        <v>10645</v>
      </c>
      <c r="CL24" s="26"/>
      <c r="CM24" s="28">
        <v>1450</v>
      </c>
      <c r="CN24" s="29">
        <v>2148</v>
      </c>
      <c r="CO24" s="22">
        <v>3598</v>
      </c>
      <c r="CP24" s="29">
        <v>2241</v>
      </c>
      <c r="CQ24" s="22">
        <v>5839</v>
      </c>
      <c r="CR24" s="29">
        <v>1985</v>
      </c>
      <c r="CS24" s="23">
        <v>7824</v>
      </c>
      <c r="CU24" s="27"/>
    </row>
    <row r="25" spans="1:99" ht="15" customHeight="1" outlineLevel="1" x14ac:dyDescent="0.3">
      <c r="A25" s="5" t="s">
        <v>14</v>
      </c>
      <c r="B25" s="237"/>
      <c r="C25" s="237"/>
      <c r="D25" s="28">
        <v>125</v>
      </c>
      <c r="E25" s="446">
        <v>125</v>
      </c>
      <c r="F25" s="446">
        <v>250</v>
      </c>
      <c r="G25" s="446">
        <f t="shared" si="0"/>
        <v>44</v>
      </c>
      <c r="H25" s="30">
        <v>294</v>
      </c>
      <c r="I25" s="446"/>
      <c r="J25" s="237"/>
      <c r="K25" s="28">
        <v>125</v>
      </c>
      <c r="L25" s="446">
        <v>125</v>
      </c>
      <c r="M25" s="443">
        <v>250</v>
      </c>
      <c r="N25" s="446">
        <v>125</v>
      </c>
      <c r="O25" s="443">
        <v>375</v>
      </c>
      <c r="P25" s="446">
        <v>125</v>
      </c>
      <c r="Q25" s="23">
        <v>500</v>
      </c>
      <c r="R25" s="237"/>
      <c r="S25" s="28">
        <v>125</v>
      </c>
      <c r="T25" s="29">
        <v>125</v>
      </c>
      <c r="U25" s="22">
        <v>250</v>
      </c>
      <c r="V25" s="29">
        <v>125</v>
      </c>
      <c r="W25" s="22">
        <v>375</v>
      </c>
      <c r="X25" s="29">
        <v>125</v>
      </c>
      <c r="Y25" s="23">
        <v>500</v>
      </c>
      <c r="Z25" s="237"/>
      <c r="AA25" s="28">
        <v>125</v>
      </c>
      <c r="AB25" s="29">
        <v>125</v>
      </c>
      <c r="AC25" s="22">
        <v>250</v>
      </c>
      <c r="AD25" s="29">
        <v>125</v>
      </c>
      <c r="AE25" s="22">
        <v>375</v>
      </c>
      <c r="AF25" s="29">
        <v>125</v>
      </c>
      <c r="AG25" s="23">
        <v>500</v>
      </c>
      <c r="AH25" s="237"/>
      <c r="AI25" s="28">
        <v>125</v>
      </c>
      <c r="AJ25" s="29">
        <v>125</v>
      </c>
      <c r="AK25" s="22">
        <v>250</v>
      </c>
      <c r="AL25" s="29">
        <v>125</v>
      </c>
      <c r="AM25" s="22">
        <v>375</v>
      </c>
      <c r="AN25" s="29">
        <v>125</v>
      </c>
      <c r="AO25" s="23">
        <v>500</v>
      </c>
      <c r="AP25" s="237"/>
      <c r="AQ25" s="28">
        <v>125</v>
      </c>
      <c r="AR25" s="29">
        <v>125</v>
      </c>
      <c r="AS25" s="22">
        <v>250</v>
      </c>
      <c r="AT25" s="29">
        <v>125</v>
      </c>
      <c r="AU25" s="22">
        <v>375</v>
      </c>
      <c r="AV25" s="29">
        <v>125</v>
      </c>
      <c r="AW25" s="23">
        <v>500</v>
      </c>
      <c r="AX25" s="26"/>
      <c r="AY25" s="28">
        <v>125</v>
      </c>
      <c r="AZ25" s="29">
        <v>125</v>
      </c>
      <c r="BA25" s="22">
        <v>250</v>
      </c>
      <c r="BB25" s="29">
        <v>125</v>
      </c>
      <c r="BC25" s="22">
        <v>375</v>
      </c>
      <c r="BD25" s="29">
        <v>125</v>
      </c>
      <c r="BE25" s="23">
        <v>500</v>
      </c>
      <c r="BF25" s="26"/>
      <c r="BG25" s="28">
        <v>125</v>
      </c>
      <c r="BH25" s="29">
        <v>125</v>
      </c>
      <c r="BI25" s="22">
        <v>250</v>
      </c>
      <c r="BJ25" s="29">
        <v>125</v>
      </c>
      <c r="BK25" s="22">
        <v>375</v>
      </c>
      <c r="BL25" s="29">
        <v>125</v>
      </c>
      <c r="BM25" s="23">
        <v>500</v>
      </c>
      <c r="BN25" s="26"/>
      <c r="BO25" s="28">
        <v>125</v>
      </c>
      <c r="BP25" s="29">
        <v>125</v>
      </c>
      <c r="BQ25" s="22">
        <v>250</v>
      </c>
      <c r="BR25" s="29">
        <v>125</v>
      </c>
      <c r="BS25" s="22">
        <v>375</v>
      </c>
      <c r="BT25" s="29">
        <v>125</v>
      </c>
      <c r="BU25" s="23">
        <v>500</v>
      </c>
      <c r="BV25" s="26"/>
      <c r="BW25" s="28">
        <v>125</v>
      </c>
      <c r="BX25" s="29">
        <v>125</v>
      </c>
      <c r="BY25" s="22">
        <v>250</v>
      </c>
      <c r="BZ25" s="29">
        <v>125</v>
      </c>
      <c r="CA25" s="22">
        <v>375</v>
      </c>
      <c r="CB25" s="29">
        <v>125</v>
      </c>
      <c r="CC25" s="23">
        <v>500</v>
      </c>
      <c r="CD25" s="26"/>
      <c r="CE25" s="28">
        <v>125</v>
      </c>
      <c r="CF25" s="29">
        <v>125</v>
      </c>
      <c r="CG25" s="22">
        <v>250</v>
      </c>
      <c r="CH25" s="29">
        <v>125</v>
      </c>
      <c r="CI25" s="22">
        <v>375</v>
      </c>
      <c r="CJ25" s="29">
        <v>125</v>
      </c>
      <c r="CK25" s="23">
        <v>500</v>
      </c>
      <c r="CL25" s="26"/>
      <c r="CM25" s="28">
        <v>0</v>
      </c>
      <c r="CN25" s="29">
        <v>125</v>
      </c>
      <c r="CO25" s="22">
        <v>125</v>
      </c>
      <c r="CP25" s="29">
        <v>125</v>
      </c>
      <c r="CQ25" s="22">
        <v>250</v>
      </c>
      <c r="CR25" s="29">
        <v>125</v>
      </c>
      <c r="CS25" s="23">
        <v>375</v>
      </c>
      <c r="CU25" s="27"/>
    </row>
    <row r="26" spans="1:99" ht="15" customHeight="1" outlineLevel="1" x14ac:dyDescent="0.3">
      <c r="A26" s="5" t="s">
        <v>15</v>
      </c>
      <c r="B26" s="237"/>
      <c r="C26" s="237"/>
      <c r="D26" s="24">
        <v>0</v>
      </c>
      <c r="E26" s="443">
        <v>0</v>
      </c>
      <c r="F26" s="443">
        <v>0</v>
      </c>
      <c r="G26" s="443">
        <f t="shared" si="0"/>
        <v>0</v>
      </c>
      <c r="H26" s="23">
        <v>0</v>
      </c>
      <c r="I26" s="443"/>
      <c r="J26" s="237"/>
      <c r="K26" s="24">
        <v>0</v>
      </c>
      <c r="L26" s="443">
        <v>0</v>
      </c>
      <c r="M26" s="443">
        <v>0</v>
      </c>
      <c r="N26" s="443">
        <v>0</v>
      </c>
      <c r="O26" s="443">
        <v>0</v>
      </c>
      <c r="P26" s="443">
        <v>0</v>
      </c>
      <c r="Q26" s="23">
        <v>0</v>
      </c>
      <c r="R26" s="237"/>
      <c r="S26" s="24">
        <v>18</v>
      </c>
      <c r="T26" s="22">
        <v>5</v>
      </c>
      <c r="U26" s="22">
        <v>23</v>
      </c>
      <c r="V26" s="22">
        <v>0</v>
      </c>
      <c r="W26" s="22">
        <v>23</v>
      </c>
      <c r="X26" s="22">
        <v>0</v>
      </c>
      <c r="Y26" s="23">
        <v>23</v>
      </c>
      <c r="Z26" s="237"/>
      <c r="AA26" s="24">
        <v>18</v>
      </c>
      <c r="AB26" s="22">
        <v>17</v>
      </c>
      <c r="AC26" s="22">
        <v>35</v>
      </c>
      <c r="AD26" s="22">
        <v>18</v>
      </c>
      <c r="AE26" s="22">
        <v>53</v>
      </c>
      <c r="AF26" s="22">
        <v>17</v>
      </c>
      <c r="AG26" s="23">
        <v>70</v>
      </c>
      <c r="AH26" s="237"/>
      <c r="AI26" s="24">
        <v>256</v>
      </c>
      <c r="AJ26" s="22">
        <v>18</v>
      </c>
      <c r="AK26" s="22">
        <v>274</v>
      </c>
      <c r="AL26" s="22">
        <v>18</v>
      </c>
      <c r="AM26" s="22">
        <v>292</v>
      </c>
      <c r="AN26" s="22">
        <v>17</v>
      </c>
      <c r="AO26" s="23">
        <v>309</v>
      </c>
      <c r="AP26" s="237"/>
      <c r="AQ26" s="24">
        <v>264</v>
      </c>
      <c r="AR26" s="22">
        <v>259</v>
      </c>
      <c r="AS26" s="22">
        <v>523</v>
      </c>
      <c r="AT26" s="22">
        <v>256</v>
      </c>
      <c r="AU26" s="22">
        <v>779</v>
      </c>
      <c r="AV26" s="22">
        <v>257</v>
      </c>
      <c r="AW26" s="23">
        <v>1036</v>
      </c>
      <c r="AX26" s="26"/>
      <c r="AY26" s="24">
        <v>980</v>
      </c>
      <c r="AZ26" s="22">
        <v>264</v>
      </c>
      <c r="BA26" s="22">
        <v>1244</v>
      </c>
      <c r="BB26" s="22">
        <v>264</v>
      </c>
      <c r="BC26" s="22">
        <v>1508</v>
      </c>
      <c r="BD26" s="22">
        <v>264</v>
      </c>
      <c r="BE26" s="23">
        <v>1772</v>
      </c>
      <c r="BF26" s="26"/>
      <c r="BG26" s="24">
        <v>955</v>
      </c>
      <c r="BH26" s="22">
        <v>972</v>
      </c>
      <c r="BI26" s="22">
        <v>1927</v>
      </c>
      <c r="BJ26" s="22">
        <v>980</v>
      </c>
      <c r="BK26" s="22">
        <v>2907</v>
      </c>
      <c r="BL26" s="22">
        <v>980</v>
      </c>
      <c r="BM26" s="23">
        <v>3887</v>
      </c>
      <c r="BN26" s="26"/>
      <c r="BO26" s="24">
        <v>1230</v>
      </c>
      <c r="BP26" s="22">
        <v>955</v>
      </c>
      <c r="BQ26" s="22">
        <v>2185</v>
      </c>
      <c r="BR26" s="22">
        <v>955</v>
      </c>
      <c r="BS26" s="22">
        <v>3140</v>
      </c>
      <c r="BT26" s="22">
        <v>955</v>
      </c>
      <c r="BU26" s="23">
        <v>4095</v>
      </c>
      <c r="BV26" s="26"/>
      <c r="BW26" s="24">
        <v>1294</v>
      </c>
      <c r="BX26" s="22">
        <v>1230</v>
      </c>
      <c r="BY26" s="22">
        <v>2524</v>
      </c>
      <c r="BZ26" s="22">
        <v>1230</v>
      </c>
      <c r="CA26" s="22">
        <v>3754</v>
      </c>
      <c r="CB26" s="22">
        <v>1230</v>
      </c>
      <c r="CC26" s="23">
        <v>4984</v>
      </c>
      <c r="CD26" s="26"/>
      <c r="CE26" s="24">
        <v>1294</v>
      </c>
      <c r="CF26" s="22">
        <v>1295</v>
      </c>
      <c r="CG26" s="22">
        <v>2589</v>
      </c>
      <c r="CH26" s="22">
        <v>1294</v>
      </c>
      <c r="CI26" s="22">
        <v>3883</v>
      </c>
      <c r="CJ26" s="22">
        <v>1295</v>
      </c>
      <c r="CK26" s="23">
        <v>5178</v>
      </c>
      <c r="CL26" s="26"/>
      <c r="CM26" s="24">
        <v>0</v>
      </c>
      <c r="CN26" s="22">
        <v>1290</v>
      </c>
      <c r="CO26" s="22">
        <v>1290</v>
      </c>
      <c r="CP26" s="22">
        <v>1299</v>
      </c>
      <c r="CQ26" s="22">
        <v>2589</v>
      </c>
      <c r="CR26" s="22">
        <v>1294</v>
      </c>
      <c r="CS26" s="23">
        <v>3883</v>
      </c>
      <c r="CU26" s="27"/>
    </row>
    <row r="27" spans="1:99" s="170" customFormat="1" ht="15" customHeight="1" outlineLevel="1" x14ac:dyDescent="0.3">
      <c r="A27" s="5" t="s">
        <v>16</v>
      </c>
      <c r="B27" s="237"/>
      <c r="C27" s="237"/>
      <c r="D27" s="167">
        <v>0</v>
      </c>
      <c r="E27" s="447">
        <v>0</v>
      </c>
      <c r="F27" s="447">
        <v>0</v>
      </c>
      <c r="G27" s="447">
        <f t="shared" si="0"/>
        <v>0</v>
      </c>
      <c r="H27" s="169">
        <v>0</v>
      </c>
      <c r="I27" s="447"/>
      <c r="J27" s="237"/>
      <c r="K27" s="167">
        <v>0</v>
      </c>
      <c r="L27" s="447">
        <v>0</v>
      </c>
      <c r="M27" s="447">
        <v>0</v>
      </c>
      <c r="N27" s="447">
        <v>0</v>
      </c>
      <c r="O27" s="447">
        <v>0</v>
      </c>
      <c r="P27" s="447">
        <v>0</v>
      </c>
      <c r="Q27" s="169">
        <v>0</v>
      </c>
      <c r="R27" s="237"/>
      <c r="S27" s="167">
        <v>0</v>
      </c>
      <c r="T27" s="168">
        <v>0</v>
      </c>
      <c r="U27" s="168">
        <v>0</v>
      </c>
      <c r="V27" s="168">
        <v>0</v>
      </c>
      <c r="W27" s="168">
        <v>0</v>
      </c>
      <c r="X27" s="168">
        <v>0</v>
      </c>
      <c r="Y27" s="169">
        <v>0</v>
      </c>
      <c r="Z27" s="237"/>
      <c r="AA27" s="167">
        <v>0</v>
      </c>
      <c r="AB27" s="168">
        <v>0</v>
      </c>
      <c r="AC27" s="168">
        <v>0</v>
      </c>
      <c r="AD27" s="168">
        <v>0</v>
      </c>
      <c r="AE27" s="168">
        <v>0</v>
      </c>
      <c r="AF27" s="168">
        <v>0</v>
      </c>
      <c r="AG27" s="169">
        <v>0</v>
      </c>
      <c r="AH27" s="237"/>
      <c r="AI27" s="167">
        <v>0</v>
      </c>
      <c r="AJ27" s="168">
        <v>0</v>
      </c>
      <c r="AK27" s="168">
        <v>0</v>
      </c>
      <c r="AL27" s="168">
        <v>0</v>
      </c>
      <c r="AM27" s="168">
        <v>0</v>
      </c>
      <c r="AN27" s="168">
        <v>0</v>
      </c>
      <c r="AO27" s="169">
        <v>0</v>
      </c>
      <c r="AP27" s="237"/>
      <c r="AQ27" s="167">
        <v>0</v>
      </c>
      <c r="AR27" s="168">
        <v>0</v>
      </c>
      <c r="AS27" s="168">
        <v>0</v>
      </c>
      <c r="AT27" s="168">
        <v>0</v>
      </c>
      <c r="AU27" s="168">
        <v>0</v>
      </c>
      <c r="AV27" s="168">
        <v>0</v>
      </c>
      <c r="AW27" s="169">
        <v>0</v>
      </c>
      <c r="AX27" s="173"/>
      <c r="AY27" s="167">
        <v>0</v>
      </c>
      <c r="AZ27" s="168">
        <v>0</v>
      </c>
      <c r="BA27" s="168">
        <v>0</v>
      </c>
      <c r="BB27" s="168">
        <v>0</v>
      </c>
      <c r="BC27" s="168">
        <v>0</v>
      </c>
      <c r="BD27" s="168">
        <v>0</v>
      </c>
      <c r="BE27" s="169">
        <v>0</v>
      </c>
      <c r="BF27" s="173"/>
      <c r="BG27" s="167">
        <v>0</v>
      </c>
      <c r="BH27" s="168">
        <v>0</v>
      </c>
      <c r="BI27" s="168">
        <v>0</v>
      </c>
      <c r="BJ27" s="168">
        <v>0</v>
      </c>
      <c r="BK27" s="168">
        <v>0</v>
      </c>
      <c r="BL27" s="168">
        <v>0</v>
      </c>
      <c r="BM27" s="169">
        <v>0</v>
      </c>
      <c r="BN27" s="173"/>
      <c r="BO27" s="167">
        <v>0</v>
      </c>
      <c r="BP27" s="168">
        <v>0</v>
      </c>
      <c r="BQ27" s="168">
        <v>0</v>
      </c>
      <c r="BR27" s="168">
        <v>0</v>
      </c>
      <c r="BS27" s="168">
        <v>0</v>
      </c>
      <c r="BT27" s="168">
        <v>0</v>
      </c>
      <c r="BU27" s="169">
        <v>0</v>
      </c>
      <c r="BV27" s="173"/>
      <c r="BW27" s="167">
        <v>0</v>
      </c>
      <c r="BX27" s="168">
        <v>0</v>
      </c>
      <c r="BY27" s="168">
        <v>0</v>
      </c>
      <c r="BZ27" s="168">
        <v>0</v>
      </c>
      <c r="CA27" s="168">
        <v>0</v>
      </c>
      <c r="CB27" s="168">
        <v>0</v>
      </c>
      <c r="CC27" s="169">
        <v>0</v>
      </c>
      <c r="CD27" s="173"/>
      <c r="CE27" s="167">
        <v>0</v>
      </c>
      <c r="CF27" s="168">
        <v>0</v>
      </c>
      <c r="CG27" s="168">
        <v>0</v>
      </c>
      <c r="CH27" s="168">
        <v>0</v>
      </c>
      <c r="CI27" s="168">
        <v>0</v>
      </c>
      <c r="CJ27" s="168">
        <v>0</v>
      </c>
      <c r="CK27" s="169">
        <v>0</v>
      </c>
      <c r="CL27" s="173"/>
      <c r="CM27" s="167">
        <v>0</v>
      </c>
      <c r="CN27" s="168">
        <v>0</v>
      </c>
      <c r="CO27" s="168">
        <v>0</v>
      </c>
      <c r="CP27" s="168">
        <v>0</v>
      </c>
      <c r="CQ27" s="168">
        <v>0</v>
      </c>
      <c r="CR27" s="168">
        <v>0</v>
      </c>
      <c r="CS27" s="169">
        <v>0</v>
      </c>
      <c r="CU27" s="27"/>
    </row>
    <row r="28" spans="1:99" s="14" customFormat="1" x14ac:dyDescent="0.3">
      <c r="A28" s="16" t="s">
        <v>17</v>
      </c>
      <c r="B28" s="237"/>
      <c r="C28" s="237"/>
      <c r="D28" s="25">
        <v>5630</v>
      </c>
      <c r="E28" s="444">
        <v>5903</v>
      </c>
      <c r="F28" s="444">
        <v>11533</v>
      </c>
      <c r="G28" s="444">
        <f t="shared" si="0"/>
        <v>-3228</v>
      </c>
      <c r="H28" s="21">
        <v>8305</v>
      </c>
      <c r="I28" s="444"/>
      <c r="J28" s="237"/>
      <c r="K28" s="25">
        <v>3145</v>
      </c>
      <c r="L28" s="444">
        <v>3400</v>
      </c>
      <c r="M28" s="444">
        <v>6545</v>
      </c>
      <c r="N28" s="444">
        <v>5736</v>
      </c>
      <c r="O28" s="444">
        <v>12281</v>
      </c>
      <c r="P28" s="444">
        <v>4545</v>
      </c>
      <c r="Q28" s="21">
        <v>16826</v>
      </c>
      <c r="R28" s="237"/>
      <c r="S28" s="25">
        <v>1415</v>
      </c>
      <c r="T28" s="20">
        <v>1671</v>
      </c>
      <c r="U28" s="20">
        <v>3086</v>
      </c>
      <c r="V28" s="20">
        <v>2726</v>
      </c>
      <c r="W28" s="20">
        <v>5812</v>
      </c>
      <c r="X28" s="20">
        <v>2714</v>
      </c>
      <c r="Y28" s="21">
        <v>8526</v>
      </c>
      <c r="Z28" s="237"/>
      <c r="AA28" s="25">
        <v>2815</v>
      </c>
      <c r="AB28" s="20">
        <v>1612</v>
      </c>
      <c r="AC28" s="20">
        <v>4427</v>
      </c>
      <c r="AD28" s="20">
        <v>467</v>
      </c>
      <c r="AE28" s="20">
        <v>4894</v>
      </c>
      <c r="AF28" s="20">
        <v>1012</v>
      </c>
      <c r="AG28" s="21">
        <v>5906</v>
      </c>
      <c r="AH28" s="237"/>
      <c r="AI28" s="25">
        <v>2480</v>
      </c>
      <c r="AJ28" s="20">
        <v>2370</v>
      </c>
      <c r="AK28" s="20">
        <v>4850</v>
      </c>
      <c r="AL28" s="20">
        <v>2050</v>
      </c>
      <c r="AM28" s="20">
        <v>6900</v>
      </c>
      <c r="AN28" s="20">
        <v>2576</v>
      </c>
      <c r="AO28" s="21">
        <v>9476</v>
      </c>
      <c r="AP28" s="237"/>
      <c r="AQ28" s="25">
        <v>4841</v>
      </c>
      <c r="AR28" s="20">
        <v>2621</v>
      </c>
      <c r="AS28" s="20">
        <v>7462</v>
      </c>
      <c r="AT28" s="20">
        <v>2417</v>
      </c>
      <c r="AU28" s="20">
        <v>9879</v>
      </c>
      <c r="AV28" s="20">
        <v>3355</v>
      </c>
      <c r="AW28" s="21">
        <v>13234</v>
      </c>
      <c r="AX28" s="26"/>
      <c r="AY28" s="25">
        <v>1404</v>
      </c>
      <c r="AZ28" s="20">
        <v>2764</v>
      </c>
      <c r="BA28" s="20">
        <v>4168</v>
      </c>
      <c r="BB28" s="20">
        <v>3545</v>
      </c>
      <c r="BC28" s="20">
        <v>7713</v>
      </c>
      <c r="BD28" s="20">
        <v>4145</v>
      </c>
      <c r="BE28" s="21">
        <v>11858</v>
      </c>
      <c r="BF28" s="26"/>
      <c r="BG28" s="25">
        <v>1710</v>
      </c>
      <c r="BH28" s="20">
        <v>-2247</v>
      </c>
      <c r="BI28" s="20">
        <v>-537</v>
      </c>
      <c r="BJ28" s="20">
        <v>-1692</v>
      </c>
      <c r="BK28" s="20">
        <v>-2229</v>
      </c>
      <c r="BL28" s="20">
        <v>-488</v>
      </c>
      <c r="BM28" s="21">
        <v>-2717</v>
      </c>
      <c r="BN28" s="26"/>
      <c r="BO28" s="25">
        <v>2857</v>
      </c>
      <c r="BP28" s="20">
        <v>3319</v>
      </c>
      <c r="BQ28" s="20">
        <v>6176</v>
      </c>
      <c r="BR28" s="20">
        <v>4224</v>
      </c>
      <c r="BS28" s="20">
        <v>10400</v>
      </c>
      <c r="BT28" s="20">
        <v>2057</v>
      </c>
      <c r="BU28" s="21">
        <v>12457</v>
      </c>
      <c r="BV28" s="26"/>
      <c r="BW28" s="25">
        <v>575</v>
      </c>
      <c r="BX28" s="20">
        <v>1642</v>
      </c>
      <c r="BY28" s="20">
        <v>2217</v>
      </c>
      <c r="BZ28" s="20">
        <v>2051</v>
      </c>
      <c r="CA28" s="20">
        <v>4268</v>
      </c>
      <c r="CB28" s="20">
        <v>1717</v>
      </c>
      <c r="CC28" s="21">
        <v>5985</v>
      </c>
      <c r="CD28" s="26"/>
      <c r="CE28" s="25">
        <v>896</v>
      </c>
      <c r="CF28" s="20">
        <v>1017</v>
      </c>
      <c r="CG28" s="20">
        <v>1913</v>
      </c>
      <c r="CH28" s="20">
        <v>1457</v>
      </c>
      <c r="CI28" s="20">
        <v>3370</v>
      </c>
      <c r="CJ28" s="20">
        <v>966</v>
      </c>
      <c r="CK28" s="21">
        <v>4336</v>
      </c>
      <c r="CL28" s="26"/>
      <c r="CM28" s="25">
        <v>-1450</v>
      </c>
      <c r="CN28" s="20">
        <v>-169</v>
      </c>
      <c r="CO28" s="20">
        <v>-1619</v>
      </c>
      <c r="CP28" s="20">
        <v>375</v>
      </c>
      <c r="CQ28" s="20">
        <v>-1244</v>
      </c>
      <c r="CR28" s="20">
        <v>433</v>
      </c>
      <c r="CS28" s="21">
        <v>-811</v>
      </c>
      <c r="CU28" s="27"/>
    </row>
    <row r="29" spans="1:99" ht="15" customHeight="1" outlineLevel="1" x14ac:dyDescent="0.3">
      <c r="A29" s="5" t="s">
        <v>18</v>
      </c>
      <c r="B29" s="237"/>
      <c r="C29" s="237"/>
      <c r="D29" s="28">
        <v>15</v>
      </c>
      <c r="E29" s="446">
        <v>-23</v>
      </c>
      <c r="F29" s="446">
        <v>-8</v>
      </c>
      <c r="G29" s="446">
        <f t="shared" si="0"/>
        <v>131</v>
      </c>
      <c r="H29" s="30">
        <v>123</v>
      </c>
      <c r="I29" s="446"/>
      <c r="J29" s="237"/>
      <c r="K29" s="28">
        <v>17</v>
      </c>
      <c r="L29" s="446">
        <v>20</v>
      </c>
      <c r="M29" s="443">
        <v>37</v>
      </c>
      <c r="N29" s="446">
        <v>20</v>
      </c>
      <c r="O29" s="443">
        <v>57</v>
      </c>
      <c r="P29" s="446">
        <v>31</v>
      </c>
      <c r="Q29" s="23">
        <v>88</v>
      </c>
      <c r="R29" s="237"/>
      <c r="S29" s="28">
        <v>64</v>
      </c>
      <c r="T29" s="29">
        <v>7</v>
      </c>
      <c r="U29" s="22">
        <v>71</v>
      </c>
      <c r="V29" s="29">
        <v>1</v>
      </c>
      <c r="W29" s="22">
        <v>72</v>
      </c>
      <c r="X29" s="29">
        <v>28</v>
      </c>
      <c r="Y29" s="23">
        <v>100</v>
      </c>
      <c r="Z29" s="237"/>
      <c r="AA29" s="28">
        <v>33</v>
      </c>
      <c r="AB29" s="29">
        <v>5</v>
      </c>
      <c r="AC29" s="22">
        <v>38</v>
      </c>
      <c r="AD29" s="29">
        <v>15</v>
      </c>
      <c r="AE29" s="22">
        <v>53</v>
      </c>
      <c r="AF29" s="29">
        <v>50</v>
      </c>
      <c r="AG29" s="23">
        <v>103</v>
      </c>
      <c r="AH29" s="237"/>
      <c r="AI29" s="28">
        <v>12</v>
      </c>
      <c r="AJ29" s="29">
        <v>16</v>
      </c>
      <c r="AK29" s="22">
        <v>28</v>
      </c>
      <c r="AL29" s="29">
        <v>10</v>
      </c>
      <c r="AM29" s="22">
        <v>38</v>
      </c>
      <c r="AN29" s="29">
        <v>17</v>
      </c>
      <c r="AO29" s="23">
        <v>55</v>
      </c>
      <c r="AP29" s="237"/>
      <c r="AQ29" s="28">
        <v>118</v>
      </c>
      <c r="AR29" s="29">
        <v>26</v>
      </c>
      <c r="AS29" s="22">
        <v>144</v>
      </c>
      <c r="AT29" s="29">
        <v>7</v>
      </c>
      <c r="AU29" s="22">
        <v>151</v>
      </c>
      <c r="AV29" s="29">
        <v>22</v>
      </c>
      <c r="AW29" s="23">
        <v>173</v>
      </c>
      <c r="AX29" s="26"/>
      <c r="AY29" s="28">
        <v>11</v>
      </c>
      <c r="AZ29" s="29">
        <v>51</v>
      </c>
      <c r="BA29" s="22">
        <v>62</v>
      </c>
      <c r="BB29" s="29">
        <v>53</v>
      </c>
      <c r="BC29" s="22">
        <v>115</v>
      </c>
      <c r="BD29" s="29">
        <v>53</v>
      </c>
      <c r="BE29" s="23">
        <v>168</v>
      </c>
      <c r="BF29" s="26"/>
      <c r="BG29" s="28">
        <v>67</v>
      </c>
      <c r="BH29" s="29">
        <v>83</v>
      </c>
      <c r="BI29" s="22">
        <v>150</v>
      </c>
      <c r="BJ29" s="29">
        <v>61</v>
      </c>
      <c r="BK29" s="22">
        <v>211</v>
      </c>
      <c r="BL29" s="29">
        <v>72</v>
      </c>
      <c r="BM29" s="23">
        <v>283</v>
      </c>
      <c r="BN29" s="26"/>
      <c r="BO29" s="28">
        <v>62</v>
      </c>
      <c r="BP29" s="29">
        <v>58</v>
      </c>
      <c r="BQ29" s="22">
        <v>120</v>
      </c>
      <c r="BR29" s="29">
        <v>62</v>
      </c>
      <c r="BS29" s="22">
        <v>182</v>
      </c>
      <c r="BT29" s="29">
        <v>44</v>
      </c>
      <c r="BU29" s="23">
        <v>226</v>
      </c>
      <c r="BV29" s="26"/>
      <c r="BW29" s="28">
        <v>109</v>
      </c>
      <c r="BX29" s="29">
        <v>66</v>
      </c>
      <c r="BY29" s="22">
        <v>175</v>
      </c>
      <c r="BZ29" s="29">
        <v>33</v>
      </c>
      <c r="CA29" s="22">
        <v>208</v>
      </c>
      <c r="CB29" s="29">
        <v>62</v>
      </c>
      <c r="CC29" s="23">
        <v>270</v>
      </c>
      <c r="CD29" s="26"/>
      <c r="CE29" s="28">
        <v>21</v>
      </c>
      <c r="CF29" s="29">
        <v>119</v>
      </c>
      <c r="CG29" s="22">
        <v>140</v>
      </c>
      <c r="CH29" s="29">
        <v>79</v>
      </c>
      <c r="CI29" s="22">
        <v>219</v>
      </c>
      <c r="CJ29" s="29">
        <v>82</v>
      </c>
      <c r="CK29" s="23">
        <v>301</v>
      </c>
      <c r="CL29" s="26"/>
      <c r="CM29" s="28">
        <v>0</v>
      </c>
      <c r="CN29" s="29">
        <v>88</v>
      </c>
      <c r="CO29" s="22">
        <v>88</v>
      </c>
      <c r="CP29" s="29">
        <v>82</v>
      </c>
      <c r="CQ29" s="22">
        <v>170</v>
      </c>
      <c r="CR29" s="29">
        <v>84</v>
      </c>
      <c r="CS29" s="23">
        <v>254</v>
      </c>
      <c r="CU29" s="27"/>
    </row>
    <row r="30" spans="1:99" ht="15" customHeight="1" outlineLevel="1" x14ac:dyDescent="0.3">
      <c r="A30" s="5" t="s">
        <v>19</v>
      </c>
      <c r="B30" s="237"/>
      <c r="C30" s="237"/>
      <c r="D30" s="28">
        <v>0</v>
      </c>
      <c r="E30" s="446">
        <v>0</v>
      </c>
      <c r="F30" s="446">
        <v>0</v>
      </c>
      <c r="G30" s="446">
        <f t="shared" si="0"/>
        <v>0</v>
      </c>
      <c r="H30" s="30">
        <v>0</v>
      </c>
      <c r="I30" s="446"/>
      <c r="J30" s="237"/>
      <c r="K30" s="28">
        <v>0</v>
      </c>
      <c r="L30" s="446">
        <v>0</v>
      </c>
      <c r="M30" s="443">
        <v>0</v>
      </c>
      <c r="N30" s="446">
        <v>0</v>
      </c>
      <c r="O30" s="443">
        <v>0</v>
      </c>
      <c r="P30" s="446">
        <v>0</v>
      </c>
      <c r="Q30" s="23">
        <v>0</v>
      </c>
      <c r="R30" s="237"/>
      <c r="S30" s="28">
        <v>0</v>
      </c>
      <c r="T30" s="29">
        <v>0</v>
      </c>
      <c r="U30" s="22">
        <v>0</v>
      </c>
      <c r="V30" s="29">
        <v>0</v>
      </c>
      <c r="W30" s="22">
        <v>0</v>
      </c>
      <c r="X30" s="29">
        <v>0</v>
      </c>
      <c r="Y30" s="23">
        <v>0</v>
      </c>
      <c r="Z30" s="237"/>
      <c r="AA30" s="28">
        <v>0</v>
      </c>
      <c r="AB30" s="29">
        <v>0</v>
      </c>
      <c r="AC30" s="22">
        <v>0</v>
      </c>
      <c r="AD30" s="29">
        <v>0</v>
      </c>
      <c r="AE30" s="22">
        <v>0</v>
      </c>
      <c r="AF30" s="29">
        <v>0</v>
      </c>
      <c r="AG30" s="23">
        <v>0</v>
      </c>
      <c r="AH30" s="237"/>
      <c r="AI30" s="28">
        <v>0</v>
      </c>
      <c r="AJ30" s="29">
        <v>0</v>
      </c>
      <c r="AK30" s="22">
        <v>0</v>
      </c>
      <c r="AL30" s="29">
        <v>0</v>
      </c>
      <c r="AM30" s="22">
        <v>0</v>
      </c>
      <c r="AN30" s="29">
        <v>0</v>
      </c>
      <c r="AO30" s="23">
        <v>0</v>
      </c>
      <c r="AP30" s="237"/>
      <c r="AQ30" s="28">
        <v>0</v>
      </c>
      <c r="AR30" s="29">
        <v>0</v>
      </c>
      <c r="AS30" s="22">
        <v>0</v>
      </c>
      <c r="AT30" s="29">
        <v>0</v>
      </c>
      <c r="AU30" s="22">
        <v>0</v>
      </c>
      <c r="AV30" s="29">
        <v>0</v>
      </c>
      <c r="AW30" s="23">
        <v>0</v>
      </c>
      <c r="AX30" s="26"/>
      <c r="AY30" s="28">
        <v>0</v>
      </c>
      <c r="AZ30" s="29">
        <v>0</v>
      </c>
      <c r="BA30" s="22">
        <v>0</v>
      </c>
      <c r="BB30" s="29">
        <v>0</v>
      </c>
      <c r="BC30" s="22">
        <v>0</v>
      </c>
      <c r="BD30" s="29">
        <v>0</v>
      </c>
      <c r="BE30" s="23">
        <v>0</v>
      </c>
      <c r="BF30" s="26"/>
      <c r="BG30" s="28">
        <v>3</v>
      </c>
      <c r="BH30" s="29">
        <v>1</v>
      </c>
      <c r="BI30" s="22">
        <v>4</v>
      </c>
      <c r="BJ30" s="29">
        <v>0</v>
      </c>
      <c r="BK30" s="22">
        <v>4</v>
      </c>
      <c r="BL30" s="29">
        <v>-4</v>
      </c>
      <c r="BM30" s="23">
        <v>0</v>
      </c>
      <c r="BN30" s="26"/>
      <c r="BO30" s="28">
        <v>0</v>
      </c>
      <c r="BP30" s="29">
        <v>0</v>
      </c>
      <c r="BQ30" s="22">
        <v>0</v>
      </c>
      <c r="BR30" s="29">
        <v>0</v>
      </c>
      <c r="BS30" s="22">
        <v>0</v>
      </c>
      <c r="BT30" s="29">
        <v>0</v>
      </c>
      <c r="BU30" s="23">
        <v>0</v>
      </c>
      <c r="BV30" s="26"/>
      <c r="BW30" s="28">
        <v>0</v>
      </c>
      <c r="BX30" s="29">
        <v>0</v>
      </c>
      <c r="BY30" s="22">
        <v>0</v>
      </c>
      <c r="BZ30" s="29">
        <v>0</v>
      </c>
      <c r="CA30" s="22">
        <v>0</v>
      </c>
      <c r="CB30" s="29">
        <v>0</v>
      </c>
      <c r="CC30" s="23">
        <v>0</v>
      </c>
      <c r="CD30" s="26"/>
      <c r="CE30" s="28">
        <v>0</v>
      </c>
      <c r="CF30" s="29">
        <v>0</v>
      </c>
      <c r="CG30" s="22">
        <v>0</v>
      </c>
      <c r="CH30" s="29">
        <v>1</v>
      </c>
      <c r="CI30" s="22">
        <v>1</v>
      </c>
      <c r="CJ30" s="29">
        <v>-1</v>
      </c>
      <c r="CK30" s="23">
        <v>0</v>
      </c>
      <c r="CL30" s="26"/>
      <c r="CM30" s="28">
        <v>0</v>
      </c>
      <c r="CN30" s="29">
        <v>0</v>
      </c>
      <c r="CO30" s="22">
        <v>0</v>
      </c>
      <c r="CP30" s="29">
        <v>1</v>
      </c>
      <c r="CQ30" s="22">
        <v>1</v>
      </c>
      <c r="CR30" s="29">
        <v>-1</v>
      </c>
      <c r="CS30" s="23">
        <v>0</v>
      </c>
      <c r="CU30" s="27"/>
    </row>
    <row r="31" spans="1:99" ht="15" customHeight="1" outlineLevel="1" x14ac:dyDescent="0.3">
      <c r="A31" s="5" t="s">
        <v>20</v>
      </c>
      <c r="B31" s="237"/>
      <c r="C31" s="237"/>
      <c r="D31" s="28">
        <v>699</v>
      </c>
      <c r="E31" s="446">
        <v>661</v>
      </c>
      <c r="F31" s="446">
        <v>1360</v>
      </c>
      <c r="G31" s="446">
        <f t="shared" si="0"/>
        <v>246</v>
      </c>
      <c r="H31" s="30">
        <v>1606</v>
      </c>
      <c r="I31" s="446"/>
      <c r="J31" s="237"/>
      <c r="K31" s="28">
        <v>982</v>
      </c>
      <c r="L31" s="446">
        <v>918</v>
      </c>
      <c r="M31" s="443">
        <v>1900</v>
      </c>
      <c r="N31" s="446">
        <v>848</v>
      </c>
      <c r="O31" s="443">
        <v>2748</v>
      </c>
      <c r="P31" s="446">
        <v>800</v>
      </c>
      <c r="Q31" s="23">
        <v>3548</v>
      </c>
      <c r="R31" s="237"/>
      <c r="S31" s="28">
        <v>1080</v>
      </c>
      <c r="T31" s="29">
        <v>1077</v>
      </c>
      <c r="U31" s="22">
        <v>2157</v>
      </c>
      <c r="V31" s="29">
        <v>1121</v>
      </c>
      <c r="W31" s="22">
        <v>3278</v>
      </c>
      <c r="X31" s="29">
        <v>1086</v>
      </c>
      <c r="Y31" s="23">
        <v>4364</v>
      </c>
      <c r="Z31" s="237"/>
      <c r="AA31" s="28">
        <v>1012</v>
      </c>
      <c r="AB31" s="29">
        <v>1048</v>
      </c>
      <c r="AC31" s="22">
        <v>2060</v>
      </c>
      <c r="AD31" s="29">
        <v>1079</v>
      </c>
      <c r="AE31" s="22">
        <v>3139</v>
      </c>
      <c r="AF31" s="29">
        <v>1094</v>
      </c>
      <c r="AG31" s="23">
        <v>4233</v>
      </c>
      <c r="AH31" s="237"/>
      <c r="AI31" s="28">
        <v>988</v>
      </c>
      <c r="AJ31" s="29">
        <v>984</v>
      </c>
      <c r="AK31" s="22">
        <v>1972</v>
      </c>
      <c r="AL31" s="29">
        <v>1017</v>
      </c>
      <c r="AM31" s="22">
        <v>2989</v>
      </c>
      <c r="AN31" s="29">
        <v>1040</v>
      </c>
      <c r="AO31" s="23">
        <v>4029</v>
      </c>
      <c r="AP31" s="237"/>
      <c r="AQ31" s="28">
        <v>1045</v>
      </c>
      <c r="AR31" s="29">
        <v>1072</v>
      </c>
      <c r="AS31" s="22">
        <v>2117</v>
      </c>
      <c r="AT31" s="29">
        <v>1055</v>
      </c>
      <c r="AU31" s="22">
        <v>3172</v>
      </c>
      <c r="AV31" s="29">
        <v>1031</v>
      </c>
      <c r="AW31" s="23">
        <v>4203</v>
      </c>
      <c r="AX31" s="26"/>
      <c r="AY31" s="28">
        <v>1101</v>
      </c>
      <c r="AZ31" s="29">
        <v>1084</v>
      </c>
      <c r="BA31" s="22">
        <v>2185</v>
      </c>
      <c r="BB31" s="29">
        <v>1072</v>
      </c>
      <c r="BC31" s="22">
        <v>3257</v>
      </c>
      <c r="BD31" s="29">
        <v>1062</v>
      </c>
      <c r="BE31" s="23">
        <v>4319</v>
      </c>
      <c r="BF31" s="26"/>
      <c r="BG31" s="28">
        <v>1153</v>
      </c>
      <c r="BH31" s="29">
        <v>1137</v>
      </c>
      <c r="BI31" s="22">
        <v>2290</v>
      </c>
      <c r="BJ31" s="29">
        <v>1123</v>
      </c>
      <c r="BK31" s="22">
        <v>3413</v>
      </c>
      <c r="BL31" s="29">
        <v>1159</v>
      </c>
      <c r="BM31" s="23">
        <v>4572</v>
      </c>
      <c r="BN31" s="26"/>
      <c r="BO31" s="28">
        <v>1067</v>
      </c>
      <c r="BP31" s="29">
        <v>1058</v>
      </c>
      <c r="BQ31" s="22">
        <v>2125</v>
      </c>
      <c r="BR31" s="29">
        <v>1107</v>
      </c>
      <c r="BS31" s="22">
        <v>3232</v>
      </c>
      <c r="BT31" s="29">
        <v>1138</v>
      </c>
      <c r="BU31" s="23">
        <v>4370</v>
      </c>
      <c r="BV31" s="26"/>
      <c r="BW31" s="28">
        <v>1049</v>
      </c>
      <c r="BX31" s="29">
        <v>1154</v>
      </c>
      <c r="BY31" s="22">
        <v>2203</v>
      </c>
      <c r="BZ31" s="29">
        <v>1133</v>
      </c>
      <c r="CA31" s="22">
        <v>3336</v>
      </c>
      <c r="CB31" s="29">
        <v>1137</v>
      </c>
      <c r="CC31" s="23">
        <v>4473</v>
      </c>
      <c r="CD31" s="26"/>
      <c r="CE31" s="28">
        <v>1068</v>
      </c>
      <c r="CF31" s="29">
        <v>1083</v>
      </c>
      <c r="CG31" s="22">
        <v>2151</v>
      </c>
      <c r="CH31" s="29">
        <v>1073</v>
      </c>
      <c r="CI31" s="22">
        <v>3224</v>
      </c>
      <c r="CJ31" s="29">
        <v>1178</v>
      </c>
      <c r="CK31" s="23">
        <v>4402</v>
      </c>
      <c r="CL31" s="26"/>
      <c r="CM31" s="28">
        <v>0</v>
      </c>
      <c r="CN31" s="29">
        <v>1106</v>
      </c>
      <c r="CO31" s="22">
        <v>1106</v>
      </c>
      <c r="CP31" s="29">
        <v>1115</v>
      </c>
      <c r="CQ31" s="22">
        <v>2221</v>
      </c>
      <c r="CR31" s="29">
        <v>1119</v>
      </c>
      <c r="CS31" s="23">
        <v>3340</v>
      </c>
      <c r="CU31" s="27"/>
    </row>
    <row r="32" spans="1:99" ht="17.25" customHeight="1" outlineLevel="1" x14ac:dyDescent="0.45">
      <c r="A32" s="5" t="s">
        <v>21</v>
      </c>
      <c r="B32" s="237"/>
      <c r="C32" s="237"/>
      <c r="D32" s="32">
        <v>1441</v>
      </c>
      <c r="E32" s="448">
        <v>1166</v>
      </c>
      <c r="F32" s="448">
        <v>2607</v>
      </c>
      <c r="G32" s="448">
        <f t="shared" si="0"/>
        <v>-1098</v>
      </c>
      <c r="H32" s="34">
        <v>1509</v>
      </c>
      <c r="I32" s="448"/>
      <c r="J32" s="237"/>
      <c r="K32" s="32">
        <v>538</v>
      </c>
      <c r="L32" s="448">
        <v>610</v>
      </c>
      <c r="M32" s="448">
        <v>1148</v>
      </c>
      <c r="N32" s="448">
        <v>1209</v>
      </c>
      <c r="O32" s="448">
        <v>2357</v>
      </c>
      <c r="P32" s="448">
        <v>931</v>
      </c>
      <c r="Q32" s="34">
        <v>3288</v>
      </c>
      <c r="R32" s="237"/>
      <c r="S32" s="32">
        <v>118</v>
      </c>
      <c r="T32" s="33">
        <v>250</v>
      </c>
      <c r="U32" s="33">
        <v>368</v>
      </c>
      <c r="V32" s="33">
        <v>690</v>
      </c>
      <c r="W32" s="33">
        <v>1058</v>
      </c>
      <c r="X32" s="33">
        <v>-126</v>
      </c>
      <c r="Y32" s="34">
        <v>932</v>
      </c>
      <c r="Z32" s="237"/>
      <c r="AA32" s="32">
        <v>452</v>
      </c>
      <c r="AB32" s="33">
        <v>146</v>
      </c>
      <c r="AC32" s="33">
        <v>598</v>
      </c>
      <c r="AD32" s="33">
        <v>-178</v>
      </c>
      <c r="AE32" s="33">
        <v>420</v>
      </c>
      <c r="AF32" s="33">
        <v>-11</v>
      </c>
      <c r="AG32" s="34">
        <v>409</v>
      </c>
      <c r="AH32" s="237"/>
      <c r="AI32" s="32">
        <v>456</v>
      </c>
      <c r="AJ32" s="33">
        <v>557</v>
      </c>
      <c r="AK32" s="33">
        <v>1013</v>
      </c>
      <c r="AL32" s="33">
        <v>338</v>
      </c>
      <c r="AM32" s="33">
        <v>1351</v>
      </c>
      <c r="AN32" s="33">
        <v>-820</v>
      </c>
      <c r="AO32" s="34">
        <v>531</v>
      </c>
      <c r="AP32" s="237"/>
      <c r="AQ32" s="32">
        <v>1188</v>
      </c>
      <c r="AR32" s="33">
        <v>987</v>
      </c>
      <c r="AS32" s="33">
        <v>2175</v>
      </c>
      <c r="AT32" s="33">
        <v>439</v>
      </c>
      <c r="AU32" s="33">
        <v>2614</v>
      </c>
      <c r="AV32" s="33">
        <v>835</v>
      </c>
      <c r="AW32" s="34">
        <v>3449</v>
      </c>
      <c r="AX32" s="26"/>
      <c r="AY32" s="32">
        <v>86</v>
      </c>
      <c r="AZ32" s="33">
        <v>413</v>
      </c>
      <c r="BA32" s="33">
        <v>499</v>
      </c>
      <c r="BB32" s="33">
        <v>874</v>
      </c>
      <c r="BC32" s="33">
        <v>1373</v>
      </c>
      <c r="BD32" s="33">
        <v>1042</v>
      </c>
      <c r="BE32" s="34">
        <v>2415</v>
      </c>
      <c r="BF32" s="26"/>
      <c r="BG32" s="32">
        <v>143</v>
      </c>
      <c r="BH32" s="33">
        <v>-1362</v>
      </c>
      <c r="BI32" s="33">
        <v>-1219</v>
      </c>
      <c r="BJ32" s="33">
        <v>-918</v>
      </c>
      <c r="BK32" s="33">
        <v>-2137</v>
      </c>
      <c r="BL32" s="33">
        <v>-947</v>
      </c>
      <c r="BM32" s="34">
        <v>-3084</v>
      </c>
      <c r="BN32" s="26"/>
      <c r="BO32" s="32">
        <v>578</v>
      </c>
      <c r="BP32" s="33">
        <v>765</v>
      </c>
      <c r="BQ32" s="33">
        <v>1343</v>
      </c>
      <c r="BR32" s="33">
        <v>810</v>
      </c>
      <c r="BS32" s="33">
        <v>2153</v>
      </c>
      <c r="BT32" s="33">
        <v>221</v>
      </c>
      <c r="BU32" s="34">
        <v>2374</v>
      </c>
      <c r="BV32" s="26"/>
      <c r="BW32" s="32">
        <v>-206</v>
      </c>
      <c r="BX32" s="33">
        <v>101</v>
      </c>
      <c r="BY32" s="33">
        <v>-105</v>
      </c>
      <c r="BZ32" s="33">
        <v>352</v>
      </c>
      <c r="CA32" s="33">
        <v>247</v>
      </c>
      <c r="CB32" s="33">
        <v>272</v>
      </c>
      <c r="CC32" s="34">
        <v>519</v>
      </c>
      <c r="CD32" s="26"/>
      <c r="CE32" s="32">
        <v>-38</v>
      </c>
      <c r="CF32" s="33">
        <v>-116</v>
      </c>
      <c r="CG32" s="33">
        <v>-154</v>
      </c>
      <c r="CH32" s="33">
        <v>166</v>
      </c>
      <c r="CI32" s="33">
        <v>12</v>
      </c>
      <c r="CJ32" s="33">
        <v>-184</v>
      </c>
      <c r="CK32" s="34">
        <v>-172</v>
      </c>
      <c r="CL32" s="26"/>
      <c r="CM32" s="32">
        <v>0</v>
      </c>
      <c r="CN32" s="33">
        <v>-508</v>
      </c>
      <c r="CO32" s="33">
        <v>-508</v>
      </c>
      <c r="CP32" s="33">
        <v>-342</v>
      </c>
      <c r="CQ32" s="33">
        <v>-850</v>
      </c>
      <c r="CR32" s="33">
        <v>-309</v>
      </c>
      <c r="CS32" s="34">
        <v>-1159</v>
      </c>
      <c r="CU32" s="27"/>
    </row>
    <row r="33" spans="1:99" s="14" customFormat="1" x14ac:dyDescent="0.3">
      <c r="A33" s="16" t="s">
        <v>26</v>
      </c>
      <c r="B33" s="237"/>
      <c r="C33" s="237"/>
      <c r="D33" s="25">
        <v>3475</v>
      </c>
      <c r="E33" s="444">
        <v>4099</v>
      </c>
      <c r="F33" s="444">
        <v>7574</v>
      </c>
      <c r="G33" s="444">
        <f t="shared" si="0"/>
        <v>-2507</v>
      </c>
      <c r="H33" s="21">
        <v>5067</v>
      </c>
      <c r="I33" s="444"/>
      <c r="J33" s="237"/>
      <c r="K33" s="25">
        <v>1608</v>
      </c>
      <c r="L33" s="444">
        <v>1852</v>
      </c>
      <c r="M33" s="444">
        <v>3460</v>
      </c>
      <c r="N33" s="444">
        <v>3659</v>
      </c>
      <c r="O33" s="444">
        <v>7119</v>
      </c>
      <c r="P33" s="444">
        <v>2783</v>
      </c>
      <c r="Q33" s="21">
        <v>9902</v>
      </c>
      <c r="R33" s="237"/>
      <c r="S33" s="25">
        <v>153</v>
      </c>
      <c r="T33" s="20">
        <v>337</v>
      </c>
      <c r="U33" s="20">
        <v>490</v>
      </c>
      <c r="V33" s="20">
        <v>914</v>
      </c>
      <c r="W33" s="20">
        <v>1404</v>
      </c>
      <c r="X33" s="20">
        <v>1726</v>
      </c>
      <c r="Y33" s="21">
        <v>3130</v>
      </c>
      <c r="Z33" s="237"/>
      <c r="AA33" s="25">
        <v>1318</v>
      </c>
      <c r="AB33" s="20">
        <v>413</v>
      </c>
      <c r="AC33" s="20">
        <v>1731</v>
      </c>
      <c r="AD33" s="20">
        <v>-449</v>
      </c>
      <c r="AE33" s="20">
        <v>1282</v>
      </c>
      <c r="AF33" s="20">
        <v>-121</v>
      </c>
      <c r="AG33" s="21">
        <v>1161</v>
      </c>
      <c r="AH33" s="237"/>
      <c r="AI33" s="25">
        <v>1024</v>
      </c>
      <c r="AJ33" s="20">
        <v>813</v>
      </c>
      <c r="AK33" s="20">
        <v>1837</v>
      </c>
      <c r="AL33" s="20">
        <v>685</v>
      </c>
      <c r="AM33" s="20">
        <v>2522</v>
      </c>
      <c r="AN33" s="20">
        <v>2339</v>
      </c>
      <c r="AO33" s="21">
        <v>4861</v>
      </c>
      <c r="AP33" s="237"/>
      <c r="AQ33" s="25">
        <v>2490</v>
      </c>
      <c r="AR33" s="20">
        <v>536</v>
      </c>
      <c r="AS33" s="20">
        <v>3026</v>
      </c>
      <c r="AT33" s="20">
        <v>916</v>
      </c>
      <c r="AU33" s="20">
        <v>3942</v>
      </c>
      <c r="AV33" s="20">
        <v>1467</v>
      </c>
      <c r="AW33" s="21">
        <v>5409</v>
      </c>
      <c r="AX33" s="26"/>
      <c r="AY33" s="25">
        <v>206</v>
      </c>
      <c r="AZ33" s="20">
        <v>1216</v>
      </c>
      <c r="BA33" s="20">
        <v>1422</v>
      </c>
      <c r="BB33" s="20">
        <v>1546</v>
      </c>
      <c r="BC33" s="20">
        <v>2968</v>
      </c>
      <c r="BD33" s="20">
        <v>1988</v>
      </c>
      <c r="BE33" s="21">
        <v>4956</v>
      </c>
      <c r="BF33" s="26"/>
      <c r="BG33" s="25">
        <v>344</v>
      </c>
      <c r="BH33" s="20">
        <v>-2106</v>
      </c>
      <c r="BI33" s="20">
        <v>-1762</v>
      </c>
      <c r="BJ33" s="20">
        <v>-1958</v>
      </c>
      <c r="BK33" s="20">
        <v>-3720</v>
      </c>
      <c r="BL33" s="20">
        <v>-768</v>
      </c>
      <c r="BM33" s="21">
        <v>-4488</v>
      </c>
      <c r="BN33" s="26"/>
      <c r="BO33" s="25">
        <v>1150</v>
      </c>
      <c r="BP33" s="20">
        <v>1438</v>
      </c>
      <c r="BQ33" s="20">
        <v>2588</v>
      </c>
      <c r="BR33" s="20">
        <v>2245</v>
      </c>
      <c r="BS33" s="20">
        <v>4833</v>
      </c>
      <c r="BT33" s="20">
        <v>654</v>
      </c>
      <c r="BU33" s="21">
        <v>5487</v>
      </c>
      <c r="BV33" s="26"/>
      <c r="BW33" s="25">
        <v>-377</v>
      </c>
      <c r="BX33" s="20">
        <v>321</v>
      </c>
      <c r="BY33" s="20">
        <v>-56</v>
      </c>
      <c r="BZ33" s="20">
        <v>533</v>
      </c>
      <c r="CA33" s="20">
        <v>477</v>
      </c>
      <c r="CB33" s="20">
        <v>246</v>
      </c>
      <c r="CC33" s="21">
        <v>723</v>
      </c>
      <c r="CD33" s="26"/>
      <c r="CE33" s="25">
        <v>-155</v>
      </c>
      <c r="CF33" s="20">
        <v>-69</v>
      </c>
      <c r="CG33" s="20">
        <v>-224</v>
      </c>
      <c r="CH33" s="20">
        <v>138</v>
      </c>
      <c r="CI33" s="20">
        <v>-86</v>
      </c>
      <c r="CJ33" s="20">
        <v>-109</v>
      </c>
      <c r="CK33" s="21">
        <v>-195</v>
      </c>
      <c r="CL33" s="26"/>
      <c r="CM33" s="25">
        <v>-1450</v>
      </c>
      <c r="CN33" s="20">
        <v>-855</v>
      </c>
      <c r="CO33" s="20">
        <v>-2305</v>
      </c>
      <c r="CP33" s="20">
        <v>-481</v>
      </c>
      <c r="CQ33" s="20">
        <v>-2786</v>
      </c>
      <c r="CR33" s="20">
        <v>-460</v>
      </c>
      <c r="CS33" s="21">
        <v>-3246</v>
      </c>
      <c r="CU33" s="27"/>
    </row>
    <row r="34" spans="1:99" ht="15" customHeight="1" outlineLevel="1" x14ac:dyDescent="0.3">
      <c r="A34" s="35" t="s">
        <v>57</v>
      </c>
      <c r="B34" s="237"/>
      <c r="C34" s="237"/>
      <c r="D34" s="28"/>
      <c r="E34" s="446"/>
      <c r="F34" s="446"/>
      <c r="G34" s="446"/>
      <c r="H34" s="30"/>
      <c r="I34" s="446"/>
      <c r="J34" s="237"/>
      <c r="K34" s="28"/>
      <c r="L34" s="446"/>
      <c r="M34" s="498"/>
      <c r="N34" s="446"/>
      <c r="O34" s="498"/>
      <c r="P34" s="446"/>
      <c r="Q34" s="38"/>
      <c r="R34" s="237"/>
      <c r="S34" s="28"/>
      <c r="T34" s="29"/>
      <c r="U34" s="37"/>
      <c r="V34" s="29"/>
      <c r="W34" s="22"/>
      <c r="X34" s="29"/>
      <c r="Y34" s="38"/>
      <c r="Z34" s="237"/>
      <c r="AA34" s="28"/>
      <c r="AB34" s="29"/>
      <c r="AC34" s="37"/>
      <c r="AD34" s="29"/>
      <c r="AE34" s="22"/>
      <c r="AF34" s="29"/>
      <c r="AG34" s="38"/>
      <c r="AH34" s="237"/>
      <c r="AI34" s="28"/>
      <c r="AJ34" s="29"/>
      <c r="AK34" s="37"/>
      <c r="AL34" s="29"/>
      <c r="AM34" s="22"/>
      <c r="AN34" s="29"/>
      <c r="AO34" s="38"/>
      <c r="AP34" s="237"/>
      <c r="AQ34" s="28"/>
      <c r="AR34" s="29"/>
      <c r="AS34" s="37"/>
      <c r="AT34" s="29"/>
      <c r="AU34" s="22"/>
      <c r="AV34" s="29"/>
      <c r="AW34" s="38"/>
      <c r="AX34" s="26"/>
      <c r="AY34" s="28"/>
      <c r="AZ34" s="29"/>
      <c r="BA34" s="37"/>
      <c r="BB34" s="29"/>
      <c r="BC34" s="22"/>
      <c r="BD34" s="29"/>
      <c r="BE34" s="38"/>
      <c r="BF34" s="26"/>
      <c r="BG34" s="28"/>
      <c r="BH34" s="29"/>
      <c r="BI34" s="37"/>
      <c r="BJ34" s="29"/>
      <c r="BK34" s="22"/>
      <c r="BL34" s="29"/>
      <c r="BM34" s="38"/>
      <c r="BN34" s="26"/>
      <c r="BO34" s="28"/>
      <c r="BP34" s="29"/>
      <c r="BQ34" s="37"/>
      <c r="BR34" s="29"/>
      <c r="BS34" s="22"/>
      <c r="BT34" s="29"/>
      <c r="BU34" s="38"/>
      <c r="BV34" s="26"/>
      <c r="BW34" s="28"/>
      <c r="BX34" s="29"/>
      <c r="BY34" s="37"/>
      <c r="BZ34" s="29"/>
      <c r="CA34" s="22"/>
      <c r="CB34" s="29"/>
      <c r="CC34" s="38"/>
      <c r="CD34" s="26"/>
      <c r="CE34" s="28"/>
      <c r="CF34" s="29"/>
      <c r="CG34" s="37"/>
      <c r="CH34" s="29"/>
      <c r="CI34" s="22"/>
      <c r="CJ34" s="29"/>
      <c r="CK34" s="38"/>
      <c r="CL34" s="26"/>
      <c r="CM34" s="28"/>
      <c r="CN34" s="29"/>
      <c r="CO34" s="37"/>
      <c r="CP34" s="29"/>
      <c r="CQ34" s="22"/>
      <c r="CR34" s="29"/>
      <c r="CS34" s="38"/>
      <c r="CU34" s="27"/>
    </row>
    <row r="35" spans="1:99" ht="15" customHeight="1" outlineLevel="1" x14ac:dyDescent="0.3">
      <c r="A35" s="5" t="s">
        <v>21</v>
      </c>
      <c r="B35" s="237"/>
      <c r="C35" s="237"/>
      <c r="D35" s="28">
        <v>1441</v>
      </c>
      <c r="E35" s="446">
        <v>1166</v>
      </c>
      <c r="F35" s="446">
        <v>2607</v>
      </c>
      <c r="G35" s="446"/>
      <c r="H35" s="30"/>
      <c r="I35" s="446"/>
      <c r="J35" s="237"/>
      <c r="K35" s="28">
        <v>538</v>
      </c>
      <c r="L35" s="446">
        <v>610</v>
      </c>
      <c r="M35" s="443">
        <v>1148</v>
      </c>
      <c r="N35" s="446">
        <v>1209</v>
      </c>
      <c r="O35" s="443">
        <v>2357</v>
      </c>
      <c r="P35" s="446">
        <v>931</v>
      </c>
      <c r="Q35" s="23">
        <v>3288</v>
      </c>
      <c r="R35" s="237"/>
      <c r="S35" s="28">
        <v>118</v>
      </c>
      <c r="T35" s="29">
        <v>250</v>
      </c>
      <c r="U35" s="22">
        <v>368</v>
      </c>
      <c r="V35" s="29">
        <v>690</v>
      </c>
      <c r="W35" s="22">
        <v>1058</v>
      </c>
      <c r="X35" s="29">
        <v>-126</v>
      </c>
      <c r="Y35" s="23">
        <v>932</v>
      </c>
      <c r="Z35" s="237"/>
      <c r="AA35" s="28">
        <v>452</v>
      </c>
      <c r="AB35" s="29">
        <v>146</v>
      </c>
      <c r="AC35" s="22">
        <v>598</v>
      </c>
      <c r="AD35" s="29">
        <v>-178</v>
      </c>
      <c r="AE35" s="22">
        <v>420</v>
      </c>
      <c r="AF35" s="29">
        <v>-11</v>
      </c>
      <c r="AG35" s="23">
        <v>409</v>
      </c>
      <c r="AH35" s="237"/>
      <c r="AI35" s="28">
        <v>456</v>
      </c>
      <c r="AJ35" s="29">
        <v>557</v>
      </c>
      <c r="AK35" s="22">
        <v>1013</v>
      </c>
      <c r="AL35" s="29">
        <v>338</v>
      </c>
      <c r="AM35" s="22">
        <v>1351</v>
      </c>
      <c r="AN35" s="29">
        <v>-820</v>
      </c>
      <c r="AO35" s="23">
        <v>531</v>
      </c>
      <c r="AP35" s="237"/>
      <c r="AQ35" s="28">
        <v>1188</v>
      </c>
      <c r="AR35" s="29">
        <v>987</v>
      </c>
      <c r="AS35" s="22">
        <v>2175</v>
      </c>
      <c r="AT35" s="29">
        <v>439</v>
      </c>
      <c r="AU35" s="22">
        <v>2614</v>
      </c>
      <c r="AV35" s="29">
        <v>835</v>
      </c>
      <c r="AW35" s="23">
        <v>3449</v>
      </c>
      <c r="AX35" s="26"/>
      <c r="AY35" s="28">
        <v>86</v>
      </c>
      <c r="AZ35" s="29">
        <v>413</v>
      </c>
      <c r="BA35" s="22">
        <v>499</v>
      </c>
      <c r="BB35" s="29">
        <v>874</v>
      </c>
      <c r="BC35" s="22">
        <v>1373</v>
      </c>
      <c r="BD35" s="29">
        <v>1042</v>
      </c>
      <c r="BE35" s="23">
        <v>2415</v>
      </c>
      <c r="BF35" s="26"/>
      <c r="BG35" s="28">
        <v>141</v>
      </c>
      <c r="BH35" s="29">
        <v>-1360</v>
      </c>
      <c r="BI35" s="22">
        <v>-1219</v>
      </c>
      <c r="BJ35" s="29">
        <v>-918</v>
      </c>
      <c r="BK35" s="22">
        <v>-2137</v>
      </c>
      <c r="BL35" s="29">
        <v>-947</v>
      </c>
      <c r="BM35" s="23">
        <v>-3084</v>
      </c>
      <c r="BN35" s="26"/>
      <c r="BO35" s="28">
        <v>578</v>
      </c>
      <c r="BP35" s="29">
        <v>765</v>
      </c>
      <c r="BQ35" s="22">
        <v>1343</v>
      </c>
      <c r="BR35" s="29">
        <v>810</v>
      </c>
      <c r="BS35" s="22">
        <v>2153</v>
      </c>
      <c r="BT35" s="29">
        <v>221</v>
      </c>
      <c r="BU35" s="23">
        <v>2374</v>
      </c>
      <c r="BV35" s="26"/>
      <c r="BW35" s="28">
        <v>-206</v>
      </c>
      <c r="BX35" s="29">
        <v>101</v>
      </c>
      <c r="BY35" s="22">
        <v>-105</v>
      </c>
      <c r="BZ35" s="29">
        <v>352</v>
      </c>
      <c r="CA35" s="22">
        <v>247</v>
      </c>
      <c r="CB35" s="29">
        <v>271</v>
      </c>
      <c r="CC35" s="23">
        <v>518</v>
      </c>
      <c r="CD35" s="26"/>
      <c r="CE35" s="28">
        <v>-38</v>
      </c>
      <c r="CF35" s="29">
        <v>-116</v>
      </c>
      <c r="CG35" s="22">
        <v>-154</v>
      </c>
      <c r="CH35" s="29">
        <v>166</v>
      </c>
      <c r="CI35" s="22">
        <v>12</v>
      </c>
      <c r="CJ35" s="29">
        <v>-184</v>
      </c>
      <c r="CK35" s="23">
        <v>-172</v>
      </c>
      <c r="CL35" s="26"/>
      <c r="CM35" s="28">
        <v>0</v>
      </c>
      <c r="CN35" s="29">
        <v>-508</v>
      </c>
      <c r="CO35" s="22">
        <v>-508</v>
      </c>
      <c r="CP35" s="29">
        <v>-342</v>
      </c>
      <c r="CQ35" s="22">
        <v>-850</v>
      </c>
      <c r="CR35" s="29">
        <v>-309</v>
      </c>
      <c r="CS35" s="23">
        <v>-1159</v>
      </c>
      <c r="CU35" s="27"/>
    </row>
    <row r="36" spans="1:99" ht="15" customHeight="1" outlineLevel="1" x14ac:dyDescent="0.3">
      <c r="A36" s="5" t="s">
        <v>19</v>
      </c>
      <c r="B36" s="237"/>
      <c r="C36" s="237"/>
      <c r="D36" s="28">
        <v>0</v>
      </c>
      <c r="E36" s="446">
        <v>0</v>
      </c>
      <c r="F36" s="446">
        <v>0</v>
      </c>
      <c r="G36" s="446"/>
      <c r="H36" s="30"/>
      <c r="I36" s="446"/>
      <c r="J36" s="237"/>
      <c r="K36" s="28">
        <v>0</v>
      </c>
      <c r="L36" s="446">
        <v>0</v>
      </c>
      <c r="M36" s="443">
        <v>0</v>
      </c>
      <c r="N36" s="446">
        <v>0</v>
      </c>
      <c r="O36" s="443">
        <v>0</v>
      </c>
      <c r="P36" s="446">
        <v>0</v>
      </c>
      <c r="Q36" s="23">
        <v>0</v>
      </c>
      <c r="R36" s="237"/>
      <c r="S36" s="28">
        <v>0</v>
      </c>
      <c r="T36" s="29">
        <v>0</v>
      </c>
      <c r="U36" s="22">
        <v>0</v>
      </c>
      <c r="V36" s="29">
        <v>0</v>
      </c>
      <c r="W36" s="22">
        <v>0</v>
      </c>
      <c r="X36" s="29">
        <v>0</v>
      </c>
      <c r="Y36" s="23">
        <v>0</v>
      </c>
      <c r="Z36" s="237"/>
      <c r="AA36" s="28">
        <v>0</v>
      </c>
      <c r="AB36" s="29">
        <v>0</v>
      </c>
      <c r="AC36" s="22">
        <v>0</v>
      </c>
      <c r="AD36" s="29">
        <v>0</v>
      </c>
      <c r="AE36" s="22">
        <v>0</v>
      </c>
      <c r="AF36" s="29">
        <v>0</v>
      </c>
      <c r="AG36" s="23">
        <v>0</v>
      </c>
      <c r="AH36" s="237"/>
      <c r="AI36" s="28">
        <v>0</v>
      </c>
      <c r="AJ36" s="29">
        <v>0</v>
      </c>
      <c r="AK36" s="22">
        <v>0</v>
      </c>
      <c r="AL36" s="29">
        <v>0</v>
      </c>
      <c r="AM36" s="22">
        <v>0</v>
      </c>
      <c r="AN36" s="29">
        <v>0</v>
      </c>
      <c r="AO36" s="23">
        <v>0</v>
      </c>
      <c r="AP36" s="237"/>
      <c r="AQ36" s="28">
        <v>0</v>
      </c>
      <c r="AR36" s="29">
        <v>0</v>
      </c>
      <c r="AS36" s="22">
        <v>0</v>
      </c>
      <c r="AT36" s="29">
        <v>0</v>
      </c>
      <c r="AU36" s="22">
        <v>0</v>
      </c>
      <c r="AV36" s="29">
        <v>0</v>
      </c>
      <c r="AW36" s="23">
        <v>0</v>
      </c>
      <c r="AX36" s="26"/>
      <c r="AY36" s="28">
        <v>0</v>
      </c>
      <c r="AZ36" s="29">
        <v>0</v>
      </c>
      <c r="BA36" s="22">
        <v>0</v>
      </c>
      <c r="BB36" s="29">
        <v>0</v>
      </c>
      <c r="BC36" s="22">
        <v>0</v>
      </c>
      <c r="BD36" s="29">
        <v>0</v>
      </c>
      <c r="BE36" s="23">
        <v>0</v>
      </c>
      <c r="BF36" s="26"/>
      <c r="BG36" s="28">
        <v>3</v>
      </c>
      <c r="BH36" s="29">
        <v>1</v>
      </c>
      <c r="BI36" s="22">
        <v>4</v>
      </c>
      <c r="BJ36" s="29">
        <v>0</v>
      </c>
      <c r="BK36" s="22">
        <v>4</v>
      </c>
      <c r="BL36" s="29">
        <v>-4</v>
      </c>
      <c r="BM36" s="23">
        <v>0</v>
      </c>
      <c r="BN36" s="26"/>
      <c r="BO36" s="28">
        <v>0</v>
      </c>
      <c r="BP36" s="29">
        <v>0</v>
      </c>
      <c r="BQ36" s="22">
        <v>0</v>
      </c>
      <c r="BR36" s="29">
        <v>0</v>
      </c>
      <c r="BS36" s="22">
        <v>0</v>
      </c>
      <c r="BT36" s="29">
        <v>0</v>
      </c>
      <c r="BU36" s="23">
        <v>0</v>
      </c>
      <c r="BV36" s="26"/>
      <c r="BW36" s="28">
        <v>0</v>
      </c>
      <c r="BX36" s="29">
        <v>0</v>
      </c>
      <c r="BY36" s="22">
        <v>0</v>
      </c>
      <c r="BZ36" s="29">
        <v>0</v>
      </c>
      <c r="CA36" s="22">
        <v>0</v>
      </c>
      <c r="CB36" s="29">
        <v>0</v>
      </c>
      <c r="CC36" s="23">
        <v>0</v>
      </c>
      <c r="CD36" s="26"/>
      <c r="CE36" s="28">
        <v>0</v>
      </c>
      <c r="CF36" s="29">
        <v>0</v>
      </c>
      <c r="CG36" s="22">
        <v>0</v>
      </c>
      <c r="CH36" s="29">
        <v>0</v>
      </c>
      <c r="CI36" s="22">
        <v>0</v>
      </c>
      <c r="CJ36" s="29">
        <v>0</v>
      </c>
      <c r="CK36" s="23">
        <v>0</v>
      </c>
      <c r="CL36" s="26"/>
      <c r="CM36" s="28">
        <v>0</v>
      </c>
      <c r="CN36" s="29">
        <v>0</v>
      </c>
      <c r="CO36" s="22">
        <v>0</v>
      </c>
      <c r="CP36" s="29">
        <v>1</v>
      </c>
      <c r="CQ36" s="22">
        <v>1</v>
      </c>
      <c r="CR36" s="29">
        <v>-1</v>
      </c>
      <c r="CS36" s="23">
        <v>0</v>
      </c>
      <c r="CU36" s="27"/>
    </row>
    <row r="37" spans="1:99" ht="15" customHeight="1" outlineLevel="1" x14ac:dyDescent="0.3">
      <c r="A37" s="5" t="s">
        <v>20</v>
      </c>
      <c r="B37" s="237"/>
      <c r="C37" s="237"/>
      <c r="D37" s="28">
        <v>699</v>
      </c>
      <c r="E37" s="446">
        <v>661</v>
      </c>
      <c r="F37" s="446">
        <v>1360</v>
      </c>
      <c r="G37" s="446"/>
      <c r="H37" s="30"/>
      <c r="I37" s="446"/>
      <c r="J37" s="237"/>
      <c r="K37" s="28">
        <v>982</v>
      </c>
      <c r="L37" s="446">
        <v>918</v>
      </c>
      <c r="M37" s="443">
        <v>1900</v>
      </c>
      <c r="N37" s="446">
        <v>848</v>
      </c>
      <c r="O37" s="443">
        <v>2748</v>
      </c>
      <c r="P37" s="446">
        <v>800</v>
      </c>
      <c r="Q37" s="23">
        <v>3548</v>
      </c>
      <c r="R37" s="237"/>
      <c r="S37" s="28">
        <v>1080</v>
      </c>
      <c r="T37" s="29">
        <v>1077</v>
      </c>
      <c r="U37" s="22">
        <v>2157</v>
      </c>
      <c r="V37" s="29">
        <v>1121</v>
      </c>
      <c r="W37" s="22">
        <v>3278</v>
      </c>
      <c r="X37" s="29">
        <v>1086</v>
      </c>
      <c r="Y37" s="23">
        <v>4364</v>
      </c>
      <c r="Z37" s="237"/>
      <c r="AA37" s="28">
        <v>1012</v>
      </c>
      <c r="AB37" s="29">
        <v>1048</v>
      </c>
      <c r="AC37" s="22">
        <v>2060</v>
      </c>
      <c r="AD37" s="29">
        <v>1079</v>
      </c>
      <c r="AE37" s="22">
        <v>3139</v>
      </c>
      <c r="AF37" s="29">
        <v>1094</v>
      </c>
      <c r="AG37" s="23">
        <v>4233</v>
      </c>
      <c r="AH37" s="237"/>
      <c r="AI37" s="28">
        <v>988</v>
      </c>
      <c r="AJ37" s="29">
        <v>984</v>
      </c>
      <c r="AK37" s="22">
        <v>1972</v>
      </c>
      <c r="AL37" s="29">
        <v>1017</v>
      </c>
      <c r="AM37" s="22">
        <v>2989</v>
      </c>
      <c r="AN37" s="29">
        <v>1040</v>
      </c>
      <c r="AO37" s="23">
        <v>4029</v>
      </c>
      <c r="AP37" s="237"/>
      <c r="AQ37" s="28">
        <v>1045</v>
      </c>
      <c r="AR37" s="29">
        <v>1072</v>
      </c>
      <c r="AS37" s="22">
        <v>2117</v>
      </c>
      <c r="AT37" s="29">
        <v>1055</v>
      </c>
      <c r="AU37" s="22">
        <v>3172</v>
      </c>
      <c r="AV37" s="29">
        <v>1031</v>
      </c>
      <c r="AW37" s="23">
        <v>4203</v>
      </c>
      <c r="AX37" s="26"/>
      <c r="AY37" s="28">
        <v>1101</v>
      </c>
      <c r="AZ37" s="29">
        <v>1084</v>
      </c>
      <c r="BA37" s="22">
        <v>2185</v>
      </c>
      <c r="BB37" s="29">
        <v>1072</v>
      </c>
      <c r="BC37" s="22">
        <v>3257</v>
      </c>
      <c r="BD37" s="29">
        <v>1062</v>
      </c>
      <c r="BE37" s="23">
        <v>4319</v>
      </c>
      <c r="BF37" s="26"/>
      <c r="BG37" s="28">
        <v>1153</v>
      </c>
      <c r="BH37" s="29">
        <v>1137</v>
      </c>
      <c r="BI37" s="22">
        <v>2290</v>
      </c>
      <c r="BJ37" s="29">
        <v>1123</v>
      </c>
      <c r="BK37" s="22">
        <v>3413</v>
      </c>
      <c r="BL37" s="29">
        <v>1159</v>
      </c>
      <c r="BM37" s="23">
        <v>4572</v>
      </c>
      <c r="BN37" s="26"/>
      <c r="BO37" s="28">
        <v>1067</v>
      </c>
      <c r="BP37" s="29">
        <v>1058</v>
      </c>
      <c r="BQ37" s="22">
        <v>2125</v>
      </c>
      <c r="BR37" s="29">
        <v>1107</v>
      </c>
      <c r="BS37" s="22">
        <v>3232</v>
      </c>
      <c r="BT37" s="29">
        <v>1138</v>
      </c>
      <c r="BU37" s="23">
        <v>4370</v>
      </c>
      <c r="BV37" s="26"/>
      <c r="BW37" s="28">
        <v>1049</v>
      </c>
      <c r="BX37" s="29">
        <v>1154</v>
      </c>
      <c r="BY37" s="22">
        <v>2203</v>
      </c>
      <c r="BZ37" s="29">
        <v>1133</v>
      </c>
      <c r="CA37" s="22">
        <v>3336</v>
      </c>
      <c r="CB37" s="29">
        <v>1137</v>
      </c>
      <c r="CC37" s="23">
        <v>4473</v>
      </c>
      <c r="CD37" s="26"/>
      <c r="CE37" s="28">
        <v>1068</v>
      </c>
      <c r="CF37" s="29">
        <v>1083</v>
      </c>
      <c r="CG37" s="22">
        <v>2151</v>
      </c>
      <c r="CH37" s="29">
        <v>1073</v>
      </c>
      <c r="CI37" s="22">
        <v>3224</v>
      </c>
      <c r="CJ37" s="29">
        <v>1178</v>
      </c>
      <c r="CK37" s="23">
        <v>4402</v>
      </c>
      <c r="CL37" s="26"/>
      <c r="CM37" s="28">
        <v>0</v>
      </c>
      <c r="CN37" s="29">
        <v>1106</v>
      </c>
      <c r="CO37" s="22">
        <v>1106</v>
      </c>
      <c r="CP37" s="29">
        <v>1115</v>
      </c>
      <c r="CQ37" s="22">
        <v>2221</v>
      </c>
      <c r="CR37" s="29">
        <v>1119</v>
      </c>
      <c r="CS37" s="23">
        <v>3340</v>
      </c>
      <c r="CU37" s="27"/>
    </row>
    <row r="38" spans="1:99" ht="15" customHeight="1" outlineLevel="1" x14ac:dyDescent="0.3">
      <c r="A38" s="5" t="s">
        <v>58</v>
      </c>
      <c r="B38" s="237"/>
      <c r="C38" s="237"/>
      <c r="D38" s="28">
        <v>441</v>
      </c>
      <c r="E38" s="446">
        <v>467</v>
      </c>
      <c r="F38" s="446">
        <v>908</v>
      </c>
      <c r="G38" s="446"/>
      <c r="H38" s="30"/>
      <c r="I38" s="446"/>
      <c r="J38" s="237"/>
      <c r="K38" s="28">
        <v>406</v>
      </c>
      <c r="L38" s="446">
        <v>415</v>
      </c>
      <c r="M38" s="498">
        <v>821</v>
      </c>
      <c r="N38" s="446">
        <v>412</v>
      </c>
      <c r="O38" s="498">
        <v>1233</v>
      </c>
      <c r="P38" s="446">
        <v>428</v>
      </c>
      <c r="Q38" s="38">
        <v>1661</v>
      </c>
      <c r="R38" s="237"/>
      <c r="S38" s="28">
        <v>407</v>
      </c>
      <c r="T38" s="29">
        <v>390</v>
      </c>
      <c r="U38" s="37">
        <v>797</v>
      </c>
      <c r="V38" s="29">
        <v>388</v>
      </c>
      <c r="W38" s="22">
        <v>1185</v>
      </c>
      <c r="X38" s="29">
        <v>399</v>
      </c>
      <c r="Y38" s="38">
        <v>1584</v>
      </c>
      <c r="Z38" s="237"/>
      <c r="AA38" s="28">
        <v>343</v>
      </c>
      <c r="AB38" s="29">
        <v>373</v>
      </c>
      <c r="AC38" s="37">
        <v>716</v>
      </c>
      <c r="AD38" s="29">
        <v>414</v>
      </c>
      <c r="AE38" s="22">
        <v>1130</v>
      </c>
      <c r="AF38" s="29">
        <v>411</v>
      </c>
      <c r="AG38" s="38">
        <v>1541</v>
      </c>
      <c r="AH38" s="237"/>
      <c r="AI38" s="28">
        <v>599</v>
      </c>
      <c r="AJ38" s="29">
        <v>338</v>
      </c>
      <c r="AK38" s="37">
        <v>937</v>
      </c>
      <c r="AL38" s="29">
        <v>358</v>
      </c>
      <c r="AM38" s="22">
        <v>1295</v>
      </c>
      <c r="AN38" s="29">
        <v>362</v>
      </c>
      <c r="AO38" s="38">
        <v>1657</v>
      </c>
      <c r="AP38" s="237"/>
      <c r="AQ38" s="28">
        <v>653</v>
      </c>
      <c r="AR38" s="29">
        <v>650</v>
      </c>
      <c r="AS38" s="37">
        <v>1303</v>
      </c>
      <c r="AT38" s="29">
        <v>616</v>
      </c>
      <c r="AU38" s="22">
        <v>1919</v>
      </c>
      <c r="AV38" s="29">
        <v>834</v>
      </c>
      <c r="AW38" s="38">
        <v>2753</v>
      </c>
      <c r="AX38" s="26"/>
      <c r="AY38" s="28">
        <v>1593</v>
      </c>
      <c r="AZ38" s="29">
        <v>639</v>
      </c>
      <c r="BA38" s="37">
        <v>2232</v>
      </c>
      <c r="BB38" s="29">
        <v>649</v>
      </c>
      <c r="BC38" s="22">
        <v>2881</v>
      </c>
      <c r="BD38" s="29">
        <v>637</v>
      </c>
      <c r="BE38" s="38">
        <v>3518</v>
      </c>
      <c r="BF38" s="26"/>
      <c r="BG38" s="28">
        <v>1524</v>
      </c>
      <c r="BH38" s="29">
        <v>1559</v>
      </c>
      <c r="BI38" s="37">
        <v>3083</v>
      </c>
      <c r="BJ38" s="29">
        <v>1581</v>
      </c>
      <c r="BK38" s="22">
        <v>4664</v>
      </c>
      <c r="BL38" s="29">
        <v>1588</v>
      </c>
      <c r="BM38" s="38">
        <v>6252</v>
      </c>
      <c r="BN38" s="26"/>
      <c r="BO38" s="28">
        <v>1750</v>
      </c>
      <c r="BP38" s="29">
        <v>1470</v>
      </c>
      <c r="BQ38" s="37">
        <v>3220</v>
      </c>
      <c r="BR38" s="29">
        <v>1471</v>
      </c>
      <c r="BS38" s="22">
        <v>4691</v>
      </c>
      <c r="BT38" s="29">
        <v>1481</v>
      </c>
      <c r="BU38" s="38">
        <v>6172</v>
      </c>
      <c r="BV38" s="26"/>
      <c r="BW38" s="28">
        <v>1844</v>
      </c>
      <c r="BX38" s="29">
        <v>1718</v>
      </c>
      <c r="BY38" s="37">
        <v>3562</v>
      </c>
      <c r="BZ38" s="29">
        <v>1703</v>
      </c>
      <c r="CA38" s="22">
        <v>5265</v>
      </c>
      <c r="CB38" s="29">
        <v>1759</v>
      </c>
      <c r="CC38" s="38">
        <v>7024</v>
      </c>
      <c r="CD38" s="26"/>
      <c r="CE38" s="28">
        <v>1611</v>
      </c>
      <c r="CF38" s="29">
        <v>1620</v>
      </c>
      <c r="CG38" s="37">
        <v>3231</v>
      </c>
      <c r="CH38" s="29">
        <v>1552</v>
      </c>
      <c r="CI38" s="22">
        <v>4783</v>
      </c>
      <c r="CJ38" s="29">
        <v>1702</v>
      </c>
      <c r="CK38" s="38">
        <v>6485</v>
      </c>
      <c r="CL38" s="26"/>
      <c r="CM38" s="28">
        <v>0</v>
      </c>
      <c r="CN38" s="29">
        <v>1605</v>
      </c>
      <c r="CO38" s="37">
        <v>1605</v>
      </c>
      <c r="CP38" s="29">
        <v>1592</v>
      </c>
      <c r="CQ38" s="22">
        <v>3197</v>
      </c>
      <c r="CR38" s="29">
        <v>1964</v>
      </c>
      <c r="CS38" s="38">
        <v>5161</v>
      </c>
      <c r="CU38" s="27"/>
    </row>
    <row r="39" spans="1:99" s="170" customFormat="1" ht="15" customHeight="1" outlineLevel="1" x14ac:dyDescent="0.3">
      <c r="A39" s="5" t="s">
        <v>59</v>
      </c>
      <c r="B39" s="237"/>
      <c r="C39" s="237"/>
      <c r="D39" s="167">
        <v>20</v>
      </c>
      <c r="E39" s="447">
        <v>20</v>
      </c>
      <c r="F39" s="447">
        <v>40</v>
      </c>
      <c r="G39" s="447"/>
      <c r="H39" s="169"/>
      <c r="I39" s="447"/>
      <c r="J39" s="237"/>
      <c r="K39" s="167">
        <v>20</v>
      </c>
      <c r="L39" s="447">
        <v>21</v>
      </c>
      <c r="M39" s="468">
        <v>41</v>
      </c>
      <c r="N39" s="447">
        <v>20</v>
      </c>
      <c r="O39" s="468">
        <v>61</v>
      </c>
      <c r="P39" s="447">
        <v>20</v>
      </c>
      <c r="Q39" s="207">
        <v>81</v>
      </c>
      <c r="R39" s="237"/>
      <c r="S39" s="167">
        <v>21</v>
      </c>
      <c r="T39" s="168">
        <v>21</v>
      </c>
      <c r="U39" s="206">
        <v>42</v>
      </c>
      <c r="V39" s="168">
        <v>21</v>
      </c>
      <c r="W39" s="168">
        <v>63</v>
      </c>
      <c r="X39" s="168">
        <v>20</v>
      </c>
      <c r="Y39" s="207">
        <v>83</v>
      </c>
      <c r="Z39" s="237"/>
      <c r="AA39" s="167">
        <v>20</v>
      </c>
      <c r="AB39" s="168">
        <v>20</v>
      </c>
      <c r="AC39" s="206">
        <v>40</v>
      </c>
      <c r="AD39" s="168">
        <v>20</v>
      </c>
      <c r="AE39" s="168">
        <v>60</v>
      </c>
      <c r="AF39" s="168">
        <v>19</v>
      </c>
      <c r="AG39" s="207">
        <v>79</v>
      </c>
      <c r="AH39" s="237"/>
      <c r="AI39" s="167">
        <v>22</v>
      </c>
      <c r="AJ39" s="168">
        <v>21</v>
      </c>
      <c r="AK39" s="206">
        <v>43</v>
      </c>
      <c r="AL39" s="168">
        <v>21</v>
      </c>
      <c r="AM39" s="168">
        <v>64</v>
      </c>
      <c r="AN39" s="168">
        <v>21</v>
      </c>
      <c r="AO39" s="207">
        <v>85</v>
      </c>
      <c r="AP39" s="237"/>
      <c r="AQ39" s="167">
        <v>127</v>
      </c>
      <c r="AR39" s="168">
        <v>29</v>
      </c>
      <c r="AS39" s="206">
        <v>156</v>
      </c>
      <c r="AT39" s="168">
        <v>24</v>
      </c>
      <c r="AU39" s="168">
        <v>180</v>
      </c>
      <c r="AV39" s="168">
        <v>23</v>
      </c>
      <c r="AW39" s="207">
        <v>203</v>
      </c>
      <c r="AX39" s="173"/>
      <c r="AY39" s="167">
        <v>11</v>
      </c>
      <c r="AZ39" s="168">
        <v>58</v>
      </c>
      <c r="BA39" s="206">
        <v>69</v>
      </c>
      <c r="BB39" s="168">
        <v>57</v>
      </c>
      <c r="BC39" s="168">
        <v>126</v>
      </c>
      <c r="BD39" s="168">
        <v>57</v>
      </c>
      <c r="BE39" s="207">
        <v>183</v>
      </c>
      <c r="BF39" s="173"/>
      <c r="BG39" s="167">
        <v>68</v>
      </c>
      <c r="BH39" s="168">
        <v>67</v>
      </c>
      <c r="BI39" s="206">
        <v>135</v>
      </c>
      <c r="BJ39" s="168">
        <v>67</v>
      </c>
      <c r="BK39" s="168">
        <v>202</v>
      </c>
      <c r="BL39" s="168">
        <v>84</v>
      </c>
      <c r="BM39" s="207">
        <v>286</v>
      </c>
      <c r="BN39" s="173"/>
      <c r="BO39" s="167">
        <v>63</v>
      </c>
      <c r="BP39" s="168">
        <v>63</v>
      </c>
      <c r="BQ39" s="206">
        <v>126</v>
      </c>
      <c r="BR39" s="168">
        <v>61</v>
      </c>
      <c r="BS39" s="168">
        <v>187</v>
      </c>
      <c r="BT39" s="168">
        <v>62</v>
      </c>
      <c r="BU39" s="207">
        <v>249</v>
      </c>
      <c r="BV39" s="173"/>
      <c r="BW39" s="167">
        <v>67</v>
      </c>
      <c r="BX39" s="168">
        <v>66</v>
      </c>
      <c r="BY39" s="206">
        <v>133</v>
      </c>
      <c r="BZ39" s="168">
        <v>65</v>
      </c>
      <c r="CA39" s="168">
        <v>198</v>
      </c>
      <c r="CB39" s="168">
        <v>64</v>
      </c>
      <c r="CC39" s="207">
        <v>262</v>
      </c>
      <c r="CD39" s="173"/>
      <c r="CE39" s="167">
        <v>24</v>
      </c>
      <c r="CF39" s="168">
        <v>122</v>
      </c>
      <c r="CG39" s="206">
        <v>146</v>
      </c>
      <c r="CH39" s="168">
        <v>71</v>
      </c>
      <c r="CI39" s="168">
        <v>217</v>
      </c>
      <c r="CJ39" s="168">
        <v>68</v>
      </c>
      <c r="CK39" s="207">
        <v>285</v>
      </c>
      <c r="CL39" s="173"/>
      <c r="CM39" s="167">
        <v>0</v>
      </c>
      <c r="CN39" s="168">
        <v>92</v>
      </c>
      <c r="CO39" s="206">
        <v>92</v>
      </c>
      <c r="CP39" s="168">
        <v>82</v>
      </c>
      <c r="CQ39" s="168">
        <v>174</v>
      </c>
      <c r="CR39" s="168">
        <v>77</v>
      </c>
      <c r="CS39" s="207">
        <v>251</v>
      </c>
      <c r="CU39" s="27"/>
    </row>
    <row r="40" spans="1:99" s="14" customFormat="1" x14ac:dyDescent="0.3">
      <c r="A40" s="16" t="s">
        <v>60</v>
      </c>
      <c r="B40" s="237"/>
      <c r="C40" s="237"/>
      <c r="D40" s="25">
        <v>6076</v>
      </c>
      <c r="E40" s="444">
        <v>6413</v>
      </c>
      <c r="F40" s="444">
        <v>12489</v>
      </c>
      <c r="G40" s="444"/>
      <c r="H40" s="21"/>
      <c r="I40" s="444"/>
      <c r="J40" s="237"/>
      <c r="K40" s="25">
        <v>3554</v>
      </c>
      <c r="L40" s="444">
        <v>3816</v>
      </c>
      <c r="M40" s="444">
        <v>7370</v>
      </c>
      <c r="N40" s="444">
        <v>6148</v>
      </c>
      <c r="O40" s="444">
        <v>13518</v>
      </c>
      <c r="P40" s="444">
        <v>4962</v>
      </c>
      <c r="Q40" s="21">
        <v>18480</v>
      </c>
      <c r="R40" s="237"/>
      <c r="S40" s="25">
        <v>1779</v>
      </c>
      <c r="T40" s="20">
        <v>2075</v>
      </c>
      <c r="U40" s="20">
        <v>3854</v>
      </c>
      <c r="V40" s="20">
        <v>3134</v>
      </c>
      <c r="W40" s="20">
        <v>6988</v>
      </c>
      <c r="X40" s="20">
        <v>3105</v>
      </c>
      <c r="Y40" s="21">
        <v>10093</v>
      </c>
      <c r="Z40" s="237"/>
      <c r="AA40" s="25">
        <v>3145</v>
      </c>
      <c r="AB40" s="20">
        <v>2000</v>
      </c>
      <c r="AC40" s="20">
        <v>5145</v>
      </c>
      <c r="AD40" s="20">
        <v>886</v>
      </c>
      <c r="AE40" s="20">
        <v>6031</v>
      </c>
      <c r="AF40" s="20">
        <v>1392</v>
      </c>
      <c r="AG40" s="21">
        <v>7423</v>
      </c>
      <c r="AH40" s="237"/>
      <c r="AI40" s="25">
        <v>3089</v>
      </c>
      <c r="AJ40" s="20">
        <v>2713</v>
      </c>
      <c r="AK40" s="20">
        <v>5802</v>
      </c>
      <c r="AL40" s="20">
        <v>2419</v>
      </c>
      <c r="AM40" s="20">
        <v>8221</v>
      </c>
      <c r="AN40" s="20">
        <v>2942</v>
      </c>
      <c r="AO40" s="21">
        <v>11163</v>
      </c>
      <c r="AP40" s="237"/>
      <c r="AQ40" s="25">
        <v>5503</v>
      </c>
      <c r="AR40" s="20">
        <v>3274</v>
      </c>
      <c r="AS40" s="20">
        <v>8777</v>
      </c>
      <c r="AT40" s="20">
        <v>3050</v>
      </c>
      <c r="AU40" s="20">
        <v>11827</v>
      </c>
      <c r="AV40" s="20">
        <v>4190</v>
      </c>
      <c r="AW40" s="21">
        <v>16017</v>
      </c>
      <c r="AX40" s="26"/>
      <c r="AY40" s="25">
        <v>2997</v>
      </c>
      <c r="AZ40" s="20">
        <v>3410</v>
      </c>
      <c r="BA40" s="20">
        <v>6407</v>
      </c>
      <c r="BB40" s="20">
        <v>4198</v>
      </c>
      <c r="BC40" s="20">
        <v>10605</v>
      </c>
      <c r="BD40" s="20">
        <v>4786</v>
      </c>
      <c r="BE40" s="21">
        <v>15391</v>
      </c>
      <c r="BF40" s="26"/>
      <c r="BG40" s="25">
        <v>3233</v>
      </c>
      <c r="BH40" s="20">
        <v>-702</v>
      </c>
      <c r="BI40" s="20">
        <v>2531</v>
      </c>
      <c r="BJ40" s="20">
        <v>-105</v>
      </c>
      <c r="BK40" s="20">
        <v>2426</v>
      </c>
      <c r="BL40" s="20">
        <v>1112</v>
      </c>
      <c r="BM40" s="21">
        <v>3538</v>
      </c>
      <c r="BN40" s="26"/>
      <c r="BO40" s="25">
        <v>4608</v>
      </c>
      <c r="BP40" s="20">
        <v>4794</v>
      </c>
      <c r="BQ40" s="20">
        <v>9402</v>
      </c>
      <c r="BR40" s="20">
        <v>5694</v>
      </c>
      <c r="BS40" s="20">
        <v>15096</v>
      </c>
      <c r="BT40" s="20">
        <v>3556</v>
      </c>
      <c r="BU40" s="21">
        <v>18652</v>
      </c>
      <c r="BV40" s="26"/>
      <c r="BW40" s="25">
        <v>2377</v>
      </c>
      <c r="BX40" s="20">
        <v>3360</v>
      </c>
      <c r="BY40" s="20">
        <v>5737</v>
      </c>
      <c r="BZ40" s="20">
        <v>3786</v>
      </c>
      <c r="CA40" s="20">
        <v>9523</v>
      </c>
      <c r="CB40" s="20">
        <v>3477</v>
      </c>
      <c r="CC40" s="21">
        <v>13000</v>
      </c>
      <c r="CD40" s="26"/>
      <c r="CE40" s="25">
        <v>2510</v>
      </c>
      <c r="CF40" s="20">
        <v>2640</v>
      </c>
      <c r="CG40" s="20">
        <v>5150</v>
      </c>
      <c r="CH40" s="20">
        <v>3000</v>
      </c>
      <c r="CI40" s="20">
        <v>8150</v>
      </c>
      <c r="CJ40" s="20">
        <v>2655</v>
      </c>
      <c r="CK40" s="21">
        <v>10805</v>
      </c>
      <c r="CL40" s="26"/>
      <c r="CM40" s="25">
        <v>-1450</v>
      </c>
      <c r="CN40" s="20">
        <v>1440</v>
      </c>
      <c r="CO40" s="20">
        <v>-10</v>
      </c>
      <c r="CP40" s="20">
        <v>1967</v>
      </c>
      <c r="CQ40" s="20">
        <v>1957</v>
      </c>
      <c r="CR40" s="20">
        <v>2390</v>
      </c>
      <c r="CS40" s="21">
        <v>4347</v>
      </c>
      <c r="CU40" s="27"/>
    </row>
    <row r="41" spans="1:99" ht="15" customHeight="1" outlineLevel="1" x14ac:dyDescent="0.3">
      <c r="A41" s="5" t="s">
        <v>61</v>
      </c>
      <c r="B41" s="237"/>
      <c r="C41" s="237"/>
      <c r="D41" s="28">
        <v>0</v>
      </c>
      <c r="E41" s="446">
        <v>0</v>
      </c>
      <c r="F41" s="446">
        <v>0</v>
      </c>
      <c r="G41" s="446"/>
      <c r="H41" s="30"/>
      <c r="I41" s="446"/>
      <c r="J41" s="237"/>
      <c r="K41" s="28">
        <v>0</v>
      </c>
      <c r="L41" s="446">
        <v>0</v>
      </c>
      <c r="M41" s="498">
        <v>0</v>
      </c>
      <c r="N41" s="446">
        <v>0</v>
      </c>
      <c r="O41" s="498">
        <v>0</v>
      </c>
      <c r="P41" s="446">
        <v>0</v>
      </c>
      <c r="Q41" s="38">
        <v>0</v>
      </c>
      <c r="R41" s="237"/>
      <c r="S41" s="28">
        <v>0</v>
      </c>
      <c r="T41" s="29">
        <v>0</v>
      </c>
      <c r="U41" s="37">
        <v>0</v>
      </c>
      <c r="V41" s="29">
        <v>0</v>
      </c>
      <c r="W41" s="22">
        <v>0</v>
      </c>
      <c r="X41" s="29">
        <v>0</v>
      </c>
      <c r="Y41" s="38">
        <v>0</v>
      </c>
      <c r="Z41" s="237"/>
      <c r="AA41" s="28">
        <v>57</v>
      </c>
      <c r="AB41" s="29">
        <v>2</v>
      </c>
      <c r="AC41" s="37">
        <v>59</v>
      </c>
      <c r="AD41" s="29">
        <v>0</v>
      </c>
      <c r="AE41" s="22">
        <v>59</v>
      </c>
      <c r="AF41" s="29">
        <v>33</v>
      </c>
      <c r="AG41" s="38">
        <v>92</v>
      </c>
      <c r="AH41" s="237"/>
      <c r="AI41" s="28">
        <v>3</v>
      </c>
      <c r="AJ41" s="29">
        <v>26</v>
      </c>
      <c r="AK41" s="37">
        <v>29</v>
      </c>
      <c r="AL41" s="29">
        <v>17</v>
      </c>
      <c r="AM41" s="22">
        <v>46</v>
      </c>
      <c r="AN41" s="29">
        <v>0</v>
      </c>
      <c r="AO41" s="38">
        <v>46</v>
      </c>
      <c r="AP41" s="237"/>
      <c r="AQ41" s="28">
        <v>0</v>
      </c>
      <c r="AR41" s="29">
        <v>0</v>
      </c>
      <c r="AS41" s="37">
        <v>0</v>
      </c>
      <c r="AT41" s="29">
        <v>48</v>
      </c>
      <c r="AU41" s="22">
        <v>48</v>
      </c>
      <c r="AV41" s="29">
        <v>0</v>
      </c>
      <c r="AW41" s="38">
        <v>48</v>
      </c>
      <c r="AX41" s="26"/>
      <c r="AY41" s="28">
        <v>7</v>
      </c>
      <c r="AZ41" s="29">
        <v>0</v>
      </c>
      <c r="BA41" s="37">
        <v>7</v>
      </c>
      <c r="BB41" s="29">
        <v>0</v>
      </c>
      <c r="BC41" s="22">
        <v>7</v>
      </c>
      <c r="BD41" s="29">
        <v>18</v>
      </c>
      <c r="BE41" s="38">
        <v>25</v>
      </c>
      <c r="BF41" s="26"/>
      <c r="BG41" s="28">
        <v>0</v>
      </c>
      <c r="BH41" s="29">
        <v>17</v>
      </c>
      <c r="BI41" s="37">
        <v>17</v>
      </c>
      <c r="BJ41" s="29">
        <v>0</v>
      </c>
      <c r="BK41" s="22">
        <v>17</v>
      </c>
      <c r="BL41" s="29">
        <v>0</v>
      </c>
      <c r="BM41" s="38">
        <v>17</v>
      </c>
      <c r="BN41" s="26"/>
      <c r="BO41" s="28">
        <v>0</v>
      </c>
      <c r="BP41" s="29">
        <v>0</v>
      </c>
      <c r="BQ41" s="37">
        <v>0</v>
      </c>
      <c r="BR41" s="29">
        <v>0</v>
      </c>
      <c r="BS41" s="22">
        <v>0</v>
      </c>
      <c r="BT41" s="29">
        <v>0</v>
      </c>
      <c r="BU41" s="38">
        <v>0</v>
      </c>
      <c r="BV41" s="26"/>
      <c r="BW41" s="28">
        <v>10</v>
      </c>
      <c r="BX41" s="29">
        <v>-80</v>
      </c>
      <c r="BY41" s="37">
        <v>-70</v>
      </c>
      <c r="BZ41" s="29">
        <v>51</v>
      </c>
      <c r="CA41" s="22">
        <v>-19</v>
      </c>
      <c r="CB41" s="29">
        <v>0</v>
      </c>
      <c r="CC41" s="38">
        <v>-19</v>
      </c>
      <c r="CD41" s="26"/>
      <c r="CE41" s="28">
        <v>1</v>
      </c>
      <c r="CF41" s="29">
        <v>0</v>
      </c>
      <c r="CG41" s="37">
        <v>1</v>
      </c>
      <c r="CH41" s="29">
        <v>7</v>
      </c>
      <c r="CI41" s="22">
        <v>8</v>
      </c>
      <c r="CJ41" s="29">
        <v>15</v>
      </c>
      <c r="CK41" s="38">
        <v>23</v>
      </c>
      <c r="CL41" s="26"/>
      <c r="CM41" s="28">
        <v>0</v>
      </c>
      <c r="CN41" s="29">
        <v>0</v>
      </c>
      <c r="CO41" s="37">
        <v>0</v>
      </c>
      <c r="CP41" s="29">
        <v>0</v>
      </c>
      <c r="CQ41" s="22">
        <v>0</v>
      </c>
      <c r="CR41" s="29">
        <v>0</v>
      </c>
      <c r="CS41" s="38">
        <v>0</v>
      </c>
      <c r="CU41" s="27"/>
    </row>
    <row r="42" spans="1:99" ht="15" customHeight="1" outlineLevel="1" x14ac:dyDescent="0.3">
      <c r="A42" s="5" t="s">
        <v>62</v>
      </c>
      <c r="B42" s="237"/>
      <c r="C42" s="237"/>
      <c r="D42" s="28">
        <v>7</v>
      </c>
      <c r="E42" s="446">
        <v>7</v>
      </c>
      <c r="F42" s="446">
        <v>14</v>
      </c>
      <c r="G42" s="446"/>
      <c r="H42" s="30"/>
      <c r="I42" s="446"/>
      <c r="J42" s="237"/>
      <c r="K42" s="28">
        <v>7</v>
      </c>
      <c r="L42" s="446">
        <v>7</v>
      </c>
      <c r="M42" s="498">
        <v>14</v>
      </c>
      <c r="N42" s="446">
        <v>8</v>
      </c>
      <c r="O42" s="498">
        <v>22</v>
      </c>
      <c r="P42" s="446">
        <v>7</v>
      </c>
      <c r="Q42" s="38">
        <v>29</v>
      </c>
      <c r="R42" s="237"/>
      <c r="S42" s="28">
        <v>9</v>
      </c>
      <c r="T42" s="29">
        <v>9</v>
      </c>
      <c r="U42" s="37">
        <v>18</v>
      </c>
      <c r="V42" s="29">
        <v>-33</v>
      </c>
      <c r="W42" s="22">
        <v>-15</v>
      </c>
      <c r="X42" s="29">
        <v>7</v>
      </c>
      <c r="Y42" s="38">
        <v>-8</v>
      </c>
      <c r="Z42" s="237"/>
      <c r="AA42" s="28">
        <v>19</v>
      </c>
      <c r="AB42" s="29">
        <v>9</v>
      </c>
      <c r="AC42" s="37">
        <v>28</v>
      </c>
      <c r="AD42" s="29">
        <v>9</v>
      </c>
      <c r="AE42" s="22">
        <v>37</v>
      </c>
      <c r="AF42" s="29">
        <v>8</v>
      </c>
      <c r="AG42" s="38">
        <v>45</v>
      </c>
      <c r="AH42" s="237"/>
      <c r="AI42" s="28">
        <v>-15</v>
      </c>
      <c r="AJ42" s="29">
        <v>12</v>
      </c>
      <c r="AK42" s="37">
        <v>-3</v>
      </c>
      <c r="AL42" s="29">
        <v>10</v>
      </c>
      <c r="AM42" s="22">
        <v>7</v>
      </c>
      <c r="AN42" s="29">
        <v>10</v>
      </c>
      <c r="AO42" s="38">
        <v>17</v>
      </c>
      <c r="AP42" s="237"/>
      <c r="AQ42" s="28">
        <v>298</v>
      </c>
      <c r="AR42" s="29">
        <v>14</v>
      </c>
      <c r="AS42" s="37">
        <v>312</v>
      </c>
      <c r="AT42" s="29">
        <v>15</v>
      </c>
      <c r="AU42" s="22">
        <v>327</v>
      </c>
      <c r="AV42" s="29">
        <v>15</v>
      </c>
      <c r="AW42" s="38">
        <v>342</v>
      </c>
      <c r="AX42" s="26"/>
      <c r="AY42" s="28">
        <v>94</v>
      </c>
      <c r="AZ42" s="29">
        <v>31</v>
      </c>
      <c r="BA42" s="37">
        <v>125</v>
      </c>
      <c r="BB42" s="29">
        <v>31</v>
      </c>
      <c r="BC42" s="22">
        <v>156</v>
      </c>
      <c r="BD42" s="29">
        <v>44</v>
      </c>
      <c r="BE42" s="38">
        <v>200</v>
      </c>
      <c r="BF42" s="26"/>
      <c r="BG42" s="28">
        <v>110</v>
      </c>
      <c r="BH42" s="29">
        <v>91</v>
      </c>
      <c r="BI42" s="37">
        <v>201</v>
      </c>
      <c r="BJ42" s="29">
        <v>101</v>
      </c>
      <c r="BK42" s="22">
        <v>302</v>
      </c>
      <c r="BL42" s="29">
        <v>69</v>
      </c>
      <c r="BM42" s="38">
        <v>371</v>
      </c>
      <c r="BN42" s="26"/>
      <c r="BO42" s="28">
        <v>100</v>
      </c>
      <c r="BP42" s="29">
        <v>99</v>
      </c>
      <c r="BQ42" s="37">
        <v>199</v>
      </c>
      <c r="BR42" s="29">
        <v>91</v>
      </c>
      <c r="BS42" s="22">
        <v>290</v>
      </c>
      <c r="BT42" s="29">
        <v>101</v>
      </c>
      <c r="BU42" s="38">
        <v>391</v>
      </c>
      <c r="BV42" s="26"/>
      <c r="BW42" s="28">
        <v>68</v>
      </c>
      <c r="BX42" s="29">
        <v>68</v>
      </c>
      <c r="BY42" s="37">
        <v>136</v>
      </c>
      <c r="BZ42" s="29">
        <v>82</v>
      </c>
      <c r="CA42" s="22">
        <v>218</v>
      </c>
      <c r="CB42" s="29">
        <v>83</v>
      </c>
      <c r="CC42" s="38">
        <v>301</v>
      </c>
      <c r="CD42" s="26"/>
      <c r="CE42" s="28">
        <v>65</v>
      </c>
      <c r="CF42" s="29">
        <v>65</v>
      </c>
      <c r="CG42" s="37">
        <v>130</v>
      </c>
      <c r="CH42" s="29">
        <v>65</v>
      </c>
      <c r="CI42" s="22">
        <v>195</v>
      </c>
      <c r="CJ42" s="29">
        <v>92</v>
      </c>
      <c r="CK42" s="38">
        <v>287</v>
      </c>
      <c r="CL42" s="26"/>
      <c r="CM42" s="28">
        <v>0</v>
      </c>
      <c r="CN42" s="29">
        <v>0</v>
      </c>
      <c r="CO42" s="37">
        <v>0</v>
      </c>
      <c r="CP42" s="29">
        <v>0</v>
      </c>
      <c r="CQ42" s="22">
        <v>0</v>
      </c>
      <c r="CR42" s="29">
        <v>0</v>
      </c>
      <c r="CS42" s="38">
        <v>0</v>
      </c>
      <c r="CU42" s="27"/>
    </row>
    <row r="43" spans="1:99" ht="15" customHeight="1" outlineLevel="1" x14ac:dyDescent="0.3">
      <c r="A43" s="5" t="s">
        <v>74</v>
      </c>
      <c r="B43" s="237"/>
      <c r="C43" s="237"/>
      <c r="D43" s="28">
        <v>0</v>
      </c>
      <c r="E43" s="446">
        <v>0</v>
      </c>
      <c r="F43" s="446">
        <v>0</v>
      </c>
      <c r="G43" s="446"/>
      <c r="H43" s="30"/>
      <c r="I43" s="446"/>
      <c r="J43" s="237"/>
      <c r="K43" s="28">
        <v>0</v>
      </c>
      <c r="L43" s="446">
        <v>0</v>
      </c>
      <c r="M43" s="446">
        <v>0</v>
      </c>
      <c r="N43" s="446">
        <v>0</v>
      </c>
      <c r="O43" s="446">
        <v>0</v>
      </c>
      <c r="P43" s="446">
        <v>0</v>
      </c>
      <c r="Q43" s="30">
        <v>0</v>
      </c>
      <c r="R43" s="237"/>
      <c r="S43" s="28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30">
        <v>0</v>
      </c>
      <c r="Z43" s="237"/>
      <c r="AA43" s="28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0">
        <v>0</v>
      </c>
      <c r="AH43" s="237"/>
      <c r="AI43" s="28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30">
        <v>0</v>
      </c>
      <c r="AP43" s="237"/>
      <c r="AQ43" s="28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30">
        <v>0</v>
      </c>
      <c r="AX43" s="26"/>
      <c r="AY43" s="28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30">
        <v>0</v>
      </c>
      <c r="BF43" s="26"/>
      <c r="BG43" s="28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30">
        <v>0</v>
      </c>
      <c r="BN43" s="26"/>
      <c r="BO43" s="28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30">
        <v>0</v>
      </c>
      <c r="BV43" s="26"/>
      <c r="BW43" s="28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30">
        <v>0</v>
      </c>
      <c r="CD43" s="26"/>
      <c r="CE43" s="28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30">
        <v>0</v>
      </c>
      <c r="CL43" s="26"/>
      <c r="CM43" s="28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30">
        <v>0</v>
      </c>
      <c r="CU43" s="27"/>
    </row>
    <row r="44" spans="1:99" ht="15" customHeight="1" outlineLevel="1" x14ac:dyDescent="0.3">
      <c r="A44" s="5" t="s">
        <v>64</v>
      </c>
      <c r="B44" s="237"/>
      <c r="C44" s="237"/>
      <c r="D44" s="28">
        <v>0</v>
      </c>
      <c r="E44" s="446">
        <v>0</v>
      </c>
      <c r="F44" s="446">
        <v>0</v>
      </c>
      <c r="G44" s="446"/>
      <c r="H44" s="30"/>
      <c r="I44" s="446"/>
      <c r="J44" s="237"/>
      <c r="K44" s="28">
        <v>0</v>
      </c>
      <c r="L44" s="446">
        <v>0</v>
      </c>
      <c r="M44" s="498">
        <v>0</v>
      </c>
      <c r="N44" s="446">
        <v>0</v>
      </c>
      <c r="O44" s="498">
        <v>0</v>
      </c>
      <c r="P44" s="446">
        <v>0</v>
      </c>
      <c r="Q44" s="38">
        <v>0</v>
      </c>
      <c r="R44" s="237"/>
      <c r="S44" s="28">
        <v>0</v>
      </c>
      <c r="T44" s="29">
        <v>0</v>
      </c>
      <c r="U44" s="37">
        <v>0</v>
      </c>
      <c r="V44" s="29">
        <v>0</v>
      </c>
      <c r="W44" s="22">
        <v>0</v>
      </c>
      <c r="X44" s="29">
        <v>0</v>
      </c>
      <c r="Y44" s="38">
        <v>0</v>
      </c>
      <c r="Z44" s="237"/>
      <c r="AA44" s="28">
        <v>0</v>
      </c>
      <c r="AB44" s="29">
        <v>0</v>
      </c>
      <c r="AC44" s="37">
        <v>0</v>
      </c>
      <c r="AD44" s="29">
        <v>0</v>
      </c>
      <c r="AE44" s="22">
        <v>0</v>
      </c>
      <c r="AF44" s="29">
        <v>0</v>
      </c>
      <c r="AG44" s="38">
        <v>0</v>
      </c>
      <c r="AH44" s="237"/>
      <c r="AI44" s="28">
        <v>0</v>
      </c>
      <c r="AJ44" s="29">
        <v>0</v>
      </c>
      <c r="AK44" s="37">
        <v>0</v>
      </c>
      <c r="AL44" s="29">
        <v>0</v>
      </c>
      <c r="AM44" s="22">
        <v>0</v>
      </c>
      <c r="AN44" s="29">
        <v>0</v>
      </c>
      <c r="AO44" s="38">
        <v>0</v>
      </c>
      <c r="AP44" s="237"/>
      <c r="AQ44" s="28">
        <v>0</v>
      </c>
      <c r="AR44" s="29">
        <v>0</v>
      </c>
      <c r="AS44" s="37">
        <v>0</v>
      </c>
      <c r="AT44" s="29">
        <v>0</v>
      </c>
      <c r="AU44" s="22">
        <v>0</v>
      </c>
      <c r="AV44" s="29">
        <v>0</v>
      </c>
      <c r="AW44" s="38">
        <v>0</v>
      </c>
      <c r="AX44" s="26"/>
      <c r="AY44" s="28">
        <v>0</v>
      </c>
      <c r="AZ44" s="29">
        <v>0</v>
      </c>
      <c r="BA44" s="37">
        <v>0</v>
      </c>
      <c r="BB44" s="29">
        <v>0</v>
      </c>
      <c r="BC44" s="22">
        <v>0</v>
      </c>
      <c r="BD44" s="29">
        <v>0</v>
      </c>
      <c r="BE44" s="38">
        <v>0</v>
      </c>
      <c r="BF44" s="26"/>
      <c r="BG44" s="28">
        <v>0</v>
      </c>
      <c r="BH44" s="29">
        <v>0</v>
      </c>
      <c r="BI44" s="37">
        <v>0</v>
      </c>
      <c r="BJ44" s="29">
        <v>0</v>
      </c>
      <c r="BK44" s="22">
        <v>0</v>
      </c>
      <c r="BL44" s="29">
        <v>0</v>
      </c>
      <c r="BM44" s="38">
        <v>0</v>
      </c>
      <c r="BN44" s="26"/>
      <c r="BO44" s="28">
        <v>0</v>
      </c>
      <c r="BP44" s="29">
        <v>0</v>
      </c>
      <c r="BQ44" s="37">
        <v>0</v>
      </c>
      <c r="BR44" s="29">
        <v>0</v>
      </c>
      <c r="BS44" s="22">
        <v>0</v>
      </c>
      <c r="BT44" s="29">
        <v>0</v>
      </c>
      <c r="BU44" s="38">
        <v>0</v>
      </c>
      <c r="BV44" s="26"/>
      <c r="BW44" s="28">
        <v>0</v>
      </c>
      <c r="BX44" s="29">
        <v>0</v>
      </c>
      <c r="BY44" s="37">
        <v>0</v>
      </c>
      <c r="BZ44" s="29">
        <v>0</v>
      </c>
      <c r="CA44" s="22">
        <v>0</v>
      </c>
      <c r="CB44" s="29">
        <v>0</v>
      </c>
      <c r="CC44" s="38">
        <v>0</v>
      </c>
      <c r="CD44" s="26"/>
      <c r="CE44" s="28">
        <v>0</v>
      </c>
      <c r="CF44" s="29">
        <v>0</v>
      </c>
      <c r="CG44" s="37">
        <v>0</v>
      </c>
      <c r="CH44" s="29">
        <v>0</v>
      </c>
      <c r="CI44" s="22">
        <v>0</v>
      </c>
      <c r="CJ44" s="29">
        <v>0</v>
      </c>
      <c r="CK44" s="38">
        <v>0</v>
      </c>
      <c r="CL44" s="26"/>
      <c r="CM44" s="28">
        <v>0</v>
      </c>
      <c r="CN44" s="29">
        <v>65</v>
      </c>
      <c r="CO44" s="37">
        <v>65</v>
      </c>
      <c r="CP44" s="29">
        <v>65</v>
      </c>
      <c r="CQ44" s="22">
        <v>130</v>
      </c>
      <c r="CR44" s="29">
        <v>65</v>
      </c>
      <c r="CS44" s="38">
        <v>195</v>
      </c>
      <c r="CU44" s="27"/>
    </row>
    <row r="45" spans="1:99" ht="15" customHeight="1" outlineLevel="1" x14ac:dyDescent="0.3">
      <c r="A45" s="5" t="s">
        <v>65</v>
      </c>
      <c r="B45" s="237"/>
      <c r="C45" s="237"/>
      <c r="D45" s="28">
        <v>0</v>
      </c>
      <c r="E45" s="446">
        <v>0</v>
      </c>
      <c r="F45" s="446">
        <v>0</v>
      </c>
      <c r="G45" s="446"/>
      <c r="H45" s="30"/>
      <c r="I45" s="446"/>
      <c r="J45" s="237"/>
      <c r="K45" s="28">
        <v>0</v>
      </c>
      <c r="L45" s="446">
        <v>0</v>
      </c>
      <c r="M45" s="498">
        <v>0</v>
      </c>
      <c r="N45" s="446">
        <v>0</v>
      </c>
      <c r="O45" s="498">
        <v>0</v>
      </c>
      <c r="P45" s="446">
        <v>0</v>
      </c>
      <c r="Q45" s="38">
        <v>0</v>
      </c>
      <c r="R45" s="237"/>
      <c r="S45" s="28">
        <v>0</v>
      </c>
      <c r="T45" s="29">
        <v>0</v>
      </c>
      <c r="U45" s="37">
        <v>0</v>
      </c>
      <c r="V45" s="29">
        <v>0</v>
      </c>
      <c r="W45" s="22">
        <v>0</v>
      </c>
      <c r="X45" s="29">
        <v>0</v>
      </c>
      <c r="Y45" s="38">
        <v>0</v>
      </c>
      <c r="Z45" s="237"/>
      <c r="AA45" s="28">
        <v>0</v>
      </c>
      <c r="AB45" s="29">
        <v>0</v>
      </c>
      <c r="AC45" s="37">
        <v>0</v>
      </c>
      <c r="AD45" s="29">
        <v>0</v>
      </c>
      <c r="AE45" s="22">
        <v>0</v>
      </c>
      <c r="AF45" s="29">
        <v>0</v>
      </c>
      <c r="AG45" s="38">
        <v>0</v>
      </c>
      <c r="AH45" s="237"/>
      <c r="AI45" s="28">
        <v>0</v>
      </c>
      <c r="AJ45" s="29">
        <v>0</v>
      </c>
      <c r="AK45" s="37">
        <v>0</v>
      </c>
      <c r="AL45" s="29">
        <v>0</v>
      </c>
      <c r="AM45" s="22">
        <v>0</v>
      </c>
      <c r="AN45" s="29">
        <v>0</v>
      </c>
      <c r="AO45" s="38">
        <v>0</v>
      </c>
      <c r="AP45" s="237"/>
      <c r="AQ45" s="28">
        <v>0</v>
      </c>
      <c r="AR45" s="29">
        <v>0</v>
      </c>
      <c r="AS45" s="37">
        <v>0</v>
      </c>
      <c r="AT45" s="29">
        <v>0</v>
      </c>
      <c r="AU45" s="22">
        <v>0</v>
      </c>
      <c r="AV45" s="29">
        <v>0</v>
      </c>
      <c r="AW45" s="38">
        <v>0</v>
      </c>
      <c r="AX45" s="26"/>
      <c r="AY45" s="28">
        <v>0</v>
      </c>
      <c r="AZ45" s="29">
        <v>0</v>
      </c>
      <c r="BA45" s="37">
        <v>0</v>
      </c>
      <c r="BB45" s="29">
        <v>0</v>
      </c>
      <c r="BC45" s="22">
        <v>0</v>
      </c>
      <c r="BD45" s="29">
        <v>0</v>
      </c>
      <c r="BE45" s="38">
        <v>0</v>
      </c>
      <c r="BF45" s="26"/>
      <c r="BG45" s="28">
        <v>0</v>
      </c>
      <c r="BH45" s="29">
        <v>96</v>
      </c>
      <c r="BI45" s="37">
        <v>96</v>
      </c>
      <c r="BJ45" s="29">
        <v>0</v>
      </c>
      <c r="BK45" s="22">
        <v>96</v>
      </c>
      <c r="BL45" s="29">
        <v>0</v>
      </c>
      <c r="BM45" s="38">
        <v>96</v>
      </c>
      <c r="BN45" s="26"/>
      <c r="BO45" s="28">
        <v>0</v>
      </c>
      <c r="BP45" s="29">
        <v>0</v>
      </c>
      <c r="BQ45" s="37">
        <v>0</v>
      </c>
      <c r="BR45" s="29">
        <v>0</v>
      </c>
      <c r="BS45" s="22">
        <v>0</v>
      </c>
      <c r="BT45" s="29">
        <v>0</v>
      </c>
      <c r="BU45" s="38">
        <v>0</v>
      </c>
      <c r="BV45" s="26"/>
      <c r="BW45" s="28">
        <v>0</v>
      </c>
      <c r="BX45" s="29">
        <v>0</v>
      </c>
      <c r="BY45" s="37">
        <v>0</v>
      </c>
      <c r="BZ45" s="29">
        <v>0</v>
      </c>
      <c r="CA45" s="22">
        <v>0</v>
      </c>
      <c r="CB45" s="29">
        <v>0</v>
      </c>
      <c r="CC45" s="38">
        <v>0</v>
      </c>
      <c r="CD45" s="26"/>
      <c r="CE45" s="28">
        <v>0</v>
      </c>
      <c r="CF45" s="29">
        <v>0</v>
      </c>
      <c r="CG45" s="37">
        <v>0</v>
      </c>
      <c r="CH45" s="29">
        <v>0</v>
      </c>
      <c r="CI45" s="22">
        <v>0</v>
      </c>
      <c r="CJ45" s="29">
        <v>0</v>
      </c>
      <c r="CK45" s="38">
        <v>0</v>
      </c>
      <c r="CL45" s="26"/>
      <c r="CM45" s="28">
        <v>1450</v>
      </c>
      <c r="CN45" s="29">
        <v>100</v>
      </c>
      <c r="CO45" s="37">
        <v>1550</v>
      </c>
      <c r="CP45" s="29">
        <v>0</v>
      </c>
      <c r="CQ45" s="22">
        <v>1550</v>
      </c>
      <c r="CR45" s="29">
        <v>5</v>
      </c>
      <c r="CS45" s="38">
        <v>1555</v>
      </c>
      <c r="CU45" s="27"/>
    </row>
    <row r="46" spans="1:99" ht="15" customHeight="1" outlineLevel="1" x14ac:dyDescent="0.3">
      <c r="A46" s="5" t="s">
        <v>66</v>
      </c>
      <c r="B46" s="237"/>
      <c r="C46" s="237"/>
      <c r="D46" s="28">
        <v>0</v>
      </c>
      <c r="E46" s="446">
        <v>0</v>
      </c>
      <c r="F46" s="446">
        <v>0</v>
      </c>
      <c r="G46" s="446"/>
      <c r="H46" s="30"/>
      <c r="I46" s="446"/>
      <c r="J46" s="237"/>
      <c r="K46" s="28">
        <v>0</v>
      </c>
      <c r="L46" s="446">
        <v>0</v>
      </c>
      <c r="M46" s="498">
        <v>0</v>
      </c>
      <c r="N46" s="446">
        <v>0</v>
      </c>
      <c r="O46" s="498">
        <v>0</v>
      </c>
      <c r="P46" s="446">
        <v>0</v>
      </c>
      <c r="Q46" s="38">
        <v>0</v>
      </c>
      <c r="R46" s="237"/>
      <c r="S46" s="28">
        <v>0</v>
      </c>
      <c r="T46" s="29">
        <v>0</v>
      </c>
      <c r="U46" s="37">
        <v>0</v>
      </c>
      <c r="V46" s="29">
        <v>0</v>
      </c>
      <c r="W46" s="22">
        <v>0</v>
      </c>
      <c r="X46" s="29">
        <v>0</v>
      </c>
      <c r="Y46" s="38">
        <v>0</v>
      </c>
      <c r="Z46" s="237"/>
      <c r="AA46" s="28">
        <v>0</v>
      </c>
      <c r="AB46" s="29">
        <v>0</v>
      </c>
      <c r="AC46" s="37">
        <v>0</v>
      </c>
      <c r="AD46" s="29">
        <v>0</v>
      </c>
      <c r="AE46" s="22">
        <v>0</v>
      </c>
      <c r="AF46" s="29">
        <v>0</v>
      </c>
      <c r="AG46" s="38">
        <v>0</v>
      </c>
      <c r="AH46" s="237"/>
      <c r="AI46" s="28">
        <v>0</v>
      </c>
      <c r="AJ46" s="29">
        <v>0</v>
      </c>
      <c r="AK46" s="37">
        <v>0</v>
      </c>
      <c r="AL46" s="29">
        <v>0</v>
      </c>
      <c r="AM46" s="22">
        <v>0</v>
      </c>
      <c r="AN46" s="29">
        <v>0</v>
      </c>
      <c r="AO46" s="38">
        <v>0</v>
      </c>
      <c r="AP46" s="237"/>
      <c r="AQ46" s="28">
        <v>0</v>
      </c>
      <c r="AR46" s="29">
        <v>0</v>
      </c>
      <c r="AS46" s="37">
        <v>0</v>
      </c>
      <c r="AT46" s="29">
        <v>0</v>
      </c>
      <c r="AU46" s="22">
        <v>0</v>
      </c>
      <c r="AV46" s="29">
        <v>0</v>
      </c>
      <c r="AW46" s="38">
        <v>0</v>
      </c>
      <c r="AX46" s="26"/>
      <c r="AY46" s="28">
        <v>0</v>
      </c>
      <c r="AZ46" s="29">
        <v>0</v>
      </c>
      <c r="BA46" s="37">
        <v>0</v>
      </c>
      <c r="BB46" s="29">
        <v>0</v>
      </c>
      <c r="BC46" s="22">
        <v>0</v>
      </c>
      <c r="BD46" s="29">
        <v>0</v>
      </c>
      <c r="BE46" s="38">
        <v>0</v>
      </c>
      <c r="BF46" s="26"/>
      <c r="BG46" s="28">
        <v>0</v>
      </c>
      <c r="BH46" s="29">
        <v>0</v>
      </c>
      <c r="BI46" s="37">
        <v>0</v>
      </c>
      <c r="BJ46" s="29">
        <v>0</v>
      </c>
      <c r="BK46" s="22">
        <v>0</v>
      </c>
      <c r="BL46" s="29">
        <v>0</v>
      </c>
      <c r="BM46" s="38">
        <v>0</v>
      </c>
      <c r="BN46" s="26"/>
      <c r="BO46" s="28">
        <v>0</v>
      </c>
      <c r="BP46" s="29">
        <v>0</v>
      </c>
      <c r="BQ46" s="37">
        <v>0</v>
      </c>
      <c r="BR46" s="29">
        <v>0</v>
      </c>
      <c r="BS46" s="22">
        <v>0</v>
      </c>
      <c r="BT46" s="29">
        <v>0</v>
      </c>
      <c r="BU46" s="38">
        <v>0</v>
      </c>
      <c r="BV46" s="26"/>
      <c r="BW46" s="28">
        <v>0</v>
      </c>
      <c r="BX46" s="29">
        <v>0</v>
      </c>
      <c r="BY46" s="37">
        <v>0</v>
      </c>
      <c r="BZ46" s="29">
        <v>0</v>
      </c>
      <c r="CA46" s="22">
        <v>0</v>
      </c>
      <c r="CB46" s="29">
        <v>0</v>
      </c>
      <c r="CC46" s="38">
        <v>0</v>
      </c>
      <c r="CD46" s="26"/>
      <c r="CE46" s="28">
        <v>0</v>
      </c>
      <c r="CF46" s="29">
        <v>0</v>
      </c>
      <c r="CG46" s="37">
        <v>0</v>
      </c>
      <c r="CH46" s="29">
        <v>0</v>
      </c>
      <c r="CI46" s="22">
        <v>0</v>
      </c>
      <c r="CJ46" s="29">
        <v>0</v>
      </c>
      <c r="CK46" s="38">
        <v>0</v>
      </c>
      <c r="CL46" s="26"/>
      <c r="CM46" s="28">
        <v>0</v>
      </c>
      <c r="CN46" s="29">
        <v>0</v>
      </c>
      <c r="CO46" s="37">
        <v>0</v>
      </c>
      <c r="CP46" s="29">
        <v>0</v>
      </c>
      <c r="CQ46" s="22">
        <v>0</v>
      </c>
      <c r="CR46" s="29">
        <v>0</v>
      </c>
      <c r="CS46" s="38">
        <v>0</v>
      </c>
      <c r="CU46" s="27"/>
    </row>
    <row r="47" spans="1:99" ht="15" customHeight="1" outlineLevel="1" x14ac:dyDescent="0.3">
      <c r="A47" s="5" t="s">
        <v>79</v>
      </c>
      <c r="B47" s="237"/>
      <c r="C47" s="237"/>
      <c r="D47" s="28">
        <v>0</v>
      </c>
      <c r="E47" s="446">
        <v>0</v>
      </c>
      <c r="F47" s="446">
        <v>0</v>
      </c>
      <c r="G47" s="446"/>
      <c r="H47" s="30"/>
      <c r="I47" s="446"/>
      <c r="J47" s="237"/>
      <c r="K47" s="28">
        <v>0</v>
      </c>
      <c r="L47" s="446">
        <v>0</v>
      </c>
      <c r="M47" s="498">
        <v>0</v>
      </c>
      <c r="N47" s="446">
        <v>0</v>
      </c>
      <c r="O47" s="498">
        <v>0</v>
      </c>
      <c r="P47" s="446">
        <v>0</v>
      </c>
      <c r="Q47" s="38">
        <v>0</v>
      </c>
      <c r="R47" s="237"/>
      <c r="S47" s="28">
        <v>0</v>
      </c>
      <c r="T47" s="29">
        <v>0</v>
      </c>
      <c r="U47" s="37">
        <v>0</v>
      </c>
      <c r="V47" s="29">
        <v>0</v>
      </c>
      <c r="W47" s="22">
        <v>0</v>
      </c>
      <c r="X47" s="29">
        <v>0</v>
      </c>
      <c r="Y47" s="38">
        <v>0</v>
      </c>
      <c r="Z47" s="237"/>
      <c r="AA47" s="28">
        <v>0</v>
      </c>
      <c r="AB47" s="29">
        <v>0</v>
      </c>
      <c r="AC47" s="37">
        <v>0</v>
      </c>
      <c r="AD47" s="29">
        <v>0</v>
      </c>
      <c r="AE47" s="22">
        <v>0</v>
      </c>
      <c r="AF47" s="29">
        <v>0</v>
      </c>
      <c r="AG47" s="38">
        <v>0</v>
      </c>
      <c r="AH47" s="237"/>
      <c r="AI47" s="28">
        <v>0</v>
      </c>
      <c r="AJ47" s="29">
        <v>0</v>
      </c>
      <c r="AK47" s="37">
        <v>0</v>
      </c>
      <c r="AL47" s="29">
        <v>0</v>
      </c>
      <c r="AM47" s="22">
        <v>0</v>
      </c>
      <c r="AN47" s="29">
        <v>0</v>
      </c>
      <c r="AO47" s="38">
        <v>0</v>
      </c>
      <c r="AP47" s="237"/>
      <c r="AQ47" s="28">
        <v>0</v>
      </c>
      <c r="AR47" s="29">
        <v>0</v>
      </c>
      <c r="AS47" s="37">
        <v>0</v>
      </c>
      <c r="AT47" s="29">
        <v>0</v>
      </c>
      <c r="AU47" s="22">
        <v>0</v>
      </c>
      <c r="AV47" s="29">
        <v>0</v>
      </c>
      <c r="AW47" s="38">
        <v>0</v>
      </c>
      <c r="AX47" s="26"/>
      <c r="AY47" s="28">
        <v>0</v>
      </c>
      <c r="AZ47" s="29">
        <v>0</v>
      </c>
      <c r="BA47" s="37">
        <v>0</v>
      </c>
      <c r="BB47" s="29">
        <v>0</v>
      </c>
      <c r="BC47" s="22">
        <v>0</v>
      </c>
      <c r="BD47" s="29">
        <v>0</v>
      </c>
      <c r="BE47" s="38">
        <v>0</v>
      </c>
      <c r="BF47" s="26"/>
      <c r="BG47" s="28">
        <v>0</v>
      </c>
      <c r="BH47" s="29">
        <v>0</v>
      </c>
      <c r="BI47" s="37">
        <v>0</v>
      </c>
      <c r="BJ47" s="29">
        <v>0</v>
      </c>
      <c r="BK47" s="22">
        <v>0</v>
      </c>
      <c r="BL47" s="29">
        <v>0</v>
      </c>
      <c r="BM47" s="38">
        <v>0</v>
      </c>
      <c r="BN47" s="26"/>
      <c r="BO47" s="28">
        <v>0</v>
      </c>
      <c r="BP47" s="29">
        <v>0</v>
      </c>
      <c r="BQ47" s="37">
        <v>0</v>
      </c>
      <c r="BR47" s="29">
        <v>0</v>
      </c>
      <c r="BS47" s="22">
        <v>0</v>
      </c>
      <c r="BT47" s="29">
        <v>0</v>
      </c>
      <c r="BU47" s="38">
        <v>0</v>
      </c>
      <c r="BV47" s="26"/>
      <c r="BW47" s="28">
        <v>0</v>
      </c>
      <c r="BX47" s="29">
        <v>0</v>
      </c>
      <c r="BY47" s="37">
        <v>0</v>
      </c>
      <c r="BZ47" s="29">
        <v>0</v>
      </c>
      <c r="CA47" s="22">
        <v>0</v>
      </c>
      <c r="CB47" s="29">
        <v>0</v>
      </c>
      <c r="CC47" s="38">
        <v>0</v>
      </c>
      <c r="CD47" s="26"/>
      <c r="CE47" s="28">
        <v>0</v>
      </c>
      <c r="CF47" s="29">
        <v>0</v>
      </c>
      <c r="CG47" s="37">
        <v>0</v>
      </c>
      <c r="CH47" s="29">
        <v>0</v>
      </c>
      <c r="CI47" s="22">
        <v>0</v>
      </c>
      <c r="CJ47" s="29">
        <v>0</v>
      </c>
      <c r="CK47" s="38">
        <v>0</v>
      </c>
      <c r="CL47" s="26"/>
      <c r="CM47" s="28">
        <v>0</v>
      </c>
      <c r="CN47" s="29">
        <v>0</v>
      </c>
      <c r="CO47" s="37">
        <v>0</v>
      </c>
      <c r="CP47" s="29">
        <v>0</v>
      </c>
      <c r="CQ47" s="22">
        <v>0</v>
      </c>
      <c r="CR47" s="29">
        <v>0</v>
      </c>
      <c r="CS47" s="38">
        <v>0</v>
      </c>
      <c r="CU47" s="27"/>
    </row>
    <row r="48" spans="1:99" ht="15" customHeight="1" outlineLevel="1" x14ac:dyDescent="0.3">
      <c r="A48" s="5" t="s">
        <v>14</v>
      </c>
      <c r="B48" s="237"/>
      <c r="C48" s="237"/>
      <c r="D48" s="28">
        <v>125</v>
      </c>
      <c r="E48" s="446">
        <v>125</v>
      </c>
      <c r="F48" s="446">
        <v>250</v>
      </c>
      <c r="G48" s="446"/>
      <c r="H48" s="30"/>
      <c r="I48" s="446"/>
      <c r="J48" s="237"/>
      <c r="K48" s="28">
        <v>125</v>
      </c>
      <c r="L48" s="446">
        <v>125</v>
      </c>
      <c r="M48" s="498">
        <v>250</v>
      </c>
      <c r="N48" s="446">
        <v>125</v>
      </c>
      <c r="O48" s="498">
        <v>375</v>
      </c>
      <c r="P48" s="446">
        <v>125</v>
      </c>
      <c r="Q48" s="38">
        <v>500</v>
      </c>
      <c r="R48" s="237"/>
      <c r="S48" s="28">
        <v>125</v>
      </c>
      <c r="T48" s="29">
        <v>125</v>
      </c>
      <c r="U48" s="37">
        <v>250</v>
      </c>
      <c r="V48" s="29">
        <v>125</v>
      </c>
      <c r="W48" s="22">
        <v>375</v>
      </c>
      <c r="X48" s="29">
        <v>125</v>
      </c>
      <c r="Y48" s="38">
        <v>500</v>
      </c>
      <c r="Z48" s="237"/>
      <c r="AA48" s="28">
        <v>125</v>
      </c>
      <c r="AB48" s="29">
        <v>125</v>
      </c>
      <c r="AC48" s="37">
        <v>250</v>
      </c>
      <c r="AD48" s="29">
        <v>125</v>
      </c>
      <c r="AE48" s="22">
        <v>375</v>
      </c>
      <c r="AF48" s="29">
        <v>125</v>
      </c>
      <c r="AG48" s="38">
        <v>500</v>
      </c>
      <c r="AH48" s="237"/>
      <c r="AI48" s="28">
        <v>125</v>
      </c>
      <c r="AJ48" s="29">
        <v>125</v>
      </c>
      <c r="AK48" s="37">
        <v>250</v>
      </c>
      <c r="AL48" s="29">
        <v>125</v>
      </c>
      <c r="AM48" s="22">
        <v>375</v>
      </c>
      <c r="AN48" s="29">
        <v>125</v>
      </c>
      <c r="AO48" s="38">
        <v>500</v>
      </c>
      <c r="AP48" s="237"/>
      <c r="AQ48" s="28">
        <v>125</v>
      </c>
      <c r="AR48" s="29">
        <v>125</v>
      </c>
      <c r="AS48" s="37">
        <v>250</v>
      </c>
      <c r="AT48" s="29">
        <v>125</v>
      </c>
      <c r="AU48" s="22">
        <v>375</v>
      </c>
      <c r="AV48" s="29">
        <v>125</v>
      </c>
      <c r="AW48" s="38">
        <v>500</v>
      </c>
      <c r="AX48" s="26"/>
      <c r="AY48" s="28">
        <v>125</v>
      </c>
      <c r="AZ48" s="29">
        <v>125</v>
      </c>
      <c r="BA48" s="37">
        <v>250</v>
      </c>
      <c r="BB48" s="29">
        <v>125</v>
      </c>
      <c r="BC48" s="22">
        <v>375</v>
      </c>
      <c r="BD48" s="29">
        <v>125</v>
      </c>
      <c r="BE48" s="38">
        <v>500</v>
      </c>
      <c r="BF48" s="26"/>
      <c r="BG48" s="28">
        <v>125</v>
      </c>
      <c r="BH48" s="29">
        <v>125</v>
      </c>
      <c r="BI48" s="37">
        <v>250</v>
      </c>
      <c r="BJ48" s="29">
        <v>125</v>
      </c>
      <c r="BK48" s="22">
        <v>375</v>
      </c>
      <c r="BL48" s="29">
        <v>125</v>
      </c>
      <c r="BM48" s="38">
        <v>500</v>
      </c>
      <c r="BN48" s="26"/>
      <c r="BO48" s="28">
        <v>125</v>
      </c>
      <c r="BP48" s="29">
        <v>125</v>
      </c>
      <c r="BQ48" s="37">
        <v>250</v>
      </c>
      <c r="BR48" s="29">
        <v>125</v>
      </c>
      <c r="BS48" s="22">
        <v>375</v>
      </c>
      <c r="BT48" s="29">
        <v>125</v>
      </c>
      <c r="BU48" s="38">
        <v>500</v>
      </c>
      <c r="BV48" s="26"/>
      <c r="BW48" s="28">
        <v>125</v>
      </c>
      <c r="BX48" s="29">
        <v>125</v>
      </c>
      <c r="BY48" s="37">
        <v>250</v>
      </c>
      <c r="BZ48" s="29">
        <v>125</v>
      </c>
      <c r="CA48" s="22">
        <v>375</v>
      </c>
      <c r="CB48" s="29">
        <v>125</v>
      </c>
      <c r="CC48" s="38">
        <v>500</v>
      </c>
      <c r="CD48" s="26"/>
      <c r="CE48" s="28">
        <v>125</v>
      </c>
      <c r="CF48" s="29">
        <v>125</v>
      </c>
      <c r="CG48" s="37">
        <v>250</v>
      </c>
      <c r="CH48" s="29">
        <v>125</v>
      </c>
      <c r="CI48" s="22">
        <v>375</v>
      </c>
      <c r="CJ48" s="29">
        <v>125</v>
      </c>
      <c r="CK48" s="38">
        <v>500</v>
      </c>
      <c r="CL48" s="26"/>
      <c r="CM48" s="28">
        <v>0</v>
      </c>
      <c r="CN48" s="29">
        <v>125</v>
      </c>
      <c r="CO48" s="37">
        <v>125</v>
      </c>
      <c r="CP48" s="29">
        <v>125</v>
      </c>
      <c r="CQ48" s="22">
        <v>250</v>
      </c>
      <c r="CR48" s="29">
        <v>125</v>
      </c>
      <c r="CS48" s="38">
        <v>375</v>
      </c>
      <c r="CU48" s="27"/>
    </row>
    <row r="49" spans="1:99" ht="17.25" customHeight="1" outlineLevel="1" x14ac:dyDescent="0.45">
      <c r="A49" s="5" t="s">
        <v>36</v>
      </c>
      <c r="B49" s="237"/>
      <c r="C49" s="237"/>
      <c r="D49" s="32">
        <v>-6</v>
      </c>
      <c r="E49" s="448">
        <v>-42</v>
      </c>
      <c r="F49" s="448">
        <v>-48</v>
      </c>
      <c r="G49" s="448"/>
      <c r="H49" s="34"/>
      <c r="I49" s="448"/>
      <c r="J49" s="237"/>
      <c r="K49" s="32">
        <v>-4</v>
      </c>
      <c r="L49" s="448">
        <v>1</v>
      </c>
      <c r="M49" s="448">
        <v>-3</v>
      </c>
      <c r="N49" s="448">
        <v>-1</v>
      </c>
      <c r="O49" s="448">
        <v>-4</v>
      </c>
      <c r="P49" s="448">
        <v>11</v>
      </c>
      <c r="Q49" s="34">
        <v>7</v>
      </c>
      <c r="R49" s="237"/>
      <c r="S49" s="32">
        <v>309</v>
      </c>
      <c r="T49" s="33">
        <v>-14</v>
      </c>
      <c r="U49" s="33">
        <v>295</v>
      </c>
      <c r="V49" s="33">
        <v>-19</v>
      </c>
      <c r="W49" s="33">
        <v>276</v>
      </c>
      <c r="X49" s="33">
        <v>6</v>
      </c>
      <c r="Y49" s="34">
        <v>282</v>
      </c>
      <c r="Z49" s="237"/>
      <c r="AA49" s="32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4">
        <v>0</v>
      </c>
      <c r="AH49" s="237"/>
      <c r="AI49" s="32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4">
        <v>0</v>
      </c>
      <c r="AP49" s="237"/>
      <c r="AQ49" s="32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4">
        <v>0</v>
      </c>
      <c r="AX49" s="26"/>
      <c r="AY49" s="32">
        <v>0</v>
      </c>
      <c r="AZ49" s="33">
        <v>1</v>
      </c>
      <c r="BA49" s="33">
        <v>1</v>
      </c>
      <c r="BB49" s="33">
        <v>-1</v>
      </c>
      <c r="BC49" s="33">
        <v>0</v>
      </c>
      <c r="BD49" s="33">
        <v>0</v>
      </c>
      <c r="BE49" s="34">
        <v>0</v>
      </c>
      <c r="BF49" s="26"/>
      <c r="BG49" s="32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4">
        <v>0</v>
      </c>
      <c r="BN49" s="26"/>
      <c r="BO49" s="32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4">
        <v>0</v>
      </c>
      <c r="BV49" s="26"/>
      <c r="BW49" s="32">
        <v>0</v>
      </c>
      <c r="BX49" s="33">
        <v>0</v>
      </c>
      <c r="BY49" s="33">
        <v>0</v>
      </c>
      <c r="BZ49" s="33">
        <v>0</v>
      </c>
      <c r="CA49" s="33">
        <v>0</v>
      </c>
      <c r="CB49" s="33">
        <v>0</v>
      </c>
      <c r="CC49" s="34">
        <v>0</v>
      </c>
      <c r="CD49" s="26"/>
      <c r="CE49" s="32">
        <v>0</v>
      </c>
      <c r="CF49" s="33">
        <v>0</v>
      </c>
      <c r="CG49" s="33">
        <v>0</v>
      </c>
      <c r="CH49" s="33">
        <v>0</v>
      </c>
      <c r="CI49" s="33">
        <v>0</v>
      </c>
      <c r="CJ49" s="33">
        <v>0</v>
      </c>
      <c r="CK49" s="34">
        <v>0</v>
      </c>
      <c r="CL49" s="26"/>
      <c r="CM49" s="32">
        <v>0</v>
      </c>
      <c r="CN49" s="33">
        <v>0</v>
      </c>
      <c r="CO49" s="33">
        <v>0</v>
      </c>
      <c r="CP49" s="33">
        <v>0</v>
      </c>
      <c r="CQ49" s="33">
        <v>0</v>
      </c>
      <c r="CR49" s="33">
        <v>0</v>
      </c>
      <c r="CS49" s="34">
        <v>0</v>
      </c>
      <c r="CU49" s="27"/>
    </row>
    <row r="50" spans="1:99" s="14" customFormat="1" x14ac:dyDescent="0.3">
      <c r="A50" s="16" t="s">
        <v>68</v>
      </c>
      <c r="B50" s="237"/>
      <c r="C50" s="237"/>
      <c r="D50" s="25">
        <v>6202</v>
      </c>
      <c r="E50" s="444">
        <v>6503</v>
      </c>
      <c r="F50" s="444">
        <v>12705</v>
      </c>
      <c r="G50" s="444"/>
      <c r="H50" s="21"/>
      <c r="I50" s="444"/>
      <c r="J50" s="237"/>
      <c r="K50" s="25">
        <v>3682</v>
      </c>
      <c r="L50" s="444">
        <v>3949</v>
      </c>
      <c r="M50" s="465">
        <v>7631</v>
      </c>
      <c r="N50" s="444">
        <v>6280</v>
      </c>
      <c r="O50" s="465">
        <v>13911</v>
      </c>
      <c r="P50" s="444">
        <v>5105</v>
      </c>
      <c r="Q50" s="41">
        <v>19016</v>
      </c>
      <c r="R50" s="237"/>
      <c r="S50" s="25">
        <v>2222</v>
      </c>
      <c r="T50" s="20">
        <v>2195</v>
      </c>
      <c r="U50" s="40">
        <v>4417</v>
      </c>
      <c r="V50" s="20">
        <v>3207</v>
      </c>
      <c r="W50" s="40">
        <v>7624</v>
      </c>
      <c r="X50" s="20">
        <v>3243</v>
      </c>
      <c r="Y50" s="41">
        <v>10867</v>
      </c>
      <c r="Z50" s="237"/>
      <c r="AA50" s="25">
        <v>3346</v>
      </c>
      <c r="AB50" s="20">
        <v>2136</v>
      </c>
      <c r="AC50" s="40">
        <v>5482</v>
      </c>
      <c r="AD50" s="20">
        <v>1020</v>
      </c>
      <c r="AE50" s="40">
        <v>6502</v>
      </c>
      <c r="AF50" s="20">
        <v>1558</v>
      </c>
      <c r="AG50" s="41">
        <v>8060</v>
      </c>
      <c r="AH50" s="237"/>
      <c r="AI50" s="25">
        <v>3202</v>
      </c>
      <c r="AJ50" s="20">
        <v>2876</v>
      </c>
      <c r="AK50" s="40">
        <v>6078</v>
      </c>
      <c r="AL50" s="20">
        <v>2571</v>
      </c>
      <c r="AM50" s="40">
        <v>8649</v>
      </c>
      <c r="AN50" s="20">
        <v>3077</v>
      </c>
      <c r="AO50" s="41">
        <v>11726</v>
      </c>
      <c r="AP50" s="237"/>
      <c r="AQ50" s="25">
        <v>5926</v>
      </c>
      <c r="AR50" s="20">
        <v>3413</v>
      </c>
      <c r="AS50" s="40">
        <v>9339</v>
      </c>
      <c r="AT50" s="20">
        <v>3238</v>
      </c>
      <c r="AU50" s="40">
        <v>12577</v>
      </c>
      <c r="AV50" s="20">
        <v>4330</v>
      </c>
      <c r="AW50" s="41">
        <v>16907</v>
      </c>
      <c r="AX50" s="26"/>
      <c r="AY50" s="25">
        <v>3223</v>
      </c>
      <c r="AZ50" s="20">
        <v>3567</v>
      </c>
      <c r="BA50" s="40">
        <v>6790</v>
      </c>
      <c r="BB50" s="20">
        <v>4353</v>
      </c>
      <c r="BC50" s="40">
        <v>11143</v>
      </c>
      <c r="BD50" s="20">
        <v>4973</v>
      </c>
      <c r="BE50" s="41">
        <v>16116</v>
      </c>
      <c r="BF50" s="26"/>
      <c r="BG50" s="25">
        <v>3468</v>
      </c>
      <c r="BH50" s="20">
        <v>-373</v>
      </c>
      <c r="BI50" s="40">
        <v>3095</v>
      </c>
      <c r="BJ50" s="20">
        <v>121</v>
      </c>
      <c r="BK50" s="40">
        <v>3216</v>
      </c>
      <c r="BL50" s="20">
        <v>1306</v>
      </c>
      <c r="BM50" s="41">
        <v>4522</v>
      </c>
      <c r="BN50" s="26"/>
      <c r="BO50" s="25">
        <v>4833</v>
      </c>
      <c r="BP50" s="20">
        <v>5018</v>
      </c>
      <c r="BQ50" s="40">
        <v>9851</v>
      </c>
      <c r="BR50" s="20">
        <v>5910</v>
      </c>
      <c r="BS50" s="40">
        <v>15761</v>
      </c>
      <c r="BT50" s="20">
        <v>3782</v>
      </c>
      <c r="BU50" s="41">
        <v>19543</v>
      </c>
      <c r="BV50" s="26"/>
      <c r="BW50" s="25">
        <v>2580</v>
      </c>
      <c r="BX50" s="20">
        <v>3473</v>
      </c>
      <c r="BY50" s="40">
        <v>6053</v>
      </c>
      <c r="BZ50" s="20">
        <v>4044</v>
      </c>
      <c r="CA50" s="40">
        <v>10097</v>
      </c>
      <c r="CB50" s="20">
        <v>3685</v>
      </c>
      <c r="CC50" s="41">
        <v>13782</v>
      </c>
      <c r="CD50" s="26"/>
      <c r="CE50" s="25">
        <v>2701</v>
      </c>
      <c r="CF50" s="20">
        <v>2830</v>
      </c>
      <c r="CG50" s="40">
        <v>5531</v>
      </c>
      <c r="CH50" s="20">
        <v>3197</v>
      </c>
      <c r="CI50" s="40">
        <v>8728</v>
      </c>
      <c r="CJ50" s="20">
        <v>2887</v>
      </c>
      <c r="CK50" s="41">
        <v>11615</v>
      </c>
      <c r="CL50" s="26"/>
      <c r="CM50" s="25">
        <v>0</v>
      </c>
      <c r="CN50" s="20">
        <v>1730</v>
      </c>
      <c r="CO50" s="40">
        <v>1730</v>
      </c>
      <c r="CP50" s="20">
        <v>2157</v>
      </c>
      <c r="CQ50" s="40">
        <v>3887</v>
      </c>
      <c r="CR50" s="20">
        <v>2585</v>
      </c>
      <c r="CS50" s="41">
        <v>6472</v>
      </c>
      <c r="CU50" s="27"/>
    </row>
    <row r="51" spans="1:99" x14ac:dyDescent="0.3">
      <c r="A51" s="5"/>
      <c r="B51" s="237"/>
      <c r="C51" s="237"/>
      <c r="D51" s="25"/>
      <c r="E51" s="444"/>
      <c r="F51" s="444"/>
      <c r="G51" s="444"/>
      <c r="H51" s="21"/>
      <c r="I51" s="444"/>
      <c r="J51" s="237"/>
      <c r="K51" s="25"/>
      <c r="L51" s="469"/>
      <c r="M51" s="469"/>
      <c r="N51" s="469"/>
      <c r="O51" s="469"/>
      <c r="P51" s="469"/>
      <c r="Q51" s="42"/>
      <c r="R51" s="237"/>
      <c r="S51" s="25"/>
      <c r="T51" s="31"/>
      <c r="U51" s="31"/>
      <c r="V51" s="31"/>
      <c r="W51" s="31"/>
      <c r="X51" s="31"/>
      <c r="Y51" s="42"/>
      <c r="Z51" s="237"/>
      <c r="AA51" s="25"/>
      <c r="AB51" s="31"/>
      <c r="AC51" s="31"/>
      <c r="AD51" s="31"/>
      <c r="AE51" s="31"/>
      <c r="AF51" s="31"/>
      <c r="AG51" s="42"/>
      <c r="AH51" s="237"/>
      <c r="AI51" s="25"/>
      <c r="AJ51" s="31"/>
      <c r="AK51" s="31"/>
      <c r="AL51" s="31"/>
      <c r="AM51" s="31"/>
      <c r="AN51" s="31"/>
      <c r="AO51" s="42"/>
      <c r="AP51" s="237"/>
      <c r="AQ51" s="25"/>
      <c r="AR51" s="31"/>
      <c r="AS51" s="31"/>
      <c r="AT51" s="31"/>
      <c r="AU51" s="31"/>
      <c r="AV51" s="31"/>
      <c r="AW51" s="42"/>
      <c r="AX51" s="26"/>
      <c r="AY51" s="25"/>
      <c r="AZ51" s="31"/>
      <c r="BA51" s="31"/>
      <c r="BB51" s="31"/>
      <c r="BC51" s="31"/>
      <c r="BD51" s="31"/>
      <c r="BE51" s="42"/>
      <c r="BF51" s="26"/>
      <c r="BG51" s="25"/>
      <c r="BH51" s="31"/>
      <c r="BI51" s="31"/>
      <c r="BJ51" s="31"/>
      <c r="BK51" s="31"/>
      <c r="BL51" s="31"/>
      <c r="BM51" s="42"/>
      <c r="BN51" s="6"/>
      <c r="BO51" s="25"/>
      <c r="BP51" s="31"/>
      <c r="BQ51" s="31"/>
      <c r="BR51" s="31"/>
      <c r="BS51" s="31"/>
      <c r="BT51" s="31"/>
      <c r="BU51" s="42"/>
      <c r="BV51" s="6"/>
      <c r="BW51" s="25"/>
      <c r="BX51" s="31"/>
      <c r="BY51" s="31"/>
      <c r="BZ51" s="31"/>
      <c r="CA51" s="31"/>
      <c r="CB51" s="31"/>
      <c r="CC51" s="42"/>
      <c r="CD51" s="6"/>
      <c r="CE51" s="25"/>
      <c r="CF51" s="31"/>
      <c r="CG51" s="31"/>
      <c r="CH51" s="31"/>
      <c r="CI51" s="31"/>
      <c r="CJ51" s="31"/>
      <c r="CK51" s="42"/>
      <c r="CL51" s="6"/>
      <c r="CM51" s="25"/>
      <c r="CN51" s="31"/>
      <c r="CO51" s="31"/>
      <c r="CP51" s="31"/>
      <c r="CQ51" s="31"/>
      <c r="CR51" s="31"/>
      <c r="CS51" s="42"/>
    </row>
    <row r="52" spans="1:99" x14ac:dyDescent="0.3">
      <c r="A52" s="5"/>
      <c r="B52" s="237"/>
      <c r="C52" s="237"/>
      <c r="D52" s="25"/>
      <c r="E52" s="444"/>
      <c r="F52" s="444"/>
      <c r="G52" s="444"/>
      <c r="H52" s="21"/>
      <c r="I52" s="444"/>
      <c r="J52" s="237"/>
      <c r="K52" s="25"/>
      <c r="L52" s="469"/>
      <c r="M52" s="469"/>
      <c r="N52" s="469"/>
      <c r="O52" s="469"/>
      <c r="P52" s="469"/>
      <c r="Q52" s="42"/>
      <c r="R52" s="237"/>
      <c r="S52" s="25"/>
      <c r="T52" s="31"/>
      <c r="U52" s="31"/>
      <c r="V52" s="31"/>
      <c r="W52" s="31"/>
      <c r="X52" s="31"/>
      <c r="Y52" s="42"/>
      <c r="Z52" s="237"/>
      <c r="AA52" s="25"/>
      <c r="AB52" s="31"/>
      <c r="AC52" s="31"/>
      <c r="AD52" s="31"/>
      <c r="AE52" s="31"/>
      <c r="AF52" s="31"/>
      <c r="AG52" s="42"/>
      <c r="AH52" s="237"/>
      <c r="AI52" s="25"/>
      <c r="AJ52" s="31"/>
      <c r="AK52" s="31"/>
      <c r="AL52" s="31"/>
      <c r="AM52" s="31"/>
      <c r="AN52" s="31"/>
      <c r="AO52" s="42"/>
      <c r="AP52" s="237"/>
      <c r="AQ52" s="25"/>
      <c r="AR52" s="31"/>
      <c r="AS52" s="31"/>
      <c r="AT52" s="31"/>
      <c r="AU52" s="31"/>
      <c r="AV52" s="31"/>
      <c r="AW52" s="42"/>
      <c r="AX52" s="26"/>
      <c r="AY52" s="25"/>
      <c r="AZ52" s="31"/>
      <c r="BA52" s="31"/>
      <c r="BB52" s="31"/>
      <c r="BC52" s="31"/>
      <c r="BD52" s="31"/>
      <c r="BE52" s="42"/>
      <c r="BF52" s="26"/>
      <c r="BG52" s="25"/>
      <c r="BH52" s="31"/>
      <c r="BI52" s="31"/>
      <c r="BJ52" s="31"/>
      <c r="BK52" s="31"/>
      <c r="BL52" s="31"/>
      <c r="BM52" s="42"/>
      <c r="BN52" s="6"/>
      <c r="BO52" s="25"/>
      <c r="BP52" s="31"/>
      <c r="BQ52" s="31"/>
      <c r="BR52" s="31"/>
      <c r="BS52" s="31"/>
      <c r="BT52" s="31"/>
      <c r="BU52" s="42"/>
      <c r="BV52" s="6"/>
      <c r="BW52" s="25"/>
      <c r="BX52" s="31"/>
      <c r="BY52" s="31"/>
      <c r="BZ52" s="31"/>
      <c r="CA52" s="31"/>
      <c r="CB52" s="31"/>
      <c r="CC52" s="42"/>
      <c r="CD52" s="6"/>
      <c r="CE52" s="25"/>
      <c r="CF52" s="31"/>
      <c r="CG52" s="31"/>
      <c r="CH52" s="31"/>
      <c r="CI52" s="31"/>
      <c r="CJ52" s="31"/>
      <c r="CK52" s="42"/>
      <c r="CL52" s="6"/>
      <c r="CM52" s="25"/>
      <c r="CN52" s="31"/>
      <c r="CO52" s="31"/>
      <c r="CP52" s="31"/>
      <c r="CQ52" s="31"/>
      <c r="CR52" s="31"/>
      <c r="CS52" s="42"/>
    </row>
    <row r="53" spans="1:99" s="14" customFormat="1" x14ac:dyDescent="0.3">
      <c r="A53" s="16" t="s">
        <v>27</v>
      </c>
      <c r="B53" s="237"/>
      <c r="C53" s="237"/>
      <c r="D53" s="25">
        <v>87827</v>
      </c>
      <c r="E53" s="444">
        <v>92345</v>
      </c>
      <c r="F53" s="444"/>
      <c r="G53" s="444"/>
      <c r="H53" s="21"/>
      <c r="I53" s="444"/>
      <c r="J53" s="237"/>
      <c r="K53" s="25">
        <v>82865</v>
      </c>
      <c r="L53" s="465">
        <v>83286</v>
      </c>
      <c r="M53" s="465"/>
      <c r="N53" s="465">
        <v>87185</v>
      </c>
      <c r="O53" s="465"/>
      <c r="P53" s="465">
        <v>87499</v>
      </c>
      <c r="Q53" s="41"/>
      <c r="R53" s="237"/>
      <c r="S53" s="25">
        <v>81586</v>
      </c>
      <c r="T53" s="40">
        <v>83911</v>
      </c>
      <c r="U53" s="40"/>
      <c r="V53" s="40">
        <v>88589</v>
      </c>
      <c r="W53" s="40"/>
      <c r="X53" s="40">
        <v>84831</v>
      </c>
      <c r="Y53" s="41"/>
      <c r="Z53" s="237"/>
      <c r="AA53" s="25">
        <v>73504</v>
      </c>
      <c r="AB53" s="40">
        <v>74530</v>
      </c>
      <c r="AC53" s="40"/>
      <c r="AD53" s="40">
        <v>71632</v>
      </c>
      <c r="AE53" s="40"/>
      <c r="AF53" s="40">
        <v>71098</v>
      </c>
      <c r="AG53" s="41"/>
      <c r="AH53" s="237"/>
      <c r="AI53" s="25">
        <v>72668</v>
      </c>
      <c r="AJ53" s="40">
        <v>69601</v>
      </c>
      <c r="AK53" s="40"/>
      <c r="AL53" s="40">
        <v>72925</v>
      </c>
      <c r="AM53" s="40"/>
      <c r="AN53" s="40">
        <v>72949</v>
      </c>
      <c r="AO53" s="41"/>
      <c r="AP53" s="237"/>
      <c r="AQ53" s="25">
        <v>74759</v>
      </c>
      <c r="AR53" s="40">
        <v>73265</v>
      </c>
      <c r="AS53" s="40"/>
      <c r="AT53" s="40">
        <v>73638</v>
      </c>
      <c r="AU53" s="40"/>
      <c r="AV53" s="40">
        <v>72144</v>
      </c>
      <c r="AW53" s="41"/>
      <c r="AX53" s="26"/>
      <c r="AY53" s="25">
        <v>77263</v>
      </c>
      <c r="AZ53" s="40">
        <v>75027</v>
      </c>
      <c r="BA53" s="40"/>
      <c r="BB53" s="40">
        <v>76821</v>
      </c>
      <c r="BC53" s="40"/>
      <c r="BD53" s="40">
        <v>77064</v>
      </c>
      <c r="BE53" s="41"/>
      <c r="BF53" s="26"/>
      <c r="BG53" s="25">
        <v>93645</v>
      </c>
      <c r="BH53" s="40">
        <v>84237</v>
      </c>
      <c r="BI53" s="40"/>
      <c r="BJ53" s="40">
        <v>82968</v>
      </c>
      <c r="BK53" s="40"/>
      <c r="BL53" s="40">
        <v>78248</v>
      </c>
      <c r="BM53" s="41"/>
      <c r="BN53" s="26"/>
      <c r="BO53" s="25">
        <v>83536</v>
      </c>
      <c r="BP53" s="40">
        <v>89751</v>
      </c>
      <c r="BQ53" s="40"/>
      <c r="BR53" s="40">
        <v>98459</v>
      </c>
      <c r="BS53" s="40"/>
      <c r="BT53" s="40">
        <v>94285</v>
      </c>
      <c r="BU53" s="41"/>
      <c r="BV53" s="26"/>
      <c r="BW53" s="25">
        <v>82578</v>
      </c>
      <c r="BX53" s="40">
        <v>84365</v>
      </c>
      <c r="BY53" s="40"/>
      <c r="BZ53" s="40">
        <v>87116</v>
      </c>
      <c r="CA53" s="40"/>
      <c r="CB53" s="40">
        <v>82358</v>
      </c>
      <c r="CC53" s="41"/>
      <c r="CD53" s="26"/>
      <c r="CE53" s="25">
        <v>82790</v>
      </c>
      <c r="CF53" s="40">
        <v>84771</v>
      </c>
      <c r="CG53" s="40"/>
      <c r="CH53" s="40">
        <v>87469</v>
      </c>
      <c r="CI53" s="40"/>
      <c r="CJ53" s="40">
        <v>85533</v>
      </c>
      <c r="CK53" s="41"/>
      <c r="CL53" s="26"/>
      <c r="CM53" s="25">
        <v>90291</v>
      </c>
      <c r="CN53" s="40">
        <v>85698</v>
      </c>
      <c r="CO53" s="40"/>
      <c r="CP53" s="40">
        <v>88055</v>
      </c>
      <c r="CQ53" s="40"/>
      <c r="CR53" s="40">
        <v>83204</v>
      </c>
      <c r="CS53" s="41"/>
    </row>
    <row r="54" spans="1:99" s="14" customFormat="1" ht="7.5" customHeight="1" x14ac:dyDescent="0.3">
      <c r="A54" s="16"/>
      <c r="B54" s="237"/>
      <c r="C54" s="237"/>
      <c r="D54" s="25"/>
      <c r="E54" s="444"/>
      <c r="F54" s="444"/>
      <c r="G54" s="444"/>
      <c r="H54" s="21"/>
      <c r="I54" s="444"/>
      <c r="J54" s="237"/>
      <c r="K54" s="25"/>
      <c r="L54" s="465"/>
      <c r="M54" s="465"/>
      <c r="N54" s="465"/>
      <c r="O54" s="465"/>
      <c r="P54" s="465"/>
      <c r="Q54" s="41"/>
      <c r="R54" s="237"/>
      <c r="S54" s="25"/>
      <c r="T54" s="40"/>
      <c r="U54" s="40"/>
      <c r="V54" s="26"/>
      <c r="W54" s="40"/>
      <c r="X54" s="40"/>
      <c r="Y54" s="41"/>
      <c r="Z54" s="237"/>
      <c r="AA54" s="25"/>
      <c r="AB54" s="40"/>
      <c r="AC54" s="40"/>
      <c r="AD54" s="26"/>
      <c r="AE54" s="40"/>
      <c r="AF54" s="40"/>
      <c r="AG54" s="41"/>
      <c r="AH54" s="237"/>
      <c r="AI54" s="25"/>
      <c r="AJ54" s="40"/>
      <c r="AK54" s="40"/>
      <c r="AL54" s="26"/>
      <c r="AM54" s="40"/>
      <c r="AN54" s="40"/>
      <c r="AO54" s="41"/>
      <c r="AP54" s="237"/>
      <c r="AQ54" s="25"/>
      <c r="AR54" s="40"/>
      <c r="AS54" s="40"/>
      <c r="AT54" s="26"/>
      <c r="AU54" s="40"/>
      <c r="AV54" s="40"/>
      <c r="AW54" s="41"/>
      <c r="AX54" s="26"/>
      <c r="AY54" s="25"/>
      <c r="AZ54" s="40"/>
      <c r="BA54" s="40"/>
      <c r="BB54" s="26"/>
      <c r="BC54" s="40"/>
      <c r="BD54" s="40"/>
      <c r="BE54" s="41"/>
      <c r="BF54" s="26"/>
      <c r="BG54" s="25"/>
      <c r="BH54" s="40"/>
      <c r="BI54" s="40"/>
      <c r="BJ54" s="26"/>
      <c r="BK54" s="40"/>
      <c r="BL54" s="40"/>
      <c r="BM54" s="41"/>
      <c r="BN54" s="31"/>
      <c r="BO54" s="25"/>
      <c r="BP54" s="40"/>
      <c r="BQ54" s="40"/>
      <c r="BR54" s="26"/>
      <c r="BS54" s="40"/>
      <c r="BT54" s="40"/>
      <c r="BU54" s="41"/>
      <c r="BV54" s="31"/>
      <c r="BW54" s="25"/>
      <c r="BX54" s="40"/>
      <c r="BY54" s="40"/>
      <c r="BZ54" s="26"/>
      <c r="CA54" s="40"/>
      <c r="CB54" s="40"/>
      <c r="CC54" s="41"/>
      <c r="CD54" s="31"/>
      <c r="CE54" s="25"/>
      <c r="CF54" s="40"/>
      <c r="CG54" s="40"/>
      <c r="CH54" s="26"/>
      <c r="CI54" s="40"/>
      <c r="CJ54" s="40"/>
      <c r="CK54" s="41"/>
      <c r="CL54" s="31"/>
      <c r="CM54" s="25"/>
      <c r="CN54" s="40"/>
      <c r="CO54" s="40"/>
      <c r="CP54" s="26"/>
      <c r="CQ54" s="40"/>
      <c r="CR54" s="40"/>
      <c r="CS54" s="41"/>
    </row>
    <row r="55" spans="1:99" ht="15" customHeight="1" outlineLevel="1" x14ac:dyDescent="0.3">
      <c r="A55" s="5" t="s">
        <v>28</v>
      </c>
      <c r="B55" s="237"/>
      <c r="C55" s="237"/>
      <c r="D55" s="28">
        <v>26945</v>
      </c>
      <c r="E55" s="446">
        <v>26931</v>
      </c>
      <c r="F55" s="446"/>
      <c r="G55" s="446"/>
      <c r="H55" s="30"/>
      <c r="I55" s="446"/>
      <c r="J55" s="237"/>
      <c r="K55" s="28">
        <v>44951</v>
      </c>
      <c r="L55" s="467">
        <v>42248</v>
      </c>
      <c r="M55" s="446"/>
      <c r="N55" s="446">
        <v>37842</v>
      </c>
      <c r="O55" s="446"/>
      <c r="P55" s="446">
        <v>34442</v>
      </c>
      <c r="Q55" s="30"/>
      <c r="R55" s="237"/>
      <c r="S55" s="28">
        <v>46171</v>
      </c>
      <c r="T55" s="39">
        <v>47588</v>
      </c>
      <c r="U55" s="29"/>
      <c r="V55" s="37">
        <v>49805</v>
      </c>
      <c r="W55" s="29"/>
      <c r="X55" s="39">
        <v>46325</v>
      </c>
      <c r="Y55" s="30"/>
      <c r="Z55" s="237"/>
      <c r="AA55" s="28">
        <v>47510</v>
      </c>
      <c r="AB55" s="39">
        <v>47877</v>
      </c>
      <c r="AC55" s="29"/>
      <c r="AD55" s="37">
        <v>47837</v>
      </c>
      <c r="AE55" s="29"/>
      <c r="AF55" s="39">
        <v>46902</v>
      </c>
      <c r="AG55" s="30"/>
      <c r="AH55" s="237"/>
      <c r="AI55" s="28">
        <v>50412</v>
      </c>
      <c r="AJ55" s="39">
        <v>47938</v>
      </c>
      <c r="AK55" s="29"/>
      <c r="AL55" s="37">
        <v>50022</v>
      </c>
      <c r="AM55" s="29"/>
      <c r="AN55" s="39">
        <v>48905</v>
      </c>
      <c r="AO55" s="30"/>
      <c r="AP55" s="237"/>
      <c r="AQ55" s="28">
        <v>57856</v>
      </c>
      <c r="AR55" s="39">
        <v>55328</v>
      </c>
      <c r="AS55" s="29"/>
      <c r="AT55" s="37">
        <v>53333</v>
      </c>
      <c r="AU55" s="29"/>
      <c r="AV55" s="39">
        <v>51288</v>
      </c>
      <c r="AW55" s="30"/>
      <c r="AX55" s="26"/>
      <c r="AY55" s="28">
        <v>34066</v>
      </c>
      <c r="AZ55" s="39">
        <v>31399</v>
      </c>
      <c r="BA55" s="29"/>
      <c r="BB55" s="37">
        <v>31237</v>
      </c>
      <c r="BC55" s="29"/>
      <c r="BD55" s="39">
        <v>31058</v>
      </c>
      <c r="BE55" s="30"/>
      <c r="BF55" s="26"/>
      <c r="BG55" s="28">
        <v>43512</v>
      </c>
      <c r="BH55" s="39">
        <v>40774</v>
      </c>
      <c r="BI55" s="29"/>
      <c r="BJ55" s="37">
        <v>39674</v>
      </c>
      <c r="BK55" s="29"/>
      <c r="BL55" s="39">
        <v>38696</v>
      </c>
      <c r="BM55" s="30"/>
      <c r="BN55" s="31"/>
      <c r="BO55" s="28">
        <v>36390</v>
      </c>
      <c r="BP55" s="39">
        <v>37997</v>
      </c>
      <c r="BQ55" s="29"/>
      <c r="BR55" s="37">
        <v>42058</v>
      </c>
      <c r="BS55" s="29"/>
      <c r="BT55" s="39">
        <v>44411</v>
      </c>
      <c r="BU55" s="30"/>
      <c r="BV55" s="31"/>
      <c r="BW55" s="28">
        <v>38449</v>
      </c>
      <c r="BX55" s="39">
        <v>39393</v>
      </c>
      <c r="BY55" s="29"/>
      <c r="BZ55" s="37">
        <v>40939</v>
      </c>
      <c r="CA55" s="29"/>
      <c r="CB55" s="39">
        <v>39569</v>
      </c>
      <c r="CC55" s="30"/>
      <c r="CD55" s="31"/>
      <c r="CE55" s="28">
        <v>39199</v>
      </c>
      <c r="CF55" s="39">
        <v>40994</v>
      </c>
      <c r="CG55" s="29"/>
      <c r="CH55" s="37">
        <v>40589</v>
      </c>
      <c r="CI55" s="29"/>
      <c r="CJ55" s="39">
        <v>40683</v>
      </c>
      <c r="CK55" s="30"/>
      <c r="CL55" s="31"/>
      <c r="CM55" s="28">
        <v>44059</v>
      </c>
      <c r="CN55" s="39">
        <v>42332</v>
      </c>
      <c r="CO55" s="29"/>
      <c r="CP55" s="37">
        <v>42172</v>
      </c>
      <c r="CQ55" s="29"/>
      <c r="CR55" s="39">
        <v>42596</v>
      </c>
      <c r="CS55" s="30"/>
    </row>
    <row r="56" spans="1:99" s="316" customFormat="1" ht="15" customHeight="1" outlineLevel="1" x14ac:dyDescent="0.3">
      <c r="A56" s="5" t="s">
        <v>30</v>
      </c>
      <c r="B56" s="319"/>
      <c r="C56" s="319"/>
      <c r="D56" s="167">
        <v>30708</v>
      </c>
      <c r="E56" s="447">
        <v>31134</v>
      </c>
      <c r="F56" s="447"/>
      <c r="G56" s="447"/>
      <c r="H56" s="169"/>
      <c r="I56" s="447"/>
      <c r="J56" s="319"/>
      <c r="K56" s="167">
        <v>19538</v>
      </c>
      <c r="L56" s="468">
        <v>20803</v>
      </c>
      <c r="M56" s="447"/>
      <c r="N56" s="447">
        <v>25442</v>
      </c>
      <c r="O56" s="447"/>
      <c r="P56" s="447">
        <v>26365</v>
      </c>
      <c r="Q56" s="169"/>
      <c r="R56" s="319"/>
      <c r="S56" s="167">
        <v>20905</v>
      </c>
      <c r="T56" s="206">
        <v>21467</v>
      </c>
      <c r="U56" s="168"/>
      <c r="V56" s="315">
        <v>23757</v>
      </c>
      <c r="W56" s="168"/>
      <c r="X56" s="206">
        <v>21746</v>
      </c>
      <c r="Y56" s="169"/>
      <c r="Z56" s="319"/>
      <c r="AA56" s="167">
        <v>11515</v>
      </c>
      <c r="AB56" s="206">
        <v>11753</v>
      </c>
      <c r="AC56" s="168"/>
      <c r="AD56" s="315">
        <v>9335</v>
      </c>
      <c r="AE56" s="168"/>
      <c r="AF56" s="206">
        <v>9848</v>
      </c>
      <c r="AG56" s="169"/>
      <c r="AH56" s="319"/>
      <c r="AI56" s="167">
        <v>12897</v>
      </c>
      <c r="AJ56" s="206">
        <v>11481</v>
      </c>
      <c r="AK56" s="168"/>
      <c r="AL56" s="315">
        <v>12027</v>
      </c>
      <c r="AM56" s="168"/>
      <c r="AN56" s="206">
        <v>10819</v>
      </c>
      <c r="AO56" s="169"/>
      <c r="AP56" s="319"/>
      <c r="AQ56" s="167">
        <v>11892</v>
      </c>
      <c r="AR56" s="206">
        <v>12006</v>
      </c>
      <c r="AS56" s="168"/>
      <c r="AT56" s="315">
        <v>13442</v>
      </c>
      <c r="AU56" s="168"/>
      <c r="AV56" s="206">
        <v>12508</v>
      </c>
      <c r="AW56" s="169"/>
      <c r="AX56" s="173"/>
      <c r="AY56" s="167">
        <v>14324</v>
      </c>
      <c r="AZ56" s="206">
        <v>13499</v>
      </c>
      <c r="BA56" s="168"/>
      <c r="BB56" s="315">
        <v>13878</v>
      </c>
      <c r="BC56" s="168"/>
      <c r="BD56" s="206">
        <v>12279</v>
      </c>
      <c r="BE56" s="169"/>
      <c r="BF56" s="173"/>
      <c r="BG56" s="167">
        <v>17002</v>
      </c>
      <c r="BH56" s="206">
        <v>12342</v>
      </c>
      <c r="BI56" s="168"/>
      <c r="BJ56" s="315">
        <v>14027</v>
      </c>
      <c r="BK56" s="168"/>
      <c r="BL56" s="206">
        <v>10981</v>
      </c>
      <c r="BM56" s="169"/>
      <c r="BN56" s="318"/>
      <c r="BO56" s="167">
        <v>19095</v>
      </c>
      <c r="BP56" s="206">
        <v>22170</v>
      </c>
      <c r="BQ56" s="168"/>
      <c r="BR56" s="315">
        <v>24471</v>
      </c>
      <c r="BS56" s="168"/>
      <c r="BT56" s="206">
        <v>17198</v>
      </c>
      <c r="BU56" s="169"/>
      <c r="BV56" s="318"/>
      <c r="BW56" s="167">
        <v>18664</v>
      </c>
      <c r="BX56" s="206">
        <v>19118</v>
      </c>
      <c r="BY56" s="168"/>
      <c r="BZ56" s="315">
        <v>19708</v>
      </c>
      <c r="CA56" s="168"/>
      <c r="CB56" s="206">
        <v>15991</v>
      </c>
      <c r="CC56" s="169"/>
      <c r="CD56" s="318"/>
      <c r="CE56" s="167">
        <v>18000</v>
      </c>
      <c r="CF56" s="206">
        <v>18190</v>
      </c>
      <c r="CG56" s="168"/>
      <c r="CH56" s="315">
        <v>21089</v>
      </c>
      <c r="CI56" s="168"/>
      <c r="CJ56" s="206">
        <v>19076</v>
      </c>
      <c r="CK56" s="169"/>
      <c r="CL56" s="318"/>
      <c r="CM56" s="167">
        <v>18950</v>
      </c>
      <c r="CN56" s="206">
        <v>16874</v>
      </c>
      <c r="CO56" s="168"/>
      <c r="CP56" s="315">
        <v>19807</v>
      </c>
      <c r="CQ56" s="168"/>
      <c r="CR56" s="206">
        <v>14927</v>
      </c>
      <c r="CS56" s="169"/>
    </row>
    <row r="57" spans="1:99" s="14" customFormat="1" x14ac:dyDescent="0.3">
      <c r="A57" s="16" t="s">
        <v>31</v>
      </c>
      <c r="B57" s="237"/>
      <c r="C57" s="237"/>
      <c r="D57" s="25">
        <v>57653</v>
      </c>
      <c r="E57" s="444">
        <v>58065</v>
      </c>
      <c r="F57" s="444"/>
      <c r="G57" s="444"/>
      <c r="H57" s="21"/>
      <c r="I57" s="444"/>
      <c r="J57" s="237"/>
      <c r="K57" s="25">
        <v>64489</v>
      </c>
      <c r="L57" s="465">
        <v>63051</v>
      </c>
      <c r="M57" s="444"/>
      <c r="N57" s="444">
        <v>63284</v>
      </c>
      <c r="O57" s="444"/>
      <c r="P57" s="444">
        <v>60807</v>
      </c>
      <c r="Q57" s="21"/>
      <c r="R57" s="237"/>
      <c r="S57" s="25">
        <v>67076</v>
      </c>
      <c r="T57" s="40">
        <v>69055</v>
      </c>
      <c r="U57" s="20"/>
      <c r="V57" s="40">
        <v>73562</v>
      </c>
      <c r="W57" s="20"/>
      <c r="X57" s="40">
        <v>68071</v>
      </c>
      <c r="Y57" s="21"/>
      <c r="Z57" s="237"/>
      <c r="AA57" s="25">
        <v>59025</v>
      </c>
      <c r="AB57" s="40">
        <v>59630</v>
      </c>
      <c r="AC57" s="20"/>
      <c r="AD57" s="40">
        <v>57172</v>
      </c>
      <c r="AE57" s="20"/>
      <c r="AF57" s="40">
        <v>56750</v>
      </c>
      <c r="AG57" s="21"/>
      <c r="AH57" s="237"/>
      <c r="AI57" s="25">
        <v>63309</v>
      </c>
      <c r="AJ57" s="40">
        <v>59419</v>
      </c>
      <c r="AK57" s="20"/>
      <c r="AL57" s="40">
        <v>62049</v>
      </c>
      <c r="AM57" s="20"/>
      <c r="AN57" s="40">
        <v>59724</v>
      </c>
      <c r="AO57" s="21"/>
      <c r="AP57" s="237"/>
      <c r="AQ57" s="25">
        <v>69748</v>
      </c>
      <c r="AR57" s="40">
        <v>67334</v>
      </c>
      <c r="AS57" s="20"/>
      <c r="AT57" s="40">
        <v>66775</v>
      </c>
      <c r="AU57" s="20"/>
      <c r="AV57" s="40">
        <v>63796</v>
      </c>
      <c r="AW57" s="21"/>
      <c r="AX57" s="26"/>
      <c r="AY57" s="25">
        <v>48390</v>
      </c>
      <c r="AZ57" s="40">
        <v>44898</v>
      </c>
      <c r="BA57" s="20"/>
      <c r="BB57" s="40">
        <v>45115</v>
      </c>
      <c r="BC57" s="20"/>
      <c r="BD57" s="40">
        <v>43337</v>
      </c>
      <c r="BE57" s="21"/>
      <c r="BF57" s="26"/>
      <c r="BG57" s="25">
        <v>60514</v>
      </c>
      <c r="BH57" s="40">
        <v>53116</v>
      </c>
      <c r="BI57" s="20"/>
      <c r="BJ57" s="40">
        <v>53701</v>
      </c>
      <c r="BK57" s="20"/>
      <c r="BL57" s="40">
        <v>49677</v>
      </c>
      <c r="BM57" s="21"/>
      <c r="BN57" s="26"/>
      <c r="BO57" s="25">
        <v>55485</v>
      </c>
      <c r="BP57" s="40">
        <v>60167</v>
      </c>
      <c r="BQ57" s="20"/>
      <c r="BR57" s="40">
        <v>66529</v>
      </c>
      <c r="BS57" s="20"/>
      <c r="BT57" s="40">
        <v>61609</v>
      </c>
      <c r="BU57" s="21"/>
      <c r="BV57" s="26"/>
      <c r="BW57" s="25">
        <v>57113</v>
      </c>
      <c r="BX57" s="40">
        <v>58511</v>
      </c>
      <c r="BY57" s="20"/>
      <c r="BZ57" s="40">
        <v>60647</v>
      </c>
      <c r="CA57" s="20"/>
      <c r="CB57" s="40">
        <v>55560</v>
      </c>
      <c r="CC57" s="21"/>
      <c r="CD57" s="26"/>
      <c r="CE57" s="25">
        <v>57199</v>
      </c>
      <c r="CF57" s="40">
        <v>59184</v>
      </c>
      <c r="CG57" s="20"/>
      <c r="CH57" s="40">
        <v>61678</v>
      </c>
      <c r="CI57" s="20"/>
      <c r="CJ57" s="40">
        <v>59759</v>
      </c>
      <c r="CK57" s="21"/>
      <c r="CL57" s="26"/>
      <c r="CM57" s="25">
        <v>63009</v>
      </c>
      <c r="CN57" s="40">
        <v>59206</v>
      </c>
      <c r="CO57" s="20"/>
      <c r="CP57" s="40">
        <v>61979</v>
      </c>
      <c r="CQ57" s="20"/>
      <c r="CR57" s="40">
        <v>57523</v>
      </c>
      <c r="CS57" s="21"/>
    </row>
    <row r="58" spans="1:99" s="14" customFormat="1" ht="5.25" customHeight="1" x14ac:dyDescent="0.3">
      <c r="A58" s="16"/>
      <c r="B58" s="237"/>
      <c r="C58" s="237"/>
      <c r="D58" s="25"/>
      <c r="E58" s="444"/>
      <c r="F58" s="444"/>
      <c r="G58" s="444"/>
      <c r="H58" s="21"/>
      <c r="I58" s="444"/>
      <c r="J58" s="237"/>
      <c r="K58" s="25"/>
      <c r="L58" s="465"/>
      <c r="M58" s="444"/>
      <c r="N58" s="444"/>
      <c r="O58" s="444"/>
      <c r="P58" s="444"/>
      <c r="Q58" s="21"/>
      <c r="R58" s="237"/>
      <c r="S58" s="25"/>
      <c r="T58" s="40"/>
      <c r="U58" s="20"/>
      <c r="V58" s="40"/>
      <c r="W58" s="20"/>
      <c r="X58" s="40"/>
      <c r="Y58" s="21"/>
      <c r="Z58" s="237"/>
      <c r="AA58" s="25"/>
      <c r="AB58" s="40"/>
      <c r="AC58" s="20"/>
      <c r="AD58" s="40"/>
      <c r="AE58" s="20"/>
      <c r="AF58" s="40"/>
      <c r="AG58" s="21"/>
      <c r="AH58" s="237"/>
      <c r="AI58" s="25"/>
      <c r="AJ58" s="40"/>
      <c r="AK58" s="20"/>
      <c r="AL58" s="40"/>
      <c r="AM58" s="20"/>
      <c r="AN58" s="40"/>
      <c r="AO58" s="21"/>
      <c r="AP58" s="237"/>
      <c r="AQ58" s="25"/>
      <c r="AR58" s="40"/>
      <c r="AS58" s="20"/>
      <c r="AT58" s="40"/>
      <c r="AU58" s="20"/>
      <c r="AV58" s="40"/>
      <c r="AW58" s="21"/>
      <c r="AX58" s="26"/>
      <c r="AY58" s="25"/>
      <c r="AZ58" s="40"/>
      <c r="BA58" s="20"/>
      <c r="BB58" s="40"/>
      <c r="BC58" s="20"/>
      <c r="BD58" s="40"/>
      <c r="BE58" s="21"/>
      <c r="BF58" s="26"/>
      <c r="BG58" s="25"/>
      <c r="BH58" s="40"/>
      <c r="BI58" s="20"/>
      <c r="BJ58" s="40"/>
      <c r="BK58" s="20"/>
      <c r="BL58" s="40"/>
      <c r="BM58" s="21"/>
      <c r="BN58" s="26"/>
      <c r="BO58" s="25"/>
      <c r="BP58" s="40"/>
      <c r="BQ58" s="20"/>
      <c r="BR58" s="40"/>
      <c r="BS58" s="20"/>
      <c r="BT58" s="40"/>
      <c r="BU58" s="21"/>
      <c r="BV58" s="26"/>
      <c r="BW58" s="25"/>
      <c r="BX58" s="40"/>
      <c r="BY58" s="20"/>
      <c r="BZ58" s="40"/>
      <c r="CA58" s="20"/>
      <c r="CB58" s="40"/>
      <c r="CC58" s="21"/>
      <c r="CD58" s="26"/>
      <c r="CE58" s="25"/>
      <c r="CF58" s="40"/>
      <c r="CG58" s="20"/>
      <c r="CH58" s="40"/>
      <c r="CI58" s="20"/>
      <c r="CJ58" s="40"/>
      <c r="CK58" s="21"/>
      <c r="CL58" s="26"/>
      <c r="CM58" s="25"/>
      <c r="CN58" s="40"/>
      <c r="CO58" s="20"/>
      <c r="CP58" s="40"/>
      <c r="CQ58" s="20"/>
      <c r="CR58" s="40"/>
      <c r="CS58" s="21"/>
    </row>
    <row r="59" spans="1:99" s="14" customFormat="1" x14ac:dyDescent="0.3">
      <c r="A59" s="16" t="s">
        <v>39</v>
      </c>
      <c r="B59" s="237"/>
      <c r="C59" s="237"/>
      <c r="D59" s="25">
        <v>30174</v>
      </c>
      <c r="E59" s="444">
        <v>34280</v>
      </c>
      <c r="F59" s="444"/>
      <c r="G59" s="444"/>
      <c r="H59" s="21"/>
      <c r="I59" s="444"/>
      <c r="J59" s="237"/>
      <c r="K59" s="25">
        <v>18376</v>
      </c>
      <c r="L59" s="465">
        <v>20235</v>
      </c>
      <c r="M59" s="444"/>
      <c r="N59" s="444">
        <v>23901</v>
      </c>
      <c r="O59" s="444"/>
      <c r="P59" s="444">
        <v>26692</v>
      </c>
      <c r="Q59" s="21"/>
      <c r="R59" s="237"/>
      <c r="S59" s="25">
        <v>14510</v>
      </c>
      <c r="T59" s="40">
        <v>14856</v>
      </c>
      <c r="U59" s="20"/>
      <c r="V59" s="40">
        <v>15027</v>
      </c>
      <c r="W59" s="20"/>
      <c r="X59" s="40">
        <v>16760</v>
      </c>
      <c r="Y59" s="21"/>
      <c r="Z59" s="237"/>
      <c r="AA59" s="25">
        <v>14479</v>
      </c>
      <c r="AB59" s="40">
        <v>14900</v>
      </c>
      <c r="AC59" s="20"/>
      <c r="AD59" s="40">
        <v>14460</v>
      </c>
      <c r="AE59" s="20"/>
      <c r="AF59" s="40">
        <v>14348</v>
      </c>
      <c r="AG59" s="21"/>
      <c r="AH59" s="237"/>
      <c r="AI59" s="25">
        <v>9359</v>
      </c>
      <c r="AJ59" s="40">
        <v>10182</v>
      </c>
      <c r="AK59" s="20"/>
      <c r="AL59" s="40">
        <v>10876</v>
      </c>
      <c r="AM59" s="20"/>
      <c r="AN59" s="40">
        <v>13225</v>
      </c>
      <c r="AO59" s="21"/>
      <c r="AP59" s="237"/>
      <c r="AQ59" s="25">
        <v>5011</v>
      </c>
      <c r="AR59" s="40">
        <v>5931</v>
      </c>
      <c r="AS59" s="20"/>
      <c r="AT59" s="40">
        <v>6863</v>
      </c>
      <c r="AU59" s="20"/>
      <c r="AV59" s="40">
        <v>8348</v>
      </c>
      <c r="AW59" s="21"/>
      <c r="AX59" s="26"/>
      <c r="AY59" s="25">
        <v>28873</v>
      </c>
      <c r="AZ59" s="40">
        <v>30129</v>
      </c>
      <c r="BA59" s="20"/>
      <c r="BB59" s="40">
        <v>31706</v>
      </c>
      <c r="BC59" s="20"/>
      <c r="BD59" s="40">
        <v>33727</v>
      </c>
      <c r="BE59" s="21"/>
      <c r="BF59" s="26"/>
      <c r="BG59" s="25">
        <v>33131</v>
      </c>
      <c r="BH59" s="40">
        <v>31121</v>
      </c>
      <c r="BI59" s="20"/>
      <c r="BJ59" s="40">
        <v>29267</v>
      </c>
      <c r="BK59" s="20"/>
      <c r="BL59" s="40">
        <v>28571</v>
      </c>
      <c r="BM59" s="21"/>
      <c r="BN59" s="26"/>
      <c r="BO59" s="25">
        <v>28051</v>
      </c>
      <c r="BP59" s="40">
        <v>29584</v>
      </c>
      <c r="BQ59" s="20"/>
      <c r="BR59" s="40">
        <v>31930</v>
      </c>
      <c r="BS59" s="20"/>
      <c r="BT59" s="40">
        <v>32676</v>
      </c>
      <c r="BU59" s="21"/>
      <c r="BV59" s="26"/>
      <c r="BW59" s="25">
        <v>25465</v>
      </c>
      <c r="BX59" s="40">
        <v>25854</v>
      </c>
      <c r="BY59" s="20"/>
      <c r="BZ59" s="40">
        <v>26469</v>
      </c>
      <c r="CA59" s="20"/>
      <c r="CB59" s="40">
        <v>26798</v>
      </c>
      <c r="CC59" s="21"/>
      <c r="CD59" s="26"/>
      <c r="CE59" s="25">
        <v>25591</v>
      </c>
      <c r="CF59" s="40">
        <v>25587</v>
      </c>
      <c r="CG59" s="20"/>
      <c r="CH59" s="40">
        <v>25791</v>
      </c>
      <c r="CI59" s="20"/>
      <c r="CJ59" s="40">
        <v>25774</v>
      </c>
      <c r="CK59" s="21"/>
      <c r="CL59" s="26"/>
      <c r="CM59" s="25">
        <v>27282</v>
      </c>
      <c r="CN59" s="40">
        <v>26492</v>
      </c>
      <c r="CO59" s="20"/>
      <c r="CP59" s="40">
        <v>26076</v>
      </c>
      <c r="CQ59" s="20"/>
      <c r="CR59" s="40">
        <v>25681</v>
      </c>
      <c r="CS59" s="21"/>
    </row>
    <row r="60" spans="1:99" ht="7.5" customHeight="1" x14ac:dyDescent="0.3">
      <c r="A60" s="5"/>
      <c r="B60" s="237"/>
      <c r="C60" s="237"/>
      <c r="D60" s="25"/>
      <c r="E60" s="444"/>
      <c r="F60" s="444"/>
      <c r="G60" s="444"/>
      <c r="H60" s="21"/>
      <c r="I60" s="444"/>
      <c r="J60" s="237"/>
      <c r="K60" s="25"/>
      <c r="L60" s="498"/>
      <c r="M60" s="498"/>
      <c r="N60" s="498"/>
      <c r="O60" s="498"/>
      <c r="P60" s="498"/>
      <c r="Q60" s="38"/>
      <c r="R60" s="237"/>
      <c r="S60" s="25"/>
      <c r="T60" s="37"/>
      <c r="U60" s="37"/>
      <c r="V60" s="37"/>
      <c r="W60" s="37"/>
      <c r="X60" s="37"/>
      <c r="Y60" s="38"/>
      <c r="Z60" s="237"/>
      <c r="AA60" s="25"/>
      <c r="AB60" s="37"/>
      <c r="AC60" s="37"/>
      <c r="AD60" s="37"/>
      <c r="AE60" s="37"/>
      <c r="AF60" s="37"/>
      <c r="AG60" s="38"/>
      <c r="AH60" s="237"/>
      <c r="AI60" s="25"/>
      <c r="AJ60" s="37"/>
      <c r="AK60" s="37"/>
      <c r="AL60" s="37"/>
      <c r="AM60" s="37"/>
      <c r="AN60" s="37"/>
      <c r="AO60" s="38"/>
      <c r="AP60" s="237"/>
      <c r="AQ60" s="25"/>
      <c r="AR60" s="37"/>
      <c r="AS60" s="37"/>
      <c r="AT60" s="37"/>
      <c r="AU60" s="37"/>
      <c r="AV60" s="37"/>
      <c r="AW60" s="38"/>
      <c r="AX60" s="26"/>
      <c r="AY60" s="25"/>
      <c r="AZ60" s="37"/>
      <c r="BA60" s="37"/>
      <c r="BB60" s="37"/>
      <c r="BC60" s="37"/>
      <c r="BD60" s="37"/>
      <c r="BE60" s="38"/>
      <c r="BF60" s="26"/>
      <c r="BG60" s="25"/>
      <c r="BH60" s="37"/>
      <c r="BI60" s="37"/>
      <c r="BJ60" s="37"/>
      <c r="BK60" s="37"/>
      <c r="BL60" s="37"/>
      <c r="BM60" s="38"/>
      <c r="BN60" s="6"/>
      <c r="BO60" s="25"/>
      <c r="BP60" s="37"/>
      <c r="BQ60" s="37"/>
      <c r="BR60" s="37"/>
      <c r="BS60" s="37"/>
      <c r="BT60" s="37"/>
      <c r="BU60" s="38"/>
      <c r="BV60" s="6"/>
      <c r="BW60" s="25"/>
      <c r="BX60" s="37"/>
      <c r="BY60" s="37"/>
      <c r="BZ60" s="37"/>
      <c r="CA60" s="37"/>
      <c r="CB60" s="37"/>
      <c r="CC60" s="38"/>
      <c r="CD60" s="6"/>
      <c r="CE60" s="25"/>
      <c r="CF60" s="37"/>
      <c r="CG60" s="37"/>
      <c r="CH60" s="37"/>
      <c r="CI60" s="37"/>
      <c r="CJ60" s="37"/>
      <c r="CK60" s="38"/>
      <c r="CL60" s="6"/>
      <c r="CM60" s="25"/>
      <c r="CN60" s="37"/>
      <c r="CO60" s="37"/>
      <c r="CP60" s="37"/>
      <c r="CQ60" s="37"/>
      <c r="CR60" s="37"/>
      <c r="CS60" s="38"/>
    </row>
    <row r="61" spans="1:99" s="14" customFormat="1" x14ac:dyDescent="0.3">
      <c r="A61" s="16" t="s">
        <v>69</v>
      </c>
      <c r="B61" s="237"/>
      <c r="C61" s="237"/>
      <c r="D61" s="25">
        <v>47</v>
      </c>
      <c r="E61" s="444">
        <v>47</v>
      </c>
      <c r="F61" s="444">
        <v>94</v>
      </c>
      <c r="G61" s="444"/>
      <c r="H61" s="21"/>
      <c r="I61" s="444"/>
      <c r="J61" s="237"/>
      <c r="K61" s="25">
        <v>186</v>
      </c>
      <c r="L61" s="491">
        <v>106</v>
      </c>
      <c r="M61" s="465">
        <v>292</v>
      </c>
      <c r="N61" s="465">
        <v>146</v>
      </c>
      <c r="O61" s="465">
        <v>438</v>
      </c>
      <c r="P61" s="465">
        <v>266</v>
      </c>
      <c r="Q61" s="41">
        <v>704</v>
      </c>
      <c r="R61" s="237"/>
      <c r="S61" s="25">
        <v>126</v>
      </c>
      <c r="T61" s="108">
        <v>181</v>
      </c>
      <c r="U61" s="40">
        <v>307</v>
      </c>
      <c r="V61" s="108">
        <v>413</v>
      </c>
      <c r="W61" s="40">
        <v>720</v>
      </c>
      <c r="X61" s="108">
        <v>-186</v>
      </c>
      <c r="Y61" s="41">
        <v>534</v>
      </c>
      <c r="Z61" s="237"/>
      <c r="AA61" s="25">
        <v>61</v>
      </c>
      <c r="AB61" s="108">
        <v>874</v>
      </c>
      <c r="AC61" s="40">
        <v>935</v>
      </c>
      <c r="AD61" s="108">
        <v>104</v>
      </c>
      <c r="AE61" s="40">
        <v>1039</v>
      </c>
      <c r="AF61" s="108">
        <v>91</v>
      </c>
      <c r="AG61" s="41">
        <v>1130</v>
      </c>
      <c r="AH61" s="237"/>
      <c r="AI61" s="25">
        <v>143</v>
      </c>
      <c r="AJ61" s="108">
        <v>156</v>
      </c>
      <c r="AK61" s="40">
        <v>299</v>
      </c>
      <c r="AL61" s="108">
        <v>90</v>
      </c>
      <c r="AM61" s="40">
        <v>389</v>
      </c>
      <c r="AN61" s="108">
        <v>317</v>
      </c>
      <c r="AO61" s="41">
        <v>706</v>
      </c>
      <c r="AP61" s="237"/>
      <c r="AQ61" s="25">
        <v>643</v>
      </c>
      <c r="AR61" s="40">
        <v>123</v>
      </c>
      <c r="AS61" s="40">
        <v>766</v>
      </c>
      <c r="AT61" s="40">
        <v>84</v>
      </c>
      <c r="AU61" s="40">
        <v>850</v>
      </c>
      <c r="AV61" s="40">
        <v>248</v>
      </c>
      <c r="AW61" s="41">
        <v>1098</v>
      </c>
      <c r="AX61" s="26"/>
      <c r="AY61" s="25">
        <v>126</v>
      </c>
      <c r="AZ61" s="40">
        <v>74</v>
      </c>
      <c r="BA61" s="40">
        <v>200</v>
      </c>
      <c r="BB61" s="40">
        <v>558</v>
      </c>
      <c r="BC61" s="40">
        <v>758</v>
      </c>
      <c r="BD61" s="40">
        <v>400</v>
      </c>
      <c r="BE61" s="41">
        <v>1158</v>
      </c>
      <c r="BF61" s="26"/>
      <c r="BG61" s="25">
        <v>350</v>
      </c>
      <c r="BH61" s="40">
        <v>83</v>
      </c>
      <c r="BI61" s="40">
        <v>433</v>
      </c>
      <c r="BJ61" s="40">
        <v>75</v>
      </c>
      <c r="BK61" s="40">
        <v>508</v>
      </c>
      <c r="BL61" s="40">
        <v>340</v>
      </c>
      <c r="BM61" s="41">
        <v>848</v>
      </c>
      <c r="BN61" s="31"/>
      <c r="BO61" s="25">
        <v>76</v>
      </c>
      <c r="BP61" s="40">
        <v>69</v>
      </c>
      <c r="BQ61" s="40">
        <v>145</v>
      </c>
      <c r="BR61" s="40">
        <v>384</v>
      </c>
      <c r="BS61" s="40">
        <v>529</v>
      </c>
      <c r="BT61" s="40">
        <v>502</v>
      </c>
      <c r="BU61" s="41">
        <v>1031</v>
      </c>
      <c r="BV61" s="31"/>
      <c r="BW61" s="25">
        <v>133</v>
      </c>
      <c r="BX61" s="40">
        <v>151</v>
      </c>
      <c r="BY61" s="40">
        <v>284</v>
      </c>
      <c r="BZ61" s="40">
        <v>2</v>
      </c>
      <c r="CA61" s="40">
        <v>286</v>
      </c>
      <c r="CB61" s="40">
        <v>155</v>
      </c>
      <c r="CC61" s="41">
        <v>441</v>
      </c>
      <c r="CD61" s="31"/>
      <c r="CE61" s="25">
        <v>218</v>
      </c>
      <c r="CF61" s="40">
        <v>-92</v>
      </c>
      <c r="CG61" s="40">
        <v>126</v>
      </c>
      <c r="CH61" s="40">
        <v>127</v>
      </c>
      <c r="CI61" s="40">
        <v>253</v>
      </c>
      <c r="CJ61" s="40">
        <v>569</v>
      </c>
      <c r="CK61" s="41">
        <v>822</v>
      </c>
      <c r="CL61" s="31"/>
      <c r="CM61" s="25">
        <v>0</v>
      </c>
      <c r="CN61" s="40">
        <v>146</v>
      </c>
      <c r="CO61" s="40">
        <v>146</v>
      </c>
      <c r="CP61" s="40">
        <v>113</v>
      </c>
      <c r="CQ61" s="40">
        <v>259</v>
      </c>
      <c r="CR61" s="40">
        <v>358</v>
      </c>
      <c r="CS61" s="41">
        <v>617</v>
      </c>
    </row>
    <row r="62" spans="1:99" s="14" customFormat="1" ht="9.75" customHeight="1" x14ac:dyDescent="0.3">
      <c r="A62" s="16"/>
      <c r="B62" s="237"/>
      <c r="C62" s="237"/>
      <c r="D62" s="25"/>
      <c r="E62" s="444"/>
      <c r="F62" s="444"/>
      <c r="G62" s="444"/>
      <c r="H62" s="21"/>
      <c r="I62" s="444"/>
      <c r="J62" s="237"/>
      <c r="K62" s="25"/>
      <c r="L62" s="491"/>
      <c r="M62" s="465"/>
      <c r="N62" s="465"/>
      <c r="O62" s="465"/>
      <c r="P62" s="465"/>
      <c r="Q62" s="41"/>
      <c r="R62" s="237"/>
      <c r="S62" s="25"/>
      <c r="T62" s="108"/>
      <c r="U62" s="40"/>
      <c r="V62" s="108"/>
      <c r="W62" s="40"/>
      <c r="X62" s="108"/>
      <c r="Y62" s="41"/>
      <c r="Z62" s="237"/>
      <c r="AA62" s="25"/>
      <c r="AB62" s="108"/>
      <c r="AC62" s="40"/>
      <c r="AD62" s="108"/>
      <c r="AE62" s="40"/>
      <c r="AF62" s="108"/>
      <c r="AG62" s="41"/>
      <c r="AH62" s="237"/>
      <c r="AI62" s="25"/>
      <c r="AJ62" s="108"/>
      <c r="AK62" s="40"/>
      <c r="AL62" s="108"/>
      <c r="AM62" s="40"/>
      <c r="AN62" s="108"/>
      <c r="AO62" s="41"/>
      <c r="AP62" s="237"/>
      <c r="AQ62" s="25"/>
      <c r="AR62" s="40"/>
      <c r="AS62" s="40"/>
      <c r="AT62" s="40"/>
      <c r="AU62" s="40"/>
      <c r="AV62" s="40"/>
      <c r="AW62" s="41"/>
      <c r="AX62" s="26"/>
      <c r="AY62" s="25"/>
      <c r="AZ62" s="40"/>
      <c r="BA62" s="40"/>
      <c r="BB62" s="40"/>
      <c r="BC62" s="40"/>
      <c r="BD62" s="40"/>
      <c r="BE62" s="41"/>
      <c r="BF62" s="26"/>
      <c r="BG62" s="25"/>
      <c r="BH62" s="40"/>
      <c r="BI62" s="40"/>
      <c r="BJ62" s="40"/>
      <c r="BK62" s="40"/>
      <c r="BL62" s="40"/>
      <c r="BM62" s="41"/>
      <c r="BN62" s="31"/>
      <c r="BO62" s="25"/>
      <c r="BP62" s="40"/>
      <c r="BQ62" s="40"/>
      <c r="BR62" s="40"/>
      <c r="BS62" s="40"/>
      <c r="BT62" s="40"/>
      <c r="BU62" s="41"/>
      <c r="BV62" s="31"/>
      <c r="BW62" s="25"/>
      <c r="BX62" s="40"/>
      <c r="BY62" s="40"/>
      <c r="BZ62" s="40"/>
      <c r="CA62" s="40"/>
      <c r="CB62" s="40"/>
      <c r="CC62" s="41"/>
      <c r="CD62" s="31"/>
      <c r="CE62" s="25"/>
      <c r="CF62" s="40"/>
      <c r="CG62" s="40"/>
      <c r="CH62" s="40"/>
      <c r="CI62" s="40"/>
      <c r="CJ62" s="40"/>
      <c r="CK62" s="41"/>
      <c r="CL62" s="31"/>
      <c r="CM62" s="25"/>
      <c r="CN62" s="40"/>
      <c r="CO62" s="40"/>
      <c r="CP62" s="40"/>
      <c r="CQ62" s="40"/>
      <c r="CR62" s="40"/>
      <c r="CS62" s="41"/>
    </row>
    <row r="63" spans="1:99" s="14" customFormat="1" x14ac:dyDescent="0.3">
      <c r="A63" s="457" t="s">
        <v>217</v>
      </c>
      <c r="B63" s="237"/>
      <c r="C63" s="237"/>
      <c r="D63" s="25">
        <v>200</v>
      </c>
      <c r="E63" s="444">
        <v>975</v>
      </c>
      <c r="F63" s="444">
        <v>1175</v>
      </c>
      <c r="G63" s="444"/>
      <c r="H63" s="21"/>
      <c r="I63" s="444"/>
      <c r="J63" s="237"/>
      <c r="K63" s="25">
        <v>245</v>
      </c>
      <c r="L63" s="491">
        <v>40</v>
      </c>
      <c r="M63" s="465">
        <v>285</v>
      </c>
      <c r="N63" s="465">
        <v>153</v>
      </c>
      <c r="O63" s="465">
        <v>438</v>
      </c>
      <c r="P63" s="465">
        <v>216</v>
      </c>
      <c r="Q63" s="41">
        <v>654</v>
      </c>
      <c r="R63" s="237"/>
      <c r="S63" s="25">
        <v>0</v>
      </c>
      <c r="T63" s="108">
        <v>0</v>
      </c>
      <c r="U63" s="40">
        <v>0</v>
      </c>
      <c r="V63" s="108">
        <v>0</v>
      </c>
      <c r="W63" s="40">
        <v>0</v>
      </c>
      <c r="X63" s="108">
        <v>531</v>
      </c>
      <c r="Y63" s="41">
        <v>531</v>
      </c>
      <c r="Z63" s="237"/>
      <c r="AA63" s="25">
        <v>0</v>
      </c>
      <c r="AB63" s="108">
        <v>0</v>
      </c>
      <c r="AC63" s="40">
        <v>0</v>
      </c>
      <c r="AD63" s="108">
        <v>0</v>
      </c>
      <c r="AE63" s="40">
        <v>0</v>
      </c>
      <c r="AF63" s="108">
        <v>0</v>
      </c>
      <c r="AG63" s="41">
        <v>0</v>
      </c>
      <c r="AH63" s="237"/>
      <c r="AI63" s="25">
        <v>0</v>
      </c>
      <c r="AJ63" s="108">
        <v>0</v>
      </c>
      <c r="AK63" s="40">
        <v>0</v>
      </c>
      <c r="AL63" s="108">
        <v>0</v>
      </c>
      <c r="AM63" s="40">
        <v>0</v>
      </c>
      <c r="AN63" s="108">
        <v>0</v>
      </c>
      <c r="AO63" s="41">
        <v>0</v>
      </c>
      <c r="AP63" s="237"/>
      <c r="AQ63" s="25">
        <v>0</v>
      </c>
      <c r="AR63" s="40">
        <v>0</v>
      </c>
      <c r="AS63" s="40">
        <v>0</v>
      </c>
      <c r="AT63" s="40">
        <v>0</v>
      </c>
      <c r="AU63" s="40">
        <v>0</v>
      </c>
      <c r="AV63" s="40">
        <v>0</v>
      </c>
      <c r="AW63" s="41">
        <v>0</v>
      </c>
      <c r="AX63" s="26"/>
      <c r="AY63" s="25"/>
      <c r="AZ63" s="40"/>
      <c r="BA63" s="40"/>
      <c r="BB63" s="40"/>
      <c r="BC63" s="40"/>
      <c r="BD63" s="40"/>
      <c r="BE63" s="41"/>
      <c r="BF63" s="26"/>
      <c r="BG63" s="25"/>
      <c r="BH63" s="40"/>
      <c r="BI63" s="40"/>
      <c r="BJ63" s="40"/>
      <c r="BK63" s="40"/>
      <c r="BL63" s="40"/>
      <c r="BM63" s="41"/>
      <c r="BN63" s="31"/>
      <c r="BO63" s="25"/>
      <c r="BP63" s="40"/>
      <c r="BQ63" s="40"/>
      <c r="BR63" s="40"/>
      <c r="BS63" s="40"/>
      <c r="BT63" s="40"/>
      <c r="BU63" s="41"/>
      <c r="BV63" s="31"/>
      <c r="BW63" s="25"/>
      <c r="BX63" s="40"/>
      <c r="BY63" s="40"/>
      <c r="BZ63" s="40"/>
      <c r="CA63" s="40"/>
      <c r="CB63" s="40"/>
      <c r="CC63" s="41"/>
      <c r="CD63" s="31"/>
      <c r="CE63" s="25"/>
      <c r="CF63" s="40"/>
      <c r="CG63" s="40"/>
      <c r="CH63" s="40"/>
      <c r="CI63" s="40"/>
      <c r="CJ63" s="40"/>
      <c r="CK63" s="41"/>
      <c r="CL63" s="31"/>
      <c r="CM63" s="25"/>
      <c r="CN63" s="40"/>
      <c r="CO63" s="40"/>
      <c r="CP63" s="40"/>
      <c r="CQ63" s="40"/>
      <c r="CR63" s="40"/>
      <c r="CS63" s="41"/>
    </row>
    <row r="64" spans="1:99" s="14" customFormat="1" ht="7.5" customHeight="1" x14ac:dyDescent="0.3">
      <c r="A64" s="16"/>
      <c r="B64" s="237"/>
      <c r="C64" s="237"/>
      <c r="D64" s="25"/>
      <c r="E64" s="444"/>
      <c r="F64" s="444"/>
      <c r="G64" s="444"/>
      <c r="H64" s="21"/>
      <c r="I64" s="444"/>
      <c r="J64" s="237"/>
      <c r="K64" s="25"/>
      <c r="L64" s="465"/>
      <c r="M64" s="465"/>
      <c r="N64" s="465"/>
      <c r="O64" s="465"/>
      <c r="P64" s="465"/>
      <c r="Q64" s="41"/>
      <c r="R64" s="237"/>
      <c r="S64" s="25"/>
      <c r="T64" s="40"/>
      <c r="U64" s="40"/>
      <c r="V64" s="26"/>
      <c r="W64" s="40"/>
      <c r="X64" s="40"/>
      <c r="Y64" s="41"/>
      <c r="Z64" s="237"/>
      <c r="AA64" s="25"/>
      <c r="AB64" s="40"/>
      <c r="AC64" s="40"/>
      <c r="AD64" s="26"/>
      <c r="AE64" s="40"/>
      <c r="AF64" s="40"/>
      <c r="AG64" s="41"/>
      <c r="AH64" s="237"/>
      <c r="AI64" s="25"/>
      <c r="AJ64" s="40"/>
      <c r="AK64" s="40"/>
      <c r="AL64" s="26"/>
      <c r="AM64" s="40"/>
      <c r="AN64" s="40"/>
      <c r="AO64" s="41"/>
      <c r="AP64" s="237"/>
      <c r="AQ64" s="25"/>
      <c r="AR64" s="40"/>
      <c r="AS64" s="40"/>
      <c r="AT64" s="26"/>
      <c r="AU64" s="40"/>
      <c r="AV64" s="40"/>
      <c r="AW64" s="41"/>
      <c r="AX64" s="26"/>
      <c r="AY64" s="25"/>
      <c r="AZ64" s="40"/>
      <c r="BA64" s="40"/>
      <c r="BB64" s="26"/>
      <c r="BC64" s="40"/>
      <c r="BD64" s="40"/>
      <c r="BE64" s="41"/>
      <c r="BF64" s="26"/>
      <c r="BG64" s="25"/>
      <c r="BH64" s="40"/>
      <c r="BI64" s="40"/>
      <c r="BJ64" s="26"/>
      <c r="BK64" s="40"/>
      <c r="BL64" s="40"/>
      <c r="BM64" s="41"/>
      <c r="BN64" s="31"/>
      <c r="BO64" s="25"/>
      <c r="BP64" s="40"/>
      <c r="BQ64" s="40"/>
      <c r="BR64" s="26"/>
      <c r="BS64" s="40"/>
      <c r="BT64" s="40"/>
      <c r="BU64" s="41"/>
      <c r="BV64" s="31"/>
      <c r="BW64" s="25"/>
      <c r="BX64" s="40"/>
      <c r="BY64" s="40"/>
      <c r="BZ64" s="26"/>
      <c r="CA64" s="40"/>
      <c r="CB64" s="40"/>
      <c r="CC64" s="41"/>
      <c r="CD64" s="31"/>
      <c r="CE64" s="25"/>
      <c r="CF64" s="40"/>
      <c r="CG64" s="40"/>
      <c r="CH64" s="26"/>
      <c r="CI64" s="40"/>
      <c r="CJ64" s="40"/>
      <c r="CK64" s="41"/>
      <c r="CL64" s="31"/>
      <c r="CM64" s="25"/>
      <c r="CN64" s="40"/>
      <c r="CO64" s="40"/>
      <c r="CP64" s="26"/>
      <c r="CQ64" s="40"/>
      <c r="CR64" s="40"/>
      <c r="CS64" s="41"/>
    </row>
    <row r="65" spans="1:97" s="14" customFormat="1" x14ac:dyDescent="0.3">
      <c r="A65" s="44" t="s">
        <v>70</v>
      </c>
      <c r="B65" s="237"/>
      <c r="C65" s="237"/>
      <c r="D65" s="25"/>
      <c r="E65" s="444"/>
      <c r="F65" s="444"/>
      <c r="G65" s="444"/>
      <c r="H65" s="21"/>
      <c r="I65" s="444"/>
      <c r="J65" s="237"/>
      <c r="K65" s="25"/>
      <c r="L65" s="470"/>
      <c r="M65" s="465"/>
      <c r="N65" s="465"/>
      <c r="O65" s="465"/>
      <c r="P65" s="465"/>
      <c r="Q65" s="41"/>
      <c r="R65" s="237"/>
      <c r="S65" s="25"/>
      <c r="T65" s="26"/>
      <c r="U65" s="40"/>
      <c r="V65" s="26"/>
      <c r="W65" s="40"/>
      <c r="X65" s="26"/>
      <c r="Y65" s="41"/>
      <c r="Z65" s="237"/>
      <c r="AA65" s="25"/>
      <c r="AB65" s="26"/>
      <c r="AC65" s="40"/>
      <c r="AD65" s="26"/>
      <c r="AE65" s="40"/>
      <c r="AF65" s="26"/>
      <c r="AG65" s="41"/>
      <c r="AH65" s="237"/>
      <c r="AI65" s="25"/>
      <c r="AJ65" s="26"/>
      <c r="AK65" s="40"/>
      <c r="AL65" s="26"/>
      <c r="AM65" s="40"/>
      <c r="AN65" s="26"/>
      <c r="AO65" s="41"/>
      <c r="AP65" s="237"/>
      <c r="AQ65" s="25"/>
      <c r="AR65" s="26"/>
      <c r="AS65" s="40"/>
      <c r="AT65" s="26"/>
      <c r="AU65" s="40"/>
      <c r="AV65" s="26"/>
      <c r="AW65" s="41"/>
      <c r="AX65" s="26"/>
      <c r="AY65" s="25"/>
      <c r="AZ65" s="26"/>
      <c r="BA65" s="40"/>
      <c r="BB65" s="26"/>
      <c r="BC65" s="40"/>
      <c r="BD65" s="26"/>
      <c r="BE65" s="41"/>
      <c r="BF65" s="26"/>
      <c r="BG65" s="25"/>
      <c r="BH65" s="26"/>
      <c r="BI65" s="40"/>
      <c r="BJ65" s="26"/>
      <c r="BK65" s="40"/>
      <c r="BL65" s="26"/>
      <c r="BM65" s="41"/>
      <c r="BN65" s="31"/>
      <c r="BO65" s="25"/>
      <c r="BP65" s="26"/>
      <c r="BQ65" s="40"/>
      <c r="BR65" s="26"/>
      <c r="BS65" s="40"/>
      <c r="BT65" s="45"/>
      <c r="BU65" s="41"/>
      <c r="BV65" s="31"/>
      <c r="BW65" s="25"/>
      <c r="BX65" s="26"/>
      <c r="BY65" s="40"/>
      <c r="BZ65" s="26"/>
      <c r="CA65" s="40"/>
      <c r="CB65" s="26"/>
      <c r="CC65" s="41"/>
      <c r="CD65" s="31"/>
      <c r="CE65" s="25"/>
      <c r="CF65" s="26"/>
      <c r="CG65" s="40"/>
      <c r="CH65" s="26"/>
      <c r="CI65" s="40"/>
      <c r="CJ65" s="26"/>
      <c r="CK65" s="41"/>
      <c r="CL65" s="31"/>
      <c r="CM65" s="25"/>
      <c r="CN65" s="26"/>
      <c r="CO65" s="40"/>
      <c r="CP65" s="26"/>
      <c r="CQ65" s="40"/>
      <c r="CR65" s="26"/>
      <c r="CS65" s="41"/>
    </row>
    <row r="66" spans="1:97" s="14" customFormat="1" x14ac:dyDescent="0.3">
      <c r="A66" s="16" t="s">
        <v>71</v>
      </c>
      <c r="B66" s="237"/>
      <c r="C66" s="237"/>
      <c r="D66" s="25"/>
      <c r="E66" s="444"/>
      <c r="F66" s="444"/>
      <c r="G66" s="444"/>
      <c r="H66" s="21"/>
      <c r="I66" s="444"/>
      <c r="J66" s="237"/>
      <c r="K66" s="25"/>
      <c r="L66" s="476"/>
      <c r="M66" s="522"/>
      <c r="N66" s="522"/>
      <c r="O66" s="522"/>
      <c r="P66" s="48">
        <v>0.91200000000000003</v>
      </c>
      <c r="Q66" s="49"/>
      <c r="R66" s="237"/>
      <c r="S66" s="25"/>
      <c r="T66" s="40"/>
      <c r="U66" s="47"/>
      <c r="V66" s="26"/>
      <c r="W66" s="47"/>
      <c r="X66" s="48">
        <v>0.91200000000000003</v>
      </c>
      <c r="Y66" s="49"/>
      <c r="Z66" s="237"/>
      <c r="AA66" s="25"/>
      <c r="AB66" s="40"/>
      <c r="AC66" s="47"/>
      <c r="AD66" s="26"/>
      <c r="AE66" s="47"/>
      <c r="AF66" s="48">
        <v>0.88600000000000001</v>
      </c>
      <c r="AG66" s="49"/>
      <c r="AH66" s="237"/>
      <c r="AI66" s="25"/>
      <c r="AJ66" s="40"/>
      <c r="AK66" s="47"/>
      <c r="AL66" s="26"/>
      <c r="AM66" s="47"/>
      <c r="AN66" s="48">
        <v>0.88600000000000001</v>
      </c>
      <c r="AO66" s="49"/>
      <c r="AP66" s="237"/>
      <c r="AQ66" s="25"/>
      <c r="AR66" s="40"/>
      <c r="AS66" s="47"/>
      <c r="AT66" s="26"/>
      <c r="AU66" s="47"/>
      <c r="AV66" s="48">
        <v>0.88600000000000001</v>
      </c>
      <c r="AW66" s="49"/>
      <c r="AX66" s="26"/>
      <c r="AY66" s="25"/>
      <c r="AZ66" s="40"/>
      <c r="BA66" s="47"/>
      <c r="BB66" s="26"/>
      <c r="BC66" s="47"/>
      <c r="BD66" s="48">
        <v>0.96199999999999997</v>
      </c>
      <c r="BE66" s="49"/>
      <c r="BF66" s="26"/>
      <c r="BG66" s="25"/>
      <c r="BH66" s="40"/>
      <c r="BI66" s="47"/>
      <c r="BJ66" s="26"/>
      <c r="BK66" s="47"/>
      <c r="BL66" s="48">
        <v>0.96199999999999997</v>
      </c>
      <c r="BM66" s="49"/>
      <c r="BN66" s="31"/>
      <c r="BO66" s="25"/>
      <c r="BP66" s="40"/>
      <c r="BQ66" s="47"/>
      <c r="BR66" s="26"/>
      <c r="BS66" s="47"/>
      <c r="BT66" s="48">
        <v>0.96199999999999997</v>
      </c>
      <c r="BU66" s="49"/>
      <c r="BV66" s="31"/>
      <c r="BW66" s="25"/>
      <c r="BX66" s="40"/>
      <c r="BY66" s="47"/>
      <c r="BZ66" s="26"/>
      <c r="CA66" s="47"/>
      <c r="CB66" s="48">
        <v>0.96199999999999997</v>
      </c>
      <c r="CC66" s="49"/>
      <c r="CD66" s="31"/>
      <c r="CE66" s="25"/>
      <c r="CF66" s="40"/>
      <c r="CG66" s="47"/>
      <c r="CH66" s="26"/>
      <c r="CI66" s="47"/>
      <c r="CJ66" s="48">
        <v>0.96199999999999997</v>
      </c>
      <c r="CK66" s="49"/>
      <c r="CL66" s="31"/>
      <c r="CM66" s="25"/>
      <c r="CN66" s="40"/>
      <c r="CO66" s="47"/>
      <c r="CP66" s="26"/>
      <c r="CQ66" s="47"/>
      <c r="CR66" s="48">
        <v>0.96199999999999997</v>
      </c>
      <c r="CS66" s="49"/>
    </row>
    <row r="67" spans="1:97" s="14" customFormat="1" ht="15" thickBot="1" x14ac:dyDescent="0.35">
      <c r="A67" s="12" t="s">
        <v>72</v>
      </c>
      <c r="B67" s="237"/>
      <c r="C67" s="237"/>
      <c r="D67" s="51"/>
      <c r="E67" s="52"/>
      <c r="F67" s="52"/>
      <c r="G67" s="52"/>
      <c r="H67" s="54"/>
      <c r="I67" s="444"/>
      <c r="J67" s="237"/>
      <c r="K67" s="51"/>
      <c r="L67" s="59"/>
      <c r="M67" s="523"/>
      <c r="N67" s="523"/>
      <c r="O67" s="523"/>
      <c r="P67" s="59">
        <v>0.86</v>
      </c>
      <c r="Q67" s="60"/>
      <c r="R67" s="237"/>
      <c r="S67" s="51"/>
      <c r="T67" s="56"/>
      <c r="U67" s="57"/>
      <c r="V67" s="58"/>
      <c r="W67" s="57"/>
      <c r="X67" s="59">
        <v>0.86</v>
      </c>
      <c r="Y67" s="60"/>
      <c r="Z67" s="237"/>
      <c r="AA67" s="51"/>
      <c r="AB67" s="56"/>
      <c r="AC67" s="57"/>
      <c r="AD67" s="58"/>
      <c r="AE67" s="57"/>
      <c r="AF67" s="59">
        <v>0.85199999999999998</v>
      </c>
      <c r="AG67" s="60"/>
      <c r="AH67" s="237"/>
      <c r="AI67" s="51"/>
      <c r="AJ67" s="56"/>
      <c r="AK67" s="57"/>
      <c r="AL67" s="58"/>
      <c r="AM67" s="57"/>
      <c r="AN67" s="59">
        <v>0.84699999999999998</v>
      </c>
      <c r="AO67" s="60"/>
      <c r="AP67" s="274"/>
      <c r="AQ67" s="51"/>
      <c r="AR67" s="56"/>
      <c r="AS67" s="57"/>
      <c r="AT67" s="58"/>
      <c r="AU67" s="57"/>
      <c r="AV67" s="59">
        <v>0.84699999999999998</v>
      </c>
      <c r="AW67" s="60"/>
      <c r="AX67" s="58"/>
      <c r="AY67" s="51"/>
      <c r="AZ67" s="56"/>
      <c r="BA67" s="57"/>
      <c r="BB67" s="58"/>
      <c r="BC67" s="57"/>
      <c r="BD67" s="59">
        <v>0.84599999999999997</v>
      </c>
      <c r="BE67" s="60"/>
      <c r="BF67" s="58"/>
      <c r="BG67" s="51"/>
      <c r="BH67" s="56"/>
      <c r="BI67" s="57"/>
      <c r="BJ67" s="58"/>
      <c r="BK67" s="57"/>
      <c r="BL67" s="59">
        <v>0.84799999999999998</v>
      </c>
      <c r="BM67" s="60"/>
      <c r="BN67" s="61"/>
      <c r="BO67" s="51"/>
      <c r="BP67" s="56"/>
      <c r="BQ67" s="57"/>
      <c r="BR67" s="58"/>
      <c r="BS67" s="57"/>
      <c r="BT67" s="59">
        <v>0.84799999999999998</v>
      </c>
      <c r="BU67" s="60"/>
      <c r="BV67" s="61"/>
      <c r="BW67" s="51"/>
      <c r="BX67" s="56"/>
      <c r="BY67" s="57"/>
      <c r="BZ67" s="58"/>
      <c r="CA67" s="57"/>
      <c r="CB67" s="59">
        <v>0.86699999999999999</v>
      </c>
      <c r="CC67" s="60"/>
      <c r="CD67" s="61"/>
      <c r="CE67" s="51"/>
      <c r="CF67" s="56"/>
      <c r="CG67" s="57"/>
      <c r="CH67" s="58"/>
      <c r="CI67" s="57"/>
      <c r="CJ67" s="59">
        <v>0.876</v>
      </c>
      <c r="CK67" s="60"/>
      <c r="CL67" s="61"/>
      <c r="CM67" s="51"/>
      <c r="CN67" s="56"/>
      <c r="CO67" s="57"/>
      <c r="CP67" s="58"/>
      <c r="CQ67" s="57"/>
      <c r="CR67" s="59">
        <v>0.877</v>
      </c>
      <c r="CS67" s="60"/>
    </row>
    <row r="68" spans="1:97" s="14" customFormat="1" x14ac:dyDescent="0.3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Y68" s="62"/>
      <c r="AZ68" s="62"/>
      <c r="BA68" s="63"/>
      <c r="BB68" s="63"/>
      <c r="BC68" s="63"/>
      <c r="BD68" s="63"/>
      <c r="BE68" s="63"/>
      <c r="BG68" s="64"/>
      <c r="BH68" s="65"/>
      <c r="BI68" s="65"/>
      <c r="BK68" s="65"/>
      <c r="BL68" s="65"/>
      <c r="BN68" s="66"/>
      <c r="BO68" s="64"/>
      <c r="BP68" s="64"/>
      <c r="BQ68" s="65"/>
      <c r="BR68" s="65"/>
      <c r="BS68" s="65"/>
      <c r="BT68" s="65"/>
      <c r="BU68" s="65"/>
      <c r="BV68" s="66"/>
      <c r="BW68" s="64"/>
      <c r="BX68" s="64"/>
      <c r="BY68" s="65"/>
      <c r="BZ68" s="65"/>
      <c r="CA68" s="65"/>
      <c r="CB68" s="65"/>
      <c r="CC68" s="65"/>
      <c r="CD68" s="66"/>
      <c r="CE68" s="64"/>
      <c r="CF68" s="64"/>
      <c r="CG68" s="65"/>
      <c r="CH68" s="65"/>
      <c r="CI68" s="65"/>
      <c r="CJ68" s="65"/>
      <c r="CK68" s="65"/>
      <c r="CL68" s="66"/>
      <c r="CM68" s="64"/>
      <c r="CN68" s="64"/>
      <c r="CO68" s="65"/>
      <c r="CP68" s="65"/>
      <c r="CQ68" s="65"/>
      <c r="CR68" s="65"/>
      <c r="CS68" s="65"/>
    </row>
    <row r="69" spans="1:97" x14ac:dyDescent="0.3">
      <c r="A69" s="304" t="s">
        <v>40</v>
      </c>
      <c r="B69" s="100"/>
      <c r="C69" s="100"/>
      <c r="D69" s="305">
        <f>D21-D22-D23</f>
        <v>0</v>
      </c>
      <c r="E69" s="305">
        <f t="shared" ref="E69:H69" si="1">E21-E22-E23</f>
        <v>0</v>
      </c>
      <c r="F69" s="305">
        <f t="shared" si="1"/>
        <v>0</v>
      </c>
      <c r="G69" s="305">
        <f t="shared" si="1"/>
        <v>0</v>
      </c>
      <c r="H69" s="305">
        <f t="shared" si="1"/>
        <v>0</v>
      </c>
    </row>
    <row r="70" spans="1:97" x14ac:dyDescent="0.3">
      <c r="A70" s="306" t="s">
        <v>41</v>
      </c>
      <c r="B70" s="100"/>
      <c r="C70" s="100"/>
      <c r="D70" s="305">
        <f>D23-SUM(D24:D27)-D28</f>
        <v>0</v>
      </c>
      <c r="E70" s="305">
        <f t="shared" ref="E70:G70" si="2">E23-SUM(E24:E27)-E28</f>
        <v>0</v>
      </c>
      <c r="F70" s="305">
        <f t="shared" si="2"/>
        <v>0</v>
      </c>
      <c r="G70" s="305">
        <f t="shared" si="2"/>
        <v>0</v>
      </c>
      <c r="H70" s="305">
        <f>H23-SUM(H24:H27)-H28</f>
        <v>0</v>
      </c>
    </row>
    <row r="71" spans="1:97" x14ac:dyDescent="0.3">
      <c r="A71" s="306" t="s">
        <v>26</v>
      </c>
      <c r="B71" s="100"/>
      <c r="C71" s="100"/>
      <c r="D71" s="305">
        <f>D28-SUM(D29:D32)-D33</f>
        <v>0</v>
      </c>
      <c r="E71" s="305">
        <f t="shared" ref="E71:G71" si="3">E28-SUM(E29:E32)-E33</f>
        <v>0</v>
      </c>
      <c r="F71" s="305">
        <f t="shared" si="3"/>
        <v>0</v>
      </c>
      <c r="G71" s="305">
        <f t="shared" si="3"/>
        <v>0</v>
      </c>
      <c r="H71" s="305">
        <f>H28-SUM(H29:H32)-H33</f>
        <v>0</v>
      </c>
    </row>
  </sheetData>
  <mergeCells count="12">
    <mergeCell ref="K18:Q18"/>
    <mergeCell ref="S18:Y18"/>
    <mergeCell ref="AA18:AG18"/>
    <mergeCell ref="AI18:AO18"/>
    <mergeCell ref="D18:H18"/>
    <mergeCell ref="CM18:CS18"/>
    <mergeCell ref="AY18:BE18"/>
    <mergeCell ref="AQ18:AW18"/>
    <mergeCell ref="BG18:BM18"/>
    <mergeCell ref="BO18:BU18"/>
    <mergeCell ref="BW18:CC18"/>
    <mergeCell ref="CE18:CK18"/>
  </mergeCells>
  <pageMargins left="0.7" right="0.7" top="0.75" bottom="0.75" header="0.3" footer="0.3"/>
  <pageSetup scale="21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Z72"/>
  <sheetViews>
    <sheetView workbookViewId="0">
      <selection activeCell="I15" sqref="I15"/>
    </sheetView>
  </sheetViews>
  <sheetFormatPr defaultColWidth="9.109375" defaultRowHeight="14.4" outlineLevelRow="1" outlineLevelCol="1" x14ac:dyDescent="0.3"/>
  <cols>
    <col min="1" max="1" width="40.109375" style="4" customWidth="1"/>
    <col min="2" max="2" width="16" style="4" customWidth="1"/>
    <col min="3" max="3" width="1.88671875" style="4" customWidth="1"/>
    <col min="4" max="10" width="8.88671875" style="4" customWidth="1"/>
    <col min="11" max="11" width="2.5546875" style="4" customWidth="1"/>
    <col min="12" max="12" width="8.88671875" style="4" customWidth="1"/>
    <col min="13" max="16" width="9.109375" style="4" customWidth="1"/>
    <col min="17" max="17" width="9.6640625" style="4" bestFit="1" customWidth="1"/>
    <col min="18" max="18" width="9.109375" style="4" customWidth="1"/>
    <col min="19" max="19" width="2.5546875" style="4" customWidth="1"/>
    <col min="20" max="24" width="9.109375" style="4" customWidth="1"/>
    <col min="25" max="25" width="9.6640625" style="4" bestFit="1" customWidth="1"/>
    <col min="26" max="26" width="9.109375" style="4" customWidth="1"/>
    <col min="27" max="27" width="2.6640625" style="4" customWidth="1"/>
    <col min="28" max="28" width="9.109375" style="4" customWidth="1"/>
    <col min="29" max="29" width="9" style="4" customWidth="1"/>
    <col min="30" max="30" width="8" style="4" customWidth="1" outlineLevel="1"/>
    <col min="31" max="31" width="9" style="4" customWidth="1"/>
    <col min="32" max="32" width="9.109375" style="4" customWidth="1" outlineLevel="1"/>
    <col min="33" max="33" width="9.6640625" style="4" bestFit="1" customWidth="1"/>
    <col min="34" max="34" width="9.109375" style="4"/>
    <col min="35" max="35" width="2.88671875" style="4" customWidth="1"/>
    <col min="36" max="37" width="9" style="4" customWidth="1"/>
    <col min="38" max="38" width="8" style="4" customWidth="1" outlineLevel="1"/>
    <col min="39" max="39" width="11.5546875" style="4" customWidth="1"/>
    <col min="40" max="40" width="11.5546875" style="4" customWidth="1" outlineLevel="1"/>
    <col min="41" max="41" width="12.33203125" style="4" customWidth="1"/>
    <col min="42" max="42" width="9" style="4" customWidth="1"/>
    <col min="43" max="43" width="3" style="4" customWidth="1"/>
    <col min="44" max="45" width="9" style="68" customWidth="1"/>
    <col min="46" max="46" width="8" style="4" customWidth="1" outlineLevel="1"/>
    <col min="47" max="47" width="9" style="4" customWidth="1"/>
    <col min="48" max="48" width="9" style="4" customWidth="1" outlineLevel="1"/>
    <col min="49" max="50" width="9" style="4" customWidth="1"/>
    <col min="51" max="16384" width="9.109375" style="4"/>
  </cols>
  <sheetData>
    <row r="1" spans="1:50" ht="15" customHeight="1" x14ac:dyDescent="0.3">
      <c r="A1" s="390" t="s">
        <v>75</v>
      </c>
      <c r="B1" s="371">
        <v>251.4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6"/>
      <c r="AJ1" s="9"/>
      <c r="AK1" s="9"/>
      <c r="AL1" s="10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s="14" customFormat="1" ht="15" customHeight="1" x14ac:dyDescent="0.3">
      <c r="A2" s="337" t="s">
        <v>45</v>
      </c>
      <c r="B2" s="456">
        <v>102.8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11"/>
      <c r="AC2" s="11"/>
      <c r="AD2" s="11"/>
      <c r="AE2" s="11"/>
      <c r="AF2" s="11"/>
      <c r="AG2" s="11"/>
      <c r="AH2" s="11"/>
      <c r="AI2" s="12"/>
      <c r="AJ2" s="11"/>
      <c r="AK2" s="11"/>
      <c r="AL2" s="10"/>
      <c r="AM2" s="10"/>
      <c r="AN2" s="10"/>
      <c r="AO2" s="10"/>
      <c r="AP2" s="10"/>
      <c r="AQ2" s="12"/>
      <c r="AR2" s="10"/>
      <c r="AS2" s="10"/>
      <c r="AT2" s="10"/>
      <c r="AU2" s="10"/>
      <c r="AV2" s="10"/>
      <c r="AW2" s="10"/>
      <c r="AX2" s="10"/>
    </row>
    <row r="3" spans="1:50" s="14" customFormat="1" ht="15" customHeight="1" x14ac:dyDescent="0.3">
      <c r="A3" s="335" t="s">
        <v>46</v>
      </c>
      <c r="B3" s="456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11"/>
      <c r="AC3" s="11"/>
      <c r="AD3" s="11"/>
      <c r="AE3" s="11"/>
      <c r="AF3" s="11"/>
      <c r="AG3" s="11"/>
      <c r="AH3" s="11"/>
      <c r="AI3" s="12"/>
      <c r="AJ3" s="11"/>
      <c r="AK3" s="11"/>
      <c r="AL3" s="10"/>
      <c r="AM3" s="10"/>
      <c r="AN3" s="10"/>
      <c r="AO3" s="10"/>
      <c r="AP3" s="10"/>
      <c r="AQ3" s="12"/>
      <c r="AR3" s="10"/>
      <c r="AS3" s="10"/>
      <c r="AT3" s="10"/>
      <c r="AU3" s="10"/>
      <c r="AV3" s="10"/>
      <c r="AW3"/>
      <c r="AX3" s="10"/>
    </row>
    <row r="4" spans="1:50" s="14" customFormat="1" x14ac:dyDescent="0.3">
      <c r="A4" s="337" t="s">
        <v>47</v>
      </c>
      <c r="B4" s="456">
        <v>146.30000000000001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11"/>
      <c r="AC4" s="11"/>
      <c r="AD4" s="11"/>
      <c r="AE4" s="11"/>
      <c r="AF4" s="11"/>
      <c r="AG4" s="11"/>
      <c r="AH4" s="11"/>
      <c r="AI4" s="12"/>
      <c r="AJ4" s="11"/>
      <c r="AK4" s="11"/>
      <c r="AL4" s="10"/>
      <c r="AM4" s="10"/>
      <c r="AN4" s="10"/>
      <c r="AO4" s="10"/>
      <c r="AP4" s="10"/>
      <c r="AQ4" s="12"/>
      <c r="AR4" s="10"/>
      <c r="AS4" s="10"/>
      <c r="AT4" s="10"/>
      <c r="AU4" s="10"/>
      <c r="AV4" s="10"/>
      <c r="AW4" s="10"/>
      <c r="AX4" s="10"/>
    </row>
    <row r="5" spans="1:50" s="14" customFormat="1" ht="15" customHeight="1" x14ac:dyDescent="0.3">
      <c r="A5" s="457"/>
      <c r="B5" s="456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"/>
      <c r="AC5" s="9"/>
      <c r="AD5" s="9"/>
      <c r="AE5" s="9"/>
      <c r="AF5" s="9"/>
      <c r="AG5" s="9"/>
      <c r="AH5" s="9"/>
      <c r="AI5" s="12"/>
      <c r="AJ5" s="9"/>
      <c r="AK5" s="9"/>
      <c r="AL5" s="10"/>
      <c r="AM5" s="10"/>
      <c r="AN5" s="10"/>
      <c r="AO5" s="10"/>
      <c r="AP5" s="10"/>
      <c r="AQ5" s="12"/>
      <c r="AR5" s="10"/>
      <c r="AS5" s="10"/>
      <c r="AT5" s="10"/>
      <c r="AU5" s="10"/>
      <c r="AV5" s="10"/>
      <c r="AW5" s="10"/>
      <c r="AX5" s="10"/>
    </row>
    <row r="6" spans="1:50" s="14" customFormat="1" ht="15" customHeight="1" x14ac:dyDescent="0.3">
      <c r="A6" s="337" t="s">
        <v>76</v>
      </c>
      <c r="B6" s="456">
        <v>16.600000000000001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11"/>
      <c r="AC6" s="11"/>
      <c r="AD6" s="11"/>
      <c r="AE6" s="11"/>
      <c r="AF6" s="11"/>
      <c r="AG6" s="11"/>
      <c r="AH6" s="11"/>
      <c r="AI6" s="12"/>
      <c r="AJ6" s="11"/>
      <c r="AK6" s="11"/>
      <c r="AL6" s="10"/>
      <c r="AM6" s="10"/>
      <c r="AN6" s="10"/>
      <c r="AO6" s="19"/>
      <c r="AP6" s="10"/>
      <c r="AQ6" s="12"/>
      <c r="AR6" s="10"/>
      <c r="AS6" s="10"/>
      <c r="AT6" s="10"/>
      <c r="AU6" s="10"/>
      <c r="AV6" s="10"/>
      <c r="AW6" s="10"/>
      <c r="AX6" s="10"/>
    </row>
    <row r="7" spans="1:50" s="14" customFormat="1" ht="15" customHeight="1" x14ac:dyDescent="0.3">
      <c r="A7" s="337" t="s">
        <v>77</v>
      </c>
      <c r="B7" s="456">
        <v>13.3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11"/>
      <c r="AC7" s="11"/>
      <c r="AD7" s="11"/>
      <c r="AE7" s="11"/>
      <c r="AF7" s="11"/>
      <c r="AG7" s="11"/>
      <c r="AH7" s="11"/>
      <c r="AI7" s="12"/>
      <c r="AJ7" s="11"/>
      <c r="AK7" s="11"/>
      <c r="AL7" s="10"/>
      <c r="AM7" s="10"/>
      <c r="AN7" s="10"/>
      <c r="AO7" s="10"/>
      <c r="AP7" s="10"/>
      <c r="AQ7" s="12"/>
      <c r="AR7" s="10"/>
      <c r="AS7"/>
      <c r="AT7" s="10"/>
      <c r="AU7" s="10"/>
      <c r="AV7" s="10"/>
      <c r="AW7" s="10"/>
      <c r="AX7" s="10"/>
    </row>
    <row r="8" spans="1:50" s="14" customFormat="1" x14ac:dyDescent="0.3">
      <c r="A8" s="337" t="s">
        <v>78</v>
      </c>
      <c r="B8" s="456">
        <v>20.2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11"/>
      <c r="AC8" s="11"/>
      <c r="AD8" s="11"/>
      <c r="AE8" s="11"/>
      <c r="AF8" s="11"/>
      <c r="AG8" s="11"/>
      <c r="AH8" s="11"/>
      <c r="AI8" s="12"/>
      <c r="AJ8" s="11"/>
      <c r="AK8" s="11"/>
      <c r="AL8" s="20"/>
      <c r="AM8" s="10"/>
      <c r="AN8" s="10"/>
      <c r="AO8" s="10"/>
      <c r="AP8" s="10"/>
      <c r="AQ8" s="12"/>
      <c r="AR8" s="10"/>
      <c r="AS8" s="10"/>
      <c r="AT8" s="10"/>
      <c r="AU8" s="10"/>
      <c r="AV8" s="10"/>
      <c r="AW8" s="10"/>
      <c r="AX8" s="10"/>
    </row>
    <row r="9" spans="1:50" s="14" customFormat="1" x14ac:dyDescent="0.3">
      <c r="A9" s="337" t="s">
        <v>176</v>
      </c>
      <c r="B9" s="456">
        <v>6.7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11"/>
      <c r="AC9" s="11"/>
      <c r="AD9" s="11"/>
      <c r="AE9" s="11"/>
      <c r="AF9" s="11"/>
      <c r="AG9" s="11"/>
      <c r="AH9" s="11"/>
      <c r="AI9" s="12"/>
      <c r="AJ9" s="11"/>
      <c r="AK9" s="11"/>
      <c r="AL9" s="20"/>
      <c r="AM9" s="10"/>
      <c r="AN9" s="10"/>
      <c r="AO9" s="10"/>
      <c r="AP9" s="10"/>
      <c r="AQ9" s="12"/>
      <c r="AR9" s="10"/>
      <c r="AS9" s="10"/>
      <c r="AT9" s="10"/>
      <c r="AU9" s="10"/>
      <c r="AV9" s="10"/>
      <c r="AW9" s="10"/>
      <c r="AX9" s="10"/>
    </row>
    <row r="10" spans="1:50" s="14" customFormat="1" x14ac:dyDescent="0.3">
      <c r="A10" s="337" t="s">
        <v>232</v>
      </c>
      <c r="B10" s="456">
        <v>30.9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11"/>
      <c r="AC10" s="11"/>
      <c r="AD10" s="11"/>
      <c r="AE10" s="11"/>
      <c r="AF10" s="11"/>
      <c r="AG10" s="11"/>
      <c r="AH10" s="11"/>
      <c r="AI10" s="12"/>
      <c r="AJ10" s="11"/>
      <c r="AK10" s="11"/>
      <c r="AL10" s="20"/>
      <c r="AM10" s="10"/>
      <c r="AN10" s="10"/>
      <c r="AO10" s="10"/>
      <c r="AP10" s="10"/>
      <c r="AQ10" s="12"/>
      <c r="AR10" s="10"/>
      <c r="AS10" s="10"/>
      <c r="AT10" s="10"/>
      <c r="AU10" s="10"/>
      <c r="AV10" s="10"/>
      <c r="AW10" s="10"/>
      <c r="AX10" s="10"/>
    </row>
    <row r="11" spans="1:50" s="14" customFormat="1" x14ac:dyDescent="0.3">
      <c r="A11" s="337" t="s">
        <v>232</v>
      </c>
      <c r="B11" s="456">
        <v>2.6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11"/>
      <c r="AC11" s="11"/>
      <c r="AD11" s="11"/>
      <c r="AE11" s="11"/>
      <c r="AF11" s="11"/>
      <c r="AG11" s="11"/>
      <c r="AH11" s="11"/>
      <c r="AI11" s="12"/>
      <c r="AJ11" s="11"/>
      <c r="AK11" s="11"/>
      <c r="AL11" s="20"/>
      <c r="AM11" s="10"/>
      <c r="AN11" s="10"/>
      <c r="AO11" s="10"/>
      <c r="AP11" s="10"/>
      <c r="AQ11" s="12"/>
      <c r="AR11" s="10"/>
      <c r="AS11" s="10"/>
      <c r="AT11" s="10"/>
      <c r="AU11" s="10"/>
      <c r="AV11" s="10"/>
      <c r="AW11" s="10"/>
      <c r="AX11" s="10"/>
    </row>
    <row r="12" spans="1:50" s="14" customFormat="1" x14ac:dyDescent="0.3">
      <c r="A12" s="337" t="s">
        <v>233</v>
      </c>
      <c r="B12" s="456">
        <v>17.600000000000001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11"/>
      <c r="AC12" s="11"/>
      <c r="AD12" s="11"/>
      <c r="AE12" s="11"/>
      <c r="AF12" s="11"/>
      <c r="AG12" s="11"/>
      <c r="AH12" s="11"/>
      <c r="AI12" s="12"/>
      <c r="AJ12" s="11"/>
      <c r="AK12" s="11"/>
      <c r="AL12" s="20"/>
      <c r="AM12" s="10"/>
      <c r="AN12" s="10"/>
      <c r="AO12" s="10"/>
      <c r="AP12" s="10"/>
      <c r="AQ12" s="12"/>
      <c r="AR12" s="10"/>
      <c r="AS12" s="10"/>
      <c r="AT12" s="10"/>
      <c r="AU12" s="10"/>
      <c r="AV12" s="10"/>
      <c r="AW12" s="10"/>
      <c r="AX12" s="10"/>
    </row>
    <row r="13" spans="1:50" s="14" customFormat="1" x14ac:dyDescent="0.3">
      <c r="A13" s="337"/>
      <c r="B13" s="456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11"/>
      <c r="AC13" s="11"/>
      <c r="AD13" s="11"/>
      <c r="AE13" s="11"/>
      <c r="AF13" s="11"/>
      <c r="AG13" s="11"/>
      <c r="AH13" s="11"/>
      <c r="AI13" s="12"/>
      <c r="AJ13" s="11"/>
      <c r="AK13" s="11"/>
      <c r="AL13" s="20"/>
      <c r="AM13" s="10"/>
      <c r="AN13" s="10"/>
      <c r="AO13" s="10"/>
      <c r="AP13" s="10"/>
      <c r="AQ13" s="12"/>
      <c r="AR13" s="10"/>
      <c r="AS13" s="10"/>
      <c r="AT13" s="10"/>
      <c r="AU13" s="10"/>
      <c r="AV13" s="10"/>
      <c r="AW13" s="10"/>
      <c r="AX13" s="10"/>
    </row>
    <row r="14" spans="1:50" s="14" customFormat="1" x14ac:dyDescent="0.3">
      <c r="A14" s="5" t="s">
        <v>210</v>
      </c>
      <c r="B14" s="224">
        <v>551.9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11"/>
      <c r="AC14" s="11"/>
      <c r="AD14" s="11"/>
      <c r="AE14" s="11"/>
      <c r="AF14" s="11"/>
      <c r="AG14" s="11"/>
      <c r="AH14" s="11"/>
      <c r="AI14" s="12"/>
      <c r="AJ14" s="11"/>
      <c r="AK14" s="11"/>
      <c r="AL14" s="20"/>
      <c r="AM14" s="10"/>
      <c r="AN14" s="10"/>
      <c r="AO14" s="10"/>
      <c r="AP14" s="10"/>
      <c r="AQ14" s="12"/>
      <c r="AR14" s="10"/>
      <c r="AS14" s="10"/>
      <c r="AT14" s="10"/>
      <c r="AU14" s="10"/>
      <c r="AV14" s="10"/>
      <c r="AW14" s="10"/>
      <c r="AX14" s="10"/>
    </row>
    <row r="15" spans="1:50" s="14" customFormat="1" x14ac:dyDescent="0.3">
      <c r="A15" s="5" t="s">
        <v>142</v>
      </c>
      <c r="B15" s="223">
        <v>224.6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11"/>
      <c r="AC15" s="11"/>
      <c r="AD15" s="11"/>
      <c r="AE15" s="11"/>
      <c r="AF15" s="11"/>
      <c r="AG15" s="11"/>
      <c r="AH15" s="11"/>
      <c r="AI15" s="12"/>
      <c r="AJ15" s="11"/>
      <c r="AK15" s="11"/>
      <c r="AL15" s="20"/>
      <c r="AM15" s="10"/>
      <c r="AN15" s="10"/>
      <c r="AO15" s="10"/>
      <c r="AP15" s="10"/>
      <c r="AQ15" s="12"/>
      <c r="AR15" s="10"/>
      <c r="AS15" s="10"/>
      <c r="AT15" s="10"/>
      <c r="AU15" s="10"/>
      <c r="AV15" s="10"/>
      <c r="AW15" s="10"/>
      <c r="AX15" s="10"/>
    </row>
    <row r="16" spans="1:50" s="14" customFormat="1" x14ac:dyDescent="0.3">
      <c r="A16" s="5" t="s">
        <v>143</v>
      </c>
      <c r="B16" s="223">
        <v>327.3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11"/>
      <c r="AC16" s="11"/>
      <c r="AD16" s="11"/>
      <c r="AE16" s="11"/>
      <c r="AF16" s="11"/>
      <c r="AG16" s="11"/>
      <c r="AH16" s="11"/>
      <c r="AI16" s="12"/>
      <c r="AJ16" s="11"/>
      <c r="AK16" s="11"/>
      <c r="AL16" s="20"/>
      <c r="AM16" s="10"/>
      <c r="AN16" s="10"/>
      <c r="AO16" s="10"/>
      <c r="AP16" s="10"/>
      <c r="AQ16" s="12"/>
      <c r="AR16" s="10"/>
      <c r="AS16" s="10"/>
      <c r="AT16" s="10"/>
      <c r="AU16" s="10"/>
      <c r="AV16" s="10"/>
      <c r="AW16" s="10"/>
      <c r="AX16" s="10"/>
    </row>
    <row r="17" spans="1:52" s="14" customFormat="1" x14ac:dyDescent="0.3">
      <c r="A17" s="5"/>
      <c r="B17" s="223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11"/>
      <c r="AC17" s="11"/>
      <c r="AD17" s="11"/>
      <c r="AE17" s="11"/>
      <c r="AF17" s="11"/>
      <c r="AG17" s="11"/>
      <c r="AH17" s="11"/>
      <c r="AI17" s="12"/>
      <c r="AJ17" s="11"/>
      <c r="AK17" s="11"/>
      <c r="AL17" s="20"/>
      <c r="AM17" s="10"/>
      <c r="AN17" s="10"/>
      <c r="AO17" s="10"/>
      <c r="AP17" s="10"/>
      <c r="AQ17" s="12"/>
      <c r="AR17" s="10"/>
      <c r="AS17" s="10"/>
      <c r="AT17" s="10"/>
      <c r="AU17" s="10"/>
      <c r="AV17" s="10"/>
      <c r="AW17" s="10"/>
      <c r="AX17" s="10"/>
    </row>
    <row r="18" spans="1:52" s="14" customFormat="1" ht="15" thickBot="1" x14ac:dyDescent="0.35">
      <c r="A18" s="15" t="s">
        <v>139</v>
      </c>
      <c r="B18" s="225">
        <v>209.3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11"/>
      <c r="AC18" s="11"/>
      <c r="AD18" s="11"/>
      <c r="AE18" s="11"/>
      <c r="AF18" s="11"/>
      <c r="AG18" s="11"/>
      <c r="AH18" s="11"/>
      <c r="AI18" s="12"/>
      <c r="AJ18" s="11"/>
      <c r="AK18" s="11"/>
      <c r="AL18" s="20"/>
      <c r="AM18" s="10"/>
      <c r="AN18" s="10"/>
      <c r="AO18" s="10"/>
      <c r="AP18" s="10"/>
      <c r="AQ18" s="12"/>
      <c r="AR18" s="10"/>
      <c r="AS18" s="10"/>
      <c r="AT18" s="10"/>
      <c r="AU18" s="10"/>
      <c r="AV18" s="10"/>
      <c r="AW18" s="10"/>
      <c r="AX18" s="10"/>
    </row>
    <row r="19" spans="1:52" s="14" customFormat="1" x14ac:dyDescent="0.3">
      <c r="A19" s="460"/>
      <c r="B19" s="461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11"/>
      <c r="AC19" s="11"/>
      <c r="AD19" s="11"/>
      <c r="AE19" s="11"/>
      <c r="AF19" s="11"/>
      <c r="AG19" s="11"/>
      <c r="AH19" s="11"/>
      <c r="AI19" s="12"/>
      <c r="AJ19" s="11"/>
      <c r="AK19" s="11"/>
      <c r="AL19" s="20"/>
      <c r="AM19" s="10"/>
      <c r="AN19" s="10"/>
      <c r="AO19" s="10"/>
      <c r="AP19" s="10"/>
      <c r="AQ19" s="12"/>
      <c r="AR19" s="10"/>
      <c r="AS19" s="10"/>
      <c r="AT19" s="10"/>
      <c r="AU19" s="10"/>
      <c r="AV19" s="10"/>
      <c r="AW19" s="10"/>
      <c r="AX19" s="10"/>
    </row>
    <row r="20" spans="1:52" ht="15" thickBot="1" x14ac:dyDescent="0.35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22"/>
      <c r="AK20" s="22"/>
      <c r="AL20" s="22"/>
      <c r="AM20" s="22"/>
      <c r="AN20" s="22"/>
      <c r="AO20" s="22"/>
      <c r="AP20" s="22"/>
      <c r="AQ20" s="6"/>
      <c r="AR20" s="22"/>
      <c r="AS20" s="22"/>
      <c r="AT20" s="22"/>
      <c r="AU20" s="22"/>
      <c r="AV20" s="22"/>
      <c r="AW20" s="22"/>
      <c r="AX20" s="22"/>
    </row>
    <row r="21" spans="1:52" ht="15" thickBot="1" x14ac:dyDescent="0.35">
      <c r="A21" s="6"/>
      <c r="B21" s="6"/>
      <c r="C21" s="6"/>
      <c r="D21" s="661">
        <v>2019</v>
      </c>
      <c r="E21" s="662"/>
      <c r="F21" s="662"/>
      <c r="G21" s="662"/>
      <c r="H21" s="662"/>
      <c r="I21" s="662"/>
      <c r="J21" s="663"/>
      <c r="K21" s="6"/>
      <c r="L21" s="621">
        <v>2018</v>
      </c>
      <c r="M21" s="622"/>
      <c r="N21" s="622"/>
      <c r="O21" s="622"/>
      <c r="P21" s="622"/>
      <c r="Q21" s="622"/>
      <c r="R21" s="623"/>
      <c r="S21" s="6"/>
      <c r="T21" s="621">
        <v>2017</v>
      </c>
      <c r="U21" s="622"/>
      <c r="V21" s="622"/>
      <c r="W21" s="622"/>
      <c r="X21" s="622"/>
      <c r="Y21" s="622"/>
      <c r="Z21" s="623"/>
      <c r="AA21" s="6"/>
      <c r="AB21" s="621">
        <v>2016</v>
      </c>
      <c r="AC21" s="622"/>
      <c r="AD21" s="622"/>
      <c r="AE21" s="622"/>
      <c r="AF21" s="622"/>
      <c r="AG21" s="622"/>
      <c r="AH21" s="623"/>
      <c r="AI21" s="6"/>
      <c r="AJ21" s="621">
        <v>2015</v>
      </c>
      <c r="AK21" s="622"/>
      <c r="AL21" s="622"/>
      <c r="AM21" s="622"/>
      <c r="AN21" s="622"/>
      <c r="AO21" s="622"/>
      <c r="AP21" s="623"/>
      <c r="AQ21" s="6"/>
      <c r="AR21" s="621">
        <v>2014</v>
      </c>
      <c r="AS21" s="622"/>
      <c r="AT21" s="622"/>
      <c r="AU21" s="622"/>
      <c r="AV21" s="622"/>
      <c r="AW21" s="622"/>
      <c r="AX21" s="623"/>
    </row>
    <row r="22" spans="1:52" x14ac:dyDescent="0.3">
      <c r="A22" s="6"/>
      <c r="B22" s="6"/>
      <c r="C22" s="6"/>
      <c r="D22" s="77" t="s">
        <v>3</v>
      </c>
      <c r="E22" s="442" t="s">
        <v>4</v>
      </c>
      <c r="F22" s="442" t="s">
        <v>5</v>
      </c>
      <c r="G22" s="442" t="s">
        <v>6</v>
      </c>
      <c r="H22" s="442" t="s">
        <v>7</v>
      </c>
      <c r="I22" s="442" t="s">
        <v>8</v>
      </c>
      <c r="J22" s="13" t="s">
        <v>9</v>
      </c>
      <c r="K22" s="6"/>
      <c r="L22" s="77" t="s">
        <v>3</v>
      </c>
      <c r="M22" s="10" t="s">
        <v>4</v>
      </c>
      <c r="N22" s="10" t="s">
        <v>5</v>
      </c>
      <c r="O22" s="10" t="s">
        <v>6</v>
      </c>
      <c r="P22" s="10" t="s">
        <v>7</v>
      </c>
      <c r="Q22" s="10" t="s">
        <v>8</v>
      </c>
      <c r="R22" s="13" t="s">
        <v>9</v>
      </c>
      <c r="S22" s="6"/>
      <c r="T22" s="77" t="s">
        <v>3</v>
      </c>
      <c r="U22" s="10" t="s">
        <v>4</v>
      </c>
      <c r="V22" s="10" t="s">
        <v>5</v>
      </c>
      <c r="W22" s="10" t="s">
        <v>6</v>
      </c>
      <c r="X22" s="10" t="s">
        <v>7</v>
      </c>
      <c r="Y22" s="10" t="s">
        <v>8</v>
      </c>
      <c r="Z22" s="13" t="s">
        <v>9</v>
      </c>
      <c r="AA22" s="6"/>
      <c r="AB22" s="77" t="s">
        <v>3</v>
      </c>
      <c r="AC22" s="10" t="s">
        <v>4</v>
      </c>
      <c r="AD22" s="10" t="s">
        <v>5</v>
      </c>
      <c r="AE22" s="10" t="s">
        <v>6</v>
      </c>
      <c r="AF22" s="10" t="s">
        <v>7</v>
      </c>
      <c r="AG22" s="10" t="s">
        <v>8</v>
      </c>
      <c r="AH22" s="13" t="s">
        <v>9</v>
      </c>
      <c r="AI22" s="6"/>
      <c r="AJ22" s="77" t="s">
        <v>3</v>
      </c>
      <c r="AK22" s="10" t="s">
        <v>4</v>
      </c>
      <c r="AL22" s="10" t="s">
        <v>5</v>
      </c>
      <c r="AM22" s="10" t="s">
        <v>6</v>
      </c>
      <c r="AN22" s="10" t="s">
        <v>7</v>
      </c>
      <c r="AO22" s="10" t="s">
        <v>8</v>
      </c>
      <c r="AP22" s="13" t="s">
        <v>9</v>
      </c>
      <c r="AQ22" s="6"/>
      <c r="AR22" s="77" t="s">
        <v>3</v>
      </c>
      <c r="AS22" s="10" t="s">
        <v>4</v>
      </c>
      <c r="AT22" s="10" t="s">
        <v>5</v>
      </c>
      <c r="AU22" s="10" t="s">
        <v>6</v>
      </c>
      <c r="AV22" s="10" t="s">
        <v>7</v>
      </c>
      <c r="AW22" s="10" t="s">
        <v>8</v>
      </c>
      <c r="AX22" s="13" t="s">
        <v>9</v>
      </c>
    </row>
    <row r="23" spans="1:52" x14ac:dyDescent="0.3">
      <c r="A23" s="6"/>
      <c r="B23" s="6"/>
      <c r="C23" s="6"/>
      <c r="D23" s="24"/>
      <c r="E23" s="443"/>
      <c r="F23" s="443"/>
      <c r="G23" s="443"/>
      <c r="H23" s="443"/>
      <c r="I23" s="443"/>
      <c r="J23" s="23"/>
      <c r="K23" s="6"/>
      <c r="L23" s="24"/>
      <c r="M23" s="22"/>
      <c r="N23" s="22"/>
      <c r="O23" s="22"/>
      <c r="P23" s="22"/>
      <c r="Q23" s="22"/>
      <c r="R23" s="23"/>
      <c r="S23" s="6"/>
      <c r="T23" s="24"/>
      <c r="U23" s="22"/>
      <c r="V23" s="22"/>
      <c r="W23" s="22"/>
      <c r="X23" s="22"/>
      <c r="Y23" s="22"/>
      <c r="Z23" s="23"/>
      <c r="AA23" s="6"/>
      <c r="AB23" s="24"/>
      <c r="AC23" s="22"/>
      <c r="AD23" s="22"/>
      <c r="AE23" s="22"/>
      <c r="AF23" s="22"/>
      <c r="AG23" s="22"/>
      <c r="AH23" s="23"/>
      <c r="AI23" s="6"/>
      <c r="AJ23" s="24"/>
      <c r="AK23" s="22"/>
      <c r="AL23" s="22"/>
      <c r="AM23" s="22"/>
      <c r="AN23" s="22"/>
      <c r="AO23" s="22"/>
      <c r="AP23" s="23"/>
      <c r="AQ23" s="6"/>
      <c r="AR23" s="24"/>
      <c r="AS23" s="22"/>
      <c r="AT23" s="22"/>
      <c r="AU23" s="22"/>
      <c r="AV23" s="22"/>
      <c r="AW23" s="22"/>
      <c r="AX23" s="23"/>
    </row>
    <row r="24" spans="1:52" s="14" customFormat="1" x14ac:dyDescent="0.3">
      <c r="A24" s="12" t="s">
        <v>10</v>
      </c>
      <c r="B24" s="12"/>
      <c r="C24" s="12"/>
      <c r="D24" s="25">
        <v>63632</v>
      </c>
      <c r="E24" s="444">
        <f>F24-D24</f>
        <v>69105</v>
      </c>
      <c r="F24" s="444">
        <v>132737</v>
      </c>
      <c r="G24" s="444">
        <f>H24-F24</f>
        <v>0</v>
      </c>
      <c r="H24" s="444">
        <v>132737</v>
      </c>
      <c r="I24" s="444">
        <f>J24-H24</f>
        <v>0</v>
      </c>
      <c r="J24" s="21">
        <v>132737</v>
      </c>
      <c r="K24" s="12"/>
      <c r="L24" s="25">
        <v>58221</v>
      </c>
      <c r="M24" s="20">
        <f>N24-L24</f>
        <v>70241</v>
      </c>
      <c r="N24" s="20">
        <v>128462</v>
      </c>
      <c r="O24" s="20">
        <f>P24-N24</f>
        <v>71117</v>
      </c>
      <c r="P24" s="20">
        <v>199579</v>
      </c>
      <c r="Q24" s="20">
        <f>R24-P24</f>
        <v>67337</v>
      </c>
      <c r="R24" s="21">
        <v>266916</v>
      </c>
      <c r="S24" s="12"/>
      <c r="T24" s="25">
        <v>47276</v>
      </c>
      <c r="U24" s="20">
        <f t="shared" ref="U24:U36" si="0">V24-T24</f>
        <v>50418</v>
      </c>
      <c r="V24" s="20">
        <v>97694</v>
      </c>
      <c r="W24" s="20">
        <f>X24-V24</f>
        <v>55676</v>
      </c>
      <c r="X24" s="20">
        <v>153370</v>
      </c>
      <c r="Y24" s="20">
        <f>Z24-X24</f>
        <v>57877</v>
      </c>
      <c r="Z24" s="21">
        <v>211247</v>
      </c>
      <c r="AA24" s="12"/>
      <c r="AB24" s="25">
        <v>38286</v>
      </c>
      <c r="AC24" s="20">
        <f>AD24-AB24</f>
        <v>44234</v>
      </c>
      <c r="AD24" s="20">
        <v>82520</v>
      </c>
      <c r="AE24" s="20">
        <v>51515</v>
      </c>
      <c r="AF24" s="20">
        <v>134035</v>
      </c>
      <c r="AG24" s="20">
        <f>AH24-AF24</f>
        <v>54962</v>
      </c>
      <c r="AH24" s="21">
        <v>188997</v>
      </c>
      <c r="AI24" s="12"/>
      <c r="AJ24" s="25">
        <v>35129</v>
      </c>
      <c r="AK24" s="20">
        <v>43702</v>
      </c>
      <c r="AL24" s="20">
        <v>78831</v>
      </c>
      <c r="AM24" s="20">
        <v>44092</v>
      </c>
      <c r="AN24" s="20">
        <v>122923</v>
      </c>
      <c r="AO24" s="20">
        <v>52463</v>
      </c>
      <c r="AP24" s="21">
        <v>175386</v>
      </c>
      <c r="AQ24" s="12"/>
      <c r="AR24" s="25">
        <v>0</v>
      </c>
      <c r="AS24" s="20">
        <v>0</v>
      </c>
      <c r="AT24" s="20">
        <v>0</v>
      </c>
      <c r="AU24" s="20">
        <v>20319</v>
      </c>
      <c r="AV24" s="20">
        <v>20319</v>
      </c>
      <c r="AW24" s="20">
        <v>48123</v>
      </c>
      <c r="AX24" s="21">
        <v>68442</v>
      </c>
      <c r="AZ24" s="27"/>
    </row>
    <row r="25" spans="1:52" s="14" customFormat="1" x14ac:dyDescent="0.3">
      <c r="A25" s="12" t="s">
        <v>11</v>
      </c>
      <c r="B25" s="232"/>
      <c r="C25" s="232"/>
      <c r="D25" s="321">
        <v>46998</v>
      </c>
      <c r="E25" s="445">
        <f t="shared" ref="E25:E53" si="1">F25-D25</f>
        <v>46060</v>
      </c>
      <c r="F25" s="445">
        <v>93058</v>
      </c>
      <c r="G25" s="445">
        <f t="shared" ref="G25:G36" si="2">H25-F25</f>
        <v>0</v>
      </c>
      <c r="H25" s="445">
        <v>93058</v>
      </c>
      <c r="I25" s="445">
        <f t="shared" ref="I25:I36" si="3">J25-H25</f>
        <v>0</v>
      </c>
      <c r="J25" s="323">
        <v>93058</v>
      </c>
      <c r="K25" s="232"/>
      <c r="L25" s="321">
        <v>42943</v>
      </c>
      <c r="M25" s="320">
        <f t="shared" ref="M25:Q53" si="4">N25-L25</f>
        <v>47540</v>
      </c>
      <c r="N25" s="320">
        <v>90483</v>
      </c>
      <c r="O25" s="320">
        <f t="shared" si="4"/>
        <v>52506</v>
      </c>
      <c r="P25" s="320">
        <v>142989</v>
      </c>
      <c r="Q25" s="320">
        <f t="shared" si="4"/>
        <v>48457</v>
      </c>
      <c r="R25" s="323">
        <v>191446</v>
      </c>
      <c r="S25" s="232"/>
      <c r="T25" s="321">
        <v>35341</v>
      </c>
      <c r="U25" s="320">
        <f t="shared" si="0"/>
        <v>35511</v>
      </c>
      <c r="V25" s="320">
        <v>70852</v>
      </c>
      <c r="W25" s="320">
        <f t="shared" ref="W25:Y53" si="5">X25-V25</f>
        <v>39787</v>
      </c>
      <c r="X25" s="320">
        <v>110639</v>
      </c>
      <c r="Y25" s="320">
        <f t="shared" si="5"/>
        <v>39389</v>
      </c>
      <c r="Z25" s="323">
        <v>150028</v>
      </c>
      <c r="AA25" s="232"/>
      <c r="AB25" s="321">
        <v>29551</v>
      </c>
      <c r="AC25" s="320">
        <f t="shared" ref="AC25:AC53" si="6">AD25-AB25</f>
        <v>29553</v>
      </c>
      <c r="AD25" s="320">
        <v>59104</v>
      </c>
      <c r="AE25" s="320">
        <v>36864</v>
      </c>
      <c r="AF25" s="320">
        <v>95968</v>
      </c>
      <c r="AG25" s="320">
        <f t="shared" ref="AG25:AG53" si="7">AH25-AF25</f>
        <v>38699</v>
      </c>
      <c r="AH25" s="323">
        <v>134667</v>
      </c>
      <c r="AI25" s="232"/>
      <c r="AJ25" s="321">
        <v>27823</v>
      </c>
      <c r="AK25" s="320">
        <v>31936</v>
      </c>
      <c r="AL25" s="320">
        <v>59759</v>
      </c>
      <c r="AM25" s="320">
        <v>28671</v>
      </c>
      <c r="AN25" s="320">
        <v>88430</v>
      </c>
      <c r="AO25" s="320">
        <v>36748</v>
      </c>
      <c r="AP25" s="323">
        <v>125178</v>
      </c>
      <c r="AQ25" s="232"/>
      <c r="AR25" s="321">
        <v>0</v>
      </c>
      <c r="AS25" s="320">
        <v>0</v>
      </c>
      <c r="AT25" s="320">
        <v>0</v>
      </c>
      <c r="AU25" s="320">
        <v>14120</v>
      </c>
      <c r="AV25" s="320">
        <v>14120</v>
      </c>
      <c r="AW25" s="320">
        <v>34633</v>
      </c>
      <c r="AX25" s="323">
        <v>48753</v>
      </c>
      <c r="AZ25" s="27"/>
    </row>
    <row r="26" spans="1:52" s="14" customFormat="1" x14ac:dyDescent="0.3">
      <c r="A26" s="12" t="s">
        <v>12</v>
      </c>
      <c r="B26" s="12"/>
      <c r="C26" s="12"/>
      <c r="D26" s="25">
        <f>D24-D25</f>
        <v>16634</v>
      </c>
      <c r="E26" s="444">
        <f t="shared" si="1"/>
        <v>23045</v>
      </c>
      <c r="F26" s="444">
        <f>F24-F25</f>
        <v>39679</v>
      </c>
      <c r="G26" s="444">
        <f t="shared" si="2"/>
        <v>0</v>
      </c>
      <c r="H26" s="444">
        <v>39679</v>
      </c>
      <c r="I26" s="444">
        <f t="shared" si="3"/>
        <v>0</v>
      </c>
      <c r="J26" s="21">
        <v>39679</v>
      </c>
      <c r="K26" s="12"/>
      <c r="L26" s="25">
        <v>15278</v>
      </c>
      <c r="M26" s="20">
        <f t="shared" si="4"/>
        <v>22701</v>
      </c>
      <c r="N26" s="20">
        <v>37979</v>
      </c>
      <c r="O26" s="20">
        <f t="shared" si="4"/>
        <v>18611</v>
      </c>
      <c r="P26" s="20">
        <f>P24-P25</f>
        <v>56590</v>
      </c>
      <c r="Q26" s="20">
        <f t="shared" si="4"/>
        <v>18880</v>
      </c>
      <c r="R26" s="21">
        <v>75470</v>
      </c>
      <c r="S26" s="12"/>
      <c r="T26" s="25">
        <f>T24-T25</f>
        <v>11935</v>
      </c>
      <c r="U26" s="20">
        <f t="shared" si="0"/>
        <v>14907</v>
      </c>
      <c r="V26" s="20">
        <v>26842</v>
      </c>
      <c r="W26" s="20">
        <f t="shared" si="5"/>
        <v>15889</v>
      </c>
      <c r="X26" s="20">
        <v>42731</v>
      </c>
      <c r="Y26" s="20">
        <f t="shared" si="5"/>
        <v>18488</v>
      </c>
      <c r="Z26" s="21">
        <v>61219</v>
      </c>
      <c r="AA26" s="12"/>
      <c r="AB26" s="25">
        <v>8735</v>
      </c>
      <c r="AC26" s="20">
        <f t="shared" si="6"/>
        <v>14681</v>
      </c>
      <c r="AD26" s="20">
        <v>23416</v>
      </c>
      <c r="AE26" s="20">
        <v>14651</v>
      </c>
      <c r="AF26" s="20">
        <v>38067</v>
      </c>
      <c r="AG26" s="20">
        <f t="shared" si="7"/>
        <v>16263</v>
      </c>
      <c r="AH26" s="21">
        <v>54330</v>
      </c>
      <c r="AI26" s="12"/>
      <c r="AJ26" s="25">
        <v>7306</v>
      </c>
      <c r="AK26" s="20">
        <v>11766</v>
      </c>
      <c r="AL26" s="20">
        <v>19072</v>
      </c>
      <c r="AM26" s="20">
        <v>15421</v>
      </c>
      <c r="AN26" s="20">
        <v>34493</v>
      </c>
      <c r="AO26" s="20">
        <v>15715</v>
      </c>
      <c r="AP26" s="21">
        <v>50208</v>
      </c>
      <c r="AQ26" s="12"/>
      <c r="AR26" s="25">
        <v>0</v>
      </c>
      <c r="AS26" s="20">
        <v>0</v>
      </c>
      <c r="AT26" s="20">
        <v>0</v>
      </c>
      <c r="AU26" s="20">
        <v>6199</v>
      </c>
      <c r="AV26" s="20">
        <v>6199</v>
      </c>
      <c r="AW26" s="20">
        <v>13490</v>
      </c>
      <c r="AX26" s="21">
        <v>19689</v>
      </c>
      <c r="AZ26" s="27"/>
    </row>
    <row r="27" spans="1:52" ht="15" customHeight="1" outlineLevel="1" x14ac:dyDescent="0.3">
      <c r="A27" s="6" t="s">
        <v>13</v>
      </c>
      <c r="B27" s="6"/>
      <c r="C27" s="6"/>
      <c r="D27" s="28">
        <v>11803</v>
      </c>
      <c r="E27" s="446">
        <f t="shared" si="1"/>
        <v>14532</v>
      </c>
      <c r="F27" s="446">
        <v>26335</v>
      </c>
      <c r="G27" s="446">
        <f t="shared" si="2"/>
        <v>0</v>
      </c>
      <c r="H27" s="446">
        <v>26335</v>
      </c>
      <c r="I27" s="446">
        <f t="shared" si="3"/>
        <v>0</v>
      </c>
      <c r="J27" s="30">
        <v>26335</v>
      </c>
      <c r="K27" s="6"/>
      <c r="L27" s="28">
        <v>11137</v>
      </c>
      <c r="M27" s="29">
        <f t="shared" si="4"/>
        <v>11703</v>
      </c>
      <c r="N27" s="29">
        <v>22840</v>
      </c>
      <c r="O27" s="29">
        <f t="shared" si="4"/>
        <v>10559</v>
      </c>
      <c r="P27" s="29">
        <v>33399</v>
      </c>
      <c r="Q27" s="29">
        <f t="shared" si="4"/>
        <v>13278</v>
      </c>
      <c r="R27" s="30">
        <v>46677</v>
      </c>
      <c r="S27" s="6"/>
      <c r="T27" s="28">
        <v>9151</v>
      </c>
      <c r="U27" s="29">
        <f t="shared" si="0"/>
        <v>9272</v>
      </c>
      <c r="V27" s="29">
        <v>18423</v>
      </c>
      <c r="W27" s="29">
        <f t="shared" si="5"/>
        <v>6782</v>
      </c>
      <c r="X27" s="29">
        <v>25205</v>
      </c>
      <c r="Y27" s="29">
        <f t="shared" si="5"/>
        <v>10670</v>
      </c>
      <c r="Z27" s="30">
        <v>35875</v>
      </c>
      <c r="AA27" s="6"/>
      <c r="AB27" s="28">
        <v>6592</v>
      </c>
      <c r="AC27" s="29">
        <f t="shared" si="6"/>
        <v>8319</v>
      </c>
      <c r="AD27" s="29">
        <v>14911</v>
      </c>
      <c r="AE27" s="29">
        <v>7351</v>
      </c>
      <c r="AF27" s="29">
        <v>22262</v>
      </c>
      <c r="AG27" s="29">
        <f t="shared" si="7"/>
        <v>7756</v>
      </c>
      <c r="AH27" s="30">
        <v>30018</v>
      </c>
      <c r="AI27" s="6"/>
      <c r="AJ27" s="28">
        <v>5433</v>
      </c>
      <c r="AK27" s="29">
        <v>7015</v>
      </c>
      <c r="AL27" s="29">
        <v>12448</v>
      </c>
      <c r="AM27" s="29">
        <v>7457</v>
      </c>
      <c r="AN27" s="29">
        <v>19905</v>
      </c>
      <c r="AO27" s="29">
        <v>6607</v>
      </c>
      <c r="AP27" s="30">
        <v>26512</v>
      </c>
      <c r="AQ27" s="6"/>
      <c r="AR27" s="28">
        <v>0</v>
      </c>
      <c r="AS27" s="29">
        <v>0</v>
      </c>
      <c r="AT27" s="22">
        <v>0</v>
      </c>
      <c r="AU27" s="29">
        <v>4608</v>
      </c>
      <c r="AV27" s="22">
        <v>4608</v>
      </c>
      <c r="AW27" s="29">
        <v>7789</v>
      </c>
      <c r="AX27" s="23">
        <v>12397</v>
      </c>
      <c r="AZ27" s="27"/>
    </row>
    <row r="28" spans="1:52" ht="15" customHeight="1" outlineLevel="1" x14ac:dyDescent="0.3">
      <c r="A28" s="6" t="s">
        <v>14</v>
      </c>
      <c r="B28" s="6"/>
      <c r="C28" s="6"/>
      <c r="D28" s="28">
        <v>125</v>
      </c>
      <c r="E28" s="446">
        <f t="shared" si="1"/>
        <v>91</v>
      </c>
      <c r="F28" s="446">
        <v>216</v>
      </c>
      <c r="G28" s="446">
        <f t="shared" si="2"/>
        <v>0</v>
      </c>
      <c r="H28" s="446">
        <v>216</v>
      </c>
      <c r="I28" s="446">
        <f t="shared" si="3"/>
        <v>0</v>
      </c>
      <c r="J28" s="30">
        <v>216</v>
      </c>
      <c r="K28" s="6"/>
      <c r="L28" s="28">
        <v>125</v>
      </c>
      <c r="M28" s="29">
        <f t="shared" si="4"/>
        <v>125</v>
      </c>
      <c r="N28" s="29">
        <v>250</v>
      </c>
      <c r="O28" s="29">
        <f t="shared" si="4"/>
        <v>125</v>
      </c>
      <c r="P28" s="29">
        <v>375</v>
      </c>
      <c r="Q28" s="29">
        <f t="shared" si="4"/>
        <v>125</v>
      </c>
      <c r="R28" s="30">
        <v>500</v>
      </c>
      <c r="S28" s="6"/>
      <c r="T28" s="28">
        <v>125</v>
      </c>
      <c r="U28" s="29">
        <f t="shared" si="0"/>
        <v>125</v>
      </c>
      <c r="V28" s="29">
        <v>250</v>
      </c>
      <c r="W28" s="29">
        <f t="shared" si="5"/>
        <v>125</v>
      </c>
      <c r="X28" s="29">
        <v>375</v>
      </c>
      <c r="Y28" s="29">
        <f t="shared" si="5"/>
        <v>125</v>
      </c>
      <c r="Z28" s="30">
        <v>500</v>
      </c>
      <c r="AA28" s="6"/>
      <c r="AB28" s="28">
        <v>125</v>
      </c>
      <c r="AC28" s="29">
        <f t="shared" si="6"/>
        <v>125</v>
      </c>
      <c r="AD28" s="29">
        <v>250</v>
      </c>
      <c r="AE28" s="29">
        <v>125</v>
      </c>
      <c r="AF28" s="29">
        <v>375</v>
      </c>
      <c r="AG28" s="29">
        <f t="shared" si="7"/>
        <v>125</v>
      </c>
      <c r="AH28" s="30">
        <v>500</v>
      </c>
      <c r="AI28" s="6"/>
      <c r="AJ28" s="28">
        <v>125</v>
      </c>
      <c r="AK28" s="29">
        <v>125</v>
      </c>
      <c r="AL28" s="29">
        <v>250</v>
      </c>
      <c r="AM28" s="29">
        <v>125</v>
      </c>
      <c r="AN28" s="29">
        <v>375</v>
      </c>
      <c r="AO28" s="29">
        <v>125</v>
      </c>
      <c r="AP28" s="30">
        <v>500</v>
      </c>
      <c r="AQ28" s="6"/>
      <c r="AR28" s="28">
        <v>0</v>
      </c>
      <c r="AS28" s="29">
        <v>0</v>
      </c>
      <c r="AT28" s="22">
        <v>0</v>
      </c>
      <c r="AU28" s="29">
        <v>0</v>
      </c>
      <c r="AV28" s="22">
        <v>0</v>
      </c>
      <c r="AW28" s="29">
        <v>125</v>
      </c>
      <c r="AX28" s="23">
        <v>125</v>
      </c>
      <c r="AZ28" s="27"/>
    </row>
    <row r="29" spans="1:52" ht="15" customHeight="1" outlineLevel="1" x14ac:dyDescent="0.3">
      <c r="A29" s="6" t="s">
        <v>15</v>
      </c>
      <c r="B29" s="6"/>
      <c r="C29" s="6"/>
      <c r="D29" s="24">
        <v>3450</v>
      </c>
      <c r="E29" s="443">
        <f t="shared" si="1"/>
        <v>3446</v>
      </c>
      <c r="F29" s="443">
        <v>6896</v>
      </c>
      <c r="G29" s="443">
        <f t="shared" si="2"/>
        <v>0</v>
      </c>
      <c r="H29" s="443">
        <v>6896</v>
      </c>
      <c r="I29" s="443">
        <f t="shared" si="3"/>
        <v>0</v>
      </c>
      <c r="J29" s="23">
        <v>6896</v>
      </c>
      <c r="K29" s="6"/>
      <c r="L29" s="24">
        <v>3257</v>
      </c>
      <c r="M29" s="22">
        <f t="shared" si="4"/>
        <v>3415</v>
      </c>
      <c r="N29" s="22">
        <v>6672</v>
      </c>
      <c r="O29" s="22">
        <f t="shared" si="4"/>
        <v>3649</v>
      </c>
      <c r="P29" s="22">
        <v>10321</v>
      </c>
      <c r="Q29" s="22">
        <f t="shared" si="4"/>
        <v>3529</v>
      </c>
      <c r="R29" s="23">
        <v>13850</v>
      </c>
      <c r="S29" s="6"/>
      <c r="T29" s="24">
        <v>3105</v>
      </c>
      <c r="U29" s="22">
        <f t="shared" si="0"/>
        <v>3059</v>
      </c>
      <c r="V29" s="22">
        <v>6164</v>
      </c>
      <c r="W29" s="22">
        <f t="shared" si="5"/>
        <v>3390</v>
      </c>
      <c r="X29" s="22">
        <v>9554</v>
      </c>
      <c r="Y29" s="22">
        <f t="shared" si="5"/>
        <v>3253</v>
      </c>
      <c r="Z29" s="23">
        <v>12807</v>
      </c>
      <c r="AA29" s="6"/>
      <c r="AB29" s="24">
        <v>2976</v>
      </c>
      <c r="AC29" s="22">
        <f t="shared" si="6"/>
        <v>3012</v>
      </c>
      <c r="AD29" s="22">
        <v>5988</v>
      </c>
      <c r="AE29" s="22">
        <v>3582</v>
      </c>
      <c r="AF29" s="22">
        <v>9570</v>
      </c>
      <c r="AG29" s="22">
        <f t="shared" si="7"/>
        <v>3008</v>
      </c>
      <c r="AH29" s="23">
        <v>12578</v>
      </c>
      <c r="AI29" s="6"/>
      <c r="AJ29" s="24">
        <v>3303</v>
      </c>
      <c r="AK29" s="22">
        <v>3031</v>
      </c>
      <c r="AL29" s="22">
        <v>6334</v>
      </c>
      <c r="AM29" s="22">
        <v>2946</v>
      </c>
      <c r="AN29" s="22">
        <v>9280</v>
      </c>
      <c r="AO29" s="22">
        <v>2903</v>
      </c>
      <c r="AP29" s="23">
        <v>12183</v>
      </c>
      <c r="AQ29" s="6"/>
      <c r="AR29" s="24">
        <v>0</v>
      </c>
      <c r="AS29" s="22">
        <v>0</v>
      </c>
      <c r="AT29" s="22">
        <v>0</v>
      </c>
      <c r="AU29" s="22">
        <v>562</v>
      </c>
      <c r="AV29" s="22">
        <v>562</v>
      </c>
      <c r="AW29" s="22">
        <v>3868</v>
      </c>
      <c r="AX29" s="23">
        <v>4430</v>
      </c>
      <c r="AZ29" s="27"/>
    </row>
    <row r="30" spans="1:52" s="170" customFormat="1" ht="15" customHeight="1" outlineLevel="1" x14ac:dyDescent="0.3">
      <c r="A30" s="6" t="s">
        <v>16</v>
      </c>
      <c r="B30" s="6"/>
      <c r="C30" s="6"/>
      <c r="D30" s="167">
        <v>0</v>
      </c>
      <c r="E30" s="447">
        <f t="shared" si="1"/>
        <v>0</v>
      </c>
      <c r="F30" s="447">
        <v>0</v>
      </c>
      <c r="G30" s="447">
        <f t="shared" si="2"/>
        <v>0</v>
      </c>
      <c r="H30" s="447">
        <v>0</v>
      </c>
      <c r="I30" s="447">
        <f t="shared" si="3"/>
        <v>0</v>
      </c>
      <c r="J30" s="169">
        <v>0</v>
      </c>
      <c r="K30" s="6"/>
      <c r="L30" s="167">
        <v>0</v>
      </c>
      <c r="M30" s="168">
        <f t="shared" si="4"/>
        <v>0</v>
      </c>
      <c r="N30" s="168">
        <v>0</v>
      </c>
      <c r="O30" s="168">
        <f t="shared" si="4"/>
        <v>0</v>
      </c>
      <c r="P30" s="168">
        <v>0</v>
      </c>
      <c r="Q30" s="168">
        <f t="shared" si="4"/>
        <v>0</v>
      </c>
      <c r="R30" s="169">
        <v>0</v>
      </c>
      <c r="S30" s="6"/>
      <c r="T30" s="167">
        <v>0</v>
      </c>
      <c r="U30" s="168">
        <f t="shared" si="0"/>
        <v>0</v>
      </c>
      <c r="V30" s="168">
        <v>0</v>
      </c>
      <c r="W30" s="168">
        <f t="shared" si="5"/>
        <v>0</v>
      </c>
      <c r="X30" s="168">
        <v>0</v>
      </c>
      <c r="Y30" s="168">
        <f t="shared" si="5"/>
        <v>0</v>
      </c>
      <c r="Z30" s="169">
        <v>0</v>
      </c>
      <c r="AA30" s="6"/>
      <c r="AB30" s="167">
        <v>0</v>
      </c>
      <c r="AC30" s="168">
        <f t="shared" si="6"/>
        <v>0</v>
      </c>
      <c r="AD30" s="168">
        <v>0</v>
      </c>
      <c r="AE30" s="168">
        <v>0</v>
      </c>
      <c r="AF30" s="168">
        <v>0</v>
      </c>
      <c r="AG30" s="168">
        <f t="shared" si="7"/>
        <v>3305</v>
      </c>
      <c r="AH30" s="169">
        <v>3305</v>
      </c>
      <c r="AI30" s="36"/>
      <c r="AJ30" s="167">
        <v>0</v>
      </c>
      <c r="AK30" s="168">
        <v>0</v>
      </c>
      <c r="AL30" s="168">
        <v>0</v>
      </c>
      <c r="AM30" s="168">
        <v>0</v>
      </c>
      <c r="AN30" s="168">
        <v>0</v>
      </c>
      <c r="AO30" s="168">
        <v>0</v>
      </c>
      <c r="AP30" s="169">
        <v>0</v>
      </c>
      <c r="AQ30" s="36"/>
      <c r="AR30" s="167">
        <v>0</v>
      </c>
      <c r="AS30" s="168">
        <v>0</v>
      </c>
      <c r="AT30" s="168">
        <v>0</v>
      </c>
      <c r="AU30" s="168">
        <v>0</v>
      </c>
      <c r="AV30" s="168">
        <v>0</v>
      </c>
      <c r="AW30" s="168">
        <v>0</v>
      </c>
      <c r="AX30" s="169">
        <v>0</v>
      </c>
      <c r="AZ30" s="27"/>
    </row>
    <row r="31" spans="1:52" s="14" customFormat="1" x14ac:dyDescent="0.3">
      <c r="A31" s="12" t="s">
        <v>17</v>
      </c>
      <c r="B31" s="12"/>
      <c r="C31" s="12"/>
      <c r="D31" s="25">
        <v>1256</v>
      </c>
      <c r="E31" s="444">
        <f t="shared" si="1"/>
        <v>4976</v>
      </c>
      <c r="F31" s="444">
        <v>6232</v>
      </c>
      <c r="G31" s="444">
        <f t="shared" si="2"/>
        <v>0</v>
      </c>
      <c r="H31" s="444">
        <v>6232</v>
      </c>
      <c r="I31" s="444">
        <f t="shared" si="3"/>
        <v>0</v>
      </c>
      <c r="J31" s="21">
        <v>6232</v>
      </c>
      <c r="K31" s="12"/>
      <c r="L31" s="25">
        <v>759</v>
      </c>
      <c r="M31" s="20">
        <f t="shared" si="4"/>
        <v>7458</v>
      </c>
      <c r="N31" s="20">
        <v>8217</v>
      </c>
      <c r="O31" s="20">
        <f t="shared" si="4"/>
        <v>4278</v>
      </c>
      <c r="P31" s="20">
        <v>12495</v>
      </c>
      <c r="Q31" s="20">
        <f t="shared" si="4"/>
        <v>1948</v>
      </c>
      <c r="R31" s="21">
        <v>14443</v>
      </c>
      <c r="S31" s="12"/>
      <c r="T31" s="25">
        <v>-446</v>
      </c>
      <c r="U31" s="20">
        <f t="shared" si="0"/>
        <v>2451</v>
      </c>
      <c r="V31" s="20">
        <v>2005</v>
      </c>
      <c r="W31" s="20">
        <f t="shared" si="5"/>
        <v>5592</v>
      </c>
      <c r="X31" s="20">
        <v>7597</v>
      </c>
      <c r="Y31" s="20">
        <f t="shared" si="5"/>
        <v>4440</v>
      </c>
      <c r="Z31" s="21">
        <v>12037</v>
      </c>
      <c r="AA31" s="12"/>
      <c r="AB31" s="25">
        <v>-958</v>
      </c>
      <c r="AC31" s="20">
        <f t="shared" si="6"/>
        <v>3225</v>
      </c>
      <c r="AD31" s="20">
        <v>2267</v>
      </c>
      <c r="AE31" s="20">
        <v>3593</v>
      </c>
      <c r="AF31" s="20">
        <v>5860</v>
      </c>
      <c r="AG31" s="20">
        <f t="shared" si="7"/>
        <v>2069</v>
      </c>
      <c r="AH31" s="21">
        <v>7929</v>
      </c>
      <c r="AI31" s="12"/>
      <c r="AJ31" s="25">
        <v>-1555</v>
      </c>
      <c r="AK31" s="20">
        <v>1595</v>
      </c>
      <c r="AL31" s="20">
        <v>40</v>
      </c>
      <c r="AM31" s="20">
        <v>4893</v>
      </c>
      <c r="AN31" s="20">
        <v>4933</v>
      </c>
      <c r="AO31" s="20">
        <v>6080</v>
      </c>
      <c r="AP31" s="21">
        <v>11013</v>
      </c>
      <c r="AQ31" s="12"/>
      <c r="AR31" s="25">
        <v>0</v>
      </c>
      <c r="AS31" s="20">
        <v>0</v>
      </c>
      <c r="AT31" s="20">
        <v>0</v>
      </c>
      <c r="AU31" s="20">
        <v>1029</v>
      </c>
      <c r="AV31" s="20">
        <v>1029</v>
      </c>
      <c r="AW31" s="20">
        <v>1708</v>
      </c>
      <c r="AX31" s="21">
        <v>2737</v>
      </c>
      <c r="AZ31" s="27"/>
    </row>
    <row r="32" spans="1:52" ht="15" customHeight="1" outlineLevel="1" x14ac:dyDescent="0.3">
      <c r="A32" s="6" t="s">
        <v>18</v>
      </c>
      <c r="B32" s="6"/>
      <c r="C32" s="6"/>
      <c r="D32" s="28">
        <v>269</v>
      </c>
      <c r="E32" s="446">
        <f t="shared" si="1"/>
        <v>-142</v>
      </c>
      <c r="F32" s="446">
        <v>127</v>
      </c>
      <c r="G32" s="446">
        <f t="shared" si="2"/>
        <v>0</v>
      </c>
      <c r="H32" s="446">
        <v>127</v>
      </c>
      <c r="I32" s="446">
        <f t="shared" si="3"/>
        <v>0</v>
      </c>
      <c r="J32" s="30">
        <v>127</v>
      </c>
      <c r="K32" s="6"/>
      <c r="L32" s="28">
        <v>158</v>
      </c>
      <c r="M32" s="29">
        <f t="shared" si="4"/>
        <v>136</v>
      </c>
      <c r="N32" s="29">
        <v>294</v>
      </c>
      <c r="O32" s="29">
        <f t="shared" si="4"/>
        <v>147</v>
      </c>
      <c r="P32" s="29">
        <v>441</v>
      </c>
      <c r="Q32" s="29">
        <f t="shared" si="4"/>
        <v>513</v>
      </c>
      <c r="R32" s="30">
        <v>954</v>
      </c>
      <c r="S32" s="6"/>
      <c r="T32" s="28">
        <v>50</v>
      </c>
      <c r="U32" s="29">
        <f t="shared" si="0"/>
        <v>110</v>
      </c>
      <c r="V32" s="29">
        <v>160</v>
      </c>
      <c r="W32" s="29">
        <f t="shared" si="5"/>
        <v>105</v>
      </c>
      <c r="X32" s="29">
        <v>265</v>
      </c>
      <c r="Y32" s="29">
        <f t="shared" si="5"/>
        <v>137</v>
      </c>
      <c r="Z32" s="30">
        <v>402</v>
      </c>
      <c r="AA32" s="6"/>
      <c r="AB32" s="28">
        <v>116</v>
      </c>
      <c r="AC32" s="29">
        <f t="shared" si="6"/>
        <v>430</v>
      </c>
      <c r="AD32" s="29">
        <v>546</v>
      </c>
      <c r="AE32" s="29">
        <v>192</v>
      </c>
      <c r="AF32" s="29">
        <v>738</v>
      </c>
      <c r="AG32" s="29">
        <f t="shared" si="7"/>
        <v>233</v>
      </c>
      <c r="AH32" s="30">
        <v>971</v>
      </c>
      <c r="AI32" s="6"/>
      <c r="AJ32" s="28">
        <v>146</v>
      </c>
      <c r="AK32" s="29">
        <v>154</v>
      </c>
      <c r="AL32" s="29">
        <v>300</v>
      </c>
      <c r="AM32" s="29">
        <v>285</v>
      </c>
      <c r="AN32" s="29">
        <v>585</v>
      </c>
      <c r="AO32" s="29">
        <v>124</v>
      </c>
      <c r="AP32" s="30">
        <v>709</v>
      </c>
      <c r="AQ32" s="6"/>
      <c r="AR32" s="28">
        <v>0</v>
      </c>
      <c r="AS32" s="29">
        <v>0</v>
      </c>
      <c r="AT32" s="22">
        <v>0</v>
      </c>
      <c r="AU32" s="29">
        <v>10</v>
      </c>
      <c r="AV32" s="22">
        <v>10</v>
      </c>
      <c r="AW32" s="29">
        <v>171</v>
      </c>
      <c r="AX32" s="23">
        <v>181</v>
      </c>
      <c r="AZ32" s="27"/>
    </row>
    <row r="33" spans="1:52" ht="15" customHeight="1" outlineLevel="1" x14ac:dyDescent="0.3">
      <c r="A33" s="6" t="s">
        <v>19</v>
      </c>
      <c r="B33" s="6"/>
      <c r="C33" s="6"/>
      <c r="D33" s="28">
        <v>129</v>
      </c>
      <c r="E33" s="446">
        <f t="shared" si="1"/>
        <v>96</v>
      </c>
      <c r="F33" s="446">
        <v>225</v>
      </c>
      <c r="G33" s="446">
        <f t="shared" si="2"/>
        <v>0</v>
      </c>
      <c r="H33" s="446">
        <v>225</v>
      </c>
      <c r="I33" s="446">
        <f t="shared" si="3"/>
        <v>0</v>
      </c>
      <c r="J33" s="30">
        <v>225</v>
      </c>
      <c r="K33" s="6"/>
      <c r="L33" s="28">
        <v>64</v>
      </c>
      <c r="M33" s="29">
        <f t="shared" si="4"/>
        <v>101</v>
      </c>
      <c r="N33" s="29">
        <v>165</v>
      </c>
      <c r="O33" s="29">
        <f t="shared" si="4"/>
        <v>63</v>
      </c>
      <c r="P33" s="29">
        <v>228</v>
      </c>
      <c r="Q33" s="29">
        <f t="shared" si="4"/>
        <v>91</v>
      </c>
      <c r="R33" s="30">
        <v>319</v>
      </c>
      <c r="S33" s="6"/>
      <c r="T33" s="28">
        <v>112</v>
      </c>
      <c r="U33" s="29">
        <f t="shared" si="0"/>
        <v>59</v>
      </c>
      <c r="V33" s="29">
        <v>171</v>
      </c>
      <c r="W33" s="29">
        <f t="shared" si="5"/>
        <v>74</v>
      </c>
      <c r="X33" s="29">
        <v>245</v>
      </c>
      <c r="Y33" s="29">
        <f t="shared" si="5"/>
        <v>82</v>
      </c>
      <c r="Z33" s="30">
        <v>327</v>
      </c>
      <c r="AA33" s="6"/>
      <c r="AB33" s="28">
        <v>137</v>
      </c>
      <c r="AC33" s="29">
        <f t="shared" si="6"/>
        <v>116</v>
      </c>
      <c r="AD33" s="29">
        <v>253</v>
      </c>
      <c r="AE33" s="29">
        <v>89</v>
      </c>
      <c r="AF33" s="29">
        <v>342</v>
      </c>
      <c r="AG33" s="29">
        <f t="shared" si="7"/>
        <v>119</v>
      </c>
      <c r="AH33" s="30">
        <v>461</v>
      </c>
      <c r="AI33" s="6"/>
      <c r="AJ33" s="28">
        <v>74</v>
      </c>
      <c r="AK33" s="29">
        <v>124</v>
      </c>
      <c r="AL33" s="29">
        <v>198</v>
      </c>
      <c r="AM33" s="29">
        <v>100</v>
      </c>
      <c r="AN33" s="29">
        <v>298</v>
      </c>
      <c r="AO33" s="29">
        <v>71</v>
      </c>
      <c r="AP33" s="30">
        <v>369</v>
      </c>
      <c r="AQ33" s="6"/>
      <c r="AR33" s="28">
        <v>0</v>
      </c>
      <c r="AS33" s="29">
        <v>0</v>
      </c>
      <c r="AT33" s="22">
        <v>0</v>
      </c>
      <c r="AU33" s="29">
        <v>36</v>
      </c>
      <c r="AV33" s="22">
        <v>36</v>
      </c>
      <c r="AW33" s="29">
        <v>115</v>
      </c>
      <c r="AX33" s="23">
        <v>151</v>
      </c>
      <c r="AZ33" s="27"/>
    </row>
    <row r="34" spans="1:52" ht="15" customHeight="1" outlineLevel="1" x14ac:dyDescent="0.3">
      <c r="A34" s="6" t="s">
        <v>20</v>
      </c>
      <c r="B34" s="6"/>
      <c r="C34" s="6"/>
      <c r="D34" s="28">
        <v>4589</v>
      </c>
      <c r="E34" s="446">
        <f t="shared" si="1"/>
        <v>5609</v>
      </c>
      <c r="F34" s="446">
        <v>10198</v>
      </c>
      <c r="G34" s="446">
        <f t="shared" si="2"/>
        <v>0</v>
      </c>
      <c r="H34" s="446">
        <v>10198</v>
      </c>
      <c r="I34" s="446">
        <f t="shared" si="3"/>
        <v>0</v>
      </c>
      <c r="J34" s="30">
        <v>10198</v>
      </c>
      <c r="K34" s="6"/>
      <c r="L34" s="28">
        <v>3470</v>
      </c>
      <c r="M34" s="29">
        <f t="shared" si="4"/>
        <v>3968</v>
      </c>
      <c r="N34" s="29">
        <v>7438</v>
      </c>
      <c r="O34" s="29">
        <f t="shared" si="4"/>
        <v>4406</v>
      </c>
      <c r="P34" s="29">
        <v>11844</v>
      </c>
      <c r="Q34" s="29">
        <f t="shared" si="4"/>
        <v>4638</v>
      </c>
      <c r="R34" s="30">
        <v>16482</v>
      </c>
      <c r="S34" s="6"/>
      <c r="T34" s="28">
        <v>3224</v>
      </c>
      <c r="U34" s="29">
        <f t="shared" si="0"/>
        <v>3424</v>
      </c>
      <c r="V34" s="29">
        <v>6648</v>
      </c>
      <c r="W34" s="29">
        <f t="shared" si="5"/>
        <v>3460</v>
      </c>
      <c r="X34" s="29">
        <v>10108</v>
      </c>
      <c r="Y34" s="29">
        <f t="shared" si="5"/>
        <v>3360</v>
      </c>
      <c r="Z34" s="30">
        <v>13468</v>
      </c>
      <c r="AA34" s="6"/>
      <c r="AB34" s="28">
        <v>2758</v>
      </c>
      <c r="AC34" s="29">
        <f t="shared" si="6"/>
        <v>3059</v>
      </c>
      <c r="AD34" s="29">
        <v>5817</v>
      </c>
      <c r="AE34" s="29">
        <v>3339</v>
      </c>
      <c r="AF34" s="29">
        <v>9156</v>
      </c>
      <c r="AG34" s="29">
        <f t="shared" si="7"/>
        <v>3281</v>
      </c>
      <c r="AH34" s="30">
        <v>12437</v>
      </c>
      <c r="AI34" s="6"/>
      <c r="AJ34" s="28">
        <v>3014</v>
      </c>
      <c r="AK34" s="29">
        <v>2928</v>
      </c>
      <c r="AL34" s="29">
        <v>5942</v>
      </c>
      <c r="AM34" s="29">
        <v>2987</v>
      </c>
      <c r="AN34" s="29">
        <v>8929</v>
      </c>
      <c r="AO34" s="29">
        <v>2900</v>
      </c>
      <c r="AP34" s="30">
        <v>11829</v>
      </c>
      <c r="AQ34" s="6"/>
      <c r="AR34" s="28">
        <v>0</v>
      </c>
      <c r="AS34" s="29">
        <v>0</v>
      </c>
      <c r="AT34" s="22">
        <v>0</v>
      </c>
      <c r="AU34" s="29">
        <v>1077</v>
      </c>
      <c r="AV34" s="22">
        <v>1077</v>
      </c>
      <c r="AW34" s="29">
        <v>2920</v>
      </c>
      <c r="AX34" s="23">
        <v>3997</v>
      </c>
      <c r="AZ34" s="27"/>
    </row>
    <row r="35" spans="1:52" ht="17.25" customHeight="1" outlineLevel="1" x14ac:dyDescent="0.45">
      <c r="A35" s="6" t="s">
        <v>21</v>
      </c>
      <c r="B35" s="6"/>
      <c r="C35" s="6"/>
      <c r="D35" s="32">
        <v>-1021</v>
      </c>
      <c r="E35" s="448">
        <f t="shared" si="1"/>
        <v>-10586</v>
      </c>
      <c r="F35" s="448">
        <v>-11607</v>
      </c>
      <c r="G35" s="448">
        <f t="shared" si="2"/>
        <v>0</v>
      </c>
      <c r="H35" s="448">
        <v>-11607</v>
      </c>
      <c r="I35" s="448">
        <f t="shared" si="3"/>
        <v>0</v>
      </c>
      <c r="J35" s="34">
        <v>-11607</v>
      </c>
      <c r="K35" s="6"/>
      <c r="L35" s="32">
        <v>-617</v>
      </c>
      <c r="M35" s="33">
        <f t="shared" si="4"/>
        <v>996</v>
      </c>
      <c r="N35" s="33">
        <v>379</v>
      </c>
      <c r="O35" s="33">
        <f t="shared" si="4"/>
        <v>-2626</v>
      </c>
      <c r="P35" s="33">
        <v>-2247</v>
      </c>
      <c r="Q35" s="33">
        <f t="shared" si="4"/>
        <v>-211</v>
      </c>
      <c r="R35" s="34">
        <v>-2458</v>
      </c>
      <c r="S35" s="6"/>
      <c r="T35" s="32">
        <v>-1444</v>
      </c>
      <c r="U35" s="33">
        <f t="shared" si="0"/>
        <v>-451</v>
      </c>
      <c r="V35" s="33">
        <v>-1895</v>
      </c>
      <c r="W35" s="33">
        <f t="shared" si="5"/>
        <v>854</v>
      </c>
      <c r="X35" s="33">
        <v>-1041</v>
      </c>
      <c r="Y35" s="33">
        <f t="shared" si="5"/>
        <v>-14428</v>
      </c>
      <c r="Z35" s="34">
        <v>-15469</v>
      </c>
      <c r="AA35" s="6"/>
      <c r="AB35" s="32">
        <v>-1608</v>
      </c>
      <c r="AC35" s="33">
        <f t="shared" si="6"/>
        <v>117</v>
      </c>
      <c r="AD35" s="33">
        <v>-1491</v>
      </c>
      <c r="AE35" s="33">
        <v>659</v>
      </c>
      <c r="AF35" s="33">
        <v>-832</v>
      </c>
      <c r="AG35" s="33">
        <f t="shared" si="7"/>
        <v>-1950</v>
      </c>
      <c r="AH35" s="34">
        <v>-2782</v>
      </c>
      <c r="AI35" s="6"/>
      <c r="AJ35" s="32">
        <v>-483</v>
      </c>
      <c r="AK35" s="33">
        <v>-1391</v>
      </c>
      <c r="AL35" s="33">
        <v>-1874</v>
      </c>
      <c r="AM35" s="33">
        <v>389</v>
      </c>
      <c r="AN35" s="33">
        <v>-1485</v>
      </c>
      <c r="AO35" s="33">
        <v>772</v>
      </c>
      <c r="AP35" s="34">
        <v>-713</v>
      </c>
      <c r="AQ35" s="6"/>
      <c r="AR35" s="32">
        <v>0</v>
      </c>
      <c r="AS35" s="33">
        <v>0</v>
      </c>
      <c r="AT35" s="33">
        <v>0</v>
      </c>
      <c r="AU35" s="33">
        <v>-30</v>
      </c>
      <c r="AV35" s="33">
        <v>-30</v>
      </c>
      <c r="AW35" s="33">
        <v>-245</v>
      </c>
      <c r="AX35" s="34">
        <v>-275</v>
      </c>
      <c r="AZ35" s="27"/>
    </row>
    <row r="36" spans="1:52" s="14" customFormat="1" x14ac:dyDescent="0.3">
      <c r="A36" s="12" t="s">
        <v>26</v>
      </c>
      <c r="B36" s="12"/>
      <c r="C36" s="12"/>
      <c r="D36" s="25">
        <v>-2710</v>
      </c>
      <c r="E36" s="444">
        <f t="shared" si="1"/>
        <v>9999</v>
      </c>
      <c r="F36" s="444">
        <v>7289</v>
      </c>
      <c r="G36" s="444">
        <f t="shared" si="2"/>
        <v>0</v>
      </c>
      <c r="H36" s="444">
        <v>7289</v>
      </c>
      <c r="I36" s="444">
        <f t="shared" si="3"/>
        <v>0</v>
      </c>
      <c r="J36" s="21">
        <v>7289</v>
      </c>
      <c r="K36" s="12"/>
      <c r="L36" s="25">
        <v>-2316</v>
      </c>
      <c r="M36" s="20">
        <f t="shared" si="4"/>
        <v>2257</v>
      </c>
      <c r="N36" s="20">
        <v>-59</v>
      </c>
      <c r="O36" s="20">
        <f t="shared" si="4"/>
        <v>2288</v>
      </c>
      <c r="P36" s="20">
        <v>2229</v>
      </c>
      <c r="Q36" s="20">
        <f t="shared" si="4"/>
        <v>-3083</v>
      </c>
      <c r="R36" s="21">
        <v>-854</v>
      </c>
      <c r="S36" s="12"/>
      <c r="T36" s="25">
        <v>-2388</v>
      </c>
      <c r="U36" s="20">
        <f t="shared" si="0"/>
        <v>-691</v>
      </c>
      <c r="V36" s="20">
        <v>-3079</v>
      </c>
      <c r="W36" s="20">
        <f t="shared" si="5"/>
        <v>1099</v>
      </c>
      <c r="X36" s="20">
        <v>-1980</v>
      </c>
      <c r="Y36" s="20">
        <f t="shared" si="5"/>
        <v>15289</v>
      </c>
      <c r="Z36" s="21">
        <v>13309</v>
      </c>
      <c r="AA36" s="12"/>
      <c r="AB36" s="25">
        <v>-2361</v>
      </c>
      <c r="AC36" s="20">
        <f t="shared" si="6"/>
        <v>-497</v>
      </c>
      <c r="AD36" s="20">
        <v>-2858</v>
      </c>
      <c r="AE36" s="20">
        <v>-686</v>
      </c>
      <c r="AF36" s="20">
        <v>-3544</v>
      </c>
      <c r="AG36" s="20">
        <f t="shared" si="7"/>
        <v>386</v>
      </c>
      <c r="AH36" s="21">
        <v>-3158</v>
      </c>
      <c r="AI36" s="12"/>
      <c r="AJ36" s="25">
        <v>-4306</v>
      </c>
      <c r="AK36" s="20">
        <v>-220</v>
      </c>
      <c r="AL36" s="20">
        <v>-4526</v>
      </c>
      <c r="AM36" s="20">
        <v>1132</v>
      </c>
      <c r="AN36" s="20">
        <v>-3394</v>
      </c>
      <c r="AO36" s="20">
        <v>2213</v>
      </c>
      <c r="AP36" s="21">
        <v>-1181</v>
      </c>
      <c r="AQ36" s="12"/>
      <c r="AR36" s="25">
        <v>0</v>
      </c>
      <c r="AS36" s="20">
        <v>0</v>
      </c>
      <c r="AT36" s="20">
        <v>0</v>
      </c>
      <c r="AU36" s="20">
        <v>-64</v>
      </c>
      <c r="AV36" s="20">
        <v>-64</v>
      </c>
      <c r="AW36" s="20">
        <v>-1253</v>
      </c>
      <c r="AX36" s="21">
        <v>-1317</v>
      </c>
      <c r="AZ36" s="27"/>
    </row>
    <row r="37" spans="1:52" ht="15" customHeight="1" outlineLevel="1" x14ac:dyDescent="0.3">
      <c r="A37" s="36" t="s">
        <v>57</v>
      </c>
      <c r="B37" s="36"/>
      <c r="C37" s="36"/>
      <c r="D37" s="28"/>
      <c r="E37" s="446"/>
      <c r="F37" s="446"/>
      <c r="G37" s="446"/>
      <c r="H37" s="446"/>
      <c r="I37" s="446"/>
      <c r="J37" s="30"/>
      <c r="K37" s="36"/>
      <c r="L37" s="28"/>
      <c r="M37" s="29"/>
      <c r="N37" s="29"/>
      <c r="O37" s="29"/>
      <c r="P37" s="29"/>
      <c r="Q37" s="29"/>
      <c r="R37" s="30"/>
      <c r="S37" s="36"/>
      <c r="T37" s="28"/>
      <c r="U37" s="29"/>
      <c r="V37" s="29"/>
      <c r="W37" s="29"/>
      <c r="X37" s="29"/>
      <c r="Y37" s="29"/>
      <c r="Z37" s="30"/>
      <c r="AA37" s="36"/>
      <c r="AB37" s="28"/>
      <c r="AC37" s="29"/>
      <c r="AD37" s="29"/>
      <c r="AE37" s="29"/>
      <c r="AF37" s="29"/>
      <c r="AG37" s="29"/>
      <c r="AH37" s="30"/>
      <c r="AI37" s="36"/>
      <c r="AJ37" s="28"/>
      <c r="AK37" s="29"/>
      <c r="AL37" s="29"/>
      <c r="AM37" s="29"/>
      <c r="AN37" s="29"/>
      <c r="AO37" s="29"/>
      <c r="AP37" s="30"/>
      <c r="AQ37" s="36"/>
      <c r="AR37" s="28"/>
      <c r="AS37" s="29"/>
      <c r="AT37" s="37"/>
      <c r="AU37" s="29"/>
      <c r="AV37" s="22"/>
      <c r="AW37" s="29"/>
      <c r="AX37" s="38"/>
      <c r="AZ37" s="27"/>
    </row>
    <row r="38" spans="1:52" ht="15" customHeight="1" outlineLevel="1" x14ac:dyDescent="0.3">
      <c r="A38" s="6" t="s">
        <v>21</v>
      </c>
      <c r="B38" s="6"/>
      <c r="C38" s="6"/>
      <c r="D38" s="28">
        <v>-1021</v>
      </c>
      <c r="E38" s="446">
        <f t="shared" si="1"/>
        <v>1021</v>
      </c>
      <c r="F38" s="446"/>
      <c r="G38" s="446"/>
      <c r="H38" s="446"/>
      <c r="I38" s="446"/>
      <c r="J38" s="30"/>
      <c r="K38" s="6"/>
      <c r="L38" s="28">
        <v>-617</v>
      </c>
      <c r="M38" s="29">
        <f t="shared" si="4"/>
        <v>996</v>
      </c>
      <c r="N38" s="29">
        <v>379</v>
      </c>
      <c r="O38" s="29">
        <f t="shared" si="4"/>
        <v>-2626</v>
      </c>
      <c r="P38" s="29">
        <v>-2247</v>
      </c>
      <c r="Q38" s="29">
        <f t="shared" si="4"/>
        <v>-211</v>
      </c>
      <c r="R38" s="30">
        <v>-2458</v>
      </c>
      <c r="S38" s="6"/>
      <c r="T38" s="28">
        <v>-1444</v>
      </c>
      <c r="U38" s="29">
        <f t="shared" ref="U38:U53" si="8">V38-T38</f>
        <v>-451</v>
      </c>
      <c r="V38" s="29">
        <v>-1895</v>
      </c>
      <c r="W38" s="29">
        <f t="shared" si="5"/>
        <v>854</v>
      </c>
      <c r="X38" s="29">
        <v>-1041</v>
      </c>
      <c r="Y38" s="29">
        <f t="shared" si="5"/>
        <v>-14428</v>
      </c>
      <c r="Z38" s="30">
        <v>-15469</v>
      </c>
      <c r="AA38" s="6"/>
      <c r="AB38" s="28">
        <v>-1608</v>
      </c>
      <c r="AC38" s="29">
        <f t="shared" si="6"/>
        <v>117</v>
      </c>
      <c r="AD38" s="29">
        <v>-1491</v>
      </c>
      <c r="AE38" s="29">
        <v>659</v>
      </c>
      <c r="AF38" s="29">
        <v>-832</v>
      </c>
      <c r="AG38" s="29">
        <f t="shared" si="7"/>
        <v>-1950</v>
      </c>
      <c r="AH38" s="30">
        <v>-2782</v>
      </c>
      <c r="AI38" s="6"/>
      <c r="AJ38" s="28">
        <v>-483</v>
      </c>
      <c r="AK38" s="29">
        <v>-1391</v>
      </c>
      <c r="AL38" s="29">
        <v>-1874</v>
      </c>
      <c r="AM38" s="29">
        <v>389</v>
      </c>
      <c r="AN38" s="29">
        <v>-1485</v>
      </c>
      <c r="AO38" s="29">
        <v>772</v>
      </c>
      <c r="AP38" s="30">
        <v>-713</v>
      </c>
      <c r="AQ38" s="6"/>
      <c r="AR38" s="28">
        <v>0</v>
      </c>
      <c r="AS38" s="29">
        <v>0</v>
      </c>
      <c r="AT38" s="22">
        <v>0</v>
      </c>
      <c r="AU38" s="29">
        <v>-30</v>
      </c>
      <c r="AV38" s="22">
        <v>-30</v>
      </c>
      <c r="AW38" s="29">
        <v>-245</v>
      </c>
      <c r="AX38" s="23">
        <v>-275</v>
      </c>
      <c r="AZ38" s="27"/>
    </row>
    <row r="39" spans="1:52" ht="15" customHeight="1" outlineLevel="1" x14ac:dyDescent="0.3">
      <c r="A39" s="6" t="s">
        <v>19</v>
      </c>
      <c r="B39" s="6"/>
      <c r="C39" s="6"/>
      <c r="D39" s="28">
        <v>129</v>
      </c>
      <c r="E39" s="446">
        <f t="shared" si="1"/>
        <v>-129</v>
      </c>
      <c r="F39" s="446"/>
      <c r="G39" s="446"/>
      <c r="H39" s="446"/>
      <c r="I39" s="446"/>
      <c r="J39" s="30"/>
      <c r="K39" s="6"/>
      <c r="L39" s="28">
        <v>64</v>
      </c>
      <c r="M39" s="29">
        <f t="shared" si="4"/>
        <v>101</v>
      </c>
      <c r="N39" s="29">
        <v>165</v>
      </c>
      <c r="O39" s="29">
        <f t="shared" si="4"/>
        <v>63</v>
      </c>
      <c r="P39" s="29">
        <v>228</v>
      </c>
      <c r="Q39" s="29">
        <f t="shared" si="4"/>
        <v>91</v>
      </c>
      <c r="R39" s="30">
        <v>319</v>
      </c>
      <c r="S39" s="6"/>
      <c r="T39" s="28">
        <v>112</v>
      </c>
      <c r="U39" s="29">
        <f t="shared" si="8"/>
        <v>59</v>
      </c>
      <c r="V39" s="29">
        <v>171</v>
      </c>
      <c r="W39" s="29">
        <f t="shared" si="5"/>
        <v>74</v>
      </c>
      <c r="X39" s="29">
        <v>245</v>
      </c>
      <c r="Y39" s="29">
        <f t="shared" si="5"/>
        <v>82</v>
      </c>
      <c r="Z39" s="30">
        <v>327</v>
      </c>
      <c r="AA39" s="6"/>
      <c r="AB39" s="28">
        <v>136</v>
      </c>
      <c r="AC39" s="29">
        <f t="shared" si="6"/>
        <v>117</v>
      </c>
      <c r="AD39" s="29">
        <v>253</v>
      </c>
      <c r="AE39" s="29">
        <v>88</v>
      </c>
      <c r="AF39" s="29">
        <v>341</v>
      </c>
      <c r="AG39" s="29">
        <f t="shared" si="7"/>
        <v>119</v>
      </c>
      <c r="AH39" s="30">
        <v>460</v>
      </c>
      <c r="AI39" s="6"/>
      <c r="AJ39" s="28">
        <v>74</v>
      </c>
      <c r="AK39" s="29">
        <v>124</v>
      </c>
      <c r="AL39" s="29">
        <v>198</v>
      </c>
      <c r="AM39" s="29">
        <v>100</v>
      </c>
      <c r="AN39" s="29">
        <v>298</v>
      </c>
      <c r="AO39" s="29">
        <v>71</v>
      </c>
      <c r="AP39" s="30">
        <v>369</v>
      </c>
      <c r="AQ39" s="6"/>
      <c r="AR39" s="28">
        <v>0</v>
      </c>
      <c r="AS39" s="29">
        <v>0</v>
      </c>
      <c r="AT39" s="22">
        <v>0</v>
      </c>
      <c r="AU39" s="29">
        <v>36</v>
      </c>
      <c r="AV39" s="22">
        <v>36</v>
      </c>
      <c r="AW39" s="29">
        <v>115</v>
      </c>
      <c r="AX39" s="23">
        <v>151</v>
      </c>
      <c r="AZ39" s="27"/>
    </row>
    <row r="40" spans="1:52" ht="15" customHeight="1" outlineLevel="1" x14ac:dyDescent="0.3">
      <c r="A40" s="6" t="s">
        <v>20</v>
      </c>
      <c r="B40" s="6"/>
      <c r="C40" s="6"/>
      <c r="D40" s="28">
        <v>4589</v>
      </c>
      <c r="E40" s="446">
        <f t="shared" si="1"/>
        <v>-4589</v>
      </c>
      <c r="F40" s="446"/>
      <c r="G40" s="446"/>
      <c r="H40" s="446"/>
      <c r="I40" s="446"/>
      <c r="J40" s="30"/>
      <c r="K40" s="6"/>
      <c r="L40" s="28">
        <v>3470</v>
      </c>
      <c r="M40" s="29">
        <f t="shared" si="4"/>
        <v>3968</v>
      </c>
      <c r="N40" s="29">
        <v>7438</v>
      </c>
      <c r="O40" s="29">
        <f t="shared" si="4"/>
        <v>4406</v>
      </c>
      <c r="P40" s="29">
        <v>11844</v>
      </c>
      <c r="Q40" s="29">
        <f t="shared" si="4"/>
        <v>4638</v>
      </c>
      <c r="R40" s="30">
        <v>16482</v>
      </c>
      <c r="S40" s="6"/>
      <c r="T40" s="28">
        <v>3224</v>
      </c>
      <c r="U40" s="29">
        <f t="shared" si="8"/>
        <v>3424</v>
      </c>
      <c r="V40" s="29">
        <v>6648</v>
      </c>
      <c r="W40" s="29">
        <f t="shared" si="5"/>
        <v>3460</v>
      </c>
      <c r="X40" s="29">
        <v>10108</v>
      </c>
      <c r="Y40" s="29">
        <f t="shared" si="5"/>
        <v>3360</v>
      </c>
      <c r="Z40" s="30">
        <v>13468</v>
      </c>
      <c r="AA40" s="6"/>
      <c r="AB40" s="28">
        <v>2758</v>
      </c>
      <c r="AC40" s="29">
        <f t="shared" si="6"/>
        <v>3059</v>
      </c>
      <c r="AD40" s="29">
        <v>5817</v>
      </c>
      <c r="AE40" s="29">
        <v>3339</v>
      </c>
      <c r="AF40" s="29">
        <v>9156</v>
      </c>
      <c r="AG40" s="29">
        <f t="shared" si="7"/>
        <v>3281</v>
      </c>
      <c r="AH40" s="30">
        <v>12437</v>
      </c>
      <c r="AI40" s="6"/>
      <c r="AJ40" s="28">
        <v>3014</v>
      </c>
      <c r="AK40" s="29">
        <v>2928</v>
      </c>
      <c r="AL40" s="29">
        <v>5942</v>
      </c>
      <c r="AM40" s="29">
        <v>2987</v>
      </c>
      <c r="AN40" s="29">
        <v>8929</v>
      </c>
      <c r="AO40" s="29">
        <v>2900</v>
      </c>
      <c r="AP40" s="30">
        <v>11829</v>
      </c>
      <c r="AQ40" s="6"/>
      <c r="AR40" s="28">
        <v>0</v>
      </c>
      <c r="AS40" s="29">
        <v>0</v>
      </c>
      <c r="AT40" s="22">
        <v>0</v>
      </c>
      <c r="AU40" s="29">
        <v>1077</v>
      </c>
      <c r="AV40" s="22">
        <v>1077</v>
      </c>
      <c r="AW40" s="29">
        <v>2920</v>
      </c>
      <c r="AX40" s="23">
        <v>3997</v>
      </c>
      <c r="AZ40" s="27"/>
    </row>
    <row r="41" spans="1:52" ht="15" customHeight="1" outlineLevel="1" x14ac:dyDescent="0.3">
      <c r="A41" s="6" t="s">
        <v>58</v>
      </c>
      <c r="B41" s="6"/>
      <c r="C41" s="6"/>
      <c r="D41" s="28">
        <v>6035</v>
      </c>
      <c r="E41" s="446">
        <f t="shared" si="1"/>
        <v>-6035</v>
      </c>
      <c r="F41" s="446"/>
      <c r="G41" s="446"/>
      <c r="H41" s="446"/>
      <c r="I41" s="446"/>
      <c r="J41" s="30"/>
      <c r="K41" s="6"/>
      <c r="L41" s="28">
        <v>5460</v>
      </c>
      <c r="M41" s="29">
        <f t="shared" si="4"/>
        <v>5583</v>
      </c>
      <c r="N41" s="29">
        <v>11043</v>
      </c>
      <c r="O41" s="29">
        <f t="shared" si="4"/>
        <v>6349</v>
      </c>
      <c r="P41" s="29">
        <v>17392</v>
      </c>
      <c r="Q41" s="29">
        <f t="shared" si="4"/>
        <v>6290</v>
      </c>
      <c r="R41" s="30">
        <v>23682</v>
      </c>
      <c r="S41" s="6"/>
      <c r="T41" s="28">
        <v>5227</v>
      </c>
      <c r="U41" s="29">
        <f t="shared" si="8"/>
        <v>5226</v>
      </c>
      <c r="V41" s="29">
        <v>10453</v>
      </c>
      <c r="W41" s="29">
        <f t="shared" si="5"/>
        <v>5687</v>
      </c>
      <c r="X41" s="29">
        <v>16140</v>
      </c>
      <c r="Y41" s="29">
        <f t="shared" si="5"/>
        <v>5507</v>
      </c>
      <c r="Z41" s="30">
        <v>21647</v>
      </c>
      <c r="AA41" s="6"/>
      <c r="AB41" s="28">
        <v>4955</v>
      </c>
      <c r="AC41" s="29">
        <f t="shared" si="6"/>
        <v>5075</v>
      </c>
      <c r="AD41" s="29">
        <v>10030</v>
      </c>
      <c r="AE41" s="29">
        <v>5989</v>
      </c>
      <c r="AF41" s="29">
        <v>16019</v>
      </c>
      <c r="AG41" s="29">
        <f t="shared" si="7"/>
        <v>5138</v>
      </c>
      <c r="AH41" s="30">
        <v>21157</v>
      </c>
      <c r="AI41" s="6"/>
      <c r="AJ41" s="28">
        <v>5391</v>
      </c>
      <c r="AK41" s="29">
        <v>5068</v>
      </c>
      <c r="AL41" s="29">
        <v>10459</v>
      </c>
      <c r="AM41" s="29">
        <v>5082</v>
      </c>
      <c r="AN41" s="29">
        <v>15541</v>
      </c>
      <c r="AO41" s="29">
        <v>4869</v>
      </c>
      <c r="AP41" s="30">
        <v>20410</v>
      </c>
      <c r="AQ41" s="6"/>
      <c r="AR41" s="28">
        <v>0</v>
      </c>
      <c r="AS41" s="29">
        <v>0</v>
      </c>
      <c r="AT41" s="37">
        <v>0</v>
      </c>
      <c r="AU41" s="29">
        <v>1117</v>
      </c>
      <c r="AV41" s="22">
        <v>1117</v>
      </c>
      <c r="AW41" s="29">
        <v>5486</v>
      </c>
      <c r="AX41" s="38">
        <v>6603</v>
      </c>
      <c r="AZ41" s="27"/>
    </row>
    <row r="42" spans="1:52" s="170" customFormat="1" ht="15" customHeight="1" outlineLevel="1" x14ac:dyDescent="0.3">
      <c r="A42" s="6" t="s">
        <v>59</v>
      </c>
      <c r="B42" s="6"/>
      <c r="C42" s="6"/>
      <c r="D42" s="167">
        <v>134</v>
      </c>
      <c r="E42" s="447">
        <f t="shared" si="1"/>
        <v>-134</v>
      </c>
      <c r="F42" s="447"/>
      <c r="G42" s="447"/>
      <c r="H42" s="447"/>
      <c r="I42" s="447"/>
      <c r="J42" s="169"/>
      <c r="K42" s="6"/>
      <c r="L42" s="167">
        <v>119</v>
      </c>
      <c r="M42" s="168">
        <f t="shared" si="4"/>
        <v>135</v>
      </c>
      <c r="N42" s="168">
        <v>254</v>
      </c>
      <c r="O42" s="168">
        <f t="shared" si="4"/>
        <v>135</v>
      </c>
      <c r="P42" s="168">
        <v>389</v>
      </c>
      <c r="Q42" s="168">
        <f t="shared" si="4"/>
        <v>134</v>
      </c>
      <c r="R42" s="169">
        <v>523</v>
      </c>
      <c r="S42" s="6"/>
      <c r="T42" s="167">
        <v>121</v>
      </c>
      <c r="U42" s="168">
        <f t="shared" si="8"/>
        <v>121</v>
      </c>
      <c r="V42" s="168">
        <v>242</v>
      </c>
      <c r="W42" s="168">
        <f t="shared" si="5"/>
        <v>120</v>
      </c>
      <c r="X42" s="168">
        <v>362</v>
      </c>
      <c r="Y42" s="168">
        <f t="shared" si="5"/>
        <v>119</v>
      </c>
      <c r="Z42" s="169">
        <v>481</v>
      </c>
      <c r="AA42" s="6"/>
      <c r="AB42" s="167">
        <v>119</v>
      </c>
      <c r="AC42" s="168">
        <f t="shared" si="6"/>
        <v>118</v>
      </c>
      <c r="AD42" s="168">
        <v>237</v>
      </c>
      <c r="AE42" s="168">
        <v>124</v>
      </c>
      <c r="AF42" s="168">
        <v>361</v>
      </c>
      <c r="AG42" s="168">
        <f t="shared" si="7"/>
        <v>122</v>
      </c>
      <c r="AH42" s="169">
        <v>483</v>
      </c>
      <c r="AI42" s="36"/>
      <c r="AJ42" s="167">
        <v>125</v>
      </c>
      <c r="AK42" s="168">
        <v>122</v>
      </c>
      <c r="AL42" s="168">
        <v>247</v>
      </c>
      <c r="AM42" s="168">
        <v>121</v>
      </c>
      <c r="AN42" s="168">
        <v>368</v>
      </c>
      <c r="AO42" s="168">
        <v>120</v>
      </c>
      <c r="AP42" s="169">
        <v>488</v>
      </c>
      <c r="AQ42" s="36"/>
      <c r="AR42" s="167">
        <v>0</v>
      </c>
      <c r="AS42" s="168">
        <v>0</v>
      </c>
      <c r="AT42" s="206">
        <v>0</v>
      </c>
      <c r="AU42" s="168">
        <v>42</v>
      </c>
      <c r="AV42" s="168">
        <v>42</v>
      </c>
      <c r="AW42" s="168">
        <v>131</v>
      </c>
      <c r="AX42" s="207">
        <v>173</v>
      </c>
      <c r="AZ42" s="27"/>
    </row>
    <row r="43" spans="1:52" s="14" customFormat="1" x14ac:dyDescent="0.3">
      <c r="A43" s="12" t="s">
        <v>60</v>
      </c>
      <c r="B43" s="12"/>
      <c r="C43" s="12"/>
      <c r="D43" s="25">
        <v>7156</v>
      </c>
      <c r="E43" s="444">
        <f t="shared" si="1"/>
        <v>-7156</v>
      </c>
      <c r="F43" s="444"/>
      <c r="G43" s="444"/>
      <c r="H43" s="444"/>
      <c r="I43" s="444"/>
      <c r="J43" s="21"/>
      <c r="K43" s="12"/>
      <c r="L43" s="25">
        <v>6180</v>
      </c>
      <c r="M43" s="20">
        <f t="shared" si="4"/>
        <v>13040</v>
      </c>
      <c r="N43" s="20">
        <v>19220</v>
      </c>
      <c r="O43" s="20">
        <f t="shared" si="4"/>
        <v>10615</v>
      </c>
      <c r="P43" s="20">
        <v>29835</v>
      </c>
      <c r="Q43" s="20">
        <f t="shared" si="4"/>
        <v>7859</v>
      </c>
      <c r="R43" s="21">
        <v>37694</v>
      </c>
      <c r="S43" s="12"/>
      <c r="T43" s="25">
        <v>4852</v>
      </c>
      <c r="U43" s="20">
        <f t="shared" si="8"/>
        <v>7688</v>
      </c>
      <c r="V43" s="20">
        <v>12540</v>
      </c>
      <c r="W43" s="20">
        <f t="shared" si="5"/>
        <v>11294</v>
      </c>
      <c r="X43" s="20">
        <v>23834</v>
      </c>
      <c r="Y43" s="20">
        <f t="shared" si="5"/>
        <v>9929</v>
      </c>
      <c r="Z43" s="21">
        <v>33763</v>
      </c>
      <c r="AA43" s="12"/>
      <c r="AB43" s="25">
        <v>3999</v>
      </c>
      <c r="AC43" s="20">
        <f t="shared" si="6"/>
        <v>7989</v>
      </c>
      <c r="AD43" s="20">
        <v>11988</v>
      </c>
      <c r="AE43" s="20">
        <v>9513</v>
      </c>
      <c r="AF43" s="20">
        <v>21501</v>
      </c>
      <c r="AG43" s="20">
        <f t="shared" si="7"/>
        <v>7096</v>
      </c>
      <c r="AH43" s="21">
        <v>28597</v>
      </c>
      <c r="AI43" s="12"/>
      <c r="AJ43" s="25">
        <v>3815</v>
      </c>
      <c r="AK43" s="20">
        <v>6631</v>
      </c>
      <c r="AL43" s="20">
        <v>10446</v>
      </c>
      <c r="AM43" s="20">
        <v>9811</v>
      </c>
      <c r="AN43" s="20">
        <v>20257</v>
      </c>
      <c r="AO43" s="20">
        <v>10945</v>
      </c>
      <c r="AP43" s="21">
        <v>31202</v>
      </c>
      <c r="AQ43" s="12"/>
      <c r="AR43" s="25">
        <v>0</v>
      </c>
      <c r="AS43" s="20">
        <v>0</v>
      </c>
      <c r="AT43" s="20">
        <v>0</v>
      </c>
      <c r="AU43" s="20">
        <v>2178</v>
      </c>
      <c r="AV43" s="20">
        <v>2178</v>
      </c>
      <c r="AW43" s="20">
        <v>7154</v>
      </c>
      <c r="AX43" s="21">
        <v>9332</v>
      </c>
      <c r="AZ43" s="27"/>
    </row>
    <row r="44" spans="1:52" ht="15" customHeight="1" outlineLevel="1" x14ac:dyDescent="0.3">
      <c r="A44" s="6" t="s">
        <v>61</v>
      </c>
      <c r="B44" s="6"/>
      <c r="C44" s="6"/>
      <c r="D44" s="28">
        <v>0</v>
      </c>
      <c r="E44" s="446">
        <f t="shared" si="1"/>
        <v>0</v>
      </c>
      <c r="F44" s="446"/>
      <c r="G44" s="446"/>
      <c r="H44" s="446"/>
      <c r="I44" s="446"/>
      <c r="J44" s="30"/>
      <c r="K44" s="6"/>
      <c r="L44" s="28">
        <v>40</v>
      </c>
      <c r="M44" s="29">
        <f t="shared" si="4"/>
        <v>0</v>
      </c>
      <c r="N44" s="29">
        <v>40</v>
      </c>
      <c r="O44" s="29">
        <f t="shared" si="4"/>
        <v>13</v>
      </c>
      <c r="P44" s="29">
        <v>53</v>
      </c>
      <c r="Q44" s="29">
        <f t="shared" si="4"/>
        <v>377</v>
      </c>
      <c r="R44" s="30">
        <v>430</v>
      </c>
      <c r="S44" s="6"/>
      <c r="T44" s="28">
        <v>-42</v>
      </c>
      <c r="U44" s="29">
        <f t="shared" si="8"/>
        <v>-1</v>
      </c>
      <c r="V44" s="29">
        <v>-43</v>
      </c>
      <c r="W44" s="29">
        <f t="shared" si="5"/>
        <v>-13</v>
      </c>
      <c r="X44" s="29">
        <v>-56</v>
      </c>
      <c r="Y44" s="29">
        <f t="shared" si="5"/>
        <v>16</v>
      </c>
      <c r="Z44" s="30">
        <v>-40</v>
      </c>
      <c r="AA44" s="6"/>
      <c r="AB44" s="28">
        <v>-5</v>
      </c>
      <c r="AC44" s="29">
        <f t="shared" si="6"/>
        <v>312</v>
      </c>
      <c r="AD44" s="29">
        <v>307</v>
      </c>
      <c r="AE44" s="29">
        <v>68</v>
      </c>
      <c r="AF44" s="29">
        <v>375</v>
      </c>
      <c r="AG44" s="29">
        <f t="shared" si="7"/>
        <v>109</v>
      </c>
      <c r="AH44" s="30">
        <v>484</v>
      </c>
      <c r="AI44" s="6"/>
      <c r="AJ44" s="28">
        <v>112</v>
      </c>
      <c r="AK44" s="29">
        <v>27</v>
      </c>
      <c r="AL44" s="29">
        <v>139</v>
      </c>
      <c r="AM44" s="29">
        <v>135</v>
      </c>
      <c r="AN44" s="29">
        <v>274</v>
      </c>
      <c r="AO44" s="29">
        <v>6</v>
      </c>
      <c r="AP44" s="30">
        <v>280</v>
      </c>
      <c r="AQ44" s="6"/>
      <c r="AR44" s="28">
        <v>0</v>
      </c>
      <c r="AS44" s="29">
        <v>0</v>
      </c>
      <c r="AT44" s="37">
        <v>0</v>
      </c>
      <c r="AU44" s="29">
        <v>0</v>
      </c>
      <c r="AV44" s="22">
        <v>0</v>
      </c>
      <c r="AW44" s="29">
        <v>9</v>
      </c>
      <c r="AX44" s="38">
        <v>9</v>
      </c>
      <c r="AZ44" s="27"/>
    </row>
    <row r="45" spans="1:52" ht="15" customHeight="1" outlineLevel="1" x14ac:dyDescent="0.3">
      <c r="A45" s="6" t="s">
        <v>62</v>
      </c>
      <c r="B45" s="6"/>
      <c r="C45" s="6"/>
      <c r="D45" s="28">
        <v>388</v>
      </c>
      <c r="E45" s="446">
        <f t="shared" si="1"/>
        <v>-388</v>
      </c>
      <c r="F45" s="446"/>
      <c r="G45" s="446"/>
      <c r="H45" s="446"/>
      <c r="I45" s="446"/>
      <c r="J45" s="30"/>
      <c r="K45" s="6"/>
      <c r="L45" s="28">
        <v>388</v>
      </c>
      <c r="M45" s="29">
        <f t="shared" si="4"/>
        <v>389</v>
      </c>
      <c r="N45" s="29">
        <v>777</v>
      </c>
      <c r="O45" s="29">
        <f t="shared" si="4"/>
        <v>388</v>
      </c>
      <c r="P45" s="29">
        <v>1165</v>
      </c>
      <c r="Q45" s="29">
        <f t="shared" si="4"/>
        <v>388</v>
      </c>
      <c r="R45" s="30">
        <v>1553</v>
      </c>
      <c r="S45" s="6"/>
      <c r="T45" s="28">
        <v>388</v>
      </c>
      <c r="U45" s="29">
        <f t="shared" si="8"/>
        <v>389</v>
      </c>
      <c r="V45" s="29">
        <v>777</v>
      </c>
      <c r="W45" s="29">
        <f t="shared" si="5"/>
        <v>389</v>
      </c>
      <c r="X45" s="29">
        <v>1166</v>
      </c>
      <c r="Y45" s="29">
        <f t="shared" si="5"/>
        <v>387</v>
      </c>
      <c r="Z45" s="30">
        <v>1553</v>
      </c>
      <c r="AA45" s="6"/>
      <c r="AB45" s="28">
        <v>270</v>
      </c>
      <c r="AC45" s="29">
        <f t="shared" si="6"/>
        <v>272</v>
      </c>
      <c r="AD45" s="29">
        <v>542</v>
      </c>
      <c r="AE45" s="29">
        <v>311</v>
      </c>
      <c r="AF45" s="29">
        <v>853</v>
      </c>
      <c r="AG45" s="29">
        <f t="shared" si="7"/>
        <v>387</v>
      </c>
      <c r="AH45" s="30">
        <v>1240</v>
      </c>
      <c r="AI45" s="6"/>
      <c r="AJ45" s="28">
        <v>365</v>
      </c>
      <c r="AK45" s="29">
        <v>231</v>
      </c>
      <c r="AL45" s="29">
        <v>596</v>
      </c>
      <c r="AM45" s="29">
        <v>281</v>
      </c>
      <c r="AN45" s="29">
        <v>877</v>
      </c>
      <c r="AO45" s="29">
        <v>268</v>
      </c>
      <c r="AP45" s="30">
        <v>1145</v>
      </c>
      <c r="AQ45" s="6"/>
      <c r="AR45" s="28">
        <v>0</v>
      </c>
      <c r="AS45" s="29">
        <v>0</v>
      </c>
      <c r="AT45" s="37">
        <v>0</v>
      </c>
      <c r="AU45" s="29">
        <v>0</v>
      </c>
      <c r="AV45" s="22">
        <v>0</v>
      </c>
      <c r="AW45" s="29">
        <v>424</v>
      </c>
      <c r="AX45" s="38">
        <v>424</v>
      </c>
      <c r="AZ45" s="27"/>
    </row>
    <row r="46" spans="1:52" ht="15" customHeight="1" outlineLevel="1" x14ac:dyDescent="0.3">
      <c r="A46" s="6" t="s">
        <v>74</v>
      </c>
      <c r="B46" s="6"/>
      <c r="C46" s="6"/>
      <c r="D46" s="28">
        <v>0</v>
      </c>
      <c r="E46" s="446">
        <f t="shared" si="1"/>
        <v>0</v>
      </c>
      <c r="F46" s="446"/>
      <c r="G46" s="446"/>
      <c r="H46" s="446"/>
      <c r="I46" s="446"/>
      <c r="J46" s="30"/>
      <c r="K46" s="6"/>
      <c r="L46" s="28">
        <v>0</v>
      </c>
      <c r="M46" s="29">
        <f t="shared" si="4"/>
        <v>0</v>
      </c>
      <c r="N46" s="29">
        <v>0</v>
      </c>
      <c r="O46" s="29">
        <f t="shared" si="4"/>
        <v>0</v>
      </c>
      <c r="P46" s="29">
        <v>0</v>
      </c>
      <c r="Q46" s="29">
        <f t="shared" si="4"/>
        <v>0</v>
      </c>
      <c r="R46" s="30">
        <v>0</v>
      </c>
      <c r="S46" s="6"/>
      <c r="T46" s="28">
        <v>0</v>
      </c>
      <c r="U46" s="29">
        <f t="shared" si="8"/>
        <v>0</v>
      </c>
      <c r="V46" s="29">
        <v>0</v>
      </c>
      <c r="W46" s="29">
        <f t="shared" si="5"/>
        <v>0</v>
      </c>
      <c r="X46" s="29">
        <v>0</v>
      </c>
      <c r="Y46" s="29">
        <f t="shared" si="5"/>
        <v>0</v>
      </c>
      <c r="Z46" s="30">
        <v>0</v>
      </c>
      <c r="AA46" s="6"/>
      <c r="AB46" s="28">
        <v>0</v>
      </c>
      <c r="AC46" s="29">
        <f t="shared" si="6"/>
        <v>0</v>
      </c>
      <c r="AD46" s="29">
        <v>0</v>
      </c>
      <c r="AE46" s="29">
        <v>0</v>
      </c>
      <c r="AF46" s="29">
        <v>0</v>
      </c>
      <c r="AG46" s="29">
        <f t="shared" si="7"/>
        <v>3305</v>
      </c>
      <c r="AH46" s="30">
        <v>3305</v>
      </c>
      <c r="AI46" s="6"/>
      <c r="AJ46" s="28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30">
        <v>0</v>
      </c>
      <c r="AQ46" s="6"/>
      <c r="AR46" s="28">
        <v>0</v>
      </c>
      <c r="AS46" s="29">
        <v>0</v>
      </c>
      <c r="AT46" s="37">
        <v>0</v>
      </c>
      <c r="AU46" s="29">
        <v>0</v>
      </c>
      <c r="AV46" s="22">
        <v>0</v>
      </c>
      <c r="AW46" s="29">
        <v>0</v>
      </c>
      <c r="AX46" s="38">
        <v>0</v>
      </c>
      <c r="AZ46" s="27"/>
    </row>
    <row r="47" spans="1:52" ht="15" customHeight="1" outlineLevel="1" x14ac:dyDescent="0.3">
      <c r="A47" s="6" t="s">
        <v>64</v>
      </c>
      <c r="B47" s="6"/>
      <c r="C47" s="6"/>
      <c r="D47" s="28">
        <v>0</v>
      </c>
      <c r="E47" s="446">
        <f t="shared" si="1"/>
        <v>0</v>
      </c>
      <c r="F47" s="446"/>
      <c r="G47" s="446"/>
      <c r="H47" s="446"/>
      <c r="I47" s="446"/>
      <c r="J47" s="30"/>
      <c r="K47" s="6"/>
      <c r="L47" s="28">
        <v>0</v>
      </c>
      <c r="M47" s="29">
        <f t="shared" si="4"/>
        <v>0</v>
      </c>
      <c r="N47" s="29">
        <v>0</v>
      </c>
      <c r="O47" s="29">
        <f t="shared" si="4"/>
        <v>0</v>
      </c>
      <c r="P47" s="29">
        <v>0</v>
      </c>
      <c r="Q47" s="29">
        <f t="shared" si="4"/>
        <v>0</v>
      </c>
      <c r="R47" s="30">
        <v>0</v>
      </c>
      <c r="S47" s="6"/>
      <c r="T47" s="28">
        <v>0</v>
      </c>
      <c r="U47" s="29">
        <f t="shared" si="8"/>
        <v>0</v>
      </c>
      <c r="V47" s="29">
        <v>0</v>
      </c>
      <c r="W47" s="29">
        <f t="shared" si="5"/>
        <v>0</v>
      </c>
      <c r="X47" s="29">
        <v>0</v>
      </c>
      <c r="Y47" s="29">
        <f t="shared" si="5"/>
        <v>0</v>
      </c>
      <c r="Z47" s="30">
        <v>0</v>
      </c>
      <c r="AA47" s="6"/>
      <c r="AB47" s="28">
        <v>0</v>
      </c>
      <c r="AC47" s="29">
        <f t="shared" si="6"/>
        <v>0</v>
      </c>
      <c r="AD47" s="29">
        <v>0</v>
      </c>
      <c r="AE47" s="29">
        <v>0</v>
      </c>
      <c r="AF47" s="29">
        <v>0</v>
      </c>
      <c r="AG47" s="29">
        <f t="shared" si="7"/>
        <v>0</v>
      </c>
      <c r="AH47" s="30">
        <v>0</v>
      </c>
      <c r="AI47" s="6"/>
      <c r="AJ47" s="28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30">
        <v>0</v>
      </c>
      <c r="AQ47" s="6"/>
      <c r="AR47" s="28">
        <v>0</v>
      </c>
      <c r="AS47" s="29">
        <v>0</v>
      </c>
      <c r="AT47" s="37">
        <v>0</v>
      </c>
      <c r="AU47" s="29">
        <v>0</v>
      </c>
      <c r="AV47" s="22">
        <v>0</v>
      </c>
      <c r="AW47" s="29">
        <v>0</v>
      </c>
      <c r="AX47" s="38">
        <v>0</v>
      </c>
      <c r="AZ47" s="27"/>
    </row>
    <row r="48" spans="1:52" ht="15" customHeight="1" outlineLevel="1" x14ac:dyDescent="0.3">
      <c r="A48" s="6" t="s">
        <v>65</v>
      </c>
      <c r="B48" s="6"/>
      <c r="C48" s="6"/>
      <c r="D48" s="28">
        <v>366</v>
      </c>
      <c r="E48" s="446">
        <f t="shared" si="1"/>
        <v>-366</v>
      </c>
      <c r="F48" s="446"/>
      <c r="G48" s="446"/>
      <c r="H48" s="446"/>
      <c r="I48" s="446"/>
      <c r="J48" s="30"/>
      <c r="K48" s="6"/>
      <c r="L48" s="28">
        <v>0</v>
      </c>
      <c r="M48" s="29">
        <f t="shared" si="4"/>
        <v>158</v>
      </c>
      <c r="N48" s="29">
        <v>158</v>
      </c>
      <c r="O48" s="29">
        <f t="shared" si="4"/>
        <v>1286</v>
      </c>
      <c r="P48" s="29">
        <v>1444</v>
      </c>
      <c r="Q48" s="29">
        <f t="shared" si="4"/>
        <v>238</v>
      </c>
      <c r="R48" s="30">
        <v>1682</v>
      </c>
      <c r="S48" s="6"/>
      <c r="T48" s="28">
        <v>0</v>
      </c>
      <c r="U48" s="29">
        <f t="shared" si="8"/>
        <v>0</v>
      </c>
      <c r="V48" s="29">
        <v>0</v>
      </c>
      <c r="W48" s="29">
        <f t="shared" si="5"/>
        <v>0</v>
      </c>
      <c r="X48" s="29">
        <v>0</v>
      </c>
      <c r="Y48" s="29">
        <f t="shared" si="5"/>
        <v>0</v>
      </c>
      <c r="Z48" s="30">
        <v>0</v>
      </c>
      <c r="AA48" s="6"/>
      <c r="AB48" s="28">
        <v>0</v>
      </c>
      <c r="AC48" s="29">
        <f t="shared" si="6"/>
        <v>738</v>
      </c>
      <c r="AD48" s="29">
        <v>738</v>
      </c>
      <c r="AE48" s="29">
        <v>0</v>
      </c>
      <c r="AF48" s="29">
        <v>738</v>
      </c>
      <c r="AG48" s="29">
        <f t="shared" si="7"/>
        <v>0</v>
      </c>
      <c r="AH48" s="30">
        <v>738</v>
      </c>
      <c r="AI48" s="6"/>
      <c r="AJ48" s="28">
        <v>0</v>
      </c>
      <c r="AK48" s="29">
        <v>0</v>
      </c>
      <c r="AL48" s="29">
        <v>0</v>
      </c>
      <c r="AM48" s="29">
        <v>0</v>
      </c>
      <c r="AN48" s="29">
        <v>0</v>
      </c>
      <c r="AO48" s="29">
        <v>0</v>
      </c>
      <c r="AP48" s="30">
        <v>0</v>
      </c>
      <c r="AQ48" s="6"/>
      <c r="AR48" s="28">
        <v>0</v>
      </c>
      <c r="AS48" s="29">
        <v>0</v>
      </c>
      <c r="AT48" s="37">
        <v>0</v>
      </c>
      <c r="AU48" s="29">
        <v>1935</v>
      </c>
      <c r="AV48" s="22">
        <v>1935</v>
      </c>
      <c r="AW48" s="29">
        <v>48</v>
      </c>
      <c r="AX48" s="38">
        <v>1983</v>
      </c>
      <c r="AZ48" s="27"/>
    </row>
    <row r="49" spans="1:52" ht="15" customHeight="1" outlineLevel="1" x14ac:dyDescent="0.3">
      <c r="A49" s="6" t="s">
        <v>66</v>
      </c>
      <c r="B49" s="6"/>
      <c r="C49" s="6"/>
      <c r="D49" s="28">
        <v>0</v>
      </c>
      <c r="E49" s="446">
        <f t="shared" si="1"/>
        <v>0</v>
      </c>
      <c r="F49" s="446"/>
      <c r="G49" s="446"/>
      <c r="H49" s="446"/>
      <c r="I49" s="446"/>
      <c r="J49" s="30"/>
      <c r="K49" s="6"/>
      <c r="L49" s="28">
        <v>0</v>
      </c>
      <c r="M49" s="29">
        <f t="shared" si="4"/>
        <v>0</v>
      </c>
      <c r="N49" s="29">
        <v>0</v>
      </c>
      <c r="O49" s="29">
        <f t="shared" si="4"/>
        <v>0</v>
      </c>
      <c r="P49" s="29">
        <v>0</v>
      </c>
      <c r="Q49" s="29">
        <f t="shared" si="4"/>
        <v>0</v>
      </c>
      <c r="R49" s="30">
        <v>0</v>
      </c>
      <c r="S49" s="6"/>
      <c r="T49" s="28">
        <v>0</v>
      </c>
      <c r="U49" s="29">
        <f t="shared" si="8"/>
        <v>0</v>
      </c>
      <c r="V49" s="29">
        <v>0</v>
      </c>
      <c r="W49" s="29">
        <f t="shared" si="5"/>
        <v>0</v>
      </c>
      <c r="X49" s="29">
        <v>0</v>
      </c>
      <c r="Y49" s="29">
        <f t="shared" si="5"/>
        <v>0</v>
      </c>
      <c r="Z49" s="30">
        <v>0</v>
      </c>
      <c r="AA49" s="6"/>
      <c r="AB49" s="28">
        <v>0</v>
      </c>
      <c r="AC49" s="29">
        <f t="shared" si="6"/>
        <v>0</v>
      </c>
      <c r="AD49" s="29">
        <v>0</v>
      </c>
      <c r="AE49" s="29">
        <v>0</v>
      </c>
      <c r="AF49" s="29">
        <v>0</v>
      </c>
      <c r="AG49" s="29">
        <f t="shared" si="7"/>
        <v>0</v>
      </c>
      <c r="AH49" s="30">
        <v>0</v>
      </c>
      <c r="AI49" s="6"/>
      <c r="AJ49" s="28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30">
        <v>0</v>
      </c>
      <c r="AQ49" s="6"/>
      <c r="AR49" s="28">
        <v>0</v>
      </c>
      <c r="AS49" s="29">
        <v>0</v>
      </c>
      <c r="AT49" s="37">
        <v>0</v>
      </c>
      <c r="AU49" s="29">
        <v>0</v>
      </c>
      <c r="AV49" s="22">
        <v>0</v>
      </c>
      <c r="AW49" s="29">
        <v>0</v>
      </c>
      <c r="AX49" s="38">
        <v>0</v>
      </c>
      <c r="AZ49" s="27"/>
    </row>
    <row r="50" spans="1:52" ht="15" customHeight="1" outlineLevel="1" x14ac:dyDescent="0.3">
      <c r="A50" s="6" t="s">
        <v>79</v>
      </c>
      <c r="B50" s="6"/>
      <c r="C50" s="6"/>
      <c r="D50" s="28">
        <v>0</v>
      </c>
      <c r="E50" s="446">
        <f t="shared" si="1"/>
        <v>0</v>
      </c>
      <c r="F50" s="446"/>
      <c r="G50" s="446"/>
      <c r="H50" s="446"/>
      <c r="I50" s="446"/>
      <c r="J50" s="30"/>
      <c r="K50" s="6"/>
      <c r="L50" s="28">
        <v>0</v>
      </c>
      <c r="M50" s="29">
        <f t="shared" si="4"/>
        <v>0</v>
      </c>
      <c r="N50" s="29">
        <v>0</v>
      </c>
      <c r="O50" s="29">
        <f t="shared" si="4"/>
        <v>0</v>
      </c>
      <c r="P50" s="29">
        <v>0</v>
      </c>
      <c r="Q50" s="29">
        <f t="shared" si="4"/>
        <v>0</v>
      </c>
      <c r="R50" s="30">
        <v>0</v>
      </c>
      <c r="S50" s="6"/>
      <c r="T50" s="28">
        <v>0</v>
      </c>
      <c r="U50" s="29">
        <f t="shared" si="8"/>
        <v>0</v>
      </c>
      <c r="V50" s="29">
        <v>0</v>
      </c>
      <c r="W50" s="29">
        <f t="shared" si="5"/>
        <v>0</v>
      </c>
      <c r="X50" s="29">
        <v>0</v>
      </c>
      <c r="Y50" s="29">
        <f t="shared" si="5"/>
        <v>0</v>
      </c>
      <c r="Z50" s="30">
        <v>0</v>
      </c>
      <c r="AA50" s="6"/>
      <c r="AB50" s="28">
        <v>0</v>
      </c>
      <c r="AC50" s="29">
        <f t="shared" si="6"/>
        <v>0</v>
      </c>
      <c r="AD50" s="29">
        <v>0</v>
      </c>
      <c r="AE50" s="29">
        <v>0</v>
      </c>
      <c r="AF50" s="29">
        <v>0</v>
      </c>
      <c r="AG50" s="29">
        <f t="shared" si="7"/>
        <v>0</v>
      </c>
      <c r="AH50" s="30">
        <v>0</v>
      </c>
      <c r="AI50" s="6"/>
      <c r="AJ50" s="28">
        <v>625</v>
      </c>
      <c r="AK50" s="29">
        <v>625</v>
      </c>
      <c r="AL50" s="29">
        <v>1250</v>
      </c>
      <c r="AM50" s="29">
        <v>625</v>
      </c>
      <c r="AN50" s="29">
        <v>1875</v>
      </c>
      <c r="AO50" s="29">
        <v>0</v>
      </c>
      <c r="AP50" s="30">
        <v>1875</v>
      </c>
      <c r="AQ50" s="6"/>
      <c r="AR50" s="28">
        <v>0</v>
      </c>
      <c r="AS50" s="29">
        <v>0</v>
      </c>
      <c r="AT50" s="37">
        <v>0</v>
      </c>
      <c r="AU50" s="29">
        <v>0</v>
      </c>
      <c r="AV50" s="22">
        <v>0</v>
      </c>
      <c r="AW50" s="29">
        <v>625</v>
      </c>
      <c r="AX50" s="38">
        <v>625</v>
      </c>
      <c r="AZ50" s="27"/>
    </row>
    <row r="51" spans="1:52" ht="15" customHeight="1" outlineLevel="1" x14ac:dyDescent="0.3">
      <c r="A51" s="6" t="s">
        <v>14</v>
      </c>
      <c r="B51" s="6"/>
      <c r="C51" s="6"/>
      <c r="D51" s="28">
        <v>125</v>
      </c>
      <c r="E51" s="446">
        <f t="shared" si="1"/>
        <v>-125</v>
      </c>
      <c r="F51" s="446"/>
      <c r="G51" s="446"/>
      <c r="H51" s="446"/>
      <c r="I51" s="446"/>
      <c r="J51" s="30"/>
      <c r="K51" s="6"/>
      <c r="L51" s="28">
        <v>125</v>
      </c>
      <c r="M51" s="29">
        <f t="shared" si="4"/>
        <v>125</v>
      </c>
      <c r="N51" s="29">
        <v>250</v>
      </c>
      <c r="O51" s="29">
        <f t="shared" si="4"/>
        <v>125</v>
      </c>
      <c r="P51" s="29">
        <v>375</v>
      </c>
      <c r="Q51" s="29">
        <f t="shared" si="4"/>
        <v>125</v>
      </c>
      <c r="R51" s="30">
        <v>500</v>
      </c>
      <c r="S51" s="6"/>
      <c r="T51" s="28">
        <v>125</v>
      </c>
      <c r="U51" s="29">
        <f t="shared" si="8"/>
        <v>125</v>
      </c>
      <c r="V51" s="29">
        <v>250</v>
      </c>
      <c r="W51" s="29">
        <f t="shared" si="5"/>
        <v>125</v>
      </c>
      <c r="X51" s="29">
        <v>375</v>
      </c>
      <c r="Y51" s="29">
        <f t="shared" si="5"/>
        <v>125</v>
      </c>
      <c r="Z51" s="30">
        <v>500</v>
      </c>
      <c r="AA51" s="6"/>
      <c r="AB51" s="28">
        <v>125</v>
      </c>
      <c r="AC51" s="29">
        <f t="shared" si="6"/>
        <v>125</v>
      </c>
      <c r="AD51" s="29">
        <v>250</v>
      </c>
      <c r="AE51" s="29">
        <v>125</v>
      </c>
      <c r="AF51" s="29">
        <v>375</v>
      </c>
      <c r="AG51" s="29">
        <f t="shared" si="7"/>
        <v>125</v>
      </c>
      <c r="AH51" s="30">
        <v>500</v>
      </c>
      <c r="AI51" s="6"/>
      <c r="AJ51" s="28">
        <v>125</v>
      </c>
      <c r="AK51" s="29">
        <v>125</v>
      </c>
      <c r="AL51" s="29">
        <v>250</v>
      </c>
      <c r="AM51" s="29">
        <v>125</v>
      </c>
      <c r="AN51" s="29">
        <v>375</v>
      </c>
      <c r="AO51" s="29">
        <v>125</v>
      </c>
      <c r="AP51" s="30">
        <v>500</v>
      </c>
      <c r="AQ51" s="6"/>
      <c r="AR51" s="28">
        <v>0</v>
      </c>
      <c r="AS51" s="29">
        <v>0</v>
      </c>
      <c r="AT51" s="37">
        <v>0</v>
      </c>
      <c r="AU51" s="29">
        <v>0</v>
      </c>
      <c r="AV51" s="22">
        <v>0</v>
      </c>
      <c r="AW51" s="29">
        <v>125</v>
      </c>
      <c r="AX51" s="38">
        <v>125</v>
      </c>
      <c r="AZ51" s="27"/>
    </row>
    <row r="52" spans="1:52" ht="17.25" customHeight="1" outlineLevel="1" x14ac:dyDescent="0.45">
      <c r="A52" s="6" t="s">
        <v>36</v>
      </c>
      <c r="B52" s="6"/>
      <c r="C52" s="6"/>
      <c r="D52" s="32">
        <v>225</v>
      </c>
      <c r="E52" s="448">
        <f t="shared" si="1"/>
        <v>-225</v>
      </c>
      <c r="F52" s="448"/>
      <c r="G52" s="448"/>
      <c r="H52" s="448"/>
      <c r="I52" s="448"/>
      <c r="J52" s="34"/>
      <c r="K52" s="6"/>
      <c r="L52" s="32">
        <v>0</v>
      </c>
      <c r="M52" s="33">
        <f t="shared" si="4"/>
        <v>0</v>
      </c>
      <c r="N52" s="33">
        <v>0</v>
      </c>
      <c r="O52" s="33">
        <f t="shared" si="4"/>
        <v>0</v>
      </c>
      <c r="P52" s="33">
        <v>0</v>
      </c>
      <c r="Q52" s="33">
        <f t="shared" si="4"/>
        <v>0</v>
      </c>
      <c r="R52" s="34">
        <v>0</v>
      </c>
      <c r="S52" s="6"/>
      <c r="T52" s="32">
        <v>0</v>
      </c>
      <c r="U52" s="33">
        <f t="shared" si="8"/>
        <v>0</v>
      </c>
      <c r="V52" s="33">
        <v>0</v>
      </c>
      <c r="W52" s="33">
        <f t="shared" si="5"/>
        <v>0</v>
      </c>
      <c r="X52" s="33">
        <v>0</v>
      </c>
      <c r="Y52" s="33">
        <f t="shared" si="5"/>
        <v>0</v>
      </c>
      <c r="Z52" s="34">
        <v>0</v>
      </c>
      <c r="AA52" s="6"/>
      <c r="AB52" s="32">
        <v>0</v>
      </c>
      <c r="AC52" s="33">
        <f t="shared" si="6"/>
        <v>0</v>
      </c>
      <c r="AD52" s="33">
        <v>0</v>
      </c>
      <c r="AE52" s="33">
        <v>0</v>
      </c>
      <c r="AF52" s="33">
        <v>0</v>
      </c>
      <c r="AG52" s="33">
        <f t="shared" si="7"/>
        <v>0</v>
      </c>
      <c r="AH52" s="34">
        <v>0</v>
      </c>
      <c r="AI52" s="6"/>
      <c r="AJ52" s="32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4">
        <v>0</v>
      </c>
      <c r="AQ52" s="6"/>
      <c r="AR52" s="32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4">
        <v>0</v>
      </c>
      <c r="AZ52" s="27"/>
    </row>
    <row r="53" spans="1:52" s="14" customFormat="1" x14ac:dyDescent="0.3">
      <c r="A53" s="12" t="s">
        <v>68</v>
      </c>
      <c r="B53" s="12"/>
      <c r="C53" s="12"/>
      <c r="D53" s="25">
        <v>8260</v>
      </c>
      <c r="E53" s="444">
        <f t="shared" si="1"/>
        <v>-8260</v>
      </c>
      <c r="F53" s="444"/>
      <c r="G53" s="444"/>
      <c r="H53" s="444"/>
      <c r="I53" s="444"/>
      <c r="J53" s="21"/>
      <c r="K53" s="12"/>
      <c r="L53" s="25">
        <v>6733</v>
      </c>
      <c r="M53" s="20">
        <f t="shared" si="4"/>
        <v>13712</v>
      </c>
      <c r="N53" s="20">
        <v>20445</v>
      </c>
      <c r="O53" s="20">
        <f t="shared" si="4"/>
        <v>12427</v>
      </c>
      <c r="P53" s="20">
        <v>32872</v>
      </c>
      <c r="Q53" s="20">
        <f t="shared" si="4"/>
        <v>8987</v>
      </c>
      <c r="R53" s="21">
        <v>41859</v>
      </c>
      <c r="S53" s="12"/>
      <c r="T53" s="25">
        <v>5323</v>
      </c>
      <c r="U53" s="20">
        <f t="shared" si="8"/>
        <v>8201</v>
      </c>
      <c r="V53" s="20">
        <v>13524</v>
      </c>
      <c r="W53" s="20">
        <f t="shared" si="5"/>
        <v>11795</v>
      </c>
      <c r="X53" s="20">
        <v>25319</v>
      </c>
      <c r="Y53" s="20">
        <f t="shared" si="5"/>
        <v>10457</v>
      </c>
      <c r="Z53" s="21">
        <v>35776</v>
      </c>
      <c r="AA53" s="12"/>
      <c r="AB53" s="25">
        <v>4389</v>
      </c>
      <c r="AC53" s="20">
        <f t="shared" si="6"/>
        <v>9436</v>
      </c>
      <c r="AD53" s="20">
        <v>13825</v>
      </c>
      <c r="AE53" s="20">
        <v>10017</v>
      </c>
      <c r="AF53" s="20">
        <v>23842</v>
      </c>
      <c r="AG53" s="20">
        <f t="shared" si="7"/>
        <v>11022</v>
      </c>
      <c r="AH53" s="21">
        <v>34864</v>
      </c>
      <c r="AI53" s="12"/>
      <c r="AJ53" s="25">
        <v>5042</v>
      </c>
      <c r="AK53" s="20">
        <v>7639</v>
      </c>
      <c r="AL53" s="20">
        <v>12681</v>
      </c>
      <c r="AM53" s="20">
        <v>10977</v>
      </c>
      <c r="AN53" s="20">
        <v>23658</v>
      </c>
      <c r="AO53" s="20">
        <v>11344</v>
      </c>
      <c r="AP53" s="21">
        <v>35002</v>
      </c>
      <c r="AQ53" s="12"/>
      <c r="AR53" s="25">
        <v>0</v>
      </c>
      <c r="AS53" s="20">
        <v>0</v>
      </c>
      <c r="AT53" s="40">
        <v>0</v>
      </c>
      <c r="AU53" s="20">
        <v>4113</v>
      </c>
      <c r="AV53" s="40">
        <v>4113</v>
      </c>
      <c r="AW53" s="20">
        <v>8385</v>
      </c>
      <c r="AX53" s="41">
        <v>12498</v>
      </c>
      <c r="AZ53" s="27"/>
    </row>
    <row r="54" spans="1:52" x14ac:dyDescent="0.3">
      <c r="A54" s="6"/>
      <c r="B54" s="6"/>
      <c r="C54" s="6"/>
      <c r="D54" s="25"/>
      <c r="E54" s="444"/>
      <c r="F54" s="444"/>
      <c r="G54" s="444"/>
      <c r="H54" s="444"/>
      <c r="I54" s="444"/>
      <c r="J54" s="21"/>
      <c r="K54" s="6"/>
      <c r="L54" s="25"/>
      <c r="M54" s="20"/>
      <c r="N54" s="20"/>
      <c r="O54" s="20"/>
      <c r="P54" s="20"/>
      <c r="Q54" s="20"/>
      <c r="R54" s="21"/>
      <c r="S54" s="6"/>
      <c r="T54" s="25"/>
      <c r="U54" s="20"/>
      <c r="V54" s="20"/>
      <c r="W54" s="20"/>
      <c r="X54" s="20"/>
      <c r="Y54" s="20"/>
      <c r="Z54" s="21"/>
      <c r="AA54" s="6"/>
      <c r="AB54" s="25"/>
      <c r="AC54" s="20"/>
      <c r="AD54" s="20"/>
      <c r="AE54" s="20"/>
      <c r="AF54" s="20"/>
      <c r="AG54" s="20"/>
      <c r="AH54" s="21"/>
      <c r="AI54" s="6"/>
      <c r="AJ54" s="25"/>
      <c r="AK54" s="20"/>
      <c r="AL54" s="20"/>
      <c r="AM54" s="20"/>
      <c r="AN54" s="20"/>
      <c r="AO54" s="20"/>
      <c r="AP54" s="21"/>
      <c r="AQ54" s="6"/>
      <c r="AR54" s="25"/>
      <c r="AS54" s="31"/>
      <c r="AT54" s="31"/>
      <c r="AU54" s="31"/>
      <c r="AV54" s="31"/>
      <c r="AW54" s="31"/>
      <c r="AX54" s="42"/>
    </row>
    <row r="55" spans="1:52" x14ac:dyDescent="0.3">
      <c r="A55" s="6"/>
      <c r="B55" s="6"/>
      <c r="C55" s="6"/>
      <c r="D55" s="25"/>
      <c r="E55" s="444"/>
      <c r="F55" s="444"/>
      <c r="G55" s="444"/>
      <c r="H55" s="444"/>
      <c r="I55" s="444"/>
      <c r="J55" s="21"/>
      <c r="K55" s="6"/>
      <c r="L55" s="25"/>
      <c r="M55" s="20"/>
      <c r="N55" s="20"/>
      <c r="O55" s="20"/>
      <c r="P55" s="20"/>
      <c r="Q55" s="20"/>
      <c r="R55" s="21"/>
      <c r="S55" s="6"/>
      <c r="T55" s="25"/>
      <c r="U55" s="20"/>
      <c r="V55" s="20"/>
      <c r="W55" s="20"/>
      <c r="X55" s="20"/>
      <c r="Y55" s="20"/>
      <c r="Z55" s="21"/>
      <c r="AA55" s="6"/>
      <c r="AB55" s="25"/>
      <c r="AC55" s="20"/>
      <c r="AD55" s="20"/>
      <c r="AE55" s="20"/>
      <c r="AF55" s="20"/>
      <c r="AG55" s="20"/>
      <c r="AH55" s="21"/>
      <c r="AI55" s="6"/>
      <c r="AJ55" s="25"/>
      <c r="AK55" s="20"/>
      <c r="AL55" s="20"/>
      <c r="AM55" s="20"/>
      <c r="AN55" s="20"/>
      <c r="AO55" s="20"/>
      <c r="AP55" s="21"/>
      <c r="AQ55" s="6"/>
      <c r="AR55" s="25"/>
      <c r="AS55" s="31"/>
      <c r="AT55" s="31"/>
      <c r="AU55" s="31"/>
      <c r="AV55" s="31"/>
      <c r="AW55" s="31"/>
      <c r="AX55" s="42"/>
    </row>
    <row r="56" spans="1:52" s="14" customFormat="1" x14ac:dyDescent="0.3">
      <c r="A56" s="12" t="s">
        <v>27</v>
      </c>
      <c r="B56" s="12"/>
      <c r="C56" s="12"/>
      <c r="D56" s="25">
        <v>421281</v>
      </c>
      <c r="E56" s="444"/>
      <c r="F56" s="444"/>
      <c r="G56" s="444"/>
      <c r="H56" s="444"/>
      <c r="I56" s="444"/>
      <c r="J56" s="21"/>
      <c r="K56" s="12"/>
      <c r="L56" s="25">
        <v>357009</v>
      </c>
      <c r="M56" s="20">
        <v>395483</v>
      </c>
      <c r="N56" s="20"/>
      <c r="O56" s="20">
        <v>417490</v>
      </c>
      <c r="P56" s="20"/>
      <c r="Q56" s="20">
        <v>408783</v>
      </c>
      <c r="R56" s="21"/>
      <c r="S56" s="12"/>
      <c r="T56" s="25">
        <v>360177</v>
      </c>
      <c r="U56" s="20">
        <v>351190</v>
      </c>
      <c r="V56" s="20"/>
      <c r="W56" s="20">
        <v>352978</v>
      </c>
      <c r="X56" s="20"/>
      <c r="Y56" s="20">
        <v>354025</v>
      </c>
      <c r="Z56" s="21"/>
      <c r="AA56" s="12"/>
      <c r="AB56" s="25">
        <v>325641</v>
      </c>
      <c r="AC56" s="20">
        <v>358518</v>
      </c>
      <c r="AD56" s="20"/>
      <c r="AE56" s="20">
        <v>361566</v>
      </c>
      <c r="AF56" s="20"/>
      <c r="AG56" s="20">
        <v>356297</v>
      </c>
      <c r="AH56" s="21"/>
      <c r="AI56" s="12"/>
      <c r="AJ56" s="25">
        <v>345911</v>
      </c>
      <c r="AK56" s="20">
        <v>344934</v>
      </c>
      <c r="AL56" s="20"/>
      <c r="AM56" s="20">
        <v>343790</v>
      </c>
      <c r="AN56" s="20"/>
      <c r="AO56" s="20">
        <v>338212</v>
      </c>
      <c r="AP56" s="21"/>
      <c r="AQ56" s="12"/>
      <c r="AR56" s="25">
        <v>0</v>
      </c>
      <c r="AS56" s="40">
        <v>0</v>
      </c>
      <c r="AT56" s="40"/>
      <c r="AU56" s="40">
        <v>343266</v>
      </c>
      <c r="AV56" s="40"/>
      <c r="AW56" s="40">
        <v>365469</v>
      </c>
      <c r="AX56" s="41"/>
    </row>
    <row r="57" spans="1:52" s="14" customFormat="1" ht="7.5" customHeight="1" x14ac:dyDescent="0.3">
      <c r="A57" s="12"/>
      <c r="B57" s="12"/>
      <c r="C57" s="12"/>
      <c r="D57" s="25"/>
      <c r="E57" s="444"/>
      <c r="F57" s="444"/>
      <c r="G57" s="444"/>
      <c r="H57" s="444"/>
      <c r="I57" s="444"/>
      <c r="J57" s="21"/>
      <c r="K57" s="12"/>
      <c r="L57" s="25"/>
      <c r="M57" s="20"/>
      <c r="N57" s="20"/>
      <c r="O57" s="20"/>
      <c r="P57" s="20"/>
      <c r="Q57" s="20"/>
      <c r="R57" s="21"/>
      <c r="S57" s="12"/>
      <c r="T57" s="25"/>
      <c r="U57" s="20"/>
      <c r="V57" s="20"/>
      <c r="W57" s="20"/>
      <c r="X57" s="20"/>
      <c r="Y57" s="20"/>
      <c r="Z57" s="21"/>
      <c r="AA57" s="12"/>
      <c r="AB57" s="25"/>
      <c r="AC57" s="20"/>
      <c r="AD57" s="20"/>
      <c r="AE57" s="20"/>
      <c r="AF57" s="20"/>
      <c r="AG57" s="20"/>
      <c r="AH57" s="21"/>
      <c r="AI57" s="12"/>
      <c r="AJ57" s="25"/>
      <c r="AK57" s="20"/>
      <c r="AL57" s="20"/>
      <c r="AM57" s="20"/>
      <c r="AN57" s="20"/>
      <c r="AO57" s="20"/>
      <c r="AP57" s="21"/>
      <c r="AQ57" s="12"/>
      <c r="AR57" s="25"/>
      <c r="AS57" s="40"/>
      <c r="AT57" s="40"/>
      <c r="AU57" s="26"/>
      <c r="AV57" s="40"/>
      <c r="AW57" s="40"/>
      <c r="AX57" s="41"/>
    </row>
    <row r="58" spans="1:52" ht="15" customHeight="1" outlineLevel="1" x14ac:dyDescent="0.3">
      <c r="A58" s="6" t="s">
        <v>28</v>
      </c>
      <c r="B58" s="6"/>
      <c r="C58" s="6"/>
      <c r="D58" s="28">
        <v>217301</v>
      </c>
      <c r="E58" s="446"/>
      <c r="F58" s="446"/>
      <c r="G58" s="446"/>
      <c r="H58" s="446"/>
      <c r="I58" s="446"/>
      <c r="J58" s="30"/>
      <c r="K58" s="6"/>
      <c r="L58" s="28">
        <v>175791</v>
      </c>
      <c r="M58" s="29">
        <v>207490</v>
      </c>
      <c r="N58" s="29"/>
      <c r="O58" s="29">
        <v>219658</v>
      </c>
      <c r="P58" s="29"/>
      <c r="Q58" s="29">
        <v>209522</v>
      </c>
      <c r="R58" s="30"/>
      <c r="S58" s="6"/>
      <c r="T58" s="28">
        <v>180400</v>
      </c>
      <c r="U58" s="29">
        <v>172751</v>
      </c>
      <c r="V58" s="29"/>
      <c r="W58" s="29">
        <v>173899</v>
      </c>
      <c r="X58" s="29"/>
      <c r="Y58" s="29">
        <v>169677</v>
      </c>
      <c r="Z58" s="30"/>
      <c r="AA58" s="6"/>
      <c r="AB58" s="28">
        <v>144746</v>
      </c>
      <c r="AC58" s="29">
        <v>175093</v>
      </c>
      <c r="AD58" s="29"/>
      <c r="AE58" s="29">
        <v>174933</v>
      </c>
      <c r="AF58" s="29"/>
      <c r="AG58" s="29">
        <v>170631</v>
      </c>
      <c r="AH58" s="30"/>
      <c r="AI58" s="6"/>
      <c r="AJ58" s="28">
        <v>158296</v>
      </c>
      <c r="AK58" s="29">
        <v>153491</v>
      </c>
      <c r="AL58" s="29"/>
      <c r="AM58" s="29">
        <v>153748</v>
      </c>
      <c r="AN58" s="29"/>
      <c r="AO58" s="29">
        <v>143138</v>
      </c>
      <c r="AP58" s="30"/>
      <c r="AQ58" s="6"/>
      <c r="AR58" s="28">
        <v>0</v>
      </c>
      <c r="AS58" s="39">
        <v>0</v>
      </c>
      <c r="AT58" s="29"/>
      <c r="AU58" s="37">
        <v>142141</v>
      </c>
      <c r="AV58" s="29"/>
      <c r="AW58" s="39">
        <v>161273</v>
      </c>
      <c r="AX58" s="30"/>
    </row>
    <row r="59" spans="1:52" s="316" customFormat="1" ht="15" customHeight="1" outlineLevel="1" x14ac:dyDescent="0.3">
      <c r="A59" s="6" t="s">
        <v>30</v>
      </c>
      <c r="B59" s="314"/>
      <c r="C59" s="314"/>
      <c r="D59" s="167">
        <v>83580</v>
      </c>
      <c r="E59" s="447"/>
      <c r="F59" s="447"/>
      <c r="G59" s="447"/>
      <c r="H59" s="447"/>
      <c r="I59" s="447"/>
      <c r="J59" s="169"/>
      <c r="K59" s="314"/>
      <c r="L59" s="167">
        <v>61124</v>
      </c>
      <c r="M59" s="168">
        <v>65254</v>
      </c>
      <c r="N59" s="168"/>
      <c r="O59" s="168">
        <v>72417</v>
      </c>
      <c r="P59" s="168"/>
      <c r="Q59" s="168">
        <v>76540</v>
      </c>
      <c r="R59" s="169"/>
      <c r="S59" s="314"/>
      <c r="T59" s="167">
        <v>74618</v>
      </c>
      <c r="U59" s="168">
        <v>73583</v>
      </c>
      <c r="V59" s="168"/>
      <c r="W59" s="168">
        <v>72735</v>
      </c>
      <c r="X59" s="168"/>
      <c r="Y59" s="168">
        <v>62327</v>
      </c>
      <c r="Z59" s="169"/>
      <c r="AA59" s="314"/>
      <c r="AB59" s="167">
        <v>73910</v>
      </c>
      <c r="AC59" s="168">
        <v>76666</v>
      </c>
      <c r="AD59" s="168"/>
      <c r="AE59" s="168">
        <v>80249</v>
      </c>
      <c r="AF59" s="168"/>
      <c r="AG59" s="168">
        <v>78507</v>
      </c>
      <c r="AH59" s="169"/>
      <c r="AI59" s="314"/>
      <c r="AJ59" s="167">
        <v>82948</v>
      </c>
      <c r="AK59" s="168">
        <v>86262</v>
      </c>
      <c r="AL59" s="168"/>
      <c r="AM59" s="168">
        <v>83448</v>
      </c>
      <c r="AN59" s="168"/>
      <c r="AO59" s="168">
        <v>85998</v>
      </c>
      <c r="AP59" s="169"/>
      <c r="AQ59" s="314"/>
      <c r="AR59" s="167">
        <v>0</v>
      </c>
      <c r="AS59" s="206">
        <v>0</v>
      </c>
      <c r="AT59" s="168"/>
      <c r="AU59" s="315">
        <v>91685</v>
      </c>
      <c r="AV59" s="168"/>
      <c r="AW59" s="206">
        <v>95585</v>
      </c>
      <c r="AX59" s="169"/>
    </row>
    <row r="60" spans="1:52" s="14" customFormat="1" x14ac:dyDescent="0.3">
      <c r="A60" s="12" t="s">
        <v>31</v>
      </c>
      <c r="B60" s="12"/>
      <c r="C60" s="12"/>
      <c r="D60" s="25">
        <v>300881</v>
      </c>
      <c r="E60" s="444"/>
      <c r="F60" s="444"/>
      <c r="G60" s="444"/>
      <c r="H60" s="444"/>
      <c r="I60" s="444"/>
      <c r="J60" s="21"/>
      <c r="K60" s="12"/>
      <c r="L60" s="25">
        <v>236915</v>
      </c>
      <c r="M60" s="20">
        <v>272744</v>
      </c>
      <c r="N60" s="20"/>
      <c r="O60" s="20">
        <v>292075</v>
      </c>
      <c r="P60" s="20"/>
      <c r="Q60" s="20">
        <v>286062</v>
      </c>
      <c r="R60" s="21"/>
      <c r="S60" s="12"/>
      <c r="T60" s="25">
        <v>255018</v>
      </c>
      <c r="U60" s="20">
        <v>246334</v>
      </c>
      <c r="V60" s="20"/>
      <c r="W60" s="20">
        <v>246634</v>
      </c>
      <c r="X60" s="20"/>
      <c r="Y60" s="20">
        <v>232004</v>
      </c>
      <c r="Z60" s="21"/>
      <c r="AA60" s="12"/>
      <c r="AB60" s="25">
        <v>218656</v>
      </c>
      <c r="AC60" s="20">
        <v>251759</v>
      </c>
      <c r="AD60" s="20"/>
      <c r="AE60" s="20">
        <v>255182</v>
      </c>
      <c r="AF60" s="20"/>
      <c r="AG60" s="20">
        <v>249138</v>
      </c>
      <c r="AH60" s="21"/>
      <c r="AI60" s="12"/>
      <c r="AJ60" s="25">
        <v>241244</v>
      </c>
      <c r="AK60" s="20">
        <v>239753</v>
      </c>
      <c r="AL60" s="20"/>
      <c r="AM60" s="20">
        <v>237196</v>
      </c>
      <c r="AN60" s="20"/>
      <c r="AO60" s="20">
        <v>229136</v>
      </c>
      <c r="AP60" s="21"/>
      <c r="AQ60" s="12"/>
      <c r="AR60" s="25">
        <v>0</v>
      </c>
      <c r="AS60" s="40">
        <v>0</v>
      </c>
      <c r="AT60" s="20"/>
      <c r="AU60" s="40">
        <v>233826</v>
      </c>
      <c r="AV60" s="20"/>
      <c r="AW60" s="40">
        <v>256858</v>
      </c>
      <c r="AX60" s="21"/>
    </row>
    <row r="61" spans="1:52" s="14" customFormat="1" ht="6.75" customHeight="1" x14ac:dyDescent="0.3">
      <c r="A61" s="12"/>
      <c r="B61" s="12"/>
      <c r="C61" s="12"/>
      <c r="D61" s="25"/>
      <c r="E61" s="444"/>
      <c r="F61" s="444"/>
      <c r="G61" s="444"/>
      <c r="H61" s="444"/>
      <c r="I61" s="444"/>
      <c r="J61" s="21"/>
      <c r="K61" s="12"/>
      <c r="L61" s="25"/>
      <c r="M61" s="20"/>
      <c r="N61" s="20"/>
      <c r="O61" s="20"/>
      <c r="P61" s="20"/>
      <c r="Q61" s="20"/>
      <c r="R61" s="21"/>
      <c r="S61" s="12"/>
      <c r="T61" s="25"/>
      <c r="U61" s="20"/>
      <c r="V61" s="20"/>
      <c r="W61" s="20"/>
      <c r="X61" s="20"/>
      <c r="Y61" s="20"/>
      <c r="Z61" s="21"/>
      <c r="AA61" s="12"/>
      <c r="AB61" s="25"/>
      <c r="AC61" s="20"/>
      <c r="AD61" s="20"/>
      <c r="AE61" s="20"/>
      <c r="AF61" s="20"/>
      <c r="AG61" s="20"/>
      <c r="AH61" s="21"/>
      <c r="AI61" s="12"/>
      <c r="AJ61" s="25"/>
      <c r="AK61" s="20"/>
      <c r="AL61" s="20"/>
      <c r="AM61" s="20"/>
      <c r="AN61" s="20"/>
      <c r="AO61" s="20"/>
      <c r="AP61" s="21"/>
      <c r="AQ61" s="12"/>
      <c r="AR61" s="25"/>
      <c r="AS61" s="40"/>
      <c r="AT61" s="20"/>
      <c r="AU61" s="40"/>
      <c r="AV61" s="20"/>
      <c r="AW61" s="40"/>
      <c r="AX61" s="21"/>
    </row>
    <row r="62" spans="1:52" s="14" customFormat="1" x14ac:dyDescent="0.3">
      <c r="A62" s="12" t="s">
        <v>39</v>
      </c>
      <c r="B62" s="12"/>
      <c r="C62" s="12"/>
      <c r="D62" s="25">
        <v>120400</v>
      </c>
      <c r="E62" s="444"/>
      <c r="F62" s="444"/>
      <c r="G62" s="444"/>
      <c r="H62" s="444"/>
      <c r="I62" s="444"/>
      <c r="J62" s="21"/>
      <c r="K62" s="12"/>
      <c r="L62" s="25">
        <v>120094</v>
      </c>
      <c r="M62" s="20">
        <v>122739</v>
      </c>
      <c r="N62" s="20"/>
      <c r="O62" s="20">
        <v>125415</v>
      </c>
      <c r="P62" s="20"/>
      <c r="Q62" s="20">
        <v>122721</v>
      </c>
      <c r="R62" s="21"/>
      <c r="S62" s="12"/>
      <c r="T62" s="25">
        <v>105159</v>
      </c>
      <c r="U62" s="20">
        <v>104856</v>
      </c>
      <c r="V62" s="20"/>
      <c r="W62" s="20">
        <v>106344</v>
      </c>
      <c r="X62" s="20"/>
      <c r="Y62" s="20">
        <v>122021</v>
      </c>
      <c r="Z62" s="21"/>
      <c r="AA62" s="12"/>
      <c r="AB62" s="25">
        <v>106985</v>
      </c>
      <c r="AC62" s="20">
        <v>106759</v>
      </c>
      <c r="AD62" s="20"/>
      <c r="AE62" s="20">
        <v>106384</v>
      </c>
      <c r="AF62" s="20"/>
      <c r="AG62" s="20">
        <v>107159</v>
      </c>
      <c r="AH62" s="21"/>
      <c r="AI62" s="12"/>
      <c r="AJ62" s="25">
        <v>104667</v>
      </c>
      <c r="AK62" s="20">
        <v>105181</v>
      </c>
      <c r="AL62" s="20"/>
      <c r="AM62" s="20">
        <v>106594</v>
      </c>
      <c r="AN62" s="20"/>
      <c r="AO62" s="20">
        <v>109076</v>
      </c>
      <c r="AP62" s="21"/>
      <c r="AQ62" s="12"/>
      <c r="AR62" s="25">
        <v>0</v>
      </c>
      <c r="AS62" s="40">
        <v>0</v>
      </c>
      <c r="AT62" s="20"/>
      <c r="AU62" s="40">
        <v>109440</v>
      </c>
      <c r="AV62" s="20"/>
      <c r="AW62" s="40">
        <v>108611</v>
      </c>
      <c r="AX62" s="21"/>
    </row>
    <row r="63" spans="1:52" ht="7.5" customHeight="1" x14ac:dyDescent="0.3">
      <c r="A63" s="6"/>
      <c r="B63" s="6"/>
      <c r="C63" s="6"/>
      <c r="D63" s="25"/>
      <c r="E63" s="444"/>
      <c r="F63" s="444"/>
      <c r="G63" s="444"/>
      <c r="H63" s="444"/>
      <c r="I63" s="444"/>
      <c r="J63" s="21"/>
      <c r="K63" s="6"/>
      <c r="L63" s="25"/>
      <c r="M63" s="20"/>
      <c r="N63" s="20"/>
      <c r="O63" s="20"/>
      <c r="P63" s="20"/>
      <c r="Q63" s="20"/>
      <c r="R63" s="21"/>
      <c r="S63" s="6"/>
      <c r="T63" s="25"/>
      <c r="U63" s="20"/>
      <c r="V63" s="20"/>
      <c r="W63" s="20"/>
      <c r="X63" s="20"/>
      <c r="Y63" s="20"/>
      <c r="Z63" s="21"/>
      <c r="AA63" s="6"/>
      <c r="AB63" s="25"/>
      <c r="AC63" s="20"/>
      <c r="AD63" s="20"/>
      <c r="AE63" s="20"/>
      <c r="AF63" s="20"/>
      <c r="AG63" s="20"/>
      <c r="AH63" s="21"/>
      <c r="AI63" s="6"/>
      <c r="AJ63" s="25"/>
      <c r="AK63" s="20"/>
      <c r="AL63" s="20"/>
      <c r="AM63" s="20"/>
      <c r="AN63" s="20"/>
      <c r="AO63" s="20"/>
      <c r="AP63" s="21"/>
      <c r="AQ63" s="6"/>
      <c r="AR63" s="25"/>
      <c r="AS63" s="37"/>
      <c r="AT63" s="37"/>
      <c r="AU63" s="37"/>
      <c r="AV63" s="37"/>
      <c r="AW63" s="37"/>
      <c r="AX63" s="38"/>
    </row>
    <row r="64" spans="1:52" s="14" customFormat="1" x14ac:dyDescent="0.3">
      <c r="A64" s="12" t="s">
        <v>69</v>
      </c>
      <c r="B64" s="12"/>
      <c r="C64" s="12"/>
      <c r="D64" s="25">
        <v>1350</v>
      </c>
      <c r="E64" s="444"/>
      <c r="F64" s="444"/>
      <c r="G64" s="444"/>
      <c r="H64" s="444"/>
      <c r="I64" s="444"/>
      <c r="J64" s="21"/>
      <c r="K64" s="12"/>
      <c r="L64" s="25">
        <v>1257</v>
      </c>
      <c r="M64" s="108">
        <f>N64-L64</f>
        <v>2056</v>
      </c>
      <c r="N64" s="20">
        <v>3313</v>
      </c>
      <c r="O64" s="108">
        <f>P64-N64</f>
        <v>2685</v>
      </c>
      <c r="P64" s="20">
        <v>5998</v>
      </c>
      <c r="Q64" s="108">
        <f>R64-P64</f>
        <v>2025</v>
      </c>
      <c r="R64" s="21">
        <v>8023</v>
      </c>
      <c r="S64" s="12"/>
      <c r="T64" s="25">
        <v>1762</v>
      </c>
      <c r="U64" s="108">
        <f>V64-T64</f>
        <v>991</v>
      </c>
      <c r="V64" s="20">
        <v>2753</v>
      </c>
      <c r="W64" s="108">
        <f>X64-V64</f>
        <v>838</v>
      </c>
      <c r="X64" s="20">
        <v>3591</v>
      </c>
      <c r="Y64" s="108">
        <f>Z64-X64</f>
        <v>1698</v>
      </c>
      <c r="Z64" s="21">
        <v>5289</v>
      </c>
      <c r="AA64" s="12"/>
      <c r="AB64" s="25">
        <v>902</v>
      </c>
      <c r="AC64" s="20">
        <f>AD64-AB64</f>
        <v>2313</v>
      </c>
      <c r="AD64" s="20">
        <v>3215</v>
      </c>
      <c r="AE64" s="20">
        <f>AF64-AD64</f>
        <v>1289</v>
      </c>
      <c r="AF64" s="20">
        <v>4504</v>
      </c>
      <c r="AG64" s="20">
        <f>AH64-AF64</f>
        <v>1698</v>
      </c>
      <c r="AH64" s="21">
        <v>6202</v>
      </c>
      <c r="AI64" s="12"/>
      <c r="AJ64" s="25">
        <v>2090</v>
      </c>
      <c r="AK64" s="20">
        <f>AL64-AJ64</f>
        <v>1446</v>
      </c>
      <c r="AL64" s="20">
        <v>3536</v>
      </c>
      <c r="AM64" s="20">
        <f>AN64-AL64</f>
        <v>1790</v>
      </c>
      <c r="AN64" s="20">
        <v>5326</v>
      </c>
      <c r="AO64" s="20">
        <f>AP64-AN64</f>
        <v>969</v>
      </c>
      <c r="AP64" s="21">
        <v>6295</v>
      </c>
      <c r="AQ64" s="12"/>
      <c r="AR64" s="25">
        <v>0</v>
      </c>
      <c r="AS64" s="40">
        <v>0</v>
      </c>
      <c r="AT64" s="40">
        <v>0</v>
      </c>
      <c r="AU64" s="40">
        <f>AV64-AT64</f>
        <v>170</v>
      </c>
      <c r="AV64" s="40">
        <v>170</v>
      </c>
      <c r="AW64" s="40">
        <f>AX64-AV64</f>
        <v>1774</v>
      </c>
      <c r="AX64" s="41">
        <v>1944</v>
      </c>
    </row>
    <row r="65" spans="1:50" s="14" customFormat="1" ht="7.5" customHeight="1" x14ac:dyDescent="0.3">
      <c r="A65" s="12"/>
      <c r="B65" s="12"/>
      <c r="C65" s="12"/>
      <c r="D65" s="25"/>
      <c r="E65" s="444"/>
      <c r="F65" s="444"/>
      <c r="G65" s="444"/>
      <c r="H65" s="444"/>
      <c r="I65" s="444"/>
      <c r="J65" s="21"/>
      <c r="K65" s="12"/>
      <c r="L65" s="25"/>
      <c r="M65" s="20"/>
      <c r="N65" s="20"/>
      <c r="O65" s="20"/>
      <c r="P65" s="20"/>
      <c r="Q65" s="20"/>
      <c r="R65" s="21"/>
      <c r="S65" s="12"/>
      <c r="T65" s="25"/>
      <c r="U65" s="20"/>
      <c r="V65" s="20"/>
      <c r="W65" s="20"/>
      <c r="X65" s="20"/>
      <c r="Y65" s="20"/>
      <c r="Z65" s="21"/>
      <c r="AA65" s="12"/>
      <c r="AB65" s="25"/>
      <c r="AC65" s="20"/>
      <c r="AD65" s="20"/>
      <c r="AE65" s="20"/>
      <c r="AF65" s="20"/>
      <c r="AG65" s="20"/>
      <c r="AH65" s="21"/>
      <c r="AI65" s="12"/>
      <c r="AJ65" s="25"/>
      <c r="AK65" s="20"/>
      <c r="AL65" s="20"/>
      <c r="AM65" s="20"/>
      <c r="AN65" s="20"/>
      <c r="AO65" s="20"/>
      <c r="AP65" s="21"/>
      <c r="AQ65" s="12"/>
      <c r="AR65" s="25"/>
      <c r="AS65" s="40"/>
      <c r="AT65" s="40"/>
      <c r="AU65" s="26"/>
      <c r="AV65" s="40"/>
      <c r="AW65" s="40"/>
      <c r="AX65" s="41"/>
    </row>
    <row r="66" spans="1:50" s="14" customFormat="1" x14ac:dyDescent="0.3">
      <c r="A66" s="232" t="s">
        <v>70</v>
      </c>
      <c r="B66" s="232"/>
      <c r="C66" s="232"/>
      <c r="D66" s="25"/>
      <c r="E66" s="444"/>
      <c r="F66" s="444"/>
      <c r="G66" s="444"/>
      <c r="H66" s="444"/>
      <c r="I66" s="444"/>
      <c r="J66" s="21"/>
      <c r="K66" s="232"/>
      <c r="L66" s="25"/>
      <c r="M66" s="20"/>
      <c r="N66" s="20"/>
      <c r="O66" s="20"/>
      <c r="P66" s="20"/>
      <c r="Q66" s="20"/>
      <c r="R66" s="21"/>
      <c r="S66" s="232"/>
      <c r="T66" s="25"/>
      <c r="U66" s="20"/>
      <c r="V66" s="20"/>
      <c r="W66" s="20"/>
      <c r="X66" s="20"/>
      <c r="Y66" s="20"/>
      <c r="Z66" s="21"/>
      <c r="AA66" s="232"/>
      <c r="AB66" s="25"/>
      <c r="AC66" s="20"/>
      <c r="AD66" s="20"/>
      <c r="AE66" s="20"/>
      <c r="AF66" s="20"/>
      <c r="AG66" s="20"/>
      <c r="AH66" s="21"/>
      <c r="AI66" s="12"/>
      <c r="AJ66" s="25"/>
      <c r="AK66" s="20"/>
      <c r="AL66" s="20"/>
      <c r="AM66" s="20"/>
      <c r="AN66" s="20"/>
      <c r="AO66" s="20"/>
      <c r="AP66" s="21"/>
      <c r="AQ66" s="12"/>
      <c r="AR66" s="25"/>
      <c r="AS66" s="26"/>
      <c r="AT66" s="40"/>
      <c r="AU66" s="26"/>
      <c r="AV66" s="40"/>
      <c r="AW66" s="26"/>
      <c r="AX66" s="41"/>
    </row>
    <row r="67" spans="1:50" s="14" customFormat="1" x14ac:dyDescent="0.3">
      <c r="A67" s="12" t="s">
        <v>71</v>
      </c>
      <c r="B67" s="12"/>
      <c r="C67" s="12"/>
      <c r="D67" s="25"/>
      <c r="E67" s="444"/>
      <c r="F67" s="444"/>
      <c r="G67" s="444"/>
      <c r="H67" s="444"/>
      <c r="I67" s="444"/>
      <c r="J67" s="21"/>
      <c r="K67" s="12"/>
      <c r="L67" s="25"/>
      <c r="M67" s="20"/>
      <c r="N67" s="20"/>
      <c r="O67" s="20"/>
      <c r="P67" s="20"/>
      <c r="Q67" s="46">
        <v>0.97499999999999998</v>
      </c>
      <c r="R67" s="69"/>
      <c r="S67" s="12"/>
      <c r="T67" s="25"/>
      <c r="U67" s="20"/>
      <c r="V67" s="20"/>
      <c r="W67" s="20"/>
      <c r="X67" s="20"/>
      <c r="Y67" s="46">
        <v>0.97499999999999998</v>
      </c>
      <c r="Z67" s="69"/>
      <c r="AA67" s="12"/>
      <c r="AB67" s="25"/>
      <c r="AC67" s="20"/>
      <c r="AD67" s="20"/>
      <c r="AE67" s="20"/>
      <c r="AF67" s="20"/>
      <c r="AG67" s="46">
        <v>0.97499999999999998</v>
      </c>
      <c r="AH67" s="69"/>
      <c r="AI67" s="12"/>
      <c r="AJ67" s="25"/>
      <c r="AK67" s="20"/>
      <c r="AL67" s="20"/>
      <c r="AM67" s="20"/>
      <c r="AN67" s="20"/>
      <c r="AO67" s="46">
        <v>0.97499999999999998</v>
      </c>
      <c r="AP67" s="69"/>
      <c r="AQ67" s="12"/>
      <c r="AR67" s="25"/>
      <c r="AS67" s="40"/>
      <c r="AT67" s="47"/>
      <c r="AU67" s="26"/>
      <c r="AV67" s="47"/>
      <c r="AW67" s="48">
        <v>0.97899999999999998</v>
      </c>
      <c r="AX67" s="49"/>
    </row>
    <row r="68" spans="1:50" s="14" customFormat="1" ht="15" thickBot="1" x14ac:dyDescent="0.35">
      <c r="A68" s="12" t="s">
        <v>72</v>
      </c>
      <c r="B68" s="12"/>
      <c r="C68" s="12"/>
      <c r="D68" s="51"/>
      <c r="E68" s="52"/>
      <c r="F68" s="52"/>
      <c r="G68" s="52"/>
      <c r="H68" s="52"/>
      <c r="I68" s="52"/>
      <c r="J68" s="54"/>
      <c r="K68" s="12"/>
      <c r="L68" s="51"/>
      <c r="M68" s="52"/>
      <c r="N68" s="52"/>
      <c r="O68" s="52"/>
      <c r="P68" s="52"/>
      <c r="Q68" s="53">
        <v>0.79800000000000004</v>
      </c>
      <c r="R68" s="72"/>
      <c r="S68" s="12"/>
      <c r="T68" s="51"/>
      <c r="U68" s="52"/>
      <c r="V68" s="52"/>
      <c r="W68" s="52"/>
      <c r="X68" s="52"/>
      <c r="Y68" s="53">
        <v>0.79800000000000004</v>
      </c>
      <c r="Z68" s="72"/>
      <c r="AA68" s="55"/>
      <c r="AB68" s="51"/>
      <c r="AC68" s="52"/>
      <c r="AD68" s="52"/>
      <c r="AE68" s="52"/>
      <c r="AF68" s="52"/>
      <c r="AG68" s="53">
        <v>0.79800000000000004</v>
      </c>
      <c r="AH68" s="72"/>
      <c r="AI68" s="55"/>
      <c r="AJ68" s="51"/>
      <c r="AK68" s="52"/>
      <c r="AL68" s="52"/>
      <c r="AM68" s="52"/>
      <c r="AN68" s="52"/>
      <c r="AO68" s="53">
        <v>0.86199999999999999</v>
      </c>
      <c r="AP68" s="72"/>
      <c r="AQ68" s="55"/>
      <c r="AR68" s="51"/>
      <c r="AS68" s="56"/>
      <c r="AT68" s="57"/>
      <c r="AU68" s="58"/>
      <c r="AV68" s="57"/>
      <c r="AW68" s="59">
        <v>0.86199999999999999</v>
      </c>
      <c r="AX68" s="60"/>
    </row>
    <row r="69" spans="1:50" s="14" customFormat="1" x14ac:dyDescent="0.3">
      <c r="AJ69" s="62"/>
      <c r="AK69" s="62"/>
      <c r="AL69" s="63"/>
      <c r="AM69" s="63"/>
      <c r="AN69" s="63"/>
      <c r="AO69" s="63"/>
      <c r="AP69" s="63"/>
      <c r="AR69" s="64"/>
      <c r="AS69" s="65"/>
      <c r="AT69" s="65"/>
      <c r="AV69" s="65"/>
      <c r="AW69" s="65"/>
    </row>
    <row r="70" spans="1:50" x14ac:dyDescent="0.3">
      <c r="A70" s="304" t="s">
        <v>40</v>
      </c>
      <c r="B70" s="305"/>
      <c r="C70" s="305"/>
      <c r="D70" s="305">
        <f t="shared" ref="D70:F70" si="9">D24-D25-D26</f>
        <v>0</v>
      </c>
      <c r="E70" s="305">
        <f t="shared" si="9"/>
        <v>0</v>
      </c>
      <c r="F70" s="305">
        <f t="shared" si="9"/>
        <v>0</v>
      </c>
      <c r="G70" s="305"/>
      <c r="H70" s="305"/>
      <c r="I70" s="305"/>
      <c r="J70" s="305"/>
      <c r="K70" s="305"/>
      <c r="L70" s="305">
        <f>L24-L25-L26</f>
        <v>0</v>
      </c>
      <c r="M70" s="305">
        <f>M24-M25-M26</f>
        <v>0</v>
      </c>
      <c r="N70" s="305">
        <f>N24-N25-N26</f>
        <v>0</v>
      </c>
      <c r="O70" s="305">
        <f t="shared" ref="O70:P70" si="10">O24-O25-O26</f>
        <v>0</v>
      </c>
      <c r="P70" s="305">
        <f t="shared" si="10"/>
        <v>0</v>
      </c>
      <c r="Q70" s="305">
        <f t="shared" ref="Q70:R70" si="11">Q24-Q25-Q26</f>
        <v>0</v>
      </c>
      <c r="R70" s="305">
        <f t="shared" si="11"/>
        <v>0</v>
      </c>
      <c r="T70" s="305">
        <f>T24-T25-T26</f>
        <v>0</v>
      </c>
      <c r="U70" s="305">
        <f t="shared" ref="U70:V70" si="12">U24-U25-U26</f>
        <v>0</v>
      </c>
      <c r="V70" s="305">
        <f t="shared" si="12"/>
        <v>0</v>
      </c>
      <c r="W70" s="305">
        <f t="shared" ref="W70:X70" si="13">W24-W25-W26</f>
        <v>0</v>
      </c>
      <c r="X70" s="305">
        <f t="shared" si="13"/>
        <v>0</v>
      </c>
      <c r="Y70" s="305">
        <f t="shared" ref="Y70:Z70" si="14">Y24-Y25-Y26</f>
        <v>0</v>
      </c>
      <c r="Z70" s="305">
        <f t="shared" si="14"/>
        <v>0</v>
      </c>
      <c r="AB70" s="305">
        <f>AB24-AB25-AB26</f>
        <v>0</v>
      </c>
      <c r="AC70" s="305">
        <f t="shared" ref="AC70:AH70" si="15">AC24-AC25-AC26</f>
        <v>0</v>
      </c>
      <c r="AD70" s="305">
        <f t="shared" si="15"/>
        <v>0</v>
      </c>
      <c r="AE70" s="305">
        <f t="shared" si="15"/>
        <v>0</v>
      </c>
      <c r="AF70" s="305">
        <f t="shared" si="15"/>
        <v>0</v>
      </c>
      <c r="AG70" s="305">
        <f t="shared" si="15"/>
        <v>0</v>
      </c>
      <c r="AH70" s="305">
        <f t="shared" si="15"/>
        <v>0</v>
      </c>
      <c r="AJ70" s="305">
        <f>AJ24-AJ25-AJ26</f>
        <v>0</v>
      </c>
      <c r="AK70" s="305">
        <f t="shared" ref="AK70:AP70" si="16">AK24-AK25-AK26</f>
        <v>0</v>
      </c>
      <c r="AL70" s="305">
        <f t="shared" si="16"/>
        <v>0</v>
      </c>
      <c r="AM70" s="305">
        <f t="shared" si="16"/>
        <v>0</v>
      </c>
      <c r="AN70" s="305">
        <f t="shared" si="16"/>
        <v>0</v>
      </c>
      <c r="AO70" s="305">
        <f t="shared" si="16"/>
        <v>0</v>
      </c>
      <c r="AP70" s="305">
        <f t="shared" si="16"/>
        <v>0</v>
      </c>
      <c r="AQ70" s="149"/>
      <c r="AR70" s="305">
        <f>AR24-AR25-AR26</f>
        <v>0</v>
      </c>
      <c r="AS70" s="305">
        <f t="shared" ref="AS70:AX70" si="17">AS24-AS25-AS26</f>
        <v>0</v>
      </c>
      <c r="AT70" s="305">
        <f t="shared" si="17"/>
        <v>0</v>
      </c>
      <c r="AU70" s="305">
        <f t="shared" si="17"/>
        <v>0</v>
      </c>
      <c r="AV70" s="305">
        <f t="shared" si="17"/>
        <v>0</v>
      </c>
      <c r="AW70" s="305">
        <f t="shared" si="17"/>
        <v>0</v>
      </c>
      <c r="AX70" s="305">
        <f t="shared" si="17"/>
        <v>0</v>
      </c>
    </row>
    <row r="71" spans="1:50" s="100" customFormat="1" x14ac:dyDescent="0.3">
      <c r="A71" s="306" t="s">
        <v>41</v>
      </c>
      <c r="B71" s="305"/>
      <c r="C71" s="305"/>
      <c r="D71" s="305">
        <f t="shared" ref="D71:E71" si="18">D26-SUM(D27:D30)-D31</f>
        <v>0</v>
      </c>
      <c r="E71" s="305">
        <f t="shared" si="18"/>
        <v>0</v>
      </c>
      <c r="F71" s="305">
        <f>F26-SUM(F27:F30)-F31</f>
        <v>0</v>
      </c>
      <c r="G71" s="305"/>
      <c r="H71" s="305"/>
      <c r="I71" s="305"/>
      <c r="J71" s="305"/>
      <c r="K71" s="305"/>
      <c r="L71" s="305">
        <f>L26-SUM(L27:L30)-L31</f>
        <v>0</v>
      </c>
      <c r="M71" s="305">
        <f>M26-SUM(M27:M30)-M31</f>
        <v>0</v>
      </c>
      <c r="N71" s="305">
        <f>N26-SUM(N27:N30)-N31</f>
        <v>0</v>
      </c>
      <c r="O71" s="305">
        <f t="shared" ref="O71:P71" si="19">O26-SUM(O27:O30)-O31</f>
        <v>0</v>
      </c>
      <c r="P71" s="305">
        <f t="shared" si="19"/>
        <v>0</v>
      </c>
      <c r="Q71" s="305">
        <f t="shared" ref="Q71:R71" si="20">Q26-SUM(Q27:Q30)-Q31</f>
        <v>0</v>
      </c>
      <c r="R71" s="305">
        <f t="shared" si="20"/>
        <v>0</v>
      </c>
      <c r="S71" s="4"/>
      <c r="T71" s="305">
        <f>T26-SUM(T27:T30)-T31</f>
        <v>0</v>
      </c>
      <c r="U71" s="305">
        <f t="shared" ref="U71:V71" si="21">U26-SUM(U27:U30)-U31</f>
        <v>0</v>
      </c>
      <c r="V71" s="305">
        <f t="shared" si="21"/>
        <v>0</v>
      </c>
      <c r="W71" s="305">
        <f t="shared" ref="W71:X71" si="22">W26-SUM(W27:W30)-W31</f>
        <v>0</v>
      </c>
      <c r="X71" s="305">
        <f t="shared" si="22"/>
        <v>0</v>
      </c>
      <c r="Y71" s="305">
        <f t="shared" ref="Y71:Z71" si="23">Y26-SUM(Y27:Y30)-Y31</f>
        <v>0</v>
      </c>
      <c r="Z71" s="305">
        <f t="shared" si="23"/>
        <v>0</v>
      </c>
      <c r="AA71" s="4"/>
      <c r="AB71" s="305">
        <f>AB26-SUM(AB27:AB30)-AB31</f>
        <v>0</v>
      </c>
      <c r="AC71" s="305">
        <f t="shared" ref="AC71:AH71" si="24">AC26-SUM(AC27:AC30)-AC31</f>
        <v>0</v>
      </c>
      <c r="AD71" s="305">
        <f t="shared" si="24"/>
        <v>0</v>
      </c>
      <c r="AE71" s="305">
        <f t="shared" si="24"/>
        <v>0</v>
      </c>
      <c r="AF71" s="305">
        <f t="shared" si="24"/>
        <v>0</v>
      </c>
      <c r="AG71" s="305">
        <f t="shared" si="24"/>
        <v>0</v>
      </c>
      <c r="AH71" s="305">
        <f t="shared" si="24"/>
        <v>0</v>
      </c>
      <c r="AI71" s="4"/>
      <c r="AJ71" s="305">
        <f>AJ26-SUM(AJ27:AJ30)-AJ31</f>
        <v>0</v>
      </c>
      <c r="AK71" s="305">
        <f t="shared" ref="AK71:AP71" si="25">AK26-SUM(AK27:AK30)-AK31</f>
        <v>0</v>
      </c>
      <c r="AL71" s="305">
        <f t="shared" si="25"/>
        <v>0</v>
      </c>
      <c r="AM71" s="305">
        <f t="shared" si="25"/>
        <v>0</v>
      </c>
      <c r="AN71" s="305">
        <f t="shared" si="25"/>
        <v>0</v>
      </c>
      <c r="AO71" s="305">
        <f t="shared" si="25"/>
        <v>0</v>
      </c>
      <c r="AP71" s="305">
        <f t="shared" si="25"/>
        <v>0</v>
      </c>
      <c r="AQ71" s="149"/>
      <c r="AR71" s="305">
        <f>AR26-SUM(AR27:AR30)-AR31</f>
        <v>0</v>
      </c>
      <c r="AS71" s="305">
        <f t="shared" ref="AS71:AX71" si="26">AS26-SUM(AS27:AS30)-AS31</f>
        <v>0</v>
      </c>
      <c r="AT71" s="305">
        <f t="shared" si="26"/>
        <v>0</v>
      </c>
      <c r="AU71" s="305">
        <f t="shared" si="26"/>
        <v>0</v>
      </c>
      <c r="AV71" s="305">
        <f t="shared" si="26"/>
        <v>0</v>
      </c>
      <c r="AW71" s="305">
        <f t="shared" si="26"/>
        <v>0</v>
      </c>
      <c r="AX71" s="305">
        <f t="shared" si="26"/>
        <v>0</v>
      </c>
    </row>
    <row r="72" spans="1:50" x14ac:dyDescent="0.3">
      <c r="A72" s="306" t="s">
        <v>26</v>
      </c>
      <c r="B72" s="305"/>
      <c r="C72" s="305"/>
      <c r="D72" s="305">
        <f t="shared" ref="D72:E72" si="27">D31-SUM(D32:D35)-D36</f>
        <v>0</v>
      </c>
      <c r="E72" s="305">
        <f t="shared" si="27"/>
        <v>0</v>
      </c>
      <c r="F72" s="305">
        <f>F31-SUM(F32:F35)-F36</f>
        <v>0</v>
      </c>
      <c r="G72" s="305"/>
      <c r="H72" s="305"/>
      <c r="I72" s="305"/>
      <c r="J72" s="305"/>
      <c r="K72" s="305"/>
      <c r="L72" s="305">
        <f>L31-SUM(L32:L35)-L36</f>
        <v>0</v>
      </c>
      <c r="M72" s="305">
        <f>M31-SUM(M32:M35)-M36</f>
        <v>0</v>
      </c>
      <c r="N72" s="305">
        <f>N31-SUM(N32:N35)-N36</f>
        <v>0</v>
      </c>
      <c r="O72" s="305">
        <f>O31-SUM(O32:O35)-O36</f>
        <v>0</v>
      </c>
      <c r="P72" s="305">
        <f t="shared" ref="P72:R72" si="28">P31-SUM(P32:P35)-P36</f>
        <v>0</v>
      </c>
      <c r="Q72" s="305">
        <f t="shared" si="28"/>
        <v>0</v>
      </c>
      <c r="R72" s="305">
        <f t="shared" si="28"/>
        <v>0</v>
      </c>
      <c r="T72" s="305">
        <f>T31-SUM(T32:T35)-T36</f>
        <v>0</v>
      </c>
      <c r="U72" s="305">
        <f t="shared" ref="U72:V72" si="29">U31-SUM(U32:U35)-U36</f>
        <v>0</v>
      </c>
      <c r="V72" s="305">
        <f t="shared" si="29"/>
        <v>0</v>
      </c>
      <c r="W72" s="305">
        <f t="shared" ref="W72:X72" si="30">W31-SUM(W32:W35)-W36</f>
        <v>0</v>
      </c>
      <c r="X72" s="305">
        <f t="shared" si="30"/>
        <v>0</v>
      </c>
      <c r="Y72" s="305">
        <f t="shared" ref="Y72:Z72" si="31">Y31-SUM(Y32:Y35)-Y36</f>
        <v>0</v>
      </c>
      <c r="Z72" s="305">
        <f t="shared" si="31"/>
        <v>0</v>
      </c>
      <c r="AB72" s="305">
        <f>AB31-SUM(AB32:AB35)-AB36</f>
        <v>0</v>
      </c>
      <c r="AC72" s="305">
        <f t="shared" ref="AC72:AH72" si="32">AC31-SUM(AC32:AC35)-AC36</f>
        <v>0</v>
      </c>
      <c r="AD72" s="305">
        <f t="shared" si="32"/>
        <v>0</v>
      </c>
      <c r="AE72" s="305">
        <f t="shared" si="32"/>
        <v>0</v>
      </c>
      <c r="AF72" s="305">
        <f t="shared" si="32"/>
        <v>0</v>
      </c>
      <c r="AG72" s="305">
        <f t="shared" si="32"/>
        <v>0</v>
      </c>
      <c r="AH72" s="305">
        <f t="shared" si="32"/>
        <v>0</v>
      </c>
      <c r="AJ72" s="305">
        <f>AJ31-SUM(AJ32:AJ35)-AJ36</f>
        <v>0</v>
      </c>
      <c r="AK72" s="305">
        <f t="shared" ref="AK72:AP72" si="33">AK31-SUM(AK32:AK35)-AK36</f>
        <v>0</v>
      </c>
      <c r="AL72" s="305">
        <f t="shared" si="33"/>
        <v>0</v>
      </c>
      <c r="AM72" s="305">
        <f t="shared" si="33"/>
        <v>0</v>
      </c>
      <c r="AN72" s="305">
        <f t="shared" si="33"/>
        <v>0</v>
      </c>
      <c r="AO72" s="305">
        <f t="shared" si="33"/>
        <v>0</v>
      </c>
      <c r="AP72" s="305">
        <f t="shared" si="33"/>
        <v>0</v>
      </c>
      <c r="AQ72" s="149"/>
      <c r="AR72" s="305">
        <f>AR31-SUM(AR32:AR35)-AR36</f>
        <v>0</v>
      </c>
      <c r="AS72" s="305">
        <f t="shared" ref="AS72:AX72" si="34">AS31-SUM(AS32:AS35)-AS36</f>
        <v>0</v>
      </c>
      <c r="AT72" s="305">
        <f t="shared" si="34"/>
        <v>0</v>
      </c>
      <c r="AU72" s="305">
        <f t="shared" si="34"/>
        <v>0</v>
      </c>
      <c r="AV72" s="305">
        <f t="shared" si="34"/>
        <v>0</v>
      </c>
      <c r="AW72" s="305">
        <f t="shared" si="34"/>
        <v>0</v>
      </c>
      <c r="AX72" s="305">
        <f t="shared" si="34"/>
        <v>0</v>
      </c>
    </row>
  </sheetData>
  <mergeCells count="6">
    <mergeCell ref="D21:J21"/>
    <mergeCell ref="AB21:AH21"/>
    <mergeCell ref="AJ21:AP21"/>
    <mergeCell ref="AR21:AX21"/>
    <mergeCell ref="T21:Z21"/>
    <mergeCell ref="L21:R21"/>
  </mergeCells>
  <pageMargins left="0.7" right="0.7" top="0.75" bottom="0.75" header="0.3" footer="0.3"/>
  <pageSetup scale="1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59999389629810485"/>
  </sheetPr>
  <dimension ref="A1:AL16390"/>
  <sheetViews>
    <sheetView zoomScaleNormal="100" workbookViewId="0">
      <pane xSplit="2" ySplit="19" topLeftCell="C20" activePane="bottomRight" state="frozen"/>
      <selection activeCell="B9" sqref="B9"/>
      <selection pane="topRight" activeCell="B9" sqref="B9"/>
      <selection pane="bottomLeft" activeCell="B9" sqref="B9"/>
      <selection pane="bottomRight" activeCell="C20" sqref="C20"/>
    </sheetView>
  </sheetViews>
  <sheetFormatPr defaultColWidth="9.109375" defaultRowHeight="14.4" outlineLevelRow="1" outlineLevelCol="1" x14ac:dyDescent="0.3"/>
  <cols>
    <col min="1" max="1" width="53.33203125" style="303" customWidth="1"/>
    <col min="2" max="2" width="9" style="303" customWidth="1"/>
    <col min="3" max="3" width="2.88671875" style="303" customWidth="1"/>
    <col min="4" max="4" width="9" style="303" customWidth="1"/>
    <col min="5" max="5" width="1.88671875" style="303" customWidth="1"/>
    <col min="6" max="12" width="9" style="303" customWidth="1"/>
    <col min="13" max="13" width="1.88671875" style="303" customWidth="1"/>
    <col min="14" max="20" width="9" style="303" customWidth="1"/>
    <col min="21" max="21" width="2.44140625" style="303" customWidth="1"/>
    <col min="22" max="23" width="9" style="303" customWidth="1"/>
    <col min="24" max="24" width="8" style="303" hidden="1" customWidth="1" outlineLevel="1"/>
    <col min="25" max="25" width="9.109375" style="303" collapsed="1"/>
    <col min="26" max="26" width="9.33203125" style="303" hidden="1" customWidth="1" outlineLevel="1"/>
    <col min="27" max="27" width="9.33203125" style="303" customWidth="1" collapsed="1"/>
    <col min="28" max="28" width="9.33203125" style="303" customWidth="1"/>
    <col min="29" max="29" width="2.44140625" style="303" customWidth="1"/>
    <col min="30" max="31" width="9.109375" style="303"/>
    <col min="32" max="32" width="9.109375" style="303" hidden="1" customWidth="1" outlineLevel="1"/>
    <col min="33" max="33" width="9.109375" style="303" collapsed="1"/>
    <col min="34" max="34" width="9.109375" style="303" hidden="1" customWidth="1" outlineLevel="1"/>
    <col min="35" max="35" width="9.109375" style="303" collapsed="1"/>
    <col min="36" max="16384" width="9.109375" style="303"/>
  </cols>
  <sheetData>
    <row r="1" spans="1:28" x14ac:dyDescent="0.3">
      <c r="A1" s="390" t="s">
        <v>87</v>
      </c>
      <c r="B1" s="334">
        <v>102.7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47"/>
      <c r="X1" s="347"/>
    </row>
    <row r="2" spans="1:28" x14ac:dyDescent="0.3">
      <c r="A2" s="337" t="s">
        <v>45</v>
      </c>
      <c r="B2" s="336">
        <v>72.599999999999994</v>
      </c>
      <c r="C2" s="389"/>
      <c r="D2" s="389"/>
      <c r="E2" s="389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</row>
    <row r="3" spans="1:28" ht="15" customHeight="1" x14ac:dyDescent="0.3">
      <c r="A3" s="335" t="s">
        <v>46</v>
      </c>
      <c r="B3" s="336">
        <v>7.6</v>
      </c>
      <c r="C3" s="389"/>
      <c r="D3" s="389"/>
      <c r="E3" s="389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6"/>
      <c r="X3" s="391"/>
      <c r="Y3" s="391"/>
      <c r="Z3" s="391"/>
      <c r="AA3" s="391"/>
      <c r="AB3" s="391"/>
    </row>
    <row r="4" spans="1:28" s="349" customFormat="1" ht="15" customHeight="1" x14ac:dyDescent="0.3">
      <c r="A4" s="337" t="s">
        <v>47</v>
      </c>
      <c r="B4" s="336">
        <v>22.5</v>
      </c>
      <c r="C4" s="389"/>
      <c r="D4" s="389"/>
      <c r="E4" s="389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92"/>
      <c r="X4" s="391"/>
      <c r="Y4" s="391"/>
      <c r="Z4" s="391"/>
      <c r="AA4" s="391"/>
      <c r="AB4" s="391"/>
    </row>
    <row r="5" spans="1:28" s="349" customFormat="1" ht="15" customHeight="1" x14ac:dyDescent="0.3">
      <c r="A5" s="337"/>
      <c r="B5" s="336"/>
      <c r="C5" s="389"/>
      <c r="D5" s="389"/>
      <c r="E5" s="389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92"/>
      <c r="X5" s="391"/>
      <c r="Y5" s="391"/>
      <c r="Z5" s="391"/>
      <c r="AA5" s="391"/>
      <c r="AB5" s="391"/>
    </row>
    <row r="6" spans="1:28" s="349" customFormat="1" x14ac:dyDescent="0.3">
      <c r="A6" s="335" t="s">
        <v>88</v>
      </c>
      <c r="B6" s="336">
        <v>24</v>
      </c>
      <c r="C6" s="389"/>
      <c r="D6" s="389"/>
      <c r="E6" s="389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92"/>
      <c r="X6" s="391"/>
      <c r="Y6" s="391"/>
      <c r="Z6" s="391"/>
      <c r="AA6" s="391"/>
      <c r="AB6" s="391"/>
    </row>
    <row r="7" spans="1:28" x14ac:dyDescent="0.3">
      <c r="A7" s="393" t="s">
        <v>200</v>
      </c>
      <c r="B7" s="336">
        <v>6.8</v>
      </c>
      <c r="C7" s="389"/>
      <c r="D7" s="389"/>
      <c r="E7" s="389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94"/>
      <c r="X7" s="394"/>
      <c r="Y7" s="394"/>
      <c r="Z7" s="394"/>
      <c r="AA7" s="394"/>
      <c r="AB7" s="394"/>
    </row>
    <row r="8" spans="1:28" x14ac:dyDescent="0.3">
      <c r="A8" s="393"/>
      <c r="B8" s="336"/>
      <c r="C8" s="389"/>
      <c r="D8" s="389"/>
      <c r="E8" s="389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94"/>
      <c r="X8" s="394"/>
      <c r="Y8" s="394"/>
      <c r="Z8" s="394"/>
      <c r="AA8" s="394"/>
      <c r="AB8" s="394"/>
    </row>
    <row r="9" spans="1:28" x14ac:dyDescent="0.3">
      <c r="A9" s="337" t="s">
        <v>205</v>
      </c>
      <c r="B9" s="336">
        <v>171.5</v>
      </c>
      <c r="C9" s="389"/>
      <c r="D9" s="389"/>
      <c r="E9" s="389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94"/>
      <c r="X9" s="394"/>
      <c r="Y9" s="394"/>
      <c r="Z9" s="394"/>
      <c r="AA9" s="394"/>
      <c r="AB9" s="394"/>
    </row>
    <row r="10" spans="1:28" x14ac:dyDescent="0.3">
      <c r="A10" s="337" t="s">
        <v>206</v>
      </c>
      <c r="B10" s="336">
        <v>48.2</v>
      </c>
      <c r="C10" s="389"/>
      <c r="D10" s="389"/>
      <c r="E10" s="389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94"/>
      <c r="X10" s="394"/>
      <c r="Y10" s="394"/>
      <c r="Z10" s="394"/>
      <c r="AA10" s="394"/>
      <c r="AB10" s="394"/>
    </row>
    <row r="11" spans="1:28" x14ac:dyDescent="0.3">
      <c r="A11" s="337" t="s">
        <v>207</v>
      </c>
      <c r="B11" s="395">
        <f>B9+B10</f>
        <v>219.7</v>
      </c>
      <c r="C11" s="396"/>
      <c r="D11" s="396"/>
      <c r="E11" s="39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94"/>
      <c r="X11" s="394"/>
      <c r="Y11" s="394"/>
      <c r="Z11" s="394"/>
      <c r="AA11" s="394"/>
      <c r="AB11" s="394"/>
    </row>
    <row r="12" spans="1:28" x14ac:dyDescent="0.3">
      <c r="A12" s="335" t="s">
        <v>142</v>
      </c>
      <c r="B12" s="336">
        <v>53.7</v>
      </c>
      <c r="C12" s="389"/>
      <c r="D12" s="389"/>
      <c r="E12" s="389"/>
      <c r="F12" s="366"/>
      <c r="G12" s="366"/>
      <c r="H12" s="366"/>
      <c r="I12" s="366"/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94"/>
      <c r="X12" s="394"/>
      <c r="Y12" s="394"/>
      <c r="Z12" s="394"/>
      <c r="AA12" s="394"/>
      <c r="AB12" s="394"/>
    </row>
    <row r="13" spans="1:28" x14ac:dyDescent="0.3">
      <c r="A13" s="337" t="s">
        <v>143</v>
      </c>
      <c r="B13" s="336">
        <v>166</v>
      </c>
      <c r="C13" s="389"/>
      <c r="D13" s="389"/>
      <c r="E13" s="389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94"/>
      <c r="X13" s="394"/>
      <c r="Y13" s="394"/>
      <c r="Z13" s="394"/>
      <c r="AA13" s="394"/>
      <c r="AB13" s="394"/>
    </row>
    <row r="14" spans="1:28" x14ac:dyDescent="0.3">
      <c r="A14" s="337"/>
      <c r="B14" s="336"/>
      <c r="C14" s="389"/>
      <c r="D14" s="389"/>
      <c r="E14" s="389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94"/>
      <c r="X14" s="394"/>
      <c r="Y14" s="394"/>
      <c r="Z14" s="394"/>
      <c r="AA14" s="394"/>
      <c r="AB14" s="394"/>
    </row>
    <row r="15" spans="1:28" ht="15" thickBot="1" x14ac:dyDescent="0.35">
      <c r="A15" s="397" t="s">
        <v>139</v>
      </c>
      <c r="B15" s="398">
        <v>121.7</v>
      </c>
      <c r="C15" s="396"/>
      <c r="D15" s="396"/>
      <c r="E15" s="396"/>
      <c r="F15" s="366"/>
      <c r="G15" s="366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394"/>
      <c r="X15" s="394"/>
      <c r="Y15" s="394"/>
      <c r="Z15" s="394"/>
      <c r="AA15" s="394"/>
      <c r="AB15" s="394"/>
    </row>
    <row r="17" spans="1:38" ht="15" thickBot="1" x14ac:dyDescent="0.35"/>
    <row r="18" spans="1:38" ht="15" thickBot="1" x14ac:dyDescent="0.35">
      <c r="A18" s="337"/>
      <c r="B18" s="366"/>
      <c r="C18" s="366"/>
      <c r="D18" s="399">
        <v>2019</v>
      </c>
      <c r="E18" s="366"/>
      <c r="F18" s="664">
        <v>2018</v>
      </c>
      <c r="G18" s="665"/>
      <c r="H18" s="665"/>
      <c r="I18" s="665"/>
      <c r="J18" s="665"/>
      <c r="K18" s="665"/>
      <c r="L18" s="666"/>
      <c r="M18" s="366"/>
      <c r="N18" s="664">
        <v>2017</v>
      </c>
      <c r="O18" s="665"/>
      <c r="P18" s="665"/>
      <c r="Q18" s="665"/>
      <c r="R18" s="665"/>
      <c r="S18" s="665"/>
      <c r="T18" s="666"/>
      <c r="U18" s="366"/>
      <c r="V18" s="664">
        <v>2016</v>
      </c>
      <c r="W18" s="665"/>
      <c r="X18" s="665"/>
      <c r="Y18" s="665"/>
      <c r="Z18" s="665"/>
      <c r="AA18" s="665"/>
      <c r="AB18" s="666"/>
      <c r="AD18" s="664">
        <v>2015</v>
      </c>
      <c r="AE18" s="665"/>
      <c r="AF18" s="665"/>
      <c r="AG18" s="665"/>
      <c r="AH18" s="665"/>
      <c r="AI18" s="665"/>
      <c r="AJ18" s="666"/>
    </row>
    <row r="19" spans="1:38" s="349" customFormat="1" x14ac:dyDescent="0.3">
      <c r="A19" s="337"/>
      <c r="B19" s="366"/>
      <c r="C19" s="366"/>
      <c r="D19" s="400" t="s">
        <v>3</v>
      </c>
      <c r="E19" s="366"/>
      <c r="F19" s="401" t="s">
        <v>3</v>
      </c>
      <c r="G19" s="391" t="s">
        <v>4</v>
      </c>
      <c r="H19" s="391" t="s">
        <v>5</v>
      </c>
      <c r="I19" s="391" t="s">
        <v>6</v>
      </c>
      <c r="J19" s="391" t="s">
        <v>7</v>
      </c>
      <c r="K19" s="391" t="s">
        <v>8</v>
      </c>
      <c r="L19" s="402" t="s">
        <v>9</v>
      </c>
      <c r="M19" s="366"/>
      <c r="N19" s="401" t="s">
        <v>3</v>
      </c>
      <c r="O19" s="391" t="s">
        <v>4</v>
      </c>
      <c r="P19" s="391" t="s">
        <v>5</v>
      </c>
      <c r="Q19" s="391" t="s">
        <v>6</v>
      </c>
      <c r="R19" s="391" t="s">
        <v>7</v>
      </c>
      <c r="S19" s="391" t="s">
        <v>8</v>
      </c>
      <c r="T19" s="402" t="s">
        <v>9</v>
      </c>
      <c r="U19" s="366"/>
      <c r="V19" s="401" t="s">
        <v>3</v>
      </c>
      <c r="W19" s="391" t="s">
        <v>4</v>
      </c>
      <c r="X19" s="391" t="s">
        <v>5</v>
      </c>
      <c r="Y19" s="391" t="s">
        <v>6</v>
      </c>
      <c r="Z19" s="391" t="s">
        <v>7</v>
      </c>
      <c r="AA19" s="391" t="s">
        <v>8</v>
      </c>
      <c r="AB19" s="402" t="s">
        <v>9</v>
      </c>
      <c r="AC19" s="303"/>
      <c r="AD19" s="401" t="s">
        <v>3</v>
      </c>
      <c r="AE19" s="391" t="s">
        <v>4</v>
      </c>
      <c r="AF19" s="391" t="s">
        <v>5</v>
      </c>
      <c r="AG19" s="391" t="s">
        <v>6</v>
      </c>
      <c r="AH19" s="391" t="s">
        <v>7</v>
      </c>
      <c r="AI19" s="391" t="s">
        <v>8</v>
      </c>
      <c r="AJ19" s="402" t="s">
        <v>9</v>
      </c>
    </row>
    <row r="20" spans="1:38" s="349" customFormat="1" x14ac:dyDescent="0.3">
      <c r="A20" s="303"/>
      <c r="B20" s="394"/>
      <c r="C20" s="394"/>
      <c r="D20" s="385"/>
      <c r="E20" s="394"/>
      <c r="F20" s="403"/>
      <c r="G20" s="394"/>
      <c r="H20" s="394"/>
      <c r="I20" s="394"/>
      <c r="J20" s="394"/>
      <c r="K20" s="394"/>
      <c r="L20" s="404"/>
      <c r="M20" s="394"/>
      <c r="N20" s="403"/>
      <c r="O20" s="394"/>
      <c r="P20" s="394"/>
      <c r="Q20" s="394"/>
      <c r="R20" s="394"/>
      <c r="S20" s="394"/>
      <c r="T20" s="404"/>
      <c r="U20" s="394"/>
      <c r="V20" s="403"/>
      <c r="W20" s="394"/>
      <c r="X20" s="394"/>
      <c r="Y20" s="394"/>
      <c r="Z20" s="394"/>
      <c r="AA20" s="394"/>
      <c r="AB20" s="404"/>
      <c r="AC20" s="303"/>
      <c r="AD20" s="403"/>
      <c r="AE20" s="394"/>
      <c r="AF20" s="394"/>
      <c r="AG20" s="394"/>
      <c r="AH20" s="394"/>
      <c r="AI20" s="394"/>
      <c r="AJ20" s="404"/>
    </row>
    <row r="21" spans="1:38" s="349" customFormat="1" x14ac:dyDescent="0.3">
      <c r="A21" s="349" t="s">
        <v>10</v>
      </c>
      <c r="B21" s="405"/>
      <c r="C21" s="405"/>
      <c r="D21" s="382">
        <v>10025</v>
      </c>
      <c r="E21" s="405"/>
      <c r="F21" s="406">
        <v>16342</v>
      </c>
      <c r="G21" s="405">
        <f>H21-F21</f>
        <v>19527</v>
      </c>
      <c r="H21" s="405">
        <v>35869</v>
      </c>
      <c r="I21" s="405">
        <f>J21-H21</f>
        <v>17300</v>
      </c>
      <c r="J21" s="405">
        <v>53169</v>
      </c>
      <c r="K21" s="405">
        <f>L21-J21</f>
        <v>14268</v>
      </c>
      <c r="L21" s="407">
        <v>67437</v>
      </c>
      <c r="M21" s="405"/>
      <c r="N21" s="406">
        <v>13128</v>
      </c>
      <c r="O21" s="405">
        <f>P21-N21</f>
        <v>15549</v>
      </c>
      <c r="P21" s="405">
        <v>28677</v>
      </c>
      <c r="Q21" s="405">
        <f>R21-P21</f>
        <v>13948</v>
      </c>
      <c r="R21" s="405">
        <v>42625</v>
      </c>
      <c r="S21" s="405">
        <f>T21-R21</f>
        <v>13074</v>
      </c>
      <c r="T21" s="407">
        <v>55699</v>
      </c>
      <c r="U21" s="405"/>
      <c r="V21" s="406">
        <v>13717</v>
      </c>
      <c r="W21" s="405">
        <f>X21-V21</f>
        <v>14684</v>
      </c>
      <c r="X21" s="405">
        <v>28401</v>
      </c>
      <c r="Y21" s="405">
        <v>15920</v>
      </c>
      <c r="Z21" s="405">
        <v>44321</v>
      </c>
      <c r="AA21" s="405">
        <f>AB21-Z21</f>
        <v>15002</v>
      </c>
      <c r="AB21" s="407">
        <v>59323</v>
      </c>
      <c r="AD21" s="406">
        <v>0</v>
      </c>
      <c r="AE21" s="405">
        <v>0</v>
      </c>
      <c r="AF21" s="405">
        <v>0</v>
      </c>
      <c r="AG21" s="405">
        <v>8856</v>
      </c>
      <c r="AH21" s="405">
        <v>8856</v>
      </c>
      <c r="AI21" s="405">
        <v>8567</v>
      </c>
      <c r="AJ21" s="407">
        <v>17423</v>
      </c>
      <c r="AL21" s="351"/>
    </row>
    <row r="22" spans="1:38" s="412" customFormat="1" ht="15" customHeight="1" x14ac:dyDescent="0.3">
      <c r="A22" s="349" t="s">
        <v>11</v>
      </c>
      <c r="B22" s="408"/>
      <c r="C22" s="408"/>
      <c r="D22" s="383">
        <v>5151</v>
      </c>
      <c r="E22" s="408"/>
      <c r="F22" s="409">
        <v>9396</v>
      </c>
      <c r="G22" s="408">
        <f t="shared" ref="G22:K50" si="0">H22-F22</f>
        <v>10025</v>
      </c>
      <c r="H22" s="408">
        <v>19421</v>
      </c>
      <c r="I22" s="408">
        <f t="shared" si="0"/>
        <v>10204</v>
      </c>
      <c r="J22" s="408">
        <v>29625</v>
      </c>
      <c r="K22" s="408">
        <f t="shared" si="0"/>
        <v>8935</v>
      </c>
      <c r="L22" s="410">
        <v>38560</v>
      </c>
      <c r="M22" s="408"/>
      <c r="N22" s="409">
        <v>6912</v>
      </c>
      <c r="O22" s="408">
        <f t="shared" ref="O22:S50" si="1">P22-N22</f>
        <v>8708</v>
      </c>
      <c r="P22" s="408">
        <v>15620</v>
      </c>
      <c r="Q22" s="408">
        <f t="shared" si="1"/>
        <v>7792</v>
      </c>
      <c r="R22" s="408">
        <v>23412</v>
      </c>
      <c r="S22" s="408">
        <f t="shared" si="1"/>
        <v>7186</v>
      </c>
      <c r="T22" s="410">
        <v>30598</v>
      </c>
      <c r="U22" s="408"/>
      <c r="V22" s="409">
        <v>6668</v>
      </c>
      <c r="W22" s="408">
        <f t="shared" ref="W22:W50" si="2">X22-V22</f>
        <v>8786</v>
      </c>
      <c r="X22" s="408">
        <v>15454</v>
      </c>
      <c r="Y22" s="408">
        <v>8988</v>
      </c>
      <c r="Z22" s="408">
        <v>24442</v>
      </c>
      <c r="AA22" s="408">
        <f t="shared" ref="AA22:AA50" si="3">AB22-Z22</f>
        <v>8376</v>
      </c>
      <c r="AB22" s="410">
        <v>32818</v>
      </c>
      <c r="AC22" s="411"/>
      <c r="AD22" s="409">
        <v>0</v>
      </c>
      <c r="AE22" s="408">
        <v>0</v>
      </c>
      <c r="AF22" s="408">
        <v>0</v>
      </c>
      <c r="AG22" s="408">
        <v>7251</v>
      </c>
      <c r="AH22" s="408">
        <v>7251</v>
      </c>
      <c r="AI22" s="408">
        <v>4677</v>
      </c>
      <c r="AJ22" s="410">
        <v>11928</v>
      </c>
      <c r="AL22" s="413"/>
    </row>
    <row r="23" spans="1:38" ht="15" customHeight="1" x14ac:dyDescent="0.3">
      <c r="A23" s="349" t="s">
        <v>12</v>
      </c>
      <c r="B23" s="405"/>
      <c r="C23" s="405"/>
      <c r="D23" s="382">
        <f>D21-D22</f>
        <v>4874</v>
      </c>
      <c r="E23" s="405"/>
      <c r="F23" s="406">
        <v>6946</v>
      </c>
      <c r="G23" s="405">
        <f t="shared" si="0"/>
        <v>9502</v>
      </c>
      <c r="H23" s="405">
        <v>16448</v>
      </c>
      <c r="I23" s="405">
        <f t="shared" si="0"/>
        <v>7096</v>
      </c>
      <c r="J23" s="405">
        <f>J21-J22</f>
        <v>23544</v>
      </c>
      <c r="K23" s="405">
        <f t="shared" si="0"/>
        <v>5333</v>
      </c>
      <c r="L23" s="407">
        <v>28877</v>
      </c>
      <c r="M23" s="405"/>
      <c r="N23" s="406">
        <v>6216</v>
      </c>
      <c r="O23" s="405">
        <f t="shared" si="1"/>
        <v>6841</v>
      </c>
      <c r="P23" s="405">
        <v>13057</v>
      </c>
      <c r="Q23" s="405">
        <f t="shared" si="1"/>
        <v>6156</v>
      </c>
      <c r="R23" s="405">
        <v>19213</v>
      </c>
      <c r="S23" s="405">
        <f t="shared" si="1"/>
        <v>5888</v>
      </c>
      <c r="T23" s="407">
        <v>25101</v>
      </c>
      <c r="U23" s="405"/>
      <c r="V23" s="406">
        <v>7049</v>
      </c>
      <c r="W23" s="405">
        <f t="shared" si="2"/>
        <v>5898</v>
      </c>
      <c r="X23" s="405">
        <v>12947</v>
      </c>
      <c r="Y23" s="405">
        <v>6932</v>
      </c>
      <c r="Z23" s="405">
        <v>19879</v>
      </c>
      <c r="AA23" s="405">
        <f t="shared" si="3"/>
        <v>6626</v>
      </c>
      <c r="AB23" s="407">
        <v>26505</v>
      </c>
      <c r="AC23" s="349"/>
      <c r="AD23" s="406">
        <v>0</v>
      </c>
      <c r="AE23" s="405">
        <v>0</v>
      </c>
      <c r="AF23" s="405">
        <v>0</v>
      </c>
      <c r="AG23" s="405">
        <v>1605</v>
      </c>
      <c r="AH23" s="405">
        <v>1605</v>
      </c>
      <c r="AI23" s="405">
        <v>3890</v>
      </c>
      <c r="AJ23" s="407">
        <v>5495</v>
      </c>
      <c r="AL23" s="351"/>
    </row>
    <row r="24" spans="1:38" ht="15" hidden="1" customHeight="1" outlineLevel="1" x14ac:dyDescent="0.3">
      <c r="A24" s="303" t="s">
        <v>13</v>
      </c>
      <c r="B24" s="414"/>
      <c r="C24" s="414"/>
      <c r="D24" s="384">
        <v>5192</v>
      </c>
      <c r="E24" s="414"/>
      <c r="F24" s="415">
        <v>6566</v>
      </c>
      <c r="G24" s="414">
        <f t="shared" si="0"/>
        <v>7191</v>
      </c>
      <c r="H24" s="414">
        <v>13757</v>
      </c>
      <c r="I24" s="414">
        <f t="shared" si="0"/>
        <v>6768</v>
      </c>
      <c r="J24" s="414">
        <v>20525</v>
      </c>
      <c r="K24" s="414">
        <f t="shared" si="0"/>
        <v>5216</v>
      </c>
      <c r="L24" s="416">
        <v>25741</v>
      </c>
      <c r="M24" s="414"/>
      <c r="N24" s="415">
        <v>4796</v>
      </c>
      <c r="O24" s="414">
        <f t="shared" si="1"/>
        <v>5641</v>
      </c>
      <c r="P24" s="414">
        <v>10437</v>
      </c>
      <c r="Q24" s="414">
        <f t="shared" si="1"/>
        <v>5065</v>
      </c>
      <c r="R24" s="414">
        <v>15502</v>
      </c>
      <c r="S24" s="414">
        <f t="shared" si="1"/>
        <v>5589</v>
      </c>
      <c r="T24" s="416">
        <v>21091</v>
      </c>
      <c r="U24" s="414"/>
      <c r="V24" s="415">
        <v>5745</v>
      </c>
      <c r="W24" s="414">
        <f t="shared" si="2"/>
        <v>6258</v>
      </c>
      <c r="X24" s="414">
        <v>12003</v>
      </c>
      <c r="Y24" s="414">
        <v>5071</v>
      </c>
      <c r="Z24" s="414">
        <v>17074</v>
      </c>
      <c r="AA24" s="414">
        <f t="shared" si="3"/>
        <v>4252</v>
      </c>
      <c r="AB24" s="416">
        <v>21326</v>
      </c>
      <c r="AD24" s="415">
        <v>0</v>
      </c>
      <c r="AE24" s="414">
        <v>0</v>
      </c>
      <c r="AF24" s="414">
        <v>0</v>
      </c>
      <c r="AG24" s="414">
        <v>4693</v>
      </c>
      <c r="AH24" s="414">
        <v>4693</v>
      </c>
      <c r="AI24" s="414">
        <v>5106</v>
      </c>
      <c r="AJ24" s="416">
        <v>9799</v>
      </c>
      <c r="AL24" s="351"/>
    </row>
    <row r="25" spans="1:38" s="350" customFormat="1" ht="15" hidden="1" customHeight="1" outlineLevel="1" x14ac:dyDescent="0.3">
      <c r="A25" s="303" t="s">
        <v>14</v>
      </c>
      <c r="B25" s="414"/>
      <c r="C25" s="414"/>
      <c r="D25" s="384">
        <v>60</v>
      </c>
      <c r="E25" s="414"/>
      <c r="F25" s="415">
        <v>87</v>
      </c>
      <c r="G25" s="414">
        <f t="shared" si="0"/>
        <v>88</v>
      </c>
      <c r="H25" s="414">
        <v>175</v>
      </c>
      <c r="I25" s="414">
        <f t="shared" si="0"/>
        <v>88</v>
      </c>
      <c r="J25" s="414">
        <v>263</v>
      </c>
      <c r="K25" s="414">
        <f t="shared" si="0"/>
        <v>87</v>
      </c>
      <c r="L25" s="416">
        <v>350</v>
      </c>
      <c r="M25" s="414"/>
      <c r="N25" s="415">
        <v>87</v>
      </c>
      <c r="O25" s="414">
        <f t="shared" si="1"/>
        <v>88</v>
      </c>
      <c r="P25" s="414">
        <v>175</v>
      </c>
      <c r="Q25" s="414">
        <f t="shared" si="1"/>
        <v>87</v>
      </c>
      <c r="R25" s="414">
        <v>262</v>
      </c>
      <c r="S25" s="414">
        <f t="shared" si="1"/>
        <v>88</v>
      </c>
      <c r="T25" s="416">
        <v>350</v>
      </c>
      <c r="U25" s="414"/>
      <c r="V25" s="415">
        <v>85</v>
      </c>
      <c r="W25" s="414">
        <f t="shared" si="2"/>
        <v>88</v>
      </c>
      <c r="X25" s="414">
        <v>173</v>
      </c>
      <c r="Y25" s="414">
        <v>88</v>
      </c>
      <c r="Z25" s="414">
        <v>261</v>
      </c>
      <c r="AA25" s="414">
        <f t="shared" si="3"/>
        <v>89</v>
      </c>
      <c r="AB25" s="416">
        <v>350</v>
      </c>
      <c r="AC25" s="303"/>
      <c r="AD25" s="415">
        <v>0</v>
      </c>
      <c r="AE25" s="414">
        <v>0</v>
      </c>
      <c r="AF25" s="414">
        <v>0</v>
      </c>
      <c r="AG25" s="414">
        <v>86</v>
      </c>
      <c r="AH25" s="414">
        <v>86</v>
      </c>
      <c r="AI25" s="414">
        <v>89</v>
      </c>
      <c r="AJ25" s="416">
        <v>175</v>
      </c>
      <c r="AL25" s="351"/>
    </row>
    <row r="26" spans="1:38" s="421" customFormat="1" ht="15" hidden="1" customHeight="1" outlineLevel="1" x14ac:dyDescent="0.3">
      <c r="A26" s="303" t="s">
        <v>15</v>
      </c>
      <c r="B26" s="417"/>
      <c r="C26" s="417"/>
      <c r="D26" s="418">
        <v>740</v>
      </c>
      <c r="E26" s="417"/>
      <c r="F26" s="419">
        <v>1162</v>
      </c>
      <c r="G26" s="417">
        <f t="shared" si="0"/>
        <v>1139</v>
      </c>
      <c r="H26" s="417">
        <v>2301</v>
      </c>
      <c r="I26" s="417">
        <f t="shared" si="0"/>
        <v>1125</v>
      </c>
      <c r="J26" s="417">
        <v>3426</v>
      </c>
      <c r="K26" s="417">
        <f t="shared" si="0"/>
        <v>1114</v>
      </c>
      <c r="L26" s="420">
        <v>4540</v>
      </c>
      <c r="M26" s="417"/>
      <c r="N26" s="419">
        <v>1110</v>
      </c>
      <c r="O26" s="417">
        <f t="shared" si="1"/>
        <v>1092</v>
      </c>
      <c r="P26" s="417">
        <v>2202</v>
      </c>
      <c r="Q26" s="417">
        <f t="shared" si="1"/>
        <v>1172</v>
      </c>
      <c r="R26" s="417">
        <v>3374</v>
      </c>
      <c r="S26" s="417">
        <f t="shared" si="1"/>
        <v>1156</v>
      </c>
      <c r="T26" s="420">
        <v>4530</v>
      </c>
      <c r="U26" s="417"/>
      <c r="V26" s="419">
        <v>856</v>
      </c>
      <c r="W26" s="417">
        <f t="shared" si="2"/>
        <v>1334</v>
      </c>
      <c r="X26" s="417">
        <v>2190</v>
      </c>
      <c r="Y26" s="417">
        <v>1219</v>
      </c>
      <c r="Z26" s="417">
        <v>3409</v>
      </c>
      <c r="AA26" s="417">
        <f t="shared" si="3"/>
        <v>1099</v>
      </c>
      <c r="AB26" s="420">
        <v>4508</v>
      </c>
      <c r="AC26" s="303"/>
      <c r="AD26" s="419">
        <v>0</v>
      </c>
      <c r="AE26" s="417">
        <v>0</v>
      </c>
      <c r="AF26" s="417">
        <v>0</v>
      </c>
      <c r="AG26" s="417">
        <v>780</v>
      </c>
      <c r="AH26" s="417">
        <v>780</v>
      </c>
      <c r="AI26" s="417">
        <v>890</v>
      </c>
      <c r="AJ26" s="420">
        <v>1670</v>
      </c>
      <c r="AL26" s="422"/>
    </row>
    <row r="27" spans="1:38" ht="15" hidden="1" customHeight="1" outlineLevel="1" x14ac:dyDescent="0.3">
      <c r="A27" s="303" t="s">
        <v>16</v>
      </c>
      <c r="B27" s="423"/>
      <c r="C27" s="423"/>
      <c r="D27" s="386">
        <v>0</v>
      </c>
      <c r="E27" s="423"/>
      <c r="F27" s="424">
        <v>0</v>
      </c>
      <c r="G27" s="423">
        <f t="shared" si="0"/>
        <v>0</v>
      </c>
      <c r="H27" s="423">
        <v>0</v>
      </c>
      <c r="I27" s="423">
        <f t="shared" si="0"/>
        <v>0</v>
      </c>
      <c r="J27" s="423">
        <v>0</v>
      </c>
      <c r="K27" s="423">
        <f t="shared" si="0"/>
        <v>0</v>
      </c>
      <c r="L27" s="425">
        <v>0</v>
      </c>
      <c r="M27" s="423"/>
      <c r="N27" s="424">
        <v>0</v>
      </c>
      <c r="O27" s="423">
        <f t="shared" si="1"/>
        <v>0</v>
      </c>
      <c r="P27" s="423">
        <v>0</v>
      </c>
      <c r="Q27" s="423">
        <f t="shared" si="1"/>
        <v>0</v>
      </c>
      <c r="R27" s="423">
        <v>0</v>
      </c>
      <c r="S27" s="423">
        <f t="shared" si="1"/>
        <v>8461</v>
      </c>
      <c r="T27" s="425">
        <v>8461</v>
      </c>
      <c r="U27" s="423"/>
      <c r="V27" s="424">
        <v>0</v>
      </c>
      <c r="W27" s="423">
        <f t="shared" si="2"/>
        <v>0</v>
      </c>
      <c r="X27" s="423">
        <v>0</v>
      </c>
      <c r="Y27" s="423">
        <v>0</v>
      </c>
      <c r="Z27" s="423">
        <v>0</v>
      </c>
      <c r="AA27" s="423">
        <f t="shared" si="3"/>
        <v>0</v>
      </c>
      <c r="AB27" s="425">
        <v>0</v>
      </c>
      <c r="AC27" s="350"/>
      <c r="AD27" s="424">
        <v>0</v>
      </c>
      <c r="AE27" s="423">
        <v>0</v>
      </c>
      <c r="AF27" s="423">
        <v>0</v>
      </c>
      <c r="AG27" s="423">
        <v>0</v>
      </c>
      <c r="AH27" s="423">
        <v>0</v>
      </c>
      <c r="AI27" s="423">
        <v>0</v>
      </c>
      <c r="AJ27" s="425">
        <v>0</v>
      </c>
      <c r="AL27" s="351"/>
    </row>
    <row r="28" spans="1:38" ht="15" customHeight="1" collapsed="1" x14ac:dyDescent="0.3">
      <c r="A28" s="349" t="s">
        <v>17</v>
      </c>
      <c r="B28" s="405"/>
      <c r="C28" s="405"/>
      <c r="D28" s="382">
        <v>-1118</v>
      </c>
      <c r="E28" s="405"/>
      <c r="F28" s="406">
        <v>-869</v>
      </c>
      <c r="G28" s="405">
        <f t="shared" si="0"/>
        <v>1084</v>
      </c>
      <c r="H28" s="405">
        <v>215</v>
      </c>
      <c r="I28" s="405">
        <f t="shared" si="0"/>
        <v>-885</v>
      </c>
      <c r="J28" s="405">
        <v>-670</v>
      </c>
      <c r="K28" s="405">
        <f t="shared" si="0"/>
        <v>-1084</v>
      </c>
      <c r="L28" s="407">
        <v>-1754</v>
      </c>
      <c r="M28" s="405"/>
      <c r="N28" s="406">
        <v>223</v>
      </c>
      <c r="O28" s="405">
        <f t="shared" si="1"/>
        <v>20</v>
      </c>
      <c r="P28" s="405">
        <v>243</v>
      </c>
      <c r="Q28" s="405">
        <f t="shared" si="1"/>
        <v>-168</v>
      </c>
      <c r="R28" s="405">
        <v>75</v>
      </c>
      <c r="S28" s="405">
        <f t="shared" si="1"/>
        <v>-9406</v>
      </c>
      <c r="T28" s="407">
        <f>T23-T24-T25-T26-T27</f>
        <v>-9331</v>
      </c>
      <c r="U28" s="405"/>
      <c r="V28" s="406">
        <v>363</v>
      </c>
      <c r="W28" s="405">
        <f t="shared" si="2"/>
        <v>-1782</v>
      </c>
      <c r="X28" s="405">
        <v>-1419</v>
      </c>
      <c r="Y28" s="405">
        <v>554</v>
      </c>
      <c r="Z28" s="405">
        <v>-865</v>
      </c>
      <c r="AA28" s="405">
        <f t="shared" si="3"/>
        <v>1186</v>
      </c>
      <c r="AB28" s="407">
        <v>321</v>
      </c>
      <c r="AC28" s="349"/>
      <c r="AD28" s="406">
        <v>0</v>
      </c>
      <c r="AE28" s="405">
        <v>0</v>
      </c>
      <c r="AF28" s="405">
        <v>0</v>
      </c>
      <c r="AG28" s="405">
        <v>-3954</v>
      </c>
      <c r="AH28" s="405">
        <v>-3954</v>
      </c>
      <c r="AI28" s="405">
        <v>-2195</v>
      </c>
      <c r="AJ28" s="407">
        <v>-6149</v>
      </c>
      <c r="AL28" s="351"/>
    </row>
    <row r="29" spans="1:38" ht="15" hidden="1" customHeight="1" outlineLevel="1" x14ac:dyDescent="0.3">
      <c r="A29" s="303" t="s">
        <v>18</v>
      </c>
      <c r="B29" s="414"/>
      <c r="C29" s="414"/>
      <c r="D29" s="384">
        <v>31</v>
      </c>
      <c r="E29" s="414"/>
      <c r="F29" s="415">
        <v>35</v>
      </c>
      <c r="G29" s="414">
        <f t="shared" si="0"/>
        <v>28</v>
      </c>
      <c r="H29" s="414">
        <v>63</v>
      </c>
      <c r="I29" s="414">
        <f t="shared" si="0"/>
        <v>37</v>
      </c>
      <c r="J29" s="414">
        <v>100</v>
      </c>
      <c r="K29" s="414">
        <f t="shared" si="0"/>
        <v>29</v>
      </c>
      <c r="L29" s="416">
        <v>129</v>
      </c>
      <c r="M29" s="414"/>
      <c r="N29" s="415">
        <v>114</v>
      </c>
      <c r="O29" s="414">
        <f t="shared" si="1"/>
        <v>137</v>
      </c>
      <c r="P29" s="414">
        <v>251</v>
      </c>
      <c r="Q29" s="414">
        <f t="shared" si="1"/>
        <v>25</v>
      </c>
      <c r="R29" s="414">
        <v>276</v>
      </c>
      <c r="S29" s="414">
        <f t="shared" si="1"/>
        <v>30</v>
      </c>
      <c r="T29" s="416">
        <v>306</v>
      </c>
      <c r="U29" s="414"/>
      <c r="V29" s="415">
        <v>165</v>
      </c>
      <c r="W29" s="414">
        <f t="shared" si="2"/>
        <v>1142</v>
      </c>
      <c r="X29" s="414">
        <v>1307</v>
      </c>
      <c r="Y29" s="414">
        <v>441</v>
      </c>
      <c r="Z29" s="414">
        <v>1748</v>
      </c>
      <c r="AA29" s="414">
        <f t="shared" si="3"/>
        <v>1153</v>
      </c>
      <c r="AB29" s="416">
        <v>2901</v>
      </c>
      <c r="AD29" s="415">
        <v>0</v>
      </c>
      <c r="AE29" s="414">
        <v>0</v>
      </c>
      <c r="AF29" s="414">
        <v>0</v>
      </c>
      <c r="AG29" s="414">
        <v>29</v>
      </c>
      <c r="AH29" s="414">
        <v>29</v>
      </c>
      <c r="AI29" s="414">
        <v>71</v>
      </c>
      <c r="AJ29" s="416">
        <v>100</v>
      </c>
      <c r="AL29" s="351"/>
    </row>
    <row r="30" spans="1:38" ht="15" hidden="1" customHeight="1" outlineLevel="1" x14ac:dyDescent="0.3">
      <c r="A30" s="303" t="s">
        <v>19</v>
      </c>
      <c r="B30" s="414"/>
      <c r="C30" s="414"/>
      <c r="D30" s="384">
        <v>2</v>
      </c>
      <c r="E30" s="414"/>
      <c r="F30" s="415">
        <v>3</v>
      </c>
      <c r="G30" s="414">
        <f t="shared" si="0"/>
        <v>5</v>
      </c>
      <c r="H30" s="414">
        <v>8</v>
      </c>
      <c r="I30" s="414">
        <f t="shared" si="0"/>
        <v>2</v>
      </c>
      <c r="J30" s="414">
        <v>10</v>
      </c>
      <c r="K30" s="414">
        <f t="shared" si="0"/>
        <v>3</v>
      </c>
      <c r="L30" s="416">
        <v>13</v>
      </c>
      <c r="M30" s="414"/>
      <c r="N30" s="415">
        <v>4</v>
      </c>
      <c r="O30" s="414">
        <f t="shared" si="1"/>
        <v>3</v>
      </c>
      <c r="P30" s="414">
        <v>7</v>
      </c>
      <c r="Q30" s="414">
        <f t="shared" si="1"/>
        <v>30</v>
      </c>
      <c r="R30" s="414">
        <v>37</v>
      </c>
      <c r="S30" s="414">
        <f t="shared" si="1"/>
        <v>4</v>
      </c>
      <c r="T30" s="416">
        <v>41</v>
      </c>
      <c r="U30" s="414"/>
      <c r="V30" s="415">
        <v>1</v>
      </c>
      <c r="W30" s="414">
        <f t="shared" si="2"/>
        <v>3</v>
      </c>
      <c r="X30" s="414">
        <v>4</v>
      </c>
      <c r="Y30" s="414">
        <v>3</v>
      </c>
      <c r="Z30" s="414">
        <v>7</v>
      </c>
      <c r="AA30" s="414">
        <f t="shared" si="3"/>
        <v>2</v>
      </c>
      <c r="AB30" s="416">
        <v>9</v>
      </c>
      <c r="AD30" s="415">
        <v>0</v>
      </c>
      <c r="AE30" s="414">
        <v>0</v>
      </c>
      <c r="AF30" s="414">
        <v>0</v>
      </c>
      <c r="AG30" s="414">
        <v>6</v>
      </c>
      <c r="AH30" s="414">
        <v>6</v>
      </c>
      <c r="AI30" s="414">
        <v>1</v>
      </c>
      <c r="AJ30" s="416">
        <v>7</v>
      </c>
      <c r="AL30" s="351"/>
    </row>
    <row r="31" spans="1:38" s="421" customFormat="1" ht="15" hidden="1" customHeight="1" outlineLevel="1" x14ac:dyDescent="0.3">
      <c r="A31" s="303" t="s">
        <v>20</v>
      </c>
      <c r="B31" s="414"/>
      <c r="C31" s="414"/>
      <c r="D31" s="384">
        <v>936</v>
      </c>
      <c r="E31" s="414"/>
      <c r="F31" s="415">
        <v>1126</v>
      </c>
      <c r="G31" s="414">
        <f t="shared" si="0"/>
        <v>1289</v>
      </c>
      <c r="H31" s="414">
        <v>2415</v>
      </c>
      <c r="I31" s="414">
        <f t="shared" si="0"/>
        <v>1317</v>
      </c>
      <c r="J31" s="414">
        <v>3732</v>
      </c>
      <c r="K31" s="414">
        <f t="shared" si="0"/>
        <v>1324</v>
      </c>
      <c r="L31" s="416">
        <v>5056</v>
      </c>
      <c r="M31" s="414"/>
      <c r="N31" s="415">
        <v>1115</v>
      </c>
      <c r="O31" s="414">
        <f t="shared" si="1"/>
        <v>1137</v>
      </c>
      <c r="P31" s="414">
        <v>2252</v>
      </c>
      <c r="Q31" s="414">
        <f t="shared" si="1"/>
        <v>959</v>
      </c>
      <c r="R31" s="414">
        <v>3211</v>
      </c>
      <c r="S31" s="414">
        <f t="shared" si="1"/>
        <v>939</v>
      </c>
      <c r="T31" s="416">
        <v>4150</v>
      </c>
      <c r="U31" s="414"/>
      <c r="V31" s="415">
        <v>858</v>
      </c>
      <c r="W31" s="414">
        <f t="shared" si="2"/>
        <v>929</v>
      </c>
      <c r="X31" s="414">
        <v>1787</v>
      </c>
      <c r="Y31" s="414">
        <v>1145</v>
      </c>
      <c r="Z31" s="414">
        <v>2932</v>
      </c>
      <c r="AA31" s="414">
        <f t="shared" si="3"/>
        <v>1133</v>
      </c>
      <c r="AB31" s="416">
        <v>4065</v>
      </c>
      <c r="AC31" s="303"/>
      <c r="AD31" s="415">
        <v>0</v>
      </c>
      <c r="AE31" s="414">
        <v>0</v>
      </c>
      <c r="AF31" s="414">
        <v>0</v>
      </c>
      <c r="AG31" s="414">
        <v>407</v>
      </c>
      <c r="AH31" s="414">
        <v>407</v>
      </c>
      <c r="AI31" s="414">
        <v>542</v>
      </c>
      <c r="AJ31" s="416">
        <v>949</v>
      </c>
      <c r="AL31" s="422"/>
    </row>
    <row r="32" spans="1:38" ht="17.25" hidden="1" customHeight="1" outlineLevel="1" x14ac:dyDescent="0.45">
      <c r="A32" s="303" t="s">
        <v>21</v>
      </c>
      <c r="B32" s="426"/>
      <c r="C32" s="426"/>
      <c r="D32" s="427">
        <v>-541</v>
      </c>
      <c r="E32" s="426"/>
      <c r="F32" s="428">
        <v>-485</v>
      </c>
      <c r="G32" s="426">
        <f t="shared" si="0"/>
        <v>-188</v>
      </c>
      <c r="H32" s="426">
        <v>-673</v>
      </c>
      <c r="I32" s="426">
        <f t="shared" si="0"/>
        <v>-490</v>
      </c>
      <c r="J32" s="426">
        <v>-1163</v>
      </c>
      <c r="K32" s="426">
        <f t="shared" si="0"/>
        <v>-297</v>
      </c>
      <c r="L32" s="429">
        <v>-1460</v>
      </c>
      <c r="M32" s="426"/>
      <c r="N32" s="428">
        <v>-71</v>
      </c>
      <c r="O32" s="426">
        <f t="shared" si="1"/>
        <v>-409</v>
      </c>
      <c r="P32" s="426">
        <v>-480</v>
      </c>
      <c r="Q32" s="426">
        <f t="shared" si="1"/>
        <v>-464</v>
      </c>
      <c r="R32" s="426">
        <v>-944</v>
      </c>
      <c r="S32" s="426">
        <f t="shared" si="1"/>
        <v>-525</v>
      </c>
      <c r="T32" s="429">
        <v>-1469</v>
      </c>
      <c r="U32" s="426"/>
      <c r="V32" s="428">
        <v>138</v>
      </c>
      <c r="W32" s="426">
        <f t="shared" si="2"/>
        <v>-1081</v>
      </c>
      <c r="X32" s="426">
        <v>-943</v>
      </c>
      <c r="Y32" s="426">
        <v>-525</v>
      </c>
      <c r="Z32" s="426">
        <v>-1468</v>
      </c>
      <c r="AA32" s="426">
        <f t="shared" si="3"/>
        <v>-214</v>
      </c>
      <c r="AB32" s="429">
        <v>-1682</v>
      </c>
      <c r="AD32" s="428">
        <v>0</v>
      </c>
      <c r="AE32" s="426">
        <v>0</v>
      </c>
      <c r="AF32" s="426">
        <v>0</v>
      </c>
      <c r="AG32" s="426">
        <v>-1293</v>
      </c>
      <c r="AH32" s="426">
        <v>-1293</v>
      </c>
      <c r="AI32" s="426">
        <v>5</v>
      </c>
      <c r="AJ32" s="429">
        <v>-1288</v>
      </c>
      <c r="AL32" s="351"/>
    </row>
    <row r="33" spans="1:38" ht="15" customHeight="1" collapsed="1" x14ac:dyDescent="0.3">
      <c r="A33" s="349" t="s">
        <v>26</v>
      </c>
      <c r="B33" s="405"/>
      <c r="C33" s="405"/>
      <c r="D33" s="382">
        <v>-1546</v>
      </c>
      <c r="E33" s="405"/>
      <c r="F33" s="406">
        <v>-1548</v>
      </c>
      <c r="G33" s="405">
        <f t="shared" si="0"/>
        <v>-50</v>
      </c>
      <c r="H33" s="405">
        <v>-1598</v>
      </c>
      <c r="I33" s="405">
        <f t="shared" si="0"/>
        <v>-1751</v>
      </c>
      <c r="J33" s="405">
        <v>-3349</v>
      </c>
      <c r="K33" s="405">
        <f t="shared" si="0"/>
        <v>-2143</v>
      </c>
      <c r="L33" s="407">
        <v>-5492</v>
      </c>
      <c r="M33" s="405"/>
      <c r="N33" s="406">
        <v>-939</v>
      </c>
      <c r="O33" s="405">
        <f t="shared" si="1"/>
        <v>-848</v>
      </c>
      <c r="P33" s="405">
        <v>-1787</v>
      </c>
      <c r="Q33" s="405">
        <f t="shared" si="1"/>
        <v>-718</v>
      </c>
      <c r="R33" s="405">
        <v>-2505</v>
      </c>
      <c r="S33" s="405">
        <f t="shared" si="1"/>
        <v>-9854</v>
      </c>
      <c r="T33" s="407">
        <v>-12359</v>
      </c>
      <c r="U33" s="405"/>
      <c r="V33" s="406">
        <v>-799</v>
      </c>
      <c r="W33" s="405">
        <f t="shared" si="2"/>
        <v>-2775</v>
      </c>
      <c r="X33" s="405">
        <v>-3574</v>
      </c>
      <c r="Y33" s="405">
        <v>-510</v>
      </c>
      <c r="Z33" s="405">
        <v>-4084</v>
      </c>
      <c r="AA33" s="405">
        <f t="shared" si="3"/>
        <v>-888</v>
      </c>
      <c r="AB33" s="407">
        <v>-4972</v>
      </c>
      <c r="AC33" s="349"/>
      <c r="AD33" s="406">
        <v>0</v>
      </c>
      <c r="AE33" s="405">
        <v>0</v>
      </c>
      <c r="AF33" s="405">
        <v>0</v>
      </c>
      <c r="AG33" s="405">
        <v>-3103</v>
      </c>
      <c r="AH33" s="405">
        <v>-3103</v>
      </c>
      <c r="AI33" s="405">
        <v>-2814</v>
      </c>
      <c r="AJ33" s="407">
        <v>-5917</v>
      </c>
      <c r="AL33" s="351"/>
    </row>
    <row r="34" spans="1:38" ht="15" hidden="1" customHeight="1" outlineLevel="1" x14ac:dyDescent="0.3">
      <c r="A34" s="350" t="s">
        <v>57</v>
      </c>
      <c r="B34" s="414"/>
      <c r="C34" s="414"/>
      <c r="D34" s="384"/>
      <c r="E34" s="414"/>
      <c r="F34" s="415"/>
      <c r="G34" s="414"/>
      <c r="H34" s="414"/>
      <c r="I34" s="414"/>
      <c r="J34" s="414"/>
      <c r="K34" s="414"/>
      <c r="L34" s="416"/>
      <c r="M34" s="414"/>
      <c r="N34" s="415"/>
      <c r="O34" s="414"/>
      <c r="P34" s="414"/>
      <c r="Q34" s="414"/>
      <c r="R34" s="414"/>
      <c r="S34" s="414"/>
      <c r="T34" s="416"/>
      <c r="U34" s="414"/>
      <c r="V34" s="415">
        <v>0</v>
      </c>
      <c r="W34" s="414">
        <f t="shared" si="2"/>
        <v>0</v>
      </c>
      <c r="X34" s="414">
        <v>0</v>
      </c>
      <c r="Y34" s="414">
        <v>0</v>
      </c>
      <c r="Z34" s="414"/>
      <c r="AA34" s="414"/>
      <c r="AB34" s="416"/>
      <c r="AD34" s="415"/>
      <c r="AE34" s="414"/>
      <c r="AF34" s="414"/>
      <c r="AG34" s="414"/>
      <c r="AH34" s="414"/>
      <c r="AI34" s="414"/>
      <c r="AJ34" s="416"/>
      <c r="AL34" s="351"/>
    </row>
    <row r="35" spans="1:38" ht="15" hidden="1" customHeight="1" outlineLevel="1" x14ac:dyDescent="0.3">
      <c r="A35" s="303" t="s">
        <v>21</v>
      </c>
      <c r="B35" s="414"/>
      <c r="C35" s="414"/>
      <c r="D35" s="384"/>
      <c r="E35" s="414"/>
      <c r="F35" s="415">
        <v>-485</v>
      </c>
      <c r="G35" s="414">
        <f t="shared" si="0"/>
        <v>-188</v>
      </c>
      <c r="H35" s="414">
        <v>-673</v>
      </c>
      <c r="I35" s="414">
        <f t="shared" si="0"/>
        <v>-490</v>
      </c>
      <c r="J35" s="414">
        <v>-1163</v>
      </c>
      <c r="K35" s="414">
        <f t="shared" si="0"/>
        <v>-297</v>
      </c>
      <c r="L35" s="416">
        <v>-1460</v>
      </c>
      <c r="M35" s="414"/>
      <c r="N35" s="415">
        <v>-71</v>
      </c>
      <c r="O35" s="414">
        <f t="shared" si="1"/>
        <v>-410</v>
      </c>
      <c r="P35" s="414">
        <v>-481</v>
      </c>
      <c r="Q35" s="414">
        <f t="shared" si="1"/>
        <v>-463</v>
      </c>
      <c r="R35" s="414">
        <v>-944</v>
      </c>
      <c r="S35" s="414">
        <f t="shared" si="1"/>
        <v>-525</v>
      </c>
      <c r="T35" s="416">
        <v>-1469</v>
      </c>
      <c r="U35" s="414"/>
      <c r="V35" s="415">
        <v>138</v>
      </c>
      <c r="W35" s="414">
        <f t="shared" si="2"/>
        <v>-1081</v>
      </c>
      <c r="X35" s="414">
        <v>-943</v>
      </c>
      <c r="Y35" s="414">
        <v>-525</v>
      </c>
      <c r="Z35" s="414">
        <v>-1468</v>
      </c>
      <c r="AA35" s="414">
        <f t="shared" si="3"/>
        <v>-214</v>
      </c>
      <c r="AB35" s="416">
        <v>-1682</v>
      </c>
      <c r="AD35" s="415">
        <v>0</v>
      </c>
      <c r="AE35" s="414">
        <v>0</v>
      </c>
      <c r="AF35" s="414">
        <v>0</v>
      </c>
      <c r="AG35" s="414">
        <v>-1293</v>
      </c>
      <c r="AH35" s="414">
        <v>-1293</v>
      </c>
      <c r="AI35" s="414">
        <v>5</v>
      </c>
      <c r="AJ35" s="416">
        <v>-1288</v>
      </c>
      <c r="AL35" s="351"/>
    </row>
    <row r="36" spans="1:38" ht="15" hidden="1" customHeight="1" outlineLevel="1" x14ac:dyDescent="0.3">
      <c r="A36" s="303" t="s">
        <v>19</v>
      </c>
      <c r="B36" s="414"/>
      <c r="C36" s="414"/>
      <c r="D36" s="384"/>
      <c r="E36" s="414"/>
      <c r="F36" s="415">
        <v>3</v>
      </c>
      <c r="G36" s="414">
        <f t="shared" si="0"/>
        <v>5</v>
      </c>
      <c r="H36" s="414">
        <v>8</v>
      </c>
      <c r="I36" s="414">
        <f t="shared" si="0"/>
        <v>2</v>
      </c>
      <c r="J36" s="414">
        <v>10</v>
      </c>
      <c r="K36" s="414">
        <f t="shared" si="0"/>
        <v>3</v>
      </c>
      <c r="L36" s="416">
        <v>13</v>
      </c>
      <c r="M36" s="414"/>
      <c r="N36" s="415">
        <v>4</v>
      </c>
      <c r="O36" s="414">
        <f t="shared" si="1"/>
        <v>3</v>
      </c>
      <c r="P36" s="414">
        <v>7</v>
      </c>
      <c r="Q36" s="414">
        <f t="shared" si="1"/>
        <v>30</v>
      </c>
      <c r="R36" s="414">
        <v>37</v>
      </c>
      <c r="S36" s="414">
        <f t="shared" si="1"/>
        <v>4</v>
      </c>
      <c r="T36" s="416">
        <v>41</v>
      </c>
      <c r="U36" s="414"/>
      <c r="V36" s="415">
        <v>1</v>
      </c>
      <c r="W36" s="414">
        <f t="shared" si="2"/>
        <v>3</v>
      </c>
      <c r="X36" s="414">
        <v>4</v>
      </c>
      <c r="Y36" s="414">
        <v>3</v>
      </c>
      <c r="Z36" s="414">
        <v>7</v>
      </c>
      <c r="AA36" s="414">
        <f t="shared" si="3"/>
        <v>2</v>
      </c>
      <c r="AB36" s="416">
        <v>9</v>
      </c>
      <c r="AD36" s="415">
        <v>0</v>
      </c>
      <c r="AE36" s="414">
        <v>0</v>
      </c>
      <c r="AF36" s="414">
        <v>0</v>
      </c>
      <c r="AG36" s="414">
        <v>6</v>
      </c>
      <c r="AH36" s="414">
        <v>6</v>
      </c>
      <c r="AI36" s="414">
        <v>1</v>
      </c>
      <c r="AJ36" s="416">
        <v>7</v>
      </c>
      <c r="AL36" s="351"/>
    </row>
    <row r="37" spans="1:38" s="350" customFormat="1" ht="15" hidden="1" customHeight="1" outlineLevel="1" x14ac:dyDescent="0.3">
      <c r="A37" s="303" t="s">
        <v>20</v>
      </c>
      <c r="B37" s="414"/>
      <c r="C37" s="414"/>
      <c r="D37" s="384"/>
      <c r="E37" s="414"/>
      <c r="F37" s="415">
        <v>1126</v>
      </c>
      <c r="G37" s="414">
        <f t="shared" si="0"/>
        <v>1289</v>
      </c>
      <c r="H37" s="414">
        <v>2415</v>
      </c>
      <c r="I37" s="414">
        <f t="shared" si="0"/>
        <v>1317</v>
      </c>
      <c r="J37" s="414">
        <v>3732</v>
      </c>
      <c r="K37" s="414">
        <f t="shared" si="0"/>
        <v>1324</v>
      </c>
      <c r="L37" s="416">
        <v>5056</v>
      </c>
      <c r="M37" s="414"/>
      <c r="N37" s="415">
        <v>1115</v>
      </c>
      <c r="O37" s="414">
        <f t="shared" si="1"/>
        <v>1137</v>
      </c>
      <c r="P37" s="414">
        <v>2252</v>
      </c>
      <c r="Q37" s="414">
        <f t="shared" si="1"/>
        <v>959</v>
      </c>
      <c r="R37" s="414">
        <v>3211</v>
      </c>
      <c r="S37" s="414">
        <f t="shared" si="1"/>
        <v>939</v>
      </c>
      <c r="T37" s="416">
        <v>4150</v>
      </c>
      <c r="U37" s="414"/>
      <c r="V37" s="415">
        <v>858</v>
      </c>
      <c r="W37" s="414">
        <f t="shared" si="2"/>
        <v>929</v>
      </c>
      <c r="X37" s="414">
        <v>1787</v>
      </c>
      <c r="Y37" s="414">
        <v>1145</v>
      </c>
      <c r="Z37" s="414">
        <v>2932</v>
      </c>
      <c r="AA37" s="414">
        <f t="shared" si="3"/>
        <v>1133</v>
      </c>
      <c r="AB37" s="416">
        <v>4065</v>
      </c>
      <c r="AC37" s="303"/>
      <c r="AD37" s="415">
        <v>0</v>
      </c>
      <c r="AE37" s="414">
        <v>0</v>
      </c>
      <c r="AF37" s="414">
        <v>0</v>
      </c>
      <c r="AG37" s="414">
        <v>407</v>
      </c>
      <c r="AH37" s="414">
        <v>407</v>
      </c>
      <c r="AI37" s="414">
        <v>542</v>
      </c>
      <c r="AJ37" s="416">
        <v>949</v>
      </c>
      <c r="AL37" s="351"/>
    </row>
    <row r="38" spans="1:38" s="421" customFormat="1" ht="15" hidden="1" customHeight="1" outlineLevel="1" x14ac:dyDescent="0.3">
      <c r="A38" s="303" t="s">
        <v>58</v>
      </c>
      <c r="B38" s="414"/>
      <c r="C38" s="414"/>
      <c r="D38" s="384"/>
      <c r="E38" s="414"/>
      <c r="F38" s="415">
        <v>1621</v>
      </c>
      <c r="G38" s="414">
        <f t="shared" si="0"/>
        <v>1579</v>
      </c>
      <c r="H38" s="414">
        <v>3200</v>
      </c>
      <c r="I38" s="414">
        <f t="shared" si="0"/>
        <v>1598</v>
      </c>
      <c r="J38" s="414">
        <v>4798</v>
      </c>
      <c r="K38" s="414">
        <f t="shared" si="0"/>
        <v>1390</v>
      </c>
      <c r="L38" s="416">
        <v>6188</v>
      </c>
      <c r="M38" s="414"/>
      <c r="N38" s="415">
        <v>1510</v>
      </c>
      <c r="O38" s="414">
        <f t="shared" si="1"/>
        <v>1521</v>
      </c>
      <c r="P38" s="414">
        <v>3031</v>
      </c>
      <c r="Q38" s="414">
        <f t="shared" si="1"/>
        <v>1895</v>
      </c>
      <c r="R38" s="414">
        <v>4926</v>
      </c>
      <c r="S38" s="414">
        <f t="shared" si="1"/>
        <v>1420</v>
      </c>
      <c r="T38" s="416">
        <v>6346</v>
      </c>
      <c r="U38" s="414"/>
      <c r="V38" s="415">
        <v>1310</v>
      </c>
      <c r="W38" s="414">
        <f t="shared" si="2"/>
        <v>2172</v>
      </c>
      <c r="X38" s="414">
        <v>3482</v>
      </c>
      <c r="Y38" s="414">
        <v>1708</v>
      </c>
      <c r="Z38" s="414">
        <v>5190</v>
      </c>
      <c r="AA38" s="414">
        <f t="shared" si="3"/>
        <v>1202</v>
      </c>
      <c r="AB38" s="416">
        <v>6392</v>
      </c>
      <c r="AC38" s="303"/>
      <c r="AD38" s="415">
        <v>0</v>
      </c>
      <c r="AE38" s="414">
        <v>0</v>
      </c>
      <c r="AF38" s="414">
        <v>0</v>
      </c>
      <c r="AG38" s="414">
        <v>4009</v>
      </c>
      <c r="AH38" s="414">
        <v>4009</v>
      </c>
      <c r="AI38" s="414">
        <v>1184</v>
      </c>
      <c r="AJ38" s="416">
        <v>5193</v>
      </c>
      <c r="AL38" s="422"/>
    </row>
    <row r="39" spans="1:38" ht="15" hidden="1" customHeight="1" outlineLevel="1" x14ac:dyDescent="0.3">
      <c r="A39" s="303" t="s">
        <v>59</v>
      </c>
      <c r="B39" s="423"/>
      <c r="C39" s="423"/>
      <c r="D39" s="386"/>
      <c r="E39" s="423"/>
      <c r="F39" s="424">
        <v>28</v>
      </c>
      <c r="G39" s="423">
        <f t="shared" si="0"/>
        <v>29</v>
      </c>
      <c r="H39" s="423">
        <v>57</v>
      </c>
      <c r="I39" s="423">
        <f t="shared" si="0"/>
        <v>29</v>
      </c>
      <c r="J39" s="423">
        <v>86</v>
      </c>
      <c r="K39" s="423">
        <f t="shared" si="0"/>
        <v>27</v>
      </c>
      <c r="L39" s="425">
        <v>113</v>
      </c>
      <c r="M39" s="423"/>
      <c r="N39" s="424">
        <v>29</v>
      </c>
      <c r="O39" s="423">
        <f t="shared" si="1"/>
        <v>27</v>
      </c>
      <c r="P39" s="423">
        <v>56</v>
      </c>
      <c r="Q39" s="423">
        <f t="shared" si="1"/>
        <v>29</v>
      </c>
      <c r="R39" s="423">
        <v>85</v>
      </c>
      <c r="S39" s="423">
        <f t="shared" si="1"/>
        <v>27</v>
      </c>
      <c r="T39" s="425">
        <v>112</v>
      </c>
      <c r="U39" s="423"/>
      <c r="V39" s="424">
        <v>58</v>
      </c>
      <c r="W39" s="423">
        <f t="shared" si="2"/>
        <v>5</v>
      </c>
      <c r="X39" s="423">
        <v>63</v>
      </c>
      <c r="Y39" s="423">
        <v>3</v>
      </c>
      <c r="Z39" s="423">
        <v>66</v>
      </c>
      <c r="AA39" s="423">
        <f t="shared" si="3"/>
        <v>29</v>
      </c>
      <c r="AB39" s="425">
        <v>95</v>
      </c>
      <c r="AC39" s="350"/>
      <c r="AD39" s="424">
        <v>0</v>
      </c>
      <c r="AE39" s="423">
        <v>0</v>
      </c>
      <c r="AF39" s="423">
        <v>0</v>
      </c>
      <c r="AG39" s="423">
        <v>20</v>
      </c>
      <c r="AH39" s="423">
        <v>20</v>
      </c>
      <c r="AI39" s="423">
        <v>18</v>
      </c>
      <c r="AJ39" s="425">
        <v>38</v>
      </c>
      <c r="AL39" s="351"/>
    </row>
    <row r="40" spans="1:38" ht="15" customHeight="1" collapsed="1" x14ac:dyDescent="0.3">
      <c r="A40" s="349" t="s">
        <v>60</v>
      </c>
      <c r="B40" s="405"/>
      <c r="C40" s="405"/>
      <c r="D40" s="382"/>
      <c r="E40" s="405"/>
      <c r="F40" s="406">
        <v>745</v>
      </c>
      <c r="G40" s="405">
        <f t="shared" si="0"/>
        <v>2664</v>
      </c>
      <c r="H40" s="405">
        <v>3409</v>
      </c>
      <c r="I40" s="405">
        <f t="shared" si="0"/>
        <v>705</v>
      </c>
      <c r="J40" s="405">
        <v>4114</v>
      </c>
      <c r="K40" s="405">
        <f t="shared" si="0"/>
        <v>304</v>
      </c>
      <c r="L40" s="407">
        <v>4418</v>
      </c>
      <c r="M40" s="405"/>
      <c r="N40" s="406">
        <v>1648</v>
      </c>
      <c r="O40" s="405">
        <f t="shared" si="1"/>
        <v>1430</v>
      </c>
      <c r="P40" s="405">
        <v>3078</v>
      </c>
      <c r="Q40" s="405">
        <f t="shared" si="1"/>
        <v>1732</v>
      </c>
      <c r="R40" s="405">
        <v>4810</v>
      </c>
      <c r="S40" s="405">
        <f t="shared" si="1"/>
        <v>-7989</v>
      </c>
      <c r="T40" s="407">
        <v>-3179</v>
      </c>
      <c r="U40" s="405"/>
      <c r="V40" s="406">
        <v>1566</v>
      </c>
      <c r="W40" s="405">
        <f t="shared" si="2"/>
        <v>-747</v>
      </c>
      <c r="X40" s="405">
        <v>819</v>
      </c>
      <c r="Y40" s="405">
        <v>1824</v>
      </c>
      <c r="Z40" s="405">
        <v>2643</v>
      </c>
      <c r="AA40" s="405">
        <f t="shared" si="3"/>
        <v>1264</v>
      </c>
      <c r="AB40" s="407">
        <v>3907</v>
      </c>
      <c r="AC40" s="349"/>
      <c r="AD40" s="406">
        <v>0</v>
      </c>
      <c r="AE40" s="405">
        <v>0</v>
      </c>
      <c r="AF40" s="405">
        <v>0</v>
      </c>
      <c r="AG40" s="405">
        <v>46</v>
      </c>
      <c r="AH40" s="405">
        <v>46</v>
      </c>
      <c r="AI40" s="405">
        <v>-1064</v>
      </c>
      <c r="AJ40" s="407">
        <v>-1018</v>
      </c>
      <c r="AL40" s="351"/>
    </row>
    <row r="41" spans="1:38" ht="15" hidden="1" customHeight="1" outlineLevel="1" x14ac:dyDescent="0.3">
      <c r="A41" s="303" t="s">
        <v>61</v>
      </c>
      <c r="B41" s="414"/>
      <c r="C41" s="414"/>
      <c r="D41" s="384"/>
      <c r="E41" s="414"/>
      <c r="F41" s="415">
        <v>6</v>
      </c>
      <c r="G41" s="414">
        <f t="shared" si="0"/>
        <v>0</v>
      </c>
      <c r="H41" s="414">
        <v>6</v>
      </c>
      <c r="I41" s="414">
        <f t="shared" si="0"/>
        <v>7</v>
      </c>
      <c r="J41" s="414">
        <v>13</v>
      </c>
      <c r="K41" s="414">
        <f t="shared" si="0"/>
        <v>2</v>
      </c>
      <c r="L41" s="416">
        <v>15</v>
      </c>
      <c r="M41" s="414"/>
      <c r="N41" s="415">
        <v>0</v>
      </c>
      <c r="O41" s="414">
        <f t="shared" si="1"/>
        <v>-71</v>
      </c>
      <c r="P41" s="414">
        <v>-71</v>
      </c>
      <c r="Q41" s="414">
        <f t="shared" si="1"/>
        <v>-156</v>
      </c>
      <c r="R41" s="414">
        <v>-227</v>
      </c>
      <c r="S41" s="414">
        <f t="shared" si="1"/>
        <v>-17</v>
      </c>
      <c r="T41" s="416">
        <v>-244</v>
      </c>
      <c r="U41" s="414"/>
      <c r="V41" s="415">
        <v>0</v>
      </c>
      <c r="W41" s="414">
        <f t="shared" si="2"/>
        <v>0</v>
      </c>
      <c r="X41" s="414">
        <v>0</v>
      </c>
      <c r="Y41" s="414">
        <v>2</v>
      </c>
      <c r="Z41" s="414">
        <v>2</v>
      </c>
      <c r="AA41" s="414">
        <f t="shared" si="3"/>
        <v>1118</v>
      </c>
      <c r="AB41" s="416">
        <v>1120</v>
      </c>
      <c r="AD41" s="415">
        <v>0</v>
      </c>
      <c r="AE41" s="414">
        <v>0</v>
      </c>
      <c r="AF41" s="414">
        <v>0</v>
      </c>
      <c r="AG41" s="414">
        <v>1</v>
      </c>
      <c r="AH41" s="414">
        <v>1</v>
      </c>
      <c r="AI41" s="414">
        <v>2</v>
      </c>
      <c r="AJ41" s="416">
        <v>3</v>
      </c>
      <c r="AL41" s="351"/>
    </row>
    <row r="42" spans="1:38" ht="15" hidden="1" customHeight="1" outlineLevel="1" x14ac:dyDescent="0.3">
      <c r="A42" s="303" t="s">
        <v>62</v>
      </c>
      <c r="B42" s="414"/>
      <c r="C42" s="414"/>
      <c r="D42" s="384"/>
      <c r="E42" s="414"/>
      <c r="F42" s="415">
        <v>212</v>
      </c>
      <c r="G42" s="414">
        <f t="shared" si="0"/>
        <v>177</v>
      </c>
      <c r="H42" s="414">
        <v>389</v>
      </c>
      <c r="I42" s="414">
        <f t="shared" si="0"/>
        <v>168</v>
      </c>
      <c r="J42" s="414">
        <v>557</v>
      </c>
      <c r="K42" s="414">
        <f t="shared" si="0"/>
        <v>154</v>
      </c>
      <c r="L42" s="416">
        <v>711</v>
      </c>
      <c r="M42" s="414"/>
      <c r="N42" s="415">
        <v>172</v>
      </c>
      <c r="O42" s="414">
        <f t="shared" si="1"/>
        <v>336</v>
      </c>
      <c r="P42" s="414">
        <v>508</v>
      </c>
      <c r="Q42" s="414">
        <f t="shared" si="1"/>
        <v>242</v>
      </c>
      <c r="R42" s="414">
        <v>750</v>
      </c>
      <c r="S42" s="414">
        <f t="shared" si="1"/>
        <v>246</v>
      </c>
      <c r="T42" s="416">
        <v>996</v>
      </c>
      <c r="U42" s="414"/>
      <c r="V42" s="415">
        <v>230</v>
      </c>
      <c r="W42" s="414">
        <f t="shared" si="2"/>
        <v>180</v>
      </c>
      <c r="X42" s="414">
        <v>410</v>
      </c>
      <c r="Y42" s="414">
        <v>154</v>
      </c>
      <c r="Z42" s="414">
        <v>564</v>
      </c>
      <c r="AA42" s="414">
        <f t="shared" si="3"/>
        <v>216</v>
      </c>
      <c r="AB42" s="416">
        <v>780</v>
      </c>
      <c r="AD42" s="415">
        <v>0</v>
      </c>
      <c r="AE42" s="414">
        <v>0</v>
      </c>
      <c r="AF42" s="414">
        <v>0</v>
      </c>
      <c r="AG42" s="414">
        <v>0</v>
      </c>
      <c r="AH42" s="414">
        <v>0</v>
      </c>
      <c r="AI42" s="414">
        <v>419</v>
      </c>
      <c r="AJ42" s="416">
        <v>419</v>
      </c>
      <c r="AL42" s="351"/>
    </row>
    <row r="43" spans="1:38" ht="15" hidden="1" customHeight="1" outlineLevel="1" x14ac:dyDescent="0.3">
      <c r="A43" s="303" t="s">
        <v>74</v>
      </c>
      <c r="B43" s="414"/>
      <c r="C43" s="414"/>
      <c r="D43" s="384"/>
      <c r="E43" s="414"/>
      <c r="F43" s="415">
        <v>0</v>
      </c>
      <c r="G43" s="414">
        <f t="shared" si="0"/>
        <v>0</v>
      </c>
      <c r="H43" s="414">
        <v>0</v>
      </c>
      <c r="I43" s="414">
        <f t="shared" si="0"/>
        <v>0</v>
      </c>
      <c r="J43" s="414">
        <v>0</v>
      </c>
      <c r="K43" s="414">
        <f t="shared" si="0"/>
        <v>0</v>
      </c>
      <c r="L43" s="416">
        <v>0</v>
      </c>
      <c r="M43" s="414"/>
      <c r="N43" s="415">
        <v>0</v>
      </c>
      <c r="O43" s="414">
        <f t="shared" si="1"/>
        <v>0</v>
      </c>
      <c r="P43" s="414">
        <v>0</v>
      </c>
      <c r="Q43" s="414">
        <f t="shared" si="1"/>
        <v>0</v>
      </c>
      <c r="R43" s="414">
        <v>0</v>
      </c>
      <c r="S43" s="414">
        <f t="shared" si="1"/>
        <v>8461</v>
      </c>
      <c r="T43" s="416">
        <v>8461</v>
      </c>
      <c r="U43" s="414"/>
      <c r="V43" s="415">
        <v>0</v>
      </c>
      <c r="W43" s="414">
        <f t="shared" si="2"/>
        <v>0</v>
      </c>
      <c r="X43" s="414">
        <v>0</v>
      </c>
      <c r="Y43" s="414">
        <v>0</v>
      </c>
      <c r="Z43" s="414">
        <v>0</v>
      </c>
      <c r="AA43" s="414">
        <f t="shared" si="3"/>
        <v>0</v>
      </c>
      <c r="AB43" s="416"/>
      <c r="AD43" s="415">
        <v>0</v>
      </c>
      <c r="AE43" s="414">
        <v>0</v>
      </c>
      <c r="AF43" s="414">
        <v>0</v>
      </c>
      <c r="AG43" s="414">
        <v>0</v>
      </c>
      <c r="AH43" s="414">
        <v>0</v>
      </c>
      <c r="AI43" s="414">
        <v>0</v>
      </c>
      <c r="AJ43" s="416">
        <v>0</v>
      </c>
      <c r="AL43" s="351"/>
    </row>
    <row r="44" spans="1:38" ht="15" hidden="1" customHeight="1" outlineLevel="1" x14ac:dyDescent="0.3">
      <c r="A44" s="303" t="s">
        <v>64</v>
      </c>
      <c r="B44" s="414"/>
      <c r="C44" s="414"/>
      <c r="D44" s="384"/>
      <c r="E44" s="414"/>
      <c r="F44" s="415">
        <v>0</v>
      </c>
      <c r="G44" s="414">
        <f t="shared" si="0"/>
        <v>0</v>
      </c>
      <c r="H44" s="414">
        <v>0</v>
      </c>
      <c r="I44" s="414">
        <f t="shared" si="0"/>
        <v>0</v>
      </c>
      <c r="J44" s="414">
        <v>0</v>
      </c>
      <c r="K44" s="414">
        <f t="shared" si="0"/>
        <v>0</v>
      </c>
      <c r="L44" s="416">
        <v>0</v>
      </c>
      <c r="M44" s="414"/>
      <c r="N44" s="415">
        <v>0</v>
      </c>
      <c r="O44" s="414">
        <f t="shared" si="1"/>
        <v>0</v>
      </c>
      <c r="P44" s="414">
        <v>0</v>
      </c>
      <c r="Q44" s="414">
        <f t="shared" si="1"/>
        <v>0</v>
      </c>
      <c r="R44" s="414">
        <v>0</v>
      </c>
      <c r="S44" s="414">
        <f t="shared" si="1"/>
        <v>0</v>
      </c>
      <c r="T44" s="416">
        <v>0</v>
      </c>
      <c r="U44" s="414"/>
      <c r="V44" s="415">
        <v>0</v>
      </c>
      <c r="W44" s="414">
        <f t="shared" si="2"/>
        <v>0</v>
      </c>
      <c r="X44" s="414">
        <v>0</v>
      </c>
      <c r="Y44" s="414">
        <v>0</v>
      </c>
      <c r="Z44" s="414">
        <v>0</v>
      </c>
      <c r="AA44" s="414">
        <f t="shared" si="3"/>
        <v>0</v>
      </c>
      <c r="AB44" s="416"/>
      <c r="AD44" s="415">
        <v>0</v>
      </c>
      <c r="AE44" s="414">
        <v>0</v>
      </c>
      <c r="AF44" s="414">
        <v>0</v>
      </c>
      <c r="AG44" s="414">
        <v>0</v>
      </c>
      <c r="AH44" s="414">
        <v>0</v>
      </c>
      <c r="AI44" s="414">
        <v>0</v>
      </c>
      <c r="AJ44" s="416">
        <v>0</v>
      </c>
      <c r="AL44" s="351"/>
    </row>
    <row r="45" spans="1:38" ht="15" hidden="1" customHeight="1" outlineLevel="1" x14ac:dyDescent="0.3">
      <c r="A45" s="303" t="s">
        <v>65</v>
      </c>
      <c r="B45" s="414"/>
      <c r="C45" s="414"/>
      <c r="D45" s="384"/>
      <c r="E45" s="414"/>
      <c r="F45" s="415">
        <v>0</v>
      </c>
      <c r="G45" s="414">
        <f t="shared" si="0"/>
        <v>0</v>
      </c>
      <c r="H45" s="414">
        <v>0</v>
      </c>
      <c r="I45" s="414">
        <f t="shared" si="0"/>
        <v>0</v>
      </c>
      <c r="J45" s="414">
        <v>0</v>
      </c>
      <c r="K45" s="414">
        <f t="shared" si="0"/>
        <v>0</v>
      </c>
      <c r="L45" s="416">
        <v>0</v>
      </c>
      <c r="M45" s="414"/>
      <c r="N45" s="415">
        <v>0</v>
      </c>
      <c r="O45" s="414">
        <f t="shared" si="1"/>
        <v>0</v>
      </c>
      <c r="P45" s="414">
        <v>0</v>
      </c>
      <c r="Q45" s="414">
        <f t="shared" si="1"/>
        <v>0</v>
      </c>
      <c r="R45" s="414">
        <v>0</v>
      </c>
      <c r="S45" s="414">
        <f t="shared" si="1"/>
        <v>0</v>
      </c>
      <c r="T45" s="416">
        <v>0</v>
      </c>
      <c r="U45" s="414"/>
      <c r="V45" s="415">
        <v>0</v>
      </c>
      <c r="W45" s="414">
        <f t="shared" si="2"/>
        <v>0</v>
      </c>
      <c r="X45" s="414">
        <v>0</v>
      </c>
      <c r="Y45" s="414">
        <v>0</v>
      </c>
      <c r="Z45" s="414">
        <v>0</v>
      </c>
      <c r="AA45" s="414">
        <f t="shared" si="3"/>
        <v>0</v>
      </c>
      <c r="AB45" s="416"/>
      <c r="AD45" s="415">
        <v>0</v>
      </c>
      <c r="AE45" s="414">
        <v>0</v>
      </c>
      <c r="AF45" s="414">
        <v>0</v>
      </c>
      <c r="AG45" s="414">
        <v>1126</v>
      </c>
      <c r="AH45" s="414">
        <v>1126</v>
      </c>
      <c r="AI45" s="414">
        <v>415</v>
      </c>
      <c r="AJ45" s="416">
        <v>1541</v>
      </c>
      <c r="AL45" s="351"/>
    </row>
    <row r="46" spans="1:38" ht="15" hidden="1" customHeight="1" outlineLevel="1" x14ac:dyDescent="0.3">
      <c r="A46" s="303" t="s">
        <v>66</v>
      </c>
      <c r="B46" s="414"/>
      <c r="C46" s="414"/>
      <c r="D46" s="384"/>
      <c r="E46" s="414"/>
      <c r="F46" s="415">
        <v>0</v>
      </c>
      <c r="G46" s="414">
        <f t="shared" si="0"/>
        <v>0</v>
      </c>
      <c r="H46" s="414">
        <v>0</v>
      </c>
      <c r="I46" s="414">
        <f t="shared" si="0"/>
        <v>0</v>
      </c>
      <c r="J46" s="414">
        <v>0</v>
      </c>
      <c r="K46" s="414">
        <f t="shared" si="0"/>
        <v>0</v>
      </c>
      <c r="L46" s="416">
        <v>0</v>
      </c>
      <c r="M46" s="414"/>
      <c r="N46" s="415">
        <v>0</v>
      </c>
      <c r="O46" s="414">
        <f t="shared" si="1"/>
        <v>0</v>
      </c>
      <c r="P46" s="414">
        <v>0</v>
      </c>
      <c r="Q46" s="414">
        <f t="shared" si="1"/>
        <v>0</v>
      </c>
      <c r="R46" s="414">
        <v>0</v>
      </c>
      <c r="S46" s="414">
        <f t="shared" si="1"/>
        <v>0</v>
      </c>
      <c r="T46" s="416">
        <v>0</v>
      </c>
      <c r="U46" s="414"/>
      <c r="V46" s="415">
        <v>0</v>
      </c>
      <c r="W46" s="414">
        <f t="shared" si="2"/>
        <v>0</v>
      </c>
      <c r="X46" s="414">
        <v>0</v>
      </c>
      <c r="Y46" s="414">
        <v>0</v>
      </c>
      <c r="Z46" s="414">
        <v>0</v>
      </c>
      <c r="AA46" s="414">
        <f t="shared" si="3"/>
        <v>0</v>
      </c>
      <c r="AB46" s="416"/>
      <c r="AD46" s="415">
        <v>0</v>
      </c>
      <c r="AE46" s="414">
        <v>0</v>
      </c>
      <c r="AF46" s="414">
        <v>0</v>
      </c>
      <c r="AG46" s="414">
        <v>0</v>
      </c>
      <c r="AH46" s="414">
        <v>0</v>
      </c>
      <c r="AI46" s="414">
        <v>0</v>
      </c>
      <c r="AJ46" s="416">
        <v>0</v>
      </c>
      <c r="AL46" s="351"/>
    </row>
    <row r="47" spans="1:38" ht="15" hidden="1" customHeight="1" outlineLevel="1" x14ac:dyDescent="0.3">
      <c r="A47" s="303" t="s">
        <v>89</v>
      </c>
      <c r="B47" s="414"/>
      <c r="C47" s="414"/>
      <c r="D47" s="384"/>
      <c r="E47" s="414"/>
      <c r="F47" s="415">
        <v>0</v>
      </c>
      <c r="G47" s="414">
        <f t="shared" si="0"/>
        <v>0</v>
      </c>
      <c r="H47" s="414">
        <v>0</v>
      </c>
      <c r="I47" s="414">
        <f t="shared" si="0"/>
        <v>0</v>
      </c>
      <c r="J47" s="414">
        <v>0</v>
      </c>
      <c r="K47" s="414">
        <f t="shared" si="0"/>
        <v>0</v>
      </c>
      <c r="L47" s="416">
        <v>0</v>
      </c>
      <c r="M47" s="414"/>
      <c r="N47" s="415">
        <v>0</v>
      </c>
      <c r="O47" s="414">
        <f t="shared" si="1"/>
        <v>0</v>
      </c>
      <c r="P47" s="414">
        <v>0</v>
      </c>
      <c r="Q47" s="414">
        <f t="shared" si="1"/>
        <v>0</v>
      </c>
      <c r="R47" s="414">
        <v>0</v>
      </c>
      <c r="S47" s="414">
        <f t="shared" si="1"/>
        <v>0</v>
      </c>
      <c r="T47" s="416">
        <v>0</v>
      </c>
      <c r="U47" s="414"/>
      <c r="V47" s="415">
        <v>250</v>
      </c>
      <c r="W47" s="414">
        <f t="shared" si="2"/>
        <v>250</v>
      </c>
      <c r="X47" s="414">
        <v>500</v>
      </c>
      <c r="Y47" s="414">
        <v>0</v>
      </c>
      <c r="Z47" s="414">
        <v>500</v>
      </c>
      <c r="AA47" s="414">
        <f t="shared" si="3"/>
        <v>0</v>
      </c>
      <c r="AB47" s="416">
        <v>500</v>
      </c>
      <c r="AD47" s="415">
        <v>0</v>
      </c>
      <c r="AE47" s="414">
        <v>0</v>
      </c>
      <c r="AF47" s="414">
        <v>0</v>
      </c>
      <c r="AG47" s="414">
        <v>250</v>
      </c>
      <c r="AH47" s="414">
        <v>250</v>
      </c>
      <c r="AI47" s="414">
        <v>250</v>
      </c>
      <c r="AJ47" s="416">
        <v>500</v>
      </c>
      <c r="AL47" s="351"/>
    </row>
    <row r="48" spans="1:38" s="421" customFormat="1" ht="15" hidden="1" customHeight="1" outlineLevel="1" x14ac:dyDescent="0.3">
      <c r="A48" s="303" t="s">
        <v>14</v>
      </c>
      <c r="B48" s="414"/>
      <c r="C48" s="414"/>
      <c r="D48" s="384"/>
      <c r="E48" s="414"/>
      <c r="F48" s="415">
        <v>87</v>
      </c>
      <c r="G48" s="414">
        <f t="shared" si="0"/>
        <v>88</v>
      </c>
      <c r="H48" s="414">
        <v>175</v>
      </c>
      <c r="I48" s="414">
        <f t="shared" si="0"/>
        <v>88</v>
      </c>
      <c r="J48" s="414">
        <v>263</v>
      </c>
      <c r="K48" s="414">
        <f t="shared" si="0"/>
        <v>87</v>
      </c>
      <c r="L48" s="416">
        <v>350</v>
      </c>
      <c r="M48" s="414"/>
      <c r="N48" s="415">
        <v>87</v>
      </c>
      <c r="O48" s="414">
        <f t="shared" si="1"/>
        <v>88</v>
      </c>
      <c r="P48" s="414">
        <v>175</v>
      </c>
      <c r="Q48" s="414">
        <f t="shared" si="1"/>
        <v>87</v>
      </c>
      <c r="R48" s="414">
        <v>262</v>
      </c>
      <c r="S48" s="414">
        <f t="shared" si="1"/>
        <v>88</v>
      </c>
      <c r="T48" s="416">
        <v>350</v>
      </c>
      <c r="U48" s="414"/>
      <c r="V48" s="415">
        <v>84</v>
      </c>
      <c r="W48" s="414">
        <f t="shared" si="2"/>
        <v>89</v>
      </c>
      <c r="X48" s="414">
        <v>173</v>
      </c>
      <c r="Y48" s="414">
        <v>88</v>
      </c>
      <c r="Z48" s="414">
        <v>261</v>
      </c>
      <c r="AA48" s="414">
        <f t="shared" si="3"/>
        <v>89</v>
      </c>
      <c r="AB48" s="416">
        <v>350</v>
      </c>
      <c r="AC48" s="303"/>
      <c r="AD48" s="415">
        <v>0</v>
      </c>
      <c r="AE48" s="414">
        <v>0</v>
      </c>
      <c r="AF48" s="414">
        <v>0</v>
      </c>
      <c r="AG48" s="414">
        <v>86</v>
      </c>
      <c r="AH48" s="414">
        <v>86</v>
      </c>
      <c r="AI48" s="414">
        <v>89</v>
      </c>
      <c r="AJ48" s="416">
        <v>175</v>
      </c>
      <c r="AL48" s="422"/>
    </row>
    <row r="49" spans="1:38" ht="17.25" hidden="1" customHeight="1" outlineLevel="1" x14ac:dyDescent="0.45">
      <c r="A49" s="303" t="s">
        <v>36</v>
      </c>
      <c r="B49" s="426"/>
      <c r="C49" s="426"/>
      <c r="D49" s="427"/>
      <c r="E49" s="426"/>
      <c r="F49" s="428">
        <v>0</v>
      </c>
      <c r="G49" s="426">
        <f t="shared" si="0"/>
        <v>0</v>
      </c>
      <c r="H49" s="426">
        <v>0</v>
      </c>
      <c r="I49" s="426">
        <f t="shared" si="0"/>
        <v>0</v>
      </c>
      <c r="J49" s="426">
        <v>0</v>
      </c>
      <c r="K49" s="426">
        <f t="shared" si="0"/>
        <v>0</v>
      </c>
      <c r="L49" s="429">
        <v>0</v>
      </c>
      <c r="M49" s="426"/>
      <c r="N49" s="428">
        <v>0</v>
      </c>
      <c r="O49" s="426">
        <f t="shared" si="1"/>
        <v>0</v>
      </c>
      <c r="P49" s="426">
        <v>0</v>
      </c>
      <c r="Q49" s="426">
        <f t="shared" si="1"/>
        <v>0</v>
      </c>
      <c r="R49" s="426">
        <v>0</v>
      </c>
      <c r="S49" s="426">
        <f t="shared" si="1"/>
        <v>0</v>
      </c>
      <c r="T49" s="429">
        <v>0</v>
      </c>
      <c r="U49" s="426"/>
      <c r="V49" s="428">
        <v>0</v>
      </c>
      <c r="W49" s="426">
        <f t="shared" si="2"/>
        <v>0</v>
      </c>
      <c r="X49" s="426">
        <v>0</v>
      </c>
      <c r="Y49" s="426">
        <v>0</v>
      </c>
      <c r="Z49" s="426">
        <v>0</v>
      </c>
      <c r="AA49" s="426">
        <f t="shared" si="3"/>
        <v>0</v>
      </c>
      <c r="AB49" s="429">
        <v>0</v>
      </c>
      <c r="AD49" s="428">
        <v>0</v>
      </c>
      <c r="AE49" s="426">
        <v>0</v>
      </c>
      <c r="AF49" s="426">
        <v>0</v>
      </c>
      <c r="AG49" s="426">
        <v>0</v>
      </c>
      <c r="AH49" s="426">
        <v>0</v>
      </c>
      <c r="AI49" s="426">
        <v>0</v>
      </c>
      <c r="AJ49" s="429">
        <v>0</v>
      </c>
      <c r="AL49" s="422"/>
    </row>
    <row r="50" spans="1:38" collapsed="1" x14ac:dyDescent="0.3">
      <c r="A50" s="349" t="s">
        <v>68</v>
      </c>
      <c r="B50" s="405"/>
      <c r="C50" s="405"/>
      <c r="D50" s="382"/>
      <c r="E50" s="405"/>
      <c r="F50" s="406">
        <v>1050</v>
      </c>
      <c r="G50" s="405">
        <f t="shared" si="0"/>
        <v>2929</v>
      </c>
      <c r="H50" s="405">
        <v>3979</v>
      </c>
      <c r="I50" s="405">
        <f t="shared" si="0"/>
        <v>968</v>
      </c>
      <c r="J50" s="405">
        <v>4947</v>
      </c>
      <c r="K50" s="405">
        <f t="shared" si="0"/>
        <v>547</v>
      </c>
      <c r="L50" s="407">
        <v>5494</v>
      </c>
      <c r="M50" s="405"/>
      <c r="N50" s="406">
        <v>1907</v>
      </c>
      <c r="O50" s="405">
        <f t="shared" si="1"/>
        <v>1783</v>
      </c>
      <c r="P50" s="405">
        <v>3690</v>
      </c>
      <c r="Q50" s="405">
        <f t="shared" si="1"/>
        <v>1905</v>
      </c>
      <c r="R50" s="405">
        <v>5595</v>
      </c>
      <c r="S50" s="405">
        <f t="shared" si="1"/>
        <v>789</v>
      </c>
      <c r="T50" s="407">
        <v>6384</v>
      </c>
      <c r="U50" s="405"/>
      <c r="V50" s="406">
        <v>2130</v>
      </c>
      <c r="W50" s="405">
        <f t="shared" si="2"/>
        <v>-228</v>
      </c>
      <c r="X50" s="405">
        <v>1902</v>
      </c>
      <c r="Y50" s="405">
        <v>2068</v>
      </c>
      <c r="Z50" s="405">
        <v>3970</v>
      </c>
      <c r="AA50" s="405">
        <f t="shared" si="3"/>
        <v>2687</v>
      </c>
      <c r="AB50" s="407">
        <v>6657</v>
      </c>
      <c r="AC50" s="349"/>
      <c r="AD50" s="406">
        <v>0</v>
      </c>
      <c r="AE50" s="405">
        <v>0</v>
      </c>
      <c r="AF50" s="405">
        <v>0</v>
      </c>
      <c r="AG50" s="405">
        <v>1509</v>
      </c>
      <c r="AH50" s="405">
        <v>1509</v>
      </c>
      <c r="AI50" s="405">
        <v>111</v>
      </c>
      <c r="AJ50" s="407">
        <v>1620</v>
      </c>
      <c r="AL50" s="351"/>
    </row>
    <row r="51" spans="1:38" s="349" customFormat="1" x14ac:dyDescent="0.3">
      <c r="A51" s="303"/>
      <c r="B51" s="405"/>
      <c r="C51" s="405"/>
      <c r="D51" s="382"/>
      <c r="E51" s="405"/>
      <c r="F51" s="406"/>
      <c r="G51" s="405"/>
      <c r="H51" s="405"/>
      <c r="I51" s="405"/>
      <c r="J51" s="405"/>
      <c r="K51" s="405"/>
      <c r="L51" s="407"/>
      <c r="M51" s="405"/>
      <c r="N51" s="406"/>
      <c r="O51" s="405"/>
      <c r="P51" s="405"/>
      <c r="Q51" s="405"/>
      <c r="R51" s="405"/>
      <c r="S51" s="405"/>
      <c r="T51" s="407"/>
      <c r="U51" s="405"/>
      <c r="V51" s="406"/>
      <c r="W51" s="405"/>
      <c r="X51" s="405"/>
      <c r="Y51" s="405"/>
      <c r="Z51" s="405"/>
      <c r="AA51" s="405"/>
      <c r="AB51" s="407"/>
      <c r="AC51" s="303"/>
      <c r="AD51" s="406"/>
      <c r="AE51" s="405"/>
      <c r="AF51" s="405"/>
      <c r="AG51" s="405"/>
      <c r="AH51" s="405"/>
      <c r="AI51" s="405"/>
      <c r="AJ51" s="407"/>
    </row>
    <row r="52" spans="1:38" s="349" customFormat="1" x14ac:dyDescent="0.3">
      <c r="A52" s="303"/>
      <c r="B52" s="405"/>
      <c r="C52" s="405"/>
      <c r="D52" s="382"/>
      <c r="E52" s="405"/>
      <c r="F52" s="406"/>
      <c r="G52" s="405"/>
      <c r="H52" s="405"/>
      <c r="I52" s="405"/>
      <c r="J52" s="405"/>
      <c r="K52" s="405"/>
      <c r="L52" s="407"/>
      <c r="M52" s="405"/>
      <c r="N52" s="406"/>
      <c r="O52" s="405"/>
      <c r="P52" s="405"/>
      <c r="Q52" s="405"/>
      <c r="R52" s="405"/>
      <c r="S52" s="405"/>
      <c r="T52" s="407"/>
      <c r="U52" s="405"/>
      <c r="V52" s="406"/>
      <c r="W52" s="405"/>
      <c r="X52" s="405"/>
      <c r="Y52" s="405"/>
      <c r="Z52" s="405"/>
      <c r="AA52" s="405"/>
      <c r="AB52" s="407"/>
      <c r="AC52" s="303"/>
      <c r="AD52" s="406"/>
      <c r="AE52" s="405"/>
      <c r="AF52" s="405"/>
      <c r="AG52" s="405"/>
      <c r="AH52" s="405"/>
      <c r="AI52" s="405"/>
      <c r="AJ52" s="407"/>
    </row>
    <row r="53" spans="1:38" ht="15" customHeight="1" x14ac:dyDescent="0.3">
      <c r="A53" s="349" t="s">
        <v>27</v>
      </c>
      <c r="B53" s="405"/>
      <c r="C53" s="405"/>
      <c r="D53" s="382"/>
      <c r="E53" s="405"/>
      <c r="F53" s="406">
        <v>139404</v>
      </c>
      <c r="G53" s="405">
        <v>139800</v>
      </c>
      <c r="H53" s="405"/>
      <c r="I53" s="405">
        <v>138767</v>
      </c>
      <c r="J53" s="405"/>
      <c r="K53" s="405">
        <v>131702</v>
      </c>
      <c r="L53" s="407"/>
      <c r="M53" s="405"/>
      <c r="N53" s="406">
        <v>146113</v>
      </c>
      <c r="O53" s="405">
        <v>151916</v>
      </c>
      <c r="P53" s="405"/>
      <c r="Q53" s="405">
        <v>153090</v>
      </c>
      <c r="R53" s="405"/>
      <c r="S53" s="405">
        <v>142044</v>
      </c>
      <c r="T53" s="407"/>
      <c r="U53" s="405"/>
      <c r="V53" s="406">
        <v>153344</v>
      </c>
      <c r="W53" s="405">
        <v>155623</v>
      </c>
      <c r="X53" s="405"/>
      <c r="Y53" s="405">
        <v>154021</v>
      </c>
      <c r="Z53" s="405"/>
      <c r="AA53" s="405">
        <v>148425</v>
      </c>
      <c r="AB53" s="407"/>
      <c r="AC53" s="349"/>
      <c r="AD53" s="406">
        <v>0</v>
      </c>
      <c r="AE53" s="405">
        <v>0</v>
      </c>
      <c r="AF53" s="405"/>
      <c r="AG53" s="405">
        <v>113047</v>
      </c>
      <c r="AH53" s="405"/>
      <c r="AI53" s="405">
        <v>146683</v>
      </c>
      <c r="AJ53" s="407"/>
    </row>
    <row r="54" spans="1:38" ht="15" customHeight="1" x14ac:dyDescent="0.3">
      <c r="A54" s="349"/>
      <c r="B54" s="405"/>
      <c r="C54" s="405"/>
      <c r="D54" s="382"/>
      <c r="E54" s="405"/>
      <c r="F54" s="406"/>
      <c r="G54" s="405"/>
      <c r="H54" s="405"/>
      <c r="I54" s="405"/>
      <c r="J54" s="405"/>
      <c r="K54" s="405"/>
      <c r="L54" s="407"/>
      <c r="M54" s="405"/>
      <c r="N54" s="406"/>
      <c r="O54" s="405"/>
      <c r="P54" s="405"/>
      <c r="Q54" s="405"/>
      <c r="R54" s="405"/>
      <c r="S54" s="405"/>
      <c r="T54" s="407"/>
      <c r="U54" s="405"/>
      <c r="V54" s="406"/>
      <c r="W54" s="405"/>
      <c r="X54" s="405"/>
      <c r="Y54" s="405"/>
      <c r="Z54" s="405"/>
      <c r="AA54" s="405"/>
      <c r="AB54" s="407"/>
      <c r="AC54" s="349"/>
      <c r="AD54" s="406"/>
      <c r="AE54" s="405"/>
      <c r="AF54" s="405"/>
      <c r="AG54" s="405"/>
      <c r="AH54" s="405"/>
      <c r="AI54" s="405"/>
      <c r="AJ54" s="407"/>
    </row>
    <row r="55" spans="1:38" s="421" customFormat="1" x14ac:dyDescent="0.3">
      <c r="A55" s="430" t="s">
        <v>28</v>
      </c>
      <c r="B55" s="414"/>
      <c r="C55" s="414"/>
      <c r="D55" s="384"/>
      <c r="E55" s="414"/>
      <c r="F55" s="415">
        <v>48889</v>
      </c>
      <c r="G55" s="414">
        <v>48951</v>
      </c>
      <c r="H55" s="414"/>
      <c r="I55" s="414">
        <v>50182</v>
      </c>
      <c r="J55" s="414"/>
      <c r="K55" s="414">
        <v>48902</v>
      </c>
      <c r="L55" s="416"/>
      <c r="M55" s="414"/>
      <c r="N55" s="415">
        <v>47247</v>
      </c>
      <c r="O55" s="414">
        <v>48805</v>
      </c>
      <c r="P55" s="414"/>
      <c r="Q55" s="414">
        <v>48603</v>
      </c>
      <c r="R55" s="414"/>
      <c r="S55" s="414">
        <v>49075</v>
      </c>
      <c r="T55" s="416"/>
      <c r="U55" s="414"/>
      <c r="V55" s="415">
        <v>45905</v>
      </c>
      <c r="W55" s="414">
        <v>46020</v>
      </c>
      <c r="X55" s="414"/>
      <c r="Y55" s="414">
        <v>47289</v>
      </c>
      <c r="Z55" s="414"/>
      <c r="AA55" s="414">
        <v>46553</v>
      </c>
      <c r="AB55" s="416"/>
      <c r="AC55" s="303"/>
      <c r="AD55" s="415">
        <v>0</v>
      </c>
      <c r="AE55" s="414">
        <v>0</v>
      </c>
      <c r="AF55" s="414"/>
      <c r="AG55" s="414">
        <v>23363</v>
      </c>
      <c r="AH55" s="414"/>
      <c r="AI55" s="414">
        <v>47514</v>
      </c>
      <c r="AJ55" s="416"/>
    </row>
    <row r="56" spans="1:38" s="350" customFormat="1" x14ac:dyDescent="0.3">
      <c r="A56" s="303" t="s">
        <v>30</v>
      </c>
      <c r="B56" s="423"/>
      <c r="C56" s="423"/>
      <c r="D56" s="386"/>
      <c r="E56" s="423"/>
      <c r="F56" s="424">
        <v>25164</v>
      </c>
      <c r="G56" s="423">
        <v>26561</v>
      </c>
      <c r="H56" s="423"/>
      <c r="I56" s="423">
        <v>24733</v>
      </c>
      <c r="J56" s="423"/>
      <c r="K56" s="423">
        <v>24198</v>
      </c>
      <c r="L56" s="425"/>
      <c r="M56" s="423"/>
      <c r="N56" s="424">
        <v>23755</v>
      </c>
      <c r="O56" s="423">
        <v>26676</v>
      </c>
      <c r="P56" s="423"/>
      <c r="Q56" s="423">
        <v>25766</v>
      </c>
      <c r="R56" s="423"/>
      <c r="S56" s="423">
        <v>24474</v>
      </c>
      <c r="T56" s="425"/>
      <c r="U56" s="423"/>
      <c r="V56" s="424">
        <v>25854</v>
      </c>
      <c r="W56" s="423">
        <v>30535</v>
      </c>
      <c r="X56" s="423"/>
      <c r="Y56" s="423">
        <v>29124</v>
      </c>
      <c r="Z56" s="423"/>
      <c r="AA56" s="423">
        <v>26674</v>
      </c>
      <c r="AB56" s="425"/>
      <c r="AC56" s="412"/>
      <c r="AD56" s="424">
        <v>0</v>
      </c>
      <c r="AE56" s="423">
        <v>0</v>
      </c>
      <c r="AF56" s="423"/>
      <c r="AG56" s="423">
        <v>16620</v>
      </c>
      <c r="AH56" s="423"/>
      <c r="AI56" s="423">
        <v>22342</v>
      </c>
      <c r="AJ56" s="425"/>
    </row>
    <row r="57" spans="1:38" s="349" customFormat="1" x14ac:dyDescent="0.3">
      <c r="A57" s="349" t="s">
        <v>31</v>
      </c>
      <c r="B57" s="405"/>
      <c r="C57" s="405"/>
      <c r="D57" s="382"/>
      <c r="E57" s="405"/>
      <c r="F57" s="406">
        <v>74053</v>
      </c>
      <c r="G57" s="405">
        <v>75512</v>
      </c>
      <c r="H57" s="405"/>
      <c r="I57" s="405">
        <v>74915</v>
      </c>
      <c r="J57" s="405"/>
      <c r="K57" s="405">
        <v>73100</v>
      </c>
      <c r="L57" s="407"/>
      <c r="M57" s="405"/>
      <c r="N57" s="406">
        <v>71002</v>
      </c>
      <c r="O57" s="405">
        <v>75481</v>
      </c>
      <c r="P57" s="405"/>
      <c r="Q57" s="405">
        <v>74369</v>
      </c>
      <c r="R57" s="405"/>
      <c r="S57" s="405">
        <v>73549</v>
      </c>
      <c r="T57" s="407"/>
      <c r="U57" s="405"/>
      <c r="V57" s="406">
        <v>71759</v>
      </c>
      <c r="W57" s="405">
        <v>76555</v>
      </c>
      <c r="X57" s="405"/>
      <c r="Y57" s="405">
        <v>76413</v>
      </c>
      <c r="Z57" s="405"/>
      <c r="AA57" s="405">
        <v>73227</v>
      </c>
      <c r="AB57" s="407"/>
      <c r="AD57" s="406">
        <v>0</v>
      </c>
      <c r="AE57" s="405">
        <v>0</v>
      </c>
      <c r="AF57" s="405"/>
      <c r="AG57" s="405">
        <v>39983</v>
      </c>
      <c r="AH57" s="405"/>
      <c r="AI57" s="405">
        <v>69856</v>
      </c>
      <c r="AJ57" s="407"/>
    </row>
    <row r="58" spans="1:38" x14ac:dyDescent="0.3">
      <c r="A58" s="349"/>
      <c r="B58" s="405"/>
      <c r="C58" s="405"/>
      <c r="D58" s="382"/>
      <c r="E58" s="405"/>
      <c r="F58" s="406"/>
      <c r="G58" s="405"/>
      <c r="H58" s="405"/>
      <c r="I58" s="405"/>
      <c r="J58" s="405"/>
      <c r="K58" s="405"/>
      <c r="L58" s="407"/>
      <c r="M58" s="405"/>
      <c r="N58" s="406"/>
      <c r="O58" s="405"/>
      <c r="P58" s="405"/>
      <c r="Q58" s="405"/>
      <c r="R58" s="405"/>
      <c r="S58" s="405"/>
      <c r="T58" s="407"/>
      <c r="U58" s="405"/>
      <c r="V58" s="406"/>
      <c r="W58" s="405"/>
      <c r="X58" s="405"/>
      <c r="Y58" s="405"/>
      <c r="Z58" s="405"/>
      <c r="AA58" s="405"/>
      <c r="AB58" s="407"/>
      <c r="AC58" s="349"/>
      <c r="AD58" s="406"/>
      <c r="AE58" s="405"/>
      <c r="AF58" s="405"/>
      <c r="AG58" s="405"/>
      <c r="AH58" s="405"/>
      <c r="AI58" s="405"/>
      <c r="AJ58" s="407"/>
    </row>
    <row r="59" spans="1:38" s="349" customFormat="1" x14ac:dyDescent="0.3">
      <c r="A59" s="349" t="s">
        <v>39</v>
      </c>
      <c r="B59" s="405"/>
      <c r="C59" s="405"/>
      <c r="D59" s="382"/>
      <c r="E59" s="405"/>
      <c r="F59" s="406">
        <v>65351</v>
      </c>
      <c r="G59" s="405">
        <v>64288</v>
      </c>
      <c r="H59" s="405"/>
      <c r="I59" s="405">
        <v>63852</v>
      </c>
      <c r="J59" s="405"/>
      <c r="K59" s="405">
        <v>58602</v>
      </c>
      <c r="L59" s="407"/>
      <c r="M59" s="405"/>
      <c r="N59" s="406">
        <v>75111</v>
      </c>
      <c r="O59" s="405">
        <v>76435</v>
      </c>
      <c r="P59" s="405"/>
      <c r="Q59" s="405">
        <v>78721</v>
      </c>
      <c r="R59" s="405"/>
      <c r="S59" s="405">
        <v>68495</v>
      </c>
      <c r="T59" s="407"/>
      <c r="U59" s="405"/>
      <c r="V59" s="406">
        <v>81585</v>
      </c>
      <c r="W59" s="405">
        <v>79068</v>
      </c>
      <c r="X59" s="405"/>
      <c r="Y59" s="405">
        <v>77608</v>
      </c>
      <c r="Z59" s="405"/>
      <c r="AA59" s="405">
        <v>75198</v>
      </c>
      <c r="AB59" s="407"/>
      <c r="AD59" s="406">
        <v>0</v>
      </c>
      <c r="AE59" s="405">
        <v>0</v>
      </c>
      <c r="AF59" s="405"/>
      <c r="AG59" s="405">
        <v>73064</v>
      </c>
      <c r="AH59" s="405"/>
      <c r="AI59" s="405">
        <v>76827</v>
      </c>
      <c r="AJ59" s="407"/>
    </row>
    <row r="60" spans="1:38" s="349" customFormat="1" x14ac:dyDescent="0.3">
      <c r="A60" s="303"/>
      <c r="B60" s="405"/>
      <c r="C60" s="405"/>
      <c r="D60" s="382"/>
      <c r="E60" s="405"/>
      <c r="F60" s="406"/>
      <c r="G60" s="405"/>
      <c r="H60" s="405"/>
      <c r="I60" s="405"/>
      <c r="J60" s="405"/>
      <c r="K60" s="405"/>
      <c r="L60" s="407"/>
      <c r="M60" s="405"/>
      <c r="N60" s="406"/>
      <c r="O60" s="405"/>
      <c r="P60" s="405"/>
      <c r="Q60" s="405"/>
      <c r="R60" s="405"/>
      <c r="S60" s="405"/>
      <c r="T60" s="407"/>
      <c r="U60" s="405"/>
      <c r="V60" s="406"/>
      <c r="W60" s="405"/>
      <c r="X60" s="405"/>
      <c r="Y60" s="405"/>
      <c r="Z60" s="405"/>
      <c r="AA60" s="405"/>
      <c r="AB60" s="407"/>
      <c r="AC60" s="303"/>
      <c r="AD60" s="406"/>
      <c r="AE60" s="405"/>
      <c r="AF60" s="405"/>
      <c r="AG60" s="405"/>
      <c r="AH60" s="405"/>
      <c r="AI60" s="405"/>
      <c r="AJ60" s="407"/>
    </row>
    <row r="61" spans="1:38" s="349" customFormat="1" x14ac:dyDescent="0.3">
      <c r="A61" s="349" t="s">
        <v>69</v>
      </c>
      <c r="B61" s="405"/>
      <c r="C61" s="405"/>
      <c r="D61" s="382"/>
      <c r="E61" s="405"/>
      <c r="F61" s="406">
        <v>86</v>
      </c>
      <c r="G61" s="431">
        <f>H61-F61</f>
        <v>171</v>
      </c>
      <c r="H61" s="405">
        <v>257</v>
      </c>
      <c r="I61" s="431">
        <f>J61-H61</f>
        <v>85</v>
      </c>
      <c r="J61" s="405">
        <v>342</v>
      </c>
      <c r="K61" s="431">
        <f>L61-J61</f>
        <v>139</v>
      </c>
      <c r="L61" s="407">
        <v>481</v>
      </c>
      <c r="M61" s="405"/>
      <c r="N61" s="406">
        <v>158</v>
      </c>
      <c r="O61" s="431">
        <f>P61-N61</f>
        <v>145</v>
      </c>
      <c r="P61" s="405">
        <v>303</v>
      </c>
      <c r="Q61" s="431">
        <f>R61-P61</f>
        <v>322</v>
      </c>
      <c r="R61" s="405">
        <v>625</v>
      </c>
      <c r="S61" s="431">
        <f>T61-R61</f>
        <v>22</v>
      </c>
      <c r="T61" s="407">
        <v>647</v>
      </c>
      <c r="U61" s="405"/>
      <c r="V61" s="406">
        <v>210</v>
      </c>
      <c r="W61" s="405">
        <f>X61-V61</f>
        <v>634</v>
      </c>
      <c r="X61" s="405">
        <v>844</v>
      </c>
      <c r="Y61" s="405">
        <f>Z61-X61</f>
        <v>302</v>
      </c>
      <c r="Z61" s="405">
        <v>1146</v>
      </c>
      <c r="AA61" s="405">
        <f>AB61-Z61</f>
        <v>349</v>
      </c>
      <c r="AB61" s="407">
        <v>1495</v>
      </c>
      <c r="AD61" s="406">
        <v>0</v>
      </c>
      <c r="AE61" s="405">
        <v>0</v>
      </c>
      <c r="AF61" s="405">
        <v>0</v>
      </c>
      <c r="AG61" s="405">
        <f>AH61-AF61</f>
        <v>509</v>
      </c>
      <c r="AH61" s="405">
        <v>509</v>
      </c>
      <c r="AI61" s="405">
        <f>AJ61-AH61</f>
        <v>85</v>
      </c>
      <c r="AJ61" s="407">
        <v>594</v>
      </c>
    </row>
    <row r="62" spans="1:38" s="349" customFormat="1" x14ac:dyDescent="0.3">
      <c r="B62" s="405"/>
      <c r="C62" s="405"/>
      <c r="D62" s="382"/>
      <c r="E62" s="405"/>
      <c r="F62" s="406"/>
      <c r="G62" s="405"/>
      <c r="H62" s="405"/>
      <c r="I62" s="405"/>
      <c r="J62" s="405"/>
      <c r="K62" s="405"/>
      <c r="L62" s="407"/>
      <c r="M62" s="405"/>
      <c r="N62" s="406"/>
      <c r="O62" s="405"/>
      <c r="P62" s="405"/>
      <c r="Q62" s="405"/>
      <c r="R62" s="405"/>
      <c r="S62" s="405"/>
      <c r="T62" s="407"/>
      <c r="U62" s="405"/>
      <c r="V62" s="406"/>
      <c r="W62" s="405"/>
      <c r="X62" s="405"/>
      <c r="Y62" s="405"/>
      <c r="Z62" s="405"/>
      <c r="AA62" s="405"/>
      <c r="AB62" s="407"/>
      <c r="AD62" s="406"/>
      <c r="AE62" s="405"/>
      <c r="AF62" s="405"/>
      <c r="AG62" s="405"/>
      <c r="AH62" s="405"/>
      <c r="AI62" s="405"/>
      <c r="AJ62" s="407"/>
    </row>
    <row r="63" spans="1:38" s="349" customFormat="1" x14ac:dyDescent="0.3">
      <c r="A63" s="411" t="s">
        <v>70</v>
      </c>
      <c r="B63" s="405"/>
      <c r="C63" s="405"/>
      <c r="D63" s="382"/>
      <c r="E63" s="405"/>
      <c r="F63" s="406"/>
      <c r="G63" s="405"/>
      <c r="H63" s="405"/>
      <c r="I63" s="405"/>
      <c r="J63" s="405"/>
      <c r="K63" s="405"/>
      <c r="L63" s="407"/>
      <c r="M63" s="405"/>
      <c r="N63" s="406"/>
      <c r="O63" s="405"/>
      <c r="P63" s="405"/>
      <c r="Q63" s="405"/>
      <c r="R63" s="405"/>
      <c r="S63" s="405"/>
      <c r="T63" s="407"/>
      <c r="U63" s="405"/>
      <c r="V63" s="406"/>
      <c r="W63" s="405"/>
      <c r="X63" s="405"/>
      <c r="Y63" s="405"/>
      <c r="Z63" s="405"/>
      <c r="AA63" s="405"/>
      <c r="AB63" s="407"/>
      <c r="AD63" s="406"/>
      <c r="AE63" s="405"/>
      <c r="AF63" s="405"/>
      <c r="AG63" s="405"/>
      <c r="AH63" s="405"/>
      <c r="AI63" s="405"/>
      <c r="AJ63" s="407"/>
    </row>
    <row r="64" spans="1:38" s="349" customFormat="1" x14ac:dyDescent="0.3">
      <c r="A64" s="349" t="s">
        <v>71</v>
      </c>
      <c r="B64" s="405"/>
      <c r="C64" s="405"/>
      <c r="D64" s="382"/>
      <c r="E64" s="405"/>
      <c r="F64" s="406"/>
      <c r="G64" s="405"/>
      <c r="H64" s="405"/>
      <c r="I64" s="405"/>
      <c r="J64" s="405"/>
      <c r="K64" s="432">
        <v>0.76600000000000001</v>
      </c>
      <c r="L64" s="407"/>
      <c r="M64" s="405"/>
      <c r="N64" s="406"/>
      <c r="O64" s="405"/>
      <c r="P64" s="405"/>
      <c r="Q64" s="405"/>
      <c r="R64" s="405"/>
      <c r="S64" s="432">
        <v>0.76600000000000001</v>
      </c>
      <c r="T64" s="407"/>
      <c r="U64" s="405"/>
      <c r="V64" s="406"/>
      <c r="W64" s="405"/>
      <c r="X64" s="405"/>
      <c r="Y64" s="405"/>
      <c r="Z64" s="405"/>
      <c r="AA64" s="432">
        <v>0.76600000000000001</v>
      </c>
      <c r="AB64" s="407"/>
      <c r="AD64" s="406"/>
      <c r="AE64" s="405"/>
      <c r="AF64" s="405"/>
      <c r="AG64" s="405"/>
      <c r="AH64" s="405"/>
      <c r="AI64" s="432">
        <v>0.76600000000000001</v>
      </c>
      <c r="AJ64" s="407"/>
    </row>
    <row r="65" spans="1:36" ht="15" thickBot="1" x14ac:dyDescent="0.35">
      <c r="A65" s="349" t="s">
        <v>72</v>
      </c>
      <c r="B65" s="405"/>
      <c r="C65" s="405"/>
      <c r="D65" s="433"/>
      <c r="E65" s="405"/>
      <c r="F65" s="434"/>
      <c r="G65" s="435"/>
      <c r="H65" s="435"/>
      <c r="I65" s="435"/>
      <c r="J65" s="435"/>
      <c r="K65" s="436">
        <v>0.68100000000000005</v>
      </c>
      <c r="L65" s="437"/>
      <c r="M65" s="405"/>
      <c r="N65" s="434"/>
      <c r="O65" s="435"/>
      <c r="P65" s="435"/>
      <c r="Q65" s="435"/>
      <c r="R65" s="435"/>
      <c r="S65" s="436">
        <v>0.67</v>
      </c>
      <c r="T65" s="437"/>
      <c r="U65" s="405"/>
      <c r="V65" s="434"/>
      <c r="W65" s="435"/>
      <c r="X65" s="435"/>
      <c r="Y65" s="435"/>
      <c r="Z65" s="435"/>
      <c r="AA65" s="436">
        <v>0.65600000000000003</v>
      </c>
      <c r="AB65" s="437"/>
      <c r="AC65" s="349"/>
      <c r="AD65" s="434"/>
      <c r="AE65" s="435"/>
      <c r="AF65" s="435"/>
      <c r="AG65" s="435"/>
      <c r="AH65" s="435"/>
      <c r="AI65" s="436">
        <v>0.65600000000000003</v>
      </c>
      <c r="AJ65" s="437"/>
    </row>
    <row r="66" spans="1:36" s="430" customFormat="1" x14ac:dyDescent="0.3">
      <c r="A66" s="349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9"/>
      <c r="Y66" s="439"/>
      <c r="Z66" s="439"/>
      <c r="AA66" s="439"/>
      <c r="AB66" s="439"/>
      <c r="AC66" s="439"/>
      <c r="AD66" s="439"/>
      <c r="AE66" s="439"/>
      <c r="AF66" s="439"/>
      <c r="AG66" s="439"/>
      <c r="AH66" s="439"/>
      <c r="AI66" s="439"/>
      <c r="AJ66" s="439"/>
    </row>
    <row r="67" spans="1:36" x14ac:dyDescent="0.3">
      <c r="A67" s="303" t="s">
        <v>40</v>
      </c>
      <c r="B67" s="440"/>
      <c r="C67" s="440"/>
      <c r="D67" s="440">
        <f>D21-D22-D23</f>
        <v>0</v>
      </c>
      <c r="E67" s="440"/>
      <c r="F67" s="440">
        <f>F21-F22-F23</f>
        <v>0</v>
      </c>
      <c r="G67" s="440">
        <f>G21-G22-G23</f>
        <v>0</v>
      </c>
      <c r="H67" s="440">
        <f>H21-H22-H23</f>
        <v>0</v>
      </c>
      <c r="I67" s="440">
        <f>I21-I22-I23</f>
        <v>0</v>
      </c>
      <c r="J67" s="440">
        <f>J21-J22-J23</f>
        <v>0</v>
      </c>
      <c r="K67" s="440">
        <f t="shared" ref="K67:L67" si="4">K21-K22-K23</f>
        <v>0</v>
      </c>
      <c r="L67" s="440">
        <f t="shared" si="4"/>
        <v>0</v>
      </c>
      <c r="N67" s="440">
        <f>N21-N22-N23</f>
        <v>0</v>
      </c>
      <c r="O67" s="440">
        <f t="shared" ref="O67:P67" si="5">O21-O22-O23</f>
        <v>0</v>
      </c>
      <c r="P67" s="440">
        <f t="shared" si="5"/>
        <v>0</v>
      </c>
      <c r="Q67" s="440">
        <f t="shared" ref="Q67:R67" si="6">Q21-Q22-Q23</f>
        <v>0</v>
      </c>
      <c r="R67" s="440">
        <f t="shared" si="6"/>
        <v>0</v>
      </c>
      <c r="S67" s="440">
        <f t="shared" ref="S67:T67" si="7">S21-S22-S23</f>
        <v>0</v>
      </c>
      <c r="T67" s="440">
        <f t="shared" si="7"/>
        <v>0</v>
      </c>
      <c r="V67" s="440">
        <f>V21-V22-V23</f>
        <v>0</v>
      </c>
      <c r="W67" s="440">
        <f t="shared" ref="W67:AB67" si="8">W21-W22-W23</f>
        <v>0</v>
      </c>
      <c r="X67" s="440">
        <f t="shared" si="8"/>
        <v>0</v>
      </c>
      <c r="Y67" s="440">
        <f t="shared" si="8"/>
        <v>0</v>
      </c>
      <c r="Z67" s="440">
        <f t="shared" si="8"/>
        <v>0</v>
      </c>
      <c r="AA67" s="440">
        <f t="shared" si="8"/>
        <v>0</v>
      </c>
      <c r="AB67" s="440">
        <f t="shared" si="8"/>
        <v>0</v>
      </c>
      <c r="AC67" s="439"/>
      <c r="AD67" s="440">
        <f>AD21-AD22-AD23</f>
        <v>0</v>
      </c>
      <c r="AE67" s="440">
        <f t="shared" ref="AE67:AJ67" si="9">AE21-AE22-AE23</f>
        <v>0</v>
      </c>
      <c r="AF67" s="440">
        <f t="shared" si="9"/>
        <v>0</v>
      </c>
      <c r="AG67" s="440">
        <f t="shared" si="9"/>
        <v>0</v>
      </c>
      <c r="AH67" s="440">
        <f t="shared" si="9"/>
        <v>0</v>
      </c>
      <c r="AI67" s="440">
        <f t="shared" si="9"/>
        <v>0</v>
      </c>
      <c r="AJ67" s="440">
        <f t="shared" si="9"/>
        <v>0</v>
      </c>
    </row>
    <row r="68" spans="1:36" x14ac:dyDescent="0.3">
      <c r="A68" s="441" t="s">
        <v>41</v>
      </c>
      <c r="B68" s="440"/>
      <c r="C68" s="440"/>
      <c r="D68" s="440">
        <f>D23-SUM(D24:D27)-D28</f>
        <v>0</v>
      </c>
      <c r="E68" s="440"/>
      <c r="F68" s="440">
        <f>F23-SUM(F24:F27)-F28</f>
        <v>0</v>
      </c>
      <c r="G68" s="440">
        <f>G23-SUM(G24:G27)-G28</f>
        <v>0</v>
      </c>
      <c r="H68" s="440">
        <f>H23-SUM(H24:H27)-H28</f>
        <v>0</v>
      </c>
      <c r="I68" s="440">
        <f>I23-SUM(I24:I27)-I28</f>
        <v>0</v>
      </c>
      <c r="J68" s="440">
        <f>J23-SUM(J24:J27)-J28</f>
        <v>0</v>
      </c>
      <c r="K68" s="440">
        <f t="shared" ref="K68:L68" si="10">K23-SUM(K24:K27)-K28</f>
        <v>0</v>
      </c>
      <c r="L68" s="440">
        <f t="shared" si="10"/>
        <v>0</v>
      </c>
      <c r="N68" s="440">
        <f>N23-SUM(N24:N27)-N28</f>
        <v>0</v>
      </c>
      <c r="O68" s="440">
        <f t="shared" ref="O68:Q68" si="11">O23-SUM(O24:O27)-O28</f>
        <v>0</v>
      </c>
      <c r="P68" s="440">
        <f>P23-SUM(P24:P27)-P28</f>
        <v>0</v>
      </c>
      <c r="Q68" s="440">
        <f t="shared" si="11"/>
        <v>0</v>
      </c>
      <c r="R68" s="440">
        <f>R23-SUM(R24:R27)-R28</f>
        <v>0</v>
      </c>
      <c r="S68" s="440">
        <f>S23-SUM(S24:S27)-S28</f>
        <v>0</v>
      </c>
      <c r="T68" s="440">
        <f>T23-SUM(T24:T27)-T28</f>
        <v>0</v>
      </c>
      <c r="V68" s="440">
        <f>V23-SUM(V24:V27)-V28</f>
        <v>0</v>
      </c>
      <c r="W68" s="440">
        <f t="shared" ref="W68" si="12">W23-SUM(W24:W27)-W28</f>
        <v>0</v>
      </c>
      <c r="X68" s="440">
        <f>X23-SUM(X24:X27)-X28</f>
        <v>0</v>
      </c>
      <c r="Y68" s="440">
        <f t="shared" ref="Y68" si="13">Y23-SUM(Y24:Y27)-Y28</f>
        <v>0</v>
      </c>
      <c r="Z68" s="440">
        <f>Z23-SUM(Z24:Z27)-Z28</f>
        <v>0</v>
      </c>
      <c r="AA68" s="440">
        <f>AA23-SUM(AA24:AA27)-AA28</f>
        <v>0</v>
      </c>
      <c r="AB68" s="440">
        <f>AB23-SUM(AB24:AB27)-AB28</f>
        <v>0</v>
      </c>
      <c r="AC68" s="439"/>
      <c r="AD68" s="440">
        <f>AD23-SUM(AD24:AD27)-AD28</f>
        <v>0</v>
      </c>
      <c r="AE68" s="440">
        <f t="shared" ref="AE68" si="14">AE23-SUM(AE24:AE27)-AE28</f>
        <v>0</v>
      </c>
      <c r="AF68" s="440">
        <f>AF23-SUM(AF24:AF27)-AF28</f>
        <v>0</v>
      </c>
      <c r="AG68" s="440">
        <f t="shared" ref="AG68" si="15">AG23-SUM(AG24:AG27)-AG28</f>
        <v>0</v>
      </c>
      <c r="AH68" s="440">
        <f>AH23-SUM(AH24:AH27)-AH28</f>
        <v>0</v>
      </c>
      <c r="AI68" s="440">
        <f>AI23-SUM(AI24:AI27)-AI28</f>
        <v>0</v>
      </c>
      <c r="AJ68" s="440">
        <f>AJ23-SUM(AJ24:AJ27)-AJ28</f>
        <v>0</v>
      </c>
    </row>
    <row r="69" spans="1:36" x14ac:dyDescent="0.3">
      <c r="A69" s="441" t="s">
        <v>26</v>
      </c>
      <c r="B69" s="440"/>
      <c r="C69" s="440"/>
      <c r="D69" s="440">
        <f>D28-SUM(D29:D32)-D33</f>
        <v>0</v>
      </c>
      <c r="E69" s="440"/>
      <c r="F69" s="440">
        <f>F28-SUM(F29:F32)-F33</f>
        <v>0</v>
      </c>
      <c r="G69" s="440">
        <f>G28-SUM(G29:G32)-G33</f>
        <v>0</v>
      </c>
      <c r="H69" s="440">
        <f>H28-SUM(H29:H32)-H33</f>
        <v>0</v>
      </c>
      <c r="I69" s="440">
        <f>I28-SUM(I29:I32)-I33</f>
        <v>0</v>
      </c>
      <c r="J69" s="440">
        <f>J28-SUM(J29:J32)-J33</f>
        <v>0</v>
      </c>
      <c r="K69" s="440">
        <f t="shared" ref="K69:L69" si="16">K28-SUM(K29:K32)-K33</f>
        <v>0</v>
      </c>
      <c r="L69" s="440">
        <f t="shared" si="16"/>
        <v>0</v>
      </c>
      <c r="N69" s="440">
        <f>N28-SUM(N29:N32)-N33</f>
        <v>0</v>
      </c>
      <c r="O69" s="440">
        <f t="shared" ref="O69:Q69" si="17">O28-SUM(O29:O32)-O33</f>
        <v>0</v>
      </c>
      <c r="P69" s="440">
        <f>P28-SUM(P29:P32)-P33</f>
        <v>0</v>
      </c>
      <c r="Q69" s="440">
        <f t="shared" si="17"/>
        <v>0</v>
      </c>
      <c r="R69" s="440">
        <f>R28-SUM(R29:R32)-R33</f>
        <v>0</v>
      </c>
      <c r="S69" s="440">
        <f>S28-SUM(S29:S32)-S33</f>
        <v>0</v>
      </c>
      <c r="T69" s="440">
        <f>T28-SUM(T29:T32)-T33</f>
        <v>0</v>
      </c>
      <c r="V69" s="440">
        <f>V28-SUM(V29:V32)-V33</f>
        <v>0</v>
      </c>
      <c r="W69" s="440">
        <f t="shared" ref="W69" si="18">W28-SUM(W29:W32)-W33</f>
        <v>0</v>
      </c>
      <c r="X69" s="440">
        <f>X28-SUM(X29:X32)-X33</f>
        <v>0</v>
      </c>
      <c r="Y69" s="440">
        <f t="shared" ref="Y69" si="19">Y28-SUM(Y29:Y32)-Y33</f>
        <v>0</v>
      </c>
      <c r="Z69" s="440">
        <f>Z28-SUM(Z29:Z32)-Z33</f>
        <v>0</v>
      </c>
      <c r="AA69" s="440">
        <f>AA28-SUM(AA29:AA32)-AA33</f>
        <v>0</v>
      </c>
      <c r="AB69" s="440">
        <f>AB28-SUM(AB29:AB32)-AB33</f>
        <v>0</v>
      </c>
      <c r="AC69" s="439"/>
      <c r="AD69" s="440">
        <f>AD28-SUM(AD29:AD32)-AD33</f>
        <v>0</v>
      </c>
      <c r="AE69" s="440">
        <f t="shared" ref="AE69" si="20">AE28-SUM(AE29:AE32)-AE33</f>
        <v>0</v>
      </c>
      <c r="AF69" s="440">
        <f>AF28-SUM(AF29:AF32)-AF33</f>
        <v>0</v>
      </c>
      <c r="AG69" s="440">
        <f t="shared" ref="AG69" si="21">AG28-SUM(AG29:AG32)-AG33</f>
        <v>0</v>
      </c>
      <c r="AH69" s="440">
        <f>AH28-SUM(AH29:AH32)-AH33</f>
        <v>0</v>
      </c>
      <c r="AI69" s="440">
        <f>AI28-SUM(AI29:AI32)-AI33</f>
        <v>0</v>
      </c>
      <c r="AJ69" s="440">
        <f>AJ28-SUM(AJ29:AJ32)-AJ33</f>
        <v>0</v>
      </c>
    </row>
    <row r="70" spans="1:36" x14ac:dyDescent="0.3">
      <c r="A70" s="441" t="s">
        <v>60</v>
      </c>
      <c r="B70" s="441"/>
      <c r="C70" s="441"/>
      <c r="D70" s="440"/>
      <c r="E70" s="441"/>
      <c r="F70" s="440">
        <f>SUM(F33:F39)-F40</f>
        <v>0</v>
      </c>
      <c r="G70" s="440">
        <f>SUM(G33:G39)-G40</f>
        <v>0</v>
      </c>
      <c r="H70" s="440">
        <f>SUM(H33:H39)-H40</f>
        <v>0</v>
      </c>
      <c r="I70" s="440">
        <f>SUM(I33:I39)-I40</f>
        <v>0</v>
      </c>
      <c r="J70" s="440">
        <f>SUM(J33:J39)-J40</f>
        <v>0</v>
      </c>
      <c r="K70" s="440">
        <f t="shared" ref="K70:L70" si="22">SUM(K33:K39)-K40</f>
        <v>0</v>
      </c>
      <c r="L70" s="440">
        <f t="shared" si="22"/>
        <v>0</v>
      </c>
      <c r="N70" s="440">
        <f>SUM(N33:N39)-N40</f>
        <v>0</v>
      </c>
      <c r="O70" s="440">
        <f t="shared" ref="O70:Q70" si="23">SUM(O33:O39)-O40</f>
        <v>0</v>
      </c>
      <c r="P70" s="440">
        <f>SUM(P33:P39)-P40</f>
        <v>0</v>
      </c>
      <c r="Q70" s="440">
        <f t="shared" si="23"/>
        <v>0</v>
      </c>
      <c r="R70" s="440">
        <f>SUM(R33:R39)-R40</f>
        <v>0</v>
      </c>
      <c r="S70" s="440">
        <f>SUM(S33:S39)-S40</f>
        <v>0</v>
      </c>
      <c r="T70" s="440">
        <f>SUM(T33:T39)-T40</f>
        <v>0</v>
      </c>
      <c r="V70" s="440">
        <f>SUM(V33:V39)-V40</f>
        <v>0</v>
      </c>
      <c r="W70" s="440">
        <f t="shared" ref="W70" si="24">SUM(W33:W39)-W40</f>
        <v>0</v>
      </c>
      <c r="X70" s="440">
        <f>SUM(X33:X39)-X40</f>
        <v>0</v>
      </c>
      <c r="Y70" s="440">
        <f t="shared" ref="Y70" si="25">SUM(Y33:Y39)-Y40</f>
        <v>0</v>
      </c>
      <c r="Z70" s="440">
        <f>SUM(Z33:Z39)-Z40</f>
        <v>0</v>
      </c>
      <c r="AA70" s="440">
        <f>SUM(AA33:AA39)-AA40</f>
        <v>0</v>
      </c>
      <c r="AB70" s="440">
        <f>SUM(AB33:AB39)-AB40</f>
        <v>0</v>
      </c>
      <c r="AC70" s="439"/>
      <c r="AD70" s="440">
        <f>SUM(AD33:AD39)-AD40</f>
        <v>0</v>
      </c>
      <c r="AE70" s="440">
        <f t="shared" ref="AE70" si="26">SUM(AE33:AE39)-AE40</f>
        <v>0</v>
      </c>
      <c r="AF70" s="440">
        <f>SUM(AF33:AF39)-AF40</f>
        <v>0</v>
      </c>
      <c r="AG70" s="440">
        <f t="shared" ref="AG70" si="27">SUM(AG33:AG39)-AG40</f>
        <v>0</v>
      </c>
      <c r="AH70" s="440">
        <f>SUM(AH33:AH39)-AH40</f>
        <v>0</v>
      </c>
      <c r="AI70" s="440">
        <f>SUM(AI33:AI39)-AI40</f>
        <v>0</v>
      </c>
      <c r="AJ70" s="440">
        <f>SUM(AJ33:AJ39)-AJ40</f>
        <v>0</v>
      </c>
    </row>
    <row r="71" spans="1:36" x14ac:dyDescent="0.3">
      <c r="A71" s="441" t="s">
        <v>170</v>
      </c>
      <c r="B71" s="441"/>
      <c r="C71" s="441"/>
      <c r="D71" s="440"/>
      <c r="E71" s="441"/>
      <c r="F71" s="440">
        <f>SUM(F40:F49)-F50</f>
        <v>0</v>
      </c>
      <c r="G71" s="440">
        <f>SUM(G40:G49)-G50</f>
        <v>0</v>
      </c>
      <c r="H71" s="440">
        <f>SUM(H40:H49)-H50</f>
        <v>0</v>
      </c>
      <c r="I71" s="440">
        <f>SUM(I40:I49)-I50</f>
        <v>0</v>
      </c>
      <c r="J71" s="440">
        <f>SUM(J40:J49)-J50</f>
        <v>0</v>
      </c>
      <c r="K71" s="440">
        <f t="shared" ref="K71:L71" si="28">SUM(K40:K49)-K50</f>
        <v>0</v>
      </c>
      <c r="L71" s="440">
        <f t="shared" si="28"/>
        <v>0</v>
      </c>
      <c r="N71" s="440">
        <f>SUM(N40:N49)-N50</f>
        <v>0</v>
      </c>
      <c r="O71" s="440">
        <f t="shared" ref="O71:P71" si="29">SUM(O40:O49)-O50</f>
        <v>0</v>
      </c>
      <c r="P71" s="440">
        <f t="shared" si="29"/>
        <v>0</v>
      </c>
      <c r="Q71" s="440">
        <f t="shared" ref="Q71" si="30">SUM(Q40:Q49)-Q50</f>
        <v>0</v>
      </c>
      <c r="R71" s="440">
        <f>SUM(R40:R49)-R50</f>
        <v>0</v>
      </c>
      <c r="S71" s="440">
        <f>SUM(S40:S49)-S50</f>
        <v>0</v>
      </c>
      <c r="T71" s="440">
        <f>SUM(T40:T49)-T50</f>
        <v>0</v>
      </c>
      <c r="V71" s="440">
        <f>SUM(V40:V49)-V50</f>
        <v>0</v>
      </c>
      <c r="W71" s="440">
        <f t="shared" ref="W71:X71" si="31">SUM(W40:W49)-W50</f>
        <v>0</v>
      </c>
      <c r="X71" s="440">
        <f t="shared" si="31"/>
        <v>0</v>
      </c>
      <c r="Y71" s="440">
        <f t="shared" ref="Y71" si="32">SUM(Y40:Y49)-Y50</f>
        <v>0</v>
      </c>
      <c r="Z71" s="440">
        <f>SUM(Z40:Z49)-Z50</f>
        <v>0</v>
      </c>
      <c r="AA71" s="440">
        <f>SUM(AA40:AA49)-AA50</f>
        <v>0</v>
      </c>
      <c r="AB71" s="440">
        <f>SUM(AB40:AB49)-AB50</f>
        <v>0</v>
      </c>
      <c r="AC71" s="439"/>
      <c r="AD71" s="440">
        <f>SUM(AD40:AD49)-AD50</f>
        <v>0</v>
      </c>
      <c r="AE71" s="440">
        <f t="shared" ref="AE71:AF71" si="33">SUM(AE40:AE49)-AE50</f>
        <v>0</v>
      </c>
      <c r="AF71" s="440">
        <f t="shared" si="33"/>
        <v>0</v>
      </c>
      <c r="AG71" s="440">
        <f t="shared" ref="AG71" si="34">SUM(AG40:AG49)-AG50</f>
        <v>0</v>
      </c>
      <c r="AH71" s="440">
        <f>SUM(AH40:AH49)-AH50</f>
        <v>0</v>
      </c>
      <c r="AI71" s="440">
        <f>SUM(AI40:AI49)-AI50</f>
        <v>0</v>
      </c>
      <c r="AJ71" s="440">
        <f>SUM(AJ40:AJ49)-AJ50</f>
        <v>0</v>
      </c>
    </row>
    <row r="72" spans="1:36" x14ac:dyDescent="0.3">
      <c r="A72" s="441" t="s">
        <v>42</v>
      </c>
      <c r="B72" s="441"/>
      <c r="C72" s="441"/>
      <c r="D72" s="440"/>
      <c r="E72" s="441"/>
      <c r="F72" s="440">
        <f t="shared" ref="F72:K72" si="35">SUM(F55:F56)-F57</f>
        <v>0</v>
      </c>
      <c r="G72" s="440">
        <f t="shared" si="35"/>
        <v>0</v>
      </c>
      <c r="H72" s="440">
        <f t="shared" si="35"/>
        <v>0</v>
      </c>
      <c r="I72" s="440">
        <f t="shared" si="35"/>
        <v>0</v>
      </c>
      <c r="J72" s="440">
        <f t="shared" si="35"/>
        <v>0</v>
      </c>
      <c r="K72" s="440">
        <f t="shared" si="35"/>
        <v>0</v>
      </c>
      <c r="L72" s="440">
        <f t="shared" ref="L72" si="36">SUM(L55:L56)-L57</f>
        <v>0</v>
      </c>
      <c r="N72" s="440">
        <f>SUM(N55:N56)-N57</f>
        <v>0</v>
      </c>
      <c r="O72" s="440">
        <f t="shared" ref="O72:P72" si="37">SUM(O55:O56)-O57</f>
        <v>0</v>
      </c>
      <c r="P72" s="440">
        <f t="shared" si="37"/>
        <v>0</v>
      </c>
      <c r="Q72" s="440">
        <f t="shared" ref="Q72:R72" si="38">SUM(Q55:Q56)-Q57</f>
        <v>0</v>
      </c>
      <c r="R72" s="440">
        <f t="shared" si="38"/>
        <v>0</v>
      </c>
      <c r="S72" s="440">
        <f t="shared" ref="S72:T72" si="39">SUM(S55:S56)-S57</f>
        <v>0</v>
      </c>
      <c r="T72" s="440">
        <f t="shared" si="39"/>
        <v>0</v>
      </c>
      <c r="V72" s="440">
        <f>SUM(V55:V56)-V57</f>
        <v>0</v>
      </c>
      <c r="W72" s="440">
        <f t="shared" ref="W72:X72" si="40">SUM(W55:W56)-W57</f>
        <v>0</v>
      </c>
      <c r="X72" s="440">
        <f t="shared" si="40"/>
        <v>0</v>
      </c>
      <c r="Y72" s="440">
        <f t="shared" ref="Y72:Z72" si="41">SUM(Y55:Y56)-Y57</f>
        <v>0</v>
      </c>
      <c r="Z72" s="440">
        <f t="shared" si="41"/>
        <v>0</v>
      </c>
      <c r="AA72" s="440">
        <f t="shared" ref="AA72:AB72" si="42">SUM(AA55:AA56)-AA57</f>
        <v>0</v>
      </c>
      <c r="AB72" s="440">
        <f t="shared" si="42"/>
        <v>0</v>
      </c>
      <c r="AC72" s="439"/>
      <c r="AD72" s="440">
        <f>SUM(AD55:AD56)-AD57</f>
        <v>0</v>
      </c>
      <c r="AE72" s="440">
        <f t="shared" ref="AE72:AF72" si="43">SUM(AE55:AE56)-AE57</f>
        <v>0</v>
      </c>
      <c r="AF72" s="440">
        <f t="shared" si="43"/>
        <v>0</v>
      </c>
      <c r="AG72" s="440">
        <f t="shared" ref="AG72:AH72" si="44">SUM(AG55:AG56)-AG57</f>
        <v>0</v>
      </c>
      <c r="AH72" s="440">
        <f t="shared" si="44"/>
        <v>0</v>
      </c>
      <c r="AI72" s="440">
        <f t="shared" ref="AI72:AJ72" si="45">SUM(AI55:AI56)-AI57</f>
        <v>0</v>
      </c>
      <c r="AJ72" s="440">
        <f t="shared" si="45"/>
        <v>0</v>
      </c>
    </row>
    <row r="73" spans="1:36" x14ac:dyDescent="0.3">
      <c r="A73" s="441" t="s">
        <v>43</v>
      </c>
      <c r="B73" s="441"/>
      <c r="C73" s="441"/>
      <c r="D73" s="440"/>
      <c r="E73" s="441"/>
      <c r="F73" s="440">
        <f>F53-F57-F59</f>
        <v>0</v>
      </c>
      <c r="G73" s="440">
        <f>G53-G57-G59</f>
        <v>0</v>
      </c>
      <c r="H73" s="440">
        <f>H53-H57-H59</f>
        <v>0</v>
      </c>
      <c r="I73" s="440">
        <f>I53-I57-I59</f>
        <v>0</v>
      </c>
      <c r="J73" s="440">
        <f>J53-J57-J59</f>
        <v>0</v>
      </c>
      <c r="K73" s="440">
        <f t="shared" ref="K73:L73" si="46">K53-K57-K59</f>
        <v>0</v>
      </c>
      <c r="L73" s="440">
        <f t="shared" si="46"/>
        <v>0</v>
      </c>
      <c r="N73" s="440">
        <f>N53-N57-N59</f>
        <v>0</v>
      </c>
      <c r="O73" s="440">
        <f t="shared" ref="O73:P73" si="47">O53-O57-O59</f>
        <v>0</v>
      </c>
      <c r="P73" s="440">
        <f t="shared" si="47"/>
        <v>0</v>
      </c>
      <c r="Q73" s="440">
        <f t="shared" ref="Q73:R73" si="48">Q53-Q57-Q59</f>
        <v>0</v>
      </c>
      <c r="R73" s="440">
        <f t="shared" si="48"/>
        <v>0</v>
      </c>
      <c r="S73" s="440">
        <f>S53-S57-S59</f>
        <v>0</v>
      </c>
      <c r="T73" s="440">
        <f t="shared" ref="T73" si="49">T53-T57-T59</f>
        <v>0</v>
      </c>
      <c r="V73" s="440">
        <f>V53-V57-V59</f>
        <v>0</v>
      </c>
      <c r="W73" s="440">
        <f t="shared" ref="W73:Z73" si="50">W53-W57-W59</f>
        <v>0</v>
      </c>
      <c r="X73" s="440">
        <f t="shared" si="50"/>
        <v>0</v>
      </c>
      <c r="Y73" s="440">
        <f t="shared" si="50"/>
        <v>0</v>
      </c>
      <c r="Z73" s="440">
        <f t="shared" si="50"/>
        <v>0</v>
      </c>
      <c r="AA73" s="440">
        <f>AA53-AA57-AA59</f>
        <v>0</v>
      </c>
      <c r="AB73" s="440">
        <f t="shared" ref="AB73" si="51">AB53-AB57-AB59</f>
        <v>0</v>
      </c>
      <c r="AC73" s="439"/>
      <c r="AD73" s="440">
        <f>AD53-AD57-AD59</f>
        <v>0</v>
      </c>
      <c r="AE73" s="440">
        <f t="shared" ref="AE73:AH73" si="52">AE53-AE57-AE59</f>
        <v>0</v>
      </c>
      <c r="AF73" s="440">
        <f t="shared" si="52"/>
        <v>0</v>
      </c>
      <c r="AG73" s="440">
        <f t="shared" si="52"/>
        <v>0</v>
      </c>
      <c r="AH73" s="440">
        <f t="shared" si="52"/>
        <v>0</v>
      </c>
      <c r="AI73" s="440">
        <f>AI53-AI57-AI59</f>
        <v>0</v>
      </c>
      <c r="AJ73" s="440">
        <f t="shared" ref="AJ73" si="53">AJ53-AJ57-AJ59</f>
        <v>0</v>
      </c>
    </row>
    <row r="74" spans="1:36" x14ac:dyDescent="0.3">
      <c r="AC74" s="439"/>
      <c r="AD74" s="439"/>
      <c r="AE74" s="439"/>
      <c r="AF74" s="439"/>
      <c r="AG74" s="439"/>
      <c r="AH74" s="439"/>
      <c r="AI74" s="439"/>
      <c r="AJ74" s="439"/>
    </row>
    <row r="75" spans="1:36" x14ac:dyDescent="0.3">
      <c r="AC75" s="439"/>
      <c r="AD75" s="439"/>
      <c r="AE75" s="439"/>
      <c r="AF75" s="439"/>
      <c r="AG75" s="439"/>
      <c r="AH75" s="439"/>
      <c r="AI75" s="439"/>
      <c r="AJ75" s="439"/>
    </row>
    <row r="76" spans="1:36" x14ac:dyDescent="0.3">
      <c r="AC76" s="439"/>
      <c r="AD76" s="439"/>
      <c r="AE76" s="439"/>
      <c r="AF76" s="439"/>
      <c r="AG76" s="439"/>
      <c r="AH76" s="439"/>
      <c r="AI76" s="439"/>
      <c r="AJ76" s="439"/>
    </row>
    <row r="77" spans="1:36" x14ac:dyDescent="0.3">
      <c r="AC77" s="439"/>
      <c r="AD77" s="439"/>
      <c r="AE77" s="439"/>
      <c r="AF77" s="439"/>
      <c r="AG77" s="439"/>
      <c r="AH77" s="439"/>
      <c r="AI77" s="439"/>
      <c r="AJ77" s="439"/>
    </row>
    <row r="78" spans="1:36" x14ac:dyDescent="0.3">
      <c r="AC78" s="439"/>
      <c r="AD78" s="439"/>
      <c r="AE78" s="439"/>
      <c r="AF78" s="439"/>
      <c r="AG78" s="439"/>
      <c r="AH78" s="439"/>
      <c r="AI78" s="439"/>
      <c r="AJ78" s="439"/>
    </row>
    <row r="79" spans="1:36" x14ac:dyDescent="0.3">
      <c r="AC79" s="439"/>
      <c r="AD79" s="439"/>
      <c r="AE79" s="439"/>
      <c r="AF79" s="439"/>
      <c r="AG79" s="439"/>
      <c r="AH79" s="439"/>
      <c r="AI79" s="439"/>
      <c r="AJ79" s="439"/>
    </row>
    <row r="80" spans="1:36" x14ac:dyDescent="0.3">
      <c r="AC80" s="439"/>
      <c r="AD80" s="439"/>
      <c r="AE80" s="439"/>
      <c r="AF80" s="439"/>
      <c r="AG80" s="439"/>
      <c r="AH80" s="439"/>
      <c r="AI80" s="439"/>
      <c r="AJ80" s="439"/>
    </row>
    <row r="81" spans="29:36" x14ac:dyDescent="0.3">
      <c r="AC81" s="439"/>
      <c r="AD81" s="439"/>
      <c r="AE81" s="439"/>
      <c r="AF81" s="439"/>
      <c r="AG81" s="439"/>
      <c r="AH81" s="439"/>
      <c r="AI81" s="439"/>
      <c r="AJ81" s="439"/>
    </row>
    <row r="82" spans="29:36" x14ac:dyDescent="0.3">
      <c r="AC82" s="439"/>
      <c r="AD82" s="439"/>
      <c r="AE82" s="439"/>
      <c r="AF82" s="439"/>
      <c r="AG82" s="439"/>
      <c r="AH82" s="439"/>
      <c r="AI82" s="439"/>
      <c r="AJ82" s="439"/>
    </row>
    <row r="83" spans="29:36" x14ac:dyDescent="0.3">
      <c r="AC83" s="439"/>
      <c r="AD83" s="439"/>
      <c r="AE83" s="439"/>
      <c r="AF83" s="439"/>
      <c r="AG83" s="439"/>
      <c r="AH83" s="439"/>
      <c r="AI83" s="439"/>
      <c r="AJ83" s="439"/>
    </row>
    <row r="84" spans="29:36" x14ac:dyDescent="0.3">
      <c r="AC84" s="439"/>
      <c r="AD84" s="439"/>
      <c r="AE84" s="439"/>
      <c r="AF84" s="439"/>
      <c r="AG84" s="439"/>
      <c r="AH84" s="439"/>
      <c r="AI84" s="439"/>
      <c r="AJ84" s="439"/>
    </row>
    <row r="85" spans="29:36" x14ac:dyDescent="0.3">
      <c r="AC85" s="439"/>
      <c r="AD85" s="439"/>
      <c r="AE85" s="439"/>
      <c r="AF85" s="439"/>
      <c r="AG85" s="439"/>
      <c r="AH85" s="439"/>
      <c r="AI85" s="439"/>
      <c r="AJ85" s="439"/>
    </row>
    <row r="86" spans="29:36" x14ac:dyDescent="0.3">
      <c r="AC86" s="439"/>
      <c r="AD86" s="439"/>
      <c r="AE86" s="439"/>
      <c r="AF86" s="439"/>
      <c r="AG86" s="439"/>
      <c r="AH86" s="439"/>
      <c r="AI86" s="439"/>
      <c r="AJ86" s="439"/>
    </row>
    <row r="87" spans="29:36" x14ac:dyDescent="0.3">
      <c r="AC87" s="439"/>
      <c r="AD87" s="439"/>
      <c r="AE87" s="439"/>
      <c r="AF87" s="439"/>
      <c r="AG87" s="439"/>
      <c r="AH87" s="439"/>
      <c r="AI87" s="439"/>
      <c r="AJ87" s="439"/>
    </row>
    <row r="88" spans="29:36" x14ac:dyDescent="0.3">
      <c r="AC88" s="439"/>
      <c r="AD88" s="439"/>
      <c r="AE88" s="439"/>
      <c r="AF88" s="439"/>
      <c r="AG88" s="439"/>
      <c r="AH88" s="439"/>
      <c r="AI88" s="439"/>
      <c r="AJ88" s="439"/>
    </row>
    <row r="89" spans="29:36" x14ac:dyDescent="0.3">
      <c r="AC89" s="439"/>
      <c r="AD89" s="439"/>
      <c r="AE89" s="439"/>
      <c r="AF89" s="439"/>
      <c r="AG89" s="439"/>
      <c r="AH89" s="439"/>
      <c r="AI89" s="439"/>
      <c r="AJ89" s="439"/>
    </row>
    <row r="90" spans="29:36" x14ac:dyDescent="0.3">
      <c r="AC90" s="439"/>
      <c r="AD90" s="439"/>
      <c r="AE90" s="439"/>
      <c r="AF90" s="439"/>
      <c r="AG90" s="439"/>
      <c r="AH90" s="439"/>
      <c r="AI90" s="439"/>
      <c r="AJ90" s="439"/>
    </row>
    <row r="91" spans="29:36" x14ac:dyDescent="0.3">
      <c r="AC91" s="439"/>
      <c r="AD91" s="439"/>
      <c r="AE91" s="439"/>
      <c r="AF91" s="439"/>
      <c r="AG91" s="439"/>
      <c r="AH91" s="439"/>
      <c r="AI91" s="439"/>
      <c r="AJ91" s="439"/>
    </row>
    <row r="92" spans="29:36" x14ac:dyDescent="0.3">
      <c r="AC92" s="439"/>
      <c r="AD92" s="439"/>
      <c r="AE92" s="439"/>
      <c r="AF92" s="439"/>
      <c r="AG92" s="439"/>
      <c r="AH92" s="439"/>
      <c r="AI92" s="439"/>
      <c r="AJ92" s="439"/>
    </row>
    <row r="93" spans="29:36" x14ac:dyDescent="0.3">
      <c r="AC93" s="439"/>
      <c r="AD93" s="439"/>
      <c r="AE93" s="439"/>
      <c r="AF93" s="439"/>
      <c r="AG93" s="439"/>
      <c r="AH93" s="439"/>
      <c r="AI93" s="439"/>
      <c r="AJ93" s="439"/>
    </row>
    <row r="94" spans="29:36" x14ac:dyDescent="0.3">
      <c r="AC94" s="439"/>
      <c r="AD94" s="439"/>
      <c r="AE94" s="439"/>
      <c r="AF94" s="439"/>
      <c r="AG94" s="439"/>
      <c r="AH94" s="439"/>
      <c r="AI94" s="439"/>
      <c r="AJ94" s="439"/>
    </row>
    <row r="95" spans="29:36" x14ac:dyDescent="0.3">
      <c r="AC95" s="439"/>
      <c r="AD95" s="439"/>
      <c r="AE95" s="439"/>
      <c r="AF95" s="439"/>
      <c r="AG95" s="439"/>
      <c r="AH95" s="439"/>
      <c r="AI95" s="439"/>
      <c r="AJ95" s="439"/>
    </row>
    <row r="96" spans="29:36" x14ac:dyDescent="0.3">
      <c r="AC96" s="439"/>
      <c r="AD96" s="439"/>
      <c r="AE96" s="439"/>
      <c r="AF96" s="439"/>
      <c r="AG96" s="439"/>
      <c r="AH96" s="439"/>
      <c r="AI96" s="439"/>
      <c r="AJ96" s="439"/>
    </row>
    <row r="97" spans="29:36" x14ac:dyDescent="0.3">
      <c r="AC97" s="439"/>
      <c r="AD97" s="439"/>
      <c r="AE97" s="439"/>
      <c r="AF97" s="439"/>
      <c r="AG97" s="439"/>
      <c r="AH97" s="439"/>
      <c r="AI97" s="439"/>
      <c r="AJ97" s="439"/>
    </row>
    <row r="98" spans="29:36" x14ac:dyDescent="0.3">
      <c r="AC98" s="439"/>
      <c r="AD98" s="439"/>
      <c r="AE98" s="439"/>
      <c r="AF98" s="439"/>
      <c r="AG98" s="439"/>
      <c r="AH98" s="439"/>
      <c r="AI98" s="439"/>
      <c r="AJ98" s="439"/>
    </row>
    <row r="99" spans="29:36" x14ac:dyDescent="0.3">
      <c r="AC99" s="439"/>
      <c r="AD99" s="439"/>
      <c r="AE99" s="439"/>
      <c r="AF99" s="439"/>
      <c r="AG99" s="439"/>
      <c r="AH99" s="439"/>
      <c r="AI99" s="439"/>
      <c r="AJ99" s="439"/>
    </row>
    <row r="100" spans="29:36" x14ac:dyDescent="0.3">
      <c r="AC100" s="439"/>
      <c r="AD100" s="439"/>
      <c r="AE100" s="439"/>
      <c r="AF100" s="439"/>
      <c r="AG100" s="439"/>
      <c r="AH100" s="439"/>
      <c r="AI100" s="439"/>
      <c r="AJ100" s="439"/>
    </row>
    <row r="101" spans="29:36" x14ac:dyDescent="0.3">
      <c r="AC101" s="439"/>
      <c r="AD101" s="439"/>
      <c r="AE101" s="439"/>
      <c r="AF101" s="439"/>
      <c r="AG101" s="439"/>
      <c r="AH101" s="439"/>
      <c r="AI101" s="439"/>
      <c r="AJ101" s="439"/>
    </row>
    <row r="102" spans="29:36" x14ac:dyDescent="0.3">
      <c r="AC102" s="439"/>
      <c r="AD102" s="439"/>
      <c r="AE102" s="439"/>
      <c r="AF102" s="439"/>
      <c r="AG102" s="439"/>
      <c r="AH102" s="439"/>
      <c r="AI102" s="439"/>
      <c r="AJ102" s="439"/>
    </row>
    <row r="103" spans="29:36" x14ac:dyDescent="0.3">
      <c r="AC103" s="439"/>
      <c r="AD103" s="439"/>
      <c r="AE103" s="439"/>
      <c r="AF103" s="439"/>
      <c r="AG103" s="439"/>
      <c r="AH103" s="439"/>
      <c r="AI103" s="439"/>
      <c r="AJ103" s="439"/>
    </row>
    <row r="104" spans="29:36" x14ac:dyDescent="0.3">
      <c r="AC104" s="439"/>
      <c r="AD104" s="439"/>
      <c r="AE104" s="439"/>
      <c r="AF104" s="439"/>
      <c r="AG104" s="439"/>
      <c r="AH104" s="439"/>
      <c r="AI104" s="439"/>
      <c r="AJ104" s="439"/>
    </row>
    <row r="105" spans="29:36" x14ac:dyDescent="0.3">
      <c r="AC105" s="439"/>
      <c r="AD105" s="439"/>
      <c r="AE105" s="439"/>
      <c r="AF105" s="439"/>
      <c r="AG105" s="439"/>
      <c r="AH105" s="439"/>
      <c r="AI105" s="439"/>
      <c r="AJ105" s="439"/>
    </row>
    <row r="106" spans="29:36" x14ac:dyDescent="0.3">
      <c r="AC106" s="439"/>
      <c r="AD106" s="439"/>
      <c r="AE106" s="439"/>
      <c r="AF106" s="439"/>
      <c r="AG106" s="439"/>
      <c r="AH106" s="439"/>
      <c r="AI106" s="439"/>
      <c r="AJ106" s="439"/>
    </row>
    <row r="107" spans="29:36" x14ac:dyDescent="0.3">
      <c r="AC107" s="439"/>
      <c r="AD107" s="439"/>
      <c r="AE107" s="439"/>
      <c r="AF107" s="439"/>
      <c r="AG107" s="439"/>
      <c r="AH107" s="439"/>
      <c r="AI107" s="439"/>
      <c r="AJ107" s="439"/>
    </row>
    <row r="108" spans="29:36" x14ac:dyDescent="0.3">
      <c r="AC108" s="439"/>
      <c r="AD108" s="439"/>
      <c r="AE108" s="439"/>
      <c r="AF108" s="439"/>
      <c r="AG108" s="439"/>
      <c r="AH108" s="439"/>
      <c r="AI108" s="439"/>
      <c r="AJ108" s="439"/>
    </row>
    <row r="109" spans="29:36" x14ac:dyDescent="0.3">
      <c r="AC109" s="439"/>
      <c r="AD109" s="439"/>
      <c r="AE109" s="439"/>
      <c r="AF109" s="439"/>
      <c r="AG109" s="439"/>
      <c r="AH109" s="439"/>
      <c r="AI109" s="439"/>
      <c r="AJ109" s="439"/>
    </row>
    <row r="110" spans="29:36" x14ac:dyDescent="0.3">
      <c r="AC110" s="439"/>
      <c r="AD110" s="439"/>
      <c r="AE110" s="439"/>
      <c r="AF110" s="439"/>
      <c r="AG110" s="439"/>
      <c r="AH110" s="439"/>
      <c r="AI110" s="439"/>
      <c r="AJ110" s="439"/>
    </row>
    <row r="111" spans="29:36" x14ac:dyDescent="0.3">
      <c r="AC111" s="439"/>
      <c r="AD111" s="439"/>
      <c r="AE111" s="439"/>
      <c r="AF111" s="439"/>
      <c r="AG111" s="439"/>
      <c r="AH111" s="439"/>
      <c r="AI111" s="439"/>
      <c r="AJ111" s="439"/>
    </row>
    <row r="112" spans="29:36" x14ac:dyDescent="0.3">
      <c r="AC112" s="439"/>
      <c r="AD112" s="439"/>
      <c r="AE112" s="439"/>
      <c r="AF112" s="439"/>
      <c r="AG112" s="439"/>
      <c r="AH112" s="439"/>
      <c r="AI112" s="439"/>
      <c r="AJ112" s="439"/>
    </row>
    <row r="113" spans="29:36" x14ac:dyDescent="0.3">
      <c r="AC113" s="439"/>
      <c r="AD113" s="439"/>
      <c r="AE113" s="439"/>
      <c r="AF113" s="439"/>
      <c r="AG113" s="439"/>
      <c r="AH113" s="439"/>
      <c r="AI113" s="439"/>
      <c r="AJ113" s="439"/>
    </row>
    <row r="114" spans="29:36" x14ac:dyDescent="0.3">
      <c r="AC114" s="439"/>
      <c r="AD114" s="439"/>
      <c r="AE114" s="439"/>
      <c r="AF114" s="439"/>
      <c r="AG114" s="439"/>
      <c r="AH114" s="439"/>
      <c r="AI114" s="439"/>
      <c r="AJ114" s="439"/>
    </row>
    <row r="115" spans="29:36" x14ac:dyDescent="0.3">
      <c r="AC115" s="439"/>
      <c r="AD115" s="439"/>
      <c r="AE115" s="439"/>
      <c r="AF115" s="439"/>
      <c r="AG115" s="439"/>
      <c r="AH115" s="439"/>
      <c r="AI115" s="439"/>
      <c r="AJ115" s="439"/>
    </row>
    <row r="116" spans="29:36" x14ac:dyDescent="0.3">
      <c r="AC116" s="439"/>
      <c r="AD116" s="439"/>
      <c r="AE116" s="439"/>
      <c r="AF116" s="439"/>
      <c r="AG116" s="439"/>
      <c r="AH116" s="439"/>
      <c r="AI116" s="439"/>
      <c r="AJ116" s="439"/>
    </row>
    <row r="117" spans="29:36" x14ac:dyDescent="0.3">
      <c r="AC117" s="439"/>
      <c r="AD117" s="439"/>
      <c r="AE117" s="439"/>
      <c r="AF117" s="439"/>
      <c r="AG117" s="439"/>
      <c r="AH117" s="439"/>
      <c r="AI117" s="439"/>
      <c r="AJ117" s="439"/>
    </row>
    <row r="118" spans="29:36" x14ac:dyDescent="0.3">
      <c r="AC118" s="439"/>
      <c r="AD118" s="439"/>
      <c r="AE118" s="439"/>
      <c r="AF118" s="439"/>
      <c r="AG118" s="439"/>
      <c r="AH118" s="439"/>
      <c r="AI118" s="439"/>
      <c r="AJ118" s="439"/>
    </row>
    <row r="119" spans="29:36" x14ac:dyDescent="0.3">
      <c r="AC119" s="439"/>
      <c r="AD119" s="439"/>
      <c r="AE119" s="439"/>
      <c r="AF119" s="439"/>
      <c r="AG119" s="439"/>
      <c r="AH119" s="439"/>
      <c r="AI119" s="439"/>
      <c r="AJ119" s="439"/>
    </row>
    <row r="120" spans="29:36" x14ac:dyDescent="0.3">
      <c r="AC120" s="439"/>
      <c r="AD120" s="439"/>
      <c r="AE120" s="439"/>
      <c r="AF120" s="439"/>
      <c r="AG120" s="439"/>
      <c r="AH120" s="439"/>
      <c r="AI120" s="439"/>
      <c r="AJ120" s="439"/>
    </row>
    <row r="121" spans="29:36" x14ac:dyDescent="0.3">
      <c r="AC121" s="439"/>
      <c r="AD121" s="439"/>
      <c r="AE121" s="439"/>
      <c r="AF121" s="439"/>
      <c r="AG121" s="439"/>
      <c r="AH121" s="439"/>
      <c r="AI121" s="439"/>
      <c r="AJ121" s="439"/>
    </row>
    <row r="122" spans="29:36" x14ac:dyDescent="0.3">
      <c r="AC122" s="439"/>
      <c r="AD122" s="439"/>
      <c r="AE122" s="439"/>
      <c r="AF122" s="439"/>
      <c r="AG122" s="439"/>
      <c r="AH122" s="439"/>
      <c r="AI122" s="439"/>
      <c r="AJ122" s="439"/>
    </row>
    <row r="123" spans="29:36" x14ac:dyDescent="0.3">
      <c r="AC123" s="439"/>
      <c r="AD123" s="439"/>
      <c r="AE123" s="439"/>
      <c r="AF123" s="439"/>
      <c r="AG123" s="439"/>
      <c r="AH123" s="439"/>
      <c r="AI123" s="439"/>
      <c r="AJ123" s="439"/>
    </row>
    <row r="124" spans="29:36" x14ac:dyDescent="0.3">
      <c r="AC124" s="439"/>
      <c r="AD124" s="439"/>
      <c r="AE124" s="439"/>
      <c r="AF124" s="439"/>
      <c r="AG124" s="439"/>
      <c r="AH124" s="439"/>
      <c r="AI124" s="439"/>
      <c r="AJ124" s="439"/>
    </row>
    <row r="125" spans="29:36" x14ac:dyDescent="0.3">
      <c r="AC125" s="439"/>
      <c r="AD125" s="439"/>
      <c r="AE125" s="439"/>
      <c r="AF125" s="439"/>
      <c r="AG125" s="439"/>
      <c r="AH125" s="439"/>
      <c r="AI125" s="439"/>
      <c r="AJ125" s="439"/>
    </row>
    <row r="126" spans="29:36" x14ac:dyDescent="0.3">
      <c r="AC126" s="439"/>
      <c r="AD126" s="439"/>
      <c r="AE126" s="439"/>
      <c r="AF126" s="439"/>
      <c r="AG126" s="439"/>
      <c r="AH126" s="439"/>
      <c r="AI126" s="439"/>
      <c r="AJ126" s="439"/>
    </row>
    <row r="127" spans="29:36" x14ac:dyDescent="0.3">
      <c r="AC127" s="439"/>
      <c r="AD127" s="439"/>
      <c r="AE127" s="439"/>
      <c r="AF127" s="439"/>
      <c r="AG127" s="439"/>
      <c r="AH127" s="439"/>
      <c r="AI127" s="439"/>
      <c r="AJ127" s="439"/>
    </row>
    <row r="128" spans="29:36" x14ac:dyDescent="0.3">
      <c r="AC128" s="439"/>
      <c r="AD128" s="439"/>
      <c r="AE128" s="439"/>
      <c r="AF128" s="439"/>
      <c r="AG128" s="439"/>
      <c r="AH128" s="439"/>
      <c r="AI128" s="439"/>
      <c r="AJ128" s="439"/>
    </row>
    <row r="129" spans="29:36" x14ac:dyDescent="0.3">
      <c r="AC129" s="439"/>
      <c r="AD129" s="439"/>
      <c r="AE129" s="439"/>
      <c r="AF129" s="439"/>
      <c r="AG129" s="439"/>
      <c r="AH129" s="439"/>
      <c r="AI129" s="439"/>
      <c r="AJ129" s="439"/>
    </row>
    <row r="130" spans="29:36" x14ac:dyDescent="0.3">
      <c r="AC130" s="439"/>
      <c r="AD130" s="439"/>
      <c r="AE130" s="439"/>
      <c r="AF130" s="439"/>
      <c r="AG130" s="439"/>
      <c r="AH130" s="439"/>
      <c r="AI130" s="439"/>
      <c r="AJ130" s="439"/>
    </row>
    <row r="131" spans="29:36" x14ac:dyDescent="0.3">
      <c r="AC131" s="439"/>
      <c r="AD131" s="439"/>
      <c r="AE131" s="439"/>
      <c r="AF131" s="439"/>
      <c r="AG131" s="439"/>
      <c r="AH131" s="439"/>
      <c r="AI131" s="439"/>
      <c r="AJ131" s="439"/>
    </row>
    <row r="132" spans="29:36" x14ac:dyDescent="0.3">
      <c r="AC132" s="439"/>
      <c r="AD132" s="439"/>
      <c r="AE132" s="439"/>
      <c r="AF132" s="439"/>
      <c r="AG132" s="439"/>
      <c r="AH132" s="439"/>
      <c r="AI132" s="439"/>
      <c r="AJ132" s="439"/>
    </row>
    <row r="133" spans="29:36" x14ac:dyDescent="0.3">
      <c r="AC133" s="439"/>
      <c r="AD133" s="439"/>
      <c r="AE133" s="439"/>
      <c r="AF133" s="439"/>
      <c r="AG133" s="439"/>
      <c r="AH133" s="439"/>
      <c r="AI133" s="439"/>
      <c r="AJ133" s="439"/>
    </row>
    <row r="134" spans="29:36" x14ac:dyDescent="0.3">
      <c r="AC134" s="439"/>
      <c r="AD134" s="439"/>
      <c r="AE134" s="439"/>
      <c r="AF134" s="439"/>
      <c r="AG134" s="439"/>
      <c r="AH134" s="439"/>
      <c r="AI134" s="439"/>
      <c r="AJ134" s="439"/>
    </row>
    <row r="135" spans="29:36" x14ac:dyDescent="0.3">
      <c r="AC135" s="439"/>
      <c r="AD135" s="439"/>
      <c r="AE135" s="439"/>
      <c r="AF135" s="439"/>
      <c r="AG135" s="439"/>
      <c r="AH135" s="439"/>
      <c r="AI135" s="439"/>
      <c r="AJ135" s="439"/>
    </row>
    <row r="136" spans="29:36" x14ac:dyDescent="0.3">
      <c r="AC136" s="439"/>
      <c r="AD136" s="439"/>
      <c r="AE136" s="439"/>
      <c r="AF136" s="439"/>
      <c r="AG136" s="439"/>
      <c r="AH136" s="439"/>
      <c r="AI136" s="439"/>
      <c r="AJ136" s="439"/>
    </row>
    <row r="137" spans="29:36" x14ac:dyDescent="0.3">
      <c r="AC137" s="439"/>
      <c r="AD137" s="439"/>
      <c r="AE137" s="439"/>
      <c r="AF137" s="439"/>
      <c r="AG137" s="439"/>
      <c r="AH137" s="439"/>
      <c r="AI137" s="439"/>
      <c r="AJ137" s="439"/>
    </row>
    <row r="138" spans="29:36" x14ac:dyDescent="0.3">
      <c r="AC138" s="439"/>
      <c r="AD138" s="439"/>
      <c r="AE138" s="439"/>
      <c r="AF138" s="439"/>
      <c r="AG138" s="439"/>
      <c r="AH138" s="439"/>
      <c r="AI138" s="439"/>
      <c r="AJ138" s="439"/>
    </row>
    <row r="139" spans="29:36" x14ac:dyDescent="0.3">
      <c r="AC139" s="439"/>
      <c r="AD139" s="439"/>
      <c r="AE139" s="439"/>
      <c r="AF139" s="439"/>
      <c r="AG139" s="439"/>
      <c r="AH139" s="439"/>
      <c r="AI139" s="439"/>
      <c r="AJ139" s="439"/>
    </row>
    <row r="140" spans="29:36" x14ac:dyDescent="0.3">
      <c r="AC140" s="439"/>
      <c r="AD140" s="439"/>
      <c r="AE140" s="439"/>
      <c r="AF140" s="439"/>
      <c r="AG140" s="439"/>
      <c r="AH140" s="439"/>
      <c r="AI140" s="439"/>
      <c r="AJ140" s="439"/>
    </row>
    <row r="141" spans="29:36" x14ac:dyDescent="0.3">
      <c r="AC141" s="439"/>
      <c r="AD141" s="439"/>
      <c r="AE141" s="439"/>
      <c r="AF141" s="439"/>
      <c r="AG141" s="439"/>
      <c r="AH141" s="439"/>
      <c r="AI141" s="439"/>
      <c r="AJ141" s="439"/>
    </row>
    <row r="142" spans="29:36" x14ac:dyDescent="0.3">
      <c r="AC142" s="439"/>
      <c r="AD142" s="439"/>
      <c r="AE142" s="439"/>
      <c r="AF142" s="439"/>
      <c r="AG142" s="439"/>
      <c r="AH142" s="439"/>
      <c r="AI142" s="439"/>
      <c r="AJ142" s="439"/>
    </row>
    <row r="143" spans="29:36" x14ac:dyDescent="0.3">
      <c r="AC143" s="439"/>
      <c r="AD143" s="439"/>
      <c r="AE143" s="439"/>
      <c r="AF143" s="439"/>
      <c r="AG143" s="439"/>
      <c r="AH143" s="439"/>
      <c r="AI143" s="439"/>
      <c r="AJ143" s="439"/>
    </row>
    <row r="144" spans="29:36" x14ac:dyDescent="0.3">
      <c r="AC144" s="439"/>
      <c r="AD144" s="439"/>
      <c r="AE144" s="439"/>
      <c r="AF144" s="439"/>
      <c r="AG144" s="439"/>
      <c r="AH144" s="439"/>
      <c r="AI144" s="439"/>
      <c r="AJ144" s="439"/>
    </row>
    <row r="145" spans="29:36" x14ac:dyDescent="0.3">
      <c r="AC145" s="439"/>
      <c r="AD145" s="439"/>
      <c r="AE145" s="439"/>
      <c r="AF145" s="439"/>
      <c r="AG145" s="439"/>
      <c r="AH145" s="439"/>
      <c r="AI145" s="439"/>
      <c r="AJ145" s="439"/>
    </row>
    <row r="146" spans="29:36" x14ac:dyDescent="0.3">
      <c r="AC146" s="439"/>
      <c r="AD146" s="439"/>
      <c r="AE146" s="439"/>
      <c r="AF146" s="439"/>
      <c r="AG146" s="439"/>
      <c r="AH146" s="439"/>
      <c r="AI146" s="439"/>
      <c r="AJ146" s="439"/>
    </row>
    <row r="147" spans="29:36" x14ac:dyDescent="0.3">
      <c r="AC147" s="439"/>
      <c r="AD147" s="439"/>
      <c r="AE147" s="439"/>
      <c r="AF147" s="439"/>
      <c r="AG147" s="439"/>
      <c r="AH147" s="439"/>
      <c r="AI147" s="439"/>
      <c r="AJ147" s="439"/>
    </row>
    <row r="148" spans="29:36" x14ac:dyDescent="0.3">
      <c r="AC148" s="439"/>
      <c r="AD148" s="439"/>
      <c r="AE148" s="439"/>
      <c r="AF148" s="439"/>
      <c r="AG148" s="439"/>
      <c r="AH148" s="439"/>
      <c r="AI148" s="439"/>
      <c r="AJ148" s="439"/>
    </row>
    <row r="149" spans="29:36" x14ac:dyDescent="0.3">
      <c r="AC149" s="439"/>
      <c r="AD149" s="439"/>
      <c r="AE149" s="439"/>
      <c r="AF149" s="439"/>
      <c r="AG149" s="439"/>
      <c r="AH149" s="439"/>
      <c r="AI149" s="439"/>
      <c r="AJ149" s="439"/>
    </row>
    <row r="150" spans="29:36" x14ac:dyDescent="0.3">
      <c r="AC150" s="439"/>
      <c r="AD150" s="439"/>
      <c r="AE150" s="439"/>
      <c r="AF150" s="439"/>
      <c r="AG150" s="439"/>
      <c r="AH150" s="439"/>
      <c r="AI150" s="439"/>
      <c r="AJ150" s="439"/>
    </row>
    <row r="151" spans="29:36" x14ac:dyDescent="0.3">
      <c r="AC151" s="439"/>
      <c r="AD151" s="439"/>
      <c r="AE151" s="439"/>
      <c r="AF151" s="439"/>
      <c r="AG151" s="439"/>
      <c r="AH151" s="439"/>
      <c r="AI151" s="439"/>
      <c r="AJ151" s="439"/>
    </row>
    <row r="152" spans="29:36" x14ac:dyDescent="0.3">
      <c r="AC152" s="439"/>
      <c r="AD152" s="439"/>
      <c r="AE152" s="439"/>
      <c r="AF152" s="439"/>
      <c r="AG152" s="439"/>
      <c r="AH152" s="439"/>
      <c r="AI152" s="439"/>
      <c r="AJ152" s="439"/>
    </row>
    <row r="153" spans="29:36" x14ac:dyDescent="0.3">
      <c r="AC153" s="439"/>
      <c r="AD153" s="439"/>
      <c r="AE153" s="439"/>
      <c r="AF153" s="439"/>
      <c r="AG153" s="439"/>
      <c r="AH153" s="439"/>
      <c r="AI153" s="439"/>
      <c r="AJ153" s="439"/>
    </row>
    <row r="154" spans="29:36" x14ac:dyDescent="0.3">
      <c r="AC154" s="439"/>
      <c r="AD154" s="439"/>
      <c r="AE154" s="439"/>
      <c r="AF154" s="439"/>
      <c r="AG154" s="439"/>
      <c r="AH154" s="439"/>
      <c r="AI154" s="439"/>
      <c r="AJ154" s="439"/>
    </row>
    <row r="155" spans="29:36" x14ac:dyDescent="0.3">
      <c r="AC155" s="439"/>
      <c r="AD155" s="439"/>
      <c r="AE155" s="439"/>
      <c r="AF155" s="439"/>
      <c r="AG155" s="439"/>
      <c r="AH155" s="439"/>
      <c r="AI155" s="439"/>
      <c r="AJ155" s="439"/>
    </row>
    <row r="156" spans="29:36" x14ac:dyDescent="0.3">
      <c r="AC156" s="439"/>
      <c r="AD156" s="439"/>
      <c r="AE156" s="439"/>
      <c r="AF156" s="439"/>
      <c r="AG156" s="439"/>
      <c r="AH156" s="439"/>
      <c r="AI156" s="439"/>
      <c r="AJ156" s="439"/>
    </row>
    <row r="157" spans="29:36" x14ac:dyDescent="0.3">
      <c r="AC157" s="439"/>
      <c r="AD157" s="439"/>
      <c r="AE157" s="439"/>
      <c r="AF157" s="439"/>
      <c r="AG157" s="439"/>
      <c r="AH157" s="439"/>
      <c r="AI157" s="439"/>
      <c r="AJ157" s="439"/>
    </row>
    <row r="158" spans="29:36" x14ac:dyDescent="0.3">
      <c r="AC158" s="439"/>
      <c r="AD158" s="439"/>
      <c r="AE158" s="439"/>
      <c r="AF158" s="439"/>
      <c r="AG158" s="439"/>
      <c r="AH158" s="439"/>
      <c r="AI158" s="439"/>
      <c r="AJ158" s="439"/>
    </row>
    <row r="159" spans="29:36" x14ac:dyDescent="0.3">
      <c r="AC159" s="439"/>
      <c r="AD159" s="439"/>
      <c r="AE159" s="439"/>
      <c r="AF159" s="439"/>
      <c r="AG159" s="439"/>
      <c r="AH159" s="439"/>
      <c r="AI159" s="439"/>
      <c r="AJ159" s="439"/>
    </row>
    <row r="160" spans="29:36" x14ac:dyDescent="0.3">
      <c r="AC160" s="439"/>
      <c r="AD160" s="439"/>
      <c r="AE160" s="439"/>
      <c r="AF160" s="439"/>
      <c r="AG160" s="439"/>
      <c r="AH160" s="439"/>
      <c r="AI160" s="439"/>
      <c r="AJ160" s="439"/>
    </row>
    <row r="161" spans="29:36" x14ac:dyDescent="0.3">
      <c r="AC161" s="439"/>
      <c r="AD161" s="439"/>
      <c r="AE161" s="439"/>
      <c r="AF161" s="439"/>
      <c r="AG161" s="439"/>
      <c r="AH161" s="439"/>
      <c r="AI161" s="439"/>
      <c r="AJ161" s="439"/>
    </row>
    <row r="162" spans="29:36" x14ac:dyDescent="0.3">
      <c r="AC162" s="439"/>
      <c r="AD162" s="439"/>
      <c r="AE162" s="439"/>
      <c r="AF162" s="439"/>
      <c r="AG162" s="439"/>
      <c r="AH162" s="439"/>
      <c r="AI162" s="439"/>
      <c r="AJ162" s="439"/>
    </row>
    <row r="163" spans="29:36" x14ac:dyDescent="0.3">
      <c r="AC163" s="439"/>
      <c r="AD163" s="439"/>
      <c r="AE163" s="439"/>
      <c r="AF163" s="439"/>
      <c r="AG163" s="439"/>
      <c r="AH163" s="439"/>
      <c r="AI163" s="439"/>
      <c r="AJ163" s="439"/>
    </row>
    <row r="164" spans="29:36" x14ac:dyDescent="0.3">
      <c r="AC164" s="439"/>
      <c r="AD164" s="439"/>
      <c r="AE164" s="439"/>
      <c r="AF164" s="439"/>
      <c r="AG164" s="439"/>
      <c r="AH164" s="439"/>
      <c r="AI164" s="439"/>
      <c r="AJ164" s="439"/>
    </row>
    <row r="165" spans="29:36" x14ac:dyDescent="0.3">
      <c r="AC165" s="439"/>
      <c r="AD165" s="439"/>
      <c r="AE165" s="439"/>
      <c r="AF165" s="439"/>
      <c r="AG165" s="439"/>
      <c r="AH165" s="439"/>
      <c r="AI165" s="439"/>
      <c r="AJ165" s="439"/>
    </row>
    <row r="166" spans="29:36" x14ac:dyDescent="0.3">
      <c r="AC166" s="439"/>
      <c r="AD166" s="439"/>
      <c r="AE166" s="439"/>
      <c r="AF166" s="439"/>
      <c r="AG166" s="439"/>
      <c r="AH166" s="439"/>
      <c r="AI166" s="439"/>
      <c r="AJ166" s="439"/>
    </row>
    <row r="167" spans="29:36" x14ac:dyDescent="0.3">
      <c r="AC167" s="439"/>
      <c r="AD167" s="439"/>
      <c r="AE167" s="439"/>
      <c r="AF167" s="439"/>
      <c r="AG167" s="439"/>
      <c r="AH167" s="439"/>
      <c r="AI167" s="439"/>
      <c r="AJ167" s="439"/>
    </row>
    <row r="168" spans="29:36" x14ac:dyDescent="0.3">
      <c r="AC168" s="439"/>
      <c r="AD168" s="439"/>
      <c r="AE168" s="439"/>
      <c r="AF168" s="439"/>
      <c r="AG168" s="439"/>
      <c r="AH168" s="439"/>
      <c r="AI168" s="439"/>
      <c r="AJ168" s="439"/>
    </row>
    <row r="169" spans="29:36" x14ac:dyDescent="0.3">
      <c r="AC169" s="439"/>
      <c r="AD169" s="439"/>
      <c r="AE169" s="439"/>
      <c r="AF169" s="439"/>
      <c r="AG169" s="439"/>
      <c r="AH169" s="439"/>
      <c r="AI169" s="439"/>
      <c r="AJ169" s="439"/>
    </row>
    <row r="170" spans="29:36" x14ac:dyDescent="0.3">
      <c r="AC170" s="439"/>
      <c r="AD170" s="439"/>
      <c r="AE170" s="439"/>
      <c r="AF170" s="439"/>
      <c r="AG170" s="439"/>
      <c r="AH170" s="439"/>
      <c r="AI170" s="439"/>
      <c r="AJ170" s="439"/>
    </row>
    <row r="171" spans="29:36" x14ac:dyDescent="0.3">
      <c r="AC171" s="439"/>
      <c r="AD171" s="439"/>
      <c r="AE171" s="439"/>
      <c r="AF171" s="439"/>
      <c r="AG171" s="439"/>
      <c r="AH171" s="439"/>
      <c r="AI171" s="439"/>
      <c r="AJ171" s="439"/>
    </row>
    <row r="172" spans="29:36" x14ac:dyDescent="0.3">
      <c r="AC172" s="439"/>
      <c r="AD172" s="439"/>
      <c r="AE172" s="439"/>
      <c r="AF172" s="439"/>
      <c r="AG172" s="439"/>
      <c r="AH172" s="439"/>
      <c r="AI172" s="439"/>
      <c r="AJ172" s="439"/>
    </row>
    <row r="173" spans="29:36" x14ac:dyDescent="0.3">
      <c r="AC173" s="439"/>
      <c r="AD173" s="439"/>
      <c r="AE173" s="439"/>
      <c r="AF173" s="439"/>
      <c r="AG173" s="439"/>
      <c r="AH173" s="439"/>
      <c r="AI173" s="439"/>
      <c r="AJ173" s="439"/>
    </row>
    <row r="174" spans="29:36" x14ac:dyDescent="0.3">
      <c r="AC174" s="439"/>
      <c r="AD174" s="439"/>
      <c r="AE174" s="439"/>
      <c r="AF174" s="439"/>
      <c r="AG174" s="439"/>
      <c r="AH174" s="439"/>
      <c r="AI174" s="439"/>
      <c r="AJ174" s="439"/>
    </row>
    <row r="175" spans="29:36" x14ac:dyDescent="0.3">
      <c r="AC175" s="439"/>
      <c r="AD175" s="439"/>
      <c r="AE175" s="439"/>
      <c r="AF175" s="439"/>
      <c r="AG175" s="439"/>
      <c r="AH175" s="439"/>
      <c r="AI175" s="439"/>
      <c r="AJ175" s="439"/>
    </row>
    <row r="176" spans="29:36" x14ac:dyDescent="0.3">
      <c r="AC176" s="439"/>
      <c r="AD176" s="439"/>
      <c r="AE176" s="439"/>
      <c r="AF176" s="439"/>
      <c r="AG176" s="439"/>
      <c r="AH176" s="439"/>
      <c r="AI176" s="439"/>
      <c r="AJ176" s="439"/>
    </row>
    <row r="177" spans="29:36" x14ac:dyDescent="0.3">
      <c r="AC177" s="439"/>
      <c r="AD177" s="439"/>
      <c r="AE177" s="439"/>
      <c r="AF177" s="439"/>
      <c r="AG177" s="439"/>
      <c r="AH177" s="439"/>
      <c r="AI177" s="439"/>
      <c r="AJ177" s="439"/>
    </row>
    <row r="178" spans="29:36" x14ac:dyDescent="0.3">
      <c r="AC178" s="439"/>
      <c r="AD178" s="439"/>
      <c r="AE178" s="439"/>
      <c r="AF178" s="439"/>
      <c r="AG178" s="439"/>
      <c r="AH178" s="439"/>
      <c r="AI178" s="439"/>
      <c r="AJ178" s="439"/>
    </row>
    <row r="179" spans="29:36" x14ac:dyDescent="0.3">
      <c r="AC179" s="439"/>
      <c r="AD179" s="439"/>
      <c r="AE179" s="439"/>
      <c r="AF179" s="439"/>
      <c r="AG179" s="439"/>
      <c r="AH179" s="439"/>
      <c r="AI179" s="439"/>
      <c r="AJ179" s="439"/>
    </row>
    <row r="180" spans="29:36" x14ac:dyDescent="0.3">
      <c r="AC180" s="439"/>
      <c r="AD180" s="439"/>
      <c r="AE180" s="439"/>
      <c r="AF180" s="439"/>
      <c r="AG180" s="439"/>
      <c r="AH180" s="439"/>
      <c r="AI180" s="439"/>
      <c r="AJ180" s="439"/>
    </row>
    <row r="181" spans="29:36" x14ac:dyDescent="0.3">
      <c r="AC181" s="439"/>
      <c r="AD181" s="439"/>
      <c r="AE181" s="439"/>
      <c r="AF181" s="439"/>
      <c r="AG181" s="439"/>
      <c r="AH181" s="439"/>
      <c r="AI181" s="439"/>
      <c r="AJ181" s="439"/>
    </row>
    <row r="182" spans="29:36" x14ac:dyDescent="0.3">
      <c r="AC182" s="439"/>
      <c r="AD182" s="439"/>
      <c r="AE182" s="439"/>
      <c r="AF182" s="439"/>
      <c r="AG182" s="439"/>
      <c r="AH182" s="439"/>
      <c r="AI182" s="439"/>
      <c r="AJ182" s="439"/>
    </row>
    <row r="183" spans="29:36" x14ac:dyDescent="0.3">
      <c r="AC183" s="439"/>
      <c r="AD183" s="439"/>
      <c r="AE183" s="439"/>
      <c r="AF183" s="439"/>
      <c r="AG183" s="439"/>
      <c r="AH183" s="439"/>
      <c r="AI183" s="439"/>
      <c r="AJ183" s="439"/>
    </row>
    <row r="184" spans="29:36" x14ac:dyDescent="0.3">
      <c r="AC184" s="439"/>
      <c r="AD184" s="439"/>
      <c r="AE184" s="439"/>
      <c r="AF184" s="439"/>
      <c r="AG184" s="439"/>
      <c r="AH184" s="439"/>
      <c r="AI184" s="439"/>
      <c r="AJ184" s="439"/>
    </row>
    <row r="185" spans="29:36" x14ac:dyDescent="0.3">
      <c r="AC185" s="439"/>
      <c r="AD185" s="439"/>
      <c r="AE185" s="439"/>
      <c r="AF185" s="439"/>
      <c r="AG185" s="439"/>
      <c r="AH185" s="439"/>
      <c r="AI185" s="439"/>
      <c r="AJ185" s="439"/>
    </row>
    <row r="186" spans="29:36" x14ac:dyDescent="0.3">
      <c r="AC186" s="439"/>
      <c r="AD186" s="439"/>
      <c r="AE186" s="439"/>
      <c r="AF186" s="439"/>
      <c r="AG186" s="439"/>
      <c r="AH186" s="439"/>
      <c r="AI186" s="439"/>
      <c r="AJ186" s="439"/>
    </row>
    <row r="187" spans="29:36" x14ac:dyDescent="0.3">
      <c r="AC187" s="439"/>
      <c r="AD187" s="439"/>
      <c r="AE187" s="439"/>
      <c r="AF187" s="439"/>
      <c r="AG187" s="439"/>
      <c r="AH187" s="439"/>
      <c r="AI187" s="439"/>
      <c r="AJ187" s="439"/>
    </row>
    <row r="188" spans="29:36" x14ac:dyDescent="0.3">
      <c r="AC188" s="439"/>
      <c r="AD188" s="439"/>
      <c r="AE188" s="439"/>
      <c r="AF188" s="439"/>
      <c r="AG188" s="439"/>
      <c r="AH188" s="439"/>
      <c r="AI188" s="439"/>
      <c r="AJ188" s="439"/>
    </row>
    <row r="189" spans="29:36" x14ac:dyDescent="0.3">
      <c r="AC189" s="439"/>
      <c r="AD189" s="439"/>
      <c r="AE189" s="439"/>
      <c r="AF189" s="439"/>
      <c r="AG189" s="439"/>
      <c r="AH189" s="439"/>
      <c r="AI189" s="439"/>
      <c r="AJ189" s="439"/>
    </row>
    <row r="190" spans="29:36" x14ac:dyDescent="0.3">
      <c r="AC190" s="439"/>
      <c r="AD190" s="439"/>
      <c r="AE190" s="439"/>
      <c r="AF190" s="439"/>
      <c r="AG190" s="439"/>
      <c r="AH190" s="439"/>
      <c r="AI190" s="439"/>
      <c r="AJ190" s="439"/>
    </row>
    <row r="191" spans="29:36" x14ac:dyDescent="0.3">
      <c r="AC191" s="439"/>
      <c r="AD191" s="439"/>
      <c r="AE191" s="439"/>
      <c r="AF191" s="439"/>
      <c r="AG191" s="439"/>
      <c r="AH191" s="439"/>
      <c r="AI191" s="439"/>
      <c r="AJ191" s="439"/>
    </row>
    <row r="192" spans="29:36" x14ac:dyDescent="0.3">
      <c r="AC192" s="439"/>
      <c r="AD192" s="439"/>
      <c r="AE192" s="439"/>
      <c r="AF192" s="439"/>
      <c r="AG192" s="439"/>
      <c r="AH192" s="439"/>
      <c r="AI192" s="439"/>
      <c r="AJ192" s="439"/>
    </row>
    <row r="193" spans="29:36" x14ac:dyDescent="0.3">
      <c r="AC193" s="439"/>
      <c r="AD193" s="439"/>
      <c r="AE193" s="439"/>
      <c r="AF193" s="439"/>
      <c r="AG193" s="439"/>
      <c r="AH193" s="439"/>
      <c r="AI193" s="439"/>
      <c r="AJ193" s="439"/>
    </row>
    <row r="194" spans="29:36" x14ac:dyDescent="0.3">
      <c r="AC194" s="439"/>
      <c r="AD194" s="439"/>
      <c r="AE194" s="439"/>
      <c r="AF194" s="439"/>
      <c r="AG194" s="439"/>
      <c r="AH194" s="439"/>
      <c r="AI194" s="439"/>
      <c r="AJ194" s="439"/>
    </row>
    <row r="195" spans="29:36" x14ac:dyDescent="0.3">
      <c r="AC195" s="439"/>
      <c r="AD195" s="439"/>
      <c r="AE195" s="439"/>
      <c r="AF195" s="439"/>
      <c r="AG195" s="439"/>
      <c r="AH195" s="439"/>
      <c r="AI195" s="439"/>
      <c r="AJ195" s="439"/>
    </row>
    <row r="196" spans="29:36" x14ac:dyDescent="0.3">
      <c r="AC196" s="439"/>
      <c r="AD196" s="439"/>
      <c r="AE196" s="439"/>
      <c r="AF196" s="439"/>
      <c r="AG196" s="439"/>
      <c r="AH196" s="439"/>
      <c r="AI196" s="439"/>
      <c r="AJ196" s="439"/>
    </row>
    <row r="197" spans="29:36" x14ac:dyDescent="0.3">
      <c r="AC197" s="439"/>
      <c r="AD197" s="439"/>
      <c r="AE197" s="439"/>
      <c r="AF197" s="439"/>
      <c r="AG197" s="439"/>
      <c r="AH197" s="439"/>
      <c r="AI197" s="439"/>
      <c r="AJ197" s="439"/>
    </row>
    <row r="198" spans="29:36" x14ac:dyDescent="0.3">
      <c r="AC198" s="439"/>
      <c r="AD198" s="439"/>
      <c r="AE198" s="439"/>
      <c r="AF198" s="439"/>
      <c r="AG198" s="439"/>
      <c r="AH198" s="439"/>
      <c r="AI198" s="439"/>
      <c r="AJ198" s="439"/>
    </row>
    <row r="199" spans="29:36" x14ac:dyDescent="0.3">
      <c r="AC199" s="439"/>
      <c r="AD199" s="439"/>
      <c r="AE199" s="439"/>
      <c r="AF199" s="439"/>
      <c r="AG199" s="439"/>
      <c r="AH199" s="439"/>
      <c r="AI199" s="439"/>
      <c r="AJ199" s="439"/>
    </row>
    <row r="200" spans="29:36" x14ac:dyDescent="0.3">
      <c r="AC200" s="439"/>
      <c r="AD200" s="439"/>
      <c r="AE200" s="439"/>
      <c r="AF200" s="439"/>
      <c r="AG200" s="439"/>
      <c r="AH200" s="439"/>
      <c r="AI200" s="439"/>
      <c r="AJ200" s="439"/>
    </row>
    <row r="201" spans="29:36" x14ac:dyDescent="0.3">
      <c r="AC201" s="439"/>
      <c r="AD201" s="439"/>
      <c r="AE201" s="439"/>
      <c r="AF201" s="439"/>
      <c r="AG201" s="439"/>
      <c r="AH201" s="439"/>
      <c r="AI201" s="439"/>
      <c r="AJ201" s="439"/>
    </row>
    <row r="202" spans="29:36" x14ac:dyDescent="0.3">
      <c r="AC202" s="439"/>
      <c r="AD202" s="439"/>
      <c r="AE202" s="439"/>
      <c r="AF202" s="439"/>
      <c r="AG202" s="439"/>
      <c r="AH202" s="439"/>
      <c r="AI202" s="439"/>
      <c r="AJ202" s="439"/>
    </row>
    <row r="203" spans="29:36" x14ac:dyDescent="0.3">
      <c r="AC203" s="439"/>
      <c r="AD203" s="439"/>
      <c r="AE203" s="439"/>
      <c r="AF203" s="439"/>
      <c r="AG203" s="439"/>
      <c r="AH203" s="439"/>
      <c r="AI203" s="439"/>
      <c r="AJ203" s="439"/>
    </row>
    <row r="204" spans="29:36" x14ac:dyDescent="0.3">
      <c r="AC204" s="439"/>
      <c r="AD204" s="439"/>
      <c r="AE204" s="439"/>
      <c r="AF204" s="439"/>
      <c r="AG204" s="439"/>
      <c r="AH204" s="439"/>
      <c r="AI204" s="439"/>
      <c r="AJ204" s="439"/>
    </row>
    <row r="205" spans="29:36" x14ac:dyDescent="0.3">
      <c r="AC205" s="439"/>
      <c r="AD205" s="439"/>
      <c r="AE205" s="439"/>
      <c r="AF205" s="439"/>
      <c r="AG205" s="439"/>
      <c r="AH205" s="439"/>
      <c r="AI205" s="439"/>
      <c r="AJ205" s="439"/>
    </row>
    <row r="206" spans="29:36" x14ac:dyDescent="0.3">
      <c r="AC206" s="439"/>
      <c r="AD206" s="439"/>
      <c r="AE206" s="439"/>
      <c r="AF206" s="439"/>
      <c r="AG206" s="439"/>
      <c r="AH206" s="439"/>
      <c r="AI206" s="439"/>
      <c r="AJ206" s="439"/>
    </row>
    <row r="207" spans="29:36" x14ac:dyDescent="0.3">
      <c r="AC207" s="439"/>
      <c r="AD207" s="439"/>
      <c r="AE207" s="439"/>
      <c r="AF207" s="439"/>
      <c r="AG207" s="439"/>
      <c r="AH207" s="439"/>
      <c r="AI207" s="439"/>
      <c r="AJ207" s="439"/>
    </row>
    <row r="208" spans="29:36" x14ac:dyDescent="0.3">
      <c r="AC208" s="439"/>
      <c r="AD208" s="439"/>
      <c r="AE208" s="439"/>
      <c r="AF208" s="439"/>
      <c r="AG208" s="439"/>
      <c r="AH208" s="439"/>
      <c r="AI208" s="439"/>
      <c r="AJ208" s="439"/>
    </row>
    <row r="209" spans="29:36" x14ac:dyDescent="0.3">
      <c r="AC209" s="439"/>
      <c r="AD209" s="439"/>
      <c r="AE209" s="439"/>
      <c r="AF209" s="439"/>
      <c r="AG209" s="439"/>
      <c r="AH209" s="439"/>
      <c r="AI209" s="439"/>
      <c r="AJ209" s="439"/>
    </row>
    <row r="210" spans="29:36" x14ac:dyDescent="0.3">
      <c r="AC210" s="439"/>
      <c r="AD210" s="439"/>
      <c r="AE210" s="439"/>
      <c r="AF210" s="439"/>
      <c r="AG210" s="439"/>
      <c r="AH210" s="439"/>
      <c r="AI210" s="439"/>
      <c r="AJ210" s="439"/>
    </row>
    <row r="211" spans="29:36" x14ac:dyDescent="0.3">
      <c r="AC211" s="439"/>
      <c r="AD211" s="439"/>
      <c r="AE211" s="439"/>
      <c r="AF211" s="439"/>
      <c r="AG211" s="439"/>
      <c r="AH211" s="439"/>
      <c r="AI211" s="439"/>
      <c r="AJ211" s="439"/>
    </row>
    <row r="212" spans="29:36" x14ac:dyDescent="0.3">
      <c r="AC212" s="439"/>
      <c r="AD212" s="439"/>
      <c r="AE212" s="439"/>
      <c r="AF212" s="439"/>
      <c r="AG212" s="439"/>
      <c r="AH212" s="439"/>
      <c r="AI212" s="439"/>
      <c r="AJ212" s="439"/>
    </row>
    <row r="213" spans="29:36" x14ac:dyDescent="0.3">
      <c r="AC213" s="439"/>
      <c r="AD213" s="439"/>
      <c r="AE213" s="439"/>
      <c r="AF213" s="439"/>
      <c r="AG213" s="439"/>
      <c r="AH213" s="439"/>
      <c r="AI213" s="439"/>
      <c r="AJ213" s="439"/>
    </row>
    <row r="214" spans="29:36" x14ac:dyDescent="0.3">
      <c r="AC214" s="439"/>
      <c r="AD214" s="439"/>
      <c r="AE214" s="439"/>
      <c r="AF214" s="439"/>
      <c r="AG214" s="439"/>
      <c r="AH214" s="439"/>
      <c r="AI214" s="439"/>
      <c r="AJ214" s="439"/>
    </row>
    <row r="215" spans="29:36" x14ac:dyDescent="0.3">
      <c r="AC215" s="439"/>
      <c r="AD215" s="439"/>
      <c r="AE215" s="439"/>
      <c r="AF215" s="439"/>
      <c r="AG215" s="439"/>
      <c r="AH215" s="439"/>
      <c r="AI215" s="439"/>
      <c r="AJ215" s="439"/>
    </row>
    <row r="216" spans="29:36" x14ac:dyDescent="0.3">
      <c r="AC216" s="439"/>
      <c r="AD216" s="439"/>
      <c r="AE216" s="439"/>
      <c r="AF216" s="439"/>
      <c r="AG216" s="439"/>
      <c r="AH216" s="439"/>
      <c r="AI216" s="439"/>
      <c r="AJ216" s="439"/>
    </row>
    <row r="217" spans="29:36" x14ac:dyDescent="0.3">
      <c r="AC217" s="439"/>
      <c r="AD217" s="439"/>
      <c r="AE217" s="439"/>
      <c r="AF217" s="439"/>
      <c r="AG217" s="439"/>
      <c r="AH217" s="439"/>
      <c r="AI217" s="439"/>
      <c r="AJ217" s="439"/>
    </row>
    <row r="218" spans="29:36" x14ac:dyDescent="0.3">
      <c r="AC218" s="439"/>
      <c r="AD218" s="439"/>
      <c r="AE218" s="439"/>
      <c r="AF218" s="439"/>
      <c r="AG218" s="439"/>
      <c r="AH218" s="439"/>
      <c r="AI218" s="439"/>
      <c r="AJ218" s="439"/>
    </row>
    <row r="219" spans="29:36" x14ac:dyDescent="0.3">
      <c r="AC219" s="439"/>
      <c r="AD219" s="439"/>
      <c r="AE219" s="439"/>
      <c r="AF219" s="439"/>
      <c r="AG219" s="439"/>
      <c r="AH219" s="439"/>
      <c r="AI219" s="439"/>
      <c r="AJ219" s="439"/>
    </row>
    <row r="220" spans="29:36" x14ac:dyDescent="0.3">
      <c r="AC220" s="439"/>
      <c r="AD220" s="439"/>
      <c r="AE220" s="439"/>
      <c r="AF220" s="439"/>
      <c r="AG220" s="439"/>
      <c r="AH220" s="439"/>
      <c r="AI220" s="439"/>
      <c r="AJ220" s="439"/>
    </row>
    <row r="221" spans="29:36" x14ac:dyDescent="0.3">
      <c r="AC221" s="439"/>
      <c r="AD221" s="439"/>
      <c r="AE221" s="439"/>
      <c r="AF221" s="439"/>
      <c r="AG221" s="439"/>
      <c r="AH221" s="439"/>
      <c r="AI221" s="439"/>
      <c r="AJ221" s="439"/>
    </row>
    <row r="222" spans="29:36" x14ac:dyDescent="0.3">
      <c r="AC222" s="439"/>
      <c r="AD222" s="439"/>
      <c r="AE222" s="439"/>
      <c r="AF222" s="439"/>
      <c r="AG222" s="439"/>
      <c r="AH222" s="439"/>
      <c r="AI222" s="439"/>
      <c r="AJ222" s="439"/>
    </row>
    <row r="223" spans="29:36" x14ac:dyDescent="0.3">
      <c r="AC223" s="439"/>
      <c r="AD223" s="439"/>
      <c r="AE223" s="439"/>
      <c r="AF223" s="439"/>
      <c r="AG223" s="439"/>
      <c r="AH223" s="439"/>
      <c r="AI223" s="439"/>
      <c r="AJ223" s="439"/>
    </row>
    <row r="224" spans="29:36" x14ac:dyDescent="0.3">
      <c r="AC224" s="439"/>
      <c r="AD224" s="439"/>
      <c r="AE224" s="439"/>
      <c r="AF224" s="439"/>
      <c r="AG224" s="439"/>
      <c r="AH224" s="439"/>
      <c r="AI224" s="439"/>
      <c r="AJ224" s="439"/>
    </row>
    <row r="225" spans="29:36" x14ac:dyDescent="0.3">
      <c r="AC225" s="439"/>
      <c r="AD225" s="439"/>
      <c r="AE225" s="439"/>
      <c r="AF225" s="439"/>
      <c r="AG225" s="439"/>
      <c r="AH225" s="439"/>
      <c r="AI225" s="439"/>
      <c r="AJ225" s="439"/>
    </row>
    <row r="226" spans="29:36" x14ac:dyDescent="0.3">
      <c r="AC226" s="439"/>
      <c r="AD226" s="439"/>
      <c r="AE226" s="439"/>
      <c r="AF226" s="439"/>
      <c r="AG226" s="439"/>
      <c r="AH226" s="439"/>
      <c r="AI226" s="439"/>
      <c r="AJ226" s="439"/>
    </row>
    <row r="227" spans="29:36" x14ac:dyDescent="0.3">
      <c r="AC227" s="439"/>
      <c r="AD227" s="439"/>
      <c r="AE227" s="439"/>
      <c r="AF227" s="439"/>
      <c r="AG227" s="439"/>
      <c r="AH227" s="439"/>
      <c r="AI227" s="439"/>
      <c r="AJ227" s="439"/>
    </row>
    <row r="228" spans="29:36" x14ac:dyDescent="0.3">
      <c r="AC228" s="439"/>
      <c r="AD228" s="439"/>
      <c r="AE228" s="439"/>
      <c r="AF228" s="439"/>
      <c r="AG228" s="439"/>
      <c r="AH228" s="439"/>
      <c r="AI228" s="439"/>
      <c r="AJ228" s="439"/>
    </row>
    <row r="229" spans="29:36" x14ac:dyDescent="0.3">
      <c r="AC229" s="439"/>
      <c r="AD229" s="439"/>
      <c r="AE229" s="439"/>
      <c r="AF229" s="439"/>
      <c r="AG229" s="439"/>
      <c r="AH229" s="439"/>
      <c r="AI229" s="439"/>
      <c r="AJ229" s="439"/>
    </row>
    <row r="230" spans="29:36" x14ac:dyDescent="0.3">
      <c r="AC230" s="439"/>
      <c r="AD230" s="439"/>
      <c r="AE230" s="439"/>
      <c r="AF230" s="439"/>
      <c r="AG230" s="439"/>
      <c r="AH230" s="439"/>
      <c r="AI230" s="439"/>
      <c r="AJ230" s="439"/>
    </row>
    <row r="231" spans="29:36" x14ac:dyDescent="0.3">
      <c r="AC231" s="439"/>
      <c r="AD231" s="439"/>
      <c r="AE231" s="439"/>
      <c r="AF231" s="439"/>
      <c r="AG231" s="439"/>
      <c r="AH231" s="439"/>
      <c r="AI231" s="439"/>
      <c r="AJ231" s="439"/>
    </row>
    <row r="232" spans="29:36" x14ac:dyDescent="0.3">
      <c r="AC232" s="439"/>
      <c r="AD232" s="439"/>
      <c r="AE232" s="439"/>
      <c r="AF232" s="439"/>
      <c r="AG232" s="439"/>
      <c r="AH232" s="439"/>
      <c r="AI232" s="439"/>
      <c r="AJ232" s="439"/>
    </row>
    <row r="233" spans="29:36" x14ac:dyDescent="0.3">
      <c r="AC233" s="439"/>
      <c r="AD233" s="439"/>
      <c r="AE233" s="439"/>
      <c r="AF233" s="439"/>
      <c r="AG233" s="439"/>
      <c r="AH233" s="439"/>
      <c r="AI233" s="439"/>
      <c r="AJ233" s="439"/>
    </row>
    <row r="234" spans="29:36" x14ac:dyDescent="0.3">
      <c r="AC234" s="439"/>
      <c r="AD234" s="439"/>
      <c r="AE234" s="439"/>
      <c r="AF234" s="439"/>
      <c r="AG234" s="439"/>
      <c r="AH234" s="439"/>
      <c r="AI234" s="439"/>
      <c r="AJ234" s="439"/>
    </row>
    <row r="235" spans="29:36" x14ac:dyDescent="0.3">
      <c r="AC235" s="439"/>
      <c r="AD235" s="439"/>
      <c r="AE235" s="439"/>
      <c r="AF235" s="439"/>
      <c r="AG235" s="439"/>
      <c r="AH235" s="439"/>
      <c r="AI235" s="439"/>
      <c r="AJ235" s="439"/>
    </row>
    <row r="236" spans="29:36" x14ac:dyDescent="0.3">
      <c r="AC236" s="439"/>
      <c r="AD236" s="439"/>
      <c r="AE236" s="439"/>
      <c r="AF236" s="439"/>
      <c r="AG236" s="439"/>
      <c r="AH236" s="439"/>
      <c r="AI236" s="439"/>
      <c r="AJ236" s="439"/>
    </row>
    <row r="237" spans="29:36" x14ac:dyDescent="0.3">
      <c r="AC237" s="439"/>
      <c r="AD237" s="439"/>
      <c r="AE237" s="439"/>
      <c r="AF237" s="439"/>
      <c r="AG237" s="439"/>
      <c r="AH237" s="439"/>
      <c r="AI237" s="439"/>
      <c r="AJ237" s="439"/>
    </row>
    <row r="238" spans="29:36" x14ac:dyDescent="0.3">
      <c r="AC238" s="439"/>
      <c r="AD238" s="439"/>
      <c r="AE238" s="439"/>
      <c r="AF238" s="439"/>
      <c r="AG238" s="439"/>
      <c r="AH238" s="439"/>
      <c r="AI238" s="439"/>
      <c r="AJ238" s="439"/>
    </row>
    <row r="239" spans="29:36" x14ac:dyDescent="0.3">
      <c r="AC239" s="439"/>
      <c r="AD239" s="439"/>
      <c r="AE239" s="439"/>
      <c r="AF239" s="439"/>
      <c r="AG239" s="439"/>
      <c r="AH239" s="439"/>
      <c r="AI239" s="439"/>
      <c r="AJ239" s="439"/>
    </row>
    <row r="240" spans="29:36" x14ac:dyDescent="0.3">
      <c r="AC240" s="439"/>
      <c r="AD240" s="439"/>
      <c r="AE240" s="439"/>
      <c r="AF240" s="439"/>
      <c r="AG240" s="439"/>
      <c r="AH240" s="439"/>
      <c r="AI240" s="439"/>
      <c r="AJ240" s="439"/>
    </row>
    <row r="241" spans="29:36" x14ac:dyDescent="0.3">
      <c r="AC241" s="439"/>
      <c r="AD241" s="439"/>
      <c r="AE241" s="439"/>
      <c r="AF241" s="439"/>
      <c r="AG241" s="439"/>
      <c r="AH241" s="439"/>
      <c r="AI241" s="439"/>
      <c r="AJ241" s="439"/>
    </row>
    <row r="242" spans="29:36" x14ac:dyDescent="0.3">
      <c r="AC242" s="439"/>
      <c r="AD242" s="439"/>
      <c r="AE242" s="439"/>
      <c r="AF242" s="439"/>
      <c r="AG242" s="439"/>
      <c r="AH242" s="439"/>
      <c r="AI242" s="439"/>
      <c r="AJ242" s="439"/>
    </row>
    <row r="243" spans="29:36" x14ac:dyDescent="0.3">
      <c r="AC243" s="439"/>
      <c r="AD243" s="439"/>
      <c r="AE243" s="439"/>
      <c r="AF243" s="439"/>
      <c r="AG243" s="439"/>
      <c r="AH243" s="439"/>
      <c r="AI243" s="439"/>
      <c r="AJ243" s="439"/>
    </row>
    <row r="244" spans="29:36" x14ac:dyDescent="0.3">
      <c r="AC244" s="439"/>
      <c r="AD244" s="439"/>
      <c r="AE244" s="439"/>
      <c r="AF244" s="439"/>
      <c r="AG244" s="439"/>
      <c r="AH244" s="439"/>
      <c r="AI244" s="439"/>
      <c r="AJ244" s="439"/>
    </row>
    <row r="245" spans="29:36" x14ac:dyDescent="0.3">
      <c r="AC245" s="439"/>
      <c r="AD245" s="439"/>
      <c r="AE245" s="439"/>
      <c r="AF245" s="439"/>
      <c r="AG245" s="439"/>
      <c r="AH245" s="439"/>
      <c r="AI245" s="439"/>
      <c r="AJ245" s="439"/>
    </row>
    <row r="246" spans="29:36" x14ac:dyDescent="0.3">
      <c r="AC246" s="439"/>
      <c r="AD246" s="439"/>
      <c r="AE246" s="439"/>
      <c r="AF246" s="439"/>
      <c r="AG246" s="439"/>
      <c r="AH246" s="439"/>
      <c r="AI246" s="439"/>
      <c r="AJ246" s="439"/>
    </row>
    <row r="247" spans="29:36" x14ac:dyDescent="0.3">
      <c r="AC247" s="439"/>
      <c r="AD247" s="439"/>
      <c r="AE247" s="439"/>
      <c r="AF247" s="439"/>
      <c r="AG247" s="439"/>
      <c r="AH247" s="439"/>
      <c r="AI247" s="439"/>
      <c r="AJ247" s="439"/>
    </row>
    <row r="248" spans="29:36" x14ac:dyDescent="0.3">
      <c r="AC248" s="439"/>
      <c r="AD248" s="439"/>
      <c r="AE248" s="439"/>
      <c r="AF248" s="439"/>
      <c r="AG248" s="439"/>
      <c r="AH248" s="439"/>
      <c r="AI248" s="439"/>
      <c r="AJ248" s="439"/>
    </row>
    <row r="249" spans="29:36" x14ac:dyDescent="0.3">
      <c r="AC249" s="439"/>
      <c r="AD249" s="439"/>
      <c r="AE249" s="439"/>
      <c r="AF249" s="439"/>
      <c r="AG249" s="439"/>
      <c r="AH249" s="439"/>
      <c r="AI249" s="439"/>
      <c r="AJ249" s="439"/>
    </row>
    <row r="250" spans="29:36" x14ac:dyDescent="0.3">
      <c r="AC250" s="439"/>
      <c r="AD250" s="439"/>
      <c r="AE250" s="439"/>
      <c r="AF250" s="439"/>
      <c r="AG250" s="439"/>
      <c r="AH250" s="439"/>
      <c r="AI250" s="439"/>
      <c r="AJ250" s="439"/>
    </row>
    <row r="251" spans="29:36" x14ac:dyDescent="0.3">
      <c r="AC251" s="439"/>
      <c r="AD251" s="439"/>
      <c r="AE251" s="439"/>
      <c r="AF251" s="439"/>
      <c r="AG251" s="439"/>
      <c r="AH251" s="439"/>
      <c r="AI251" s="439"/>
      <c r="AJ251" s="439"/>
    </row>
    <row r="252" spans="29:36" x14ac:dyDescent="0.3">
      <c r="AC252" s="439"/>
      <c r="AD252" s="439"/>
      <c r="AE252" s="439"/>
      <c r="AF252" s="439"/>
      <c r="AG252" s="439"/>
      <c r="AH252" s="439"/>
      <c r="AI252" s="439"/>
      <c r="AJ252" s="439"/>
    </row>
    <row r="253" spans="29:36" x14ac:dyDescent="0.3">
      <c r="AC253" s="439"/>
      <c r="AD253" s="439"/>
      <c r="AE253" s="439"/>
      <c r="AF253" s="439"/>
      <c r="AG253" s="439"/>
      <c r="AH253" s="439"/>
      <c r="AI253" s="439"/>
      <c r="AJ253" s="439"/>
    </row>
    <row r="254" spans="29:36" x14ac:dyDescent="0.3">
      <c r="AC254" s="439"/>
      <c r="AD254" s="439"/>
      <c r="AE254" s="439"/>
      <c r="AF254" s="439"/>
      <c r="AG254" s="439"/>
      <c r="AH254" s="439"/>
      <c r="AI254" s="439"/>
      <c r="AJ254" s="439"/>
    </row>
    <row r="255" spans="29:36" x14ac:dyDescent="0.3">
      <c r="AC255" s="439"/>
      <c r="AD255" s="439"/>
      <c r="AE255" s="439"/>
      <c r="AF255" s="439"/>
      <c r="AG255" s="439"/>
      <c r="AH255" s="439"/>
      <c r="AI255" s="439"/>
      <c r="AJ255" s="439"/>
    </row>
    <row r="256" spans="29:36" x14ac:dyDescent="0.3">
      <c r="AC256" s="439"/>
      <c r="AD256" s="439"/>
      <c r="AE256" s="439"/>
      <c r="AF256" s="439"/>
      <c r="AG256" s="439"/>
      <c r="AH256" s="439"/>
      <c r="AI256" s="439"/>
      <c r="AJ256" s="439"/>
    </row>
    <row r="257" spans="29:36" x14ac:dyDescent="0.3">
      <c r="AC257" s="439"/>
      <c r="AD257" s="439"/>
      <c r="AE257" s="439"/>
      <c r="AF257" s="439"/>
      <c r="AG257" s="439"/>
      <c r="AH257" s="439"/>
      <c r="AI257" s="439"/>
      <c r="AJ257" s="439"/>
    </row>
    <row r="258" spans="29:36" x14ac:dyDescent="0.3">
      <c r="AC258" s="439"/>
      <c r="AD258" s="439"/>
      <c r="AE258" s="439"/>
      <c r="AF258" s="439"/>
      <c r="AG258" s="439"/>
      <c r="AH258" s="439"/>
      <c r="AI258" s="439"/>
      <c r="AJ258" s="439"/>
    </row>
    <row r="259" spans="29:36" x14ac:dyDescent="0.3">
      <c r="AC259" s="439"/>
      <c r="AD259" s="439"/>
      <c r="AE259" s="439"/>
      <c r="AF259" s="439"/>
      <c r="AG259" s="439"/>
      <c r="AH259" s="439"/>
      <c r="AI259" s="439"/>
      <c r="AJ259" s="439"/>
    </row>
    <row r="260" spans="29:36" x14ac:dyDescent="0.3">
      <c r="AC260" s="439"/>
      <c r="AD260" s="439"/>
      <c r="AE260" s="439"/>
      <c r="AF260" s="439"/>
      <c r="AG260" s="439"/>
      <c r="AH260" s="439"/>
      <c r="AI260" s="439"/>
      <c r="AJ260" s="439"/>
    </row>
    <row r="261" spans="29:36" x14ac:dyDescent="0.3">
      <c r="AC261" s="439"/>
      <c r="AD261" s="439"/>
      <c r="AE261" s="439"/>
      <c r="AF261" s="439"/>
      <c r="AG261" s="439"/>
      <c r="AH261" s="439"/>
      <c r="AI261" s="439"/>
      <c r="AJ261" s="439"/>
    </row>
    <row r="262" spans="29:36" x14ac:dyDescent="0.3">
      <c r="AC262" s="439"/>
      <c r="AD262" s="439"/>
      <c r="AE262" s="439"/>
      <c r="AF262" s="439"/>
      <c r="AG262" s="439"/>
      <c r="AH262" s="439"/>
      <c r="AI262" s="439"/>
      <c r="AJ262" s="439"/>
    </row>
    <row r="263" spans="29:36" x14ac:dyDescent="0.3">
      <c r="AC263" s="439"/>
      <c r="AD263" s="439"/>
      <c r="AE263" s="439"/>
      <c r="AF263" s="439"/>
      <c r="AG263" s="439"/>
      <c r="AH263" s="439"/>
      <c r="AI263" s="439"/>
      <c r="AJ263" s="439"/>
    </row>
    <row r="264" spans="29:36" x14ac:dyDescent="0.3">
      <c r="AC264" s="439"/>
      <c r="AD264" s="439"/>
      <c r="AE264" s="439"/>
      <c r="AF264" s="439"/>
      <c r="AG264" s="439"/>
      <c r="AH264" s="439"/>
      <c r="AI264" s="439"/>
      <c r="AJ264" s="439"/>
    </row>
    <row r="265" spans="29:36" x14ac:dyDescent="0.3">
      <c r="AC265" s="439"/>
      <c r="AD265" s="439"/>
      <c r="AE265" s="439"/>
      <c r="AF265" s="439"/>
      <c r="AG265" s="439"/>
      <c r="AH265" s="439"/>
      <c r="AI265" s="439"/>
      <c r="AJ265" s="439"/>
    </row>
    <row r="266" spans="29:36" x14ac:dyDescent="0.3">
      <c r="AC266" s="439"/>
      <c r="AD266" s="439"/>
      <c r="AE266" s="439"/>
      <c r="AF266" s="439"/>
      <c r="AG266" s="439"/>
      <c r="AH266" s="439"/>
      <c r="AI266" s="439"/>
      <c r="AJ266" s="439"/>
    </row>
    <row r="267" spans="29:36" x14ac:dyDescent="0.3">
      <c r="AC267" s="439"/>
      <c r="AD267" s="439"/>
      <c r="AE267" s="439"/>
      <c r="AF267" s="439"/>
      <c r="AG267" s="439"/>
      <c r="AH267" s="439"/>
      <c r="AI267" s="439"/>
      <c r="AJ267" s="439"/>
    </row>
    <row r="268" spans="29:36" x14ac:dyDescent="0.3">
      <c r="AC268" s="439"/>
      <c r="AD268" s="439"/>
      <c r="AE268" s="439"/>
      <c r="AF268" s="439"/>
      <c r="AG268" s="439"/>
      <c r="AH268" s="439"/>
      <c r="AI268" s="439"/>
      <c r="AJ268" s="439"/>
    </row>
    <row r="269" spans="29:36" x14ac:dyDescent="0.3">
      <c r="AC269" s="439"/>
      <c r="AD269" s="439"/>
      <c r="AE269" s="439"/>
      <c r="AF269" s="439"/>
      <c r="AG269" s="439"/>
      <c r="AH269" s="439"/>
      <c r="AI269" s="439"/>
      <c r="AJ269" s="439"/>
    </row>
    <row r="270" spans="29:36" x14ac:dyDescent="0.3">
      <c r="AC270" s="439"/>
      <c r="AD270" s="439"/>
      <c r="AE270" s="439"/>
      <c r="AF270" s="439"/>
      <c r="AG270" s="439"/>
      <c r="AH270" s="439"/>
      <c r="AI270" s="439"/>
      <c r="AJ270" s="439"/>
    </row>
    <row r="271" spans="29:36" x14ac:dyDescent="0.3">
      <c r="AC271" s="439"/>
      <c r="AD271" s="439"/>
      <c r="AE271" s="439"/>
      <c r="AF271" s="439"/>
      <c r="AG271" s="439"/>
      <c r="AH271" s="439"/>
      <c r="AI271" s="439"/>
      <c r="AJ271" s="439"/>
    </row>
    <row r="272" spans="29:36" x14ac:dyDescent="0.3">
      <c r="AC272" s="439"/>
      <c r="AD272" s="439"/>
      <c r="AE272" s="439"/>
      <c r="AF272" s="439"/>
      <c r="AG272" s="439"/>
      <c r="AH272" s="439"/>
      <c r="AI272" s="439"/>
      <c r="AJ272" s="439"/>
    </row>
    <row r="273" spans="29:36" x14ac:dyDescent="0.3">
      <c r="AC273" s="439"/>
      <c r="AD273" s="439"/>
      <c r="AE273" s="439"/>
      <c r="AF273" s="439"/>
      <c r="AG273" s="439"/>
      <c r="AH273" s="439"/>
      <c r="AI273" s="439"/>
      <c r="AJ273" s="439"/>
    </row>
    <row r="274" spans="29:36" x14ac:dyDescent="0.3">
      <c r="AC274" s="439"/>
      <c r="AD274" s="439"/>
      <c r="AE274" s="439"/>
      <c r="AF274" s="439"/>
      <c r="AG274" s="439"/>
      <c r="AH274" s="439"/>
      <c r="AI274" s="439"/>
      <c r="AJ274" s="439"/>
    </row>
    <row r="275" spans="29:36" x14ac:dyDescent="0.3">
      <c r="AC275" s="439"/>
      <c r="AD275" s="439"/>
      <c r="AE275" s="439"/>
      <c r="AF275" s="439"/>
      <c r="AG275" s="439"/>
      <c r="AH275" s="439"/>
      <c r="AI275" s="439"/>
      <c r="AJ275" s="439"/>
    </row>
    <row r="276" spans="29:36" x14ac:dyDescent="0.3">
      <c r="AC276" s="439"/>
      <c r="AD276" s="439"/>
      <c r="AE276" s="439"/>
      <c r="AF276" s="439"/>
      <c r="AG276" s="439"/>
      <c r="AH276" s="439"/>
      <c r="AI276" s="439"/>
      <c r="AJ276" s="439"/>
    </row>
    <row r="277" spans="29:36" x14ac:dyDescent="0.3">
      <c r="AC277" s="439"/>
      <c r="AD277" s="439"/>
      <c r="AE277" s="439"/>
      <c r="AF277" s="439"/>
      <c r="AG277" s="439"/>
      <c r="AH277" s="439"/>
      <c r="AI277" s="439"/>
      <c r="AJ277" s="439"/>
    </row>
    <row r="278" spans="29:36" x14ac:dyDescent="0.3">
      <c r="AC278" s="439"/>
      <c r="AD278" s="439"/>
      <c r="AE278" s="439"/>
      <c r="AF278" s="439"/>
      <c r="AG278" s="439"/>
      <c r="AH278" s="439"/>
      <c r="AI278" s="439"/>
      <c r="AJ278" s="439"/>
    </row>
    <row r="279" spans="29:36" x14ac:dyDescent="0.3">
      <c r="AC279" s="439"/>
      <c r="AD279" s="439"/>
      <c r="AE279" s="439"/>
      <c r="AF279" s="439"/>
      <c r="AG279" s="439"/>
      <c r="AH279" s="439"/>
      <c r="AI279" s="439"/>
      <c r="AJ279" s="439"/>
    </row>
    <row r="280" spans="29:36" x14ac:dyDescent="0.3">
      <c r="AC280" s="439"/>
      <c r="AD280" s="439"/>
      <c r="AE280" s="439"/>
      <c r="AF280" s="439"/>
      <c r="AG280" s="439"/>
      <c r="AH280" s="439"/>
      <c r="AI280" s="439"/>
      <c r="AJ280" s="439"/>
    </row>
    <row r="281" spans="29:36" x14ac:dyDescent="0.3">
      <c r="AC281" s="439"/>
      <c r="AD281" s="439"/>
      <c r="AE281" s="439"/>
      <c r="AF281" s="439"/>
      <c r="AG281" s="439"/>
      <c r="AH281" s="439"/>
      <c r="AI281" s="439"/>
      <c r="AJ281" s="439"/>
    </row>
    <row r="282" spans="29:36" x14ac:dyDescent="0.3">
      <c r="AC282" s="439"/>
      <c r="AD282" s="439"/>
      <c r="AE282" s="439"/>
      <c r="AF282" s="439"/>
      <c r="AG282" s="439"/>
      <c r="AH282" s="439"/>
      <c r="AI282" s="439"/>
      <c r="AJ282" s="439"/>
    </row>
    <row r="283" spans="29:36" x14ac:dyDescent="0.3">
      <c r="AC283" s="439"/>
      <c r="AD283" s="439"/>
      <c r="AE283" s="439"/>
      <c r="AF283" s="439"/>
      <c r="AG283" s="439"/>
      <c r="AH283" s="439"/>
      <c r="AI283" s="439"/>
      <c r="AJ283" s="439"/>
    </row>
    <row r="284" spans="29:36" x14ac:dyDescent="0.3">
      <c r="AC284" s="439"/>
      <c r="AD284" s="439"/>
      <c r="AE284" s="439"/>
      <c r="AF284" s="439"/>
      <c r="AG284" s="439"/>
      <c r="AH284" s="439"/>
      <c r="AI284" s="439"/>
      <c r="AJ284" s="439"/>
    </row>
    <row r="285" spans="29:36" x14ac:dyDescent="0.3">
      <c r="AC285" s="439"/>
      <c r="AD285" s="439"/>
      <c r="AE285" s="439"/>
      <c r="AF285" s="439"/>
      <c r="AG285" s="439"/>
      <c r="AH285" s="439"/>
      <c r="AI285" s="439"/>
      <c r="AJ285" s="439"/>
    </row>
    <row r="286" spans="29:36" x14ac:dyDescent="0.3">
      <c r="AC286" s="439"/>
      <c r="AD286" s="439"/>
      <c r="AE286" s="439"/>
      <c r="AF286" s="439"/>
      <c r="AG286" s="439"/>
      <c r="AH286" s="439"/>
      <c r="AI286" s="439"/>
      <c r="AJ286" s="439"/>
    </row>
    <row r="287" spans="29:36" x14ac:dyDescent="0.3">
      <c r="AC287" s="439"/>
      <c r="AD287" s="439"/>
      <c r="AE287" s="439"/>
      <c r="AF287" s="439"/>
      <c r="AG287" s="439"/>
      <c r="AH287" s="439"/>
      <c r="AI287" s="439"/>
      <c r="AJ287" s="439"/>
    </row>
    <row r="288" spans="29:36" x14ac:dyDescent="0.3">
      <c r="AC288" s="439"/>
      <c r="AD288" s="439"/>
      <c r="AE288" s="439"/>
      <c r="AF288" s="439"/>
      <c r="AG288" s="439"/>
      <c r="AH288" s="439"/>
      <c r="AI288" s="439"/>
      <c r="AJ288" s="439"/>
    </row>
    <row r="289" spans="29:36" x14ac:dyDescent="0.3">
      <c r="AC289" s="439"/>
      <c r="AD289" s="439"/>
      <c r="AE289" s="439"/>
      <c r="AF289" s="439"/>
      <c r="AG289" s="439"/>
      <c r="AH289" s="439"/>
      <c r="AI289" s="439"/>
      <c r="AJ289" s="439"/>
    </row>
    <row r="290" spans="29:36" x14ac:dyDescent="0.3">
      <c r="AC290" s="439"/>
      <c r="AD290" s="439"/>
      <c r="AE290" s="439"/>
      <c r="AF290" s="439"/>
      <c r="AG290" s="439"/>
      <c r="AH290" s="439"/>
      <c r="AI290" s="439"/>
      <c r="AJ290" s="439"/>
    </row>
    <row r="291" spans="29:36" x14ac:dyDescent="0.3">
      <c r="AC291" s="439"/>
      <c r="AD291" s="439"/>
      <c r="AE291" s="439"/>
      <c r="AF291" s="439"/>
      <c r="AG291" s="439"/>
      <c r="AH291" s="439"/>
      <c r="AI291" s="439"/>
      <c r="AJ291" s="439"/>
    </row>
    <row r="292" spans="29:36" x14ac:dyDescent="0.3">
      <c r="AC292" s="439"/>
      <c r="AD292" s="439"/>
      <c r="AE292" s="439"/>
      <c r="AF292" s="439"/>
      <c r="AG292" s="439"/>
      <c r="AH292" s="439"/>
      <c r="AI292" s="439"/>
      <c r="AJ292" s="439"/>
    </row>
    <row r="293" spans="29:36" x14ac:dyDescent="0.3">
      <c r="AC293" s="439"/>
      <c r="AD293" s="439"/>
      <c r="AE293" s="439"/>
      <c r="AF293" s="439"/>
      <c r="AG293" s="439"/>
      <c r="AH293" s="439"/>
      <c r="AI293" s="439"/>
      <c r="AJ293" s="439"/>
    </row>
    <row r="294" spans="29:36" x14ac:dyDescent="0.3">
      <c r="AC294" s="439"/>
      <c r="AD294" s="439"/>
      <c r="AE294" s="439"/>
      <c r="AF294" s="439"/>
      <c r="AG294" s="439"/>
      <c r="AH294" s="439"/>
      <c r="AI294" s="439"/>
      <c r="AJ294" s="439"/>
    </row>
    <row r="295" spans="29:36" x14ac:dyDescent="0.3">
      <c r="AC295" s="439"/>
      <c r="AD295" s="439"/>
      <c r="AE295" s="439"/>
      <c r="AF295" s="439"/>
      <c r="AG295" s="439"/>
      <c r="AH295" s="439"/>
      <c r="AI295" s="439"/>
      <c r="AJ295" s="439"/>
    </row>
    <row r="296" spans="29:36" x14ac:dyDescent="0.3">
      <c r="AC296" s="439"/>
      <c r="AD296" s="439"/>
      <c r="AE296" s="439"/>
      <c r="AF296" s="439"/>
      <c r="AG296" s="439"/>
      <c r="AH296" s="439"/>
      <c r="AI296" s="439"/>
      <c r="AJ296" s="439"/>
    </row>
    <row r="297" spans="29:36" x14ac:dyDescent="0.3">
      <c r="AC297" s="439"/>
      <c r="AD297" s="439"/>
      <c r="AE297" s="439"/>
      <c r="AF297" s="439"/>
      <c r="AG297" s="439"/>
      <c r="AH297" s="439"/>
      <c r="AI297" s="439"/>
      <c r="AJ297" s="439"/>
    </row>
    <row r="298" spans="29:36" x14ac:dyDescent="0.3">
      <c r="AC298" s="439"/>
      <c r="AD298" s="439"/>
      <c r="AE298" s="439"/>
      <c r="AF298" s="439"/>
      <c r="AG298" s="439"/>
      <c r="AH298" s="439"/>
      <c r="AI298" s="439"/>
      <c r="AJ298" s="439"/>
    </row>
    <row r="299" spans="29:36" x14ac:dyDescent="0.3">
      <c r="AC299" s="439"/>
      <c r="AD299" s="439"/>
      <c r="AE299" s="439"/>
      <c r="AF299" s="439"/>
      <c r="AG299" s="439"/>
      <c r="AH299" s="439"/>
      <c r="AI299" s="439"/>
      <c r="AJ299" s="439"/>
    </row>
    <row r="300" spans="29:36" x14ac:dyDescent="0.3">
      <c r="AC300" s="439"/>
      <c r="AD300" s="439"/>
      <c r="AE300" s="439"/>
      <c r="AF300" s="439"/>
      <c r="AG300" s="439"/>
      <c r="AH300" s="439"/>
      <c r="AI300" s="439"/>
      <c r="AJ300" s="439"/>
    </row>
    <row r="301" spans="29:36" x14ac:dyDescent="0.3">
      <c r="AC301" s="439"/>
      <c r="AD301" s="439"/>
      <c r="AE301" s="439"/>
      <c r="AF301" s="439"/>
      <c r="AG301" s="439"/>
      <c r="AH301" s="439"/>
      <c r="AI301" s="439"/>
      <c r="AJ301" s="439"/>
    </row>
    <row r="302" spans="29:36" x14ac:dyDescent="0.3">
      <c r="AC302" s="439"/>
      <c r="AD302" s="439"/>
      <c r="AE302" s="439"/>
      <c r="AF302" s="439"/>
      <c r="AG302" s="439"/>
      <c r="AH302" s="439"/>
      <c r="AI302" s="439"/>
      <c r="AJ302" s="439"/>
    </row>
    <row r="303" spans="29:36" x14ac:dyDescent="0.3">
      <c r="AC303" s="439"/>
      <c r="AD303" s="439"/>
      <c r="AE303" s="439"/>
      <c r="AF303" s="439"/>
      <c r="AG303" s="439"/>
      <c r="AH303" s="439"/>
      <c r="AI303" s="439"/>
      <c r="AJ303" s="439"/>
    </row>
    <row r="304" spans="29:36" x14ac:dyDescent="0.3">
      <c r="AC304" s="439"/>
      <c r="AD304" s="439"/>
      <c r="AE304" s="439"/>
      <c r="AF304" s="439"/>
      <c r="AG304" s="439"/>
      <c r="AH304" s="439"/>
      <c r="AI304" s="439"/>
      <c r="AJ304" s="439"/>
    </row>
    <row r="305" spans="29:36" x14ac:dyDescent="0.3">
      <c r="AC305" s="439"/>
      <c r="AD305" s="439"/>
      <c r="AE305" s="439"/>
      <c r="AF305" s="439"/>
      <c r="AG305" s="439"/>
      <c r="AH305" s="439"/>
      <c r="AI305" s="439"/>
      <c r="AJ305" s="439"/>
    </row>
    <row r="306" spans="29:36" x14ac:dyDescent="0.3">
      <c r="AC306" s="439"/>
      <c r="AD306" s="439"/>
      <c r="AE306" s="439"/>
      <c r="AF306" s="439"/>
      <c r="AG306" s="439"/>
      <c r="AH306" s="439"/>
      <c r="AI306" s="439"/>
      <c r="AJ306" s="439"/>
    </row>
    <row r="307" spans="29:36" x14ac:dyDescent="0.3">
      <c r="AC307" s="439"/>
      <c r="AD307" s="439"/>
      <c r="AE307" s="439"/>
      <c r="AF307" s="439"/>
      <c r="AG307" s="439"/>
      <c r="AH307" s="439"/>
      <c r="AI307" s="439"/>
      <c r="AJ307" s="439"/>
    </row>
    <row r="308" spans="29:36" x14ac:dyDescent="0.3">
      <c r="AC308" s="439"/>
      <c r="AD308" s="439"/>
      <c r="AE308" s="439"/>
      <c r="AF308" s="439"/>
      <c r="AG308" s="439"/>
      <c r="AH308" s="439"/>
      <c r="AI308" s="439"/>
      <c r="AJ308" s="439"/>
    </row>
    <row r="309" spans="29:36" x14ac:dyDescent="0.3">
      <c r="AC309" s="439"/>
      <c r="AD309" s="439"/>
      <c r="AE309" s="439"/>
      <c r="AF309" s="439"/>
      <c r="AG309" s="439"/>
      <c r="AH309" s="439"/>
      <c r="AI309" s="439"/>
      <c r="AJ309" s="439"/>
    </row>
    <row r="310" spans="29:36" x14ac:dyDescent="0.3">
      <c r="AC310" s="439"/>
      <c r="AD310" s="439"/>
      <c r="AE310" s="439"/>
      <c r="AF310" s="439"/>
      <c r="AG310" s="439"/>
      <c r="AH310" s="439"/>
      <c r="AI310" s="439"/>
      <c r="AJ310" s="439"/>
    </row>
    <row r="311" spans="29:36" x14ac:dyDescent="0.3">
      <c r="AC311" s="439"/>
      <c r="AD311" s="439"/>
      <c r="AE311" s="439"/>
      <c r="AF311" s="439"/>
      <c r="AG311" s="439"/>
      <c r="AH311" s="439"/>
      <c r="AI311" s="439"/>
      <c r="AJ311" s="439"/>
    </row>
    <row r="312" spans="29:36" x14ac:dyDescent="0.3">
      <c r="AC312" s="439"/>
      <c r="AD312" s="439"/>
      <c r="AE312" s="439"/>
      <c r="AF312" s="439"/>
      <c r="AG312" s="439"/>
      <c r="AH312" s="439"/>
      <c r="AI312" s="439"/>
      <c r="AJ312" s="439"/>
    </row>
    <row r="313" spans="29:36" x14ac:dyDescent="0.3">
      <c r="AC313" s="439"/>
      <c r="AD313" s="439"/>
      <c r="AE313" s="439"/>
      <c r="AF313" s="439"/>
      <c r="AG313" s="439"/>
      <c r="AH313" s="439"/>
      <c r="AI313" s="439"/>
      <c r="AJ313" s="439"/>
    </row>
    <row r="314" spans="29:36" x14ac:dyDescent="0.3">
      <c r="AC314" s="439"/>
      <c r="AD314" s="439"/>
      <c r="AE314" s="439"/>
      <c r="AF314" s="439"/>
      <c r="AG314" s="439"/>
      <c r="AH314" s="439"/>
      <c r="AI314" s="439"/>
      <c r="AJ314" s="439"/>
    </row>
    <row r="315" spans="29:36" x14ac:dyDescent="0.3">
      <c r="AC315" s="439"/>
      <c r="AD315" s="439"/>
      <c r="AE315" s="439"/>
      <c r="AF315" s="439"/>
      <c r="AG315" s="439"/>
      <c r="AH315" s="439"/>
      <c r="AI315" s="439"/>
      <c r="AJ315" s="439"/>
    </row>
    <row r="316" spans="29:36" x14ac:dyDescent="0.3">
      <c r="AC316" s="439"/>
      <c r="AD316" s="439"/>
      <c r="AE316" s="439"/>
      <c r="AF316" s="439"/>
      <c r="AG316" s="439"/>
      <c r="AH316" s="439"/>
      <c r="AI316" s="439"/>
      <c r="AJ316" s="439"/>
    </row>
    <row r="317" spans="29:36" x14ac:dyDescent="0.3">
      <c r="AC317" s="439"/>
      <c r="AD317" s="439"/>
      <c r="AE317" s="439"/>
      <c r="AF317" s="439"/>
      <c r="AG317" s="439"/>
      <c r="AH317" s="439"/>
      <c r="AI317" s="439"/>
      <c r="AJ317" s="439"/>
    </row>
    <row r="318" spans="29:36" x14ac:dyDescent="0.3">
      <c r="AC318" s="439"/>
      <c r="AD318" s="439"/>
      <c r="AE318" s="439"/>
      <c r="AF318" s="439"/>
      <c r="AG318" s="439"/>
      <c r="AH318" s="439"/>
      <c r="AI318" s="439"/>
      <c r="AJ318" s="439"/>
    </row>
    <row r="319" spans="29:36" x14ac:dyDescent="0.3">
      <c r="AC319" s="439"/>
      <c r="AD319" s="439"/>
      <c r="AE319" s="439"/>
      <c r="AF319" s="439"/>
      <c r="AG319" s="439"/>
      <c r="AH319" s="439"/>
      <c r="AI319" s="439"/>
      <c r="AJ319" s="439"/>
    </row>
    <row r="320" spans="29:36" x14ac:dyDescent="0.3">
      <c r="AC320" s="439"/>
      <c r="AD320" s="439"/>
      <c r="AE320" s="439"/>
      <c r="AF320" s="439"/>
      <c r="AG320" s="439"/>
      <c r="AH320" s="439"/>
      <c r="AI320" s="439"/>
      <c r="AJ320" s="439"/>
    </row>
    <row r="321" spans="29:36" x14ac:dyDescent="0.3">
      <c r="AC321" s="439"/>
      <c r="AD321" s="439"/>
      <c r="AE321" s="439"/>
      <c r="AF321" s="439"/>
      <c r="AG321" s="439"/>
      <c r="AH321" s="439"/>
      <c r="AI321" s="439"/>
      <c r="AJ321" s="439"/>
    </row>
    <row r="322" spans="29:36" x14ac:dyDescent="0.3">
      <c r="AC322" s="439"/>
      <c r="AD322" s="439"/>
      <c r="AE322" s="439"/>
      <c r="AF322" s="439"/>
      <c r="AG322" s="439"/>
      <c r="AH322" s="439"/>
      <c r="AI322" s="439"/>
      <c r="AJ322" s="439"/>
    </row>
    <row r="323" spans="29:36" x14ac:dyDescent="0.3">
      <c r="AC323" s="439"/>
      <c r="AD323" s="439"/>
      <c r="AE323" s="439"/>
      <c r="AF323" s="439"/>
      <c r="AG323" s="439"/>
      <c r="AH323" s="439"/>
      <c r="AI323" s="439"/>
      <c r="AJ323" s="439"/>
    </row>
    <row r="324" spans="29:36" x14ac:dyDescent="0.3">
      <c r="AC324" s="439"/>
      <c r="AD324" s="439"/>
      <c r="AE324" s="439"/>
      <c r="AF324" s="439"/>
      <c r="AG324" s="439"/>
      <c r="AH324" s="439"/>
      <c r="AI324" s="439"/>
      <c r="AJ324" s="439"/>
    </row>
    <row r="325" spans="29:36" x14ac:dyDescent="0.3">
      <c r="AC325" s="439"/>
      <c r="AD325" s="439"/>
      <c r="AE325" s="439"/>
      <c r="AF325" s="439"/>
      <c r="AG325" s="439"/>
      <c r="AH325" s="439"/>
      <c r="AI325" s="439"/>
      <c r="AJ325" s="439"/>
    </row>
    <row r="326" spans="29:36" x14ac:dyDescent="0.3">
      <c r="AC326" s="439"/>
      <c r="AD326" s="439"/>
      <c r="AE326" s="439"/>
      <c r="AF326" s="439"/>
      <c r="AG326" s="439"/>
      <c r="AH326" s="439"/>
      <c r="AI326" s="439"/>
      <c r="AJ326" s="439"/>
    </row>
    <row r="327" spans="29:36" x14ac:dyDescent="0.3">
      <c r="AC327" s="439"/>
      <c r="AD327" s="439"/>
      <c r="AE327" s="439"/>
      <c r="AF327" s="439"/>
      <c r="AG327" s="439"/>
      <c r="AH327" s="439"/>
      <c r="AI327" s="439"/>
      <c r="AJ327" s="439"/>
    </row>
    <row r="328" spans="29:36" x14ac:dyDescent="0.3">
      <c r="AC328" s="439"/>
      <c r="AD328" s="439"/>
      <c r="AE328" s="439"/>
      <c r="AF328" s="439"/>
      <c r="AG328" s="439"/>
      <c r="AH328" s="439"/>
      <c r="AI328" s="439"/>
      <c r="AJ328" s="439"/>
    </row>
    <row r="329" spans="29:36" x14ac:dyDescent="0.3">
      <c r="AC329" s="439"/>
      <c r="AD329" s="439"/>
      <c r="AE329" s="439"/>
      <c r="AF329" s="439"/>
      <c r="AG329" s="439"/>
      <c r="AH329" s="439"/>
      <c r="AI329" s="439"/>
      <c r="AJ329" s="439"/>
    </row>
    <row r="330" spans="29:36" x14ac:dyDescent="0.3">
      <c r="AC330" s="439"/>
      <c r="AD330" s="439"/>
      <c r="AE330" s="439"/>
      <c r="AF330" s="439"/>
      <c r="AG330" s="439"/>
      <c r="AH330" s="439"/>
      <c r="AI330" s="439"/>
      <c r="AJ330" s="439"/>
    </row>
    <row r="331" spans="29:36" x14ac:dyDescent="0.3">
      <c r="AC331" s="439"/>
      <c r="AD331" s="439"/>
      <c r="AE331" s="439"/>
      <c r="AF331" s="439"/>
      <c r="AG331" s="439"/>
      <c r="AH331" s="439"/>
      <c r="AI331" s="439"/>
      <c r="AJ331" s="439"/>
    </row>
    <row r="332" spans="29:36" x14ac:dyDescent="0.3">
      <c r="AC332" s="439"/>
      <c r="AD332" s="439"/>
      <c r="AE332" s="439"/>
      <c r="AF332" s="439"/>
      <c r="AG332" s="439"/>
      <c r="AH332" s="439"/>
      <c r="AI332" s="439"/>
      <c r="AJ332" s="439"/>
    </row>
    <row r="333" spans="29:36" x14ac:dyDescent="0.3">
      <c r="AC333" s="439"/>
      <c r="AD333" s="439"/>
      <c r="AE333" s="439"/>
      <c r="AF333" s="439"/>
      <c r="AG333" s="439"/>
      <c r="AH333" s="439"/>
      <c r="AI333" s="439"/>
      <c r="AJ333" s="439"/>
    </row>
    <row r="334" spans="29:36" x14ac:dyDescent="0.3">
      <c r="AC334" s="439"/>
      <c r="AD334" s="439"/>
      <c r="AE334" s="439"/>
      <c r="AF334" s="439"/>
      <c r="AG334" s="439"/>
      <c r="AH334" s="439"/>
      <c r="AI334" s="439"/>
      <c r="AJ334" s="439"/>
    </row>
    <row r="335" spans="29:36" x14ac:dyDescent="0.3">
      <c r="AC335" s="439"/>
      <c r="AD335" s="439"/>
      <c r="AE335" s="439"/>
      <c r="AF335" s="439"/>
      <c r="AG335" s="439"/>
      <c r="AH335" s="439"/>
      <c r="AI335" s="439"/>
      <c r="AJ335" s="439"/>
    </row>
    <row r="336" spans="29:36" x14ac:dyDescent="0.3">
      <c r="AC336" s="439"/>
      <c r="AD336" s="439"/>
      <c r="AE336" s="439"/>
      <c r="AF336" s="439"/>
      <c r="AG336" s="439"/>
      <c r="AH336" s="439"/>
      <c r="AI336" s="439"/>
      <c r="AJ336" s="439"/>
    </row>
    <row r="337" spans="29:36" x14ac:dyDescent="0.3">
      <c r="AC337" s="439"/>
      <c r="AD337" s="439"/>
      <c r="AE337" s="439"/>
      <c r="AF337" s="439"/>
      <c r="AG337" s="439"/>
      <c r="AH337" s="439"/>
      <c r="AI337" s="439"/>
      <c r="AJ337" s="439"/>
    </row>
    <row r="338" spans="29:36" x14ac:dyDescent="0.3">
      <c r="AC338" s="439"/>
      <c r="AD338" s="439"/>
      <c r="AE338" s="439"/>
      <c r="AF338" s="439"/>
      <c r="AG338" s="439"/>
      <c r="AH338" s="439"/>
      <c r="AI338" s="439"/>
      <c r="AJ338" s="439"/>
    </row>
    <row r="339" spans="29:36" x14ac:dyDescent="0.3">
      <c r="AC339" s="439"/>
      <c r="AD339" s="439"/>
      <c r="AE339" s="439"/>
      <c r="AF339" s="439"/>
      <c r="AG339" s="439"/>
      <c r="AH339" s="439"/>
      <c r="AI339" s="439"/>
      <c r="AJ339" s="439"/>
    </row>
    <row r="340" spans="29:36" x14ac:dyDescent="0.3">
      <c r="AC340" s="439"/>
      <c r="AD340" s="439"/>
      <c r="AE340" s="439"/>
      <c r="AF340" s="439"/>
      <c r="AG340" s="439"/>
      <c r="AH340" s="439"/>
      <c r="AI340" s="439"/>
      <c r="AJ340" s="439"/>
    </row>
    <row r="341" spans="29:36" x14ac:dyDescent="0.3">
      <c r="AC341" s="439"/>
      <c r="AD341" s="439"/>
      <c r="AE341" s="439"/>
      <c r="AF341" s="439"/>
      <c r="AG341" s="439"/>
      <c r="AH341" s="439"/>
      <c r="AI341" s="439"/>
      <c r="AJ341" s="439"/>
    </row>
    <row r="342" spans="29:36" x14ac:dyDescent="0.3">
      <c r="AC342" s="439"/>
      <c r="AD342" s="439"/>
      <c r="AE342" s="439"/>
      <c r="AF342" s="439"/>
      <c r="AG342" s="439"/>
      <c r="AH342" s="439"/>
      <c r="AI342" s="439"/>
      <c r="AJ342" s="439"/>
    </row>
    <row r="343" spans="29:36" x14ac:dyDescent="0.3">
      <c r="AC343" s="439"/>
      <c r="AD343" s="439"/>
      <c r="AE343" s="439"/>
      <c r="AF343" s="439"/>
      <c r="AG343" s="439"/>
      <c r="AH343" s="439"/>
      <c r="AI343" s="439"/>
      <c r="AJ343" s="439"/>
    </row>
    <row r="344" spans="29:36" x14ac:dyDescent="0.3">
      <c r="AC344" s="439"/>
      <c r="AD344" s="439"/>
      <c r="AE344" s="439"/>
      <c r="AF344" s="439"/>
      <c r="AG344" s="439"/>
      <c r="AH344" s="439"/>
      <c r="AI344" s="439"/>
      <c r="AJ344" s="439"/>
    </row>
    <row r="345" spans="29:36" x14ac:dyDescent="0.3">
      <c r="AC345" s="439"/>
      <c r="AD345" s="439"/>
      <c r="AE345" s="439"/>
      <c r="AF345" s="439"/>
      <c r="AG345" s="439"/>
      <c r="AH345" s="439"/>
      <c r="AI345" s="439"/>
      <c r="AJ345" s="439"/>
    </row>
    <row r="346" spans="29:36" x14ac:dyDescent="0.3">
      <c r="AC346" s="439"/>
      <c r="AD346" s="439"/>
      <c r="AE346" s="439"/>
      <c r="AF346" s="439"/>
      <c r="AG346" s="439"/>
      <c r="AH346" s="439"/>
      <c r="AI346" s="439"/>
      <c r="AJ346" s="439"/>
    </row>
    <row r="347" spans="29:36" x14ac:dyDescent="0.3">
      <c r="AC347" s="439"/>
      <c r="AD347" s="439"/>
      <c r="AE347" s="439"/>
      <c r="AF347" s="439"/>
      <c r="AG347" s="439"/>
      <c r="AH347" s="439"/>
      <c r="AI347" s="439"/>
      <c r="AJ347" s="439"/>
    </row>
    <row r="348" spans="29:36" x14ac:dyDescent="0.3">
      <c r="AC348" s="439"/>
      <c r="AD348" s="439"/>
      <c r="AE348" s="439"/>
      <c r="AF348" s="439"/>
      <c r="AG348" s="439"/>
      <c r="AH348" s="439"/>
      <c r="AI348" s="439"/>
      <c r="AJ348" s="439"/>
    </row>
    <row r="349" spans="29:36" x14ac:dyDescent="0.3">
      <c r="AC349" s="439"/>
      <c r="AD349" s="439"/>
      <c r="AE349" s="439"/>
      <c r="AF349" s="439"/>
      <c r="AG349" s="439"/>
      <c r="AH349" s="439"/>
      <c r="AI349" s="439"/>
      <c r="AJ349" s="439"/>
    </row>
    <row r="350" spans="29:36" x14ac:dyDescent="0.3">
      <c r="AC350" s="439"/>
      <c r="AD350" s="439"/>
      <c r="AE350" s="439"/>
      <c r="AF350" s="439"/>
      <c r="AG350" s="439"/>
      <c r="AH350" s="439"/>
      <c r="AI350" s="439"/>
      <c r="AJ350" s="439"/>
    </row>
    <row r="351" spans="29:36" x14ac:dyDescent="0.3">
      <c r="AC351" s="439"/>
      <c r="AD351" s="439"/>
      <c r="AE351" s="439"/>
      <c r="AF351" s="439"/>
      <c r="AG351" s="439"/>
      <c r="AH351" s="439"/>
      <c r="AI351" s="439"/>
      <c r="AJ351" s="439"/>
    </row>
    <row r="352" spans="29:36" x14ac:dyDescent="0.3">
      <c r="AC352" s="439"/>
      <c r="AD352" s="439"/>
      <c r="AE352" s="439"/>
      <c r="AF352" s="439"/>
      <c r="AG352" s="439"/>
      <c r="AH352" s="439"/>
      <c r="AI352" s="439"/>
      <c r="AJ352" s="439"/>
    </row>
    <row r="353" spans="29:36" x14ac:dyDescent="0.3">
      <c r="AC353" s="439"/>
      <c r="AD353" s="439"/>
      <c r="AE353" s="439"/>
      <c r="AF353" s="439"/>
      <c r="AG353" s="439"/>
      <c r="AH353" s="439"/>
      <c r="AI353" s="439"/>
      <c r="AJ353" s="439"/>
    </row>
    <row r="354" spans="29:36" x14ac:dyDescent="0.3">
      <c r="AC354" s="439"/>
      <c r="AD354" s="439"/>
      <c r="AE354" s="439"/>
      <c r="AF354" s="439"/>
      <c r="AG354" s="439"/>
      <c r="AH354" s="439"/>
      <c r="AI354" s="439"/>
      <c r="AJ354" s="439"/>
    </row>
    <row r="355" spans="29:36" x14ac:dyDescent="0.3">
      <c r="AC355" s="439"/>
      <c r="AD355" s="439"/>
      <c r="AE355" s="439"/>
      <c r="AF355" s="439"/>
      <c r="AG355" s="439"/>
      <c r="AH355" s="439"/>
      <c r="AI355" s="439"/>
      <c r="AJ355" s="439"/>
    </row>
    <row r="356" spans="29:36" x14ac:dyDescent="0.3">
      <c r="AC356" s="439"/>
      <c r="AD356" s="439"/>
      <c r="AE356" s="439"/>
      <c r="AF356" s="439"/>
      <c r="AG356" s="439"/>
      <c r="AH356" s="439"/>
      <c r="AI356" s="439"/>
      <c r="AJ356" s="439"/>
    </row>
    <row r="357" spans="29:36" x14ac:dyDescent="0.3">
      <c r="AC357" s="439"/>
      <c r="AD357" s="439"/>
      <c r="AE357" s="439"/>
      <c r="AF357" s="439"/>
      <c r="AG357" s="439"/>
      <c r="AH357" s="439"/>
      <c r="AI357" s="439"/>
      <c r="AJ357" s="439"/>
    </row>
    <row r="358" spans="29:36" x14ac:dyDescent="0.3">
      <c r="AC358" s="439"/>
      <c r="AD358" s="439"/>
      <c r="AE358" s="439"/>
      <c r="AF358" s="439"/>
      <c r="AG358" s="439"/>
      <c r="AH358" s="439"/>
      <c r="AI358" s="439"/>
      <c r="AJ358" s="439"/>
    </row>
    <row r="359" spans="29:36" x14ac:dyDescent="0.3">
      <c r="AC359" s="439"/>
      <c r="AD359" s="439"/>
      <c r="AE359" s="439"/>
      <c r="AF359" s="439"/>
      <c r="AG359" s="439"/>
      <c r="AH359" s="439"/>
      <c r="AI359" s="439"/>
      <c r="AJ359" s="439"/>
    </row>
    <row r="360" spans="29:36" x14ac:dyDescent="0.3">
      <c r="AC360" s="439"/>
      <c r="AD360" s="439"/>
      <c r="AE360" s="439"/>
      <c r="AF360" s="439"/>
      <c r="AG360" s="439"/>
      <c r="AH360" s="439"/>
      <c r="AI360" s="439"/>
      <c r="AJ360" s="439"/>
    </row>
    <row r="361" spans="29:36" x14ac:dyDescent="0.3">
      <c r="AC361" s="439"/>
      <c r="AD361" s="439"/>
      <c r="AE361" s="439"/>
      <c r="AF361" s="439"/>
      <c r="AG361" s="439"/>
      <c r="AH361" s="439"/>
      <c r="AI361" s="439"/>
      <c r="AJ361" s="439"/>
    </row>
    <row r="362" spans="29:36" x14ac:dyDescent="0.3">
      <c r="AC362" s="439"/>
      <c r="AD362" s="439"/>
      <c r="AE362" s="439"/>
      <c r="AF362" s="439"/>
      <c r="AG362" s="439"/>
      <c r="AH362" s="439"/>
      <c r="AI362" s="439"/>
      <c r="AJ362" s="439"/>
    </row>
    <row r="363" spans="29:36" x14ac:dyDescent="0.3">
      <c r="AC363" s="439"/>
      <c r="AD363" s="439"/>
      <c r="AE363" s="439"/>
      <c r="AF363" s="439"/>
      <c r="AG363" s="439"/>
      <c r="AH363" s="439"/>
      <c r="AI363" s="439"/>
      <c r="AJ363" s="439"/>
    </row>
    <row r="364" spans="29:36" x14ac:dyDescent="0.3">
      <c r="AC364" s="439"/>
      <c r="AD364" s="439"/>
      <c r="AE364" s="439"/>
      <c r="AF364" s="439"/>
      <c r="AG364" s="439"/>
      <c r="AH364" s="439"/>
      <c r="AI364" s="439"/>
      <c r="AJ364" s="439"/>
    </row>
    <row r="365" spans="29:36" x14ac:dyDescent="0.3">
      <c r="AC365" s="439"/>
      <c r="AD365" s="439"/>
      <c r="AE365" s="439"/>
      <c r="AF365" s="439"/>
      <c r="AG365" s="439"/>
      <c r="AH365" s="439"/>
      <c r="AI365" s="439"/>
      <c r="AJ365" s="439"/>
    </row>
    <row r="366" spans="29:36" x14ac:dyDescent="0.3">
      <c r="AC366" s="439"/>
      <c r="AD366" s="439"/>
      <c r="AE366" s="439"/>
      <c r="AF366" s="439"/>
      <c r="AG366" s="439"/>
      <c r="AH366" s="439"/>
      <c r="AI366" s="439"/>
      <c r="AJ366" s="439"/>
    </row>
    <row r="367" spans="29:36" x14ac:dyDescent="0.3">
      <c r="AC367" s="439"/>
      <c r="AD367" s="439"/>
      <c r="AE367" s="439"/>
      <c r="AF367" s="439"/>
      <c r="AG367" s="439"/>
      <c r="AH367" s="439"/>
      <c r="AI367" s="439"/>
      <c r="AJ367" s="439"/>
    </row>
    <row r="368" spans="29:36" x14ac:dyDescent="0.3">
      <c r="AC368" s="439"/>
      <c r="AD368" s="439"/>
      <c r="AE368" s="439"/>
      <c r="AF368" s="439"/>
      <c r="AG368" s="439"/>
      <c r="AH368" s="439"/>
      <c r="AI368" s="439"/>
      <c r="AJ368" s="439"/>
    </row>
    <row r="369" spans="29:36" x14ac:dyDescent="0.3">
      <c r="AC369" s="439"/>
      <c r="AD369" s="439"/>
      <c r="AE369" s="439"/>
      <c r="AF369" s="439"/>
      <c r="AG369" s="439"/>
      <c r="AH369" s="439"/>
      <c r="AI369" s="439"/>
      <c r="AJ369" s="439"/>
    </row>
    <row r="370" spans="29:36" x14ac:dyDescent="0.3">
      <c r="AC370" s="439"/>
      <c r="AD370" s="439"/>
      <c r="AE370" s="439"/>
      <c r="AF370" s="439"/>
      <c r="AG370" s="439"/>
      <c r="AH370" s="439"/>
      <c r="AI370" s="439"/>
      <c r="AJ370" s="439"/>
    </row>
    <row r="371" spans="29:36" x14ac:dyDescent="0.3">
      <c r="AC371" s="439"/>
      <c r="AD371" s="439"/>
      <c r="AE371" s="439"/>
      <c r="AF371" s="439"/>
      <c r="AG371" s="439"/>
      <c r="AH371" s="439"/>
      <c r="AI371" s="439"/>
      <c r="AJ371" s="439"/>
    </row>
    <row r="372" spans="29:36" x14ac:dyDescent="0.3">
      <c r="AC372" s="439"/>
      <c r="AD372" s="439"/>
      <c r="AE372" s="439"/>
      <c r="AF372" s="439"/>
      <c r="AG372" s="439"/>
      <c r="AH372" s="439"/>
      <c r="AI372" s="439"/>
      <c r="AJ372" s="439"/>
    </row>
    <row r="373" spans="29:36" x14ac:dyDescent="0.3">
      <c r="AC373" s="439"/>
      <c r="AD373" s="439"/>
      <c r="AE373" s="439"/>
      <c r="AF373" s="439"/>
      <c r="AG373" s="439"/>
      <c r="AH373" s="439"/>
      <c r="AI373" s="439"/>
      <c r="AJ373" s="439"/>
    </row>
    <row r="374" spans="29:36" x14ac:dyDescent="0.3">
      <c r="AC374" s="439"/>
      <c r="AD374" s="439"/>
      <c r="AE374" s="439"/>
      <c r="AF374" s="439"/>
      <c r="AG374" s="439"/>
      <c r="AH374" s="439"/>
      <c r="AI374" s="439"/>
      <c r="AJ374" s="439"/>
    </row>
    <row r="375" spans="29:36" x14ac:dyDescent="0.3">
      <c r="AC375" s="439"/>
      <c r="AD375" s="439"/>
      <c r="AE375" s="439"/>
      <c r="AF375" s="439"/>
      <c r="AG375" s="439"/>
      <c r="AH375" s="439"/>
      <c r="AI375" s="439"/>
      <c r="AJ375" s="439"/>
    </row>
    <row r="376" spans="29:36" x14ac:dyDescent="0.3">
      <c r="AC376" s="439"/>
      <c r="AD376" s="439"/>
      <c r="AE376" s="439"/>
      <c r="AF376" s="439"/>
      <c r="AG376" s="439"/>
      <c r="AH376" s="439"/>
      <c r="AI376" s="439"/>
      <c r="AJ376" s="439"/>
    </row>
    <row r="377" spans="29:36" x14ac:dyDescent="0.3">
      <c r="AC377" s="439"/>
      <c r="AD377" s="439"/>
      <c r="AE377" s="439"/>
      <c r="AF377" s="439"/>
      <c r="AG377" s="439"/>
      <c r="AH377" s="439"/>
      <c r="AI377" s="439"/>
      <c r="AJ377" s="439"/>
    </row>
    <row r="378" spans="29:36" x14ac:dyDescent="0.3">
      <c r="AC378" s="439"/>
      <c r="AD378" s="439"/>
      <c r="AE378" s="439"/>
      <c r="AF378" s="439"/>
      <c r="AG378" s="439"/>
      <c r="AH378" s="439"/>
      <c r="AI378" s="439"/>
      <c r="AJ378" s="439"/>
    </row>
    <row r="379" spans="29:36" x14ac:dyDescent="0.3">
      <c r="AC379" s="439"/>
      <c r="AD379" s="439"/>
      <c r="AE379" s="439"/>
      <c r="AF379" s="439"/>
      <c r="AG379" s="439"/>
      <c r="AH379" s="439"/>
      <c r="AI379" s="439"/>
      <c r="AJ379" s="439"/>
    </row>
    <row r="380" spans="29:36" x14ac:dyDescent="0.3">
      <c r="AC380" s="439"/>
      <c r="AD380" s="439"/>
      <c r="AE380" s="439"/>
      <c r="AF380" s="439"/>
      <c r="AG380" s="439"/>
      <c r="AH380" s="439"/>
      <c r="AI380" s="439"/>
      <c r="AJ380" s="439"/>
    </row>
    <row r="381" spans="29:36" x14ac:dyDescent="0.3">
      <c r="AC381" s="439"/>
      <c r="AD381" s="439"/>
      <c r="AE381" s="439"/>
      <c r="AF381" s="439"/>
      <c r="AG381" s="439"/>
      <c r="AH381" s="439"/>
      <c r="AI381" s="439"/>
      <c r="AJ381" s="439"/>
    </row>
    <row r="382" spans="29:36" x14ac:dyDescent="0.3">
      <c r="AC382" s="439"/>
      <c r="AD382" s="439"/>
      <c r="AE382" s="439"/>
      <c r="AF382" s="439"/>
      <c r="AG382" s="439"/>
      <c r="AH382" s="439"/>
      <c r="AI382" s="439"/>
      <c r="AJ382" s="439"/>
    </row>
    <row r="383" spans="29:36" x14ac:dyDescent="0.3">
      <c r="AC383" s="439"/>
      <c r="AD383" s="439"/>
      <c r="AE383" s="439"/>
      <c r="AF383" s="439"/>
      <c r="AG383" s="439"/>
      <c r="AH383" s="439"/>
      <c r="AI383" s="439"/>
      <c r="AJ383" s="439"/>
    </row>
    <row r="384" spans="29:36" x14ac:dyDescent="0.3">
      <c r="AC384" s="439"/>
      <c r="AD384" s="439"/>
      <c r="AE384" s="439"/>
      <c r="AF384" s="439"/>
      <c r="AG384" s="439"/>
      <c r="AH384" s="439"/>
      <c r="AI384" s="439"/>
      <c r="AJ384" s="439"/>
    </row>
    <row r="385" spans="29:36" x14ac:dyDescent="0.3">
      <c r="AC385" s="439"/>
      <c r="AD385" s="439"/>
      <c r="AE385" s="439"/>
      <c r="AF385" s="439"/>
      <c r="AG385" s="439"/>
      <c r="AH385" s="439"/>
      <c r="AI385" s="439"/>
      <c r="AJ385" s="439"/>
    </row>
    <row r="386" spans="29:36" x14ac:dyDescent="0.3">
      <c r="AC386" s="439"/>
      <c r="AD386" s="439"/>
      <c r="AE386" s="439"/>
      <c r="AF386" s="439"/>
      <c r="AG386" s="439"/>
      <c r="AH386" s="439"/>
      <c r="AI386" s="439"/>
      <c r="AJ386" s="439"/>
    </row>
    <row r="387" spans="29:36" x14ac:dyDescent="0.3">
      <c r="AC387" s="439"/>
      <c r="AD387" s="439"/>
      <c r="AE387" s="439"/>
      <c r="AF387" s="439"/>
      <c r="AG387" s="439"/>
      <c r="AH387" s="439"/>
      <c r="AI387" s="439"/>
      <c r="AJ387" s="439"/>
    </row>
    <row r="388" spans="29:36" x14ac:dyDescent="0.3">
      <c r="AC388" s="439"/>
      <c r="AD388" s="439"/>
      <c r="AE388" s="439"/>
      <c r="AF388" s="439"/>
      <c r="AG388" s="439"/>
      <c r="AH388" s="439"/>
      <c r="AI388" s="439"/>
      <c r="AJ388" s="439"/>
    </row>
    <row r="389" spans="29:36" x14ac:dyDescent="0.3">
      <c r="AC389" s="439"/>
      <c r="AD389" s="439"/>
      <c r="AE389" s="439"/>
      <c r="AF389" s="439"/>
      <c r="AG389" s="439"/>
      <c r="AH389" s="439"/>
      <c r="AI389" s="439"/>
      <c r="AJ389" s="439"/>
    </row>
    <row r="390" spans="29:36" x14ac:dyDescent="0.3">
      <c r="AC390" s="439"/>
      <c r="AD390" s="439"/>
      <c r="AE390" s="439"/>
      <c r="AF390" s="439"/>
      <c r="AG390" s="439"/>
      <c r="AH390" s="439"/>
      <c r="AI390" s="439"/>
      <c r="AJ390" s="439"/>
    </row>
    <row r="391" spans="29:36" x14ac:dyDescent="0.3">
      <c r="AC391" s="439"/>
      <c r="AD391" s="439"/>
      <c r="AE391" s="439"/>
      <c r="AF391" s="439"/>
      <c r="AG391" s="439"/>
      <c r="AH391" s="439"/>
      <c r="AI391" s="439"/>
      <c r="AJ391" s="439"/>
    </row>
    <row r="392" spans="29:36" x14ac:dyDescent="0.3">
      <c r="AC392" s="439"/>
      <c r="AD392" s="439"/>
      <c r="AE392" s="439"/>
      <c r="AF392" s="439"/>
      <c r="AG392" s="439"/>
      <c r="AH392" s="439"/>
      <c r="AI392" s="439"/>
      <c r="AJ392" s="439"/>
    </row>
    <row r="393" spans="29:36" x14ac:dyDescent="0.3">
      <c r="AC393" s="439"/>
      <c r="AD393" s="439"/>
      <c r="AE393" s="439"/>
      <c r="AF393" s="439"/>
      <c r="AG393" s="439"/>
      <c r="AH393" s="439"/>
      <c r="AI393" s="439"/>
      <c r="AJ393" s="439"/>
    </row>
    <row r="394" spans="29:36" x14ac:dyDescent="0.3">
      <c r="AC394" s="439"/>
      <c r="AD394" s="439"/>
      <c r="AE394" s="439"/>
      <c r="AF394" s="439"/>
      <c r="AG394" s="439"/>
      <c r="AH394" s="439"/>
      <c r="AI394" s="439"/>
      <c r="AJ394" s="439"/>
    </row>
    <row r="395" spans="29:36" x14ac:dyDescent="0.3">
      <c r="AC395" s="439"/>
      <c r="AD395" s="439"/>
      <c r="AE395" s="439"/>
      <c r="AF395" s="439"/>
      <c r="AG395" s="439"/>
      <c r="AH395" s="439"/>
      <c r="AI395" s="439"/>
      <c r="AJ395" s="439"/>
    </row>
    <row r="396" spans="29:36" x14ac:dyDescent="0.3">
      <c r="AC396" s="439"/>
      <c r="AD396" s="439"/>
      <c r="AE396" s="439"/>
      <c r="AF396" s="439"/>
      <c r="AG396" s="439"/>
      <c r="AH396" s="439"/>
      <c r="AI396" s="439"/>
      <c r="AJ396" s="439"/>
    </row>
    <row r="397" spans="29:36" x14ac:dyDescent="0.3">
      <c r="AC397" s="439"/>
      <c r="AD397" s="439"/>
      <c r="AE397" s="439"/>
      <c r="AF397" s="439"/>
      <c r="AG397" s="439"/>
      <c r="AH397" s="439"/>
      <c r="AI397" s="439"/>
      <c r="AJ397" s="439"/>
    </row>
    <row r="398" spans="29:36" x14ac:dyDescent="0.3">
      <c r="AC398" s="439"/>
      <c r="AD398" s="439"/>
      <c r="AE398" s="439"/>
      <c r="AF398" s="439"/>
      <c r="AG398" s="439"/>
      <c r="AH398" s="439"/>
      <c r="AI398" s="439"/>
      <c r="AJ398" s="439"/>
    </row>
    <row r="399" spans="29:36" x14ac:dyDescent="0.3">
      <c r="AC399" s="439"/>
      <c r="AD399" s="439"/>
      <c r="AE399" s="439"/>
      <c r="AF399" s="439"/>
      <c r="AG399" s="439"/>
      <c r="AH399" s="439"/>
      <c r="AI399" s="439"/>
      <c r="AJ399" s="439"/>
    </row>
    <row r="400" spans="29:36" x14ac:dyDescent="0.3">
      <c r="AC400" s="439"/>
      <c r="AD400" s="439"/>
      <c r="AE400" s="439"/>
      <c r="AF400" s="439"/>
      <c r="AG400" s="439"/>
      <c r="AH400" s="439"/>
      <c r="AI400" s="439"/>
      <c r="AJ400" s="439"/>
    </row>
    <row r="401" spans="29:36" x14ac:dyDescent="0.3">
      <c r="AC401" s="439"/>
      <c r="AD401" s="439"/>
      <c r="AE401" s="439"/>
      <c r="AF401" s="439"/>
      <c r="AG401" s="439"/>
      <c r="AH401" s="439"/>
      <c r="AI401" s="439"/>
      <c r="AJ401" s="439"/>
    </row>
    <row r="402" spans="29:36" x14ac:dyDescent="0.3">
      <c r="AC402" s="439"/>
      <c r="AD402" s="439"/>
      <c r="AE402" s="439"/>
      <c r="AF402" s="439"/>
      <c r="AG402" s="439"/>
      <c r="AH402" s="439"/>
      <c r="AI402" s="439"/>
      <c r="AJ402" s="439"/>
    </row>
    <row r="403" spans="29:36" x14ac:dyDescent="0.3">
      <c r="AC403" s="439"/>
      <c r="AD403" s="439"/>
      <c r="AE403" s="439"/>
      <c r="AF403" s="439"/>
      <c r="AG403" s="439"/>
      <c r="AH403" s="439"/>
      <c r="AI403" s="439"/>
      <c r="AJ403" s="439"/>
    </row>
    <row r="404" spans="29:36" x14ac:dyDescent="0.3">
      <c r="AC404" s="439"/>
      <c r="AD404" s="439"/>
      <c r="AE404" s="439"/>
      <c r="AF404" s="439"/>
      <c r="AG404" s="439"/>
      <c r="AH404" s="439"/>
      <c r="AI404" s="439"/>
      <c r="AJ404" s="439"/>
    </row>
    <row r="405" spans="29:36" x14ac:dyDescent="0.3">
      <c r="AC405" s="439"/>
      <c r="AD405" s="439"/>
      <c r="AE405" s="439"/>
      <c r="AF405" s="439"/>
      <c r="AG405" s="439"/>
      <c r="AH405" s="439"/>
      <c r="AI405" s="439"/>
      <c r="AJ405" s="439"/>
    </row>
    <row r="406" spans="29:36" x14ac:dyDescent="0.3">
      <c r="AC406" s="439"/>
      <c r="AD406" s="439"/>
      <c r="AE406" s="439"/>
      <c r="AF406" s="439"/>
      <c r="AG406" s="439"/>
      <c r="AH406" s="439"/>
      <c r="AI406" s="439"/>
      <c r="AJ406" s="439"/>
    </row>
    <row r="407" spans="29:36" x14ac:dyDescent="0.3">
      <c r="AC407" s="439"/>
      <c r="AD407" s="439"/>
      <c r="AE407" s="439"/>
      <c r="AF407" s="439"/>
      <c r="AG407" s="439"/>
      <c r="AH407" s="439"/>
      <c r="AI407" s="439"/>
      <c r="AJ407" s="439"/>
    </row>
    <row r="408" spans="29:36" x14ac:dyDescent="0.3">
      <c r="AC408" s="439"/>
      <c r="AD408" s="439"/>
      <c r="AE408" s="439"/>
      <c r="AF408" s="439"/>
      <c r="AG408" s="439"/>
      <c r="AH408" s="439"/>
      <c r="AI408" s="439"/>
      <c r="AJ408" s="439"/>
    </row>
    <row r="409" spans="29:36" x14ac:dyDescent="0.3">
      <c r="AC409" s="439"/>
      <c r="AD409" s="439"/>
      <c r="AE409" s="439"/>
      <c r="AF409" s="439"/>
      <c r="AG409" s="439"/>
      <c r="AH409" s="439"/>
      <c r="AI409" s="439"/>
      <c r="AJ409" s="439"/>
    </row>
    <row r="410" spans="29:36" x14ac:dyDescent="0.3">
      <c r="AC410" s="439"/>
      <c r="AD410" s="439"/>
      <c r="AE410" s="439"/>
      <c r="AF410" s="439"/>
      <c r="AG410" s="439"/>
      <c r="AH410" s="439"/>
      <c r="AI410" s="439"/>
      <c r="AJ410" s="439"/>
    </row>
    <row r="411" spans="29:36" x14ac:dyDescent="0.3">
      <c r="AC411" s="439"/>
      <c r="AD411" s="439"/>
      <c r="AE411" s="439"/>
      <c r="AF411" s="439"/>
      <c r="AG411" s="439"/>
      <c r="AH411" s="439"/>
      <c r="AI411" s="439"/>
      <c r="AJ411" s="439"/>
    </row>
    <row r="412" spans="29:36" x14ac:dyDescent="0.3">
      <c r="AC412" s="439"/>
      <c r="AD412" s="439"/>
      <c r="AE412" s="439"/>
      <c r="AF412" s="439"/>
      <c r="AG412" s="439"/>
      <c r="AH412" s="439"/>
      <c r="AI412" s="439"/>
      <c r="AJ412" s="439"/>
    </row>
    <row r="413" spans="29:36" x14ac:dyDescent="0.3">
      <c r="AC413" s="439"/>
      <c r="AD413" s="439"/>
      <c r="AE413" s="439"/>
      <c r="AF413" s="439"/>
      <c r="AG413" s="439"/>
      <c r="AH413" s="439"/>
      <c r="AI413" s="439"/>
      <c r="AJ413" s="439"/>
    </row>
    <row r="414" spans="29:36" x14ac:dyDescent="0.3">
      <c r="AC414" s="439"/>
      <c r="AD414" s="439"/>
      <c r="AE414" s="439"/>
      <c r="AF414" s="439"/>
      <c r="AG414" s="439"/>
      <c r="AH414" s="439"/>
      <c r="AI414" s="439"/>
      <c r="AJ414" s="439"/>
    </row>
    <row r="415" spans="29:36" x14ac:dyDescent="0.3">
      <c r="AC415" s="439"/>
      <c r="AD415" s="439"/>
      <c r="AE415" s="439"/>
      <c r="AF415" s="439"/>
      <c r="AG415" s="439"/>
      <c r="AH415" s="439"/>
      <c r="AI415" s="439"/>
      <c r="AJ415" s="439"/>
    </row>
    <row r="416" spans="29:36" x14ac:dyDescent="0.3">
      <c r="AC416" s="439"/>
      <c r="AD416" s="439"/>
      <c r="AE416" s="439"/>
      <c r="AF416" s="439"/>
      <c r="AG416" s="439"/>
      <c r="AH416" s="439"/>
      <c r="AI416" s="439"/>
      <c r="AJ416" s="439"/>
    </row>
    <row r="417" spans="29:36" x14ac:dyDescent="0.3">
      <c r="AC417" s="439"/>
      <c r="AD417" s="439"/>
      <c r="AE417" s="439"/>
      <c r="AF417" s="439"/>
      <c r="AG417" s="439"/>
      <c r="AH417" s="439"/>
      <c r="AI417" s="439"/>
      <c r="AJ417" s="439"/>
    </row>
    <row r="418" spans="29:36" x14ac:dyDescent="0.3">
      <c r="AC418" s="439"/>
      <c r="AD418" s="439"/>
      <c r="AE418" s="439"/>
      <c r="AF418" s="439"/>
      <c r="AG418" s="439"/>
      <c r="AH418" s="439"/>
      <c r="AI418" s="439"/>
      <c r="AJ418" s="439"/>
    </row>
    <row r="419" spans="29:36" x14ac:dyDescent="0.3">
      <c r="AC419" s="439"/>
      <c r="AD419" s="439"/>
      <c r="AE419" s="439"/>
      <c r="AF419" s="439"/>
      <c r="AG419" s="439"/>
      <c r="AH419" s="439"/>
      <c r="AI419" s="439"/>
      <c r="AJ419" s="439"/>
    </row>
    <row r="420" spans="29:36" x14ac:dyDescent="0.3">
      <c r="AC420" s="439"/>
      <c r="AD420" s="439"/>
      <c r="AE420" s="439"/>
      <c r="AF420" s="439"/>
      <c r="AG420" s="439"/>
      <c r="AH420" s="439"/>
      <c r="AI420" s="439"/>
      <c r="AJ420" s="439"/>
    </row>
    <row r="421" spans="29:36" x14ac:dyDescent="0.3">
      <c r="AC421" s="439"/>
      <c r="AD421" s="439"/>
      <c r="AE421" s="439"/>
      <c r="AF421" s="439"/>
      <c r="AG421" s="439"/>
      <c r="AH421" s="439"/>
      <c r="AI421" s="439"/>
      <c r="AJ421" s="439"/>
    </row>
    <row r="422" spans="29:36" x14ac:dyDescent="0.3">
      <c r="AC422" s="439"/>
      <c r="AD422" s="439"/>
      <c r="AE422" s="439"/>
      <c r="AF422" s="439"/>
      <c r="AG422" s="439"/>
      <c r="AH422" s="439"/>
      <c r="AI422" s="439"/>
      <c r="AJ422" s="439"/>
    </row>
    <row r="423" spans="29:36" x14ac:dyDescent="0.3">
      <c r="AC423" s="439"/>
      <c r="AD423" s="439"/>
      <c r="AE423" s="439"/>
      <c r="AF423" s="439"/>
      <c r="AG423" s="439"/>
      <c r="AH423" s="439"/>
      <c r="AI423" s="439"/>
      <c r="AJ423" s="439"/>
    </row>
    <row r="424" spans="29:36" x14ac:dyDescent="0.3">
      <c r="AC424" s="439"/>
      <c r="AD424" s="439"/>
      <c r="AE424" s="439"/>
      <c r="AF424" s="439"/>
      <c r="AG424" s="439"/>
      <c r="AH424" s="439"/>
      <c r="AI424" s="439"/>
      <c r="AJ424" s="439"/>
    </row>
    <row r="425" spans="29:36" x14ac:dyDescent="0.3">
      <c r="AC425" s="439"/>
      <c r="AD425" s="439"/>
      <c r="AE425" s="439"/>
      <c r="AF425" s="439"/>
      <c r="AG425" s="439"/>
      <c r="AH425" s="439"/>
      <c r="AI425" s="439"/>
      <c r="AJ425" s="439"/>
    </row>
    <row r="426" spans="29:36" x14ac:dyDescent="0.3">
      <c r="AC426" s="439"/>
      <c r="AD426" s="439"/>
      <c r="AE426" s="439"/>
      <c r="AF426" s="439"/>
      <c r="AG426" s="439"/>
      <c r="AH426" s="439"/>
      <c r="AI426" s="439"/>
      <c r="AJ426" s="439"/>
    </row>
    <row r="427" spans="29:36" x14ac:dyDescent="0.3">
      <c r="AC427" s="439"/>
      <c r="AD427" s="439"/>
      <c r="AE427" s="439"/>
      <c r="AF427" s="439"/>
      <c r="AG427" s="439"/>
      <c r="AH427" s="439"/>
      <c r="AI427" s="439"/>
      <c r="AJ427" s="439"/>
    </row>
    <row r="428" spans="29:36" x14ac:dyDescent="0.3">
      <c r="AC428" s="439"/>
      <c r="AD428" s="439"/>
      <c r="AE428" s="439"/>
      <c r="AF428" s="439"/>
      <c r="AG428" s="439"/>
      <c r="AH428" s="439"/>
      <c r="AI428" s="439"/>
      <c r="AJ428" s="439"/>
    </row>
    <row r="429" spans="29:36" x14ac:dyDescent="0.3">
      <c r="AC429" s="439"/>
      <c r="AD429" s="439"/>
      <c r="AE429" s="439"/>
      <c r="AF429" s="439"/>
      <c r="AG429" s="439"/>
      <c r="AH429" s="439"/>
      <c r="AI429" s="439"/>
      <c r="AJ429" s="439"/>
    </row>
    <row r="430" spans="29:36" x14ac:dyDescent="0.3">
      <c r="AC430" s="439"/>
      <c r="AD430" s="439"/>
      <c r="AE430" s="439"/>
      <c r="AF430" s="439"/>
      <c r="AG430" s="439"/>
      <c r="AH430" s="439"/>
      <c r="AI430" s="439"/>
      <c r="AJ430" s="439"/>
    </row>
    <row r="431" spans="29:36" x14ac:dyDescent="0.3">
      <c r="AC431" s="439"/>
      <c r="AD431" s="439"/>
      <c r="AE431" s="439"/>
      <c r="AF431" s="439"/>
      <c r="AG431" s="439"/>
      <c r="AH431" s="439"/>
      <c r="AI431" s="439"/>
      <c r="AJ431" s="439"/>
    </row>
    <row r="432" spans="29:36" x14ac:dyDescent="0.3">
      <c r="AC432" s="439"/>
      <c r="AD432" s="439"/>
      <c r="AE432" s="439"/>
      <c r="AF432" s="439"/>
      <c r="AG432" s="439"/>
      <c r="AH432" s="439"/>
      <c r="AI432" s="439"/>
      <c r="AJ432" s="439"/>
    </row>
    <row r="433" spans="29:36" x14ac:dyDescent="0.3">
      <c r="AC433" s="439"/>
      <c r="AD433" s="439"/>
      <c r="AE433" s="439"/>
      <c r="AF433" s="439"/>
      <c r="AG433" s="439"/>
      <c r="AH433" s="439"/>
      <c r="AI433" s="439"/>
      <c r="AJ433" s="439"/>
    </row>
    <row r="434" spans="29:36" x14ac:dyDescent="0.3">
      <c r="AC434" s="439"/>
      <c r="AD434" s="439"/>
      <c r="AE434" s="439"/>
      <c r="AF434" s="439"/>
      <c r="AG434" s="439"/>
      <c r="AH434" s="439"/>
      <c r="AI434" s="439"/>
      <c r="AJ434" s="439"/>
    </row>
    <row r="435" spans="29:36" x14ac:dyDescent="0.3">
      <c r="AC435" s="439"/>
      <c r="AD435" s="439"/>
      <c r="AE435" s="439"/>
      <c r="AF435" s="439"/>
      <c r="AG435" s="439"/>
      <c r="AH435" s="439"/>
      <c r="AI435" s="439"/>
      <c r="AJ435" s="439"/>
    </row>
    <row r="436" spans="29:36" x14ac:dyDescent="0.3">
      <c r="AC436" s="439"/>
      <c r="AD436" s="439"/>
      <c r="AE436" s="439"/>
      <c r="AF436" s="439"/>
      <c r="AG436" s="439"/>
      <c r="AH436" s="439"/>
      <c r="AI436" s="439"/>
      <c r="AJ436" s="439"/>
    </row>
    <row r="437" spans="29:36" x14ac:dyDescent="0.3">
      <c r="AC437" s="439"/>
      <c r="AD437" s="439"/>
      <c r="AE437" s="439"/>
      <c r="AF437" s="439"/>
      <c r="AG437" s="439"/>
      <c r="AH437" s="439"/>
      <c r="AI437" s="439"/>
      <c r="AJ437" s="439"/>
    </row>
    <row r="438" spans="29:36" x14ac:dyDescent="0.3">
      <c r="AC438" s="439"/>
      <c r="AD438" s="439"/>
      <c r="AE438" s="439"/>
      <c r="AF438" s="439"/>
      <c r="AG438" s="439"/>
      <c r="AH438" s="439"/>
      <c r="AI438" s="439"/>
      <c r="AJ438" s="439"/>
    </row>
    <row r="439" spans="29:36" x14ac:dyDescent="0.3">
      <c r="AC439" s="439"/>
      <c r="AD439" s="439"/>
      <c r="AE439" s="439"/>
      <c r="AF439" s="439"/>
      <c r="AG439" s="439"/>
      <c r="AH439" s="439"/>
      <c r="AI439" s="439"/>
      <c r="AJ439" s="439"/>
    </row>
    <row r="440" spans="29:36" x14ac:dyDescent="0.3">
      <c r="AC440" s="439"/>
      <c r="AD440" s="439"/>
      <c r="AE440" s="439"/>
      <c r="AF440" s="439"/>
      <c r="AG440" s="439"/>
      <c r="AH440" s="439"/>
      <c r="AI440" s="439"/>
      <c r="AJ440" s="439"/>
    </row>
    <row r="441" spans="29:36" x14ac:dyDescent="0.3">
      <c r="AC441" s="439"/>
      <c r="AD441" s="439"/>
      <c r="AE441" s="439"/>
      <c r="AF441" s="439"/>
      <c r="AG441" s="439"/>
      <c r="AH441" s="439"/>
      <c r="AI441" s="439"/>
      <c r="AJ441" s="439"/>
    </row>
    <row r="442" spans="29:36" x14ac:dyDescent="0.3">
      <c r="AC442" s="439"/>
      <c r="AD442" s="439"/>
      <c r="AE442" s="439"/>
      <c r="AF442" s="439"/>
      <c r="AG442" s="439"/>
      <c r="AH442" s="439"/>
      <c r="AI442" s="439"/>
      <c r="AJ442" s="439"/>
    </row>
    <row r="443" spans="29:36" x14ac:dyDescent="0.3">
      <c r="AC443" s="439"/>
      <c r="AD443" s="439"/>
      <c r="AE443" s="439"/>
      <c r="AF443" s="439"/>
      <c r="AG443" s="439"/>
      <c r="AH443" s="439"/>
      <c r="AI443" s="439"/>
      <c r="AJ443" s="439"/>
    </row>
    <row r="444" spans="29:36" x14ac:dyDescent="0.3">
      <c r="AC444" s="439"/>
      <c r="AD444" s="439"/>
      <c r="AE444" s="439"/>
      <c r="AF444" s="439"/>
      <c r="AG444" s="439"/>
      <c r="AH444" s="439"/>
      <c r="AI444" s="439"/>
      <c r="AJ444" s="439"/>
    </row>
    <row r="445" spans="29:36" x14ac:dyDescent="0.3">
      <c r="AC445" s="439"/>
      <c r="AD445" s="439"/>
      <c r="AE445" s="439"/>
      <c r="AF445" s="439"/>
      <c r="AG445" s="439"/>
      <c r="AH445" s="439"/>
      <c r="AI445" s="439"/>
      <c r="AJ445" s="439"/>
    </row>
    <row r="446" spans="29:36" x14ac:dyDescent="0.3">
      <c r="AC446" s="439"/>
      <c r="AD446" s="439"/>
      <c r="AE446" s="439"/>
      <c r="AF446" s="439"/>
      <c r="AG446" s="439"/>
      <c r="AH446" s="439"/>
      <c r="AI446" s="439"/>
      <c r="AJ446" s="439"/>
    </row>
    <row r="447" spans="29:36" x14ac:dyDescent="0.3">
      <c r="AC447" s="439"/>
      <c r="AD447" s="439"/>
      <c r="AE447" s="439"/>
      <c r="AF447" s="439"/>
      <c r="AG447" s="439"/>
      <c r="AH447" s="439"/>
      <c r="AI447" s="439"/>
      <c r="AJ447" s="439"/>
    </row>
    <row r="448" spans="29:36" x14ac:dyDescent="0.3">
      <c r="AC448" s="439"/>
      <c r="AD448" s="439"/>
      <c r="AE448" s="439"/>
      <c r="AF448" s="439"/>
      <c r="AG448" s="439"/>
      <c r="AH448" s="439"/>
      <c r="AI448" s="439"/>
      <c r="AJ448" s="439"/>
    </row>
    <row r="449" spans="29:36" x14ac:dyDescent="0.3">
      <c r="AC449" s="439"/>
      <c r="AD449" s="439"/>
      <c r="AE449" s="439"/>
      <c r="AF449" s="439"/>
      <c r="AG449" s="439"/>
      <c r="AH449" s="439"/>
      <c r="AI449" s="439"/>
      <c r="AJ449" s="439"/>
    </row>
    <row r="450" spans="29:36" x14ac:dyDescent="0.3">
      <c r="AC450" s="439"/>
      <c r="AD450" s="439"/>
      <c r="AE450" s="439"/>
      <c r="AF450" s="439"/>
      <c r="AG450" s="439"/>
      <c r="AH450" s="439"/>
      <c r="AI450" s="439"/>
      <c r="AJ450" s="439"/>
    </row>
    <row r="451" spans="29:36" x14ac:dyDescent="0.3">
      <c r="AC451" s="439"/>
      <c r="AD451" s="439"/>
      <c r="AE451" s="439"/>
      <c r="AF451" s="439"/>
      <c r="AG451" s="439"/>
      <c r="AH451" s="439"/>
      <c r="AI451" s="439"/>
      <c r="AJ451" s="439"/>
    </row>
    <row r="452" spans="29:36" x14ac:dyDescent="0.3">
      <c r="AC452" s="439"/>
      <c r="AD452" s="439"/>
      <c r="AE452" s="439"/>
      <c r="AF452" s="439"/>
      <c r="AG452" s="439"/>
      <c r="AH452" s="439"/>
      <c r="AI452" s="439"/>
      <c r="AJ452" s="439"/>
    </row>
    <row r="453" spans="29:36" x14ac:dyDescent="0.3">
      <c r="AC453" s="439"/>
      <c r="AD453" s="439"/>
      <c r="AE453" s="439"/>
      <c r="AF453" s="439"/>
      <c r="AG453" s="439"/>
      <c r="AH453" s="439"/>
      <c r="AI453" s="439"/>
      <c r="AJ453" s="439"/>
    </row>
    <row r="454" spans="29:36" x14ac:dyDescent="0.3">
      <c r="AC454" s="439"/>
      <c r="AD454" s="439"/>
      <c r="AE454" s="439"/>
      <c r="AF454" s="439"/>
      <c r="AG454" s="439"/>
      <c r="AH454" s="439"/>
      <c r="AI454" s="439"/>
      <c r="AJ454" s="439"/>
    </row>
    <row r="455" spans="29:36" x14ac:dyDescent="0.3">
      <c r="AC455" s="439"/>
      <c r="AD455" s="439"/>
      <c r="AE455" s="439"/>
      <c r="AF455" s="439"/>
      <c r="AG455" s="439"/>
      <c r="AH455" s="439"/>
      <c r="AI455" s="439"/>
      <c r="AJ455" s="439"/>
    </row>
    <row r="456" spans="29:36" x14ac:dyDescent="0.3">
      <c r="AC456" s="439"/>
      <c r="AD456" s="439"/>
      <c r="AE456" s="439"/>
      <c r="AF456" s="439"/>
      <c r="AG456" s="439"/>
      <c r="AH456" s="439"/>
      <c r="AI456" s="439"/>
      <c r="AJ456" s="439"/>
    </row>
    <row r="457" spans="29:36" x14ac:dyDescent="0.3">
      <c r="AC457" s="439"/>
      <c r="AD457" s="439"/>
      <c r="AE457" s="439"/>
      <c r="AF457" s="439"/>
      <c r="AG457" s="439"/>
      <c r="AH457" s="439"/>
      <c r="AI457" s="439"/>
      <c r="AJ457" s="439"/>
    </row>
    <row r="458" spans="29:36" x14ac:dyDescent="0.3">
      <c r="AC458" s="439"/>
      <c r="AD458" s="439"/>
      <c r="AE458" s="439"/>
      <c r="AF458" s="439"/>
      <c r="AG458" s="439"/>
      <c r="AH458" s="439"/>
      <c r="AI458" s="439"/>
      <c r="AJ458" s="439"/>
    </row>
    <row r="459" spans="29:36" x14ac:dyDescent="0.3">
      <c r="AC459" s="439"/>
      <c r="AD459" s="439"/>
      <c r="AE459" s="439"/>
      <c r="AF459" s="439"/>
      <c r="AG459" s="439"/>
      <c r="AH459" s="439"/>
      <c r="AI459" s="439"/>
      <c r="AJ459" s="439"/>
    </row>
    <row r="460" spans="29:36" x14ac:dyDescent="0.3">
      <c r="AC460" s="439"/>
      <c r="AD460" s="439"/>
      <c r="AE460" s="439"/>
      <c r="AF460" s="439"/>
      <c r="AG460" s="439"/>
      <c r="AH460" s="439"/>
      <c r="AI460" s="439"/>
      <c r="AJ460" s="439"/>
    </row>
    <row r="461" spans="29:36" x14ac:dyDescent="0.3">
      <c r="AC461" s="439"/>
      <c r="AD461" s="439"/>
      <c r="AE461" s="439"/>
      <c r="AF461" s="439"/>
      <c r="AG461" s="439"/>
      <c r="AH461" s="439"/>
      <c r="AI461" s="439"/>
      <c r="AJ461" s="439"/>
    </row>
    <row r="462" spans="29:36" x14ac:dyDescent="0.3">
      <c r="AC462" s="439"/>
      <c r="AD462" s="439"/>
      <c r="AE462" s="439"/>
      <c r="AF462" s="439"/>
      <c r="AG462" s="439"/>
      <c r="AH462" s="439"/>
      <c r="AI462" s="439"/>
      <c r="AJ462" s="439"/>
    </row>
    <row r="463" spans="29:36" x14ac:dyDescent="0.3">
      <c r="AC463" s="439"/>
      <c r="AD463" s="439"/>
      <c r="AE463" s="439"/>
      <c r="AF463" s="439"/>
      <c r="AG463" s="439"/>
      <c r="AH463" s="439"/>
      <c r="AI463" s="439"/>
      <c r="AJ463" s="439"/>
    </row>
    <row r="464" spans="29:36" x14ac:dyDescent="0.3">
      <c r="AC464" s="439"/>
      <c r="AD464" s="439"/>
      <c r="AE464" s="439"/>
      <c r="AF464" s="439"/>
      <c r="AG464" s="439"/>
      <c r="AH464" s="439"/>
      <c r="AI464" s="439"/>
      <c r="AJ464" s="439"/>
    </row>
    <row r="465" spans="29:36" x14ac:dyDescent="0.3">
      <c r="AC465" s="439"/>
      <c r="AD465" s="439"/>
      <c r="AE465" s="439"/>
      <c r="AF465" s="439"/>
      <c r="AG465" s="439"/>
      <c r="AH465" s="439"/>
      <c r="AI465" s="439"/>
      <c r="AJ465" s="439"/>
    </row>
    <row r="466" spans="29:36" x14ac:dyDescent="0.3">
      <c r="AC466" s="439"/>
      <c r="AD466" s="439"/>
      <c r="AE466" s="439"/>
      <c r="AF466" s="439"/>
      <c r="AG466" s="439"/>
      <c r="AH466" s="439"/>
      <c r="AI466" s="439"/>
      <c r="AJ466" s="439"/>
    </row>
    <row r="467" spans="29:36" x14ac:dyDescent="0.3">
      <c r="AC467" s="439"/>
      <c r="AD467" s="439"/>
      <c r="AE467" s="439"/>
      <c r="AF467" s="439"/>
      <c r="AG467" s="439"/>
      <c r="AH467" s="439"/>
      <c r="AI467" s="439"/>
      <c r="AJ467" s="439"/>
    </row>
    <row r="468" spans="29:36" x14ac:dyDescent="0.3">
      <c r="AC468" s="439"/>
      <c r="AD468" s="439"/>
      <c r="AE468" s="439"/>
      <c r="AF468" s="439"/>
      <c r="AG468" s="439"/>
      <c r="AH468" s="439"/>
      <c r="AI468" s="439"/>
      <c r="AJ468" s="439"/>
    </row>
    <row r="469" spans="29:36" x14ac:dyDescent="0.3">
      <c r="AC469" s="439"/>
      <c r="AD469" s="439"/>
      <c r="AE469" s="439"/>
      <c r="AF469" s="439"/>
      <c r="AG469" s="439"/>
      <c r="AH469" s="439"/>
      <c r="AI469" s="439"/>
      <c r="AJ469" s="439"/>
    </row>
    <row r="470" spans="29:36" x14ac:dyDescent="0.3">
      <c r="AC470" s="439"/>
      <c r="AD470" s="439"/>
      <c r="AE470" s="439"/>
      <c r="AF470" s="439"/>
      <c r="AG470" s="439"/>
      <c r="AH470" s="439"/>
      <c r="AI470" s="439"/>
      <c r="AJ470" s="439"/>
    </row>
    <row r="471" spans="29:36" x14ac:dyDescent="0.3">
      <c r="AC471" s="439"/>
      <c r="AD471" s="439"/>
      <c r="AE471" s="439"/>
      <c r="AF471" s="439"/>
      <c r="AG471" s="439"/>
      <c r="AH471" s="439"/>
      <c r="AI471" s="439"/>
      <c r="AJ471" s="439"/>
    </row>
    <row r="472" spans="29:36" x14ac:dyDescent="0.3">
      <c r="AC472" s="439"/>
      <c r="AD472" s="439"/>
      <c r="AE472" s="439"/>
      <c r="AF472" s="439"/>
      <c r="AG472" s="439"/>
      <c r="AH472" s="439"/>
      <c r="AI472" s="439"/>
      <c r="AJ472" s="439"/>
    </row>
    <row r="473" spans="29:36" x14ac:dyDescent="0.3">
      <c r="AC473" s="439"/>
      <c r="AD473" s="439"/>
      <c r="AE473" s="439"/>
      <c r="AF473" s="439"/>
      <c r="AG473" s="439"/>
      <c r="AH473" s="439"/>
      <c r="AI473" s="439"/>
      <c r="AJ473" s="439"/>
    </row>
    <row r="474" spans="29:36" x14ac:dyDescent="0.3">
      <c r="AC474" s="439"/>
      <c r="AD474" s="439"/>
      <c r="AE474" s="439"/>
      <c r="AF474" s="439"/>
      <c r="AG474" s="439"/>
      <c r="AH474" s="439"/>
      <c r="AI474" s="439"/>
      <c r="AJ474" s="439"/>
    </row>
    <row r="475" spans="29:36" x14ac:dyDescent="0.3">
      <c r="AC475" s="439"/>
      <c r="AD475" s="439"/>
      <c r="AE475" s="439"/>
      <c r="AF475" s="439"/>
      <c r="AG475" s="439"/>
      <c r="AH475" s="439"/>
      <c r="AI475" s="439"/>
      <c r="AJ475" s="439"/>
    </row>
    <row r="476" spans="29:36" x14ac:dyDescent="0.3">
      <c r="AC476" s="439"/>
      <c r="AD476" s="439"/>
      <c r="AE476" s="439"/>
      <c r="AF476" s="439"/>
      <c r="AG476" s="439"/>
      <c r="AH476" s="439"/>
      <c r="AI476" s="439"/>
      <c r="AJ476" s="439"/>
    </row>
    <row r="477" spans="29:36" x14ac:dyDescent="0.3">
      <c r="AC477" s="439"/>
      <c r="AD477" s="439"/>
      <c r="AE477" s="439"/>
      <c r="AF477" s="439"/>
      <c r="AG477" s="439"/>
      <c r="AH477" s="439"/>
      <c r="AI477" s="439"/>
      <c r="AJ477" s="439"/>
    </row>
    <row r="478" spans="29:36" x14ac:dyDescent="0.3">
      <c r="AC478" s="439"/>
      <c r="AD478" s="439"/>
      <c r="AE478" s="439"/>
      <c r="AF478" s="439"/>
      <c r="AG478" s="439"/>
      <c r="AH478" s="439"/>
      <c r="AI478" s="439"/>
      <c r="AJ478" s="439"/>
    </row>
    <row r="479" spans="29:36" x14ac:dyDescent="0.3">
      <c r="AC479" s="439"/>
      <c r="AD479" s="439"/>
      <c r="AE479" s="439"/>
      <c r="AF479" s="439"/>
      <c r="AG479" s="439"/>
      <c r="AH479" s="439"/>
      <c r="AI479" s="439"/>
      <c r="AJ479" s="439"/>
    </row>
    <row r="480" spans="29:36" x14ac:dyDescent="0.3">
      <c r="AC480" s="439"/>
      <c r="AD480" s="439"/>
      <c r="AE480" s="439"/>
      <c r="AF480" s="439"/>
      <c r="AG480" s="439"/>
      <c r="AH480" s="439"/>
      <c r="AI480" s="439"/>
      <c r="AJ480" s="439"/>
    </row>
    <row r="481" spans="29:36" x14ac:dyDescent="0.3">
      <c r="AC481" s="439"/>
      <c r="AD481" s="439"/>
      <c r="AE481" s="439"/>
      <c r="AF481" s="439"/>
      <c r="AG481" s="439"/>
      <c r="AH481" s="439"/>
      <c r="AI481" s="439"/>
      <c r="AJ481" s="439"/>
    </row>
    <row r="482" spans="29:36" x14ac:dyDescent="0.3">
      <c r="AC482" s="439"/>
      <c r="AD482" s="439"/>
      <c r="AE482" s="439"/>
      <c r="AF482" s="439"/>
      <c r="AG482" s="439"/>
      <c r="AH482" s="439"/>
      <c r="AI482" s="439"/>
      <c r="AJ482" s="439"/>
    </row>
    <row r="483" spans="29:36" x14ac:dyDescent="0.3">
      <c r="AC483" s="439"/>
      <c r="AD483" s="439"/>
      <c r="AE483" s="439"/>
      <c r="AF483" s="439"/>
      <c r="AG483" s="439"/>
      <c r="AH483" s="439"/>
      <c r="AI483" s="439"/>
      <c r="AJ483" s="439"/>
    </row>
    <row r="484" spans="29:36" x14ac:dyDescent="0.3">
      <c r="AC484" s="439"/>
      <c r="AD484" s="439"/>
      <c r="AE484" s="439"/>
      <c r="AF484" s="439"/>
      <c r="AG484" s="439"/>
      <c r="AH484" s="439"/>
      <c r="AI484" s="439"/>
      <c r="AJ484" s="439"/>
    </row>
    <row r="485" spans="29:36" x14ac:dyDescent="0.3">
      <c r="AC485" s="439"/>
      <c r="AD485" s="439"/>
      <c r="AE485" s="439"/>
      <c r="AF485" s="439"/>
      <c r="AG485" s="439"/>
      <c r="AH485" s="439"/>
      <c r="AI485" s="439"/>
      <c r="AJ485" s="439"/>
    </row>
    <row r="486" spans="29:36" x14ac:dyDescent="0.3">
      <c r="AC486" s="439"/>
      <c r="AD486" s="439"/>
      <c r="AE486" s="439"/>
      <c r="AF486" s="439"/>
      <c r="AG486" s="439"/>
      <c r="AH486" s="439"/>
      <c r="AI486" s="439"/>
      <c r="AJ486" s="439"/>
    </row>
    <row r="487" spans="29:36" x14ac:dyDescent="0.3">
      <c r="AC487" s="439"/>
      <c r="AD487" s="439"/>
      <c r="AE487" s="439"/>
      <c r="AF487" s="439"/>
      <c r="AG487" s="439"/>
      <c r="AH487" s="439"/>
      <c r="AI487" s="439"/>
      <c r="AJ487" s="439"/>
    </row>
    <row r="488" spans="29:36" x14ac:dyDescent="0.3">
      <c r="AC488" s="439"/>
      <c r="AD488" s="439"/>
      <c r="AE488" s="439"/>
      <c r="AF488" s="439"/>
      <c r="AG488" s="439"/>
      <c r="AH488" s="439"/>
      <c r="AI488" s="439"/>
      <c r="AJ488" s="439"/>
    </row>
    <row r="489" spans="29:36" x14ac:dyDescent="0.3">
      <c r="AC489" s="439"/>
      <c r="AD489" s="439"/>
      <c r="AE489" s="439"/>
      <c r="AF489" s="439"/>
      <c r="AG489" s="439"/>
      <c r="AH489" s="439"/>
      <c r="AI489" s="439"/>
      <c r="AJ489" s="439"/>
    </row>
    <row r="490" spans="29:36" x14ac:dyDescent="0.3">
      <c r="AC490" s="439"/>
      <c r="AD490" s="439"/>
      <c r="AE490" s="439"/>
      <c r="AF490" s="439"/>
      <c r="AG490" s="439"/>
      <c r="AH490" s="439"/>
      <c r="AI490" s="439"/>
      <c r="AJ490" s="439"/>
    </row>
    <row r="491" spans="29:36" x14ac:dyDescent="0.3">
      <c r="AC491" s="439"/>
      <c r="AD491" s="439"/>
      <c r="AE491" s="439"/>
      <c r="AF491" s="439"/>
      <c r="AG491" s="439"/>
      <c r="AH491" s="439"/>
      <c r="AI491" s="439"/>
      <c r="AJ491" s="439"/>
    </row>
    <row r="492" spans="29:36" x14ac:dyDescent="0.3">
      <c r="AC492" s="439"/>
      <c r="AD492" s="439"/>
      <c r="AE492" s="439"/>
      <c r="AF492" s="439"/>
      <c r="AG492" s="439"/>
      <c r="AH492" s="439"/>
      <c r="AI492" s="439"/>
      <c r="AJ492" s="439"/>
    </row>
    <row r="493" spans="29:36" x14ac:dyDescent="0.3">
      <c r="AC493" s="439"/>
      <c r="AD493" s="439"/>
      <c r="AE493" s="439"/>
      <c r="AF493" s="439"/>
      <c r="AG493" s="439"/>
      <c r="AH493" s="439"/>
      <c r="AI493" s="439"/>
      <c r="AJ493" s="439"/>
    </row>
    <row r="494" spans="29:36" x14ac:dyDescent="0.3">
      <c r="AC494" s="439"/>
      <c r="AD494" s="439"/>
      <c r="AE494" s="439"/>
      <c r="AF494" s="439"/>
      <c r="AG494" s="439"/>
      <c r="AH494" s="439"/>
      <c r="AI494" s="439"/>
      <c r="AJ494" s="439"/>
    </row>
    <row r="495" spans="29:36" x14ac:dyDescent="0.3">
      <c r="AC495" s="439"/>
      <c r="AD495" s="439"/>
      <c r="AE495" s="439"/>
      <c r="AF495" s="439"/>
      <c r="AG495" s="439"/>
      <c r="AH495" s="439"/>
      <c r="AI495" s="439"/>
      <c r="AJ495" s="439"/>
    </row>
    <row r="496" spans="29:36" x14ac:dyDescent="0.3">
      <c r="AC496" s="439"/>
      <c r="AD496" s="439"/>
      <c r="AE496" s="439"/>
      <c r="AF496" s="439"/>
      <c r="AG496" s="439"/>
      <c r="AH496" s="439"/>
      <c r="AI496" s="439"/>
      <c r="AJ496" s="439"/>
    </row>
    <row r="497" spans="29:36" x14ac:dyDescent="0.3">
      <c r="AC497" s="439"/>
      <c r="AD497" s="439"/>
      <c r="AE497" s="439"/>
      <c r="AF497" s="439"/>
      <c r="AG497" s="439"/>
      <c r="AH497" s="439"/>
      <c r="AI497" s="439"/>
      <c r="AJ497" s="439"/>
    </row>
    <row r="498" spans="29:36" x14ac:dyDescent="0.3">
      <c r="AC498" s="439"/>
      <c r="AD498" s="439"/>
      <c r="AE498" s="439"/>
      <c r="AF498" s="439"/>
      <c r="AG498" s="439"/>
      <c r="AH498" s="439"/>
      <c r="AI498" s="439"/>
      <c r="AJ498" s="439"/>
    </row>
    <row r="499" spans="29:36" x14ac:dyDescent="0.3">
      <c r="AC499" s="439"/>
      <c r="AD499" s="439"/>
      <c r="AE499" s="439"/>
      <c r="AF499" s="439"/>
      <c r="AG499" s="439"/>
      <c r="AH499" s="439"/>
      <c r="AI499" s="439"/>
      <c r="AJ499" s="439"/>
    </row>
    <row r="500" spans="29:36" x14ac:dyDescent="0.3">
      <c r="AC500" s="439"/>
      <c r="AD500" s="439"/>
      <c r="AE500" s="439"/>
      <c r="AF500" s="439"/>
      <c r="AG500" s="439"/>
      <c r="AH500" s="439"/>
      <c r="AI500" s="439"/>
      <c r="AJ500" s="439"/>
    </row>
    <row r="501" spans="29:36" x14ac:dyDescent="0.3">
      <c r="AC501" s="439"/>
      <c r="AD501" s="439"/>
      <c r="AE501" s="439"/>
      <c r="AF501" s="439"/>
      <c r="AG501" s="439"/>
      <c r="AH501" s="439"/>
      <c r="AI501" s="439"/>
      <c r="AJ501" s="439"/>
    </row>
    <row r="502" spans="29:36" x14ac:dyDescent="0.3">
      <c r="AC502" s="439"/>
      <c r="AD502" s="439"/>
      <c r="AE502" s="439"/>
      <c r="AF502" s="439"/>
      <c r="AG502" s="439"/>
      <c r="AH502" s="439"/>
      <c r="AI502" s="439"/>
      <c r="AJ502" s="439"/>
    </row>
    <row r="503" spans="29:36" x14ac:dyDescent="0.3">
      <c r="AC503" s="439"/>
      <c r="AD503" s="439"/>
      <c r="AE503" s="439"/>
      <c r="AF503" s="439"/>
      <c r="AG503" s="439"/>
      <c r="AH503" s="439"/>
      <c r="AI503" s="439"/>
      <c r="AJ503" s="439"/>
    </row>
    <row r="504" spans="29:36" x14ac:dyDescent="0.3">
      <c r="AC504" s="439"/>
      <c r="AD504" s="439"/>
      <c r="AE504" s="439"/>
      <c r="AF504" s="439"/>
      <c r="AG504" s="439"/>
      <c r="AH504" s="439"/>
      <c r="AI504" s="439"/>
      <c r="AJ504" s="439"/>
    </row>
    <row r="505" spans="29:36" x14ac:dyDescent="0.3">
      <c r="AC505" s="439"/>
      <c r="AD505" s="439"/>
      <c r="AE505" s="439"/>
      <c r="AF505" s="439"/>
      <c r="AG505" s="439"/>
      <c r="AH505" s="439"/>
      <c r="AI505" s="439"/>
      <c r="AJ505" s="439"/>
    </row>
    <row r="506" spans="29:36" x14ac:dyDescent="0.3">
      <c r="AC506" s="439"/>
      <c r="AD506" s="439"/>
      <c r="AE506" s="439"/>
      <c r="AF506" s="439"/>
      <c r="AG506" s="439"/>
      <c r="AH506" s="439"/>
      <c r="AI506" s="439"/>
      <c r="AJ506" s="439"/>
    </row>
    <row r="507" spans="29:36" x14ac:dyDescent="0.3">
      <c r="AC507" s="439"/>
      <c r="AD507" s="439"/>
      <c r="AE507" s="439"/>
      <c r="AF507" s="439"/>
      <c r="AG507" s="439"/>
      <c r="AH507" s="439"/>
      <c r="AI507" s="439"/>
      <c r="AJ507" s="439"/>
    </row>
    <row r="508" spans="29:36" x14ac:dyDescent="0.3">
      <c r="AC508" s="439"/>
      <c r="AD508" s="439"/>
      <c r="AE508" s="439"/>
      <c r="AF508" s="439"/>
      <c r="AG508" s="439"/>
      <c r="AH508" s="439"/>
      <c r="AI508" s="439"/>
      <c r="AJ508" s="439"/>
    </row>
    <row r="509" spans="29:36" x14ac:dyDescent="0.3">
      <c r="AC509" s="439"/>
      <c r="AD509" s="439"/>
      <c r="AE509" s="439"/>
      <c r="AF509" s="439"/>
      <c r="AG509" s="439"/>
      <c r="AH509" s="439"/>
      <c r="AI509" s="439"/>
      <c r="AJ509" s="439"/>
    </row>
    <row r="510" spans="29:36" x14ac:dyDescent="0.3">
      <c r="AC510" s="439"/>
      <c r="AD510" s="439"/>
      <c r="AE510" s="439"/>
      <c r="AF510" s="439"/>
      <c r="AG510" s="439"/>
      <c r="AH510" s="439"/>
      <c r="AI510" s="439"/>
      <c r="AJ510" s="439"/>
    </row>
    <row r="511" spans="29:36" x14ac:dyDescent="0.3">
      <c r="AC511" s="439"/>
      <c r="AD511" s="439"/>
      <c r="AE511" s="439"/>
      <c r="AF511" s="439"/>
      <c r="AG511" s="439"/>
      <c r="AH511" s="439"/>
      <c r="AI511" s="439"/>
      <c r="AJ511" s="439"/>
    </row>
    <row r="512" spans="29:36" x14ac:dyDescent="0.3">
      <c r="AC512" s="439"/>
      <c r="AD512" s="439"/>
      <c r="AE512" s="439"/>
      <c r="AF512" s="439"/>
      <c r="AG512" s="439"/>
      <c r="AH512" s="439"/>
      <c r="AI512" s="439"/>
      <c r="AJ512" s="439"/>
    </row>
    <row r="513" spans="29:36" x14ac:dyDescent="0.3">
      <c r="AC513" s="439"/>
      <c r="AD513" s="439"/>
      <c r="AE513" s="439"/>
      <c r="AF513" s="439"/>
      <c r="AG513" s="439"/>
      <c r="AH513" s="439"/>
      <c r="AI513" s="439"/>
      <c r="AJ513" s="439"/>
    </row>
    <row r="514" spans="29:36" x14ac:dyDescent="0.3">
      <c r="AC514" s="439"/>
      <c r="AD514" s="439"/>
      <c r="AE514" s="439"/>
      <c r="AF514" s="439"/>
      <c r="AG514" s="439"/>
      <c r="AH514" s="439"/>
      <c r="AI514" s="439"/>
      <c r="AJ514" s="439"/>
    </row>
    <row r="515" spans="29:36" x14ac:dyDescent="0.3">
      <c r="AC515" s="439"/>
      <c r="AD515" s="439"/>
      <c r="AE515" s="439"/>
      <c r="AF515" s="439"/>
      <c r="AG515" s="439"/>
      <c r="AH515" s="439"/>
      <c r="AI515" s="439"/>
      <c r="AJ515" s="439"/>
    </row>
    <row r="516" spans="29:36" x14ac:dyDescent="0.3">
      <c r="AC516" s="439"/>
      <c r="AD516" s="439"/>
      <c r="AE516" s="439"/>
      <c r="AF516" s="439"/>
      <c r="AG516" s="439"/>
      <c r="AH516" s="439"/>
      <c r="AI516" s="439"/>
      <c r="AJ516" s="439"/>
    </row>
    <row r="517" spans="29:36" x14ac:dyDescent="0.3">
      <c r="AC517" s="439"/>
      <c r="AD517" s="439"/>
      <c r="AE517" s="439"/>
      <c r="AF517" s="439"/>
      <c r="AG517" s="439"/>
      <c r="AH517" s="439"/>
      <c r="AI517" s="439"/>
      <c r="AJ517" s="439"/>
    </row>
    <row r="518" spans="29:36" x14ac:dyDescent="0.3">
      <c r="AC518" s="439"/>
      <c r="AD518" s="439"/>
      <c r="AE518" s="439"/>
      <c r="AF518" s="439"/>
      <c r="AG518" s="439"/>
      <c r="AH518" s="439"/>
      <c r="AI518" s="439"/>
      <c r="AJ518" s="439"/>
    </row>
    <row r="519" spans="29:36" x14ac:dyDescent="0.3">
      <c r="AC519" s="439"/>
      <c r="AD519" s="439"/>
      <c r="AE519" s="439"/>
      <c r="AF519" s="439"/>
      <c r="AG519" s="439"/>
      <c r="AH519" s="439"/>
      <c r="AI519" s="439"/>
      <c r="AJ519" s="439"/>
    </row>
    <row r="520" spans="29:36" x14ac:dyDescent="0.3">
      <c r="AC520" s="439"/>
      <c r="AD520" s="439"/>
      <c r="AE520" s="439"/>
      <c r="AF520" s="439"/>
      <c r="AG520" s="439"/>
      <c r="AH520" s="439"/>
      <c r="AI520" s="439"/>
      <c r="AJ520" s="439"/>
    </row>
    <row r="521" spans="29:36" x14ac:dyDescent="0.3">
      <c r="AC521" s="439"/>
      <c r="AD521" s="439"/>
      <c r="AE521" s="439"/>
      <c r="AF521" s="439"/>
      <c r="AG521" s="439"/>
      <c r="AH521" s="439"/>
      <c r="AI521" s="439"/>
      <c r="AJ521" s="439"/>
    </row>
    <row r="522" spans="29:36" x14ac:dyDescent="0.3">
      <c r="AC522" s="439"/>
      <c r="AD522" s="439"/>
      <c r="AE522" s="439"/>
      <c r="AF522" s="439"/>
      <c r="AG522" s="439"/>
      <c r="AH522" s="439"/>
      <c r="AI522" s="439"/>
      <c r="AJ522" s="439"/>
    </row>
    <row r="523" spans="29:36" x14ac:dyDescent="0.3">
      <c r="AC523" s="439"/>
      <c r="AD523" s="439"/>
      <c r="AE523" s="439"/>
      <c r="AF523" s="439"/>
      <c r="AG523" s="439"/>
      <c r="AH523" s="439"/>
      <c r="AI523" s="439"/>
      <c r="AJ523" s="439"/>
    </row>
    <row r="524" spans="29:36" x14ac:dyDescent="0.3">
      <c r="AC524" s="439"/>
      <c r="AD524" s="439"/>
      <c r="AE524" s="439"/>
      <c r="AF524" s="439"/>
      <c r="AG524" s="439"/>
      <c r="AH524" s="439"/>
      <c r="AI524" s="439"/>
      <c r="AJ524" s="439"/>
    </row>
    <row r="525" spans="29:36" x14ac:dyDescent="0.3">
      <c r="AC525" s="439"/>
      <c r="AD525" s="439"/>
      <c r="AE525" s="439"/>
      <c r="AF525" s="439"/>
      <c r="AG525" s="439"/>
      <c r="AH525" s="439"/>
      <c r="AI525" s="439"/>
      <c r="AJ525" s="439"/>
    </row>
    <row r="526" spans="29:36" x14ac:dyDescent="0.3">
      <c r="AC526" s="439"/>
      <c r="AD526" s="439"/>
      <c r="AE526" s="439"/>
      <c r="AF526" s="439"/>
      <c r="AG526" s="439"/>
      <c r="AH526" s="439"/>
      <c r="AI526" s="439"/>
      <c r="AJ526" s="439"/>
    </row>
    <row r="527" spans="29:36" x14ac:dyDescent="0.3">
      <c r="AC527" s="439"/>
      <c r="AD527" s="439"/>
      <c r="AE527" s="439"/>
      <c r="AF527" s="439"/>
      <c r="AG527" s="439"/>
      <c r="AH527" s="439"/>
      <c r="AI527" s="439"/>
      <c r="AJ527" s="439"/>
    </row>
    <row r="528" spans="29:36" x14ac:dyDescent="0.3">
      <c r="AC528" s="439"/>
      <c r="AD528" s="439"/>
      <c r="AE528" s="439"/>
      <c r="AF528" s="439"/>
      <c r="AG528" s="439"/>
      <c r="AH528" s="439"/>
      <c r="AI528" s="439"/>
      <c r="AJ528" s="439"/>
    </row>
    <row r="529" spans="29:36" x14ac:dyDescent="0.3">
      <c r="AC529" s="439"/>
      <c r="AD529" s="439"/>
      <c r="AE529" s="439"/>
      <c r="AF529" s="439"/>
      <c r="AG529" s="439"/>
      <c r="AH529" s="439"/>
      <c r="AI529" s="439"/>
      <c r="AJ529" s="439"/>
    </row>
    <row r="530" spans="29:36" x14ac:dyDescent="0.3">
      <c r="AC530" s="439"/>
      <c r="AD530" s="439"/>
      <c r="AE530" s="439"/>
      <c r="AF530" s="439"/>
      <c r="AG530" s="439"/>
      <c r="AH530" s="439"/>
      <c r="AI530" s="439"/>
      <c r="AJ530" s="439"/>
    </row>
    <row r="531" spans="29:36" x14ac:dyDescent="0.3">
      <c r="AC531" s="439"/>
      <c r="AD531" s="439"/>
      <c r="AE531" s="439"/>
      <c r="AF531" s="439"/>
      <c r="AG531" s="439"/>
      <c r="AH531" s="439"/>
      <c r="AI531" s="439"/>
      <c r="AJ531" s="439"/>
    </row>
    <row r="532" spans="29:36" x14ac:dyDescent="0.3">
      <c r="AC532" s="439"/>
      <c r="AD532" s="439"/>
      <c r="AE532" s="439"/>
      <c r="AF532" s="439"/>
      <c r="AG532" s="439"/>
      <c r="AH532" s="439"/>
      <c r="AI532" s="439"/>
      <c r="AJ532" s="439"/>
    </row>
    <row r="533" spans="29:36" x14ac:dyDescent="0.3">
      <c r="AC533" s="439"/>
      <c r="AD533" s="439"/>
      <c r="AE533" s="439"/>
      <c r="AF533" s="439"/>
      <c r="AG533" s="439"/>
      <c r="AH533" s="439"/>
      <c r="AI533" s="439"/>
      <c r="AJ533" s="439"/>
    </row>
    <row r="534" spans="29:36" x14ac:dyDescent="0.3">
      <c r="AC534" s="439"/>
      <c r="AD534" s="439"/>
      <c r="AE534" s="439"/>
      <c r="AF534" s="439"/>
      <c r="AG534" s="439"/>
      <c r="AH534" s="439"/>
      <c r="AI534" s="439"/>
      <c r="AJ534" s="439"/>
    </row>
    <row r="535" spans="29:36" x14ac:dyDescent="0.3">
      <c r="AC535" s="439"/>
      <c r="AD535" s="439"/>
      <c r="AE535" s="439"/>
      <c r="AF535" s="439"/>
      <c r="AG535" s="439"/>
      <c r="AH535" s="439"/>
      <c r="AI535" s="439"/>
      <c r="AJ535" s="439"/>
    </row>
    <row r="536" spans="29:36" x14ac:dyDescent="0.3">
      <c r="AC536" s="439"/>
      <c r="AD536" s="439"/>
      <c r="AE536" s="439"/>
      <c r="AF536" s="439"/>
      <c r="AG536" s="439"/>
      <c r="AH536" s="439"/>
      <c r="AI536" s="439"/>
      <c r="AJ536" s="439"/>
    </row>
    <row r="537" spans="29:36" x14ac:dyDescent="0.3">
      <c r="AC537" s="439"/>
      <c r="AD537" s="439"/>
      <c r="AE537" s="439"/>
      <c r="AF537" s="439"/>
      <c r="AG537" s="439"/>
      <c r="AH537" s="439"/>
      <c r="AI537" s="439"/>
      <c r="AJ537" s="439"/>
    </row>
    <row r="538" spans="29:36" x14ac:dyDescent="0.3">
      <c r="AC538" s="439"/>
      <c r="AD538" s="439"/>
      <c r="AE538" s="439"/>
      <c r="AF538" s="439"/>
      <c r="AG538" s="439"/>
      <c r="AH538" s="439"/>
      <c r="AI538" s="439"/>
      <c r="AJ538" s="439"/>
    </row>
    <row r="539" spans="29:36" x14ac:dyDescent="0.3">
      <c r="AC539" s="439"/>
      <c r="AD539" s="439"/>
      <c r="AE539" s="439"/>
      <c r="AF539" s="439"/>
      <c r="AG539" s="439"/>
      <c r="AH539" s="439"/>
      <c r="AI539" s="439"/>
      <c r="AJ539" s="439"/>
    </row>
    <row r="540" spans="29:36" x14ac:dyDescent="0.3">
      <c r="AC540" s="439"/>
      <c r="AD540" s="439"/>
      <c r="AE540" s="439"/>
      <c r="AF540" s="439"/>
      <c r="AG540" s="439"/>
      <c r="AH540" s="439"/>
      <c r="AI540" s="439"/>
      <c r="AJ540" s="439"/>
    </row>
    <row r="541" spans="29:36" x14ac:dyDescent="0.3">
      <c r="AC541" s="439"/>
      <c r="AD541" s="439"/>
      <c r="AE541" s="439"/>
      <c r="AF541" s="439"/>
      <c r="AG541" s="439"/>
      <c r="AH541" s="439"/>
      <c r="AI541" s="439"/>
      <c r="AJ541" s="439"/>
    </row>
    <row r="542" spans="29:36" x14ac:dyDescent="0.3">
      <c r="AC542" s="439"/>
      <c r="AD542" s="439"/>
      <c r="AE542" s="439"/>
      <c r="AF542" s="439"/>
      <c r="AG542" s="439"/>
      <c r="AH542" s="439"/>
      <c r="AI542" s="439"/>
      <c r="AJ542" s="439"/>
    </row>
    <row r="543" spans="29:36" x14ac:dyDescent="0.3">
      <c r="AC543" s="439"/>
      <c r="AD543" s="439"/>
      <c r="AE543" s="439"/>
      <c r="AF543" s="439"/>
      <c r="AG543" s="439"/>
      <c r="AH543" s="439"/>
      <c r="AI543" s="439"/>
      <c r="AJ543" s="439"/>
    </row>
    <row r="544" spans="29:36" x14ac:dyDescent="0.3">
      <c r="AC544" s="439"/>
      <c r="AD544" s="439"/>
      <c r="AE544" s="439"/>
      <c r="AF544" s="439"/>
      <c r="AG544" s="439"/>
      <c r="AH544" s="439"/>
      <c r="AI544" s="439"/>
      <c r="AJ544" s="439"/>
    </row>
    <row r="545" spans="29:36" x14ac:dyDescent="0.3">
      <c r="AC545" s="439"/>
      <c r="AD545" s="439"/>
      <c r="AE545" s="439"/>
      <c r="AF545" s="439"/>
      <c r="AG545" s="439"/>
      <c r="AH545" s="439"/>
      <c r="AI545" s="439"/>
      <c r="AJ545" s="439"/>
    </row>
    <row r="546" spans="29:36" x14ac:dyDescent="0.3">
      <c r="AC546" s="439"/>
      <c r="AD546" s="439"/>
      <c r="AE546" s="439"/>
      <c r="AF546" s="439"/>
      <c r="AG546" s="439"/>
      <c r="AH546" s="439"/>
      <c r="AI546" s="439"/>
      <c r="AJ546" s="439"/>
    </row>
    <row r="547" spans="29:36" x14ac:dyDescent="0.3">
      <c r="AC547" s="439"/>
      <c r="AD547" s="439"/>
      <c r="AE547" s="439"/>
      <c r="AF547" s="439"/>
      <c r="AG547" s="439"/>
      <c r="AH547" s="439"/>
      <c r="AI547" s="439"/>
      <c r="AJ547" s="439"/>
    </row>
    <row r="548" spans="29:36" x14ac:dyDescent="0.3">
      <c r="AC548" s="439"/>
      <c r="AD548" s="439"/>
      <c r="AE548" s="439"/>
      <c r="AF548" s="439"/>
      <c r="AG548" s="439"/>
      <c r="AH548" s="439"/>
      <c r="AI548" s="439"/>
      <c r="AJ548" s="439"/>
    </row>
    <row r="549" spans="29:36" x14ac:dyDescent="0.3">
      <c r="AC549" s="439"/>
      <c r="AD549" s="439"/>
      <c r="AE549" s="439"/>
      <c r="AF549" s="439"/>
      <c r="AG549" s="439"/>
      <c r="AH549" s="439"/>
      <c r="AI549" s="439"/>
      <c r="AJ549" s="439"/>
    </row>
    <row r="550" spans="29:36" x14ac:dyDescent="0.3">
      <c r="AC550" s="439"/>
      <c r="AD550" s="439"/>
      <c r="AE550" s="439"/>
      <c r="AF550" s="439"/>
      <c r="AG550" s="439"/>
      <c r="AH550" s="439"/>
      <c r="AI550" s="439"/>
      <c r="AJ550" s="439"/>
    </row>
    <row r="551" spans="29:36" x14ac:dyDescent="0.3">
      <c r="AC551" s="439"/>
      <c r="AD551" s="439"/>
      <c r="AE551" s="439"/>
      <c r="AF551" s="439"/>
      <c r="AG551" s="439"/>
      <c r="AH551" s="439"/>
      <c r="AI551" s="439"/>
      <c r="AJ551" s="439"/>
    </row>
    <row r="552" spans="29:36" x14ac:dyDescent="0.3">
      <c r="AC552" s="439"/>
      <c r="AD552" s="439"/>
      <c r="AE552" s="439"/>
      <c r="AF552" s="439"/>
      <c r="AG552" s="439"/>
      <c r="AH552" s="439"/>
      <c r="AI552" s="439"/>
      <c r="AJ552" s="439"/>
    </row>
    <row r="553" spans="29:36" x14ac:dyDescent="0.3">
      <c r="AC553" s="439"/>
      <c r="AD553" s="439"/>
      <c r="AE553" s="439"/>
      <c r="AF553" s="439"/>
      <c r="AG553" s="439"/>
      <c r="AH553" s="439"/>
      <c r="AI553" s="439"/>
      <c r="AJ553" s="439"/>
    </row>
    <row r="554" spans="29:36" x14ac:dyDescent="0.3">
      <c r="AC554" s="439"/>
      <c r="AD554" s="439"/>
      <c r="AE554" s="439"/>
      <c r="AF554" s="439"/>
      <c r="AG554" s="439"/>
      <c r="AH554" s="439"/>
      <c r="AI554" s="439"/>
      <c r="AJ554" s="439"/>
    </row>
    <row r="555" spans="29:36" x14ac:dyDescent="0.3">
      <c r="AC555" s="439"/>
      <c r="AD555" s="439"/>
      <c r="AE555" s="439"/>
      <c r="AF555" s="439"/>
      <c r="AG555" s="439"/>
      <c r="AH555" s="439"/>
      <c r="AI555" s="439"/>
      <c r="AJ555" s="439"/>
    </row>
    <row r="556" spans="29:36" x14ac:dyDescent="0.3">
      <c r="AC556" s="439"/>
      <c r="AD556" s="439"/>
      <c r="AE556" s="439"/>
      <c r="AF556" s="439"/>
      <c r="AG556" s="439"/>
      <c r="AH556" s="439"/>
      <c r="AI556" s="439"/>
      <c r="AJ556" s="439"/>
    </row>
    <row r="557" spans="29:36" x14ac:dyDescent="0.3">
      <c r="AC557" s="439"/>
      <c r="AD557" s="439"/>
      <c r="AE557" s="439"/>
      <c r="AF557" s="439"/>
      <c r="AG557" s="439"/>
      <c r="AH557" s="439"/>
      <c r="AI557" s="439"/>
      <c r="AJ557" s="439"/>
    </row>
    <row r="558" spans="29:36" x14ac:dyDescent="0.3">
      <c r="AC558" s="439"/>
      <c r="AD558" s="439"/>
      <c r="AE558" s="439"/>
      <c r="AF558" s="439"/>
      <c r="AG558" s="439"/>
      <c r="AH558" s="439"/>
      <c r="AI558" s="439"/>
      <c r="AJ558" s="439"/>
    </row>
    <row r="559" spans="29:36" x14ac:dyDescent="0.3">
      <c r="AC559" s="439"/>
      <c r="AD559" s="439"/>
      <c r="AE559" s="439"/>
      <c r="AF559" s="439"/>
      <c r="AG559" s="439"/>
      <c r="AH559" s="439"/>
      <c r="AI559" s="439"/>
      <c r="AJ559" s="439"/>
    </row>
    <row r="560" spans="29:36" x14ac:dyDescent="0.3">
      <c r="AC560" s="439"/>
      <c r="AD560" s="439"/>
      <c r="AE560" s="439"/>
      <c r="AF560" s="439"/>
      <c r="AG560" s="439"/>
      <c r="AH560" s="439"/>
      <c r="AI560" s="439"/>
      <c r="AJ560" s="439"/>
    </row>
    <row r="561" spans="29:36" x14ac:dyDescent="0.3">
      <c r="AC561" s="439"/>
      <c r="AD561" s="439"/>
      <c r="AE561" s="439"/>
      <c r="AF561" s="439"/>
      <c r="AG561" s="439"/>
      <c r="AH561" s="439"/>
      <c r="AI561" s="439"/>
      <c r="AJ561" s="439"/>
    </row>
    <row r="562" spans="29:36" x14ac:dyDescent="0.3">
      <c r="AC562" s="439"/>
      <c r="AD562" s="439"/>
      <c r="AE562" s="439"/>
      <c r="AF562" s="439"/>
      <c r="AG562" s="439"/>
      <c r="AH562" s="439"/>
      <c r="AI562" s="439"/>
      <c r="AJ562" s="439"/>
    </row>
    <row r="563" spans="29:36" x14ac:dyDescent="0.3">
      <c r="AC563" s="439"/>
      <c r="AD563" s="439"/>
      <c r="AE563" s="439"/>
      <c r="AF563" s="439"/>
      <c r="AG563" s="439"/>
      <c r="AH563" s="439"/>
      <c r="AI563" s="439"/>
      <c r="AJ563" s="439"/>
    </row>
    <row r="564" spans="29:36" x14ac:dyDescent="0.3">
      <c r="AC564" s="439"/>
      <c r="AD564" s="439"/>
      <c r="AE564" s="439"/>
      <c r="AF564" s="439"/>
      <c r="AG564" s="439"/>
      <c r="AH564" s="439"/>
      <c r="AI564" s="439"/>
      <c r="AJ564" s="439"/>
    </row>
    <row r="565" spans="29:36" x14ac:dyDescent="0.3">
      <c r="AC565" s="439"/>
      <c r="AD565" s="439"/>
      <c r="AE565" s="439"/>
      <c r="AF565" s="439"/>
      <c r="AG565" s="439"/>
      <c r="AH565" s="439"/>
      <c r="AI565" s="439"/>
      <c r="AJ565" s="439"/>
    </row>
    <row r="566" spans="29:36" x14ac:dyDescent="0.3">
      <c r="AC566" s="439"/>
      <c r="AD566" s="439"/>
      <c r="AE566" s="439"/>
      <c r="AF566" s="439"/>
      <c r="AG566" s="439"/>
      <c r="AH566" s="439"/>
      <c r="AI566" s="439"/>
      <c r="AJ566" s="439"/>
    </row>
    <row r="567" spans="29:36" x14ac:dyDescent="0.3">
      <c r="AC567" s="439"/>
      <c r="AD567" s="439"/>
      <c r="AE567" s="439"/>
      <c r="AF567" s="439"/>
      <c r="AG567" s="439"/>
      <c r="AH567" s="439"/>
      <c r="AI567" s="439"/>
      <c r="AJ567" s="439"/>
    </row>
    <row r="568" spans="29:36" x14ac:dyDescent="0.3">
      <c r="AC568" s="439"/>
      <c r="AD568" s="439"/>
      <c r="AE568" s="439"/>
      <c r="AF568" s="439"/>
      <c r="AG568" s="439"/>
      <c r="AH568" s="439"/>
      <c r="AI568" s="439"/>
      <c r="AJ568" s="439"/>
    </row>
    <row r="569" spans="29:36" x14ac:dyDescent="0.3">
      <c r="AC569" s="439"/>
      <c r="AD569" s="439"/>
      <c r="AE569" s="439"/>
      <c r="AF569" s="439"/>
      <c r="AG569" s="439"/>
      <c r="AH569" s="439"/>
      <c r="AI569" s="439"/>
      <c r="AJ569" s="439"/>
    </row>
    <row r="570" spans="29:36" x14ac:dyDescent="0.3">
      <c r="AC570" s="439"/>
      <c r="AD570" s="439"/>
      <c r="AE570" s="439"/>
      <c r="AF570" s="439"/>
      <c r="AG570" s="439"/>
      <c r="AH570" s="439"/>
      <c r="AI570" s="439"/>
      <c r="AJ570" s="439"/>
    </row>
    <row r="571" spans="29:36" x14ac:dyDescent="0.3">
      <c r="AC571" s="439"/>
      <c r="AD571" s="439"/>
      <c r="AE571" s="439"/>
      <c r="AF571" s="439"/>
      <c r="AG571" s="439"/>
      <c r="AH571" s="439"/>
      <c r="AI571" s="439"/>
      <c r="AJ571" s="439"/>
    </row>
    <row r="572" spans="29:36" x14ac:dyDescent="0.3">
      <c r="AC572" s="439"/>
      <c r="AD572" s="439"/>
      <c r="AE572" s="439"/>
      <c r="AF572" s="439"/>
      <c r="AG572" s="439"/>
      <c r="AH572" s="439"/>
      <c r="AI572" s="439"/>
      <c r="AJ572" s="439"/>
    </row>
    <row r="573" spans="29:36" x14ac:dyDescent="0.3">
      <c r="AC573" s="439"/>
      <c r="AD573" s="439"/>
      <c r="AE573" s="439"/>
      <c r="AF573" s="439"/>
      <c r="AG573" s="439"/>
      <c r="AH573" s="439"/>
      <c r="AI573" s="439"/>
      <c r="AJ573" s="439"/>
    </row>
    <row r="574" spans="29:36" x14ac:dyDescent="0.3">
      <c r="AC574" s="439"/>
      <c r="AD574" s="439"/>
      <c r="AE574" s="439"/>
      <c r="AF574" s="439"/>
      <c r="AG574" s="439"/>
      <c r="AH574" s="439"/>
      <c r="AI574" s="439"/>
      <c r="AJ574" s="439"/>
    </row>
    <row r="575" spans="29:36" x14ac:dyDescent="0.3">
      <c r="AC575" s="439"/>
      <c r="AD575" s="439"/>
      <c r="AE575" s="439"/>
      <c r="AF575" s="439"/>
      <c r="AG575" s="439"/>
      <c r="AH575" s="439"/>
      <c r="AI575" s="439"/>
      <c r="AJ575" s="439"/>
    </row>
    <row r="576" spans="29:36" x14ac:dyDescent="0.3">
      <c r="AC576" s="439"/>
      <c r="AD576" s="439"/>
      <c r="AE576" s="439"/>
      <c r="AF576" s="439"/>
      <c r="AG576" s="439"/>
      <c r="AH576" s="439"/>
      <c r="AI576" s="439"/>
      <c r="AJ576" s="439"/>
    </row>
    <row r="577" spans="29:36" x14ac:dyDescent="0.3">
      <c r="AC577" s="439"/>
      <c r="AD577" s="439"/>
      <c r="AE577" s="439"/>
      <c r="AF577" s="439"/>
      <c r="AG577" s="439"/>
      <c r="AH577" s="439"/>
      <c r="AI577" s="439"/>
      <c r="AJ577" s="439"/>
    </row>
    <row r="578" spans="29:36" x14ac:dyDescent="0.3">
      <c r="AC578" s="439"/>
      <c r="AD578" s="439"/>
      <c r="AE578" s="439"/>
      <c r="AF578" s="439"/>
      <c r="AG578" s="439"/>
      <c r="AH578" s="439"/>
      <c r="AI578" s="439"/>
      <c r="AJ578" s="439"/>
    </row>
    <row r="579" spans="29:36" x14ac:dyDescent="0.3">
      <c r="AC579" s="439"/>
      <c r="AD579" s="439"/>
      <c r="AE579" s="439"/>
      <c r="AF579" s="439"/>
      <c r="AG579" s="439"/>
      <c r="AH579" s="439"/>
      <c r="AI579" s="439"/>
      <c r="AJ579" s="439"/>
    </row>
    <row r="580" spans="29:36" x14ac:dyDescent="0.3">
      <c r="AC580" s="439"/>
      <c r="AD580" s="439"/>
      <c r="AE580" s="439"/>
      <c r="AF580" s="439"/>
      <c r="AG580" s="439"/>
      <c r="AH580" s="439"/>
      <c r="AI580" s="439"/>
      <c r="AJ580" s="439"/>
    </row>
    <row r="581" spans="29:36" x14ac:dyDescent="0.3">
      <c r="AC581" s="439"/>
      <c r="AD581" s="439"/>
      <c r="AE581" s="439"/>
      <c r="AF581" s="439"/>
      <c r="AG581" s="439"/>
      <c r="AH581" s="439"/>
      <c r="AI581" s="439"/>
      <c r="AJ581" s="439"/>
    </row>
    <row r="582" spans="29:36" x14ac:dyDescent="0.3">
      <c r="AC582" s="439"/>
      <c r="AD582" s="439"/>
      <c r="AE582" s="439"/>
      <c r="AF582" s="439"/>
      <c r="AG582" s="439"/>
      <c r="AH582" s="439"/>
      <c r="AI582" s="439"/>
      <c r="AJ582" s="439"/>
    </row>
    <row r="583" spans="29:36" x14ac:dyDescent="0.3">
      <c r="AC583" s="439"/>
      <c r="AD583" s="439"/>
      <c r="AE583" s="439"/>
      <c r="AF583" s="439"/>
      <c r="AG583" s="439"/>
      <c r="AH583" s="439"/>
      <c r="AI583" s="439"/>
      <c r="AJ583" s="439"/>
    </row>
    <row r="584" spans="29:36" x14ac:dyDescent="0.3">
      <c r="AC584" s="439"/>
      <c r="AD584" s="439"/>
      <c r="AE584" s="439"/>
      <c r="AF584" s="439"/>
      <c r="AG584" s="439"/>
      <c r="AH584" s="439"/>
      <c r="AI584" s="439"/>
      <c r="AJ584" s="439"/>
    </row>
    <row r="585" spans="29:36" x14ac:dyDescent="0.3">
      <c r="AC585" s="439"/>
      <c r="AD585" s="439"/>
      <c r="AE585" s="439"/>
      <c r="AF585" s="439"/>
      <c r="AG585" s="439"/>
      <c r="AH585" s="439"/>
      <c r="AI585" s="439"/>
      <c r="AJ585" s="439"/>
    </row>
    <row r="586" spans="29:36" x14ac:dyDescent="0.3">
      <c r="AC586" s="439"/>
      <c r="AD586" s="439"/>
      <c r="AE586" s="439"/>
      <c r="AF586" s="439"/>
      <c r="AG586" s="439"/>
      <c r="AH586" s="439"/>
      <c r="AI586" s="439"/>
      <c r="AJ586" s="439"/>
    </row>
    <row r="587" spans="29:36" x14ac:dyDescent="0.3">
      <c r="AC587" s="439"/>
      <c r="AD587" s="439"/>
      <c r="AE587" s="439"/>
      <c r="AF587" s="439"/>
      <c r="AG587" s="439"/>
      <c r="AH587" s="439"/>
      <c r="AI587" s="439"/>
      <c r="AJ587" s="439"/>
    </row>
    <row r="588" spans="29:36" x14ac:dyDescent="0.3">
      <c r="AC588" s="439"/>
      <c r="AD588" s="439"/>
      <c r="AE588" s="439"/>
      <c r="AF588" s="439"/>
      <c r="AG588" s="439"/>
      <c r="AH588" s="439"/>
      <c r="AI588" s="439"/>
      <c r="AJ588" s="439"/>
    </row>
    <row r="589" spans="29:36" x14ac:dyDescent="0.3">
      <c r="AC589" s="439"/>
      <c r="AD589" s="439"/>
      <c r="AE589" s="439"/>
      <c r="AF589" s="439"/>
      <c r="AG589" s="439"/>
      <c r="AH589" s="439"/>
      <c r="AI589" s="439"/>
      <c r="AJ589" s="439"/>
    </row>
    <row r="590" spans="29:36" x14ac:dyDescent="0.3">
      <c r="AC590" s="439"/>
      <c r="AD590" s="439"/>
      <c r="AE590" s="439"/>
      <c r="AF590" s="439"/>
      <c r="AG590" s="439"/>
      <c r="AH590" s="439"/>
      <c r="AI590" s="439"/>
      <c r="AJ590" s="439"/>
    </row>
    <row r="591" spans="29:36" x14ac:dyDescent="0.3">
      <c r="AC591" s="439"/>
      <c r="AD591" s="439"/>
      <c r="AE591" s="439"/>
      <c r="AF591" s="439"/>
      <c r="AG591" s="439"/>
      <c r="AH591" s="439"/>
      <c r="AI591" s="439"/>
      <c r="AJ591" s="439"/>
    </row>
    <row r="592" spans="29:36" x14ac:dyDescent="0.3">
      <c r="AC592" s="439"/>
      <c r="AD592" s="439"/>
      <c r="AE592" s="439"/>
      <c r="AF592" s="439"/>
      <c r="AG592" s="439"/>
      <c r="AH592" s="439"/>
      <c r="AI592" s="439"/>
      <c r="AJ592" s="439"/>
    </row>
    <row r="593" spans="29:36" x14ac:dyDescent="0.3">
      <c r="AC593" s="439"/>
      <c r="AD593" s="439"/>
      <c r="AE593" s="439"/>
      <c r="AF593" s="439"/>
      <c r="AG593" s="439"/>
      <c r="AH593" s="439"/>
      <c r="AI593" s="439"/>
      <c r="AJ593" s="439"/>
    </row>
    <row r="594" spans="29:36" x14ac:dyDescent="0.3">
      <c r="AC594" s="439"/>
      <c r="AD594" s="439"/>
      <c r="AE594" s="439"/>
      <c r="AF594" s="439"/>
      <c r="AG594" s="439"/>
      <c r="AH594" s="439"/>
      <c r="AI594" s="439"/>
      <c r="AJ594" s="439"/>
    </row>
    <row r="595" spans="29:36" x14ac:dyDescent="0.3">
      <c r="AC595" s="439"/>
      <c r="AD595" s="439"/>
      <c r="AE595" s="439"/>
      <c r="AF595" s="439"/>
      <c r="AG595" s="439"/>
      <c r="AH595" s="439"/>
      <c r="AI595" s="439"/>
      <c r="AJ595" s="439"/>
    </row>
    <row r="596" spans="29:36" x14ac:dyDescent="0.3">
      <c r="AC596" s="439"/>
      <c r="AD596" s="439"/>
      <c r="AE596" s="439"/>
      <c r="AF596" s="439"/>
      <c r="AG596" s="439"/>
      <c r="AH596" s="439"/>
      <c r="AI596" s="439"/>
      <c r="AJ596" s="439"/>
    </row>
    <row r="597" spans="29:36" x14ac:dyDescent="0.3">
      <c r="AC597" s="439"/>
      <c r="AD597" s="439"/>
      <c r="AE597" s="439"/>
      <c r="AF597" s="439"/>
      <c r="AG597" s="439"/>
      <c r="AH597" s="439"/>
      <c r="AI597" s="439"/>
      <c r="AJ597" s="439"/>
    </row>
    <row r="598" spans="29:36" x14ac:dyDescent="0.3">
      <c r="AC598" s="439"/>
      <c r="AD598" s="439"/>
      <c r="AE598" s="439"/>
      <c r="AF598" s="439"/>
      <c r="AG598" s="439"/>
      <c r="AH598" s="439"/>
      <c r="AI598" s="439"/>
      <c r="AJ598" s="439"/>
    </row>
    <row r="599" spans="29:36" x14ac:dyDescent="0.3">
      <c r="AC599" s="439"/>
      <c r="AD599" s="439"/>
      <c r="AE599" s="439"/>
      <c r="AF599" s="439"/>
      <c r="AG599" s="439"/>
      <c r="AH599" s="439"/>
      <c r="AI599" s="439"/>
      <c r="AJ599" s="439"/>
    </row>
    <row r="600" spans="29:36" x14ac:dyDescent="0.3">
      <c r="AC600" s="439"/>
      <c r="AD600" s="439"/>
      <c r="AE600" s="439"/>
      <c r="AF600" s="439"/>
      <c r="AG600" s="439"/>
      <c r="AH600" s="439"/>
      <c r="AI600" s="439"/>
      <c r="AJ600" s="439"/>
    </row>
    <row r="601" spans="29:36" x14ac:dyDescent="0.3">
      <c r="AC601" s="439"/>
      <c r="AD601" s="439"/>
      <c r="AE601" s="439"/>
      <c r="AF601" s="439"/>
      <c r="AG601" s="439"/>
      <c r="AH601" s="439"/>
      <c r="AI601" s="439"/>
      <c r="AJ601" s="439"/>
    </row>
    <row r="602" spans="29:36" x14ac:dyDescent="0.3">
      <c r="AC602" s="439"/>
      <c r="AD602" s="439"/>
      <c r="AE602" s="439"/>
      <c r="AF602" s="439"/>
      <c r="AG602" s="439"/>
      <c r="AH602" s="439"/>
      <c r="AI602" s="439"/>
      <c r="AJ602" s="439"/>
    </row>
    <row r="603" spans="29:36" x14ac:dyDescent="0.3">
      <c r="AC603" s="439"/>
      <c r="AD603" s="439"/>
      <c r="AE603" s="439"/>
      <c r="AF603" s="439"/>
      <c r="AG603" s="439"/>
      <c r="AH603" s="439"/>
      <c r="AI603" s="439"/>
      <c r="AJ603" s="439"/>
    </row>
    <row r="604" spans="29:36" x14ac:dyDescent="0.3">
      <c r="AC604" s="439"/>
      <c r="AD604" s="439"/>
      <c r="AE604" s="439"/>
      <c r="AF604" s="439"/>
      <c r="AG604" s="439"/>
      <c r="AH604" s="439"/>
      <c r="AI604" s="439"/>
      <c r="AJ604" s="439"/>
    </row>
    <row r="605" spans="29:36" x14ac:dyDescent="0.3">
      <c r="AC605" s="439"/>
      <c r="AD605" s="439"/>
      <c r="AE605" s="439"/>
      <c r="AF605" s="439"/>
      <c r="AG605" s="439"/>
      <c r="AH605" s="439"/>
      <c r="AI605" s="439"/>
      <c r="AJ605" s="439"/>
    </row>
    <row r="606" spans="29:36" x14ac:dyDescent="0.3">
      <c r="AC606" s="439"/>
      <c r="AD606" s="439"/>
      <c r="AE606" s="439"/>
      <c r="AF606" s="439"/>
      <c r="AG606" s="439"/>
      <c r="AH606" s="439"/>
      <c r="AI606" s="439"/>
      <c r="AJ606" s="439"/>
    </row>
    <row r="607" spans="29:36" x14ac:dyDescent="0.3">
      <c r="AC607" s="439"/>
      <c r="AD607" s="439"/>
      <c r="AE607" s="439"/>
      <c r="AF607" s="439"/>
      <c r="AG607" s="439"/>
      <c r="AH607" s="439"/>
      <c r="AI607" s="439"/>
      <c r="AJ607" s="439"/>
    </row>
    <row r="608" spans="29:36" x14ac:dyDescent="0.3">
      <c r="AC608" s="439"/>
      <c r="AD608" s="439"/>
      <c r="AE608" s="439"/>
      <c r="AF608" s="439"/>
      <c r="AG608" s="439"/>
      <c r="AH608" s="439"/>
      <c r="AI608" s="439"/>
      <c r="AJ608" s="439"/>
    </row>
    <row r="609" spans="29:36" x14ac:dyDescent="0.3">
      <c r="AC609" s="439"/>
      <c r="AD609" s="439"/>
      <c r="AE609" s="439"/>
      <c r="AF609" s="439"/>
      <c r="AG609" s="439"/>
      <c r="AH609" s="439"/>
      <c r="AI609" s="439"/>
      <c r="AJ609" s="439"/>
    </row>
    <row r="610" spans="29:36" x14ac:dyDescent="0.3">
      <c r="AC610" s="439"/>
      <c r="AD610" s="439"/>
      <c r="AE610" s="439"/>
      <c r="AF610" s="439"/>
      <c r="AG610" s="439"/>
      <c r="AH610" s="439"/>
      <c r="AI610" s="439"/>
      <c r="AJ610" s="439"/>
    </row>
    <row r="611" spans="29:36" x14ac:dyDescent="0.3">
      <c r="AC611" s="439"/>
      <c r="AD611" s="439"/>
      <c r="AE611" s="439"/>
      <c r="AF611" s="439"/>
      <c r="AG611" s="439"/>
      <c r="AH611" s="439"/>
      <c r="AI611" s="439"/>
      <c r="AJ611" s="439"/>
    </row>
    <row r="612" spans="29:36" x14ac:dyDescent="0.3">
      <c r="AC612" s="439"/>
      <c r="AD612" s="439"/>
      <c r="AE612" s="439"/>
      <c r="AF612" s="439"/>
      <c r="AG612" s="439"/>
      <c r="AH612" s="439"/>
      <c r="AI612" s="439"/>
      <c r="AJ612" s="439"/>
    </row>
    <row r="613" spans="29:36" x14ac:dyDescent="0.3">
      <c r="AC613" s="439"/>
      <c r="AD613" s="439"/>
      <c r="AE613" s="439"/>
      <c r="AF613" s="439"/>
      <c r="AG613" s="439"/>
      <c r="AH613" s="439"/>
      <c r="AI613" s="439"/>
      <c r="AJ613" s="439"/>
    </row>
    <row r="614" spans="29:36" x14ac:dyDescent="0.3">
      <c r="AC614" s="439"/>
      <c r="AD614" s="439"/>
      <c r="AE614" s="439"/>
      <c r="AF614" s="439"/>
      <c r="AG614" s="439"/>
      <c r="AH614" s="439"/>
      <c r="AI614" s="439"/>
      <c r="AJ614" s="439"/>
    </row>
    <row r="615" spans="29:36" x14ac:dyDescent="0.3">
      <c r="AC615" s="439"/>
      <c r="AD615" s="439"/>
      <c r="AE615" s="439"/>
      <c r="AF615" s="439"/>
      <c r="AG615" s="439"/>
      <c r="AH615" s="439"/>
      <c r="AI615" s="439"/>
      <c r="AJ615" s="439"/>
    </row>
    <row r="616" spans="29:36" x14ac:dyDescent="0.3">
      <c r="AC616" s="439"/>
      <c r="AD616" s="439"/>
      <c r="AE616" s="439"/>
      <c r="AF616" s="439"/>
      <c r="AG616" s="439"/>
      <c r="AH616" s="439"/>
      <c r="AI616" s="439"/>
      <c r="AJ616" s="439"/>
    </row>
    <row r="617" spans="29:36" x14ac:dyDescent="0.3">
      <c r="AC617" s="439"/>
      <c r="AD617" s="439"/>
      <c r="AE617" s="439"/>
      <c r="AF617" s="439"/>
      <c r="AG617" s="439"/>
      <c r="AH617" s="439"/>
      <c r="AI617" s="439"/>
      <c r="AJ617" s="439"/>
    </row>
    <row r="618" spans="29:36" x14ac:dyDescent="0.3">
      <c r="AC618" s="439"/>
      <c r="AD618" s="439"/>
      <c r="AE618" s="439"/>
      <c r="AF618" s="439"/>
      <c r="AG618" s="439"/>
      <c r="AH618" s="439"/>
      <c r="AI618" s="439"/>
      <c r="AJ618" s="439"/>
    </row>
    <row r="619" spans="29:36" x14ac:dyDescent="0.3">
      <c r="AC619" s="439"/>
      <c r="AD619" s="439"/>
      <c r="AE619" s="439"/>
      <c r="AF619" s="439"/>
      <c r="AG619" s="439"/>
      <c r="AH619" s="439"/>
      <c r="AI619" s="439"/>
      <c r="AJ619" s="439"/>
    </row>
    <row r="620" spans="29:36" x14ac:dyDescent="0.3">
      <c r="AC620" s="439"/>
      <c r="AD620" s="439"/>
      <c r="AE620" s="439"/>
      <c r="AF620" s="439"/>
      <c r="AG620" s="439"/>
      <c r="AH620" s="439"/>
      <c r="AI620" s="439"/>
      <c r="AJ620" s="439"/>
    </row>
    <row r="621" spans="29:36" x14ac:dyDescent="0.3">
      <c r="AC621" s="439"/>
      <c r="AD621" s="439"/>
      <c r="AE621" s="439"/>
      <c r="AF621" s="439"/>
      <c r="AG621" s="439"/>
      <c r="AH621" s="439"/>
      <c r="AI621" s="439"/>
      <c r="AJ621" s="439"/>
    </row>
    <row r="622" spans="29:36" x14ac:dyDescent="0.3">
      <c r="AC622" s="439"/>
      <c r="AD622" s="439"/>
      <c r="AE622" s="439"/>
      <c r="AF622" s="439"/>
      <c r="AG622" s="439"/>
      <c r="AH622" s="439"/>
      <c r="AI622" s="439"/>
      <c r="AJ622" s="439"/>
    </row>
    <row r="623" spans="29:36" x14ac:dyDescent="0.3">
      <c r="AC623" s="439"/>
      <c r="AD623" s="439"/>
      <c r="AE623" s="439"/>
      <c r="AF623" s="439"/>
      <c r="AG623" s="439"/>
      <c r="AH623" s="439"/>
      <c r="AI623" s="439"/>
      <c r="AJ623" s="439"/>
    </row>
    <row r="624" spans="29:36" x14ac:dyDescent="0.3">
      <c r="AC624" s="439"/>
      <c r="AD624" s="439"/>
      <c r="AE624" s="439"/>
      <c r="AF624" s="439"/>
      <c r="AG624" s="439"/>
      <c r="AH624" s="439"/>
      <c r="AI624" s="439"/>
      <c r="AJ624" s="439"/>
    </row>
    <row r="625" spans="29:36" x14ac:dyDescent="0.3">
      <c r="AC625" s="439"/>
      <c r="AD625" s="439"/>
      <c r="AE625" s="439"/>
      <c r="AF625" s="439"/>
      <c r="AG625" s="439"/>
      <c r="AH625" s="439"/>
      <c r="AI625" s="439"/>
      <c r="AJ625" s="439"/>
    </row>
    <row r="626" spans="29:36" x14ac:dyDescent="0.3">
      <c r="AC626" s="439"/>
      <c r="AD626" s="439"/>
      <c r="AE626" s="439"/>
      <c r="AF626" s="439"/>
      <c r="AG626" s="439"/>
      <c r="AH626" s="439"/>
      <c r="AI626" s="439"/>
      <c r="AJ626" s="439"/>
    </row>
    <row r="627" spans="29:36" x14ac:dyDescent="0.3">
      <c r="AC627" s="439"/>
      <c r="AD627" s="439"/>
      <c r="AE627" s="439"/>
      <c r="AF627" s="439"/>
      <c r="AG627" s="439"/>
      <c r="AH627" s="439"/>
      <c r="AI627" s="439"/>
      <c r="AJ627" s="439"/>
    </row>
    <row r="628" spans="29:36" x14ac:dyDescent="0.3">
      <c r="AC628" s="439"/>
      <c r="AD628" s="439"/>
      <c r="AE628" s="439"/>
      <c r="AF628" s="439"/>
      <c r="AG628" s="439"/>
      <c r="AH628" s="439"/>
      <c r="AI628" s="439"/>
      <c r="AJ628" s="439"/>
    </row>
    <row r="629" spans="29:36" x14ac:dyDescent="0.3">
      <c r="AC629" s="439"/>
      <c r="AD629" s="439"/>
      <c r="AE629" s="439"/>
      <c r="AF629" s="439"/>
      <c r="AG629" s="439"/>
      <c r="AH629" s="439"/>
      <c r="AI629" s="439"/>
      <c r="AJ629" s="439"/>
    </row>
    <row r="630" spans="29:36" x14ac:dyDescent="0.3">
      <c r="AC630" s="439"/>
      <c r="AD630" s="439"/>
      <c r="AE630" s="439"/>
      <c r="AF630" s="439"/>
      <c r="AG630" s="439"/>
      <c r="AH630" s="439"/>
      <c r="AI630" s="439"/>
      <c r="AJ630" s="439"/>
    </row>
    <row r="631" spans="29:36" x14ac:dyDescent="0.3">
      <c r="AC631" s="439"/>
      <c r="AD631" s="439"/>
      <c r="AE631" s="439"/>
      <c r="AF631" s="439"/>
      <c r="AG631" s="439"/>
      <c r="AH631" s="439"/>
      <c r="AI631" s="439"/>
      <c r="AJ631" s="439"/>
    </row>
    <row r="632" spans="29:36" x14ac:dyDescent="0.3">
      <c r="AC632" s="439"/>
      <c r="AD632" s="439"/>
      <c r="AE632" s="439"/>
      <c r="AF632" s="439"/>
      <c r="AG632" s="439"/>
      <c r="AH632" s="439"/>
      <c r="AI632" s="439"/>
      <c r="AJ632" s="439"/>
    </row>
    <row r="633" spans="29:36" x14ac:dyDescent="0.3">
      <c r="AC633" s="439"/>
      <c r="AD633" s="439"/>
      <c r="AE633" s="439"/>
      <c r="AF633" s="439"/>
      <c r="AG633" s="439"/>
      <c r="AH633" s="439"/>
      <c r="AI633" s="439"/>
      <c r="AJ633" s="439"/>
    </row>
    <row r="634" spans="29:36" x14ac:dyDescent="0.3">
      <c r="AC634" s="439"/>
      <c r="AD634" s="439"/>
      <c r="AE634" s="439"/>
      <c r="AF634" s="439"/>
      <c r="AG634" s="439"/>
      <c r="AH634" s="439"/>
      <c r="AI634" s="439"/>
      <c r="AJ634" s="439"/>
    </row>
    <row r="635" spans="29:36" x14ac:dyDescent="0.3">
      <c r="AC635" s="439"/>
      <c r="AD635" s="439"/>
      <c r="AE635" s="439"/>
      <c r="AF635" s="439"/>
      <c r="AG635" s="439"/>
      <c r="AH635" s="439"/>
      <c r="AI635" s="439"/>
      <c r="AJ635" s="439"/>
    </row>
    <row r="636" spans="29:36" x14ac:dyDescent="0.3">
      <c r="AC636" s="439"/>
      <c r="AD636" s="439"/>
      <c r="AE636" s="439"/>
      <c r="AF636" s="439"/>
      <c r="AG636" s="439"/>
      <c r="AH636" s="439"/>
      <c r="AI636" s="439"/>
      <c r="AJ636" s="439"/>
    </row>
    <row r="637" spans="29:36" x14ac:dyDescent="0.3">
      <c r="AC637" s="439"/>
      <c r="AD637" s="439"/>
      <c r="AE637" s="439"/>
      <c r="AF637" s="439"/>
      <c r="AG637" s="439"/>
      <c r="AH637" s="439"/>
      <c r="AI637" s="439"/>
      <c r="AJ637" s="439"/>
    </row>
    <row r="638" spans="29:36" x14ac:dyDescent="0.3">
      <c r="AC638" s="439"/>
      <c r="AD638" s="439"/>
      <c r="AE638" s="439"/>
      <c r="AF638" s="439"/>
      <c r="AG638" s="439"/>
      <c r="AH638" s="439"/>
      <c r="AI638" s="439"/>
      <c r="AJ638" s="439"/>
    </row>
    <row r="639" spans="29:36" x14ac:dyDescent="0.3">
      <c r="AC639" s="439"/>
      <c r="AD639" s="439"/>
      <c r="AE639" s="439"/>
      <c r="AF639" s="439"/>
      <c r="AG639" s="439"/>
      <c r="AH639" s="439"/>
      <c r="AI639" s="439"/>
      <c r="AJ639" s="439"/>
    </row>
    <row r="640" spans="29:36" x14ac:dyDescent="0.3">
      <c r="AC640" s="439"/>
      <c r="AD640" s="439"/>
      <c r="AE640" s="439"/>
      <c r="AF640" s="439"/>
      <c r="AG640" s="439"/>
      <c r="AH640" s="439"/>
      <c r="AI640" s="439"/>
      <c r="AJ640" s="439"/>
    </row>
    <row r="641" spans="29:36" x14ac:dyDescent="0.3">
      <c r="AC641" s="439"/>
      <c r="AD641" s="439"/>
      <c r="AE641" s="439"/>
      <c r="AF641" s="439"/>
      <c r="AG641" s="439"/>
      <c r="AH641" s="439"/>
      <c r="AI641" s="439"/>
      <c r="AJ641" s="439"/>
    </row>
    <row r="642" spans="29:36" x14ac:dyDescent="0.3">
      <c r="AC642" s="439"/>
      <c r="AD642" s="439"/>
      <c r="AE642" s="439"/>
      <c r="AF642" s="439"/>
      <c r="AG642" s="439"/>
      <c r="AH642" s="439"/>
      <c r="AI642" s="439"/>
      <c r="AJ642" s="439"/>
    </row>
    <row r="643" spans="29:36" x14ac:dyDescent="0.3">
      <c r="AC643" s="439"/>
      <c r="AD643" s="439"/>
      <c r="AE643" s="439"/>
      <c r="AF643" s="439"/>
      <c r="AG643" s="439"/>
      <c r="AH643" s="439"/>
      <c r="AI643" s="439"/>
      <c r="AJ643" s="439"/>
    </row>
    <row r="644" spans="29:36" x14ac:dyDescent="0.3">
      <c r="AC644" s="439"/>
      <c r="AD644" s="439"/>
      <c r="AE644" s="439"/>
      <c r="AF644" s="439"/>
      <c r="AG644" s="439"/>
      <c r="AH644" s="439"/>
      <c r="AI644" s="439"/>
      <c r="AJ644" s="439"/>
    </row>
    <row r="645" spans="29:36" x14ac:dyDescent="0.3">
      <c r="AC645" s="439"/>
      <c r="AD645" s="439"/>
      <c r="AE645" s="439"/>
      <c r="AF645" s="439"/>
      <c r="AG645" s="439"/>
      <c r="AH645" s="439"/>
      <c r="AI645" s="439"/>
      <c r="AJ645" s="439"/>
    </row>
    <row r="646" spans="29:36" x14ac:dyDescent="0.3">
      <c r="AC646" s="439"/>
      <c r="AD646" s="439"/>
      <c r="AE646" s="439"/>
      <c r="AF646" s="439"/>
      <c r="AG646" s="439"/>
      <c r="AH646" s="439"/>
      <c r="AI646" s="439"/>
      <c r="AJ646" s="439"/>
    </row>
    <row r="647" spans="29:36" x14ac:dyDescent="0.3">
      <c r="AC647" s="439"/>
      <c r="AD647" s="439"/>
      <c r="AE647" s="439"/>
      <c r="AF647" s="439"/>
      <c r="AG647" s="439"/>
      <c r="AH647" s="439"/>
      <c r="AI647" s="439"/>
      <c r="AJ647" s="439"/>
    </row>
    <row r="648" spans="29:36" x14ac:dyDescent="0.3">
      <c r="AC648" s="439"/>
      <c r="AD648" s="439"/>
      <c r="AE648" s="439"/>
      <c r="AF648" s="439"/>
      <c r="AG648" s="439"/>
      <c r="AH648" s="439"/>
      <c r="AI648" s="439"/>
      <c r="AJ648" s="439"/>
    </row>
    <row r="649" spans="29:36" x14ac:dyDescent="0.3">
      <c r="AC649" s="439"/>
      <c r="AD649" s="439"/>
      <c r="AE649" s="439"/>
      <c r="AF649" s="439"/>
      <c r="AG649" s="439"/>
      <c r="AH649" s="439"/>
      <c r="AI649" s="439"/>
      <c r="AJ649" s="439"/>
    </row>
    <row r="650" spans="29:36" x14ac:dyDescent="0.3">
      <c r="AC650" s="439"/>
      <c r="AD650" s="439"/>
      <c r="AE650" s="439"/>
      <c r="AF650" s="439"/>
      <c r="AG650" s="439"/>
      <c r="AH650" s="439"/>
      <c r="AI650" s="439"/>
      <c r="AJ650" s="439"/>
    </row>
    <row r="651" spans="29:36" x14ac:dyDescent="0.3">
      <c r="AC651" s="439"/>
      <c r="AD651" s="439"/>
      <c r="AE651" s="439"/>
      <c r="AF651" s="439"/>
      <c r="AG651" s="439"/>
      <c r="AH651" s="439"/>
      <c r="AI651" s="439"/>
      <c r="AJ651" s="439"/>
    </row>
    <row r="652" spans="29:36" x14ac:dyDescent="0.3">
      <c r="AC652" s="439"/>
      <c r="AD652" s="439"/>
      <c r="AE652" s="439"/>
      <c r="AF652" s="439"/>
      <c r="AG652" s="439"/>
      <c r="AH652" s="439"/>
      <c r="AI652" s="439"/>
      <c r="AJ652" s="439"/>
    </row>
    <row r="653" spans="29:36" x14ac:dyDescent="0.3">
      <c r="AC653" s="439"/>
      <c r="AD653" s="439"/>
      <c r="AE653" s="439"/>
      <c r="AF653" s="439"/>
      <c r="AG653" s="439"/>
      <c r="AH653" s="439"/>
      <c r="AI653" s="439"/>
      <c r="AJ653" s="439"/>
    </row>
    <row r="654" spans="29:36" x14ac:dyDescent="0.3">
      <c r="AC654" s="439"/>
      <c r="AD654" s="439"/>
      <c r="AE654" s="439"/>
      <c r="AF654" s="439"/>
      <c r="AG654" s="439"/>
      <c r="AH654" s="439"/>
      <c r="AI654" s="439"/>
      <c r="AJ654" s="439"/>
    </row>
    <row r="655" spans="29:36" x14ac:dyDescent="0.3">
      <c r="AC655" s="439"/>
      <c r="AD655" s="439"/>
      <c r="AE655" s="439"/>
      <c r="AF655" s="439"/>
      <c r="AG655" s="439"/>
      <c r="AH655" s="439"/>
      <c r="AI655" s="439"/>
      <c r="AJ655" s="439"/>
    </row>
    <row r="656" spans="29:36" x14ac:dyDescent="0.3">
      <c r="AC656" s="439"/>
      <c r="AD656" s="439"/>
      <c r="AE656" s="439"/>
      <c r="AF656" s="439"/>
      <c r="AG656" s="439"/>
      <c r="AH656" s="439"/>
      <c r="AI656" s="439"/>
      <c r="AJ656" s="439"/>
    </row>
    <row r="657" spans="29:36" x14ac:dyDescent="0.3">
      <c r="AC657" s="439"/>
      <c r="AD657" s="439"/>
      <c r="AE657" s="439"/>
      <c r="AF657" s="439"/>
      <c r="AG657" s="439"/>
      <c r="AH657" s="439"/>
      <c r="AI657" s="439"/>
      <c r="AJ657" s="439"/>
    </row>
    <row r="658" spans="29:36" x14ac:dyDescent="0.3">
      <c r="AC658" s="439"/>
      <c r="AD658" s="439"/>
      <c r="AE658" s="439"/>
      <c r="AF658" s="439"/>
      <c r="AG658" s="439"/>
      <c r="AH658" s="439"/>
      <c r="AI658" s="439"/>
      <c r="AJ658" s="439"/>
    </row>
    <row r="659" spans="29:36" x14ac:dyDescent="0.3">
      <c r="AC659" s="439"/>
      <c r="AD659" s="439"/>
      <c r="AE659" s="439"/>
      <c r="AF659" s="439"/>
      <c r="AG659" s="439"/>
      <c r="AH659" s="439"/>
      <c r="AI659" s="439"/>
      <c r="AJ659" s="439"/>
    </row>
    <row r="660" spans="29:36" x14ac:dyDescent="0.3">
      <c r="AC660" s="439"/>
      <c r="AD660" s="439"/>
      <c r="AE660" s="439"/>
      <c r="AF660" s="439"/>
      <c r="AG660" s="439"/>
      <c r="AH660" s="439"/>
      <c r="AI660" s="439"/>
      <c r="AJ660" s="439"/>
    </row>
    <row r="661" spans="29:36" x14ac:dyDescent="0.3">
      <c r="AC661" s="439"/>
      <c r="AD661" s="439"/>
      <c r="AE661" s="439"/>
      <c r="AF661" s="439"/>
      <c r="AG661" s="439"/>
      <c r="AH661" s="439"/>
      <c r="AI661" s="439"/>
      <c r="AJ661" s="439"/>
    </row>
    <row r="662" spans="29:36" x14ac:dyDescent="0.3">
      <c r="AC662" s="439"/>
      <c r="AD662" s="439"/>
      <c r="AE662" s="439"/>
      <c r="AF662" s="439"/>
      <c r="AG662" s="439"/>
      <c r="AH662" s="439"/>
      <c r="AI662" s="439"/>
      <c r="AJ662" s="439"/>
    </row>
    <row r="663" spans="29:36" x14ac:dyDescent="0.3">
      <c r="AC663" s="439"/>
      <c r="AD663" s="439"/>
      <c r="AE663" s="439"/>
      <c r="AF663" s="439"/>
      <c r="AG663" s="439"/>
      <c r="AH663" s="439"/>
      <c r="AI663" s="439"/>
      <c r="AJ663" s="439"/>
    </row>
    <row r="664" spans="29:36" x14ac:dyDescent="0.3">
      <c r="AC664" s="439"/>
      <c r="AD664" s="439"/>
      <c r="AE664" s="439"/>
      <c r="AF664" s="439"/>
      <c r="AG664" s="439"/>
      <c r="AH664" s="439"/>
      <c r="AI664" s="439"/>
      <c r="AJ664" s="439"/>
    </row>
    <row r="665" spans="29:36" x14ac:dyDescent="0.3">
      <c r="AC665" s="439"/>
      <c r="AD665" s="439"/>
      <c r="AE665" s="439"/>
      <c r="AF665" s="439"/>
      <c r="AG665" s="439"/>
      <c r="AH665" s="439"/>
      <c r="AI665" s="439"/>
      <c r="AJ665" s="439"/>
    </row>
    <row r="666" spans="29:36" x14ac:dyDescent="0.3">
      <c r="AC666" s="439"/>
      <c r="AD666" s="439"/>
      <c r="AE666" s="439"/>
      <c r="AF666" s="439"/>
      <c r="AG666" s="439"/>
      <c r="AH666" s="439"/>
      <c r="AI666" s="439"/>
      <c r="AJ666" s="439"/>
    </row>
    <row r="667" spans="29:36" x14ac:dyDescent="0.3">
      <c r="AC667" s="439"/>
      <c r="AD667" s="439"/>
      <c r="AE667" s="439"/>
      <c r="AF667" s="439"/>
      <c r="AG667" s="439"/>
      <c r="AH667" s="439"/>
      <c r="AI667" s="439"/>
      <c r="AJ667" s="439"/>
    </row>
    <row r="668" spans="29:36" x14ac:dyDescent="0.3">
      <c r="AC668" s="439"/>
      <c r="AD668" s="439"/>
      <c r="AE668" s="439"/>
      <c r="AF668" s="439"/>
      <c r="AG668" s="439"/>
      <c r="AH668" s="439"/>
      <c r="AI668" s="439"/>
      <c r="AJ668" s="439"/>
    </row>
    <row r="669" spans="29:36" x14ac:dyDescent="0.3">
      <c r="AC669" s="439"/>
      <c r="AD669" s="439"/>
      <c r="AE669" s="439"/>
      <c r="AF669" s="439"/>
      <c r="AG669" s="439"/>
      <c r="AH669" s="439"/>
      <c r="AI669" s="439"/>
      <c r="AJ669" s="439"/>
    </row>
    <row r="670" spans="29:36" x14ac:dyDescent="0.3">
      <c r="AC670" s="439"/>
      <c r="AD670" s="439"/>
      <c r="AE670" s="439"/>
      <c r="AF670" s="439"/>
      <c r="AG670" s="439"/>
      <c r="AH670" s="439"/>
      <c r="AI670" s="439"/>
      <c r="AJ670" s="439"/>
    </row>
    <row r="671" spans="29:36" x14ac:dyDescent="0.3">
      <c r="AC671" s="439"/>
      <c r="AD671" s="439"/>
      <c r="AE671" s="439"/>
      <c r="AF671" s="439"/>
      <c r="AG671" s="439"/>
      <c r="AH671" s="439"/>
      <c r="AI671" s="439"/>
      <c r="AJ671" s="439"/>
    </row>
    <row r="672" spans="29:36" x14ac:dyDescent="0.3">
      <c r="AC672" s="439"/>
      <c r="AD672" s="439"/>
      <c r="AE672" s="439"/>
      <c r="AF672" s="439"/>
      <c r="AG672" s="439"/>
      <c r="AH672" s="439"/>
      <c r="AI672" s="439"/>
      <c r="AJ672" s="439"/>
    </row>
    <row r="673" spans="29:36" x14ac:dyDescent="0.3">
      <c r="AC673" s="439"/>
      <c r="AD673" s="439"/>
      <c r="AE673" s="439"/>
      <c r="AF673" s="439"/>
      <c r="AG673" s="439"/>
      <c r="AH673" s="439"/>
      <c r="AI673" s="439"/>
      <c r="AJ673" s="439"/>
    </row>
    <row r="674" spans="29:36" x14ac:dyDescent="0.3">
      <c r="AC674" s="439"/>
      <c r="AD674" s="439"/>
      <c r="AE674" s="439"/>
      <c r="AF674" s="439"/>
      <c r="AG674" s="439"/>
      <c r="AH674" s="439"/>
      <c r="AI674" s="439"/>
      <c r="AJ674" s="439"/>
    </row>
    <row r="675" spans="29:36" x14ac:dyDescent="0.3">
      <c r="AC675" s="439"/>
      <c r="AD675" s="439"/>
      <c r="AE675" s="439"/>
      <c r="AF675" s="439"/>
      <c r="AG675" s="439"/>
      <c r="AH675" s="439"/>
      <c r="AI675" s="439"/>
      <c r="AJ675" s="439"/>
    </row>
    <row r="676" spans="29:36" x14ac:dyDescent="0.3">
      <c r="AC676" s="439"/>
      <c r="AD676" s="439"/>
      <c r="AE676" s="439"/>
      <c r="AF676" s="439"/>
      <c r="AG676" s="439"/>
      <c r="AH676" s="439"/>
      <c r="AI676" s="439"/>
      <c r="AJ676" s="439"/>
    </row>
    <row r="677" spans="29:36" x14ac:dyDescent="0.3">
      <c r="AC677" s="439"/>
      <c r="AD677" s="439"/>
      <c r="AE677" s="439"/>
      <c r="AF677" s="439"/>
      <c r="AG677" s="439"/>
      <c r="AH677" s="439"/>
      <c r="AI677" s="439"/>
      <c r="AJ677" s="439"/>
    </row>
    <row r="678" spans="29:36" x14ac:dyDescent="0.3">
      <c r="AC678" s="439"/>
      <c r="AD678" s="439"/>
      <c r="AE678" s="439"/>
      <c r="AF678" s="439"/>
      <c r="AG678" s="439"/>
      <c r="AH678" s="439"/>
      <c r="AI678" s="439"/>
      <c r="AJ678" s="439"/>
    </row>
    <row r="679" spans="29:36" x14ac:dyDescent="0.3">
      <c r="AC679" s="439"/>
      <c r="AD679" s="439"/>
      <c r="AE679" s="439"/>
      <c r="AF679" s="439"/>
      <c r="AG679" s="439"/>
      <c r="AH679" s="439"/>
      <c r="AI679" s="439"/>
      <c r="AJ679" s="439"/>
    </row>
    <row r="680" spans="29:36" x14ac:dyDescent="0.3">
      <c r="AC680" s="439"/>
      <c r="AD680" s="439"/>
      <c r="AE680" s="439"/>
      <c r="AF680" s="439"/>
      <c r="AG680" s="439"/>
      <c r="AH680" s="439"/>
      <c r="AI680" s="439"/>
      <c r="AJ680" s="439"/>
    </row>
    <row r="681" spans="29:36" x14ac:dyDescent="0.3">
      <c r="AC681" s="439"/>
      <c r="AD681" s="439"/>
      <c r="AE681" s="439"/>
      <c r="AF681" s="439"/>
      <c r="AG681" s="439"/>
      <c r="AH681" s="439"/>
      <c r="AI681" s="439"/>
      <c r="AJ681" s="439"/>
    </row>
    <row r="682" spans="29:36" x14ac:dyDescent="0.3">
      <c r="AC682" s="439"/>
      <c r="AD682" s="439"/>
      <c r="AE682" s="439"/>
      <c r="AF682" s="439"/>
      <c r="AG682" s="439"/>
      <c r="AH682" s="439"/>
      <c r="AI682" s="439"/>
      <c r="AJ682" s="439"/>
    </row>
    <row r="683" spans="29:36" x14ac:dyDescent="0.3">
      <c r="AC683" s="439"/>
      <c r="AD683" s="439"/>
      <c r="AE683" s="439"/>
      <c r="AF683" s="439"/>
      <c r="AG683" s="439"/>
      <c r="AH683" s="439"/>
      <c r="AI683" s="439"/>
      <c r="AJ683" s="439"/>
    </row>
    <row r="684" spans="29:36" x14ac:dyDescent="0.3">
      <c r="AC684" s="439"/>
      <c r="AD684" s="439"/>
      <c r="AE684" s="439"/>
      <c r="AF684" s="439"/>
      <c r="AG684" s="439"/>
      <c r="AH684" s="439"/>
      <c r="AI684" s="439"/>
      <c r="AJ684" s="439"/>
    </row>
    <row r="685" spans="29:36" x14ac:dyDescent="0.3">
      <c r="AC685" s="439"/>
      <c r="AD685" s="439"/>
      <c r="AE685" s="439"/>
      <c r="AF685" s="439"/>
      <c r="AG685" s="439"/>
      <c r="AH685" s="439"/>
      <c r="AI685" s="439"/>
      <c r="AJ685" s="439"/>
    </row>
    <row r="686" spans="29:36" x14ac:dyDescent="0.3">
      <c r="AC686" s="439"/>
      <c r="AD686" s="439"/>
      <c r="AE686" s="439"/>
      <c r="AF686" s="439"/>
      <c r="AG686" s="439"/>
      <c r="AH686" s="439"/>
      <c r="AI686" s="439"/>
      <c r="AJ686" s="439"/>
    </row>
    <row r="687" spans="29:36" x14ac:dyDescent="0.3">
      <c r="AC687" s="439"/>
      <c r="AD687" s="439"/>
      <c r="AE687" s="439"/>
      <c r="AF687" s="439"/>
      <c r="AG687" s="439"/>
      <c r="AH687" s="439"/>
      <c r="AI687" s="439"/>
      <c r="AJ687" s="439"/>
    </row>
    <row r="688" spans="29:36" x14ac:dyDescent="0.3">
      <c r="AC688" s="439"/>
      <c r="AD688" s="439"/>
      <c r="AE688" s="439"/>
      <c r="AF688" s="439"/>
      <c r="AG688" s="439"/>
      <c r="AH688" s="439"/>
      <c r="AI688" s="439"/>
      <c r="AJ688" s="439"/>
    </row>
    <row r="689" spans="29:36" x14ac:dyDescent="0.3">
      <c r="AC689" s="439"/>
      <c r="AD689" s="439"/>
      <c r="AE689" s="439"/>
      <c r="AF689" s="439"/>
      <c r="AG689" s="439"/>
      <c r="AH689" s="439"/>
      <c r="AI689" s="439"/>
      <c r="AJ689" s="439"/>
    </row>
    <row r="690" spans="29:36" x14ac:dyDescent="0.3">
      <c r="AC690" s="439"/>
      <c r="AD690" s="439"/>
      <c r="AE690" s="439"/>
      <c r="AF690" s="439"/>
      <c r="AG690" s="439"/>
      <c r="AH690" s="439"/>
      <c r="AI690" s="439"/>
      <c r="AJ690" s="439"/>
    </row>
    <row r="691" spans="29:36" x14ac:dyDescent="0.3">
      <c r="AC691" s="439"/>
      <c r="AD691" s="439"/>
      <c r="AE691" s="439"/>
      <c r="AF691" s="439"/>
      <c r="AG691" s="439"/>
      <c r="AH691" s="439"/>
      <c r="AI691" s="439"/>
      <c r="AJ691" s="439"/>
    </row>
    <row r="692" spans="29:36" x14ac:dyDescent="0.3">
      <c r="AC692" s="439"/>
      <c r="AD692" s="439"/>
      <c r="AE692" s="439"/>
      <c r="AF692" s="439"/>
      <c r="AG692" s="439"/>
      <c r="AH692" s="439"/>
      <c r="AI692" s="439"/>
      <c r="AJ692" s="439"/>
    </row>
    <row r="693" spans="29:36" x14ac:dyDescent="0.3">
      <c r="AC693" s="439"/>
      <c r="AD693" s="439"/>
      <c r="AE693" s="439"/>
      <c r="AF693" s="439"/>
      <c r="AG693" s="439"/>
      <c r="AH693" s="439"/>
      <c r="AI693" s="439"/>
      <c r="AJ693" s="439"/>
    </row>
    <row r="694" spans="29:36" x14ac:dyDescent="0.3">
      <c r="AC694" s="439"/>
      <c r="AD694" s="439"/>
      <c r="AE694" s="439"/>
      <c r="AF694" s="439"/>
      <c r="AG694" s="439"/>
      <c r="AH694" s="439"/>
      <c r="AI694" s="439"/>
      <c r="AJ694" s="439"/>
    </row>
    <row r="695" spans="29:36" x14ac:dyDescent="0.3">
      <c r="AC695" s="439"/>
      <c r="AD695" s="439"/>
      <c r="AE695" s="439"/>
      <c r="AF695" s="439"/>
      <c r="AG695" s="439"/>
      <c r="AH695" s="439"/>
      <c r="AI695" s="439"/>
      <c r="AJ695" s="439"/>
    </row>
    <row r="696" spans="29:36" x14ac:dyDescent="0.3">
      <c r="AC696" s="439"/>
      <c r="AD696" s="439"/>
      <c r="AE696" s="439"/>
      <c r="AF696" s="439"/>
      <c r="AG696" s="439"/>
      <c r="AH696" s="439"/>
      <c r="AI696" s="439"/>
      <c r="AJ696" s="439"/>
    </row>
    <row r="697" spans="29:36" x14ac:dyDescent="0.3">
      <c r="AC697" s="439"/>
      <c r="AD697" s="439"/>
      <c r="AE697" s="439"/>
      <c r="AF697" s="439"/>
      <c r="AG697" s="439"/>
      <c r="AH697" s="439"/>
      <c r="AI697" s="439"/>
      <c r="AJ697" s="439"/>
    </row>
    <row r="698" spans="29:36" x14ac:dyDescent="0.3">
      <c r="AC698" s="439"/>
      <c r="AD698" s="439"/>
      <c r="AE698" s="439"/>
      <c r="AF698" s="439"/>
      <c r="AG698" s="439"/>
      <c r="AH698" s="439"/>
      <c r="AI698" s="439"/>
      <c r="AJ698" s="439"/>
    </row>
    <row r="699" spans="29:36" x14ac:dyDescent="0.3">
      <c r="AC699" s="439"/>
      <c r="AD699" s="439"/>
      <c r="AE699" s="439"/>
      <c r="AF699" s="439"/>
      <c r="AG699" s="439"/>
      <c r="AH699" s="439"/>
      <c r="AI699" s="439"/>
      <c r="AJ699" s="439"/>
    </row>
    <row r="700" spans="29:36" x14ac:dyDescent="0.3">
      <c r="AC700" s="439"/>
      <c r="AD700" s="439"/>
      <c r="AE700" s="439"/>
      <c r="AF700" s="439"/>
      <c r="AG700" s="439"/>
      <c r="AH700" s="439"/>
      <c r="AI700" s="439"/>
      <c r="AJ700" s="439"/>
    </row>
    <row r="701" spans="29:36" x14ac:dyDescent="0.3">
      <c r="AC701" s="439"/>
      <c r="AD701" s="439"/>
      <c r="AE701" s="439"/>
      <c r="AF701" s="439"/>
      <c r="AG701" s="439"/>
      <c r="AH701" s="439"/>
      <c r="AI701" s="439"/>
      <c r="AJ701" s="439"/>
    </row>
    <row r="702" spans="29:36" x14ac:dyDescent="0.3">
      <c r="AC702" s="439"/>
      <c r="AD702" s="439"/>
      <c r="AE702" s="439"/>
      <c r="AF702" s="439"/>
      <c r="AG702" s="439"/>
      <c r="AH702" s="439"/>
      <c r="AI702" s="439"/>
      <c r="AJ702" s="439"/>
    </row>
    <row r="703" spans="29:36" x14ac:dyDescent="0.3">
      <c r="AC703" s="439"/>
      <c r="AD703" s="439"/>
      <c r="AE703" s="439"/>
      <c r="AF703" s="439"/>
      <c r="AG703" s="439"/>
      <c r="AH703" s="439"/>
      <c r="AI703" s="439"/>
      <c r="AJ703" s="439"/>
    </row>
    <row r="704" spans="29:36" x14ac:dyDescent="0.3">
      <c r="AC704" s="439"/>
      <c r="AD704" s="439"/>
      <c r="AE704" s="439"/>
      <c r="AF704" s="439"/>
      <c r="AG704" s="439"/>
      <c r="AH704" s="439"/>
      <c r="AI704" s="439"/>
      <c r="AJ704" s="439"/>
    </row>
    <row r="705" spans="29:36" x14ac:dyDescent="0.3">
      <c r="AC705" s="439"/>
      <c r="AD705" s="439"/>
      <c r="AE705" s="439"/>
      <c r="AF705" s="439"/>
      <c r="AG705" s="439"/>
      <c r="AH705" s="439"/>
      <c r="AI705" s="439"/>
      <c r="AJ705" s="439"/>
    </row>
    <row r="706" spans="29:36" x14ac:dyDescent="0.3">
      <c r="AC706" s="439"/>
      <c r="AD706" s="439"/>
      <c r="AE706" s="439"/>
      <c r="AF706" s="439"/>
      <c r="AG706" s="439"/>
      <c r="AH706" s="439"/>
      <c r="AI706" s="439"/>
      <c r="AJ706" s="439"/>
    </row>
    <row r="707" spans="29:36" x14ac:dyDescent="0.3">
      <c r="AC707" s="439"/>
      <c r="AD707" s="439"/>
      <c r="AE707" s="439"/>
      <c r="AF707" s="439"/>
      <c r="AG707" s="439"/>
      <c r="AH707" s="439"/>
      <c r="AI707" s="439"/>
      <c r="AJ707" s="439"/>
    </row>
    <row r="708" spans="29:36" x14ac:dyDescent="0.3">
      <c r="AC708" s="439"/>
      <c r="AD708" s="439"/>
      <c r="AE708" s="439"/>
      <c r="AF708" s="439"/>
      <c r="AG708" s="439"/>
      <c r="AH708" s="439"/>
      <c r="AI708" s="439"/>
      <c r="AJ708" s="439"/>
    </row>
    <row r="709" spans="29:36" x14ac:dyDescent="0.3">
      <c r="AC709" s="439"/>
      <c r="AD709" s="439"/>
      <c r="AE709" s="439"/>
      <c r="AF709" s="439"/>
      <c r="AG709" s="439"/>
      <c r="AH709" s="439"/>
      <c r="AI709" s="439"/>
      <c r="AJ709" s="439"/>
    </row>
    <row r="710" spans="29:36" x14ac:dyDescent="0.3">
      <c r="AC710" s="439"/>
      <c r="AD710" s="439"/>
      <c r="AE710" s="439"/>
      <c r="AF710" s="439"/>
      <c r="AG710" s="439"/>
      <c r="AH710" s="439"/>
      <c r="AI710" s="439"/>
      <c r="AJ710" s="439"/>
    </row>
    <row r="711" spans="29:36" x14ac:dyDescent="0.3">
      <c r="AC711" s="439"/>
      <c r="AD711" s="439"/>
      <c r="AE711" s="439"/>
      <c r="AF711" s="439"/>
      <c r="AG711" s="439"/>
      <c r="AH711" s="439"/>
      <c r="AI711" s="439"/>
      <c r="AJ711" s="439"/>
    </row>
    <row r="712" spans="29:36" x14ac:dyDescent="0.3">
      <c r="AC712" s="439"/>
      <c r="AD712" s="439"/>
      <c r="AE712" s="439"/>
      <c r="AF712" s="439"/>
      <c r="AG712" s="439"/>
      <c r="AH712" s="439"/>
      <c r="AI712" s="439"/>
      <c r="AJ712" s="439"/>
    </row>
    <row r="713" spans="29:36" x14ac:dyDescent="0.3">
      <c r="AC713" s="439"/>
      <c r="AD713" s="439"/>
      <c r="AE713" s="439"/>
      <c r="AF713" s="439"/>
      <c r="AG713" s="439"/>
      <c r="AH713" s="439"/>
      <c r="AI713" s="439"/>
      <c r="AJ713" s="439"/>
    </row>
    <row r="714" spans="29:36" x14ac:dyDescent="0.3">
      <c r="AC714" s="439"/>
      <c r="AD714" s="439"/>
      <c r="AE714" s="439"/>
      <c r="AF714" s="439"/>
      <c r="AG714" s="439"/>
      <c r="AH714" s="439"/>
      <c r="AI714" s="439"/>
      <c r="AJ714" s="439"/>
    </row>
    <row r="715" spans="29:36" x14ac:dyDescent="0.3">
      <c r="AC715" s="439"/>
      <c r="AD715" s="439"/>
      <c r="AE715" s="439"/>
      <c r="AF715" s="439"/>
      <c r="AG715" s="439"/>
      <c r="AH715" s="439"/>
      <c r="AI715" s="439"/>
      <c r="AJ715" s="439"/>
    </row>
    <row r="716" spans="29:36" x14ac:dyDescent="0.3">
      <c r="AC716" s="439"/>
      <c r="AD716" s="439"/>
      <c r="AE716" s="439"/>
      <c r="AF716" s="439"/>
      <c r="AG716" s="439"/>
      <c r="AH716" s="439"/>
      <c r="AI716" s="439"/>
      <c r="AJ716" s="439"/>
    </row>
    <row r="717" spans="29:36" x14ac:dyDescent="0.3">
      <c r="AC717" s="439"/>
      <c r="AD717" s="439"/>
      <c r="AE717" s="439"/>
      <c r="AF717" s="439"/>
      <c r="AG717" s="439"/>
      <c r="AH717" s="439"/>
      <c r="AI717" s="439"/>
      <c r="AJ717" s="439"/>
    </row>
    <row r="718" spans="29:36" x14ac:dyDescent="0.3">
      <c r="AC718" s="439"/>
      <c r="AD718" s="439"/>
      <c r="AE718" s="439"/>
      <c r="AF718" s="439"/>
      <c r="AG718" s="439"/>
      <c r="AH718" s="439"/>
      <c r="AI718" s="439"/>
      <c r="AJ718" s="439"/>
    </row>
    <row r="719" spans="29:36" x14ac:dyDescent="0.3">
      <c r="AC719" s="439"/>
      <c r="AD719" s="439"/>
      <c r="AE719" s="439"/>
      <c r="AF719" s="439"/>
      <c r="AG719" s="439"/>
      <c r="AH719" s="439"/>
      <c r="AI719" s="439"/>
      <c r="AJ719" s="439"/>
    </row>
    <row r="720" spans="29:36" x14ac:dyDescent="0.3">
      <c r="AC720" s="439"/>
      <c r="AD720" s="439"/>
      <c r="AE720" s="439"/>
      <c r="AF720" s="439"/>
      <c r="AG720" s="439"/>
      <c r="AH720" s="439"/>
      <c r="AI720" s="439"/>
      <c r="AJ720" s="439"/>
    </row>
    <row r="721" spans="29:36" x14ac:dyDescent="0.3">
      <c r="AC721" s="439"/>
      <c r="AD721" s="439"/>
      <c r="AE721" s="439"/>
      <c r="AF721" s="439"/>
      <c r="AG721" s="439"/>
      <c r="AH721" s="439"/>
      <c r="AI721" s="439"/>
      <c r="AJ721" s="439"/>
    </row>
    <row r="722" spans="29:36" x14ac:dyDescent="0.3">
      <c r="AC722" s="439"/>
      <c r="AD722" s="439"/>
      <c r="AE722" s="439"/>
      <c r="AF722" s="439"/>
      <c r="AG722" s="439"/>
      <c r="AH722" s="439"/>
      <c r="AI722" s="439"/>
      <c r="AJ722" s="439"/>
    </row>
    <row r="723" spans="29:36" x14ac:dyDescent="0.3">
      <c r="AC723" s="439"/>
      <c r="AD723" s="439"/>
      <c r="AE723" s="439"/>
      <c r="AF723" s="439"/>
      <c r="AG723" s="439"/>
      <c r="AH723" s="439"/>
      <c r="AI723" s="439"/>
      <c r="AJ723" s="439"/>
    </row>
    <row r="724" spans="29:36" x14ac:dyDescent="0.3">
      <c r="AC724" s="439"/>
      <c r="AD724" s="439"/>
      <c r="AE724" s="439"/>
      <c r="AF724" s="439"/>
      <c r="AG724" s="439"/>
      <c r="AH724" s="439"/>
      <c r="AI724" s="439"/>
      <c r="AJ724" s="439"/>
    </row>
    <row r="725" spans="29:36" x14ac:dyDescent="0.3">
      <c r="AC725" s="439"/>
      <c r="AD725" s="439"/>
      <c r="AE725" s="439"/>
      <c r="AF725" s="439"/>
      <c r="AG725" s="439"/>
      <c r="AH725" s="439"/>
      <c r="AI725" s="439"/>
      <c r="AJ725" s="439"/>
    </row>
    <row r="726" spans="29:36" x14ac:dyDescent="0.3">
      <c r="AC726" s="439"/>
      <c r="AD726" s="439"/>
      <c r="AE726" s="439"/>
      <c r="AF726" s="439"/>
      <c r="AG726" s="439"/>
      <c r="AH726" s="439"/>
      <c r="AI726" s="439"/>
      <c r="AJ726" s="439"/>
    </row>
    <row r="727" spans="29:36" x14ac:dyDescent="0.3">
      <c r="AC727" s="439"/>
      <c r="AD727" s="439"/>
      <c r="AE727" s="439"/>
      <c r="AF727" s="439"/>
      <c r="AG727" s="439"/>
      <c r="AH727" s="439"/>
      <c r="AI727" s="439"/>
      <c r="AJ727" s="439"/>
    </row>
    <row r="728" spans="29:36" x14ac:dyDescent="0.3">
      <c r="AC728" s="439"/>
      <c r="AD728" s="439"/>
      <c r="AE728" s="439"/>
      <c r="AF728" s="439"/>
      <c r="AG728" s="439"/>
      <c r="AH728" s="439"/>
      <c r="AI728" s="439"/>
      <c r="AJ728" s="439"/>
    </row>
    <row r="729" spans="29:36" x14ac:dyDescent="0.3">
      <c r="AC729" s="439"/>
      <c r="AD729" s="439"/>
      <c r="AE729" s="439"/>
      <c r="AF729" s="439"/>
      <c r="AG729" s="439"/>
      <c r="AH729" s="439"/>
      <c r="AI729" s="439"/>
      <c r="AJ729" s="439"/>
    </row>
    <row r="730" spans="29:36" x14ac:dyDescent="0.3">
      <c r="AC730" s="439"/>
      <c r="AD730" s="439"/>
      <c r="AE730" s="439"/>
      <c r="AF730" s="439"/>
      <c r="AG730" s="439"/>
      <c r="AH730" s="439"/>
      <c r="AI730" s="439"/>
      <c r="AJ730" s="439"/>
    </row>
    <row r="731" spans="29:36" x14ac:dyDescent="0.3">
      <c r="AC731" s="439"/>
      <c r="AD731" s="439"/>
      <c r="AE731" s="439"/>
      <c r="AF731" s="439"/>
      <c r="AG731" s="439"/>
      <c r="AH731" s="439"/>
      <c r="AI731" s="439"/>
      <c r="AJ731" s="439"/>
    </row>
    <row r="732" spans="29:36" x14ac:dyDescent="0.3">
      <c r="AC732" s="439"/>
      <c r="AD732" s="439"/>
      <c r="AE732" s="439"/>
      <c r="AF732" s="439"/>
      <c r="AG732" s="439"/>
      <c r="AH732" s="439"/>
      <c r="AI732" s="439"/>
      <c r="AJ732" s="439"/>
    </row>
    <row r="733" spans="29:36" x14ac:dyDescent="0.3">
      <c r="AC733" s="439"/>
      <c r="AD733" s="439"/>
      <c r="AE733" s="439"/>
      <c r="AF733" s="439"/>
      <c r="AG733" s="439"/>
      <c r="AH733" s="439"/>
      <c r="AI733" s="439"/>
      <c r="AJ733" s="439"/>
    </row>
    <row r="734" spans="29:36" x14ac:dyDescent="0.3">
      <c r="AC734" s="439"/>
      <c r="AD734" s="439"/>
      <c r="AE734" s="439"/>
      <c r="AF734" s="439"/>
      <c r="AG734" s="439"/>
      <c r="AH734" s="439"/>
      <c r="AI734" s="439"/>
      <c r="AJ734" s="439"/>
    </row>
    <row r="735" spans="29:36" x14ac:dyDescent="0.3">
      <c r="AC735" s="439"/>
      <c r="AD735" s="439"/>
      <c r="AE735" s="439"/>
      <c r="AF735" s="439"/>
      <c r="AG735" s="439"/>
      <c r="AH735" s="439"/>
      <c r="AI735" s="439"/>
      <c r="AJ735" s="439"/>
    </row>
    <row r="736" spans="29:36" x14ac:dyDescent="0.3">
      <c r="AC736" s="439"/>
      <c r="AD736" s="439"/>
      <c r="AE736" s="439"/>
      <c r="AF736" s="439"/>
      <c r="AG736" s="439"/>
      <c r="AH736" s="439"/>
      <c r="AI736" s="439"/>
      <c r="AJ736" s="439"/>
    </row>
    <row r="737" spans="29:36" x14ac:dyDescent="0.3">
      <c r="AC737" s="439"/>
      <c r="AD737" s="439"/>
      <c r="AE737" s="439"/>
      <c r="AF737" s="439"/>
      <c r="AG737" s="439"/>
      <c r="AH737" s="439"/>
      <c r="AI737" s="439"/>
      <c r="AJ737" s="439"/>
    </row>
    <row r="738" spans="29:36" x14ac:dyDescent="0.3">
      <c r="AC738" s="439"/>
      <c r="AD738" s="439"/>
      <c r="AE738" s="439"/>
      <c r="AF738" s="439"/>
      <c r="AG738" s="439"/>
      <c r="AH738" s="439"/>
      <c r="AI738" s="439"/>
      <c r="AJ738" s="439"/>
    </row>
    <row r="739" spans="29:36" x14ac:dyDescent="0.3">
      <c r="AC739" s="439"/>
      <c r="AD739" s="439"/>
      <c r="AE739" s="439"/>
      <c r="AF739" s="439"/>
      <c r="AG739" s="439"/>
      <c r="AH739" s="439"/>
      <c r="AI739" s="439"/>
      <c r="AJ739" s="439"/>
    </row>
    <row r="740" spans="29:36" x14ac:dyDescent="0.3">
      <c r="AC740" s="439"/>
      <c r="AD740" s="439"/>
      <c r="AE740" s="439"/>
      <c r="AF740" s="439"/>
      <c r="AG740" s="439"/>
      <c r="AH740" s="439"/>
      <c r="AI740" s="439"/>
      <c r="AJ740" s="439"/>
    </row>
    <row r="741" spans="29:36" x14ac:dyDescent="0.3">
      <c r="AC741" s="439"/>
      <c r="AD741" s="439"/>
      <c r="AE741" s="439"/>
      <c r="AF741" s="439"/>
      <c r="AG741" s="439"/>
      <c r="AH741" s="439"/>
      <c r="AI741" s="439"/>
      <c r="AJ741" s="439"/>
    </row>
    <row r="742" spans="29:36" x14ac:dyDescent="0.3">
      <c r="AC742" s="439"/>
      <c r="AD742" s="439"/>
      <c r="AE742" s="439"/>
      <c r="AF742" s="439"/>
      <c r="AG742" s="439"/>
      <c r="AH742" s="439"/>
      <c r="AI742" s="439"/>
      <c r="AJ742" s="439"/>
    </row>
    <row r="743" spans="29:36" x14ac:dyDescent="0.3">
      <c r="AC743" s="439"/>
      <c r="AD743" s="439"/>
      <c r="AE743" s="439"/>
      <c r="AF743" s="439"/>
      <c r="AG743" s="439"/>
      <c r="AH743" s="439"/>
      <c r="AI743" s="439"/>
      <c r="AJ743" s="439"/>
    </row>
    <row r="744" spans="29:36" x14ac:dyDescent="0.3">
      <c r="AC744" s="439"/>
      <c r="AD744" s="439"/>
      <c r="AE744" s="439"/>
      <c r="AF744" s="439"/>
      <c r="AG744" s="439"/>
      <c r="AH744" s="439"/>
      <c r="AI744" s="439"/>
      <c r="AJ744" s="439"/>
    </row>
    <row r="745" spans="29:36" x14ac:dyDescent="0.3">
      <c r="AC745" s="439"/>
      <c r="AD745" s="439"/>
      <c r="AE745" s="439"/>
      <c r="AF745" s="439"/>
      <c r="AG745" s="439"/>
      <c r="AH745" s="439"/>
      <c r="AI745" s="439"/>
      <c r="AJ745" s="439"/>
    </row>
    <row r="746" spans="29:36" x14ac:dyDescent="0.3">
      <c r="AC746" s="439"/>
      <c r="AD746" s="439"/>
      <c r="AE746" s="439"/>
      <c r="AF746" s="439"/>
      <c r="AG746" s="439"/>
      <c r="AH746" s="439"/>
      <c r="AI746" s="439"/>
      <c r="AJ746" s="439"/>
    </row>
    <row r="747" spans="29:36" x14ac:dyDescent="0.3">
      <c r="AC747" s="439"/>
      <c r="AD747" s="439"/>
      <c r="AE747" s="439"/>
      <c r="AF747" s="439"/>
      <c r="AG747" s="439"/>
      <c r="AH747" s="439"/>
      <c r="AI747" s="439"/>
      <c r="AJ747" s="439"/>
    </row>
    <row r="748" spans="29:36" x14ac:dyDescent="0.3">
      <c r="AC748" s="439"/>
      <c r="AD748" s="439"/>
      <c r="AE748" s="439"/>
      <c r="AF748" s="439"/>
      <c r="AG748" s="439"/>
      <c r="AH748" s="439"/>
      <c r="AI748" s="439"/>
      <c r="AJ748" s="439"/>
    </row>
    <row r="749" spans="29:36" x14ac:dyDescent="0.3">
      <c r="AC749" s="439"/>
      <c r="AD749" s="439"/>
      <c r="AE749" s="439"/>
      <c r="AF749" s="439"/>
      <c r="AG749" s="439"/>
      <c r="AH749" s="439"/>
      <c r="AI749" s="439"/>
      <c r="AJ749" s="439"/>
    </row>
    <row r="750" spans="29:36" x14ac:dyDescent="0.3">
      <c r="AC750" s="439"/>
      <c r="AD750" s="439"/>
      <c r="AE750" s="439"/>
      <c r="AF750" s="439"/>
      <c r="AG750" s="439"/>
      <c r="AH750" s="439"/>
      <c r="AI750" s="439"/>
      <c r="AJ750" s="439"/>
    </row>
    <row r="751" spans="29:36" x14ac:dyDescent="0.3">
      <c r="AC751" s="439"/>
      <c r="AD751" s="439"/>
      <c r="AE751" s="439"/>
      <c r="AF751" s="439"/>
      <c r="AG751" s="439"/>
      <c r="AH751" s="439"/>
      <c r="AI751" s="439"/>
      <c r="AJ751" s="439"/>
    </row>
    <row r="752" spans="29:36" x14ac:dyDescent="0.3">
      <c r="AC752" s="439"/>
      <c r="AD752" s="439"/>
      <c r="AE752" s="439"/>
      <c r="AF752" s="439"/>
      <c r="AG752" s="439"/>
      <c r="AH752" s="439"/>
      <c r="AI752" s="439"/>
      <c r="AJ752" s="439"/>
    </row>
    <row r="753" spans="29:36" x14ac:dyDescent="0.3">
      <c r="AC753" s="439"/>
      <c r="AD753" s="439"/>
      <c r="AE753" s="439"/>
      <c r="AF753" s="439"/>
      <c r="AG753" s="439"/>
      <c r="AH753" s="439"/>
      <c r="AI753" s="439"/>
      <c r="AJ753" s="439"/>
    </row>
    <row r="754" spans="29:36" x14ac:dyDescent="0.3">
      <c r="AC754" s="439"/>
      <c r="AD754" s="439"/>
      <c r="AE754" s="439"/>
      <c r="AF754" s="439"/>
      <c r="AG754" s="439"/>
      <c r="AH754" s="439"/>
      <c r="AI754" s="439"/>
      <c r="AJ754" s="439"/>
    </row>
    <row r="755" spans="29:36" x14ac:dyDescent="0.3">
      <c r="AC755" s="439"/>
      <c r="AD755" s="439"/>
      <c r="AE755" s="439"/>
      <c r="AF755" s="439"/>
      <c r="AG755" s="439"/>
      <c r="AH755" s="439"/>
      <c r="AI755" s="439"/>
      <c r="AJ755" s="439"/>
    </row>
    <row r="756" spans="29:36" x14ac:dyDescent="0.3">
      <c r="AC756" s="439"/>
      <c r="AD756" s="439"/>
      <c r="AE756" s="439"/>
      <c r="AF756" s="439"/>
      <c r="AG756" s="439"/>
      <c r="AH756" s="439"/>
      <c r="AI756" s="439"/>
      <c r="AJ756" s="439"/>
    </row>
    <row r="757" spans="29:36" x14ac:dyDescent="0.3">
      <c r="AC757" s="439"/>
      <c r="AD757" s="439"/>
      <c r="AE757" s="439"/>
      <c r="AF757" s="439"/>
      <c r="AG757" s="439"/>
      <c r="AH757" s="439"/>
      <c r="AI757" s="439"/>
      <c r="AJ757" s="439"/>
    </row>
    <row r="758" spans="29:36" x14ac:dyDescent="0.3">
      <c r="AC758" s="439"/>
      <c r="AD758" s="439"/>
      <c r="AE758" s="439"/>
      <c r="AF758" s="439"/>
      <c r="AG758" s="439"/>
      <c r="AH758" s="439"/>
      <c r="AI758" s="439"/>
      <c r="AJ758" s="439"/>
    </row>
    <row r="759" spans="29:36" x14ac:dyDescent="0.3">
      <c r="AC759" s="439"/>
      <c r="AD759" s="439"/>
      <c r="AE759" s="439"/>
      <c r="AF759" s="439"/>
      <c r="AG759" s="439"/>
      <c r="AH759" s="439"/>
      <c r="AI759" s="439"/>
      <c r="AJ759" s="439"/>
    </row>
    <row r="760" spans="29:36" x14ac:dyDescent="0.3">
      <c r="AC760" s="439"/>
      <c r="AD760" s="439"/>
      <c r="AE760" s="439"/>
      <c r="AF760" s="439"/>
      <c r="AG760" s="439"/>
      <c r="AH760" s="439"/>
      <c r="AI760" s="439"/>
      <c r="AJ760" s="439"/>
    </row>
    <row r="761" spans="29:36" x14ac:dyDescent="0.3">
      <c r="AC761" s="439"/>
      <c r="AD761" s="439"/>
      <c r="AE761" s="439"/>
      <c r="AF761" s="439"/>
      <c r="AG761" s="439"/>
      <c r="AH761" s="439"/>
      <c r="AI761" s="439"/>
      <c r="AJ761" s="439"/>
    </row>
    <row r="762" spans="29:36" x14ac:dyDescent="0.3">
      <c r="AC762" s="439"/>
      <c r="AD762" s="439"/>
      <c r="AE762" s="439"/>
      <c r="AF762" s="439"/>
      <c r="AG762" s="439"/>
      <c r="AH762" s="439"/>
      <c r="AI762" s="439"/>
      <c r="AJ762" s="439"/>
    </row>
    <row r="763" spans="29:36" x14ac:dyDescent="0.3">
      <c r="AC763" s="439"/>
      <c r="AD763" s="439"/>
      <c r="AE763" s="439"/>
      <c r="AF763" s="439"/>
      <c r="AG763" s="439"/>
      <c r="AH763" s="439"/>
      <c r="AI763" s="439"/>
      <c r="AJ763" s="439"/>
    </row>
    <row r="764" spans="29:36" x14ac:dyDescent="0.3">
      <c r="AC764" s="439"/>
      <c r="AD764" s="439"/>
      <c r="AE764" s="439"/>
      <c r="AF764" s="439"/>
      <c r="AG764" s="439"/>
      <c r="AH764" s="439"/>
      <c r="AI764" s="439"/>
      <c r="AJ764" s="439"/>
    </row>
    <row r="765" spans="29:36" x14ac:dyDescent="0.3">
      <c r="AC765" s="439"/>
      <c r="AD765" s="439"/>
      <c r="AE765" s="439"/>
      <c r="AF765" s="439"/>
      <c r="AG765" s="439"/>
      <c r="AH765" s="439"/>
      <c r="AI765" s="439"/>
      <c r="AJ765" s="439"/>
    </row>
    <row r="766" spans="29:36" x14ac:dyDescent="0.3">
      <c r="AC766" s="439"/>
      <c r="AD766" s="439"/>
      <c r="AE766" s="439"/>
      <c r="AF766" s="439"/>
      <c r="AG766" s="439"/>
      <c r="AH766" s="439"/>
      <c r="AI766" s="439"/>
      <c r="AJ766" s="439"/>
    </row>
    <row r="767" spans="29:36" x14ac:dyDescent="0.3">
      <c r="AC767" s="439"/>
      <c r="AD767" s="439"/>
      <c r="AE767" s="439"/>
      <c r="AF767" s="439"/>
      <c r="AG767" s="439"/>
      <c r="AH767" s="439"/>
      <c r="AI767" s="439"/>
      <c r="AJ767" s="439"/>
    </row>
    <row r="768" spans="29:36" x14ac:dyDescent="0.3">
      <c r="AC768" s="439"/>
      <c r="AD768" s="439"/>
      <c r="AE768" s="439"/>
      <c r="AF768" s="439"/>
      <c r="AG768" s="439"/>
      <c r="AH768" s="439"/>
      <c r="AI768" s="439"/>
      <c r="AJ768" s="439"/>
    </row>
    <row r="769" spans="29:36" x14ac:dyDescent="0.3">
      <c r="AC769" s="439"/>
      <c r="AD769" s="439"/>
      <c r="AE769" s="439"/>
      <c r="AF769" s="439"/>
      <c r="AG769" s="439"/>
      <c r="AH769" s="439"/>
      <c r="AI769" s="439"/>
      <c r="AJ769" s="439"/>
    </row>
    <row r="770" spans="29:36" x14ac:dyDescent="0.3">
      <c r="AC770" s="439"/>
      <c r="AD770" s="439"/>
      <c r="AE770" s="439"/>
      <c r="AF770" s="439"/>
      <c r="AG770" s="439"/>
      <c r="AH770" s="439"/>
      <c r="AI770" s="439"/>
      <c r="AJ770" s="439"/>
    </row>
    <row r="771" spans="29:36" x14ac:dyDescent="0.3">
      <c r="AC771" s="439"/>
      <c r="AD771" s="439"/>
      <c r="AE771" s="439"/>
      <c r="AF771" s="439"/>
      <c r="AG771" s="439"/>
      <c r="AH771" s="439"/>
      <c r="AI771" s="439"/>
      <c r="AJ771" s="439"/>
    </row>
    <row r="772" spans="29:36" x14ac:dyDescent="0.3">
      <c r="AC772" s="439"/>
      <c r="AD772" s="439"/>
      <c r="AE772" s="439"/>
      <c r="AF772" s="439"/>
      <c r="AG772" s="439"/>
      <c r="AH772" s="439"/>
      <c r="AI772" s="439"/>
      <c r="AJ772" s="439"/>
    </row>
    <row r="773" spans="29:36" x14ac:dyDescent="0.3">
      <c r="AC773" s="439"/>
      <c r="AD773" s="439"/>
      <c r="AE773" s="439"/>
      <c r="AF773" s="439"/>
      <c r="AG773" s="439"/>
      <c r="AH773" s="439"/>
      <c r="AI773" s="439"/>
      <c r="AJ773" s="439"/>
    </row>
    <row r="774" spans="29:36" x14ac:dyDescent="0.3">
      <c r="AC774" s="439"/>
      <c r="AD774" s="439"/>
      <c r="AE774" s="439"/>
      <c r="AF774" s="439"/>
      <c r="AG774" s="439"/>
      <c r="AH774" s="439"/>
      <c r="AI774" s="439"/>
      <c r="AJ774" s="439"/>
    </row>
    <row r="775" spans="29:36" x14ac:dyDescent="0.3">
      <c r="AC775" s="439"/>
      <c r="AD775" s="439"/>
      <c r="AE775" s="439"/>
      <c r="AF775" s="439"/>
      <c r="AG775" s="439"/>
      <c r="AH775" s="439"/>
      <c r="AI775" s="439"/>
      <c r="AJ775" s="439"/>
    </row>
    <row r="776" spans="29:36" x14ac:dyDescent="0.3">
      <c r="AC776" s="439"/>
      <c r="AD776" s="439"/>
      <c r="AE776" s="439"/>
      <c r="AF776" s="439"/>
      <c r="AG776" s="439"/>
      <c r="AH776" s="439"/>
      <c r="AI776" s="439"/>
      <c r="AJ776" s="439"/>
    </row>
    <row r="777" spans="29:36" x14ac:dyDescent="0.3">
      <c r="AC777" s="439"/>
      <c r="AD777" s="439"/>
      <c r="AE777" s="439"/>
      <c r="AF777" s="439"/>
      <c r="AG777" s="439"/>
      <c r="AH777" s="439"/>
      <c r="AI777" s="439"/>
      <c r="AJ777" s="439"/>
    </row>
    <row r="778" spans="29:36" x14ac:dyDescent="0.3">
      <c r="AC778" s="439"/>
      <c r="AD778" s="439"/>
      <c r="AE778" s="439"/>
      <c r="AF778" s="439"/>
      <c r="AG778" s="439"/>
      <c r="AH778" s="439"/>
      <c r="AI778" s="439"/>
      <c r="AJ778" s="439"/>
    </row>
    <row r="779" spans="29:36" x14ac:dyDescent="0.3">
      <c r="AC779" s="439"/>
      <c r="AD779" s="439"/>
      <c r="AE779" s="439"/>
      <c r="AF779" s="439"/>
      <c r="AG779" s="439"/>
      <c r="AH779" s="439"/>
      <c r="AI779" s="439"/>
      <c r="AJ779" s="439"/>
    </row>
    <row r="780" spans="29:36" x14ac:dyDescent="0.3">
      <c r="AC780" s="439"/>
      <c r="AD780" s="439"/>
      <c r="AE780" s="439"/>
      <c r="AF780" s="439"/>
      <c r="AG780" s="439"/>
      <c r="AH780" s="439"/>
      <c r="AI780" s="439"/>
      <c r="AJ780" s="439"/>
    </row>
    <row r="781" spans="29:36" x14ac:dyDescent="0.3">
      <c r="AC781" s="439"/>
      <c r="AD781" s="439"/>
      <c r="AE781" s="439"/>
      <c r="AF781" s="439"/>
      <c r="AG781" s="439"/>
      <c r="AH781" s="439"/>
      <c r="AI781" s="439"/>
      <c r="AJ781" s="439"/>
    </row>
    <row r="782" spans="29:36" x14ac:dyDescent="0.3">
      <c r="AC782" s="439"/>
      <c r="AD782" s="439"/>
      <c r="AE782" s="439"/>
      <c r="AF782" s="439"/>
      <c r="AG782" s="439"/>
      <c r="AH782" s="439"/>
      <c r="AI782" s="439"/>
      <c r="AJ782" s="439"/>
    </row>
    <row r="783" spans="29:36" x14ac:dyDescent="0.3">
      <c r="AC783" s="439"/>
      <c r="AD783" s="439"/>
      <c r="AE783" s="439"/>
      <c r="AF783" s="439"/>
      <c r="AG783" s="439"/>
      <c r="AH783" s="439"/>
      <c r="AI783" s="439"/>
      <c r="AJ783" s="439"/>
    </row>
    <row r="784" spans="29:36" x14ac:dyDescent="0.3">
      <c r="AC784" s="439"/>
      <c r="AD784" s="439"/>
      <c r="AE784" s="439"/>
      <c r="AF784" s="439"/>
      <c r="AG784" s="439"/>
      <c r="AH784" s="439"/>
      <c r="AI784" s="439"/>
      <c r="AJ784" s="439"/>
    </row>
    <row r="785" spans="29:36" x14ac:dyDescent="0.3">
      <c r="AC785" s="439"/>
      <c r="AD785" s="439"/>
      <c r="AE785" s="439"/>
      <c r="AF785" s="439"/>
      <c r="AG785" s="439"/>
      <c r="AH785" s="439"/>
      <c r="AI785" s="439"/>
      <c r="AJ785" s="439"/>
    </row>
    <row r="786" spans="29:36" x14ac:dyDescent="0.3">
      <c r="AC786" s="439"/>
      <c r="AD786" s="439"/>
      <c r="AE786" s="439"/>
      <c r="AF786" s="439"/>
      <c r="AG786" s="439"/>
      <c r="AH786" s="439"/>
      <c r="AI786" s="439"/>
      <c r="AJ786" s="439"/>
    </row>
    <row r="787" spans="29:36" x14ac:dyDescent="0.3">
      <c r="AC787" s="439"/>
      <c r="AD787" s="439"/>
      <c r="AE787" s="439"/>
      <c r="AF787" s="439"/>
      <c r="AG787" s="439"/>
      <c r="AH787" s="439"/>
      <c r="AI787" s="439"/>
      <c r="AJ787" s="439"/>
    </row>
    <row r="788" spans="29:36" x14ac:dyDescent="0.3">
      <c r="AC788" s="439"/>
      <c r="AD788" s="439"/>
      <c r="AE788" s="439"/>
      <c r="AF788" s="439"/>
      <c r="AG788" s="439"/>
      <c r="AH788" s="439"/>
      <c r="AI788" s="439"/>
      <c r="AJ788" s="439"/>
    </row>
    <row r="789" spans="29:36" x14ac:dyDescent="0.3">
      <c r="AC789" s="439"/>
      <c r="AD789" s="439"/>
      <c r="AE789" s="439"/>
      <c r="AF789" s="439"/>
      <c r="AG789" s="439"/>
      <c r="AH789" s="439"/>
      <c r="AI789" s="439"/>
      <c r="AJ789" s="439"/>
    </row>
    <row r="790" spans="29:36" x14ac:dyDescent="0.3">
      <c r="AC790" s="439"/>
      <c r="AD790" s="439"/>
      <c r="AE790" s="439"/>
      <c r="AF790" s="439"/>
      <c r="AG790" s="439"/>
      <c r="AH790" s="439"/>
      <c r="AI790" s="439"/>
      <c r="AJ790" s="439"/>
    </row>
    <row r="791" spans="29:36" x14ac:dyDescent="0.3">
      <c r="AC791" s="439"/>
      <c r="AD791" s="439"/>
      <c r="AE791" s="439"/>
      <c r="AF791" s="439"/>
      <c r="AG791" s="439"/>
      <c r="AH791" s="439"/>
      <c r="AI791" s="439"/>
      <c r="AJ791" s="439"/>
    </row>
    <row r="792" spans="29:36" x14ac:dyDescent="0.3">
      <c r="AC792" s="439"/>
      <c r="AD792" s="439"/>
      <c r="AE792" s="439"/>
      <c r="AF792" s="439"/>
      <c r="AG792" s="439"/>
      <c r="AH792" s="439"/>
      <c r="AI792" s="439"/>
      <c r="AJ792" s="439"/>
    </row>
    <row r="793" spans="29:36" x14ac:dyDescent="0.3">
      <c r="AC793" s="439"/>
      <c r="AD793" s="439"/>
      <c r="AE793" s="439"/>
      <c r="AF793" s="439"/>
      <c r="AG793" s="439"/>
      <c r="AH793" s="439"/>
      <c r="AI793" s="439"/>
      <c r="AJ793" s="439"/>
    </row>
    <row r="794" spans="29:36" x14ac:dyDescent="0.3">
      <c r="AC794" s="439"/>
      <c r="AD794" s="439"/>
      <c r="AE794" s="439"/>
      <c r="AF794" s="439"/>
      <c r="AG794" s="439"/>
      <c r="AH794" s="439"/>
      <c r="AI794" s="439"/>
      <c r="AJ794" s="439"/>
    </row>
    <row r="795" spans="29:36" x14ac:dyDescent="0.3">
      <c r="AC795" s="439"/>
      <c r="AD795" s="439"/>
      <c r="AE795" s="439"/>
      <c r="AF795" s="439"/>
      <c r="AG795" s="439"/>
      <c r="AH795" s="439"/>
      <c r="AI795" s="439"/>
      <c r="AJ795" s="439"/>
    </row>
    <row r="796" spans="29:36" x14ac:dyDescent="0.3">
      <c r="AC796" s="439"/>
      <c r="AD796" s="439"/>
      <c r="AE796" s="439"/>
      <c r="AF796" s="439"/>
      <c r="AG796" s="439"/>
      <c r="AH796" s="439"/>
      <c r="AI796" s="439"/>
      <c r="AJ796" s="439"/>
    </row>
    <row r="797" spans="29:36" x14ac:dyDescent="0.3">
      <c r="AC797" s="439"/>
      <c r="AD797" s="439"/>
      <c r="AE797" s="439"/>
      <c r="AF797" s="439"/>
      <c r="AG797" s="439"/>
      <c r="AH797" s="439"/>
      <c r="AI797" s="439"/>
      <c r="AJ797" s="439"/>
    </row>
    <row r="798" spans="29:36" x14ac:dyDescent="0.3">
      <c r="AC798" s="439"/>
      <c r="AD798" s="439"/>
      <c r="AE798" s="439"/>
      <c r="AF798" s="439"/>
      <c r="AG798" s="439"/>
      <c r="AH798" s="439"/>
      <c r="AI798" s="439"/>
      <c r="AJ798" s="439"/>
    </row>
    <row r="799" spans="29:36" x14ac:dyDescent="0.3">
      <c r="AC799" s="439"/>
      <c r="AD799" s="439"/>
      <c r="AE799" s="439"/>
      <c r="AF799" s="439"/>
      <c r="AG799" s="439"/>
      <c r="AH799" s="439"/>
      <c r="AI799" s="439"/>
      <c r="AJ799" s="439"/>
    </row>
    <row r="800" spans="29:36" x14ac:dyDescent="0.3">
      <c r="AC800" s="439"/>
      <c r="AD800" s="439"/>
      <c r="AE800" s="439"/>
      <c r="AF800" s="439"/>
      <c r="AG800" s="439"/>
      <c r="AH800" s="439"/>
      <c r="AI800" s="439"/>
      <c r="AJ800" s="439"/>
    </row>
    <row r="801" spans="29:36" x14ac:dyDescent="0.3">
      <c r="AC801" s="439"/>
      <c r="AD801" s="439"/>
      <c r="AE801" s="439"/>
      <c r="AF801" s="439"/>
      <c r="AG801" s="439"/>
      <c r="AH801" s="439"/>
      <c r="AI801" s="439"/>
      <c r="AJ801" s="439"/>
    </row>
    <row r="802" spans="29:36" x14ac:dyDescent="0.3">
      <c r="AC802" s="439"/>
      <c r="AD802" s="439"/>
      <c r="AE802" s="439"/>
      <c r="AF802" s="439"/>
      <c r="AG802" s="439"/>
      <c r="AH802" s="439"/>
      <c r="AI802" s="439"/>
      <c r="AJ802" s="439"/>
    </row>
    <row r="803" spans="29:36" x14ac:dyDescent="0.3">
      <c r="AC803" s="439"/>
      <c r="AD803" s="439"/>
      <c r="AE803" s="439"/>
      <c r="AF803" s="439"/>
      <c r="AG803" s="439"/>
      <c r="AH803" s="439"/>
      <c r="AI803" s="439"/>
      <c r="AJ803" s="439"/>
    </row>
    <row r="804" spans="29:36" x14ac:dyDescent="0.3">
      <c r="AC804" s="439"/>
      <c r="AD804" s="439"/>
      <c r="AE804" s="439"/>
      <c r="AF804" s="439"/>
      <c r="AG804" s="439"/>
      <c r="AH804" s="439"/>
      <c r="AI804" s="439"/>
      <c r="AJ804" s="439"/>
    </row>
    <row r="805" spans="29:36" x14ac:dyDescent="0.3">
      <c r="AC805" s="439"/>
      <c r="AD805" s="439"/>
      <c r="AE805" s="439"/>
      <c r="AF805" s="439"/>
      <c r="AG805" s="439"/>
      <c r="AH805" s="439"/>
      <c r="AI805" s="439"/>
      <c r="AJ805" s="439"/>
    </row>
    <row r="806" spans="29:36" x14ac:dyDescent="0.3">
      <c r="AC806" s="439"/>
      <c r="AD806" s="439"/>
      <c r="AE806" s="439"/>
      <c r="AF806" s="439"/>
      <c r="AG806" s="439"/>
      <c r="AH806" s="439"/>
      <c r="AI806" s="439"/>
      <c r="AJ806" s="439"/>
    </row>
    <row r="807" spans="29:36" x14ac:dyDescent="0.3">
      <c r="AC807" s="439"/>
      <c r="AD807" s="439"/>
      <c r="AE807" s="439"/>
      <c r="AF807" s="439"/>
      <c r="AG807" s="439"/>
      <c r="AH807" s="439"/>
      <c r="AI807" s="439"/>
      <c r="AJ807" s="439"/>
    </row>
    <row r="808" spans="29:36" x14ac:dyDescent="0.3">
      <c r="AC808" s="439"/>
      <c r="AD808" s="439"/>
      <c r="AE808" s="439"/>
      <c r="AF808" s="439"/>
      <c r="AG808" s="439"/>
      <c r="AH808" s="439"/>
      <c r="AI808" s="439"/>
      <c r="AJ808" s="439"/>
    </row>
    <row r="809" spans="29:36" x14ac:dyDescent="0.3">
      <c r="AC809" s="439"/>
      <c r="AD809" s="439"/>
      <c r="AE809" s="439"/>
      <c r="AF809" s="439"/>
      <c r="AG809" s="439"/>
      <c r="AH809" s="439"/>
      <c r="AI809" s="439"/>
      <c r="AJ809" s="439"/>
    </row>
    <row r="810" spans="29:36" x14ac:dyDescent="0.3">
      <c r="AC810" s="439"/>
      <c r="AD810" s="439"/>
      <c r="AE810" s="439"/>
      <c r="AF810" s="439"/>
      <c r="AG810" s="439"/>
      <c r="AH810" s="439"/>
      <c r="AI810" s="439"/>
      <c r="AJ810" s="439"/>
    </row>
    <row r="811" spans="29:36" x14ac:dyDescent="0.3">
      <c r="AC811" s="439"/>
      <c r="AD811" s="439"/>
      <c r="AE811" s="439"/>
      <c r="AF811" s="439"/>
      <c r="AG811" s="439"/>
      <c r="AH811" s="439"/>
      <c r="AI811" s="439"/>
      <c r="AJ811" s="439"/>
    </row>
    <row r="812" spans="29:36" x14ac:dyDescent="0.3">
      <c r="AC812" s="439"/>
      <c r="AD812" s="439"/>
      <c r="AE812" s="439"/>
      <c r="AF812" s="439"/>
      <c r="AG812" s="439"/>
      <c r="AH812" s="439"/>
      <c r="AI812" s="439"/>
      <c r="AJ812" s="439"/>
    </row>
    <row r="813" spans="29:36" x14ac:dyDescent="0.3">
      <c r="AC813" s="439"/>
      <c r="AD813" s="439"/>
      <c r="AE813" s="439"/>
      <c r="AF813" s="439"/>
      <c r="AG813" s="439"/>
      <c r="AH813" s="439"/>
      <c r="AI813" s="439"/>
      <c r="AJ813" s="439"/>
    </row>
    <row r="814" spans="29:36" x14ac:dyDescent="0.3">
      <c r="AC814" s="439"/>
      <c r="AD814" s="439"/>
      <c r="AE814" s="439"/>
      <c r="AF814" s="439"/>
      <c r="AG814" s="439"/>
      <c r="AH814" s="439"/>
      <c r="AI814" s="439"/>
      <c r="AJ814" s="439"/>
    </row>
    <row r="815" spans="29:36" x14ac:dyDescent="0.3">
      <c r="AC815" s="439"/>
      <c r="AD815" s="439"/>
      <c r="AE815" s="439"/>
      <c r="AF815" s="439"/>
      <c r="AG815" s="439"/>
      <c r="AH815" s="439"/>
      <c r="AI815" s="439"/>
      <c r="AJ815" s="439"/>
    </row>
    <row r="816" spans="29:36" x14ac:dyDescent="0.3">
      <c r="AC816" s="439"/>
      <c r="AD816" s="439"/>
      <c r="AE816" s="439"/>
      <c r="AF816" s="439"/>
      <c r="AG816" s="439"/>
      <c r="AH816" s="439"/>
      <c r="AI816" s="439"/>
      <c r="AJ816" s="439"/>
    </row>
    <row r="817" spans="29:36" x14ac:dyDescent="0.3">
      <c r="AC817" s="439"/>
      <c r="AD817" s="439"/>
      <c r="AE817" s="439"/>
      <c r="AF817" s="439"/>
      <c r="AG817" s="439"/>
      <c r="AH817" s="439"/>
      <c r="AI817" s="439"/>
      <c r="AJ817" s="439"/>
    </row>
    <row r="818" spans="29:36" x14ac:dyDescent="0.3">
      <c r="AC818" s="439"/>
      <c r="AD818" s="439"/>
      <c r="AE818" s="439"/>
      <c r="AF818" s="439"/>
      <c r="AG818" s="439"/>
      <c r="AH818" s="439"/>
      <c r="AI818" s="439"/>
      <c r="AJ818" s="439"/>
    </row>
    <row r="819" spans="29:36" x14ac:dyDescent="0.3">
      <c r="AC819" s="439"/>
      <c r="AD819" s="439"/>
      <c r="AE819" s="439"/>
      <c r="AF819" s="439"/>
      <c r="AG819" s="439"/>
      <c r="AH819" s="439"/>
      <c r="AI819" s="439"/>
      <c r="AJ819" s="439"/>
    </row>
    <row r="820" spans="29:36" x14ac:dyDescent="0.3">
      <c r="AC820" s="439"/>
      <c r="AD820" s="439"/>
      <c r="AE820" s="439"/>
      <c r="AF820" s="439"/>
      <c r="AG820" s="439"/>
      <c r="AH820" s="439"/>
      <c r="AI820" s="439"/>
      <c r="AJ820" s="439"/>
    </row>
    <row r="821" spans="29:36" x14ac:dyDescent="0.3">
      <c r="AC821" s="439"/>
      <c r="AD821" s="439"/>
      <c r="AE821" s="439"/>
      <c r="AF821" s="439"/>
      <c r="AG821" s="439"/>
      <c r="AH821" s="439"/>
      <c r="AI821" s="439"/>
      <c r="AJ821" s="439"/>
    </row>
    <row r="822" spans="29:36" x14ac:dyDescent="0.3">
      <c r="AC822" s="439"/>
      <c r="AD822" s="439"/>
      <c r="AE822" s="439"/>
      <c r="AF822" s="439"/>
      <c r="AG822" s="439"/>
      <c r="AH822" s="439"/>
      <c r="AI822" s="439"/>
      <c r="AJ822" s="439"/>
    </row>
    <row r="823" spans="29:36" x14ac:dyDescent="0.3">
      <c r="AC823" s="439"/>
      <c r="AD823" s="439"/>
      <c r="AE823" s="439"/>
      <c r="AF823" s="439"/>
      <c r="AG823" s="439"/>
      <c r="AH823" s="439"/>
      <c r="AI823" s="439"/>
      <c r="AJ823" s="439"/>
    </row>
    <row r="824" spans="29:36" x14ac:dyDescent="0.3">
      <c r="AC824" s="439"/>
      <c r="AD824" s="439"/>
      <c r="AE824" s="439"/>
      <c r="AF824" s="439"/>
      <c r="AG824" s="439"/>
      <c r="AH824" s="439"/>
      <c r="AI824" s="439"/>
      <c r="AJ824" s="439"/>
    </row>
    <row r="825" spans="29:36" x14ac:dyDescent="0.3">
      <c r="AC825" s="439"/>
      <c r="AD825" s="439"/>
      <c r="AE825" s="439"/>
      <c r="AF825" s="439"/>
      <c r="AG825" s="439"/>
      <c r="AH825" s="439"/>
      <c r="AI825" s="439"/>
      <c r="AJ825" s="439"/>
    </row>
    <row r="826" spans="29:36" x14ac:dyDescent="0.3">
      <c r="AC826" s="439"/>
      <c r="AD826" s="439"/>
      <c r="AE826" s="439"/>
      <c r="AF826" s="439"/>
      <c r="AG826" s="439"/>
      <c r="AH826" s="439"/>
      <c r="AI826" s="439"/>
      <c r="AJ826" s="439"/>
    </row>
    <row r="827" spans="29:36" x14ac:dyDescent="0.3">
      <c r="AC827" s="439"/>
      <c r="AD827" s="439"/>
      <c r="AE827" s="439"/>
      <c r="AF827" s="439"/>
      <c r="AG827" s="439"/>
      <c r="AH827" s="439"/>
      <c r="AI827" s="439"/>
      <c r="AJ827" s="439"/>
    </row>
    <row r="828" spans="29:36" x14ac:dyDescent="0.3">
      <c r="AC828" s="439"/>
      <c r="AD828" s="439"/>
      <c r="AE828" s="439"/>
      <c r="AF828" s="439"/>
      <c r="AG828" s="439"/>
      <c r="AH828" s="439"/>
      <c r="AI828" s="439"/>
      <c r="AJ828" s="439"/>
    </row>
    <row r="829" spans="29:36" x14ac:dyDescent="0.3">
      <c r="AC829" s="439"/>
      <c r="AD829" s="439"/>
      <c r="AE829" s="439"/>
      <c r="AF829" s="439"/>
      <c r="AG829" s="439"/>
      <c r="AH829" s="439"/>
      <c r="AI829" s="439"/>
      <c r="AJ829" s="439"/>
    </row>
    <row r="830" spans="29:36" x14ac:dyDescent="0.3">
      <c r="AC830" s="439"/>
      <c r="AD830" s="439"/>
      <c r="AE830" s="439"/>
      <c r="AF830" s="439"/>
      <c r="AG830" s="439"/>
      <c r="AH830" s="439"/>
      <c r="AI830" s="439"/>
      <c r="AJ830" s="439"/>
    </row>
    <row r="831" spans="29:36" x14ac:dyDescent="0.3">
      <c r="AC831" s="439"/>
      <c r="AD831" s="439"/>
      <c r="AE831" s="439"/>
      <c r="AF831" s="439"/>
      <c r="AG831" s="439"/>
      <c r="AH831" s="439"/>
      <c r="AI831" s="439"/>
      <c r="AJ831" s="439"/>
    </row>
    <row r="832" spans="29:36" x14ac:dyDescent="0.3">
      <c r="AC832" s="439"/>
      <c r="AD832" s="439"/>
      <c r="AE832" s="439"/>
      <c r="AF832" s="439"/>
      <c r="AG832" s="439"/>
      <c r="AH832" s="439"/>
      <c r="AI832" s="439"/>
      <c r="AJ832" s="439"/>
    </row>
    <row r="833" spans="29:36" x14ac:dyDescent="0.3">
      <c r="AC833" s="439"/>
      <c r="AD833" s="439"/>
      <c r="AE833" s="439"/>
      <c r="AF833" s="439"/>
      <c r="AG833" s="439"/>
      <c r="AH833" s="439"/>
      <c r="AI833" s="439"/>
      <c r="AJ833" s="439"/>
    </row>
    <row r="834" spans="29:36" x14ac:dyDescent="0.3">
      <c r="AC834" s="439"/>
      <c r="AD834" s="439"/>
      <c r="AE834" s="439"/>
      <c r="AF834" s="439"/>
      <c r="AG834" s="439"/>
      <c r="AH834" s="439"/>
      <c r="AI834" s="439"/>
      <c r="AJ834" s="439"/>
    </row>
    <row r="835" spans="29:36" x14ac:dyDescent="0.3">
      <c r="AC835" s="439"/>
      <c r="AD835" s="439"/>
      <c r="AE835" s="439"/>
      <c r="AF835" s="439"/>
      <c r="AG835" s="439"/>
      <c r="AH835" s="439"/>
      <c r="AI835" s="439"/>
      <c r="AJ835" s="439"/>
    </row>
    <row r="836" spans="29:36" x14ac:dyDescent="0.3">
      <c r="AC836" s="439"/>
      <c r="AD836" s="439"/>
      <c r="AE836" s="439"/>
      <c r="AF836" s="439"/>
      <c r="AG836" s="439"/>
      <c r="AH836" s="439"/>
      <c r="AI836" s="439"/>
      <c r="AJ836" s="439"/>
    </row>
    <row r="837" spans="29:36" x14ac:dyDescent="0.3">
      <c r="AC837" s="439"/>
      <c r="AD837" s="439"/>
      <c r="AE837" s="439"/>
      <c r="AF837" s="439"/>
      <c r="AG837" s="439"/>
      <c r="AH837" s="439"/>
      <c r="AI837" s="439"/>
      <c r="AJ837" s="439"/>
    </row>
    <row r="838" spans="29:36" x14ac:dyDescent="0.3">
      <c r="AC838" s="439"/>
      <c r="AD838" s="439"/>
      <c r="AE838" s="439"/>
      <c r="AF838" s="439"/>
      <c r="AG838" s="439"/>
      <c r="AH838" s="439"/>
      <c r="AI838" s="439"/>
      <c r="AJ838" s="439"/>
    </row>
    <row r="839" spans="29:36" x14ac:dyDescent="0.3">
      <c r="AC839" s="439"/>
      <c r="AD839" s="439"/>
      <c r="AE839" s="439"/>
      <c r="AF839" s="439"/>
      <c r="AG839" s="439"/>
      <c r="AH839" s="439"/>
      <c r="AI839" s="439"/>
      <c r="AJ839" s="439"/>
    </row>
    <row r="840" spans="29:36" x14ac:dyDescent="0.3">
      <c r="AC840" s="439"/>
      <c r="AD840" s="439"/>
      <c r="AE840" s="439"/>
      <c r="AF840" s="439"/>
      <c r="AG840" s="439"/>
      <c r="AH840" s="439"/>
      <c r="AI840" s="439"/>
      <c r="AJ840" s="439"/>
    </row>
    <row r="841" spans="29:36" x14ac:dyDescent="0.3">
      <c r="AC841" s="439"/>
      <c r="AD841" s="439"/>
      <c r="AE841" s="439"/>
      <c r="AF841" s="439"/>
      <c r="AG841" s="439"/>
      <c r="AH841" s="439"/>
      <c r="AI841" s="439"/>
      <c r="AJ841" s="439"/>
    </row>
    <row r="842" spans="29:36" x14ac:dyDescent="0.3">
      <c r="AC842" s="439"/>
      <c r="AD842" s="439"/>
      <c r="AE842" s="439"/>
      <c r="AF842" s="439"/>
      <c r="AG842" s="439"/>
      <c r="AH842" s="439"/>
      <c r="AI842" s="439"/>
      <c r="AJ842" s="439"/>
    </row>
    <row r="843" spans="29:36" x14ac:dyDescent="0.3">
      <c r="AC843" s="439"/>
      <c r="AD843" s="439"/>
      <c r="AE843" s="439"/>
      <c r="AF843" s="439"/>
      <c r="AG843" s="439"/>
      <c r="AH843" s="439"/>
      <c r="AI843" s="439"/>
      <c r="AJ843" s="439"/>
    </row>
    <row r="844" spans="29:36" x14ac:dyDescent="0.3">
      <c r="AC844" s="439"/>
      <c r="AD844" s="439"/>
      <c r="AE844" s="439"/>
      <c r="AF844" s="439"/>
      <c r="AG844" s="439"/>
      <c r="AH844" s="439"/>
      <c r="AI844" s="439"/>
      <c r="AJ844" s="439"/>
    </row>
    <row r="845" spans="29:36" x14ac:dyDescent="0.3">
      <c r="AC845" s="439"/>
      <c r="AD845" s="439"/>
      <c r="AE845" s="439"/>
      <c r="AF845" s="439"/>
      <c r="AG845" s="439"/>
      <c r="AH845" s="439"/>
      <c r="AI845" s="439"/>
      <c r="AJ845" s="439"/>
    </row>
    <row r="846" spans="29:36" x14ac:dyDescent="0.3">
      <c r="AC846" s="439"/>
      <c r="AD846" s="439"/>
      <c r="AE846" s="439"/>
      <c r="AF846" s="439"/>
      <c r="AG846" s="439"/>
      <c r="AH846" s="439"/>
      <c r="AI846" s="439"/>
      <c r="AJ846" s="439"/>
    </row>
    <row r="847" spans="29:36" x14ac:dyDescent="0.3">
      <c r="AC847" s="439"/>
      <c r="AD847" s="439"/>
      <c r="AE847" s="439"/>
      <c r="AF847" s="439"/>
      <c r="AG847" s="439"/>
      <c r="AH847" s="439"/>
      <c r="AI847" s="439"/>
      <c r="AJ847" s="439"/>
    </row>
    <row r="848" spans="29:36" x14ac:dyDescent="0.3">
      <c r="AC848" s="439"/>
      <c r="AD848" s="439"/>
      <c r="AE848" s="439"/>
      <c r="AF848" s="439"/>
      <c r="AG848" s="439"/>
      <c r="AH848" s="439"/>
      <c r="AI848" s="439"/>
      <c r="AJ848" s="439"/>
    </row>
    <row r="849" spans="29:36" x14ac:dyDescent="0.3">
      <c r="AC849" s="439"/>
      <c r="AD849" s="439"/>
      <c r="AE849" s="439"/>
      <c r="AF849" s="439"/>
      <c r="AG849" s="439"/>
      <c r="AH849" s="439"/>
      <c r="AI849" s="439"/>
      <c r="AJ849" s="439"/>
    </row>
    <row r="850" spans="29:36" x14ac:dyDescent="0.3">
      <c r="AC850" s="439"/>
      <c r="AD850" s="439"/>
      <c r="AE850" s="439"/>
      <c r="AF850" s="439"/>
      <c r="AG850" s="439"/>
      <c r="AH850" s="439"/>
      <c r="AI850" s="439"/>
      <c r="AJ850" s="439"/>
    </row>
    <row r="851" spans="29:36" x14ac:dyDescent="0.3">
      <c r="AC851" s="439"/>
      <c r="AD851" s="439"/>
      <c r="AE851" s="439"/>
      <c r="AF851" s="439"/>
      <c r="AG851" s="439"/>
      <c r="AH851" s="439"/>
      <c r="AI851" s="439"/>
      <c r="AJ851" s="439"/>
    </row>
    <row r="852" spans="29:36" x14ac:dyDescent="0.3">
      <c r="AC852" s="439"/>
      <c r="AD852" s="439"/>
      <c r="AE852" s="439"/>
      <c r="AF852" s="439"/>
      <c r="AG852" s="439"/>
      <c r="AH852" s="439"/>
      <c r="AI852" s="439"/>
      <c r="AJ852" s="439"/>
    </row>
    <row r="853" spans="29:36" x14ac:dyDescent="0.3">
      <c r="AC853" s="439"/>
      <c r="AD853" s="439"/>
      <c r="AE853" s="439"/>
      <c r="AF853" s="439"/>
      <c r="AG853" s="439"/>
      <c r="AH853" s="439"/>
      <c r="AI853" s="439"/>
      <c r="AJ853" s="439"/>
    </row>
    <row r="854" spans="29:36" x14ac:dyDescent="0.3">
      <c r="AC854" s="439"/>
      <c r="AD854" s="439"/>
      <c r="AE854" s="439"/>
      <c r="AF854" s="439"/>
      <c r="AG854" s="439"/>
      <c r="AH854" s="439"/>
      <c r="AI854" s="439"/>
      <c r="AJ854" s="439"/>
    </row>
    <row r="855" spans="29:36" x14ac:dyDescent="0.3">
      <c r="AC855" s="439"/>
      <c r="AD855" s="439"/>
      <c r="AE855" s="439"/>
      <c r="AF855" s="439"/>
      <c r="AG855" s="439"/>
      <c r="AH855" s="439"/>
      <c r="AI855" s="439"/>
      <c r="AJ855" s="439"/>
    </row>
    <row r="856" spans="29:36" x14ac:dyDescent="0.3">
      <c r="AC856" s="439"/>
      <c r="AD856" s="439"/>
      <c r="AE856" s="439"/>
      <c r="AF856" s="439"/>
      <c r="AG856" s="439"/>
      <c r="AH856" s="439"/>
      <c r="AI856" s="439"/>
      <c r="AJ856" s="439"/>
    </row>
    <row r="857" spans="29:36" x14ac:dyDescent="0.3">
      <c r="AC857" s="439"/>
      <c r="AD857" s="439"/>
      <c r="AE857" s="439"/>
      <c r="AF857" s="439"/>
      <c r="AG857" s="439"/>
      <c r="AH857" s="439"/>
      <c r="AI857" s="439"/>
      <c r="AJ857" s="439"/>
    </row>
    <row r="858" spans="29:36" x14ac:dyDescent="0.3">
      <c r="AC858" s="439"/>
      <c r="AD858" s="439"/>
      <c r="AE858" s="439"/>
      <c r="AF858" s="439"/>
      <c r="AG858" s="439"/>
      <c r="AH858" s="439"/>
      <c r="AI858" s="439"/>
      <c r="AJ858" s="439"/>
    </row>
    <row r="859" spans="29:36" x14ac:dyDescent="0.3">
      <c r="AC859" s="439"/>
      <c r="AD859" s="439"/>
      <c r="AE859" s="439"/>
      <c r="AF859" s="439"/>
      <c r="AG859" s="439"/>
      <c r="AH859" s="439"/>
      <c r="AI859" s="439"/>
      <c r="AJ859" s="439"/>
    </row>
    <row r="860" spans="29:36" x14ac:dyDescent="0.3">
      <c r="AC860" s="439"/>
      <c r="AD860" s="439"/>
      <c r="AE860" s="439"/>
      <c r="AF860" s="439"/>
      <c r="AG860" s="439"/>
      <c r="AH860" s="439"/>
      <c r="AI860" s="439"/>
      <c r="AJ860" s="439"/>
    </row>
    <row r="861" spans="29:36" x14ac:dyDescent="0.3">
      <c r="AC861" s="439"/>
      <c r="AD861" s="439"/>
      <c r="AE861" s="439"/>
      <c r="AF861" s="439"/>
      <c r="AG861" s="439"/>
      <c r="AH861" s="439"/>
      <c r="AI861" s="439"/>
      <c r="AJ861" s="439"/>
    </row>
    <row r="862" spans="29:36" x14ac:dyDescent="0.3">
      <c r="AC862" s="439"/>
      <c r="AD862" s="439"/>
      <c r="AE862" s="439"/>
      <c r="AF862" s="439"/>
      <c r="AG862" s="439"/>
      <c r="AH862" s="439"/>
      <c r="AI862" s="439"/>
      <c r="AJ862" s="439"/>
    </row>
    <row r="863" spans="29:36" x14ac:dyDescent="0.3">
      <c r="AC863" s="439"/>
      <c r="AD863" s="439"/>
      <c r="AE863" s="439"/>
      <c r="AF863" s="439"/>
      <c r="AG863" s="439"/>
      <c r="AH863" s="439"/>
      <c r="AI863" s="439"/>
      <c r="AJ863" s="439"/>
    </row>
    <row r="864" spans="29:36" x14ac:dyDescent="0.3">
      <c r="AC864" s="439"/>
      <c r="AD864" s="439"/>
      <c r="AE864" s="439"/>
      <c r="AF864" s="439"/>
      <c r="AG864" s="439"/>
      <c r="AH864" s="439"/>
      <c r="AI864" s="439"/>
      <c r="AJ864" s="439"/>
    </row>
    <row r="865" spans="29:36" x14ac:dyDescent="0.3">
      <c r="AC865" s="439"/>
      <c r="AD865" s="439"/>
      <c r="AE865" s="439"/>
      <c r="AF865" s="439"/>
      <c r="AG865" s="439"/>
      <c r="AH865" s="439"/>
      <c r="AI865" s="439"/>
      <c r="AJ865" s="439"/>
    </row>
    <row r="866" spans="29:36" x14ac:dyDescent="0.3">
      <c r="AC866" s="439"/>
      <c r="AD866" s="439"/>
      <c r="AE866" s="439"/>
      <c r="AF866" s="439"/>
      <c r="AG866" s="439"/>
      <c r="AH866" s="439"/>
      <c r="AI866" s="439"/>
      <c r="AJ866" s="439"/>
    </row>
    <row r="867" spans="29:36" x14ac:dyDescent="0.3">
      <c r="AC867" s="439"/>
      <c r="AD867" s="439"/>
      <c r="AE867" s="439"/>
      <c r="AF867" s="439"/>
      <c r="AG867" s="439"/>
      <c r="AH867" s="439"/>
      <c r="AI867" s="439"/>
      <c r="AJ867" s="439"/>
    </row>
    <row r="868" spans="29:36" x14ac:dyDescent="0.3">
      <c r="AC868" s="439"/>
      <c r="AD868" s="439"/>
      <c r="AE868" s="439"/>
      <c r="AF868" s="439"/>
      <c r="AG868" s="439"/>
      <c r="AH868" s="439"/>
      <c r="AI868" s="439"/>
      <c r="AJ868" s="439"/>
    </row>
    <row r="869" spans="29:36" x14ac:dyDescent="0.3">
      <c r="AC869" s="439"/>
      <c r="AD869" s="439"/>
      <c r="AE869" s="439"/>
      <c r="AF869" s="439"/>
      <c r="AG869" s="439"/>
      <c r="AH869" s="439"/>
      <c r="AI869" s="439"/>
      <c r="AJ869" s="439"/>
    </row>
    <row r="870" spans="29:36" x14ac:dyDescent="0.3">
      <c r="AC870" s="439"/>
      <c r="AD870" s="439"/>
      <c r="AE870" s="439"/>
      <c r="AF870" s="439"/>
      <c r="AG870" s="439"/>
      <c r="AH870" s="439"/>
      <c r="AI870" s="439"/>
      <c r="AJ870" s="439"/>
    </row>
    <row r="871" spans="29:36" x14ac:dyDescent="0.3">
      <c r="AC871" s="439"/>
      <c r="AD871" s="439"/>
      <c r="AE871" s="439"/>
      <c r="AF871" s="439"/>
      <c r="AG871" s="439"/>
      <c r="AH871" s="439"/>
      <c r="AI871" s="439"/>
      <c r="AJ871" s="439"/>
    </row>
    <row r="872" spans="29:36" x14ac:dyDescent="0.3">
      <c r="AC872" s="439"/>
      <c r="AD872" s="439"/>
      <c r="AE872" s="439"/>
      <c r="AF872" s="439"/>
      <c r="AG872" s="439"/>
      <c r="AH872" s="439"/>
      <c r="AI872" s="439"/>
      <c r="AJ872" s="439"/>
    </row>
    <row r="873" spans="29:36" x14ac:dyDescent="0.3">
      <c r="AC873" s="439"/>
      <c r="AD873" s="439"/>
      <c r="AE873" s="439"/>
      <c r="AF873" s="439"/>
      <c r="AG873" s="439"/>
      <c r="AH873" s="439"/>
      <c r="AI873" s="439"/>
      <c r="AJ873" s="439"/>
    </row>
    <row r="874" spans="29:36" x14ac:dyDescent="0.3">
      <c r="AC874" s="439"/>
      <c r="AD874" s="439"/>
      <c r="AE874" s="439"/>
      <c r="AF874" s="439"/>
      <c r="AG874" s="439"/>
      <c r="AH874" s="439"/>
      <c r="AI874" s="439"/>
      <c r="AJ874" s="439"/>
    </row>
    <row r="875" spans="29:36" x14ac:dyDescent="0.3">
      <c r="AC875" s="439"/>
      <c r="AD875" s="439"/>
      <c r="AE875" s="439"/>
      <c r="AF875" s="439"/>
      <c r="AG875" s="439"/>
      <c r="AH875" s="439"/>
      <c r="AI875" s="439"/>
      <c r="AJ875" s="439"/>
    </row>
    <row r="876" spans="29:36" x14ac:dyDescent="0.3">
      <c r="AC876" s="439"/>
      <c r="AD876" s="439"/>
      <c r="AE876" s="439"/>
      <c r="AF876" s="439"/>
      <c r="AG876" s="439"/>
      <c r="AH876" s="439"/>
      <c r="AI876" s="439"/>
      <c r="AJ876" s="439"/>
    </row>
    <row r="877" spans="29:36" x14ac:dyDescent="0.3">
      <c r="AC877" s="439"/>
      <c r="AD877" s="439"/>
      <c r="AE877" s="439"/>
      <c r="AF877" s="439"/>
      <c r="AG877" s="439"/>
      <c r="AH877" s="439"/>
      <c r="AI877" s="439"/>
      <c r="AJ877" s="439"/>
    </row>
    <row r="878" spans="29:36" x14ac:dyDescent="0.3">
      <c r="AC878" s="439"/>
      <c r="AD878" s="439"/>
      <c r="AE878" s="439"/>
      <c r="AF878" s="439"/>
      <c r="AG878" s="439"/>
      <c r="AH878" s="439"/>
      <c r="AI878" s="439"/>
      <c r="AJ878" s="439"/>
    </row>
    <row r="879" spans="29:36" x14ac:dyDescent="0.3">
      <c r="AC879" s="439"/>
      <c r="AD879" s="439"/>
      <c r="AE879" s="439"/>
      <c r="AF879" s="439"/>
      <c r="AG879" s="439"/>
      <c r="AH879" s="439"/>
      <c r="AI879" s="439"/>
      <c r="AJ879" s="439"/>
    </row>
    <row r="880" spans="29:36" x14ac:dyDescent="0.3">
      <c r="AC880" s="439"/>
      <c r="AD880" s="439"/>
      <c r="AE880" s="439"/>
      <c r="AF880" s="439"/>
      <c r="AG880" s="439"/>
      <c r="AH880" s="439"/>
      <c r="AI880" s="439"/>
      <c r="AJ880" s="439"/>
    </row>
    <row r="881" spans="29:36" x14ac:dyDescent="0.3">
      <c r="AC881" s="439"/>
      <c r="AD881" s="439"/>
      <c r="AE881" s="439"/>
      <c r="AF881" s="439"/>
      <c r="AG881" s="439"/>
      <c r="AH881" s="439"/>
      <c r="AI881" s="439"/>
      <c r="AJ881" s="439"/>
    </row>
    <row r="882" spans="29:36" x14ac:dyDescent="0.3">
      <c r="AC882" s="439"/>
      <c r="AD882" s="439"/>
      <c r="AE882" s="439"/>
      <c r="AF882" s="439"/>
      <c r="AG882" s="439"/>
      <c r="AH882" s="439"/>
      <c r="AI882" s="439"/>
      <c r="AJ882" s="439"/>
    </row>
    <row r="883" spans="29:36" x14ac:dyDescent="0.3">
      <c r="AC883" s="439"/>
      <c r="AD883" s="439"/>
      <c r="AE883" s="439"/>
      <c r="AF883" s="439"/>
      <c r="AG883" s="439"/>
      <c r="AH883" s="439"/>
      <c r="AI883" s="439"/>
      <c r="AJ883" s="439"/>
    </row>
    <row r="884" spans="29:36" x14ac:dyDescent="0.3">
      <c r="AC884" s="439"/>
      <c r="AD884" s="439"/>
      <c r="AE884" s="439"/>
      <c r="AF884" s="439"/>
      <c r="AG884" s="439"/>
      <c r="AH884" s="439"/>
      <c r="AI884" s="439"/>
      <c r="AJ884" s="439"/>
    </row>
    <row r="885" spans="29:36" x14ac:dyDescent="0.3">
      <c r="AC885" s="439"/>
      <c r="AD885" s="439"/>
      <c r="AE885" s="439"/>
      <c r="AF885" s="439"/>
      <c r="AG885" s="439"/>
      <c r="AH885" s="439"/>
      <c r="AI885" s="439"/>
      <c r="AJ885" s="439"/>
    </row>
    <row r="886" spans="29:36" x14ac:dyDescent="0.3">
      <c r="AC886" s="439"/>
      <c r="AD886" s="439"/>
      <c r="AE886" s="439"/>
      <c r="AF886" s="439"/>
      <c r="AG886" s="439"/>
      <c r="AH886" s="439"/>
      <c r="AI886" s="439"/>
      <c r="AJ886" s="439"/>
    </row>
    <row r="887" spans="29:36" x14ac:dyDescent="0.3">
      <c r="AC887" s="439"/>
      <c r="AD887" s="439"/>
      <c r="AE887" s="439"/>
      <c r="AF887" s="439"/>
      <c r="AG887" s="439"/>
      <c r="AH887" s="439"/>
      <c r="AI887" s="439"/>
      <c r="AJ887" s="439"/>
    </row>
    <row r="888" spans="29:36" x14ac:dyDescent="0.3">
      <c r="AC888" s="439"/>
      <c r="AD888" s="439"/>
      <c r="AE888" s="439"/>
      <c r="AF888" s="439"/>
      <c r="AG888" s="439"/>
      <c r="AH888" s="439"/>
      <c r="AI888" s="439"/>
      <c r="AJ888" s="439"/>
    </row>
    <row r="889" spans="29:36" x14ac:dyDescent="0.3">
      <c r="AC889" s="439"/>
      <c r="AD889" s="439"/>
      <c r="AE889" s="439"/>
      <c r="AF889" s="439"/>
      <c r="AG889" s="439"/>
      <c r="AH889" s="439"/>
      <c r="AI889" s="439"/>
      <c r="AJ889" s="439"/>
    </row>
    <row r="890" spans="29:36" x14ac:dyDescent="0.3">
      <c r="AC890" s="439"/>
      <c r="AD890" s="439"/>
      <c r="AE890" s="439"/>
      <c r="AF890" s="439"/>
      <c r="AG890" s="439"/>
      <c r="AH890" s="439"/>
      <c r="AI890" s="439"/>
      <c r="AJ890" s="439"/>
    </row>
    <row r="891" spans="29:36" x14ac:dyDescent="0.3">
      <c r="AC891" s="439"/>
      <c r="AD891" s="439"/>
      <c r="AE891" s="439"/>
      <c r="AF891" s="439"/>
      <c r="AG891" s="439"/>
      <c r="AH891" s="439"/>
      <c r="AI891" s="439"/>
      <c r="AJ891" s="439"/>
    </row>
    <row r="892" spans="29:36" x14ac:dyDescent="0.3">
      <c r="AC892" s="439"/>
      <c r="AD892" s="439"/>
      <c r="AE892" s="439"/>
      <c r="AF892" s="439"/>
      <c r="AG892" s="439"/>
      <c r="AH892" s="439"/>
      <c r="AI892" s="439"/>
      <c r="AJ892" s="439"/>
    </row>
    <row r="893" spans="29:36" x14ac:dyDescent="0.3">
      <c r="AC893" s="439"/>
      <c r="AD893" s="439"/>
      <c r="AE893" s="439"/>
      <c r="AF893" s="439"/>
      <c r="AG893" s="439"/>
      <c r="AH893" s="439"/>
      <c r="AI893" s="439"/>
      <c r="AJ893" s="439"/>
    </row>
    <row r="894" spans="29:36" x14ac:dyDescent="0.3">
      <c r="AC894" s="439"/>
      <c r="AD894" s="439"/>
      <c r="AE894" s="439"/>
      <c r="AF894" s="439"/>
      <c r="AG894" s="439"/>
      <c r="AH894" s="439"/>
      <c r="AI894" s="439"/>
      <c r="AJ894" s="439"/>
    </row>
    <row r="895" spans="29:36" x14ac:dyDescent="0.3">
      <c r="AC895" s="439"/>
      <c r="AD895" s="439"/>
      <c r="AE895" s="439"/>
      <c r="AF895" s="439"/>
      <c r="AG895" s="439"/>
      <c r="AH895" s="439"/>
      <c r="AI895" s="439"/>
      <c r="AJ895" s="439"/>
    </row>
    <row r="896" spans="29:36" x14ac:dyDescent="0.3">
      <c r="AC896" s="439"/>
      <c r="AD896" s="439"/>
      <c r="AE896" s="439"/>
      <c r="AF896" s="439"/>
      <c r="AG896" s="439"/>
      <c r="AH896" s="439"/>
      <c r="AI896" s="439"/>
      <c r="AJ896" s="439"/>
    </row>
    <row r="897" spans="29:36" x14ac:dyDescent="0.3">
      <c r="AC897" s="439"/>
      <c r="AD897" s="439"/>
      <c r="AE897" s="439"/>
      <c r="AF897" s="439"/>
      <c r="AG897" s="439"/>
      <c r="AH897" s="439"/>
      <c r="AI897" s="439"/>
      <c r="AJ897" s="439"/>
    </row>
    <row r="898" spans="29:36" x14ac:dyDescent="0.3">
      <c r="AC898" s="439"/>
      <c r="AD898" s="439"/>
      <c r="AE898" s="439"/>
      <c r="AF898" s="439"/>
      <c r="AG898" s="439"/>
      <c r="AH898" s="439"/>
      <c r="AI898" s="439"/>
      <c r="AJ898" s="439"/>
    </row>
    <row r="899" spans="29:36" x14ac:dyDescent="0.3">
      <c r="AC899" s="439"/>
      <c r="AD899" s="439"/>
      <c r="AE899" s="439"/>
      <c r="AF899" s="439"/>
      <c r="AG899" s="439"/>
      <c r="AH899" s="439"/>
      <c r="AI899" s="439"/>
      <c r="AJ899" s="439"/>
    </row>
    <row r="900" spans="29:36" x14ac:dyDescent="0.3">
      <c r="AC900" s="439"/>
      <c r="AD900" s="439"/>
      <c r="AE900" s="439"/>
      <c r="AF900" s="439"/>
      <c r="AG900" s="439"/>
      <c r="AH900" s="439"/>
      <c r="AI900" s="439"/>
      <c r="AJ900" s="439"/>
    </row>
    <row r="901" spans="29:36" x14ac:dyDescent="0.3">
      <c r="AC901" s="439"/>
      <c r="AD901" s="439"/>
      <c r="AE901" s="439"/>
      <c r="AF901" s="439"/>
      <c r="AG901" s="439"/>
      <c r="AH901" s="439"/>
      <c r="AI901" s="439"/>
      <c r="AJ901" s="439"/>
    </row>
    <row r="902" spans="29:36" x14ac:dyDescent="0.3">
      <c r="AC902" s="439"/>
      <c r="AD902" s="439"/>
      <c r="AE902" s="439"/>
      <c r="AF902" s="439"/>
      <c r="AG902" s="439"/>
      <c r="AH902" s="439"/>
      <c r="AI902" s="439"/>
      <c r="AJ902" s="439"/>
    </row>
    <row r="903" spans="29:36" x14ac:dyDescent="0.3">
      <c r="AC903" s="439"/>
      <c r="AD903" s="439"/>
      <c r="AE903" s="439"/>
      <c r="AF903" s="439"/>
      <c r="AG903" s="439"/>
      <c r="AH903" s="439"/>
      <c r="AI903" s="439"/>
      <c r="AJ903" s="439"/>
    </row>
    <row r="904" spans="29:36" x14ac:dyDescent="0.3">
      <c r="AC904" s="439"/>
      <c r="AD904" s="439"/>
      <c r="AE904" s="439"/>
      <c r="AF904" s="439"/>
      <c r="AG904" s="439"/>
      <c r="AH904" s="439"/>
      <c r="AI904" s="439"/>
      <c r="AJ904" s="439"/>
    </row>
    <row r="905" spans="29:36" x14ac:dyDescent="0.3">
      <c r="AC905" s="439"/>
      <c r="AD905" s="439"/>
      <c r="AE905" s="439"/>
      <c r="AF905" s="439"/>
      <c r="AG905" s="439"/>
      <c r="AH905" s="439"/>
      <c r="AI905" s="439"/>
      <c r="AJ905" s="439"/>
    </row>
    <row r="906" spans="29:36" x14ac:dyDescent="0.3">
      <c r="AC906" s="439"/>
      <c r="AD906" s="439"/>
      <c r="AE906" s="439"/>
      <c r="AF906" s="439"/>
      <c r="AG906" s="439"/>
      <c r="AH906" s="439"/>
      <c r="AI906" s="439"/>
      <c r="AJ906" s="439"/>
    </row>
    <row r="907" spans="29:36" x14ac:dyDescent="0.3">
      <c r="AC907" s="439"/>
      <c r="AD907" s="439"/>
      <c r="AE907" s="439"/>
      <c r="AF907" s="439"/>
      <c r="AG907" s="439"/>
      <c r="AH907" s="439"/>
      <c r="AI907" s="439"/>
      <c r="AJ907" s="439"/>
    </row>
    <row r="908" spans="29:36" x14ac:dyDescent="0.3">
      <c r="AC908" s="439"/>
      <c r="AD908" s="439"/>
      <c r="AE908" s="439"/>
      <c r="AF908" s="439"/>
      <c r="AG908" s="439"/>
      <c r="AH908" s="439"/>
      <c r="AI908" s="439"/>
      <c r="AJ908" s="439"/>
    </row>
    <row r="909" spans="29:36" x14ac:dyDescent="0.3">
      <c r="AC909" s="439"/>
      <c r="AD909" s="439"/>
      <c r="AE909" s="439"/>
      <c r="AF909" s="439"/>
      <c r="AG909" s="439"/>
      <c r="AH909" s="439"/>
      <c r="AI909" s="439"/>
      <c r="AJ909" s="439"/>
    </row>
    <row r="910" spans="29:36" x14ac:dyDescent="0.3">
      <c r="AC910" s="439"/>
      <c r="AD910" s="439"/>
      <c r="AE910" s="439"/>
      <c r="AF910" s="439"/>
      <c r="AG910" s="439"/>
      <c r="AH910" s="439"/>
      <c r="AI910" s="439"/>
      <c r="AJ910" s="439"/>
    </row>
    <row r="911" spans="29:36" x14ac:dyDescent="0.3">
      <c r="AC911" s="439"/>
      <c r="AD911" s="439"/>
      <c r="AE911" s="439"/>
      <c r="AF911" s="439"/>
      <c r="AG911" s="439"/>
      <c r="AH911" s="439"/>
      <c r="AI911" s="439"/>
      <c r="AJ911" s="439"/>
    </row>
    <row r="912" spans="29:36" x14ac:dyDescent="0.3">
      <c r="AC912" s="439"/>
      <c r="AD912" s="439"/>
      <c r="AE912" s="439"/>
      <c r="AF912" s="439"/>
      <c r="AG912" s="439"/>
      <c r="AH912" s="439"/>
      <c r="AI912" s="439"/>
      <c r="AJ912" s="439"/>
    </row>
    <row r="913" spans="29:36" x14ac:dyDescent="0.3">
      <c r="AC913" s="439"/>
      <c r="AD913" s="439"/>
      <c r="AE913" s="439"/>
      <c r="AF913" s="439"/>
      <c r="AG913" s="439"/>
      <c r="AH913" s="439"/>
      <c r="AI913" s="439"/>
      <c r="AJ913" s="439"/>
    </row>
    <row r="914" spans="29:36" x14ac:dyDescent="0.3">
      <c r="AC914" s="439"/>
      <c r="AD914" s="439"/>
      <c r="AE914" s="439"/>
      <c r="AF914" s="439"/>
      <c r="AG914" s="439"/>
      <c r="AH914" s="439"/>
      <c r="AI914" s="439"/>
      <c r="AJ914" s="439"/>
    </row>
    <row r="915" spans="29:36" x14ac:dyDescent="0.3">
      <c r="AC915" s="439"/>
      <c r="AD915" s="439"/>
      <c r="AE915" s="439"/>
      <c r="AF915" s="439"/>
      <c r="AG915" s="439"/>
      <c r="AH915" s="439"/>
      <c r="AI915" s="439"/>
      <c r="AJ915" s="439"/>
    </row>
    <row r="916" spans="29:36" x14ac:dyDescent="0.3">
      <c r="AC916" s="439"/>
      <c r="AD916" s="439"/>
      <c r="AE916" s="439"/>
      <c r="AF916" s="439"/>
      <c r="AG916" s="439"/>
      <c r="AH916" s="439"/>
      <c r="AI916" s="439"/>
      <c r="AJ916" s="439"/>
    </row>
    <row r="917" spans="29:36" x14ac:dyDescent="0.3">
      <c r="AC917" s="439"/>
      <c r="AD917" s="439"/>
      <c r="AE917" s="439"/>
      <c r="AF917" s="439"/>
      <c r="AG917" s="439"/>
      <c r="AH917" s="439"/>
      <c r="AI917" s="439"/>
      <c r="AJ917" s="439"/>
    </row>
    <row r="918" spans="29:36" x14ac:dyDescent="0.3">
      <c r="AC918" s="439"/>
      <c r="AD918" s="439"/>
      <c r="AE918" s="439"/>
      <c r="AF918" s="439"/>
      <c r="AG918" s="439"/>
      <c r="AH918" s="439"/>
      <c r="AI918" s="439"/>
      <c r="AJ918" s="439"/>
    </row>
    <row r="919" spans="29:36" x14ac:dyDescent="0.3">
      <c r="AC919" s="439"/>
      <c r="AD919" s="439"/>
      <c r="AE919" s="439"/>
      <c r="AF919" s="439"/>
      <c r="AG919" s="439"/>
      <c r="AH919" s="439"/>
      <c r="AI919" s="439"/>
      <c r="AJ919" s="439"/>
    </row>
    <row r="920" spans="29:36" x14ac:dyDescent="0.3">
      <c r="AC920" s="439"/>
      <c r="AD920" s="439"/>
      <c r="AE920" s="439"/>
      <c r="AF920" s="439"/>
      <c r="AG920" s="439"/>
      <c r="AH920" s="439"/>
      <c r="AI920" s="439"/>
      <c r="AJ920" s="439"/>
    </row>
    <row r="921" spans="29:36" x14ac:dyDescent="0.3">
      <c r="AC921" s="439"/>
      <c r="AD921" s="439"/>
      <c r="AE921" s="439"/>
      <c r="AF921" s="439"/>
      <c r="AG921" s="439"/>
      <c r="AH921" s="439"/>
      <c r="AI921" s="439"/>
      <c r="AJ921" s="439"/>
    </row>
    <row r="922" spans="29:36" x14ac:dyDescent="0.3">
      <c r="AC922" s="439"/>
      <c r="AD922" s="439"/>
      <c r="AE922" s="439"/>
      <c r="AF922" s="439"/>
      <c r="AG922" s="439"/>
      <c r="AH922" s="439"/>
      <c r="AI922" s="439"/>
      <c r="AJ922" s="439"/>
    </row>
    <row r="923" spans="29:36" x14ac:dyDescent="0.3">
      <c r="AC923" s="439"/>
      <c r="AD923" s="439"/>
      <c r="AE923" s="439"/>
      <c r="AF923" s="439"/>
      <c r="AG923" s="439"/>
      <c r="AH923" s="439"/>
      <c r="AI923" s="439"/>
      <c r="AJ923" s="439"/>
    </row>
    <row r="924" spans="29:36" x14ac:dyDescent="0.3">
      <c r="AC924" s="439"/>
      <c r="AD924" s="439"/>
      <c r="AE924" s="439"/>
      <c r="AF924" s="439"/>
      <c r="AG924" s="439"/>
      <c r="AH924" s="439"/>
      <c r="AI924" s="439"/>
      <c r="AJ924" s="439"/>
    </row>
    <row r="925" spans="29:36" x14ac:dyDescent="0.3">
      <c r="AC925" s="439"/>
      <c r="AD925" s="439"/>
      <c r="AE925" s="439"/>
      <c r="AF925" s="439"/>
      <c r="AG925" s="439"/>
      <c r="AH925" s="439"/>
      <c r="AI925" s="439"/>
      <c r="AJ925" s="439"/>
    </row>
    <row r="926" spans="29:36" x14ac:dyDescent="0.3">
      <c r="AC926" s="439"/>
      <c r="AD926" s="439"/>
      <c r="AE926" s="439"/>
      <c r="AF926" s="439"/>
      <c r="AG926" s="439"/>
      <c r="AH926" s="439"/>
      <c r="AI926" s="439"/>
      <c r="AJ926" s="439"/>
    </row>
    <row r="927" spans="29:36" x14ac:dyDescent="0.3">
      <c r="AC927" s="439"/>
      <c r="AD927" s="439"/>
      <c r="AE927" s="439"/>
      <c r="AF927" s="439"/>
      <c r="AG927" s="439"/>
      <c r="AH927" s="439"/>
      <c r="AI927" s="439"/>
      <c r="AJ927" s="439"/>
    </row>
    <row r="928" spans="29:36" x14ac:dyDescent="0.3">
      <c r="AC928" s="439"/>
      <c r="AD928" s="439"/>
      <c r="AE928" s="439"/>
      <c r="AF928" s="439"/>
      <c r="AG928" s="439"/>
      <c r="AH928" s="439"/>
      <c r="AI928" s="439"/>
      <c r="AJ928" s="439"/>
    </row>
    <row r="929" spans="29:36" x14ac:dyDescent="0.3">
      <c r="AC929" s="439"/>
      <c r="AD929" s="439"/>
      <c r="AE929" s="439"/>
      <c r="AF929" s="439"/>
      <c r="AG929" s="439"/>
      <c r="AH929" s="439"/>
      <c r="AI929" s="439"/>
      <c r="AJ929" s="439"/>
    </row>
    <row r="930" spans="29:36" x14ac:dyDescent="0.3">
      <c r="AC930" s="439"/>
      <c r="AD930" s="439"/>
      <c r="AE930" s="439"/>
      <c r="AF930" s="439"/>
      <c r="AG930" s="439"/>
      <c r="AH930" s="439"/>
      <c r="AI930" s="439"/>
      <c r="AJ930" s="439"/>
    </row>
    <row r="931" spans="29:36" x14ac:dyDescent="0.3">
      <c r="AC931" s="439"/>
      <c r="AD931" s="439"/>
      <c r="AE931" s="439"/>
      <c r="AF931" s="439"/>
      <c r="AG931" s="439"/>
      <c r="AH931" s="439"/>
      <c r="AI931" s="439"/>
      <c r="AJ931" s="439"/>
    </row>
    <row r="932" spans="29:36" x14ac:dyDescent="0.3">
      <c r="AC932" s="439"/>
      <c r="AD932" s="439"/>
      <c r="AE932" s="439"/>
      <c r="AF932" s="439"/>
      <c r="AG932" s="439"/>
      <c r="AH932" s="439"/>
      <c r="AI932" s="439"/>
      <c r="AJ932" s="439"/>
    </row>
    <row r="933" spans="29:36" x14ac:dyDescent="0.3">
      <c r="AC933" s="439"/>
      <c r="AD933" s="439"/>
      <c r="AE933" s="439"/>
      <c r="AF933" s="439"/>
      <c r="AG933" s="439"/>
      <c r="AH933" s="439"/>
      <c r="AI933" s="439"/>
      <c r="AJ933" s="439"/>
    </row>
    <row r="934" spans="29:36" x14ac:dyDescent="0.3">
      <c r="AC934" s="439"/>
      <c r="AD934" s="439"/>
      <c r="AE934" s="439"/>
      <c r="AF934" s="439"/>
      <c r="AG934" s="439"/>
      <c r="AH934" s="439"/>
      <c r="AI934" s="439"/>
      <c r="AJ934" s="439"/>
    </row>
    <row r="935" spans="29:36" x14ac:dyDescent="0.3">
      <c r="AC935" s="439"/>
      <c r="AD935" s="439"/>
      <c r="AE935" s="439"/>
      <c r="AF935" s="439"/>
      <c r="AG935" s="439"/>
      <c r="AH935" s="439"/>
      <c r="AI935" s="439"/>
      <c r="AJ935" s="439"/>
    </row>
    <row r="936" spans="29:36" x14ac:dyDescent="0.3">
      <c r="AC936" s="439"/>
      <c r="AD936" s="439"/>
      <c r="AE936" s="439"/>
      <c r="AF936" s="439"/>
      <c r="AG936" s="439"/>
      <c r="AH936" s="439"/>
      <c r="AI936" s="439"/>
      <c r="AJ936" s="439"/>
    </row>
    <row r="937" spans="29:36" x14ac:dyDescent="0.3">
      <c r="AC937" s="439"/>
      <c r="AD937" s="439"/>
      <c r="AE937" s="439"/>
      <c r="AF937" s="439"/>
      <c r="AG937" s="439"/>
      <c r="AH937" s="439"/>
      <c r="AI937" s="439"/>
      <c r="AJ937" s="439"/>
    </row>
    <row r="938" spans="29:36" x14ac:dyDescent="0.3">
      <c r="AC938" s="439"/>
      <c r="AD938" s="439"/>
      <c r="AE938" s="439"/>
      <c r="AF938" s="439"/>
      <c r="AG938" s="439"/>
      <c r="AH938" s="439"/>
      <c r="AI938" s="439"/>
      <c r="AJ938" s="439"/>
    </row>
    <row r="939" spans="29:36" x14ac:dyDescent="0.3">
      <c r="AC939" s="439"/>
      <c r="AD939" s="439"/>
      <c r="AE939" s="439"/>
      <c r="AF939" s="439"/>
      <c r="AG939" s="439"/>
      <c r="AH939" s="439"/>
      <c r="AI939" s="439"/>
      <c r="AJ939" s="439"/>
    </row>
    <row r="940" spans="29:36" x14ac:dyDescent="0.3">
      <c r="AC940" s="439"/>
      <c r="AD940" s="439"/>
      <c r="AE940" s="439"/>
      <c r="AF940" s="439"/>
      <c r="AG940" s="439"/>
      <c r="AH940" s="439"/>
      <c r="AI940" s="439"/>
      <c r="AJ940" s="439"/>
    </row>
    <row r="941" spans="29:36" x14ac:dyDescent="0.3">
      <c r="AC941" s="439"/>
      <c r="AD941" s="439"/>
      <c r="AE941" s="439"/>
      <c r="AF941" s="439"/>
      <c r="AG941" s="439"/>
      <c r="AH941" s="439"/>
      <c r="AI941" s="439"/>
      <c r="AJ941" s="439"/>
    </row>
    <row r="942" spans="29:36" x14ac:dyDescent="0.3">
      <c r="AC942" s="439"/>
      <c r="AD942" s="439"/>
      <c r="AE942" s="439"/>
      <c r="AF942" s="439"/>
      <c r="AG942" s="439"/>
      <c r="AH942" s="439"/>
      <c r="AI942" s="439"/>
      <c r="AJ942" s="439"/>
    </row>
    <row r="943" spans="29:36" x14ac:dyDescent="0.3">
      <c r="AC943" s="439"/>
      <c r="AD943" s="439"/>
      <c r="AE943" s="439"/>
      <c r="AF943" s="439"/>
      <c r="AG943" s="439"/>
      <c r="AH943" s="439"/>
      <c r="AI943" s="439"/>
      <c r="AJ943" s="439"/>
    </row>
    <row r="944" spans="29:36" x14ac:dyDescent="0.3">
      <c r="AC944" s="439"/>
      <c r="AD944" s="439"/>
      <c r="AE944" s="439"/>
      <c r="AF944" s="439"/>
      <c r="AG944" s="439"/>
      <c r="AH944" s="439"/>
      <c r="AI944" s="439"/>
      <c r="AJ944" s="439"/>
    </row>
    <row r="945" spans="29:36" x14ac:dyDescent="0.3">
      <c r="AC945" s="439"/>
      <c r="AD945" s="439"/>
      <c r="AE945" s="439"/>
      <c r="AF945" s="439"/>
      <c r="AG945" s="439"/>
      <c r="AH945" s="439"/>
      <c r="AI945" s="439"/>
      <c r="AJ945" s="439"/>
    </row>
    <row r="946" spans="29:36" x14ac:dyDescent="0.3">
      <c r="AC946" s="439"/>
      <c r="AD946" s="439"/>
      <c r="AE946" s="439"/>
      <c r="AF946" s="439"/>
      <c r="AG946" s="439"/>
      <c r="AH946" s="439"/>
      <c r="AI946" s="439"/>
      <c r="AJ946" s="439"/>
    </row>
    <row r="947" spans="29:36" x14ac:dyDescent="0.3">
      <c r="AC947" s="439"/>
      <c r="AD947" s="439"/>
      <c r="AE947" s="439"/>
      <c r="AF947" s="439"/>
      <c r="AG947" s="439"/>
      <c r="AH947" s="439"/>
      <c r="AI947" s="439"/>
      <c r="AJ947" s="439"/>
    </row>
    <row r="948" spans="29:36" x14ac:dyDescent="0.3">
      <c r="AC948" s="439"/>
      <c r="AD948" s="439"/>
      <c r="AE948" s="439"/>
      <c r="AF948" s="439"/>
      <c r="AG948" s="439"/>
      <c r="AH948" s="439"/>
      <c r="AI948" s="439"/>
      <c r="AJ948" s="439"/>
    </row>
    <row r="949" spans="29:36" x14ac:dyDescent="0.3">
      <c r="AC949" s="439"/>
      <c r="AD949" s="439"/>
      <c r="AE949" s="439"/>
      <c r="AF949" s="439"/>
      <c r="AG949" s="439"/>
      <c r="AH949" s="439"/>
      <c r="AI949" s="439"/>
      <c r="AJ949" s="439"/>
    </row>
    <row r="950" spans="29:36" x14ac:dyDescent="0.3">
      <c r="AC950" s="439"/>
      <c r="AD950" s="439"/>
      <c r="AE950" s="439"/>
      <c r="AF950" s="439"/>
      <c r="AG950" s="439"/>
      <c r="AH950" s="439"/>
      <c r="AI950" s="439"/>
      <c r="AJ950" s="439"/>
    </row>
    <row r="951" spans="29:36" x14ac:dyDescent="0.3">
      <c r="AC951" s="439"/>
      <c r="AD951" s="439"/>
      <c r="AE951" s="439"/>
      <c r="AF951" s="439"/>
      <c r="AG951" s="439"/>
      <c r="AH951" s="439"/>
      <c r="AI951" s="439"/>
      <c r="AJ951" s="439"/>
    </row>
    <row r="952" spans="29:36" x14ac:dyDescent="0.3">
      <c r="AC952" s="439"/>
      <c r="AD952" s="439"/>
      <c r="AE952" s="439"/>
      <c r="AF952" s="439"/>
      <c r="AG952" s="439"/>
      <c r="AH952" s="439"/>
      <c r="AI952" s="439"/>
      <c r="AJ952" s="439"/>
    </row>
    <row r="953" spans="29:36" x14ac:dyDescent="0.3">
      <c r="AC953" s="439"/>
      <c r="AD953" s="439"/>
      <c r="AE953" s="439"/>
      <c r="AF953" s="439"/>
      <c r="AG953" s="439"/>
      <c r="AH953" s="439"/>
      <c r="AI953" s="439"/>
      <c r="AJ953" s="439"/>
    </row>
    <row r="954" spans="29:36" x14ac:dyDescent="0.3">
      <c r="AC954" s="439"/>
      <c r="AD954" s="439"/>
      <c r="AE954" s="439"/>
      <c r="AF954" s="439"/>
      <c r="AG954" s="439"/>
      <c r="AH954" s="439"/>
      <c r="AI954" s="439"/>
      <c r="AJ954" s="439"/>
    </row>
    <row r="955" spans="29:36" x14ac:dyDescent="0.3">
      <c r="AC955" s="439"/>
      <c r="AD955" s="439"/>
      <c r="AE955" s="439"/>
      <c r="AF955" s="439"/>
      <c r="AG955" s="439"/>
      <c r="AH955" s="439"/>
      <c r="AI955" s="439"/>
      <c r="AJ955" s="439"/>
    </row>
    <row r="956" spans="29:36" x14ac:dyDescent="0.3">
      <c r="AC956" s="439"/>
      <c r="AD956" s="439"/>
      <c r="AE956" s="439"/>
      <c r="AF956" s="439"/>
      <c r="AG956" s="439"/>
      <c r="AH956" s="439"/>
      <c r="AI956" s="439"/>
      <c r="AJ956" s="439"/>
    </row>
    <row r="957" spans="29:36" x14ac:dyDescent="0.3">
      <c r="AC957" s="439"/>
      <c r="AD957" s="439"/>
      <c r="AE957" s="439"/>
      <c r="AF957" s="439"/>
      <c r="AG957" s="439"/>
      <c r="AH957" s="439"/>
      <c r="AI957" s="439"/>
      <c r="AJ957" s="439"/>
    </row>
    <row r="958" spans="29:36" x14ac:dyDescent="0.3">
      <c r="AC958" s="439"/>
      <c r="AD958" s="439"/>
      <c r="AE958" s="439"/>
      <c r="AF958" s="439"/>
      <c r="AG958" s="439"/>
      <c r="AH958" s="439"/>
      <c r="AI958" s="439"/>
      <c r="AJ958" s="439"/>
    </row>
    <row r="959" spans="29:36" x14ac:dyDescent="0.3">
      <c r="AC959" s="439"/>
      <c r="AD959" s="439"/>
      <c r="AE959" s="439"/>
      <c r="AF959" s="439"/>
      <c r="AG959" s="439"/>
      <c r="AH959" s="439"/>
      <c r="AI959" s="439"/>
      <c r="AJ959" s="439"/>
    </row>
    <row r="960" spans="29:36" x14ac:dyDescent="0.3">
      <c r="AC960" s="439"/>
      <c r="AD960" s="439"/>
      <c r="AE960" s="439"/>
      <c r="AF960" s="439"/>
      <c r="AG960" s="439"/>
      <c r="AH960" s="439"/>
      <c r="AI960" s="439"/>
      <c r="AJ960" s="439"/>
    </row>
    <row r="961" spans="29:36" x14ac:dyDescent="0.3">
      <c r="AC961" s="439"/>
      <c r="AD961" s="439"/>
      <c r="AE961" s="439"/>
      <c r="AF961" s="439"/>
      <c r="AG961" s="439"/>
      <c r="AH961" s="439"/>
      <c r="AI961" s="439"/>
      <c r="AJ961" s="439"/>
    </row>
    <row r="962" spans="29:36" x14ac:dyDescent="0.3">
      <c r="AC962" s="439"/>
      <c r="AD962" s="439"/>
      <c r="AE962" s="439"/>
      <c r="AF962" s="439"/>
      <c r="AG962" s="439"/>
      <c r="AH962" s="439"/>
      <c r="AI962" s="439"/>
      <c r="AJ962" s="439"/>
    </row>
    <row r="963" spans="29:36" x14ac:dyDescent="0.3">
      <c r="AC963" s="439"/>
      <c r="AD963" s="439"/>
      <c r="AE963" s="439"/>
      <c r="AF963" s="439"/>
      <c r="AG963" s="439"/>
      <c r="AH963" s="439"/>
      <c r="AI963" s="439"/>
      <c r="AJ963" s="439"/>
    </row>
    <row r="964" spans="29:36" x14ac:dyDescent="0.3">
      <c r="AC964" s="439"/>
      <c r="AD964" s="439"/>
      <c r="AE964" s="439"/>
      <c r="AF964" s="439"/>
      <c r="AG964" s="439"/>
      <c r="AH964" s="439"/>
      <c r="AI964" s="439"/>
      <c r="AJ964" s="439"/>
    </row>
    <row r="965" spans="29:36" x14ac:dyDescent="0.3">
      <c r="AC965" s="439"/>
      <c r="AD965" s="439"/>
      <c r="AE965" s="439"/>
      <c r="AF965" s="439"/>
      <c r="AG965" s="439"/>
      <c r="AH965" s="439"/>
      <c r="AI965" s="439"/>
      <c r="AJ965" s="439"/>
    </row>
    <row r="966" spans="29:36" x14ac:dyDescent="0.3">
      <c r="AC966" s="439"/>
      <c r="AD966" s="439"/>
      <c r="AE966" s="439"/>
      <c r="AF966" s="439"/>
      <c r="AG966" s="439"/>
      <c r="AH966" s="439"/>
      <c r="AI966" s="439"/>
      <c r="AJ966" s="439"/>
    </row>
    <row r="967" spans="29:36" x14ac:dyDescent="0.3">
      <c r="AC967" s="439"/>
      <c r="AD967" s="439"/>
      <c r="AE967" s="439"/>
      <c r="AF967" s="439"/>
      <c r="AG967" s="439"/>
      <c r="AH967" s="439"/>
      <c r="AI967" s="439"/>
      <c r="AJ967" s="439"/>
    </row>
    <row r="968" spans="29:36" x14ac:dyDescent="0.3">
      <c r="AC968" s="439"/>
      <c r="AD968" s="439"/>
      <c r="AE968" s="439"/>
      <c r="AF968" s="439"/>
      <c r="AG968" s="439"/>
      <c r="AH968" s="439"/>
      <c r="AI968" s="439"/>
      <c r="AJ968" s="439"/>
    </row>
    <row r="969" spans="29:36" x14ac:dyDescent="0.3">
      <c r="AC969" s="439"/>
      <c r="AD969" s="439"/>
      <c r="AE969" s="439"/>
      <c r="AF969" s="439"/>
      <c r="AG969" s="439"/>
      <c r="AH969" s="439"/>
      <c r="AI969" s="439"/>
      <c r="AJ969" s="439"/>
    </row>
    <row r="970" spans="29:36" x14ac:dyDescent="0.3">
      <c r="AC970" s="439"/>
      <c r="AD970" s="439"/>
      <c r="AE970" s="439"/>
      <c r="AF970" s="439"/>
      <c r="AG970" s="439"/>
      <c r="AH970" s="439"/>
      <c r="AI970" s="439"/>
      <c r="AJ970" s="439"/>
    </row>
    <row r="971" spans="29:36" x14ac:dyDescent="0.3">
      <c r="AC971" s="439"/>
      <c r="AD971" s="439"/>
      <c r="AE971" s="439"/>
      <c r="AF971" s="439"/>
      <c r="AG971" s="439"/>
      <c r="AH971" s="439"/>
      <c r="AI971" s="439"/>
      <c r="AJ971" s="439"/>
    </row>
    <row r="972" spans="29:36" x14ac:dyDescent="0.3">
      <c r="AC972" s="439"/>
      <c r="AD972" s="439"/>
      <c r="AE972" s="439"/>
      <c r="AF972" s="439"/>
      <c r="AG972" s="439"/>
      <c r="AH972" s="439"/>
      <c r="AI972" s="439"/>
      <c r="AJ972" s="439"/>
    </row>
    <row r="973" spans="29:36" x14ac:dyDescent="0.3">
      <c r="AC973" s="439"/>
      <c r="AD973" s="439"/>
      <c r="AE973" s="439"/>
      <c r="AF973" s="439"/>
      <c r="AG973" s="439"/>
      <c r="AH973" s="439"/>
      <c r="AI973" s="439"/>
      <c r="AJ973" s="439"/>
    </row>
    <row r="974" spans="29:36" x14ac:dyDescent="0.3">
      <c r="AC974" s="439"/>
      <c r="AD974" s="439"/>
      <c r="AE974" s="439"/>
      <c r="AF974" s="439"/>
      <c r="AG974" s="439"/>
      <c r="AH974" s="439"/>
      <c r="AI974" s="439"/>
      <c r="AJ974" s="439"/>
    </row>
    <row r="975" spans="29:36" x14ac:dyDescent="0.3">
      <c r="AC975" s="439"/>
      <c r="AD975" s="439"/>
      <c r="AE975" s="439"/>
      <c r="AF975" s="439"/>
      <c r="AG975" s="439"/>
      <c r="AH975" s="439"/>
      <c r="AI975" s="439"/>
      <c r="AJ975" s="439"/>
    </row>
    <row r="976" spans="29:36" x14ac:dyDescent="0.3">
      <c r="AC976" s="439"/>
      <c r="AD976" s="439"/>
      <c r="AE976" s="439"/>
      <c r="AF976" s="439"/>
      <c r="AG976" s="439"/>
      <c r="AH976" s="439"/>
      <c r="AI976" s="439"/>
      <c r="AJ976" s="439"/>
    </row>
    <row r="977" spans="29:36" x14ac:dyDescent="0.3">
      <c r="AC977" s="439"/>
      <c r="AD977" s="439"/>
      <c r="AE977" s="439"/>
      <c r="AF977" s="439"/>
      <c r="AG977" s="439"/>
      <c r="AH977" s="439"/>
      <c r="AI977" s="439"/>
      <c r="AJ977" s="439"/>
    </row>
    <row r="978" spans="29:36" x14ac:dyDescent="0.3">
      <c r="AC978" s="439"/>
      <c r="AD978" s="439"/>
      <c r="AE978" s="439"/>
      <c r="AF978" s="439"/>
      <c r="AG978" s="439"/>
      <c r="AH978" s="439"/>
      <c r="AI978" s="439"/>
      <c r="AJ978" s="439"/>
    </row>
    <row r="979" spans="29:36" x14ac:dyDescent="0.3">
      <c r="AC979" s="439"/>
      <c r="AD979" s="439"/>
      <c r="AE979" s="439"/>
      <c r="AF979" s="439"/>
      <c r="AG979" s="439"/>
      <c r="AH979" s="439"/>
      <c r="AI979" s="439"/>
      <c r="AJ979" s="439"/>
    </row>
    <row r="980" spans="29:36" x14ac:dyDescent="0.3">
      <c r="AC980" s="439"/>
      <c r="AD980" s="439"/>
      <c r="AE980" s="439"/>
      <c r="AF980" s="439"/>
      <c r="AG980" s="439"/>
      <c r="AH980" s="439"/>
      <c r="AI980" s="439"/>
      <c r="AJ980" s="439"/>
    </row>
    <row r="981" spans="29:36" x14ac:dyDescent="0.3">
      <c r="AC981" s="439"/>
      <c r="AD981" s="439"/>
      <c r="AE981" s="439"/>
      <c r="AF981" s="439"/>
      <c r="AG981" s="439"/>
      <c r="AH981" s="439"/>
      <c r="AI981" s="439"/>
      <c r="AJ981" s="439"/>
    </row>
    <row r="982" spans="29:36" x14ac:dyDescent="0.3">
      <c r="AC982" s="439"/>
      <c r="AD982" s="439"/>
      <c r="AE982" s="439"/>
      <c r="AF982" s="439"/>
      <c r="AG982" s="439"/>
      <c r="AH982" s="439"/>
      <c r="AI982" s="439"/>
      <c r="AJ982" s="439"/>
    </row>
    <row r="983" spans="29:36" x14ac:dyDescent="0.3">
      <c r="AC983" s="439"/>
      <c r="AD983" s="439"/>
      <c r="AE983" s="439"/>
      <c r="AF983" s="439"/>
      <c r="AG983" s="439"/>
      <c r="AH983" s="439"/>
      <c r="AI983" s="439"/>
      <c r="AJ983" s="439"/>
    </row>
    <row r="984" spans="29:36" x14ac:dyDescent="0.3">
      <c r="AC984" s="439"/>
      <c r="AD984" s="439"/>
      <c r="AE984" s="439"/>
      <c r="AF984" s="439"/>
      <c r="AG984" s="439"/>
      <c r="AH984" s="439"/>
      <c r="AI984" s="439"/>
      <c r="AJ984" s="439"/>
    </row>
    <row r="985" spans="29:36" x14ac:dyDescent="0.3">
      <c r="AC985" s="439"/>
      <c r="AD985" s="439"/>
      <c r="AE985" s="439"/>
      <c r="AF985" s="439"/>
      <c r="AG985" s="439"/>
      <c r="AH985" s="439"/>
      <c r="AI985" s="439"/>
      <c r="AJ985" s="439"/>
    </row>
    <row r="986" spans="29:36" x14ac:dyDescent="0.3">
      <c r="AC986" s="439"/>
      <c r="AD986" s="439"/>
      <c r="AE986" s="439"/>
      <c r="AF986" s="439"/>
      <c r="AG986" s="439"/>
      <c r="AH986" s="439"/>
      <c r="AI986" s="439"/>
      <c r="AJ986" s="439"/>
    </row>
    <row r="987" spans="29:36" x14ac:dyDescent="0.3">
      <c r="AC987" s="439"/>
      <c r="AD987" s="439"/>
      <c r="AE987" s="439"/>
      <c r="AF987" s="439"/>
      <c r="AG987" s="439"/>
      <c r="AH987" s="439"/>
      <c r="AI987" s="439"/>
      <c r="AJ987" s="439"/>
    </row>
    <row r="988" spans="29:36" x14ac:dyDescent="0.3">
      <c r="AC988" s="439"/>
      <c r="AD988" s="439"/>
      <c r="AE988" s="439"/>
      <c r="AF988" s="439"/>
      <c r="AG988" s="439"/>
      <c r="AH988" s="439"/>
      <c r="AI988" s="439"/>
      <c r="AJ988" s="439"/>
    </row>
    <row r="989" spans="29:36" x14ac:dyDescent="0.3">
      <c r="AC989" s="439"/>
      <c r="AD989" s="439"/>
      <c r="AE989" s="439"/>
      <c r="AF989" s="439"/>
      <c r="AG989" s="439"/>
      <c r="AH989" s="439"/>
      <c r="AI989" s="439"/>
      <c r="AJ989" s="439"/>
    </row>
    <row r="990" spans="29:36" x14ac:dyDescent="0.3">
      <c r="AC990" s="439"/>
      <c r="AD990" s="439"/>
      <c r="AE990" s="439"/>
      <c r="AF990" s="439"/>
      <c r="AG990" s="439"/>
      <c r="AH990" s="439"/>
      <c r="AI990" s="439"/>
      <c r="AJ990" s="439"/>
    </row>
    <row r="991" spans="29:36" x14ac:dyDescent="0.3">
      <c r="AC991" s="439"/>
      <c r="AD991" s="439"/>
      <c r="AE991" s="439"/>
      <c r="AF991" s="439"/>
      <c r="AG991" s="439"/>
      <c r="AH991" s="439"/>
      <c r="AI991" s="439"/>
      <c r="AJ991" s="439"/>
    </row>
    <row r="992" spans="29:36" x14ac:dyDescent="0.3">
      <c r="AC992" s="439"/>
      <c r="AD992" s="439"/>
      <c r="AE992" s="439"/>
      <c r="AF992" s="439"/>
      <c r="AG992" s="439"/>
      <c r="AH992" s="439"/>
      <c r="AI992" s="439"/>
      <c r="AJ992" s="439"/>
    </row>
    <row r="993" spans="29:36" x14ac:dyDescent="0.3">
      <c r="AC993" s="439"/>
      <c r="AD993" s="439"/>
      <c r="AE993" s="439"/>
      <c r="AF993" s="439"/>
      <c r="AG993" s="439"/>
      <c r="AH993" s="439"/>
      <c r="AI993" s="439"/>
      <c r="AJ993" s="439"/>
    </row>
    <row r="994" spans="29:36" x14ac:dyDescent="0.3">
      <c r="AC994" s="439"/>
      <c r="AD994" s="439"/>
      <c r="AE994" s="439"/>
      <c r="AF994" s="439"/>
      <c r="AG994" s="439"/>
      <c r="AH994" s="439"/>
      <c r="AI994" s="439"/>
      <c r="AJ994" s="439"/>
    </row>
    <row r="995" spans="29:36" x14ac:dyDescent="0.3">
      <c r="AC995" s="439"/>
      <c r="AD995" s="439"/>
      <c r="AE995" s="439"/>
      <c r="AF995" s="439"/>
      <c r="AG995" s="439"/>
      <c r="AH995" s="439"/>
      <c r="AI995" s="439"/>
      <c r="AJ995" s="439"/>
    </row>
    <row r="996" spans="29:36" x14ac:dyDescent="0.3">
      <c r="AC996" s="439"/>
      <c r="AD996" s="439"/>
      <c r="AE996" s="439"/>
      <c r="AF996" s="439"/>
      <c r="AG996" s="439"/>
      <c r="AH996" s="439"/>
      <c r="AI996" s="439"/>
      <c r="AJ996" s="439"/>
    </row>
    <row r="997" spans="29:36" x14ac:dyDescent="0.3">
      <c r="AC997" s="439"/>
      <c r="AD997" s="439"/>
      <c r="AE997" s="439"/>
      <c r="AF997" s="439"/>
      <c r="AG997" s="439"/>
      <c r="AH997" s="439"/>
      <c r="AI997" s="439"/>
      <c r="AJ997" s="439"/>
    </row>
    <row r="998" spans="29:36" x14ac:dyDescent="0.3">
      <c r="AC998" s="439"/>
      <c r="AD998" s="439"/>
      <c r="AE998" s="439"/>
      <c r="AF998" s="439"/>
      <c r="AG998" s="439"/>
      <c r="AH998" s="439"/>
      <c r="AI998" s="439"/>
      <c r="AJ998" s="439"/>
    </row>
    <row r="999" spans="29:36" x14ac:dyDescent="0.3">
      <c r="AC999" s="439"/>
      <c r="AD999" s="439"/>
      <c r="AE999" s="439"/>
      <c r="AF999" s="439"/>
      <c r="AG999" s="439"/>
      <c r="AH999" s="439"/>
      <c r="AI999" s="439"/>
      <c r="AJ999" s="439"/>
    </row>
    <row r="1000" spans="29:36" x14ac:dyDescent="0.3">
      <c r="AC1000" s="439"/>
      <c r="AD1000" s="439"/>
      <c r="AE1000" s="439"/>
      <c r="AF1000" s="439"/>
      <c r="AG1000" s="439"/>
      <c r="AH1000" s="439"/>
      <c r="AI1000" s="439"/>
      <c r="AJ1000" s="439"/>
    </row>
    <row r="1001" spans="29:36" x14ac:dyDescent="0.3">
      <c r="AC1001" s="439"/>
      <c r="AD1001" s="439"/>
      <c r="AE1001" s="439"/>
      <c r="AF1001" s="439"/>
      <c r="AG1001" s="439"/>
      <c r="AH1001" s="439"/>
      <c r="AI1001" s="439"/>
      <c r="AJ1001" s="439"/>
    </row>
    <row r="1002" spans="29:36" x14ac:dyDescent="0.3">
      <c r="AC1002" s="439"/>
      <c r="AD1002" s="439"/>
      <c r="AE1002" s="439"/>
      <c r="AF1002" s="439"/>
      <c r="AG1002" s="439"/>
      <c r="AH1002" s="439"/>
      <c r="AI1002" s="439"/>
      <c r="AJ1002" s="439"/>
    </row>
    <row r="1003" spans="29:36" x14ac:dyDescent="0.3">
      <c r="AC1003" s="439"/>
      <c r="AD1003" s="439"/>
      <c r="AE1003" s="439"/>
      <c r="AF1003" s="439"/>
      <c r="AG1003" s="439"/>
      <c r="AH1003" s="439"/>
      <c r="AI1003" s="439"/>
      <c r="AJ1003" s="439"/>
    </row>
    <row r="1004" spans="29:36" x14ac:dyDescent="0.3">
      <c r="AC1004" s="439"/>
      <c r="AD1004" s="439"/>
      <c r="AE1004" s="439"/>
      <c r="AF1004" s="439"/>
      <c r="AG1004" s="439"/>
      <c r="AH1004" s="439"/>
      <c r="AI1004" s="439"/>
      <c r="AJ1004" s="439"/>
    </row>
    <row r="1005" spans="29:36" x14ac:dyDescent="0.3">
      <c r="AC1005" s="439"/>
      <c r="AD1005" s="439"/>
      <c r="AE1005" s="439"/>
      <c r="AF1005" s="439"/>
      <c r="AG1005" s="439"/>
      <c r="AH1005" s="439"/>
      <c r="AI1005" s="439"/>
      <c r="AJ1005" s="439"/>
    </row>
    <row r="1006" spans="29:36" x14ac:dyDescent="0.3">
      <c r="AC1006" s="439"/>
      <c r="AD1006" s="439"/>
      <c r="AE1006" s="439"/>
      <c r="AF1006" s="439"/>
      <c r="AG1006" s="439"/>
      <c r="AH1006" s="439"/>
      <c r="AI1006" s="439"/>
      <c r="AJ1006" s="439"/>
    </row>
    <row r="1007" spans="29:36" x14ac:dyDescent="0.3">
      <c r="AC1007" s="439"/>
      <c r="AD1007" s="439"/>
      <c r="AE1007" s="439"/>
      <c r="AF1007" s="439"/>
      <c r="AG1007" s="439"/>
      <c r="AH1007" s="439"/>
      <c r="AI1007" s="439"/>
      <c r="AJ1007" s="439"/>
    </row>
    <row r="1008" spans="29:36" x14ac:dyDescent="0.3">
      <c r="AC1008" s="439"/>
      <c r="AD1008" s="439"/>
      <c r="AE1008" s="439"/>
      <c r="AF1008" s="439"/>
      <c r="AG1008" s="439"/>
      <c r="AH1008" s="439"/>
      <c r="AI1008" s="439"/>
      <c r="AJ1008" s="439"/>
    </row>
    <row r="1009" spans="29:36" x14ac:dyDescent="0.3">
      <c r="AC1009" s="439"/>
      <c r="AD1009" s="439"/>
      <c r="AE1009" s="439"/>
      <c r="AF1009" s="439"/>
      <c r="AG1009" s="439"/>
      <c r="AH1009" s="439"/>
      <c r="AI1009" s="439"/>
      <c r="AJ1009" s="439"/>
    </row>
    <row r="1010" spans="29:36" x14ac:dyDescent="0.3">
      <c r="AC1010" s="439"/>
      <c r="AD1010" s="439"/>
      <c r="AE1010" s="439"/>
      <c r="AF1010" s="439"/>
      <c r="AG1010" s="439"/>
      <c r="AH1010" s="439"/>
      <c r="AI1010" s="439"/>
      <c r="AJ1010" s="439"/>
    </row>
    <row r="1011" spans="29:36" x14ac:dyDescent="0.3">
      <c r="AC1011" s="439"/>
      <c r="AD1011" s="439"/>
      <c r="AE1011" s="439"/>
      <c r="AF1011" s="439"/>
      <c r="AG1011" s="439"/>
      <c r="AH1011" s="439"/>
      <c r="AI1011" s="439"/>
      <c r="AJ1011" s="439"/>
    </row>
    <row r="1012" spans="29:36" x14ac:dyDescent="0.3">
      <c r="AC1012" s="439"/>
      <c r="AD1012" s="439"/>
      <c r="AE1012" s="439"/>
      <c r="AF1012" s="439"/>
      <c r="AG1012" s="439"/>
      <c r="AH1012" s="439"/>
      <c r="AI1012" s="439"/>
      <c r="AJ1012" s="439"/>
    </row>
    <row r="1013" spans="29:36" x14ac:dyDescent="0.3">
      <c r="AC1013" s="439"/>
      <c r="AD1013" s="439"/>
      <c r="AE1013" s="439"/>
      <c r="AF1013" s="439"/>
      <c r="AG1013" s="439"/>
      <c r="AH1013" s="439"/>
      <c r="AI1013" s="439"/>
      <c r="AJ1013" s="439"/>
    </row>
    <row r="1014" spans="29:36" x14ac:dyDescent="0.3">
      <c r="AC1014" s="439"/>
      <c r="AD1014" s="439"/>
      <c r="AE1014" s="439"/>
      <c r="AF1014" s="439"/>
      <c r="AG1014" s="439"/>
      <c r="AH1014" s="439"/>
      <c r="AI1014" s="439"/>
      <c r="AJ1014" s="439"/>
    </row>
    <row r="1015" spans="29:36" x14ac:dyDescent="0.3">
      <c r="AC1015" s="439"/>
      <c r="AD1015" s="439"/>
      <c r="AE1015" s="439"/>
      <c r="AF1015" s="439"/>
      <c r="AG1015" s="439"/>
      <c r="AH1015" s="439"/>
      <c r="AI1015" s="439"/>
      <c r="AJ1015" s="439"/>
    </row>
    <row r="1016" spans="29:36" x14ac:dyDescent="0.3">
      <c r="AC1016" s="439"/>
      <c r="AD1016" s="439"/>
      <c r="AE1016" s="439"/>
      <c r="AF1016" s="439"/>
      <c r="AG1016" s="439"/>
      <c r="AH1016" s="439"/>
      <c r="AI1016" s="439"/>
      <c r="AJ1016" s="439"/>
    </row>
    <row r="1017" spans="29:36" x14ac:dyDescent="0.3">
      <c r="AC1017" s="439"/>
      <c r="AD1017" s="439"/>
      <c r="AE1017" s="439"/>
      <c r="AF1017" s="439"/>
      <c r="AG1017" s="439"/>
      <c r="AH1017" s="439"/>
      <c r="AI1017" s="439"/>
      <c r="AJ1017" s="439"/>
    </row>
    <row r="1018" spans="29:36" x14ac:dyDescent="0.3">
      <c r="AC1018" s="439"/>
      <c r="AD1018" s="439"/>
      <c r="AE1018" s="439"/>
      <c r="AF1018" s="439"/>
      <c r="AG1018" s="439"/>
      <c r="AH1018" s="439"/>
      <c r="AI1018" s="439"/>
      <c r="AJ1018" s="439"/>
    </row>
    <row r="1019" spans="29:36" x14ac:dyDescent="0.3">
      <c r="AC1019" s="439"/>
      <c r="AD1019" s="439"/>
      <c r="AE1019" s="439"/>
      <c r="AF1019" s="439"/>
      <c r="AG1019" s="439"/>
      <c r="AH1019" s="439"/>
      <c r="AI1019" s="439"/>
      <c r="AJ1019" s="439"/>
    </row>
    <row r="1020" spans="29:36" x14ac:dyDescent="0.3">
      <c r="AC1020" s="439"/>
      <c r="AD1020" s="439"/>
      <c r="AE1020" s="439"/>
      <c r="AF1020" s="439"/>
      <c r="AG1020" s="439"/>
      <c r="AH1020" s="439"/>
      <c r="AI1020" s="439"/>
      <c r="AJ1020" s="439"/>
    </row>
    <row r="1021" spans="29:36" x14ac:dyDescent="0.3">
      <c r="AC1021" s="439"/>
      <c r="AD1021" s="439"/>
      <c r="AE1021" s="439"/>
      <c r="AF1021" s="439"/>
      <c r="AG1021" s="439"/>
      <c r="AH1021" s="439"/>
      <c r="AI1021" s="439"/>
      <c r="AJ1021" s="439"/>
    </row>
    <row r="1022" spans="29:36" x14ac:dyDescent="0.3">
      <c r="AC1022" s="439"/>
      <c r="AD1022" s="439"/>
      <c r="AE1022" s="439"/>
      <c r="AF1022" s="439"/>
      <c r="AG1022" s="439"/>
      <c r="AH1022" s="439"/>
      <c r="AI1022" s="439"/>
      <c r="AJ1022" s="439"/>
    </row>
    <row r="1023" spans="29:36" x14ac:dyDescent="0.3">
      <c r="AC1023" s="439"/>
      <c r="AD1023" s="439"/>
      <c r="AE1023" s="439"/>
      <c r="AF1023" s="439"/>
      <c r="AG1023" s="439"/>
      <c r="AH1023" s="439"/>
      <c r="AI1023" s="439"/>
      <c r="AJ1023" s="439"/>
    </row>
    <row r="1024" spans="29:36" x14ac:dyDescent="0.3">
      <c r="AC1024" s="439"/>
      <c r="AD1024" s="439"/>
      <c r="AE1024" s="439"/>
      <c r="AF1024" s="439"/>
      <c r="AG1024" s="439"/>
      <c r="AH1024" s="439"/>
      <c r="AI1024" s="439"/>
      <c r="AJ1024" s="439"/>
    </row>
    <row r="1025" spans="29:36" x14ac:dyDescent="0.3">
      <c r="AC1025" s="439"/>
      <c r="AD1025" s="439"/>
      <c r="AE1025" s="439"/>
      <c r="AF1025" s="439"/>
      <c r="AG1025" s="439"/>
      <c r="AH1025" s="439"/>
      <c r="AI1025" s="439"/>
      <c r="AJ1025" s="439"/>
    </row>
    <row r="1026" spans="29:36" x14ac:dyDescent="0.3">
      <c r="AC1026" s="439"/>
      <c r="AD1026" s="439"/>
      <c r="AE1026" s="439"/>
      <c r="AF1026" s="439"/>
      <c r="AG1026" s="439"/>
      <c r="AH1026" s="439"/>
      <c r="AI1026" s="439"/>
      <c r="AJ1026" s="439"/>
    </row>
    <row r="1027" spans="29:36" x14ac:dyDescent="0.3">
      <c r="AC1027" s="439"/>
      <c r="AD1027" s="439"/>
      <c r="AE1027" s="439"/>
      <c r="AF1027" s="439"/>
      <c r="AG1027" s="439"/>
      <c r="AH1027" s="439"/>
      <c r="AI1027" s="439"/>
      <c r="AJ1027" s="439"/>
    </row>
    <row r="1028" spans="29:36" x14ac:dyDescent="0.3">
      <c r="AC1028" s="439"/>
      <c r="AD1028" s="439"/>
      <c r="AE1028" s="439"/>
      <c r="AF1028" s="439"/>
      <c r="AG1028" s="439"/>
      <c r="AH1028" s="439"/>
      <c r="AI1028" s="439"/>
      <c r="AJ1028" s="439"/>
    </row>
    <row r="1029" spans="29:36" x14ac:dyDescent="0.3">
      <c r="AC1029" s="439"/>
      <c r="AD1029" s="439"/>
      <c r="AE1029" s="439"/>
      <c r="AF1029" s="439"/>
      <c r="AG1029" s="439"/>
      <c r="AH1029" s="439"/>
      <c r="AI1029" s="439"/>
      <c r="AJ1029" s="439"/>
    </row>
    <row r="1030" spans="29:36" x14ac:dyDescent="0.3">
      <c r="AC1030" s="439"/>
      <c r="AD1030" s="439"/>
      <c r="AE1030" s="439"/>
      <c r="AF1030" s="439"/>
      <c r="AG1030" s="439"/>
      <c r="AH1030" s="439"/>
      <c r="AI1030" s="439"/>
      <c r="AJ1030" s="439"/>
    </row>
    <row r="1031" spans="29:36" x14ac:dyDescent="0.3">
      <c r="AC1031" s="439"/>
      <c r="AD1031" s="439"/>
      <c r="AE1031" s="439"/>
      <c r="AF1031" s="439"/>
      <c r="AG1031" s="439"/>
      <c r="AH1031" s="439"/>
      <c r="AI1031" s="439"/>
      <c r="AJ1031" s="439"/>
    </row>
    <row r="1032" spans="29:36" x14ac:dyDescent="0.3">
      <c r="AC1032" s="439"/>
      <c r="AD1032" s="439"/>
      <c r="AE1032" s="439"/>
      <c r="AF1032" s="439"/>
      <c r="AG1032" s="439"/>
      <c r="AH1032" s="439"/>
      <c r="AI1032" s="439"/>
      <c r="AJ1032" s="439"/>
    </row>
    <row r="1033" spans="29:36" x14ac:dyDescent="0.3">
      <c r="AC1033" s="439"/>
      <c r="AD1033" s="439"/>
      <c r="AE1033" s="439"/>
      <c r="AF1033" s="439"/>
      <c r="AG1033" s="439"/>
      <c r="AH1033" s="439"/>
      <c r="AI1033" s="439"/>
      <c r="AJ1033" s="439"/>
    </row>
    <row r="1034" spans="29:36" x14ac:dyDescent="0.3">
      <c r="AC1034" s="439"/>
      <c r="AD1034" s="439"/>
      <c r="AE1034" s="439"/>
      <c r="AF1034" s="439"/>
      <c r="AG1034" s="439"/>
      <c r="AH1034" s="439"/>
      <c r="AI1034" s="439"/>
      <c r="AJ1034" s="439"/>
    </row>
    <row r="1035" spans="29:36" x14ac:dyDescent="0.3">
      <c r="AC1035" s="439"/>
      <c r="AD1035" s="439"/>
      <c r="AE1035" s="439"/>
      <c r="AF1035" s="439"/>
      <c r="AG1035" s="439"/>
      <c r="AH1035" s="439"/>
      <c r="AI1035" s="439"/>
      <c r="AJ1035" s="439"/>
    </row>
    <row r="1036" spans="29:36" x14ac:dyDescent="0.3">
      <c r="AC1036" s="439"/>
      <c r="AD1036" s="439"/>
      <c r="AE1036" s="439"/>
      <c r="AF1036" s="439"/>
      <c r="AG1036" s="439"/>
      <c r="AH1036" s="439"/>
      <c r="AI1036" s="439"/>
      <c r="AJ1036" s="439"/>
    </row>
    <row r="1037" spans="29:36" x14ac:dyDescent="0.3">
      <c r="AC1037" s="439"/>
      <c r="AD1037" s="439"/>
      <c r="AE1037" s="439"/>
      <c r="AF1037" s="439"/>
      <c r="AG1037" s="439"/>
      <c r="AH1037" s="439"/>
      <c r="AI1037" s="439"/>
      <c r="AJ1037" s="439"/>
    </row>
    <row r="1038" spans="29:36" x14ac:dyDescent="0.3">
      <c r="AC1038" s="439"/>
      <c r="AD1038" s="439"/>
      <c r="AE1038" s="439"/>
      <c r="AF1038" s="439"/>
      <c r="AG1038" s="439"/>
      <c r="AH1038" s="439"/>
      <c r="AI1038" s="439"/>
      <c r="AJ1038" s="439"/>
    </row>
    <row r="1039" spans="29:36" x14ac:dyDescent="0.3">
      <c r="AC1039" s="439"/>
      <c r="AD1039" s="439"/>
      <c r="AE1039" s="439"/>
      <c r="AF1039" s="439"/>
      <c r="AG1039" s="439"/>
      <c r="AH1039" s="439"/>
      <c r="AI1039" s="439"/>
      <c r="AJ1039" s="439"/>
    </row>
    <row r="1040" spans="29:36" x14ac:dyDescent="0.3">
      <c r="AC1040" s="439"/>
      <c r="AD1040" s="439"/>
      <c r="AE1040" s="439"/>
      <c r="AF1040" s="439"/>
      <c r="AG1040" s="439"/>
      <c r="AH1040" s="439"/>
      <c r="AI1040" s="439"/>
      <c r="AJ1040" s="439"/>
    </row>
    <row r="1041" spans="29:36" x14ac:dyDescent="0.3">
      <c r="AC1041" s="439"/>
      <c r="AD1041" s="439"/>
      <c r="AE1041" s="439"/>
      <c r="AF1041" s="439"/>
      <c r="AG1041" s="439"/>
      <c r="AH1041" s="439"/>
      <c r="AI1041" s="439"/>
      <c r="AJ1041" s="439"/>
    </row>
    <row r="1042" spans="29:36" x14ac:dyDescent="0.3">
      <c r="AC1042" s="439"/>
      <c r="AD1042" s="439"/>
      <c r="AE1042" s="439"/>
      <c r="AF1042" s="439"/>
      <c r="AG1042" s="439"/>
      <c r="AH1042" s="439"/>
      <c r="AI1042" s="439"/>
      <c r="AJ1042" s="439"/>
    </row>
    <row r="1043" spans="29:36" x14ac:dyDescent="0.3">
      <c r="AC1043" s="439"/>
      <c r="AD1043" s="439"/>
      <c r="AE1043" s="439"/>
      <c r="AF1043" s="439"/>
      <c r="AG1043" s="439"/>
      <c r="AH1043" s="439"/>
      <c r="AI1043" s="439"/>
      <c r="AJ1043" s="439"/>
    </row>
    <row r="1044" spans="29:36" x14ac:dyDescent="0.3">
      <c r="AC1044" s="439"/>
      <c r="AD1044" s="439"/>
      <c r="AE1044" s="439"/>
      <c r="AF1044" s="439"/>
      <c r="AG1044" s="439"/>
      <c r="AH1044" s="439"/>
      <c r="AI1044" s="439"/>
      <c r="AJ1044" s="439"/>
    </row>
    <row r="1045" spans="29:36" x14ac:dyDescent="0.3">
      <c r="AC1045" s="439"/>
      <c r="AD1045" s="439"/>
      <c r="AE1045" s="439"/>
      <c r="AF1045" s="439"/>
      <c r="AG1045" s="439"/>
      <c r="AH1045" s="439"/>
      <c r="AI1045" s="439"/>
      <c r="AJ1045" s="439"/>
    </row>
    <row r="1046" spans="29:36" x14ac:dyDescent="0.3">
      <c r="AC1046" s="439"/>
      <c r="AD1046" s="439"/>
      <c r="AE1046" s="439"/>
      <c r="AF1046" s="439"/>
      <c r="AG1046" s="439"/>
      <c r="AH1046" s="439"/>
      <c r="AI1046" s="439"/>
      <c r="AJ1046" s="439"/>
    </row>
    <row r="1047" spans="29:36" x14ac:dyDescent="0.3">
      <c r="AC1047" s="439"/>
      <c r="AD1047" s="439"/>
      <c r="AE1047" s="439"/>
      <c r="AF1047" s="439"/>
      <c r="AG1047" s="439"/>
      <c r="AH1047" s="439"/>
      <c r="AI1047" s="439"/>
      <c r="AJ1047" s="439"/>
    </row>
    <row r="1048" spans="29:36" x14ac:dyDescent="0.3">
      <c r="AC1048" s="439"/>
      <c r="AD1048" s="439"/>
      <c r="AE1048" s="439"/>
      <c r="AF1048" s="439"/>
      <c r="AG1048" s="439"/>
      <c r="AH1048" s="439"/>
      <c r="AI1048" s="439"/>
      <c r="AJ1048" s="439"/>
    </row>
    <row r="1049" spans="29:36" x14ac:dyDescent="0.3">
      <c r="AC1049" s="439"/>
      <c r="AD1049" s="439"/>
      <c r="AE1049" s="439"/>
      <c r="AF1049" s="439"/>
      <c r="AG1049" s="439"/>
      <c r="AH1049" s="439"/>
      <c r="AI1049" s="439"/>
      <c r="AJ1049" s="439"/>
    </row>
    <row r="1050" spans="29:36" x14ac:dyDescent="0.3">
      <c r="AC1050" s="439"/>
      <c r="AD1050" s="439"/>
      <c r="AE1050" s="439"/>
      <c r="AF1050" s="439"/>
      <c r="AG1050" s="439"/>
      <c r="AH1050" s="439"/>
      <c r="AI1050" s="439"/>
      <c r="AJ1050" s="439"/>
    </row>
    <row r="1051" spans="29:36" x14ac:dyDescent="0.3">
      <c r="AC1051" s="439"/>
      <c r="AD1051" s="439"/>
      <c r="AE1051" s="439"/>
      <c r="AF1051" s="439"/>
      <c r="AG1051" s="439"/>
      <c r="AH1051" s="439"/>
      <c r="AI1051" s="439"/>
      <c r="AJ1051" s="439"/>
    </row>
    <row r="1052" spans="29:36" x14ac:dyDescent="0.3">
      <c r="AC1052" s="439"/>
      <c r="AD1052" s="439"/>
      <c r="AE1052" s="439"/>
      <c r="AF1052" s="439"/>
      <c r="AG1052" s="439"/>
      <c r="AH1052" s="439"/>
      <c r="AI1052" s="439"/>
      <c r="AJ1052" s="439"/>
    </row>
    <row r="1053" spans="29:36" x14ac:dyDescent="0.3">
      <c r="AC1053" s="439"/>
      <c r="AD1053" s="439"/>
      <c r="AE1053" s="439"/>
      <c r="AF1053" s="439"/>
      <c r="AG1053" s="439"/>
      <c r="AH1053" s="439"/>
      <c r="AI1053" s="439"/>
      <c r="AJ1053" s="439"/>
    </row>
    <row r="1054" spans="29:36" x14ac:dyDescent="0.3">
      <c r="AC1054" s="439"/>
      <c r="AD1054" s="439"/>
      <c r="AE1054" s="439"/>
      <c r="AF1054" s="439"/>
      <c r="AG1054" s="439"/>
      <c r="AH1054" s="439"/>
      <c r="AI1054" s="439"/>
      <c r="AJ1054" s="439"/>
    </row>
    <row r="1055" spans="29:36" x14ac:dyDescent="0.3">
      <c r="AC1055" s="439"/>
      <c r="AD1055" s="439"/>
      <c r="AE1055" s="439"/>
      <c r="AF1055" s="439"/>
      <c r="AG1055" s="439"/>
      <c r="AH1055" s="439"/>
      <c r="AI1055" s="439"/>
      <c r="AJ1055" s="439"/>
    </row>
    <row r="1056" spans="29:36" x14ac:dyDescent="0.3">
      <c r="AC1056" s="439"/>
      <c r="AD1056" s="439"/>
      <c r="AE1056" s="439"/>
      <c r="AF1056" s="439"/>
      <c r="AG1056" s="439"/>
      <c r="AH1056" s="439"/>
      <c r="AI1056" s="439"/>
      <c r="AJ1056" s="439"/>
    </row>
    <row r="1057" spans="29:36" x14ac:dyDescent="0.3">
      <c r="AC1057" s="439"/>
      <c r="AD1057" s="439"/>
      <c r="AE1057" s="439"/>
      <c r="AF1057" s="439"/>
      <c r="AG1057" s="439"/>
      <c r="AH1057" s="439"/>
      <c r="AI1057" s="439"/>
      <c r="AJ1057" s="439"/>
    </row>
    <row r="1058" spans="29:36" x14ac:dyDescent="0.3">
      <c r="AC1058" s="439"/>
      <c r="AD1058" s="439"/>
      <c r="AE1058" s="439"/>
      <c r="AF1058" s="439"/>
      <c r="AG1058" s="439"/>
      <c r="AH1058" s="439"/>
      <c r="AI1058" s="439"/>
      <c r="AJ1058" s="439"/>
    </row>
    <row r="1059" spans="29:36" x14ac:dyDescent="0.3">
      <c r="AC1059" s="439"/>
      <c r="AD1059" s="439"/>
      <c r="AE1059" s="439"/>
      <c r="AF1059" s="439"/>
      <c r="AG1059" s="439"/>
      <c r="AH1059" s="439"/>
      <c r="AI1059" s="439"/>
      <c r="AJ1059" s="439"/>
    </row>
    <row r="1060" spans="29:36" x14ac:dyDescent="0.3">
      <c r="AC1060" s="439"/>
      <c r="AD1060" s="439"/>
      <c r="AE1060" s="439"/>
      <c r="AF1060" s="439"/>
      <c r="AG1060" s="439"/>
      <c r="AH1060" s="439"/>
      <c r="AI1060" s="439"/>
      <c r="AJ1060" s="439"/>
    </row>
    <row r="1061" spans="29:36" x14ac:dyDescent="0.3">
      <c r="AC1061" s="439"/>
      <c r="AD1061" s="439"/>
      <c r="AE1061" s="439"/>
      <c r="AF1061" s="439"/>
      <c r="AG1061" s="439"/>
      <c r="AH1061" s="439"/>
      <c r="AI1061" s="439"/>
      <c r="AJ1061" s="439"/>
    </row>
    <row r="1062" spans="29:36" x14ac:dyDescent="0.3">
      <c r="AC1062" s="439"/>
      <c r="AD1062" s="439"/>
      <c r="AE1062" s="439"/>
      <c r="AF1062" s="439"/>
      <c r="AG1062" s="439"/>
      <c r="AH1062" s="439"/>
      <c r="AI1062" s="439"/>
      <c r="AJ1062" s="439"/>
    </row>
    <row r="1063" spans="29:36" x14ac:dyDescent="0.3">
      <c r="AC1063" s="439"/>
      <c r="AD1063" s="439"/>
      <c r="AE1063" s="439"/>
      <c r="AF1063" s="439"/>
      <c r="AG1063" s="439"/>
      <c r="AH1063" s="439"/>
      <c r="AI1063" s="439"/>
      <c r="AJ1063" s="439"/>
    </row>
    <row r="1064" spans="29:36" x14ac:dyDescent="0.3">
      <c r="AC1064" s="439"/>
      <c r="AD1064" s="439"/>
      <c r="AE1064" s="439"/>
      <c r="AF1064" s="439"/>
      <c r="AG1064" s="439"/>
      <c r="AH1064" s="439"/>
      <c r="AI1064" s="439"/>
      <c r="AJ1064" s="439"/>
    </row>
    <row r="1065" spans="29:36" x14ac:dyDescent="0.3">
      <c r="AC1065" s="439"/>
      <c r="AD1065" s="439"/>
      <c r="AE1065" s="439"/>
      <c r="AF1065" s="439"/>
      <c r="AG1065" s="439"/>
      <c r="AH1065" s="439"/>
      <c r="AI1065" s="439"/>
      <c r="AJ1065" s="439"/>
    </row>
    <row r="1066" spans="29:36" x14ac:dyDescent="0.3">
      <c r="AC1066" s="439"/>
      <c r="AD1066" s="439"/>
      <c r="AE1066" s="439"/>
      <c r="AF1066" s="439"/>
      <c r="AG1066" s="439"/>
      <c r="AH1066" s="439"/>
      <c r="AI1066" s="439"/>
      <c r="AJ1066" s="439"/>
    </row>
    <row r="1067" spans="29:36" x14ac:dyDescent="0.3">
      <c r="AC1067" s="439"/>
      <c r="AD1067" s="439"/>
      <c r="AE1067" s="439"/>
      <c r="AF1067" s="439"/>
      <c r="AG1067" s="439"/>
      <c r="AH1067" s="439"/>
      <c r="AI1067" s="439"/>
      <c r="AJ1067" s="439"/>
    </row>
    <row r="1068" spans="29:36" x14ac:dyDescent="0.3">
      <c r="AC1068" s="439"/>
      <c r="AD1068" s="439"/>
      <c r="AE1068" s="439"/>
      <c r="AF1068" s="439"/>
      <c r="AG1068" s="439"/>
      <c r="AH1068" s="439"/>
      <c r="AI1068" s="439"/>
      <c r="AJ1068" s="439"/>
    </row>
    <row r="1069" spans="29:36" x14ac:dyDescent="0.3">
      <c r="AC1069" s="439"/>
      <c r="AD1069" s="439"/>
      <c r="AE1069" s="439"/>
      <c r="AF1069" s="439"/>
      <c r="AG1069" s="439"/>
      <c r="AH1069" s="439"/>
      <c r="AI1069" s="439"/>
      <c r="AJ1069" s="439"/>
    </row>
    <row r="1070" spans="29:36" x14ac:dyDescent="0.3">
      <c r="AC1070" s="439"/>
      <c r="AD1070" s="439"/>
      <c r="AE1070" s="439"/>
      <c r="AF1070" s="439"/>
      <c r="AG1070" s="439"/>
      <c r="AH1070" s="439"/>
      <c r="AI1070" s="439"/>
      <c r="AJ1070" s="439"/>
    </row>
    <row r="1071" spans="29:36" x14ac:dyDescent="0.3">
      <c r="AC1071" s="439"/>
      <c r="AD1071" s="439"/>
      <c r="AE1071" s="439"/>
      <c r="AF1071" s="439"/>
      <c r="AG1071" s="439"/>
      <c r="AH1071" s="439"/>
      <c r="AI1071" s="439"/>
      <c r="AJ1071" s="439"/>
    </row>
    <row r="1072" spans="29:36" x14ac:dyDescent="0.3">
      <c r="AC1072" s="439"/>
      <c r="AD1072" s="439"/>
      <c r="AE1072" s="439"/>
      <c r="AF1072" s="439"/>
      <c r="AG1072" s="439"/>
      <c r="AH1072" s="439"/>
      <c r="AI1072" s="439"/>
      <c r="AJ1072" s="439"/>
    </row>
    <row r="1073" spans="29:36" x14ac:dyDescent="0.3">
      <c r="AC1073" s="439"/>
      <c r="AD1073" s="439"/>
      <c r="AE1073" s="439"/>
      <c r="AF1073" s="439"/>
      <c r="AG1073" s="439"/>
      <c r="AH1073" s="439"/>
      <c r="AI1073" s="439"/>
      <c r="AJ1073" s="439"/>
    </row>
    <row r="1074" spans="29:36" x14ac:dyDescent="0.3">
      <c r="AC1074" s="439"/>
      <c r="AD1074" s="439"/>
      <c r="AE1074" s="439"/>
      <c r="AF1074" s="439"/>
      <c r="AG1074" s="439"/>
      <c r="AH1074" s="439"/>
      <c r="AI1074" s="439"/>
      <c r="AJ1074" s="439"/>
    </row>
    <row r="1075" spans="29:36" x14ac:dyDescent="0.3">
      <c r="AC1075" s="439"/>
      <c r="AD1075" s="439"/>
      <c r="AE1075" s="439"/>
      <c r="AF1075" s="439"/>
      <c r="AG1075" s="439"/>
      <c r="AH1075" s="439"/>
      <c r="AI1075" s="439"/>
      <c r="AJ1075" s="439"/>
    </row>
    <row r="1076" spans="29:36" x14ac:dyDescent="0.3">
      <c r="AC1076" s="439"/>
      <c r="AD1076" s="439"/>
      <c r="AE1076" s="439"/>
      <c r="AF1076" s="439"/>
      <c r="AG1076" s="439"/>
      <c r="AH1076" s="439"/>
      <c r="AI1076" s="439"/>
      <c r="AJ1076" s="439"/>
    </row>
    <row r="1077" spans="29:36" x14ac:dyDescent="0.3">
      <c r="AC1077" s="439"/>
      <c r="AD1077" s="439"/>
      <c r="AE1077" s="439"/>
      <c r="AF1077" s="439"/>
      <c r="AG1077" s="439"/>
      <c r="AH1077" s="439"/>
      <c r="AI1077" s="439"/>
      <c r="AJ1077" s="439"/>
    </row>
    <row r="1078" spans="29:36" x14ac:dyDescent="0.3">
      <c r="AC1078" s="439"/>
      <c r="AD1078" s="439"/>
      <c r="AE1078" s="439"/>
      <c r="AF1078" s="439"/>
      <c r="AG1078" s="439"/>
      <c r="AH1078" s="439"/>
      <c r="AI1078" s="439"/>
      <c r="AJ1078" s="439"/>
    </row>
    <row r="1079" spans="29:36" x14ac:dyDescent="0.3">
      <c r="AC1079" s="439"/>
      <c r="AD1079" s="439"/>
      <c r="AE1079" s="439"/>
      <c r="AF1079" s="439"/>
      <c r="AG1079" s="439"/>
      <c r="AH1079" s="439"/>
      <c r="AI1079" s="439"/>
      <c r="AJ1079" s="439"/>
    </row>
    <row r="1080" spans="29:36" x14ac:dyDescent="0.3">
      <c r="AC1080" s="439"/>
      <c r="AD1080" s="439"/>
      <c r="AE1080" s="439"/>
      <c r="AF1080" s="439"/>
      <c r="AG1080" s="439"/>
      <c r="AH1080" s="439"/>
      <c r="AI1080" s="439"/>
      <c r="AJ1080" s="439"/>
    </row>
    <row r="1081" spans="29:36" x14ac:dyDescent="0.3">
      <c r="AC1081" s="439"/>
      <c r="AD1081" s="439"/>
      <c r="AE1081" s="439"/>
      <c r="AF1081" s="439"/>
      <c r="AG1081" s="439"/>
      <c r="AH1081" s="439"/>
      <c r="AI1081" s="439"/>
      <c r="AJ1081" s="439"/>
    </row>
    <row r="1082" spans="29:36" x14ac:dyDescent="0.3">
      <c r="AC1082" s="439"/>
      <c r="AD1082" s="439"/>
      <c r="AE1082" s="439"/>
      <c r="AF1082" s="439"/>
      <c r="AG1082" s="439"/>
      <c r="AH1082" s="439"/>
      <c r="AI1082" s="439"/>
      <c r="AJ1082" s="439"/>
    </row>
    <row r="1083" spans="29:36" x14ac:dyDescent="0.3">
      <c r="AC1083" s="439"/>
      <c r="AD1083" s="439"/>
      <c r="AE1083" s="439"/>
      <c r="AF1083" s="439"/>
      <c r="AG1083" s="439"/>
      <c r="AH1083" s="439"/>
      <c r="AI1083" s="439"/>
      <c r="AJ1083" s="439"/>
    </row>
    <row r="1084" spans="29:36" x14ac:dyDescent="0.3">
      <c r="AC1084" s="439"/>
      <c r="AD1084" s="439"/>
      <c r="AE1084" s="439"/>
      <c r="AF1084" s="439"/>
      <c r="AG1084" s="439"/>
      <c r="AH1084" s="439"/>
      <c r="AI1084" s="439"/>
      <c r="AJ1084" s="439"/>
    </row>
    <row r="1085" spans="29:36" x14ac:dyDescent="0.3">
      <c r="AC1085" s="439"/>
      <c r="AD1085" s="439"/>
      <c r="AE1085" s="439"/>
      <c r="AF1085" s="439"/>
      <c r="AG1085" s="439"/>
      <c r="AH1085" s="439"/>
      <c r="AI1085" s="439"/>
      <c r="AJ1085" s="439"/>
    </row>
    <row r="1086" spans="29:36" x14ac:dyDescent="0.3">
      <c r="AC1086" s="439"/>
      <c r="AD1086" s="439"/>
      <c r="AE1086" s="439"/>
      <c r="AF1086" s="439"/>
      <c r="AG1086" s="439"/>
      <c r="AH1086" s="439"/>
      <c r="AI1086" s="439"/>
      <c r="AJ1086" s="439"/>
    </row>
    <row r="1087" spans="29:36" x14ac:dyDescent="0.3">
      <c r="AC1087" s="439"/>
      <c r="AD1087" s="439"/>
      <c r="AE1087" s="439"/>
      <c r="AF1087" s="439"/>
      <c r="AG1087" s="439"/>
      <c r="AH1087" s="439"/>
      <c r="AI1087" s="439"/>
      <c r="AJ1087" s="439"/>
    </row>
    <row r="1088" spans="29:36" x14ac:dyDescent="0.3">
      <c r="AC1088" s="439"/>
      <c r="AD1088" s="439"/>
      <c r="AE1088" s="439"/>
      <c r="AF1088" s="439"/>
      <c r="AG1088" s="439"/>
      <c r="AH1088" s="439"/>
      <c r="AI1088" s="439"/>
      <c r="AJ1088" s="439"/>
    </row>
    <row r="1089" spans="29:36" x14ac:dyDescent="0.3">
      <c r="AC1089" s="439"/>
      <c r="AD1089" s="439"/>
      <c r="AE1089" s="439"/>
      <c r="AF1089" s="439"/>
      <c r="AG1089" s="439"/>
      <c r="AH1089" s="439"/>
      <c r="AI1089" s="439"/>
      <c r="AJ1089" s="439"/>
    </row>
    <row r="1090" spans="29:36" x14ac:dyDescent="0.3">
      <c r="AC1090" s="439"/>
      <c r="AD1090" s="439"/>
      <c r="AE1090" s="439"/>
      <c r="AF1090" s="439"/>
      <c r="AG1090" s="439"/>
      <c r="AH1090" s="439"/>
      <c r="AI1090" s="439"/>
      <c r="AJ1090" s="439"/>
    </row>
    <row r="1091" spans="29:36" x14ac:dyDescent="0.3">
      <c r="AC1091" s="439"/>
      <c r="AD1091" s="439"/>
      <c r="AE1091" s="439"/>
      <c r="AF1091" s="439"/>
      <c r="AG1091" s="439"/>
      <c r="AH1091" s="439"/>
      <c r="AI1091" s="439"/>
      <c r="AJ1091" s="439"/>
    </row>
    <row r="1092" spans="29:36" x14ac:dyDescent="0.3">
      <c r="AC1092" s="439"/>
      <c r="AD1092" s="439"/>
      <c r="AE1092" s="439"/>
      <c r="AF1092" s="439"/>
      <c r="AG1092" s="439"/>
      <c r="AH1092" s="439"/>
      <c r="AI1092" s="439"/>
      <c r="AJ1092" s="439"/>
    </row>
    <row r="1093" spans="29:36" x14ac:dyDescent="0.3">
      <c r="AC1093" s="439"/>
      <c r="AD1093" s="439"/>
      <c r="AE1093" s="439"/>
      <c r="AF1093" s="439"/>
      <c r="AG1093" s="439"/>
      <c r="AH1093" s="439"/>
      <c r="AI1093" s="439"/>
      <c r="AJ1093" s="439"/>
    </row>
    <row r="1094" spans="29:36" x14ac:dyDescent="0.3">
      <c r="AC1094" s="439"/>
      <c r="AD1094" s="439"/>
      <c r="AE1094" s="439"/>
      <c r="AF1094" s="439"/>
      <c r="AG1094" s="439"/>
      <c r="AH1094" s="439"/>
      <c r="AI1094" s="439"/>
      <c r="AJ1094" s="439"/>
    </row>
    <row r="1095" spans="29:36" x14ac:dyDescent="0.3">
      <c r="AC1095" s="439"/>
      <c r="AD1095" s="439"/>
      <c r="AE1095" s="439"/>
      <c r="AF1095" s="439"/>
      <c r="AG1095" s="439"/>
      <c r="AH1095" s="439"/>
      <c r="AI1095" s="439"/>
      <c r="AJ1095" s="439"/>
    </row>
    <row r="1096" spans="29:36" x14ac:dyDescent="0.3">
      <c r="AC1096" s="439"/>
      <c r="AD1096" s="439"/>
      <c r="AE1096" s="439"/>
      <c r="AF1096" s="439"/>
      <c r="AG1096" s="439"/>
      <c r="AH1096" s="439"/>
      <c r="AI1096" s="439"/>
      <c r="AJ1096" s="439"/>
    </row>
    <row r="1097" spans="29:36" x14ac:dyDescent="0.3">
      <c r="AC1097" s="439"/>
      <c r="AD1097" s="439"/>
      <c r="AE1097" s="439"/>
      <c r="AF1097" s="439"/>
      <c r="AG1097" s="439"/>
      <c r="AH1097" s="439"/>
      <c r="AI1097" s="439"/>
      <c r="AJ1097" s="439"/>
    </row>
    <row r="1098" spans="29:36" x14ac:dyDescent="0.3">
      <c r="AC1098" s="439"/>
      <c r="AD1098" s="439"/>
      <c r="AE1098" s="439"/>
      <c r="AF1098" s="439"/>
      <c r="AG1098" s="439"/>
      <c r="AH1098" s="439"/>
      <c r="AI1098" s="439"/>
      <c r="AJ1098" s="439"/>
    </row>
    <row r="1099" spans="29:36" x14ac:dyDescent="0.3">
      <c r="AC1099" s="439"/>
      <c r="AD1099" s="439"/>
      <c r="AE1099" s="439"/>
      <c r="AF1099" s="439"/>
      <c r="AG1099" s="439"/>
      <c r="AH1099" s="439"/>
      <c r="AI1099" s="439"/>
      <c r="AJ1099" s="439"/>
    </row>
    <row r="1100" spans="29:36" x14ac:dyDescent="0.3">
      <c r="AC1100" s="439"/>
      <c r="AD1100" s="439"/>
      <c r="AE1100" s="439"/>
      <c r="AF1100" s="439"/>
      <c r="AG1100" s="439"/>
      <c r="AH1100" s="439"/>
      <c r="AI1100" s="439"/>
      <c r="AJ1100" s="439"/>
    </row>
    <row r="1101" spans="29:36" x14ac:dyDescent="0.3">
      <c r="AC1101" s="439"/>
      <c r="AD1101" s="439"/>
      <c r="AE1101" s="439"/>
      <c r="AF1101" s="439"/>
      <c r="AG1101" s="439"/>
      <c r="AH1101" s="439"/>
      <c r="AI1101" s="439"/>
      <c r="AJ1101" s="439"/>
    </row>
    <row r="1102" spans="29:36" x14ac:dyDescent="0.3">
      <c r="AC1102" s="439"/>
      <c r="AD1102" s="439"/>
      <c r="AE1102" s="439"/>
      <c r="AF1102" s="439"/>
      <c r="AG1102" s="439"/>
      <c r="AH1102" s="439"/>
      <c r="AI1102" s="439"/>
      <c r="AJ1102" s="439"/>
    </row>
    <row r="1103" spans="29:36" x14ac:dyDescent="0.3">
      <c r="AC1103" s="439"/>
      <c r="AD1103" s="439"/>
      <c r="AE1103" s="439"/>
      <c r="AF1103" s="439"/>
      <c r="AG1103" s="439"/>
      <c r="AH1103" s="439"/>
      <c r="AI1103" s="439"/>
      <c r="AJ1103" s="439"/>
    </row>
    <row r="1104" spans="29:36" x14ac:dyDescent="0.3">
      <c r="AC1104" s="439"/>
      <c r="AD1104" s="439"/>
      <c r="AE1104" s="439"/>
      <c r="AF1104" s="439"/>
      <c r="AG1104" s="439"/>
      <c r="AH1104" s="439"/>
      <c r="AI1104" s="439"/>
      <c r="AJ1104" s="439"/>
    </row>
    <row r="1105" spans="29:36" x14ac:dyDescent="0.3">
      <c r="AC1105" s="439"/>
      <c r="AD1105" s="439"/>
      <c r="AE1105" s="439"/>
      <c r="AF1105" s="439"/>
      <c r="AG1105" s="439"/>
      <c r="AH1105" s="439"/>
      <c r="AI1105" s="439"/>
      <c r="AJ1105" s="439"/>
    </row>
    <row r="1106" spans="29:36" x14ac:dyDescent="0.3">
      <c r="AC1106" s="439"/>
      <c r="AD1106" s="439"/>
      <c r="AE1106" s="439"/>
      <c r="AF1106" s="439"/>
      <c r="AG1106" s="439"/>
      <c r="AH1106" s="439"/>
      <c r="AI1106" s="439"/>
      <c r="AJ1106" s="439"/>
    </row>
    <row r="1107" spans="29:36" x14ac:dyDescent="0.3">
      <c r="AC1107" s="439"/>
      <c r="AD1107" s="439"/>
      <c r="AE1107" s="439"/>
      <c r="AF1107" s="439"/>
      <c r="AG1107" s="439"/>
      <c r="AH1107" s="439"/>
      <c r="AI1107" s="439"/>
      <c r="AJ1107" s="439"/>
    </row>
    <row r="1108" spans="29:36" x14ac:dyDescent="0.3">
      <c r="AC1108" s="439"/>
      <c r="AD1108" s="439"/>
      <c r="AE1108" s="439"/>
      <c r="AF1108" s="439"/>
      <c r="AG1108" s="439"/>
      <c r="AH1108" s="439"/>
      <c r="AI1108" s="439"/>
      <c r="AJ1108" s="439"/>
    </row>
    <row r="1109" spans="29:36" x14ac:dyDescent="0.3">
      <c r="AC1109" s="439"/>
      <c r="AD1109" s="439"/>
      <c r="AE1109" s="439"/>
      <c r="AF1109" s="439"/>
      <c r="AG1109" s="439"/>
      <c r="AH1109" s="439"/>
      <c r="AI1109" s="439"/>
      <c r="AJ1109" s="439"/>
    </row>
    <row r="1110" spans="29:36" x14ac:dyDescent="0.3">
      <c r="AC1110" s="439"/>
      <c r="AD1110" s="439"/>
      <c r="AE1110" s="439"/>
      <c r="AF1110" s="439"/>
      <c r="AG1110" s="439"/>
      <c r="AH1110" s="439"/>
      <c r="AI1110" s="439"/>
      <c r="AJ1110" s="439"/>
    </row>
    <row r="1111" spans="29:36" x14ac:dyDescent="0.3">
      <c r="AC1111" s="439"/>
      <c r="AD1111" s="439"/>
      <c r="AE1111" s="439"/>
      <c r="AF1111" s="439"/>
      <c r="AG1111" s="439"/>
      <c r="AH1111" s="439"/>
      <c r="AI1111" s="439"/>
      <c r="AJ1111" s="439"/>
    </row>
    <row r="1112" spans="29:36" x14ac:dyDescent="0.3">
      <c r="AC1112" s="439"/>
      <c r="AD1112" s="439"/>
      <c r="AE1112" s="439"/>
      <c r="AF1112" s="439"/>
      <c r="AG1112" s="439"/>
      <c r="AH1112" s="439"/>
      <c r="AI1112" s="439"/>
      <c r="AJ1112" s="439"/>
    </row>
    <row r="1113" spans="29:36" x14ac:dyDescent="0.3">
      <c r="AC1113" s="439"/>
      <c r="AD1113" s="439"/>
      <c r="AE1113" s="439"/>
      <c r="AF1113" s="439"/>
      <c r="AG1113" s="439"/>
      <c r="AH1113" s="439"/>
      <c r="AI1113" s="439"/>
      <c r="AJ1113" s="439"/>
    </row>
    <row r="1114" spans="29:36" x14ac:dyDescent="0.3">
      <c r="AC1114" s="439"/>
      <c r="AD1114" s="439"/>
      <c r="AE1114" s="439"/>
      <c r="AF1114" s="439"/>
      <c r="AG1114" s="439"/>
      <c r="AH1114" s="439"/>
      <c r="AI1114" s="439"/>
      <c r="AJ1114" s="439"/>
    </row>
    <row r="1115" spans="29:36" x14ac:dyDescent="0.3">
      <c r="AC1115" s="439"/>
      <c r="AD1115" s="439"/>
      <c r="AE1115" s="439"/>
      <c r="AF1115" s="439"/>
      <c r="AG1115" s="439"/>
      <c r="AH1115" s="439"/>
      <c r="AI1115" s="439"/>
      <c r="AJ1115" s="439"/>
    </row>
    <row r="1116" spans="29:36" x14ac:dyDescent="0.3">
      <c r="AC1116" s="439"/>
      <c r="AD1116" s="439"/>
      <c r="AE1116" s="439"/>
      <c r="AF1116" s="439"/>
      <c r="AG1116" s="439"/>
      <c r="AH1116" s="439"/>
      <c r="AI1116" s="439"/>
      <c r="AJ1116" s="439"/>
    </row>
    <row r="1117" spans="29:36" x14ac:dyDescent="0.3">
      <c r="AC1117" s="439"/>
      <c r="AD1117" s="439"/>
      <c r="AE1117" s="439"/>
      <c r="AF1117" s="439"/>
      <c r="AG1117" s="439"/>
      <c r="AH1117" s="439"/>
      <c r="AI1117" s="439"/>
      <c r="AJ1117" s="439"/>
    </row>
    <row r="1118" spans="29:36" x14ac:dyDescent="0.3">
      <c r="AC1118" s="439"/>
      <c r="AD1118" s="439"/>
      <c r="AE1118" s="439"/>
      <c r="AF1118" s="439"/>
      <c r="AG1118" s="439"/>
      <c r="AH1118" s="439"/>
      <c r="AI1118" s="439"/>
      <c r="AJ1118" s="439"/>
    </row>
    <row r="1119" spans="29:36" x14ac:dyDescent="0.3">
      <c r="AC1119" s="439"/>
      <c r="AD1119" s="439"/>
      <c r="AE1119" s="439"/>
      <c r="AF1119" s="439"/>
      <c r="AG1119" s="439"/>
      <c r="AH1119" s="439"/>
      <c r="AI1119" s="439"/>
      <c r="AJ1119" s="439"/>
    </row>
    <row r="1120" spans="29:36" x14ac:dyDescent="0.3">
      <c r="AC1120" s="439"/>
      <c r="AD1120" s="439"/>
      <c r="AE1120" s="439"/>
      <c r="AF1120" s="439"/>
      <c r="AG1120" s="439"/>
      <c r="AH1120" s="439"/>
      <c r="AI1120" s="439"/>
      <c r="AJ1120" s="439"/>
    </row>
    <row r="1121" spans="29:36" x14ac:dyDescent="0.3">
      <c r="AC1121" s="439"/>
      <c r="AD1121" s="439"/>
      <c r="AE1121" s="439"/>
      <c r="AF1121" s="439"/>
      <c r="AG1121" s="439"/>
      <c r="AH1121" s="439"/>
      <c r="AI1121" s="439"/>
      <c r="AJ1121" s="439"/>
    </row>
    <row r="1122" spans="29:36" x14ac:dyDescent="0.3">
      <c r="AC1122" s="439"/>
      <c r="AD1122" s="439"/>
      <c r="AE1122" s="439"/>
      <c r="AF1122" s="439"/>
      <c r="AG1122" s="439"/>
      <c r="AH1122" s="439"/>
      <c r="AI1122" s="439"/>
      <c r="AJ1122" s="439"/>
    </row>
    <row r="1123" spans="29:36" x14ac:dyDescent="0.3">
      <c r="AC1123" s="439"/>
      <c r="AD1123" s="439"/>
      <c r="AE1123" s="439"/>
      <c r="AF1123" s="439"/>
      <c r="AG1123" s="439"/>
      <c r="AH1123" s="439"/>
      <c r="AI1123" s="439"/>
      <c r="AJ1123" s="439"/>
    </row>
    <row r="1124" spans="29:36" x14ac:dyDescent="0.3">
      <c r="AC1124" s="439"/>
      <c r="AD1124" s="439"/>
      <c r="AE1124" s="439"/>
      <c r="AF1124" s="439"/>
      <c r="AG1124" s="439"/>
      <c r="AH1124" s="439"/>
      <c r="AI1124" s="439"/>
      <c r="AJ1124" s="439"/>
    </row>
    <row r="1125" spans="29:36" x14ac:dyDescent="0.3">
      <c r="AC1125" s="439"/>
      <c r="AD1125" s="439"/>
      <c r="AE1125" s="439"/>
      <c r="AF1125" s="439"/>
      <c r="AG1125" s="439"/>
      <c r="AH1125" s="439"/>
      <c r="AI1125" s="439"/>
      <c r="AJ1125" s="439"/>
    </row>
    <row r="1126" spans="29:36" x14ac:dyDescent="0.3">
      <c r="AC1126" s="439"/>
      <c r="AD1126" s="439"/>
      <c r="AE1126" s="439"/>
      <c r="AF1126" s="439"/>
      <c r="AG1126" s="439"/>
      <c r="AH1126" s="439"/>
      <c r="AI1126" s="439"/>
      <c r="AJ1126" s="439"/>
    </row>
    <row r="1127" spans="29:36" x14ac:dyDescent="0.3">
      <c r="AC1127" s="439"/>
      <c r="AD1127" s="439"/>
      <c r="AE1127" s="439"/>
      <c r="AF1127" s="439"/>
      <c r="AG1127" s="439"/>
      <c r="AH1127" s="439"/>
      <c r="AI1127" s="439"/>
      <c r="AJ1127" s="439"/>
    </row>
    <row r="1128" spans="29:36" x14ac:dyDescent="0.3">
      <c r="AC1128" s="439"/>
      <c r="AD1128" s="439"/>
      <c r="AE1128" s="439"/>
      <c r="AF1128" s="439"/>
      <c r="AG1128" s="439"/>
      <c r="AH1128" s="439"/>
      <c r="AI1128" s="439"/>
      <c r="AJ1128" s="439"/>
    </row>
    <row r="1129" spans="29:36" x14ac:dyDescent="0.3">
      <c r="AC1129" s="439"/>
      <c r="AD1129" s="439"/>
      <c r="AE1129" s="439"/>
      <c r="AF1129" s="439"/>
      <c r="AG1129" s="439"/>
      <c r="AH1129" s="439"/>
      <c r="AI1129" s="439"/>
      <c r="AJ1129" s="439"/>
    </row>
    <row r="1130" spans="29:36" x14ac:dyDescent="0.3">
      <c r="AC1130" s="439"/>
      <c r="AD1130" s="439"/>
      <c r="AE1130" s="439"/>
      <c r="AF1130" s="439"/>
      <c r="AG1130" s="439"/>
      <c r="AH1130" s="439"/>
      <c r="AI1130" s="439"/>
      <c r="AJ1130" s="439"/>
    </row>
    <row r="1131" spans="29:36" x14ac:dyDescent="0.3">
      <c r="AC1131" s="439"/>
      <c r="AD1131" s="439"/>
      <c r="AE1131" s="439"/>
      <c r="AF1131" s="439"/>
      <c r="AG1131" s="439"/>
      <c r="AH1131" s="439"/>
      <c r="AI1131" s="439"/>
      <c r="AJ1131" s="439"/>
    </row>
    <row r="1132" spans="29:36" x14ac:dyDescent="0.3">
      <c r="AC1132" s="439"/>
      <c r="AD1132" s="439"/>
      <c r="AE1132" s="439"/>
      <c r="AF1132" s="439"/>
      <c r="AG1132" s="439"/>
      <c r="AH1132" s="439"/>
      <c r="AI1132" s="439"/>
      <c r="AJ1132" s="439"/>
    </row>
    <row r="1133" spans="29:36" x14ac:dyDescent="0.3">
      <c r="AC1133" s="439"/>
      <c r="AD1133" s="439"/>
      <c r="AE1133" s="439"/>
      <c r="AF1133" s="439"/>
      <c r="AG1133" s="439"/>
      <c r="AH1133" s="439"/>
      <c r="AI1133" s="439"/>
      <c r="AJ1133" s="439"/>
    </row>
    <row r="1134" spans="29:36" x14ac:dyDescent="0.3">
      <c r="AC1134" s="439"/>
      <c r="AD1134" s="439"/>
      <c r="AE1134" s="439"/>
      <c r="AF1134" s="439"/>
      <c r="AG1134" s="439"/>
      <c r="AH1134" s="439"/>
      <c r="AI1134" s="439"/>
      <c r="AJ1134" s="439"/>
    </row>
    <row r="1135" spans="29:36" x14ac:dyDescent="0.3">
      <c r="AC1135" s="439"/>
      <c r="AD1135" s="439"/>
      <c r="AE1135" s="439"/>
      <c r="AF1135" s="439"/>
      <c r="AG1135" s="439"/>
      <c r="AH1135" s="439"/>
      <c r="AI1135" s="439"/>
      <c r="AJ1135" s="439"/>
    </row>
    <row r="1136" spans="29:36" x14ac:dyDescent="0.3">
      <c r="AC1136" s="439"/>
      <c r="AD1136" s="439"/>
      <c r="AE1136" s="439"/>
      <c r="AF1136" s="439"/>
      <c r="AG1136" s="439"/>
      <c r="AH1136" s="439"/>
      <c r="AI1136" s="439"/>
      <c r="AJ1136" s="439"/>
    </row>
    <row r="1137" spans="29:36" x14ac:dyDescent="0.3">
      <c r="AC1137" s="439"/>
      <c r="AD1137" s="439"/>
      <c r="AE1137" s="439"/>
      <c r="AF1137" s="439"/>
      <c r="AG1137" s="439"/>
      <c r="AH1137" s="439"/>
      <c r="AI1137" s="439"/>
      <c r="AJ1137" s="439"/>
    </row>
    <row r="1138" spans="29:36" x14ac:dyDescent="0.3">
      <c r="AC1138" s="439"/>
      <c r="AD1138" s="439"/>
      <c r="AE1138" s="439"/>
      <c r="AF1138" s="439"/>
      <c r="AG1138" s="439"/>
      <c r="AH1138" s="439"/>
      <c r="AI1138" s="439"/>
      <c r="AJ1138" s="439"/>
    </row>
    <row r="1139" spans="29:36" x14ac:dyDescent="0.3">
      <c r="AC1139" s="439"/>
      <c r="AD1139" s="439"/>
      <c r="AE1139" s="439"/>
      <c r="AF1139" s="439"/>
      <c r="AG1139" s="439"/>
      <c r="AH1139" s="439"/>
      <c r="AI1139" s="439"/>
      <c r="AJ1139" s="439"/>
    </row>
    <row r="1140" spans="29:36" x14ac:dyDescent="0.3">
      <c r="AC1140" s="439"/>
      <c r="AD1140" s="439"/>
      <c r="AE1140" s="439"/>
      <c r="AF1140" s="439"/>
      <c r="AG1140" s="439"/>
      <c r="AH1140" s="439"/>
      <c r="AI1140" s="439"/>
      <c r="AJ1140" s="439"/>
    </row>
    <row r="1141" spans="29:36" x14ac:dyDescent="0.3">
      <c r="AC1141" s="439"/>
      <c r="AD1141" s="439"/>
      <c r="AE1141" s="439"/>
      <c r="AF1141" s="439"/>
      <c r="AG1141" s="439"/>
      <c r="AH1141" s="439"/>
      <c r="AI1141" s="439"/>
      <c r="AJ1141" s="439"/>
    </row>
    <row r="1142" spans="29:36" x14ac:dyDescent="0.3">
      <c r="AC1142" s="439"/>
      <c r="AD1142" s="439"/>
      <c r="AE1142" s="439"/>
      <c r="AF1142" s="439"/>
      <c r="AG1142" s="439"/>
      <c r="AH1142" s="439"/>
      <c r="AI1142" s="439"/>
      <c r="AJ1142" s="439"/>
    </row>
    <row r="1143" spans="29:36" x14ac:dyDescent="0.3">
      <c r="AC1143" s="439"/>
      <c r="AD1143" s="439"/>
      <c r="AE1143" s="439"/>
      <c r="AF1143" s="439"/>
      <c r="AG1143" s="439"/>
      <c r="AH1143" s="439"/>
      <c r="AI1143" s="439"/>
      <c r="AJ1143" s="439"/>
    </row>
    <row r="1144" spans="29:36" x14ac:dyDescent="0.3">
      <c r="AC1144" s="439"/>
      <c r="AD1144" s="439"/>
      <c r="AE1144" s="439"/>
      <c r="AF1144" s="439"/>
      <c r="AG1144" s="439"/>
      <c r="AH1144" s="439"/>
      <c r="AI1144" s="439"/>
      <c r="AJ1144" s="439"/>
    </row>
    <row r="1145" spans="29:36" x14ac:dyDescent="0.3">
      <c r="AC1145" s="439"/>
      <c r="AD1145" s="439"/>
      <c r="AE1145" s="439"/>
      <c r="AF1145" s="439"/>
      <c r="AG1145" s="439"/>
      <c r="AH1145" s="439"/>
      <c r="AI1145" s="439"/>
      <c r="AJ1145" s="439"/>
    </row>
    <row r="1146" spans="29:36" x14ac:dyDescent="0.3">
      <c r="AC1146" s="439"/>
      <c r="AD1146" s="439"/>
      <c r="AE1146" s="439"/>
      <c r="AF1146" s="439"/>
      <c r="AG1146" s="439"/>
      <c r="AH1146" s="439"/>
      <c r="AI1146" s="439"/>
      <c r="AJ1146" s="439"/>
    </row>
    <row r="1147" spans="29:36" x14ac:dyDescent="0.3">
      <c r="AC1147" s="439"/>
      <c r="AD1147" s="439"/>
      <c r="AE1147" s="439"/>
      <c r="AF1147" s="439"/>
      <c r="AG1147" s="439"/>
      <c r="AH1147" s="439"/>
      <c r="AI1147" s="439"/>
      <c r="AJ1147" s="439"/>
    </row>
    <row r="1148" spans="29:36" x14ac:dyDescent="0.3">
      <c r="AC1148" s="439"/>
      <c r="AD1148" s="439"/>
      <c r="AE1148" s="439"/>
      <c r="AF1148" s="439"/>
      <c r="AG1148" s="439"/>
      <c r="AH1148" s="439"/>
      <c r="AI1148" s="439"/>
      <c r="AJ1148" s="439"/>
    </row>
    <row r="1149" spans="29:36" x14ac:dyDescent="0.3">
      <c r="AC1149" s="439"/>
      <c r="AD1149" s="439"/>
      <c r="AE1149" s="439"/>
      <c r="AF1149" s="439"/>
      <c r="AG1149" s="439"/>
      <c r="AH1149" s="439"/>
      <c r="AI1149" s="439"/>
      <c r="AJ1149" s="439"/>
    </row>
    <row r="1150" spans="29:36" x14ac:dyDescent="0.3">
      <c r="AC1150" s="439"/>
      <c r="AD1150" s="439"/>
      <c r="AE1150" s="439"/>
      <c r="AF1150" s="439"/>
      <c r="AG1150" s="439"/>
      <c r="AH1150" s="439"/>
      <c r="AI1150" s="439"/>
      <c r="AJ1150" s="439"/>
    </row>
    <row r="1151" spans="29:36" x14ac:dyDescent="0.3">
      <c r="AC1151" s="439"/>
      <c r="AD1151" s="439"/>
      <c r="AE1151" s="439"/>
      <c r="AF1151" s="439"/>
      <c r="AG1151" s="439"/>
      <c r="AH1151" s="439"/>
      <c r="AI1151" s="439"/>
      <c r="AJ1151" s="439"/>
    </row>
    <row r="1152" spans="29:36" x14ac:dyDescent="0.3">
      <c r="AC1152" s="439"/>
      <c r="AD1152" s="439"/>
      <c r="AE1152" s="439"/>
      <c r="AF1152" s="439"/>
      <c r="AG1152" s="439"/>
      <c r="AH1152" s="439"/>
      <c r="AI1152" s="439"/>
      <c r="AJ1152" s="439"/>
    </row>
    <row r="1153" spans="29:36" x14ac:dyDescent="0.3">
      <c r="AC1153" s="439"/>
      <c r="AD1153" s="439"/>
      <c r="AE1153" s="439"/>
      <c r="AF1153" s="439"/>
      <c r="AG1153" s="439"/>
      <c r="AH1153" s="439"/>
      <c r="AI1153" s="439"/>
      <c r="AJ1153" s="439"/>
    </row>
    <row r="1154" spans="29:36" x14ac:dyDescent="0.3">
      <c r="AC1154" s="439"/>
      <c r="AD1154" s="439"/>
      <c r="AE1154" s="439"/>
      <c r="AF1154" s="439"/>
      <c r="AG1154" s="439"/>
      <c r="AH1154" s="439"/>
      <c r="AI1154" s="439"/>
      <c r="AJ1154" s="439"/>
    </row>
    <row r="1155" spans="29:36" x14ac:dyDescent="0.3">
      <c r="AC1155" s="439"/>
      <c r="AD1155" s="439"/>
      <c r="AE1155" s="439"/>
      <c r="AF1155" s="439"/>
      <c r="AG1155" s="439"/>
      <c r="AH1155" s="439"/>
      <c r="AI1155" s="439"/>
      <c r="AJ1155" s="439"/>
    </row>
    <row r="1156" spans="29:36" x14ac:dyDescent="0.3">
      <c r="AC1156" s="439"/>
      <c r="AD1156" s="439"/>
      <c r="AE1156" s="439"/>
      <c r="AF1156" s="439"/>
      <c r="AG1156" s="439"/>
      <c r="AH1156" s="439"/>
      <c r="AI1156" s="439"/>
      <c r="AJ1156" s="439"/>
    </row>
    <row r="1157" spans="29:36" x14ac:dyDescent="0.3">
      <c r="AC1157" s="439"/>
      <c r="AD1157" s="439"/>
      <c r="AE1157" s="439"/>
      <c r="AF1157" s="439"/>
      <c r="AG1157" s="439"/>
      <c r="AH1157" s="439"/>
      <c r="AI1157" s="439"/>
      <c r="AJ1157" s="439"/>
    </row>
    <row r="1158" spans="29:36" x14ac:dyDescent="0.3">
      <c r="AC1158" s="439"/>
      <c r="AD1158" s="439"/>
      <c r="AE1158" s="439"/>
      <c r="AF1158" s="439"/>
      <c r="AG1158" s="439"/>
      <c r="AH1158" s="439"/>
      <c r="AI1158" s="439"/>
      <c r="AJ1158" s="439"/>
    </row>
    <row r="1159" spans="29:36" x14ac:dyDescent="0.3">
      <c r="AC1159" s="439"/>
      <c r="AD1159" s="439"/>
      <c r="AE1159" s="439"/>
      <c r="AF1159" s="439"/>
      <c r="AG1159" s="439"/>
      <c r="AH1159" s="439"/>
      <c r="AI1159" s="439"/>
      <c r="AJ1159" s="439"/>
    </row>
    <row r="1160" spans="29:36" x14ac:dyDescent="0.3">
      <c r="AC1160" s="439"/>
      <c r="AD1160" s="439"/>
      <c r="AE1160" s="439"/>
      <c r="AF1160" s="439"/>
      <c r="AG1160" s="439"/>
      <c r="AH1160" s="439"/>
      <c r="AI1160" s="439"/>
      <c r="AJ1160" s="439"/>
    </row>
    <row r="1161" spans="29:36" x14ac:dyDescent="0.3">
      <c r="AC1161" s="439"/>
      <c r="AD1161" s="439"/>
      <c r="AE1161" s="439"/>
      <c r="AF1161" s="439"/>
      <c r="AG1161" s="439"/>
      <c r="AH1161" s="439"/>
      <c r="AI1161" s="439"/>
      <c r="AJ1161" s="439"/>
    </row>
    <row r="1162" spans="29:36" x14ac:dyDescent="0.3">
      <c r="AC1162" s="439"/>
      <c r="AD1162" s="439"/>
      <c r="AE1162" s="439"/>
      <c r="AF1162" s="439"/>
      <c r="AG1162" s="439"/>
      <c r="AH1162" s="439"/>
      <c r="AI1162" s="439"/>
      <c r="AJ1162" s="439"/>
    </row>
    <row r="1163" spans="29:36" x14ac:dyDescent="0.3">
      <c r="AC1163" s="439"/>
      <c r="AD1163" s="439"/>
      <c r="AE1163" s="439"/>
      <c r="AF1163" s="439"/>
      <c r="AG1163" s="439"/>
      <c r="AH1163" s="439"/>
      <c r="AI1163" s="439"/>
      <c r="AJ1163" s="439"/>
    </row>
    <row r="1164" spans="29:36" x14ac:dyDescent="0.3">
      <c r="AC1164" s="439"/>
      <c r="AD1164" s="439"/>
      <c r="AE1164" s="439"/>
      <c r="AF1164" s="439"/>
      <c r="AG1164" s="439"/>
      <c r="AH1164" s="439"/>
      <c r="AI1164" s="439"/>
      <c r="AJ1164" s="439"/>
    </row>
    <row r="1165" spans="29:36" x14ac:dyDescent="0.3">
      <c r="AC1165" s="439"/>
      <c r="AD1165" s="439"/>
      <c r="AE1165" s="439"/>
      <c r="AF1165" s="439"/>
      <c r="AG1165" s="439"/>
      <c r="AH1165" s="439"/>
      <c r="AI1165" s="439"/>
      <c r="AJ1165" s="439"/>
    </row>
    <row r="1166" spans="29:36" x14ac:dyDescent="0.3">
      <c r="AC1166" s="439"/>
      <c r="AD1166" s="439"/>
      <c r="AE1166" s="439"/>
      <c r="AF1166" s="439"/>
      <c r="AG1166" s="439"/>
      <c r="AH1166" s="439"/>
      <c r="AI1166" s="439"/>
      <c r="AJ1166" s="439"/>
    </row>
    <row r="1167" spans="29:36" x14ac:dyDescent="0.3">
      <c r="AC1167" s="439"/>
      <c r="AD1167" s="439"/>
      <c r="AE1167" s="439"/>
      <c r="AF1167" s="439"/>
      <c r="AG1167" s="439"/>
      <c r="AH1167" s="439"/>
      <c r="AI1167" s="439"/>
      <c r="AJ1167" s="439"/>
    </row>
    <row r="1168" spans="29:36" x14ac:dyDescent="0.3">
      <c r="AC1168" s="439"/>
      <c r="AD1168" s="439"/>
      <c r="AE1168" s="439"/>
      <c r="AF1168" s="439"/>
      <c r="AG1168" s="439"/>
      <c r="AH1168" s="439"/>
      <c r="AI1168" s="439"/>
      <c r="AJ1168" s="439"/>
    </row>
    <row r="1169" spans="29:36" x14ac:dyDescent="0.3">
      <c r="AC1169" s="439"/>
      <c r="AD1169" s="439"/>
      <c r="AE1169" s="439"/>
      <c r="AF1169" s="439"/>
      <c r="AG1169" s="439"/>
      <c r="AH1169" s="439"/>
      <c r="AI1169" s="439"/>
      <c r="AJ1169" s="439"/>
    </row>
    <row r="1170" spans="29:36" x14ac:dyDescent="0.3">
      <c r="AC1170" s="439"/>
      <c r="AD1170" s="439"/>
      <c r="AE1170" s="439"/>
      <c r="AF1170" s="439"/>
      <c r="AG1170" s="439"/>
      <c r="AH1170" s="439"/>
      <c r="AI1170" s="439"/>
      <c r="AJ1170" s="439"/>
    </row>
    <row r="1171" spans="29:36" x14ac:dyDescent="0.3">
      <c r="AC1171" s="439"/>
      <c r="AD1171" s="439"/>
      <c r="AE1171" s="439"/>
      <c r="AF1171" s="439"/>
      <c r="AG1171" s="439"/>
      <c r="AH1171" s="439"/>
      <c r="AI1171" s="439"/>
      <c r="AJ1171" s="439"/>
    </row>
    <row r="1172" spans="29:36" x14ac:dyDescent="0.3">
      <c r="AC1172" s="439"/>
      <c r="AD1172" s="439"/>
      <c r="AE1172" s="439"/>
      <c r="AF1172" s="439"/>
      <c r="AG1172" s="439"/>
      <c r="AH1172" s="439"/>
      <c r="AI1172" s="439"/>
      <c r="AJ1172" s="439"/>
    </row>
    <row r="1173" spans="29:36" x14ac:dyDescent="0.3">
      <c r="AC1173" s="439"/>
      <c r="AD1173" s="439"/>
      <c r="AE1173" s="439"/>
      <c r="AF1173" s="439"/>
      <c r="AG1173" s="439"/>
      <c r="AH1173" s="439"/>
      <c r="AI1173" s="439"/>
      <c r="AJ1173" s="439"/>
    </row>
    <row r="1174" spans="29:36" x14ac:dyDescent="0.3">
      <c r="AC1174" s="439"/>
      <c r="AD1174" s="439"/>
      <c r="AE1174" s="439"/>
      <c r="AF1174" s="439"/>
      <c r="AG1174" s="439"/>
      <c r="AH1174" s="439"/>
      <c r="AI1174" s="439"/>
      <c r="AJ1174" s="439"/>
    </row>
    <row r="1175" spans="29:36" x14ac:dyDescent="0.3">
      <c r="AC1175" s="439"/>
      <c r="AD1175" s="439"/>
      <c r="AE1175" s="439"/>
      <c r="AF1175" s="439"/>
      <c r="AG1175" s="439"/>
      <c r="AH1175" s="439"/>
      <c r="AI1175" s="439"/>
      <c r="AJ1175" s="439"/>
    </row>
    <row r="1176" spans="29:36" x14ac:dyDescent="0.3">
      <c r="AC1176" s="439"/>
      <c r="AD1176" s="439"/>
      <c r="AE1176" s="439"/>
      <c r="AF1176" s="439"/>
      <c r="AG1176" s="439"/>
      <c r="AH1176" s="439"/>
      <c r="AI1176" s="439"/>
      <c r="AJ1176" s="439"/>
    </row>
    <row r="1177" spans="29:36" x14ac:dyDescent="0.3">
      <c r="AC1177" s="439"/>
      <c r="AD1177" s="439"/>
      <c r="AE1177" s="439"/>
      <c r="AF1177" s="439"/>
      <c r="AG1177" s="439"/>
      <c r="AH1177" s="439"/>
      <c r="AI1177" s="439"/>
      <c r="AJ1177" s="439"/>
    </row>
    <row r="1178" spans="29:36" x14ac:dyDescent="0.3">
      <c r="AC1178" s="439"/>
      <c r="AD1178" s="439"/>
      <c r="AE1178" s="439"/>
      <c r="AF1178" s="439"/>
      <c r="AG1178" s="439"/>
      <c r="AH1178" s="439"/>
      <c r="AI1178" s="439"/>
      <c r="AJ1178" s="439"/>
    </row>
    <row r="1179" spans="29:36" x14ac:dyDescent="0.3">
      <c r="AC1179" s="439"/>
      <c r="AD1179" s="439"/>
      <c r="AE1179" s="439"/>
      <c r="AF1179" s="439"/>
      <c r="AG1179" s="439"/>
      <c r="AH1179" s="439"/>
      <c r="AI1179" s="439"/>
      <c r="AJ1179" s="439"/>
    </row>
    <row r="1180" spans="29:36" x14ac:dyDescent="0.3">
      <c r="AC1180" s="439"/>
      <c r="AD1180" s="439"/>
      <c r="AE1180" s="439"/>
      <c r="AF1180" s="439"/>
      <c r="AG1180" s="439"/>
      <c r="AH1180" s="439"/>
      <c r="AI1180" s="439"/>
      <c r="AJ1180" s="439"/>
    </row>
    <row r="1181" spans="29:36" x14ac:dyDescent="0.3">
      <c r="AC1181" s="439"/>
      <c r="AD1181" s="439"/>
      <c r="AE1181" s="439"/>
      <c r="AF1181" s="439"/>
      <c r="AG1181" s="439"/>
      <c r="AH1181" s="439"/>
      <c r="AI1181" s="439"/>
      <c r="AJ1181" s="439"/>
    </row>
    <row r="1182" spans="29:36" x14ac:dyDescent="0.3">
      <c r="AC1182" s="439"/>
      <c r="AD1182" s="439"/>
      <c r="AE1182" s="439"/>
      <c r="AF1182" s="439"/>
      <c r="AG1182" s="439"/>
      <c r="AH1182" s="439"/>
      <c r="AI1182" s="439"/>
      <c r="AJ1182" s="439"/>
    </row>
    <row r="1183" spans="29:36" x14ac:dyDescent="0.3">
      <c r="AC1183" s="439"/>
      <c r="AD1183" s="439"/>
      <c r="AE1183" s="439"/>
      <c r="AF1183" s="439"/>
      <c r="AG1183" s="439"/>
      <c r="AH1183" s="439"/>
      <c r="AI1183" s="439"/>
      <c r="AJ1183" s="439"/>
    </row>
    <row r="1184" spans="29:36" x14ac:dyDescent="0.3">
      <c r="AC1184" s="439"/>
      <c r="AD1184" s="439"/>
      <c r="AE1184" s="439"/>
      <c r="AF1184" s="439"/>
      <c r="AG1184" s="439"/>
      <c r="AH1184" s="439"/>
      <c r="AI1184" s="439"/>
      <c r="AJ1184" s="439"/>
    </row>
    <row r="1185" spans="29:36" x14ac:dyDescent="0.3">
      <c r="AC1185" s="439"/>
      <c r="AD1185" s="439"/>
      <c r="AE1185" s="439"/>
      <c r="AF1185" s="439"/>
      <c r="AG1185" s="439"/>
      <c r="AH1185" s="439"/>
      <c r="AI1185" s="439"/>
      <c r="AJ1185" s="439"/>
    </row>
    <row r="1186" spans="29:36" x14ac:dyDescent="0.3">
      <c r="AC1186" s="439"/>
      <c r="AD1186" s="439"/>
      <c r="AE1186" s="439"/>
      <c r="AF1186" s="439"/>
      <c r="AG1186" s="439"/>
      <c r="AH1186" s="439"/>
      <c r="AI1186" s="439"/>
      <c r="AJ1186" s="439"/>
    </row>
    <row r="1187" spans="29:36" x14ac:dyDescent="0.3">
      <c r="AC1187" s="439"/>
      <c r="AD1187" s="439"/>
      <c r="AE1187" s="439"/>
      <c r="AF1187" s="439"/>
      <c r="AG1187" s="439"/>
      <c r="AH1187" s="439"/>
      <c r="AI1187" s="439"/>
      <c r="AJ1187" s="439"/>
    </row>
    <row r="1188" spans="29:36" x14ac:dyDescent="0.3">
      <c r="AC1188" s="439"/>
      <c r="AD1188" s="439"/>
      <c r="AE1188" s="439"/>
      <c r="AF1188" s="439"/>
      <c r="AG1188" s="439"/>
      <c r="AH1188" s="439"/>
      <c r="AI1188" s="439"/>
      <c r="AJ1188" s="439"/>
    </row>
    <row r="1189" spans="29:36" x14ac:dyDescent="0.3">
      <c r="AC1189" s="439"/>
      <c r="AD1189" s="439"/>
      <c r="AE1189" s="439"/>
      <c r="AF1189" s="439"/>
      <c r="AG1189" s="439"/>
      <c r="AH1189" s="439"/>
      <c r="AI1189" s="439"/>
      <c r="AJ1189" s="439"/>
    </row>
    <row r="1190" spans="29:36" x14ac:dyDescent="0.3">
      <c r="AC1190" s="439"/>
      <c r="AD1190" s="439"/>
      <c r="AE1190" s="439"/>
      <c r="AF1190" s="439"/>
      <c r="AG1190" s="439"/>
      <c r="AH1190" s="439"/>
      <c r="AI1190" s="439"/>
      <c r="AJ1190" s="439"/>
    </row>
    <row r="1191" spans="29:36" x14ac:dyDescent="0.3">
      <c r="AC1191" s="439"/>
      <c r="AD1191" s="439"/>
      <c r="AE1191" s="439"/>
      <c r="AF1191" s="439"/>
      <c r="AG1191" s="439"/>
      <c r="AH1191" s="439"/>
      <c r="AI1191" s="439"/>
      <c r="AJ1191" s="439"/>
    </row>
    <row r="1192" spans="29:36" x14ac:dyDescent="0.3">
      <c r="AC1192" s="439"/>
      <c r="AD1192" s="439"/>
      <c r="AE1192" s="439"/>
      <c r="AF1192" s="439"/>
      <c r="AG1192" s="439"/>
      <c r="AH1192" s="439"/>
      <c r="AI1192" s="439"/>
      <c r="AJ1192" s="439"/>
    </row>
    <row r="1193" spans="29:36" x14ac:dyDescent="0.3">
      <c r="AC1193" s="439"/>
      <c r="AD1193" s="439"/>
      <c r="AE1193" s="439"/>
      <c r="AF1193" s="439"/>
      <c r="AG1193" s="439"/>
      <c r="AH1193" s="439"/>
      <c r="AI1193" s="439"/>
      <c r="AJ1193" s="439"/>
    </row>
    <row r="1194" spans="29:36" x14ac:dyDescent="0.3">
      <c r="AC1194" s="439"/>
      <c r="AD1194" s="439"/>
      <c r="AE1194" s="439"/>
      <c r="AF1194" s="439"/>
      <c r="AG1194" s="439"/>
      <c r="AH1194" s="439"/>
      <c r="AI1194" s="439"/>
      <c r="AJ1194" s="439"/>
    </row>
    <row r="1195" spans="29:36" x14ac:dyDescent="0.3">
      <c r="AC1195" s="439"/>
      <c r="AD1195" s="439"/>
      <c r="AE1195" s="439"/>
      <c r="AF1195" s="439"/>
      <c r="AG1195" s="439"/>
      <c r="AH1195" s="439"/>
      <c r="AI1195" s="439"/>
      <c r="AJ1195" s="439"/>
    </row>
    <row r="1196" spans="29:36" x14ac:dyDescent="0.3">
      <c r="AC1196" s="439"/>
      <c r="AD1196" s="439"/>
      <c r="AE1196" s="439"/>
      <c r="AF1196" s="439"/>
      <c r="AG1196" s="439"/>
      <c r="AH1196" s="439"/>
      <c r="AI1196" s="439"/>
      <c r="AJ1196" s="439"/>
    </row>
    <row r="1197" spans="29:36" x14ac:dyDescent="0.3">
      <c r="AC1197" s="439"/>
      <c r="AD1197" s="439"/>
      <c r="AE1197" s="439"/>
      <c r="AF1197" s="439"/>
      <c r="AG1197" s="439"/>
      <c r="AH1197" s="439"/>
      <c r="AI1197" s="439"/>
      <c r="AJ1197" s="439"/>
    </row>
    <row r="1198" spans="29:36" x14ac:dyDescent="0.3">
      <c r="AC1198" s="439"/>
      <c r="AD1198" s="439"/>
      <c r="AE1198" s="439"/>
      <c r="AF1198" s="439"/>
      <c r="AG1198" s="439"/>
      <c r="AH1198" s="439"/>
      <c r="AI1198" s="439"/>
      <c r="AJ1198" s="439"/>
    </row>
    <row r="1199" spans="29:36" x14ac:dyDescent="0.3">
      <c r="AC1199" s="439"/>
      <c r="AD1199" s="439"/>
      <c r="AE1199" s="439"/>
      <c r="AF1199" s="439"/>
      <c r="AG1199" s="439"/>
      <c r="AH1199" s="439"/>
      <c r="AI1199" s="439"/>
      <c r="AJ1199" s="439"/>
    </row>
    <row r="1200" spans="29:36" x14ac:dyDescent="0.3">
      <c r="AC1200" s="439"/>
      <c r="AD1200" s="439"/>
      <c r="AE1200" s="439"/>
      <c r="AF1200" s="439"/>
      <c r="AG1200" s="439"/>
      <c r="AH1200" s="439"/>
      <c r="AI1200" s="439"/>
      <c r="AJ1200" s="439"/>
    </row>
    <row r="1201" spans="29:36" x14ac:dyDescent="0.3">
      <c r="AC1201" s="439"/>
      <c r="AD1201" s="439"/>
      <c r="AE1201" s="439"/>
      <c r="AF1201" s="439"/>
      <c r="AG1201" s="439"/>
      <c r="AH1201" s="439"/>
      <c r="AI1201" s="439"/>
      <c r="AJ1201" s="439"/>
    </row>
    <row r="1202" spans="29:36" x14ac:dyDescent="0.3">
      <c r="AC1202" s="439"/>
      <c r="AD1202" s="439"/>
      <c r="AE1202" s="439"/>
      <c r="AF1202" s="439"/>
      <c r="AG1202" s="439"/>
      <c r="AH1202" s="439"/>
      <c r="AI1202" s="439"/>
      <c r="AJ1202" s="439"/>
    </row>
    <row r="1203" spans="29:36" x14ac:dyDescent="0.3">
      <c r="AC1203" s="439"/>
      <c r="AD1203" s="439"/>
      <c r="AE1203" s="439"/>
      <c r="AF1203" s="439"/>
      <c r="AG1203" s="439"/>
      <c r="AH1203" s="439"/>
      <c r="AI1203" s="439"/>
      <c r="AJ1203" s="439"/>
    </row>
    <row r="1204" spans="29:36" x14ac:dyDescent="0.3">
      <c r="AC1204" s="439"/>
      <c r="AD1204" s="439"/>
      <c r="AE1204" s="439"/>
      <c r="AF1204" s="439"/>
      <c r="AG1204" s="439"/>
      <c r="AH1204" s="439"/>
      <c r="AI1204" s="439"/>
      <c r="AJ1204" s="439"/>
    </row>
    <row r="1205" spans="29:36" x14ac:dyDescent="0.3">
      <c r="AC1205" s="439"/>
      <c r="AD1205" s="439"/>
      <c r="AE1205" s="439"/>
      <c r="AF1205" s="439"/>
      <c r="AG1205" s="439"/>
      <c r="AH1205" s="439"/>
      <c r="AI1205" s="439"/>
      <c r="AJ1205" s="439"/>
    </row>
    <row r="1206" spans="29:36" x14ac:dyDescent="0.3">
      <c r="AC1206" s="439"/>
      <c r="AD1206" s="439"/>
      <c r="AE1206" s="439"/>
      <c r="AF1206" s="439"/>
      <c r="AG1206" s="439"/>
      <c r="AH1206" s="439"/>
      <c r="AI1206" s="439"/>
      <c r="AJ1206" s="439"/>
    </row>
    <row r="1207" spans="29:36" x14ac:dyDescent="0.3">
      <c r="AC1207" s="439"/>
      <c r="AD1207" s="439"/>
      <c r="AE1207" s="439"/>
      <c r="AF1207" s="439"/>
      <c r="AG1207" s="439"/>
      <c r="AH1207" s="439"/>
      <c r="AI1207" s="439"/>
      <c r="AJ1207" s="439"/>
    </row>
    <row r="1208" spans="29:36" x14ac:dyDescent="0.3">
      <c r="AC1208" s="439"/>
      <c r="AD1208" s="439"/>
      <c r="AE1208" s="439"/>
      <c r="AF1208" s="439"/>
      <c r="AG1208" s="439"/>
      <c r="AH1208" s="439"/>
      <c r="AI1208" s="439"/>
      <c r="AJ1208" s="439"/>
    </row>
    <row r="1209" spans="29:36" x14ac:dyDescent="0.3">
      <c r="AC1209" s="439"/>
      <c r="AD1209" s="439"/>
      <c r="AE1209" s="439"/>
      <c r="AF1209" s="439"/>
      <c r="AG1209" s="439"/>
      <c r="AH1209" s="439"/>
      <c r="AI1209" s="439"/>
      <c r="AJ1209" s="439"/>
    </row>
    <row r="1210" spans="29:36" x14ac:dyDescent="0.3">
      <c r="AC1210" s="439"/>
      <c r="AD1210" s="439"/>
      <c r="AE1210" s="439"/>
      <c r="AF1210" s="439"/>
      <c r="AG1210" s="439"/>
      <c r="AH1210" s="439"/>
      <c r="AI1210" s="439"/>
      <c r="AJ1210" s="439"/>
    </row>
    <row r="1211" spans="29:36" x14ac:dyDescent="0.3">
      <c r="AC1211" s="439"/>
      <c r="AD1211" s="439"/>
      <c r="AE1211" s="439"/>
      <c r="AF1211" s="439"/>
      <c r="AG1211" s="439"/>
      <c r="AH1211" s="439"/>
      <c r="AI1211" s="439"/>
      <c r="AJ1211" s="439"/>
    </row>
    <row r="1212" spans="29:36" x14ac:dyDescent="0.3">
      <c r="AC1212" s="439"/>
      <c r="AD1212" s="439"/>
      <c r="AE1212" s="439"/>
      <c r="AF1212" s="439"/>
      <c r="AG1212" s="439"/>
      <c r="AH1212" s="439"/>
      <c r="AI1212" s="439"/>
      <c r="AJ1212" s="439"/>
    </row>
    <row r="1213" spans="29:36" x14ac:dyDescent="0.3">
      <c r="AC1213" s="439"/>
      <c r="AD1213" s="439"/>
      <c r="AE1213" s="439"/>
      <c r="AF1213" s="439"/>
      <c r="AG1213" s="439"/>
      <c r="AH1213" s="439"/>
      <c r="AI1213" s="439"/>
      <c r="AJ1213" s="439"/>
    </row>
    <row r="1214" spans="29:36" x14ac:dyDescent="0.3">
      <c r="AC1214" s="439"/>
      <c r="AD1214" s="439"/>
      <c r="AE1214" s="439"/>
      <c r="AF1214" s="439"/>
      <c r="AG1214" s="439"/>
      <c r="AH1214" s="439"/>
      <c r="AI1214" s="439"/>
      <c r="AJ1214" s="439"/>
    </row>
    <row r="1215" spans="29:36" x14ac:dyDescent="0.3">
      <c r="AC1215" s="439"/>
      <c r="AD1215" s="439"/>
      <c r="AE1215" s="439"/>
      <c r="AF1215" s="439"/>
      <c r="AG1215" s="439"/>
      <c r="AH1215" s="439"/>
      <c r="AI1215" s="439"/>
      <c r="AJ1215" s="439"/>
    </row>
    <row r="1216" spans="29:36" x14ac:dyDescent="0.3">
      <c r="AC1216" s="439"/>
      <c r="AD1216" s="439"/>
      <c r="AE1216" s="439"/>
      <c r="AF1216" s="439"/>
      <c r="AG1216" s="439"/>
      <c r="AH1216" s="439"/>
      <c r="AI1216" s="439"/>
      <c r="AJ1216" s="439"/>
    </row>
    <row r="1217" spans="29:36" x14ac:dyDescent="0.3">
      <c r="AC1217" s="439"/>
      <c r="AD1217" s="439"/>
      <c r="AE1217" s="439"/>
      <c r="AF1217" s="439"/>
      <c r="AG1217" s="439"/>
      <c r="AH1217" s="439"/>
      <c r="AI1217" s="439"/>
      <c r="AJ1217" s="439"/>
    </row>
    <row r="1218" spans="29:36" x14ac:dyDescent="0.3">
      <c r="AC1218" s="439"/>
      <c r="AD1218" s="439"/>
      <c r="AE1218" s="439"/>
      <c r="AF1218" s="439"/>
      <c r="AG1218" s="439"/>
      <c r="AH1218" s="439"/>
      <c r="AI1218" s="439"/>
      <c r="AJ1218" s="439"/>
    </row>
    <row r="1219" spans="29:36" x14ac:dyDescent="0.3">
      <c r="AC1219" s="439"/>
      <c r="AD1219" s="439"/>
      <c r="AE1219" s="439"/>
      <c r="AF1219" s="439"/>
      <c r="AG1219" s="439"/>
      <c r="AH1219" s="439"/>
      <c r="AI1219" s="439"/>
      <c r="AJ1219" s="439"/>
    </row>
    <row r="1220" spans="29:36" x14ac:dyDescent="0.3">
      <c r="AC1220" s="439"/>
      <c r="AD1220" s="439"/>
      <c r="AE1220" s="439"/>
      <c r="AF1220" s="439"/>
      <c r="AG1220" s="439"/>
      <c r="AH1220" s="439"/>
      <c r="AI1220" s="439"/>
      <c r="AJ1220" s="439"/>
    </row>
    <row r="1221" spans="29:36" x14ac:dyDescent="0.3">
      <c r="AC1221" s="439"/>
      <c r="AD1221" s="439"/>
      <c r="AE1221" s="439"/>
      <c r="AF1221" s="439"/>
      <c r="AG1221" s="439"/>
      <c r="AH1221" s="439"/>
      <c r="AI1221" s="439"/>
      <c r="AJ1221" s="439"/>
    </row>
    <row r="1222" spans="29:36" x14ac:dyDescent="0.3">
      <c r="AC1222" s="439"/>
      <c r="AD1222" s="439"/>
      <c r="AE1222" s="439"/>
      <c r="AF1222" s="439"/>
      <c r="AG1222" s="439"/>
      <c r="AH1222" s="439"/>
      <c r="AI1222" s="439"/>
      <c r="AJ1222" s="439"/>
    </row>
    <row r="1223" spans="29:36" x14ac:dyDescent="0.3">
      <c r="AC1223" s="439"/>
      <c r="AD1223" s="439"/>
      <c r="AE1223" s="439"/>
      <c r="AF1223" s="439"/>
      <c r="AG1223" s="439"/>
      <c r="AH1223" s="439"/>
      <c r="AI1223" s="439"/>
      <c r="AJ1223" s="439"/>
    </row>
    <row r="1224" spans="29:36" x14ac:dyDescent="0.3">
      <c r="AC1224" s="439"/>
      <c r="AD1224" s="439"/>
      <c r="AE1224" s="439"/>
      <c r="AF1224" s="439"/>
      <c r="AG1224" s="439"/>
      <c r="AH1224" s="439"/>
      <c r="AI1224" s="439"/>
      <c r="AJ1224" s="439"/>
    </row>
    <row r="1225" spans="29:36" x14ac:dyDescent="0.3">
      <c r="AC1225" s="439"/>
      <c r="AD1225" s="439"/>
      <c r="AE1225" s="439"/>
      <c r="AF1225" s="439"/>
      <c r="AG1225" s="439"/>
      <c r="AH1225" s="439"/>
      <c r="AI1225" s="439"/>
      <c r="AJ1225" s="439"/>
    </row>
    <row r="1226" spans="29:36" x14ac:dyDescent="0.3">
      <c r="AC1226" s="439"/>
      <c r="AD1226" s="439"/>
      <c r="AE1226" s="439"/>
      <c r="AF1226" s="439"/>
      <c r="AG1226" s="439"/>
      <c r="AH1226" s="439"/>
      <c r="AI1226" s="439"/>
      <c r="AJ1226" s="439"/>
    </row>
    <row r="1227" spans="29:36" x14ac:dyDescent="0.3">
      <c r="AC1227" s="439"/>
      <c r="AD1227" s="439"/>
      <c r="AE1227" s="439"/>
      <c r="AF1227" s="439"/>
      <c r="AG1227" s="439"/>
      <c r="AH1227" s="439"/>
      <c r="AI1227" s="439"/>
      <c r="AJ1227" s="439"/>
    </row>
    <row r="1228" spans="29:36" x14ac:dyDescent="0.3">
      <c r="AC1228" s="439"/>
      <c r="AD1228" s="439"/>
      <c r="AE1228" s="439"/>
      <c r="AF1228" s="439"/>
      <c r="AG1228" s="439"/>
      <c r="AH1228" s="439"/>
      <c r="AI1228" s="439"/>
      <c r="AJ1228" s="439"/>
    </row>
    <row r="1229" spans="29:36" x14ac:dyDescent="0.3">
      <c r="AC1229" s="439"/>
      <c r="AD1229" s="439"/>
      <c r="AE1229" s="439"/>
      <c r="AF1229" s="439"/>
      <c r="AG1229" s="439"/>
      <c r="AH1229" s="439"/>
      <c r="AI1229" s="439"/>
      <c r="AJ1229" s="439"/>
    </row>
    <row r="1230" spans="29:36" x14ac:dyDescent="0.3">
      <c r="AC1230" s="439"/>
      <c r="AD1230" s="439"/>
      <c r="AE1230" s="439"/>
      <c r="AF1230" s="439"/>
      <c r="AG1230" s="439"/>
      <c r="AH1230" s="439"/>
      <c r="AI1230" s="439"/>
      <c r="AJ1230" s="439"/>
    </row>
    <row r="1231" spans="29:36" x14ac:dyDescent="0.3">
      <c r="AC1231" s="439"/>
      <c r="AD1231" s="439"/>
      <c r="AE1231" s="439"/>
      <c r="AF1231" s="439"/>
      <c r="AG1231" s="439"/>
      <c r="AH1231" s="439"/>
      <c r="AI1231" s="439"/>
      <c r="AJ1231" s="439"/>
    </row>
    <row r="1232" spans="29:36" x14ac:dyDescent="0.3">
      <c r="AC1232" s="439"/>
      <c r="AD1232" s="439"/>
      <c r="AE1232" s="439"/>
      <c r="AF1232" s="439"/>
      <c r="AG1232" s="439"/>
      <c r="AH1232" s="439"/>
      <c r="AI1232" s="439"/>
      <c r="AJ1232" s="439"/>
    </row>
    <row r="1233" spans="29:36" x14ac:dyDescent="0.3">
      <c r="AC1233" s="439"/>
      <c r="AD1233" s="439"/>
      <c r="AE1233" s="439"/>
      <c r="AF1233" s="439"/>
      <c r="AG1233" s="439"/>
      <c r="AH1233" s="439"/>
      <c r="AI1233" s="439"/>
      <c r="AJ1233" s="439"/>
    </row>
    <row r="1234" spans="29:36" x14ac:dyDescent="0.3">
      <c r="AC1234" s="439"/>
      <c r="AD1234" s="439"/>
      <c r="AE1234" s="439"/>
      <c r="AF1234" s="439"/>
      <c r="AG1234" s="439"/>
      <c r="AH1234" s="439"/>
      <c r="AI1234" s="439"/>
      <c r="AJ1234" s="439"/>
    </row>
    <row r="1235" spans="29:36" x14ac:dyDescent="0.3">
      <c r="AC1235" s="439"/>
      <c r="AD1235" s="439"/>
      <c r="AE1235" s="439"/>
      <c r="AF1235" s="439"/>
      <c r="AG1235" s="439"/>
      <c r="AH1235" s="439"/>
      <c r="AI1235" s="439"/>
      <c r="AJ1235" s="439"/>
    </row>
    <row r="1236" spans="29:36" x14ac:dyDescent="0.3">
      <c r="AC1236" s="439"/>
      <c r="AD1236" s="439"/>
      <c r="AE1236" s="439"/>
      <c r="AF1236" s="439"/>
      <c r="AG1236" s="439"/>
      <c r="AH1236" s="439"/>
      <c r="AI1236" s="439"/>
      <c r="AJ1236" s="439"/>
    </row>
    <row r="1237" spans="29:36" x14ac:dyDescent="0.3">
      <c r="AC1237" s="439"/>
      <c r="AD1237" s="439"/>
      <c r="AE1237" s="439"/>
      <c r="AF1237" s="439"/>
      <c r="AG1237" s="439"/>
      <c r="AH1237" s="439"/>
      <c r="AI1237" s="439"/>
      <c r="AJ1237" s="439"/>
    </row>
    <row r="1238" spans="29:36" x14ac:dyDescent="0.3">
      <c r="AC1238" s="439"/>
      <c r="AD1238" s="439"/>
      <c r="AE1238" s="439"/>
      <c r="AF1238" s="439"/>
      <c r="AG1238" s="439"/>
      <c r="AH1238" s="439"/>
      <c r="AI1238" s="439"/>
      <c r="AJ1238" s="439"/>
    </row>
    <row r="1239" spans="29:36" x14ac:dyDescent="0.3">
      <c r="AC1239" s="439"/>
      <c r="AD1239" s="439"/>
      <c r="AE1239" s="439"/>
      <c r="AF1239" s="439"/>
      <c r="AG1239" s="439"/>
      <c r="AH1239" s="439"/>
      <c r="AI1239" s="439"/>
      <c r="AJ1239" s="439"/>
    </row>
    <row r="1240" spans="29:36" x14ac:dyDescent="0.3">
      <c r="AC1240" s="439"/>
      <c r="AD1240" s="439"/>
      <c r="AE1240" s="439"/>
      <c r="AF1240" s="439"/>
      <c r="AG1240" s="439"/>
      <c r="AH1240" s="439"/>
      <c r="AI1240" s="439"/>
      <c r="AJ1240" s="439"/>
    </row>
    <row r="1241" spans="29:36" x14ac:dyDescent="0.3">
      <c r="AC1241" s="439"/>
      <c r="AD1241" s="439"/>
      <c r="AE1241" s="439"/>
      <c r="AF1241" s="439"/>
      <c r="AG1241" s="439"/>
      <c r="AH1241" s="439"/>
      <c r="AI1241" s="439"/>
      <c r="AJ1241" s="439"/>
    </row>
    <row r="1242" spans="29:36" x14ac:dyDescent="0.3">
      <c r="AC1242" s="439"/>
      <c r="AD1242" s="439"/>
      <c r="AE1242" s="439"/>
      <c r="AF1242" s="439"/>
      <c r="AG1242" s="439"/>
      <c r="AH1242" s="439"/>
      <c r="AI1242" s="439"/>
      <c r="AJ1242" s="439"/>
    </row>
    <row r="1243" spans="29:36" x14ac:dyDescent="0.3">
      <c r="AC1243" s="439"/>
      <c r="AD1243" s="439"/>
      <c r="AE1243" s="439"/>
      <c r="AF1243" s="439"/>
      <c r="AG1243" s="439"/>
      <c r="AH1243" s="439"/>
      <c r="AI1243" s="439"/>
      <c r="AJ1243" s="439"/>
    </row>
    <row r="1244" spans="29:36" x14ac:dyDescent="0.3">
      <c r="AC1244" s="439"/>
      <c r="AD1244" s="439"/>
      <c r="AE1244" s="439"/>
      <c r="AF1244" s="439"/>
      <c r="AG1244" s="439"/>
      <c r="AH1244" s="439"/>
      <c r="AI1244" s="439"/>
      <c r="AJ1244" s="439"/>
    </row>
    <row r="1245" spans="29:36" x14ac:dyDescent="0.3">
      <c r="AC1245" s="439"/>
      <c r="AD1245" s="439"/>
      <c r="AE1245" s="439"/>
      <c r="AF1245" s="439"/>
      <c r="AG1245" s="439"/>
      <c r="AH1245" s="439"/>
      <c r="AI1245" s="439"/>
      <c r="AJ1245" s="439"/>
    </row>
    <row r="1246" spans="29:36" x14ac:dyDescent="0.3">
      <c r="AC1246" s="439"/>
      <c r="AD1246" s="439"/>
      <c r="AE1246" s="439"/>
      <c r="AF1246" s="439"/>
      <c r="AG1246" s="439"/>
      <c r="AH1246" s="439"/>
      <c r="AI1246" s="439"/>
      <c r="AJ1246" s="439"/>
    </row>
    <row r="1247" spans="29:36" x14ac:dyDescent="0.3">
      <c r="AC1247" s="439"/>
      <c r="AD1247" s="439"/>
      <c r="AE1247" s="439"/>
      <c r="AF1247" s="439"/>
      <c r="AG1247" s="439"/>
      <c r="AH1247" s="439"/>
      <c r="AI1247" s="439"/>
      <c r="AJ1247" s="439"/>
    </row>
    <row r="1248" spans="29:36" x14ac:dyDescent="0.3">
      <c r="AC1248" s="439"/>
      <c r="AD1248" s="439"/>
      <c r="AE1248" s="439"/>
      <c r="AF1248" s="439"/>
      <c r="AG1248" s="439"/>
      <c r="AH1248" s="439"/>
      <c r="AI1248" s="439"/>
      <c r="AJ1248" s="439"/>
    </row>
    <row r="1249" spans="29:36" x14ac:dyDescent="0.3">
      <c r="AC1249" s="439"/>
      <c r="AD1249" s="439"/>
      <c r="AE1249" s="439"/>
      <c r="AF1249" s="439"/>
      <c r="AG1249" s="439"/>
      <c r="AH1249" s="439"/>
      <c r="AI1249" s="439"/>
      <c r="AJ1249" s="439"/>
    </row>
    <row r="1250" spans="29:36" x14ac:dyDescent="0.3">
      <c r="AC1250" s="439"/>
      <c r="AD1250" s="439"/>
      <c r="AE1250" s="439"/>
      <c r="AF1250" s="439"/>
      <c r="AG1250" s="439"/>
      <c r="AH1250" s="439"/>
      <c r="AI1250" s="439"/>
      <c r="AJ1250" s="439"/>
    </row>
    <row r="1251" spans="29:36" x14ac:dyDescent="0.3">
      <c r="AC1251" s="439"/>
      <c r="AD1251" s="439"/>
      <c r="AE1251" s="439"/>
      <c r="AF1251" s="439"/>
      <c r="AG1251" s="439"/>
      <c r="AH1251" s="439"/>
      <c r="AI1251" s="439"/>
      <c r="AJ1251" s="439"/>
    </row>
    <row r="1252" spans="29:36" x14ac:dyDescent="0.3">
      <c r="AC1252" s="439"/>
      <c r="AD1252" s="439"/>
      <c r="AE1252" s="439"/>
      <c r="AF1252" s="439"/>
      <c r="AG1252" s="439"/>
      <c r="AH1252" s="439"/>
      <c r="AI1252" s="439"/>
      <c r="AJ1252" s="439"/>
    </row>
    <row r="1253" spans="29:36" x14ac:dyDescent="0.3">
      <c r="AC1253" s="439"/>
      <c r="AD1253" s="439"/>
      <c r="AE1253" s="439"/>
      <c r="AF1253" s="439"/>
      <c r="AG1253" s="439"/>
      <c r="AH1253" s="439"/>
      <c r="AI1253" s="439"/>
      <c r="AJ1253" s="439"/>
    </row>
    <row r="1254" spans="29:36" x14ac:dyDescent="0.3">
      <c r="AC1254" s="439"/>
      <c r="AD1254" s="439"/>
      <c r="AE1254" s="439"/>
      <c r="AF1254" s="439"/>
      <c r="AG1254" s="439"/>
      <c r="AH1254" s="439"/>
      <c r="AI1254" s="439"/>
      <c r="AJ1254" s="439"/>
    </row>
    <row r="1255" spans="29:36" x14ac:dyDescent="0.3">
      <c r="AC1255" s="439"/>
      <c r="AD1255" s="439"/>
      <c r="AE1255" s="439"/>
      <c r="AF1255" s="439"/>
      <c r="AG1255" s="439"/>
      <c r="AH1255" s="439"/>
      <c r="AI1255" s="439"/>
      <c r="AJ1255" s="439"/>
    </row>
    <row r="1256" spans="29:36" x14ac:dyDescent="0.3">
      <c r="AC1256" s="439"/>
      <c r="AD1256" s="439"/>
      <c r="AE1256" s="439"/>
      <c r="AF1256" s="439"/>
      <c r="AG1256" s="439"/>
      <c r="AH1256" s="439"/>
      <c r="AI1256" s="439"/>
      <c r="AJ1256" s="439"/>
    </row>
    <row r="1257" spans="29:36" x14ac:dyDescent="0.3">
      <c r="AC1257" s="439"/>
      <c r="AD1257" s="439"/>
      <c r="AE1257" s="439"/>
      <c r="AF1257" s="439"/>
      <c r="AG1257" s="439"/>
      <c r="AH1257" s="439"/>
      <c r="AI1257" s="439"/>
      <c r="AJ1257" s="439"/>
    </row>
    <row r="1258" spans="29:36" x14ac:dyDescent="0.3">
      <c r="AC1258" s="439"/>
      <c r="AD1258" s="439"/>
      <c r="AE1258" s="439"/>
      <c r="AF1258" s="439"/>
      <c r="AG1258" s="439"/>
      <c r="AH1258" s="439"/>
      <c r="AI1258" s="439"/>
      <c r="AJ1258" s="439"/>
    </row>
    <row r="1259" spans="29:36" x14ac:dyDescent="0.3">
      <c r="AC1259" s="439"/>
      <c r="AD1259" s="439"/>
      <c r="AE1259" s="439"/>
      <c r="AF1259" s="439"/>
      <c r="AG1259" s="439"/>
      <c r="AH1259" s="439"/>
      <c r="AI1259" s="439"/>
      <c r="AJ1259" s="439"/>
    </row>
    <row r="1260" spans="29:36" x14ac:dyDescent="0.3">
      <c r="AC1260" s="439"/>
      <c r="AD1260" s="439"/>
      <c r="AE1260" s="439"/>
      <c r="AF1260" s="439"/>
      <c r="AG1260" s="439"/>
      <c r="AH1260" s="439"/>
      <c r="AI1260" s="439"/>
      <c r="AJ1260" s="439"/>
    </row>
    <row r="1261" spans="29:36" x14ac:dyDescent="0.3">
      <c r="AC1261" s="439"/>
      <c r="AD1261" s="439"/>
      <c r="AE1261" s="439"/>
      <c r="AF1261" s="439"/>
      <c r="AG1261" s="439"/>
      <c r="AH1261" s="439"/>
      <c r="AI1261" s="439"/>
      <c r="AJ1261" s="439"/>
    </row>
    <row r="1262" spans="29:36" x14ac:dyDescent="0.3">
      <c r="AC1262" s="439"/>
      <c r="AD1262" s="439"/>
      <c r="AE1262" s="439"/>
      <c r="AF1262" s="439"/>
      <c r="AG1262" s="439"/>
      <c r="AH1262" s="439"/>
      <c r="AI1262" s="439"/>
      <c r="AJ1262" s="439"/>
    </row>
    <row r="1263" spans="29:36" x14ac:dyDescent="0.3">
      <c r="AC1263" s="439"/>
      <c r="AD1263" s="439"/>
      <c r="AE1263" s="439"/>
      <c r="AF1263" s="439"/>
      <c r="AG1263" s="439"/>
      <c r="AH1263" s="439"/>
      <c r="AI1263" s="439"/>
      <c r="AJ1263" s="439"/>
    </row>
    <row r="1264" spans="29:36" x14ac:dyDescent="0.3">
      <c r="AC1264" s="439"/>
      <c r="AD1264" s="439"/>
      <c r="AE1264" s="439"/>
      <c r="AF1264" s="439"/>
      <c r="AG1264" s="439"/>
      <c r="AH1264" s="439"/>
      <c r="AI1264" s="439"/>
      <c r="AJ1264" s="439"/>
    </row>
    <row r="1265" spans="29:36" x14ac:dyDescent="0.3">
      <c r="AC1265" s="439"/>
      <c r="AD1265" s="439"/>
      <c r="AE1265" s="439"/>
      <c r="AF1265" s="439"/>
      <c r="AG1265" s="439"/>
      <c r="AH1265" s="439"/>
      <c r="AI1265" s="439"/>
      <c r="AJ1265" s="439"/>
    </row>
    <row r="1266" spans="29:36" x14ac:dyDescent="0.3">
      <c r="AC1266" s="439"/>
      <c r="AD1266" s="439"/>
      <c r="AE1266" s="439"/>
      <c r="AF1266" s="439"/>
      <c r="AG1266" s="439"/>
      <c r="AH1266" s="439"/>
      <c r="AI1266" s="439"/>
      <c r="AJ1266" s="439"/>
    </row>
    <row r="1267" spans="29:36" x14ac:dyDescent="0.3">
      <c r="AC1267" s="439"/>
      <c r="AD1267" s="439"/>
      <c r="AE1267" s="439"/>
      <c r="AF1267" s="439"/>
      <c r="AG1267" s="439"/>
      <c r="AH1267" s="439"/>
      <c r="AI1267" s="439"/>
      <c r="AJ1267" s="439"/>
    </row>
    <row r="1268" spans="29:36" x14ac:dyDescent="0.3">
      <c r="AC1268" s="439"/>
      <c r="AD1268" s="439"/>
      <c r="AE1268" s="439"/>
      <c r="AF1268" s="439"/>
      <c r="AG1268" s="439"/>
      <c r="AH1268" s="439"/>
      <c r="AI1268" s="439"/>
      <c r="AJ1268" s="439"/>
    </row>
    <row r="1269" spans="29:36" x14ac:dyDescent="0.3">
      <c r="AC1269" s="439"/>
      <c r="AD1269" s="439"/>
      <c r="AE1269" s="439"/>
      <c r="AF1269" s="439"/>
      <c r="AG1269" s="439"/>
      <c r="AH1269" s="439"/>
      <c r="AI1269" s="439"/>
      <c r="AJ1269" s="439"/>
    </row>
    <row r="1270" spans="29:36" x14ac:dyDescent="0.3">
      <c r="AC1270" s="439"/>
      <c r="AD1270" s="439"/>
      <c r="AE1270" s="439"/>
      <c r="AF1270" s="439"/>
      <c r="AG1270" s="439"/>
      <c r="AH1270" s="439"/>
      <c r="AI1270" s="439"/>
      <c r="AJ1270" s="439"/>
    </row>
    <row r="1271" spans="29:36" x14ac:dyDescent="0.3">
      <c r="AC1271" s="439"/>
      <c r="AD1271" s="439"/>
      <c r="AE1271" s="439"/>
      <c r="AF1271" s="439"/>
      <c r="AG1271" s="439"/>
      <c r="AH1271" s="439"/>
      <c r="AI1271" s="439"/>
      <c r="AJ1271" s="439"/>
    </row>
    <row r="1272" spans="29:36" x14ac:dyDescent="0.3">
      <c r="AC1272" s="439"/>
      <c r="AD1272" s="439"/>
      <c r="AE1272" s="439"/>
      <c r="AF1272" s="439"/>
      <c r="AG1272" s="439"/>
      <c r="AH1272" s="439"/>
      <c r="AI1272" s="439"/>
      <c r="AJ1272" s="439"/>
    </row>
    <row r="1273" spans="29:36" x14ac:dyDescent="0.3">
      <c r="AC1273" s="439"/>
      <c r="AD1273" s="439"/>
      <c r="AE1273" s="439"/>
      <c r="AF1273" s="439"/>
      <c r="AG1273" s="439"/>
      <c r="AH1273" s="439"/>
      <c r="AI1273" s="439"/>
      <c r="AJ1273" s="439"/>
    </row>
    <row r="1274" spans="29:36" x14ac:dyDescent="0.3">
      <c r="AC1274" s="439"/>
      <c r="AD1274" s="439"/>
      <c r="AE1274" s="439"/>
      <c r="AF1274" s="439"/>
      <c r="AG1274" s="439"/>
      <c r="AH1274" s="439"/>
      <c r="AI1274" s="439"/>
      <c r="AJ1274" s="439"/>
    </row>
    <row r="1275" spans="29:36" x14ac:dyDescent="0.3">
      <c r="AC1275" s="439"/>
      <c r="AD1275" s="439"/>
      <c r="AE1275" s="439"/>
      <c r="AF1275" s="439"/>
      <c r="AG1275" s="439"/>
      <c r="AH1275" s="439"/>
      <c r="AI1275" s="439"/>
      <c r="AJ1275" s="439"/>
    </row>
    <row r="1276" spans="29:36" x14ac:dyDescent="0.3">
      <c r="AC1276" s="439"/>
      <c r="AD1276" s="439"/>
      <c r="AE1276" s="439"/>
      <c r="AF1276" s="439"/>
      <c r="AG1276" s="439"/>
      <c r="AH1276" s="439"/>
      <c r="AI1276" s="439"/>
      <c r="AJ1276" s="439"/>
    </row>
    <row r="1277" spans="29:36" x14ac:dyDescent="0.3">
      <c r="AC1277" s="439"/>
      <c r="AD1277" s="439"/>
      <c r="AE1277" s="439"/>
      <c r="AF1277" s="439"/>
      <c r="AG1277" s="439"/>
      <c r="AH1277" s="439"/>
      <c r="AI1277" s="439"/>
      <c r="AJ1277" s="439"/>
    </row>
    <row r="1278" spans="29:36" x14ac:dyDescent="0.3">
      <c r="AC1278" s="439"/>
      <c r="AD1278" s="439"/>
      <c r="AE1278" s="439"/>
      <c r="AF1278" s="439"/>
      <c r="AG1278" s="439"/>
      <c r="AH1278" s="439"/>
      <c r="AI1278" s="439"/>
      <c r="AJ1278" s="439"/>
    </row>
    <row r="1279" spans="29:36" x14ac:dyDescent="0.3">
      <c r="AC1279" s="439"/>
      <c r="AD1279" s="439"/>
      <c r="AE1279" s="439"/>
      <c r="AF1279" s="439"/>
      <c r="AG1279" s="439"/>
      <c r="AH1279" s="439"/>
      <c r="AI1279" s="439"/>
      <c r="AJ1279" s="439"/>
    </row>
    <row r="1280" spans="29:36" x14ac:dyDescent="0.3">
      <c r="AC1280" s="439"/>
      <c r="AD1280" s="439"/>
      <c r="AE1280" s="439"/>
      <c r="AF1280" s="439"/>
      <c r="AG1280" s="439"/>
      <c r="AH1280" s="439"/>
      <c r="AI1280" s="439"/>
      <c r="AJ1280" s="439"/>
    </row>
    <row r="1281" spans="29:36" x14ac:dyDescent="0.3">
      <c r="AC1281" s="439"/>
      <c r="AD1281" s="439"/>
      <c r="AE1281" s="439"/>
      <c r="AF1281" s="439"/>
      <c r="AG1281" s="439"/>
      <c r="AH1281" s="439"/>
      <c r="AI1281" s="439"/>
      <c r="AJ1281" s="439"/>
    </row>
    <row r="1282" spans="29:36" x14ac:dyDescent="0.3">
      <c r="AC1282" s="439"/>
      <c r="AD1282" s="439"/>
      <c r="AE1282" s="439"/>
      <c r="AF1282" s="439"/>
      <c r="AG1282" s="439"/>
      <c r="AH1282" s="439"/>
      <c r="AI1282" s="439"/>
      <c r="AJ1282" s="439"/>
    </row>
    <row r="1283" spans="29:36" x14ac:dyDescent="0.3">
      <c r="AC1283" s="439"/>
      <c r="AD1283" s="439"/>
      <c r="AE1283" s="439"/>
      <c r="AF1283" s="439"/>
      <c r="AG1283" s="439"/>
      <c r="AH1283" s="439"/>
      <c r="AI1283" s="439"/>
      <c r="AJ1283" s="439"/>
    </row>
    <row r="1284" spans="29:36" x14ac:dyDescent="0.3">
      <c r="AC1284" s="439"/>
      <c r="AD1284" s="439"/>
      <c r="AE1284" s="439"/>
      <c r="AF1284" s="439"/>
      <c r="AG1284" s="439"/>
      <c r="AH1284" s="439"/>
      <c r="AI1284" s="439"/>
      <c r="AJ1284" s="439"/>
    </row>
    <row r="1285" spans="29:36" x14ac:dyDescent="0.3">
      <c r="AC1285" s="439"/>
      <c r="AD1285" s="439"/>
      <c r="AE1285" s="439"/>
      <c r="AF1285" s="439"/>
      <c r="AG1285" s="439"/>
      <c r="AH1285" s="439"/>
      <c r="AI1285" s="439"/>
      <c r="AJ1285" s="439"/>
    </row>
    <row r="1286" spans="29:36" x14ac:dyDescent="0.3">
      <c r="AC1286" s="439"/>
      <c r="AD1286" s="439"/>
      <c r="AE1286" s="439"/>
      <c r="AF1286" s="439"/>
      <c r="AG1286" s="439"/>
      <c r="AH1286" s="439"/>
      <c r="AI1286" s="439"/>
      <c r="AJ1286" s="439"/>
    </row>
    <row r="1287" spans="29:36" x14ac:dyDescent="0.3">
      <c r="AC1287" s="439"/>
      <c r="AD1287" s="439"/>
      <c r="AE1287" s="439"/>
      <c r="AF1287" s="439"/>
      <c r="AG1287" s="439"/>
      <c r="AH1287" s="439"/>
      <c r="AI1287" s="439"/>
      <c r="AJ1287" s="439"/>
    </row>
    <row r="1288" spans="29:36" x14ac:dyDescent="0.3">
      <c r="AC1288" s="439"/>
      <c r="AD1288" s="439"/>
      <c r="AE1288" s="439"/>
      <c r="AF1288" s="439"/>
      <c r="AG1288" s="439"/>
      <c r="AH1288" s="439"/>
      <c r="AI1288" s="439"/>
      <c r="AJ1288" s="439"/>
    </row>
    <row r="1289" spans="29:36" x14ac:dyDescent="0.3">
      <c r="AC1289" s="439"/>
      <c r="AD1289" s="439"/>
      <c r="AE1289" s="439"/>
      <c r="AF1289" s="439"/>
      <c r="AG1289" s="439"/>
      <c r="AH1289" s="439"/>
      <c r="AI1289" s="439"/>
      <c r="AJ1289" s="439"/>
    </row>
    <row r="1290" spans="29:36" x14ac:dyDescent="0.3">
      <c r="AC1290" s="439"/>
      <c r="AD1290" s="439"/>
      <c r="AE1290" s="439"/>
      <c r="AF1290" s="439"/>
      <c r="AG1290" s="439"/>
      <c r="AH1290" s="439"/>
      <c r="AI1290" s="439"/>
      <c r="AJ1290" s="439"/>
    </row>
    <row r="1291" spans="29:36" x14ac:dyDescent="0.3">
      <c r="AC1291" s="439"/>
      <c r="AD1291" s="439"/>
      <c r="AE1291" s="439"/>
      <c r="AF1291" s="439"/>
      <c r="AG1291" s="439"/>
      <c r="AH1291" s="439"/>
      <c r="AI1291" s="439"/>
      <c r="AJ1291" s="439"/>
    </row>
    <row r="1292" spans="29:36" x14ac:dyDescent="0.3">
      <c r="AC1292" s="439"/>
      <c r="AD1292" s="439"/>
      <c r="AE1292" s="439"/>
      <c r="AF1292" s="439"/>
      <c r="AG1292" s="439"/>
      <c r="AH1292" s="439"/>
      <c r="AI1292" s="439"/>
      <c r="AJ1292" s="439"/>
    </row>
    <row r="1293" spans="29:36" x14ac:dyDescent="0.3">
      <c r="AC1293" s="439"/>
      <c r="AD1293" s="439"/>
      <c r="AE1293" s="439"/>
      <c r="AF1293" s="439"/>
      <c r="AG1293" s="439"/>
      <c r="AH1293" s="439"/>
      <c r="AI1293" s="439"/>
      <c r="AJ1293" s="439"/>
    </row>
    <row r="1294" spans="29:36" x14ac:dyDescent="0.3">
      <c r="AC1294" s="439"/>
      <c r="AD1294" s="439"/>
      <c r="AE1294" s="439"/>
      <c r="AF1294" s="439"/>
      <c r="AG1294" s="439"/>
      <c r="AH1294" s="439"/>
      <c r="AI1294" s="439"/>
      <c r="AJ1294" s="439"/>
    </row>
    <row r="1295" spans="29:36" x14ac:dyDescent="0.3">
      <c r="AC1295" s="439"/>
      <c r="AD1295" s="439"/>
      <c r="AE1295" s="439"/>
      <c r="AF1295" s="439"/>
      <c r="AG1295" s="439"/>
      <c r="AH1295" s="439"/>
      <c r="AI1295" s="439"/>
      <c r="AJ1295" s="439"/>
    </row>
    <row r="1296" spans="29:36" x14ac:dyDescent="0.3">
      <c r="AC1296" s="439"/>
      <c r="AD1296" s="439"/>
      <c r="AE1296" s="439"/>
      <c r="AF1296" s="439"/>
      <c r="AG1296" s="439"/>
      <c r="AH1296" s="439"/>
      <c r="AI1296" s="439"/>
      <c r="AJ1296" s="439"/>
    </row>
    <row r="1297" spans="29:36" x14ac:dyDescent="0.3">
      <c r="AC1297" s="439"/>
      <c r="AD1297" s="439"/>
      <c r="AE1297" s="439"/>
      <c r="AF1297" s="439"/>
      <c r="AG1297" s="439"/>
      <c r="AH1297" s="439"/>
      <c r="AI1297" s="439"/>
      <c r="AJ1297" s="439"/>
    </row>
    <row r="1298" spans="29:36" x14ac:dyDescent="0.3">
      <c r="AC1298" s="439"/>
      <c r="AD1298" s="439"/>
      <c r="AE1298" s="439"/>
      <c r="AF1298" s="439"/>
      <c r="AG1298" s="439"/>
      <c r="AH1298" s="439"/>
      <c r="AI1298" s="439"/>
      <c r="AJ1298" s="439"/>
    </row>
    <row r="1299" spans="29:36" x14ac:dyDescent="0.3">
      <c r="AC1299" s="439"/>
      <c r="AD1299" s="439"/>
      <c r="AE1299" s="439"/>
      <c r="AF1299" s="439"/>
      <c r="AG1299" s="439"/>
      <c r="AH1299" s="439"/>
      <c r="AI1299" s="439"/>
      <c r="AJ1299" s="439"/>
    </row>
    <row r="1300" spans="29:36" x14ac:dyDescent="0.3">
      <c r="AC1300" s="439"/>
      <c r="AD1300" s="439"/>
      <c r="AE1300" s="439"/>
      <c r="AF1300" s="439"/>
      <c r="AG1300" s="439"/>
      <c r="AH1300" s="439"/>
      <c r="AI1300" s="439"/>
      <c r="AJ1300" s="439"/>
    </row>
    <row r="1301" spans="29:36" x14ac:dyDescent="0.3">
      <c r="AC1301" s="439"/>
      <c r="AD1301" s="439"/>
      <c r="AE1301" s="439"/>
      <c r="AF1301" s="439"/>
      <c r="AG1301" s="439"/>
      <c r="AH1301" s="439"/>
      <c r="AI1301" s="439"/>
      <c r="AJ1301" s="439"/>
    </row>
    <row r="1302" spans="29:36" x14ac:dyDescent="0.3">
      <c r="AC1302" s="439"/>
      <c r="AD1302" s="439"/>
      <c r="AE1302" s="439"/>
      <c r="AF1302" s="439"/>
      <c r="AG1302" s="439"/>
      <c r="AH1302" s="439"/>
      <c r="AI1302" s="439"/>
      <c r="AJ1302" s="439"/>
    </row>
    <row r="1303" spans="29:36" x14ac:dyDescent="0.3">
      <c r="AC1303" s="439"/>
      <c r="AD1303" s="439"/>
      <c r="AE1303" s="439"/>
      <c r="AF1303" s="439"/>
      <c r="AG1303" s="439"/>
      <c r="AH1303" s="439"/>
      <c r="AI1303" s="439"/>
      <c r="AJ1303" s="439"/>
    </row>
    <row r="1304" spans="29:36" x14ac:dyDescent="0.3">
      <c r="AC1304" s="439"/>
      <c r="AD1304" s="439"/>
      <c r="AE1304" s="439"/>
      <c r="AF1304" s="439"/>
      <c r="AG1304" s="439"/>
      <c r="AH1304" s="439"/>
      <c r="AI1304" s="439"/>
      <c r="AJ1304" s="439"/>
    </row>
    <row r="1305" spans="29:36" x14ac:dyDescent="0.3">
      <c r="AC1305" s="439"/>
      <c r="AD1305" s="439"/>
      <c r="AE1305" s="439"/>
      <c r="AF1305" s="439"/>
      <c r="AG1305" s="439"/>
      <c r="AH1305" s="439"/>
      <c r="AI1305" s="439"/>
      <c r="AJ1305" s="439"/>
    </row>
    <row r="1306" spans="29:36" x14ac:dyDescent="0.3">
      <c r="AC1306" s="439"/>
      <c r="AD1306" s="439"/>
      <c r="AE1306" s="439"/>
      <c r="AF1306" s="439"/>
      <c r="AG1306" s="439"/>
      <c r="AH1306" s="439"/>
      <c r="AI1306" s="439"/>
      <c r="AJ1306" s="439"/>
    </row>
    <row r="1307" spans="29:36" x14ac:dyDescent="0.3">
      <c r="AC1307" s="439"/>
      <c r="AD1307" s="439"/>
      <c r="AE1307" s="439"/>
      <c r="AF1307" s="439"/>
      <c r="AG1307" s="439"/>
      <c r="AH1307" s="439"/>
      <c r="AI1307" s="439"/>
      <c r="AJ1307" s="439"/>
    </row>
    <row r="1308" spans="29:36" x14ac:dyDescent="0.3">
      <c r="AC1308" s="439"/>
      <c r="AD1308" s="439"/>
      <c r="AE1308" s="439"/>
      <c r="AF1308" s="439"/>
      <c r="AG1308" s="439"/>
      <c r="AH1308" s="439"/>
      <c r="AI1308" s="439"/>
      <c r="AJ1308" s="439"/>
    </row>
    <row r="1309" spans="29:36" x14ac:dyDescent="0.3">
      <c r="AC1309" s="439"/>
      <c r="AD1309" s="439"/>
      <c r="AE1309" s="439"/>
      <c r="AF1309" s="439"/>
      <c r="AG1309" s="439"/>
      <c r="AH1309" s="439"/>
      <c r="AI1309" s="439"/>
      <c r="AJ1309" s="439"/>
    </row>
    <row r="1310" spans="29:36" x14ac:dyDescent="0.3">
      <c r="AC1310" s="439"/>
      <c r="AD1310" s="439"/>
      <c r="AE1310" s="439"/>
      <c r="AF1310" s="439"/>
      <c r="AG1310" s="439"/>
      <c r="AH1310" s="439"/>
      <c r="AI1310" s="439"/>
      <c r="AJ1310" s="439"/>
    </row>
    <row r="1311" spans="29:36" x14ac:dyDescent="0.3">
      <c r="AC1311" s="439"/>
      <c r="AD1311" s="439"/>
      <c r="AE1311" s="439"/>
      <c r="AF1311" s="439"/>
      <c r="AG1311" s="439"/>
      <c r="AH1311" s="439"/>
      <c r="AI1311" s="439"/>
      <c r="AJ1311" s="439"/>
    </row>
    <row r="1312" spans="29:36" x14ac:dyDescent="0.3">
      <c r="AC1312" s="439"/>
      <c r="AD1312" s="439"/>
      <c r="AE1312" s="439"/>
      <c r="AF1312" s="439"/>
      <c r="AG1312" s="439"/>
      <c r="AH1312" s="439"/>
      <c r="AI1312" s="439"/>
      <c r="AJ1312" s="439"/>
    </row>
    <row r="1313" spans="29:36" x14ac:dyDescent="0.3">
      <c r="AC1313" s="439"/>
      <c r="AD1313" s="439"/>
      <c r="AE1313" s="439"/>
      <c r="AF1313" s="439"/>
      <c r="AG1313" s="439"/>
      <c r="AH1313" s="439"/>
      <c r="AI1313" s="439"/>
      <c r="AJ1313" s="439"/>
    </row>
    <row r="1314" spans="29:36" x14ac:dyDescent="0.3">
      <c r="AC1314" s="439"/>
      <c r="AD1314" s="439"/>
      <c r="AE1314" s="439"/>
      <c r="AF1314" s="439"/>
      <c r="AG1314" s="439"/>
      <c r="AH1314" s="439"/>
      <c r="AI1314" s="439"/>
      <c r="AJ1314" s="439"/>
    </row>
    <row r="1315" spans="29:36" x14ac:dyDescent="0.3">
      <c r="AC1315" s="439"/>
      <c r="AD1315" s="439"/>
      <c r="AE1315" s="439"/>
      <c r="AF1315" s="439"/>
      <c r="AG1315" s="439"/>
      <c r="AH1315" s="439"/>
      <c r="AI1315" s="439"/>
      <c r="AJ1315" s="439"/>
    </row>
    <row r="1316" spans="29:36" x14ac:dyDescent="0.3">
      <c r="AC1316" s="439"/>
      <c r="AD1316" s="439"/>
      <c r="AE1316" s="439"/>
      <c r="AF1316" s="439"/>
      <c r="AG1316" s="439"/>
      <c r="AH1316" s="439"/>
      <c r="AI1316" s="439"/>
      <c r="AJ1316" s="439"/>
    </row>
    <row r="1317" spans="29:36" x14ac:dyDescent="0.3">
      <c r="AC1317" s="439"/>
      <c r="AD1317" s="439"/>
      <c r="AE1317" s="439"/>
      <c r="AF1317" s="439"/>
      <c r="AG1317" s="439"/>
      <c r="AH1317" s="439"/>
      <c r="AI1317" s="439"/>
      <c r="AJ1317" s="439"/>
    </row>
    <row r="1318" spans="29:36" x14ac:dyDescent="0.3">
      <c r="AC1318" s="439"/>
      <c r="AD1318" s="439"/>
      <c r="AE1318" s="439"/>
      <c r="AF1318" s="439"/>
      <c r="AG1318" s="439"/>
      <c r="AH1318" s="439"/>
      <c r="AI1318" s="439"/>
      <c r="AJ1318" s="439"/>
    </row>
    <row r="1319" spans="29:36" x14ac:dyDescent="0.3">
      <c r="AC1319" s="439"/>
      <c r="AD1319" s="439"/>
      <c r="AE1319" s="439"/>
      <c r="AF1319" s="439"/>
      <c r="AG1319" s="439"/>
      <c r="AH1319" s="439"/>
      <c r="AI1319" s="439"/>
      <c r="AJ1319" s="439"/>
    </row>
    <row r="1320" spans="29:36" x14ac:dyDescent="0.3">
      <c r="AC1320" s="439"/>
      <c r="AD1320" s="439"/>
      <c r="AE1320" s="439"/>
      <c r="AF1320" s="439"/>
      <c r="AG1320" s="439"/>
      <c r="AH1320" s="439"/>
      <c r="AI1320" s="439"/>
      <c r="AJ1320" s="439"/>
    </row>
    <row r="1321" spans="29:36" x14ac:dyDescent="0.3">
      <c r="AC1321" s="439"/>
      <c r="AD1321" s="439"/>
      <c r="AE1321" s="439"/>
      <c r="AF1321" s="439"/>
      <c r="AG1321" s="439"/>
      <c r="AH1321" s="439"/>
      <c r="AI1321" s="439"/>
      <c r="AJ1321" s="439"/>
    </row>
    <row r="1322" spans="29:36" x14ac:dyDescent="0.3">
      <c r="AC1322" s="439"/>
      <c r="AD1322" s="439"/>
      <c r="AE1322" s="439"/>
      <c r="AF1322" s="439"/>
      <c r="AG1322" s="439"/>
      <c r="AH1322" s="439"/>
      <c r="AI1322" s="439"/>
      <c r="AJ1322" s="439"/>
    </row>
    <row r="1323" spans="29:36" x14ac:dyDescent="0.3">
      <c r="AC1323" s="439"/>
      <c r="AD1323" s="439"/>
      <c r="AE1323" s="439"/>
      <c r="AF1323" s="439"/>
      <c r="AG1323" s="439"/>
      <c r="AH1323" s="439"/>
      <c r="AI1323" s="439"/>
      <c r="AJ1323" s="439"/>
    </row>
    <row r="1324" spans="29:36" x14ac:dyDescent="0.3">
      <c r="AC1324" s="439"/>
      <c r="AD1324" s="439"/>
      <c r="AE1324" s="439"/>
      <c r="AF1324" s="439"/>
      <c r="AG1324" s="439"/>
      <c r="AH1324" s="439"/>
      <c r="AI1324" s="439"/>
      <c r="AJ1324" s="439"/>
    </row>
    <row r="1325" spans="29:36" x14ac:dyDescent="0.3">
      <c r="AC1325" s="439"/>
      <c r="AD1325" s="439"/>
      <c r="AE1325" s="439"/>
      <c r="AF1325" s="439"/>
      <c r="AG1325" s="439"/>
      <c r="AH1325" s="439"/>
      <c r="AI1325" s="439"/>
      <c r="AJ1325" s="439"/>
    </row>
    <row r="1326" spans="29:36" x14ac:dyDescent="0.3">
      <c r="AC1326" s="439"/>
      <c r="AD1326" s="439"/>
      <c r="AE1326" s="439"/>
      <c r="AF1326" s="439"/>
      <c r="AG1326" s="439"/>
      <c r="AH1326" s="439"/>
      <c r="AI1326" s="439"/>
      <c r="AJ1326" s="439"/>
    </row>
    <row r="1327" spans="29:36" x14ac:dyDescent="0.3">
      <c r="AC1327" s="439"/>
      <c r="AD1327" s="439"/>
      <c r="AE1327" s="439"/>
      <c r="AF1327" s="439"/>
      <c r="AG1327" s="439"/>
      <c r="AH1327" s="439"/>
      <c r="AI1327" s="439"/>
      <c r="AJ1327" s="439"/>
    </row>
    <row r="1328" spans="29:36" x14ac:dyDescent="0.3">
      <c r="AC1328" s="439"/>
      <c r="AD1328" s="439"/>
      <c r="AE1328" s="439"/>
      <c r="AF1328" s="439"/>
      <c r="AG1328" s="439"/>
      <c r="AH1328" s="439"/>
      <c r="AI1328" s="439"/>
      <c r="AJ1328" s="439"/>
    </row>
    <row r="1329" spans="29:36" x14ac:dyDescent="0.3">
      <c r="AC1329" s="439"/>
      <c r="AD1329" s="439"/>
      <c r="AE1329" s="439"/>
      <c r="AF1329" s="439"/>
      <c r="AG1329" s="439"/>
      <c r="AH1329" s="439"/>
      <c r="AI1329" s="439"/>
      <c r="AJ1329" s="439"/>
    </row>
    <row r="1330" spans="29:36" x14ac:dyDescent="0.3">
      <c r="AC1330" s="439"/>
      <c r="AD1330" s="439"/>
      <c r="AE1330" s="439"/>
      <c r="AF1330" s="439"/>
      <c r="AG1330" s="439"/>
      <c r="AH1330" s="439"/>
      <c r="AI1330" s="439"/>
      <c r="AJ1330" s="439"/>
    </row>
    <row r="1331" spans="29:36" x14ac:dyDescent="0.3">
      <c r="AC1331" s="439"/>
      <c r="AD1331" s="439"/>
      <c r="AE1331" s="439"/>
      <c r="AF1331" s="439"/>
      <c r="AG1331" s="439"/>
      <c r="AH1331" s="439"/>
      <c r="AI1331" s="439"/>
      <c r="AJ1331" s="439"/>
    </row>
    <row r="1332" spans="29:36" x14ac:dyDescent="0.3">
      <c r="AC1332" s="439"/>
      <c r="AD1332" s="439"/>
      <c r="AE1332" s="439"/>
      <c r="AF1332" s="439"/>
      <c r="AG1332" s="439"/>
      <c r="AH1332" s="439"/>
      <c r="AI1332" s="439"/>
      <c r="AJ1332" s="439"/>
    </row>
    <row r="1333" spans="29:36" x14ac:dyDescent="0.3">
      <c r="AC1333" s="439"/>
      <c r="AD1333" s="439"/>
      <c r="AE1333" s="439"/>
      <c r="AF1333" s="439"/>
      <c r="AG1333" s="439"/>
      <c r="AH1333" s="439"/>
      <c r="AI1333" s="439"/>
      <c r="AJ1333" s="439"/>
    </row>
    <row r="1334" spans="29:36" x14ac:dyDescent="0.3">
      <c r="AC1334" s="439"/>
      <c r="AD1334" s="439"/>
      <c r="AE1334" s="439"/>
      <c r="AF1334" s="439"/>
      <c r="AG1334" s="439"/>
      <c r="AH1334" s="439"/>
      <c r="AI1334" s="439"/>
      <c r="AJ1334" s="439"/>
    </row>
    <row r="1335" spans="29:36" x14ac:dyDescent="0.3">
      <c r="AC1335" s="439"/>
      <c r="AD1335" s="439"/>
      <c r="AE1335" s="439"/>
      <c r="AF1335" s="439"/>
      <c r="AG1335" s="439"/>
      <c r="AH1335" s="439"/>
      <c r="AI1335" s="439"/>
      <c r="AJ1335" s="439"/>
    </row>
    <row r="1336" spans="29:36" x14ac:dyDescent="0.3">
      <c r="AC1336" s="439"/>
      <c r="AD1336" s="439"/>
      <c r="AE1336" s="439"/>
      <c r="AF1336" s="439"/>
      <c r="AG1336" s="439"/>
      <c r="AH1336" s="439"/>
      <c r="AI1336" s="439"/>
      <c r="AJ1336" s="439"/>
    </row>
    <row r="1337" spans="29:36" x14ac:dyDescent="0.3">
      <c r="AC1337" s="439"/>
      <c r="AD1337" s="439"/>
      <c r="AE1337" s="439"/>
      <c r="AF1337" s="439"/>
      <c r="AG1337" s="439"/>
      <c r="AH1337" s="439"/>
      <c r="AI1337" s="439"/>
      <c r="AJ1337" s="439"/>
    </row>
    <row r="1338" spans="29:36" x14ac:dyDescent="0.3">
      <c r="AC1338" s="439"/>
      <c r="AD1338" s="439"/>
      <c r="AE1338" s="439"/>
      <c r="AF1338" s="439"/>
      <c r="AG1338" s="439"/>
      <c r="AH1338" s="439"/>
      <c r="AI1338" s="439"/>
      <c r="AJ1338" s="439"/>
    </row>
    <row r="1339" spans="29:36" x14ac:dyDescent="0.3">
      <c r="AC1339" s="439"/>
      <c r="AD1339" s="439"/>
      <c r="AE1339" s="439"/>
      <c r="AF1339" s="439"/>
      <c r="AG1339" s="439"/>
      <c r="AH1339" s="439"/>
      <c r="AI1339" s="439"/>
      <c r="AJ1339" s="439"/>
    </row>
    <row r="1340" spans="29:36" x14ac:dyDescent="0.3">
      <c r="AC1340" s="439"/>
      <c r="AD1340" s="439"/>
      <c r="AE1340" s="439"/>
      <c r="AF1340" s="439"/>
      <c r="AG1340" s="439"/>
      <c r="AH1340" s="439"/>
      <c r="AI1340" s="439"/>
      <c r="AJ1340" s="439"/>
    </row>
    <row r="1341" spans="29:36" x14ac:dyDescent="0.3">
      <c r="AC1341" s="439"/>
      <c r="AD1341" s="439"/>
      <c r="AE1341" s="439"/>
      <c r="AF1341" s="439"/>
      <c r="AG1341" s="439"/>
      <c r="AH1341" s="439"/>
      <c r="AI1341" s="439"/>
      <c r="AJ1341" s="439"/>
    </row>
    <row r="1342" spans="29:36" x14ac:dyDescent="0.3">
      <c r="AC1342" s="439"/>
      <c r="AD1342" s="439"/>
      <c r="AE1342" s="439"/>
      <c r="AF1342" s="439"/>
      <c r="AG1342" s="439"/>
      <c r="AH1342" s="439"/>
      <c r="AI1342" s="439"/>
      <c r="AJ1342" s="439"/>
    </row>
    <row r="1343" spans="29:36" x14ac:dyDescent="0.3">
      <c r="AC1343" s="439"/>
      <c r="AD1343" s="439"/>
      <c r="AE1343" s="439"/>
      <c r="AF1343" s="439"/>
      <c r="AG1343" s="439"/>
      <c r="AH1343" s="439"/>
      <c r="AI1343" s="439"/>
      <c r="AJ1343" s="439"/>
    </row>
    <row r="1344" spans="29:36" x14ac:dyDescent="0.3">
      <c r="AC1344" s="439"/>
      <c r="AD1344" s="439"/>
      <c r="AE1344" s="439"/>
      <c r="AF1344" s="439"/>
      <c r="AG1344" s="439"/>
      <c r="AH1344" s="439"/>
      <c r="AI1344" s="439"/>
      <c r="AJ1344" s="439"/>
    </row>
    <row r="1345" spans="29:36" x14ac:dyDescent="0.3">
      <c r="AC1345" s="439"/>
      <c r="AD1345" s="439"/>
      <c r="AE1345" s="439"/>
      <c r="AF1345" s="439"/>
      <c r="AG1345" s="439"/>
      <c r="AH1345" s="439"/>
      <c r="AI1345" s="439"/>
      <c r="AJ1345" s="439"/>
    </row>
    <row r="1346" spans="29:36" x14ac:dyDescent="0.3">
      <c r="AC1346" s="439"/>
      <c r="AD1346" s="439"/>
      <c r="AE1346" s="439"/>
      <c r="AF1346" s="439"/>
      <c r="AG1346" s="439"/>
      <c r="AH1346" s="439"/>
      <c r="AI1346" s="439"/>
      <c r="AJ1346" s="439"/>
    </row>
    <row r="1347" spans="29:36" x14ac:dyDescent="0.3">
      <c r="AC1347" s="439"/>
      <c r="AD1347" s="439"/>
      <c r="AE1347" s="439"/>
      <c r="AF1347" s="439"/>
      <c r="AG1347" s="439"/>
      <c r="AH1347" s="439"/>
      <c r="AI1347" s="439"/>
      <c r="AJ1347" s="439"/>
    </row>
    <row r="1348" spans="29:36" x14ac:dyDescent="0.3">
      <c r="AC1348" s="439"/>
      <c r="AD1348" s="439"/>
      <c r="AE1348" s="439"/>
      <c r="AF1348" s="439"/>
      <c r="AG1348" s="439"/>
      <c r="AH1348" s="439"/>
      <c r="AI1348" s="439"/>
      <c r="AJ1348" s="439"/>
    </row>
    <row r="1349" spans="29:36" x14ac:dyDescent="0.3">
      <c r="AC1349" s="439"/>
      <c r="AD1349" s="439"/>
      <c r="AE1349" s="439"/>
      <c r="AF1349" s="439"/>
      <c r="AG1349" s="439"/>
      <c r="AH1349" s="439"/>
      <c r="AI1349" s="439"/>
      <c r="AJ1349" s="439"/>
    </row>
    <row r="1350" spans="29:36" x14ac:dyDescent="0.3">
      <c r="AC1350" s="439"/>
      <c r="AD1350" s="439"/>
      <c r="AE1350" s="439"/>
      <c r="AF1350" s="439"/>
      <c r="AG1350" s="439"/>
      <c r="AH1350" s="439"/>
      <c r="AI1350" s="439"/>
      <c r="AJ1350" s="439"/>
    </row>
    <row r="1351" spans="29:36" x14ac:dyDescent="0.3">
      <c r="AC1351" s="439"/>
      <c r="AD1351" s="439"/>
      <c r="AE1351" s="439"/>
      <c r="AF1351" s="439"/>
      <c r="AG1351" s="439"/>
      <c r="AH1351" s="439"/>
      <c r="AI1351" s="439"/>
      <c r="AJ1351" s="439"/>
    </row>
    <row r="1352" spans="29:36" x14ac:dyDescent="0.3">
      <c r="AC1352" s="439"/>
      <c r="AD1352" s="439"/>
      <c r="AE1352" s="439"/>
      <c r="AF1352" s="439"/>
      <c r="AG1352" s="439"/>
      <c r="AH1352" s="439"/>
      <c r="AI1352" s="439"/>
      <c r="AJ1352" s="439"/>
    </row>
    <row r="1353" spans="29:36" x14ac:dyDescent="0.3">
      <c r="AC1353" s="439"/>
      <c r="AD1353" s="439"/>
      <c r="AE1353" s="439"/>
      <c r="AF1353" s="439"/>
      <c r="AG1353" s="439"/>
      <c r="AH1353" s="439"/>
      <c r="AI1353" s="439"/>
      <c r="AJ1353" s="439"/>
    </row>
    <row r="1354" spans="29:36" x14ac:dyDescent="0.3">
      <c r="AC1354" s="439"/>
      <c r="AD1354" s="439"/>
      <c r="AE1354" s="439"/>
      <c r="AF1354" s="439"/>
      <c r="AG1354" s="439"/>
      <c r="AH1354" s="439"/>
      <c r="AI1354" s="439"/>
      <c r="AJ1354" s="439"/>
    </row>
    <row r="1355" spans="29:36" x14ac:dyDescent="0.3">
      <c r="AC1355" s="439"/>
      <c r="AD1355" s="439"/>
      <c r="AE1355" s="439"/>
      <c r="AF1355" s="439"/>
      <c r="AG1355" s="439"/>
      <c r="AH1355" s="439"/>
      <c r="AI1355" s="439"/>
      <c r="AJ1355" s="439"/>
    </row>
    <row r="1356" spans="29:36" x14ac:dyDescent="0.3">
      <c r="AC1356" s="439"/>
      <c r="AD1356" s="439"/>
      <c r="AE1356" s="439"/>
      <c r="AF1356" s="439"/>
      <c r="AG1356" s="439"/>
      <c r="AH1356" s="439"/>
      <c r="AI1356" s="439"/>
      <c r="AJ1356" s="439"/>
    </row>
    <row r="1357" spans="29:36" x14ac:dyDescent="0.3">
      <c r="AC1357" s="439"/>
      <c r="AD1357" s="439"/>
      <c r="AE1357" s="439"/>
      <c r="AF1357" s="439"/>
      <c r="AG1357" s="439"/>
      <c r="AH1357" s="439"/>
      <c r="AI1357" s="439"/>
      <c r="AJ1357" s="439"/>
    </row>
    <row r="1358" spans="29:36" x14ac:dyDescent="0.3">
      <c r="AC1358" s="439"/>
      <c r="AD1358" s="439"/>
      <c r="AE1358" s="439"/>
      <c r="AF1358" s="439"/>
      <c r="AG1358" s="439"/>
      <c r="AH1358" s="439"/>
      <c r="AI1358" s="439"/>
      <c r="AJ1358" s="439"/>
    </row>
    <row r="1359" spans="29:36" x14ac:dyDescent="0.3">
      <c r="AC1359" s="439"/>
      <c r="AD1359" s="439"/>
      <c r="AE1359" s="439"/>
      <c r="AF1359" s="439"/>
      <c r="AG1359" s="439"/>
      <c r="AH1359" s="439"/>
      <c r="AI1359" s="439"/>
      <c r="AJ1359" s="439"/>
    </row>
    <row r="1360" spans="29:36" x14ac:dyDescent="0.3">
      <c r="AC1360" s="439"/>
      <c r="AD1360" s="439"/>
      <c r="AE1360" s="439"/>
      <c r="AF1360" s="439"/>
      <c r="AG1360" s="439"/>
      <c r="AH1360" s="439"/>
      <c r="AI1360" s="439"/>
      <c r="AJ1360" s="439"/>
    </row>
    <row r="1361" spans="29:36" x14ac:dyDescent="0.3">
      <c r="AC1361" s="439"/>
      <c r="AD1361" s="439"/>
      <c r="AE1361" s="439"/>
      <c r="AF1361" s="439"/>
      <c r="AG1361" s="439"/>
      <c r="AH1361" s="439"/>
      <c r="AI1361" s="439"/>
      <c r="AJ1361" s="439"/>
    </row>
    <row r="1362" spans="29:36" x14ac:dyDescent="0.3">
      <c r="AC1362" s="439"/>
      <c r="AD1362" s="439"/>
      <c r="AE1362" s="439"/>
      <c r="AF1362" s="439"/>
      <c r="AG1362" s="439"/>
      <c r="AH1362" s="439"/>
      <c r="AI1362" s="439"/>
      <c r="AJ1362" s="439"/>
    </row>
    <row r="1363" spans="29:36" x14ac:dyDescent="0.3">
      <c r="AC1363" s="439"/>
      <c r="AD1363" s="439"/>
      <c r="AE1363" s="439"/>
      <c r="AF1363" s="439"/>
      <c r="AG1363" s="439"/>
      <c r="AH1363" s="439"/>
      <c r="AI1363" s="439"/>
      <c r="AJ1363" s="439"/>
    </row>
    <row r="1364" spans="29:36" x14ac:dyDescent="0.3">
      <c r="AC1364" s="439"/>
      <c r="AD1364" s="439"/>
      <c r="AE1364" s="439"/>
      <c r="AF1364" s="439"/>
      <c r="AG1364" s="439"/>
      <c r="AH1364" s="439"/>
      <c r="AI1364" s="439"/>
      <c r="AJ1364" s="439"/>
    </row>
    <row r="1365" spans="29:36" x14ac:dyDescent="0.3">
      <c r="AC1365" s="439"/>
      <c r="AD1365" s="439"/>
      <c r="AE1365" s="439"/>
      <c r="AF1365" s="439"/>
      <c r="AG1365" s="439"/>
      <c r="AH1365" s="439"/>
      <c r="AI1365" s="439"/>
      <c r="AJ1365" s="439"/>
    </row>
    <row r="1366" spans="29:36" x14ac:dyDescent="0.3">
      <c r="AC1366" s="439"/>
      <c r="AD1366" s="439"/>
      <c r="AE1366" s="439"/>
      <c r="AF1366" s="439"/>
      <c r="AG1366" s="439"/>
      <c r="AH1366" s="439"/>
      <c r="AI1366" s="439"/>
      <c r="AJ1366" s="439"/>
    </row>
    <row r="1367" spans="29:36" x14ac:dyDescent="0.3">
      <c r="AC1367" s="439"/>
      <c r="AD1367" s="439"/>
      <c r="AE1367" s="439"/>
      <c r="AF1367" s="439"/>
      <c r="AG1367" s="439"/>
      <c r="AH1367" s="439"/>
      <c r="AI1367" s="439"/>
      <c r="AJ1367" s="439"/>
    </row>
    <row r="1368" spans="29:36" x14ac:dyDescent="0.3">
      <c r="AC1368" s="439"/>
      <c r="AD1368" s="439"/>
      <c r="AE1368" s="439"/>
      <c r="AF1368" s="439"/>
      <c r="AG1368" s="439"/>
      <c r="AH1368" s="439"/>
      <c r="AI1368" s="439"/>
      <c r="AJ1368" s="439"/>
    </row>
    <row r="1369" spans="29:36" x14ac:dyDescent="0.3">
      <c r="AC1369" s="439"/>
      <c r="AD1369" s="439"/>
      <c r="AE1369" s="439"/>
      <c r="AF1369" s="439"/>
      <c r="AG1369" s="439"/>
      <c r="AH1369" s="439"/>
      <c r="AI1369" s="439"/>
      <c r="AJ1369" s="439"/>
    </row>
    <row r="1370" spans="29:36" x14ac:dyDescent="0.3">
      <c r="AC1370" s="439"/>
      <c r="AD1370" s="439"/>
      <c r="AE1370" s="439"/>
      <c r="AF1370" s="439"/>
      <c r="AG1370" s="439"/>
      <c r="AH1370" s="439"/>
      <c r="AI1370" s="439"/>
      <c r="AJ1370" s="439"/>
    </row>
    <row r="1371" spans="29:36" x14ac:dyDescent="0.3">
      <c r="AC1371" s="439"/>
      <c r="AD1371" s="439"/>
      <c r="AE1371" s="439"/>
      <c r="AF1371" s="439"/>
      <c r="AG1371" s="439"/>
      <c r="AH1371" s="439"/>
      <c r="AI1371" s="439"/>
      <c r="AJ1371" s="439"/>
    </row>
    <row r="1372" spans="29:36" x14ac:dyDescent="0.3">
      <c r="AC1372" s="439"/>
      <c r="AD1372" s="439"/>
      <c r="AE1372" s="439"/>
      <c r="AF1372" s="439"/>
      <c r="AG1372" s="439"/>
      <c r="AH1372" s="439"/>
      <c r="AI1372" s="439"/>
      <c r="AJ1372" s="439"/>
    </row>
    <row r="1373" spans="29:36" x14ac:dyDescent="0.3">
      <c r="AC1373" s="439"/>
      <c r="AD1373" s="439"/>
      <c r="AE1373" s="439"/>
      <c r="AF1373" s="439"/>
      <c r="AG1373" s="439"/>
      <c r="AH1373" s="439"/>
      <c r="AI1373" s="439"/>
      <c r="AJ1373" s="439"/>
    </row>
    <row r="1374" spans="29:36" x14ac:dyDescent="0.3">
      <c r="AC1374" s="439"/>
      <c r="AD1374" s="439"/>
      <c r="AE1374" s="439"/>
      <c r="AF1374" s="439"/>
      <c r="AG1374" s="439"/>
      <c r="AH1374" s="439"/>
      <c r="AI1374" s="439"/>
      <c r="AJ1374" s="439"/>
    </row>
    <row r="1375" spans="29:36" x14ac:dyDescent="0.3">
      <c r="AC1375" s="439"/>
      <c r="AD1375" s="439"/>
      <c r="AE1375" s="439"/>
      <c r="AF1375" s="439"/>
      <c r="AG1375" s="439"/>
      <c r="AH1375" s="439"/>
      <c r="AI1375" s="439"/>
      <c r="AJ1375" s="439"/>
    </row>
    <row r="1376" spans="29:36" x14ac:dyDescent="0.3">
      <c r="AC1376" s="439"/>
      <c r="AD1376" s="439"/>
      <c r="AE1376" s="439"/>
      <c r="AF1376" s="439"/>
      <c r="AG1376" s="439"/>
      <c r="AH1376" s="439"/>
      <c r="AI1376" s="439"/>
      <c r="AJ1376" s="439"/>
    </row>
    <row r="1377" spans="29:36" x14ac:dyDescent="0.3">
      <c r="AC1377" s="439"/>
      <c r="AD1377" s="439"/>
      <c r="AE1377" s="439"/>
      <c r="AF1377" s="439"/>
      <c r="AG1377" s="439"/>
      <c r="AH1377" s="439"/>
      <c r="AI1377" s="439"/>
      <c r="AJ1377" s="439"/>
    </row>
    <row r="1378" spans="29:36" x14ac:dyDescent="0.3">
      <c r="AC1378" s="439"/>
      <c r="AD1378" s="439"/>
      <c r="AE1378" s="439"/>
      <c r="AF1378" s="439"/>
      <c r="AG1378" s="439"/>
      <c r="AH1378" s="439"/>
      <c r="AI1378" s="439"/>
      <c r="AJ1378" s="439"/>
    </row>
    <row r="1379" spans="29:36" x14ac:dyDescent="0.3">
      <c r="AC1379" s="439"/>
      <c r="AD1379" s="439"/>
      <c r="AE1379" s="439"/>
      <c r="AF1379" s="439"/>
      <c r="AG1379" s="439"/>
      <c r="AH1379" s="439"/>
      <c r="AI1379" s="439"/>
      <c r="AJ1379" s="439"/>
    </row>
    <row r="1380" spans="29:36" x14ac:dyDescent="0.3">
      <c r="AC1380" s="439"/>
      <c r="AD1380" s="439"/>
      <c r="AE1380" s="439"/>
      <c r="AF1380" s="439"/>
      <c r="AG1380" s="439"/>
      <c r="AH1380" s="439"/>
      <c r="AI1380" s="439"/>
      <c r="AJ1380" s="439"/>
    </row>
    <row r="1381" spans="29:36" x14ac:dyDescent="0.3">
      <c r="AC1381" s="439"/>
      <c r="AD1381" s="439"/>
      <c r="AE1381" s="439"/>
      <c r="AF1381" s="439"/>
      <c r="AG1381" s="439"/>
      <c r="AH1381" s="439"/>
      <c r="AI1381" s="439"/>
      <c r="AJ1381" s="439"/>
    </row>
    <row r="1382" spans="29:36" x14ac:dyDescent="0.3">
      <c r="AC1382" s="439"/>
      <c r="AD1382" s="439"/>
      <c r="AE1382" s="439"/>
      <c r="AF1382" s="439"/>
      <c r="AG1382" s="439"/>
      <c r="AH1382" s="439"/>
      <c r="AI1382" s="439"/>
      <c r="AJ1382" s="439"/>
    </row>
    <row r="1383" spans="29:36" x14ac:dyDescent="0.3">
      <c r="AC1383" s="439"/>
      <c r="AD1383" s="439"/>
      <c r="AE1383" s="439"/>
      <c r="AF1383" s="439"/>
      <c r="AG1383" s="439"/>
      <c r="AH1383" s="439"/>
      <c r="AI1383" s="439"/>
      <c r="AJ1383" s="439"/>
    </row>
    <row r="1384" spans="29:36" x14ac:dyDescent="0.3">
      <c r="AC1384" s="439"/>
      <c r="AD1384" s="439"/>
      <c r="AE1384" s="439"/>
      <c r="AF1384" s="439"/>
      <c r="AG1384" s="439"/>
      <c r="AH1384" s="439"/>
      <c r="AI1384" s="439"/>
      <c r="AJ1384" s="439"/>
    </row>
    <row r="1385" spans="29:36" x14ac:dyDescent="0.3">
      <c r="AC1385" s="439"/>
      <c r="AD1385" s="439"/>
      <c r="AE1385" s="439"/>
      <c r="AF1385" s="439"/>
      <c r="AG1385" s="439"/>
      <c r="AH1385" s="439"/>
      <c r="AI1385" s="439"/>
      <c r="AJ1385" s="439"/>
    </row>
    <row r="1386" spans="29:36" x14ac:dyDescent="0.3">
      <c r="AC1386" s="439"/>
      <c r="AD1386" s="439"/>
      <c r="AE1386" s="439"/>
      <c r="AF1386" s="439"/>
      <c r="AG1386" s="439"/>
      <c r="AH1386" s="439"/>
      <c r="AI1386" s="439"/>
      <c r="AJ1386" s="439"/>
    </row>
    <row r="1387" spans="29:36" x14ac:dyDescent="0.3">
      <c r="AC1387" s="439"/>
      <c r="AD1387" s="439"/>
      <c r="AE1387" s="439"/>
      <c r="AF1387" s="439"/>
      <c r="AG1387" s="439"/>
      <c r="AH1387" s="439"/>
      <c r="AI1387" s="439"/>
      <c r="AJ1387" s="439"/>
    </row>
    <row r="1388" spans="29:36" x14ac:dyDescent="0.3">
      <c r="AC1388" s="439"/>
      <c r="AD1388" s="439"/>
      <c r="AE1388" s="439"/>
      <c r="AF1388" s="439"/>
      <c r="AG1388" s="439"/>
      <c r="AH1388" s="439"/>
      <c r="AI1388" s="439"/>
      <c r="AJ1388" s="439"/>
    </row>
    <row r="1389" spans="29:36" x14ac:dyDescent="0.3">
      <c r="AC1389" s="439"/>
      <c r="AD1389" s="439"/>
      <c r="AE1389" s="439"/>
      <c r="AF1389" s="439"/>
      <c r="AG1389" s="439"/>
      <c r="AH1389" s="439"/>
      <c r="AI1389" s="439"/>
      <c r="AJ1389" s="439"/>
    </row>
    <row r="1390" spans="29:36" x14ac:dyDescent="0.3">
      <c r="AC1390" s="439"/>
      <c r="AD1390" s="439"/>
      <c r="AE1390" s="439"/>
      <c r="AF1390" s="439"/>
      <c r="AG1390" s="439"/>
      <c r="AH1390" s="439"/>
      <c r="AI1390" s="439"/>
      <c r="AJ1390" s="439"/>
    </row>
    <row r="1391" spans="29:36" x14ac:dyDescent="0.3">
      <c r="AC1391" s="439"/>
      <c r="AD1391" s="439"/>
      <c r="AE1391" s="439"/>
      <c r="AF1391" s="439"/>
      <c r="AG1391" s="439"/>
      <c r="AH1391" s="439"/>
      <c r="AI1391" s="439"/>
      <c r="AJ1391" s="439"/>
    </row>
    <row r="1392" spans="29:36" x14ac:dyDescent="0.3">
      <c r="AC1392" s="439"/>
      <c r="AD1392" s="439"/>
      <c r="AE1392" s="439"/>
      <c r="AF1392" s="439"/>
      <c r="AG1392" s="439"/>
      <c r="AH1392" s="439"/>
      <c r="AI1392" s="439"/>
      <c r="AJ1392" s="439"/>
    </row>
    <row r="1393" spans="29:36" x14ac:dyDescent="0.3">
      <c r="AC1393" s="439"/>
      <c r="AD1393" s="439"/>
      <c r="AE1393" s="439"/>
      <c r="AF1393" s="439"/>
      <c r="AG1393" s="439"/>
      <c r="AH1393" s="439"/>
      <c r="AI1393" s="439"/>
      <c r="AJ1393" s="439"/>
    </row>
    <row r="1394" spans="29:36" x14ac:dyDescent="0.3">
      <c r="AC1394" s="439"/>
      <c r="AD1394" s="439"/>
      <c r="AE1394" s="439"/>
      <c r="AF1394" s="439"/>
      <c r="AG1394" s="439"/>
      <c r="AH1394" s="439"/>
      <c r="AI1394" s="439"/>
      <c r="AJ1394" s="439"/>
    </row>
    <row r="1395" spans="29:36" x14ac:dyDescent="0.3">
      <c r="AC1395" s="439"/>
      <c r="AD1395" s="439"/>
      <c r="AE1395" s="439"/>
      <c r="AF1395" s="439"/>
      <c r="AG1395" s="439"/>
      <c r="AH1395" s="439"/>
      <c r="AI1395" s="439"/>
      <c r="AJ1395" s="439"/>
    </row>
    <row r="1396" spans="29:36" x14ac:dyDescent="0.3">
      <c r="AC1396" s="439"/>
      <c r="AD1396" s="439"/>
      <c r="AE1396" s="439"/>
      <c r="AF1396" s="439"/>
      <c r="AG1396" s="439"/>
      <c r="AH1396" s="439"/>
      <c r="AI1396" s="439"/>
      <c r="AJ1396" s="439"/>
    </row>
    <row r="1397" spans="29:36" x14ac:dyDescent="0.3">
      <c r="AC1397" s="439"/>
      <c r="AD1397" s="439"/>
      <c r="AE1397" s="439"/>
      <c r="AF1397" s="439"/>
      <c r="AG1397" s="439"/>
      <c r="AH1397" s="439"/>
      <c r="AI1397" s="439"/>
      <c r="AJ1397" s="439"/>
    </row>
    <row r="1398" spans="29:36" x14ac:dyDescent="0.3">
      <c r="AC1398" s="439"/>
      <c r="AD1398" s="439"/>
      <c r="AE1398" s="439"/>
      <c r="AF1398" s="439"/>
      <c r="AG1398" s="439"/>
      <c r="AH1398" s="439"/>
      <c r="AI1398" s="439"/>
      <c r="AJ1398" s="439"/>
    </row>
    <row r="1399" spans="29:36" x14ac:dyDescent="0.3">
      <c r="AC1399" s="439"/>
      <c r="AD1399" s="439"/>
      <c r="AE1399" s="439"/>
      <c r="AF1399" s="439"/>
      <c r="AG1399" s="439"/>
      <c r="AH1399" s="439"/>
      <c r="AI1399" s="439"/>
      <c r="AJ1399" s="439"/>
    </row>
    <row r="1400" spans="29:36" x14ac:dyDescent="0.3">
      <c r="AC1400" s="439"/>
      <c r="AD1400" s="439"/>
      <c r="AE1400" s="439"/>
      <c r="AF1400" s="439"/>
      <c r="AG1400" s="439"/>
      <c r="AH1400" s="439"/>
      <c r="AI1400" s="439"/>
      <c r="AJ1400" s="439"/>
    </row>
    <row r="1401" spans="29:36" x14ac:dyDescent="0.3">
      <c r="AC1401" s="439"/>
      <c r="AD1401" s="439"/>
      <c r="AE1401" s="439"/>
      <c r="AF1401" s="439"/>
      <c r="AG1401" s="439"/>
      <c r="AH1401" s="439"/>
      <c r="AI1401" s="439"/>
      <c r="AJ1401" s="439"/>
    </row>
    <row r="1402" spans="29:36" x14ac:dyDescent="0.3">
      <c r="AC1402" s="439"/>
      <c r="AD1402" s="439"/>
      <c r="AE1402" s="439"/>
      <c r="AF1402" s="439"/>
      <c r="AG1402" s="439"/>
      <c r="AH1402" s="439"/>
      <c r="AI1402" s="439"/>
      <c r="AJ1402" s="439"/>
    </row>
    <row r="1403" spans="29:36" x14ac:dyDescent="0.3">
      <c r="AC1403" s="439"/>
      <c r="AD1403" s="439"/>
      <c r="AE1403" s="439"/>
      <c r="AF1403" s="439"/>
      <c r="AG1403" s="439"/>
      <c r="AH1403" s="439"/>
      <c r="AI1403" s="439"/>
      <c r="AJ1403" s="439"/>
    </row>
    <row r="1404" spans="29:36" x14ac:dyDescent="0.3">
      <c r="AC1404" s="439"/>
      <c r="AD1404" s="439"/>
      <c r="AE1404" s="439"/>
      <c r="AF1404" s="439"/>
      <c r="AG1404" s="439"/>
      <c r="AH1404" s="439"/>
      <c r="AI1404" s="439"/>
      <c r="AJ1404" s="439"/>
    </row>
    <row r="1405" spans="29:36" x14ac:dyDescent="0.3">
      <c r="AC1405" s="439"/>
      <c r="AD1405" s="439"/>
      <c r="AE1405" s="439"/>
      <c r="AF1405" s="439"/>
      <c r="AG1405" s="439"/>
      <c r="AH1405" s="439"/>
      <c r="AI1405" s="439"/>
      <c r="AJ1405" s="439"/>
    </row>
    <row r="1406" spans="29:36" x14ac:dyDescent="0.3">
      <c r="AC1406" s="439"/>
      <c r="AD1406" s="439"/>
      <c r="AE1406" s="439"/>
      <c r="AF1406" s="439"/>
      <c r="AG1406" s="439"/>
      <c r="AH1406" s="439"/>
      <c r="AI1406" s="439"/>
      <c r="AJ1406" s="439"/>
    </row>
    <row r="1407" spans="29:36" x14ac:dyDescent="0.3">
      <c r="AC1407" s="439"/>
      <c r="AD1407" s="439"/>
      <c r="AE1407" s="439"/>
      <c r="AF1407" s="439"/>
      <c r="AG1407" s="439"/>
      <c r="AH1407" s="439"/>
      <c r="AI1407" s="439"/>
      <c r="AJ1407" s="439"/>
    </row>
    <row r="1408" spans="29:36" x14ac:dyDescent="0.3">
      <c r="AC1408" s="439"/>
      <c r="AD1408" s="439"/>
      <c r="AE1408" s="439"/>
      <c r="AF1408" s="439"/>
      <c r="AG1408" s="439"/>
      <c r="AH1408" s="439"/>
      <c r="AI1408" s="439"/>
      <c r="AJ1408" s="439"/>
    </row>
    <row r="1409" spans="29:36" x14ac:dyDescent="0.3">
      <c r="AC1409" s="439"/>
      <c r="AD1409" s="439"/>
      <c r="AE1409" s="439"/>
      <c r="AF1409" s="439"/>
      <c r="AG1409" s="439"/>
      <c r="AH1409" s="439"/>
      <c r="AI1409" s="439"/>
      <c r="AJ1409" s="439"/>
    </row>
    <row r="1410" spans="29:36" x14ac:dyDescent="0.3">
      <c r="AC1410" s="439"/>
      <c r="AD1410" s="439"/>
      <c r="AE1410" s="439"/>
      <c r="AF1410" s="439"/>
      <c r="AG1410" s="439"/>
      <c r="AH1410" s="439"/>
      <c r="AI1410" s="439"/>
      <c r="AJ1410" s="439"/>
    </row>
    <row r="1411" spans="29:36" x14ac:dyDescent="0.3">
      <c r="AC1411" s="439"/>
      <c r="AD1411" s="439"/>
      <c r="AE1411" s="439"/>
      <c r="AF1411" s="439"/>
      <c r="AG1411" s="439"/>
      <c r="AH1411" s="439"/>
      <c r="AI1411" s="439"/>
      <c r="AJ1411" s="439"/>
    </row>
    <row r="1412" spans="29:36" x14ac:dyDescent="0.3">
      <c r="AC1412" s="439"/>
      <c r="AD1412" s="439"/>
      <c r="AE1412" s="439"/>
      <c r="AF1412" s="439"/>
      <c r="AG1412" s="439"/>
      <c r="AH1412" s="439"/>
      <c r="AI1412" s="439"/>
      <c r="AJ1412" s="439"/>
    </row>
    <row r="1413" spans="29:36" x14ac:dyDescent="0.3">
      <c r="AC1413" s="439"/>
      <c r="AD1413" s="439"/>
      <c r="AE1413" s="439"/>
      <c r="AF1413" s="439"/>
      <c r="AG1413" s="439"/>
      <c r="AH1413" s="439"/>
      <c r="AI1413" s="439"/>
      <c r="AJ1413" s="439"/>
    </row>
    <row r="1414" spans="29:36" x14ac:dyDescent="0.3">
      <c r="AC1414" s="439"/>
      <c r="AD1414" s="439"/>
      <c r="AE1414" s="439"/>
      <c r="AF1414" s="439"/>
      <c r="AG1414" s="439"/>
      <c r="AH1414" s="439"/>
      <c r="AI1414" s="439"/>
      <c r="AJ1414" s="439"/>
    </row>
    <row r="1415" spans="29:36" x14ac:dyDescent="0.3">
      <c r="AC1415" s="439"/>
      <c r="AD1415" s="439"/>
      <c r="AE1415" s="439"/>
      <c r="AF1415" s="439"/>
      <c r="AG1415" s="439"/>
      <c r="AH1415" s="439"/>
      <c r="AI1415" s="439"/>
      <c r="AJ1415" s="439"/>
    </row>
    <row r="1416" spans="29:36" x14ac:dyDescent="0.3">
      <c r="AC1416" s="439"/>
      <c r="AD1416" s="439"/>
      <c r="AE1416" s="439"/>
      <c r="AF1416" s="439"/>
      <c r="AG1416" s="439"/>
      <c r="AH1416" s="439"/>
      <c r="AI1416" s="439"/>
      <c r="AJ1416" s="439"/>
    </row>
    <row r="1417" spans="29:36" x14ac:dyDescent="0.3">
      <c r="AC1417" s="439"/>
      <c r="AD1417" s="439"/>
      <c r="AE1417" s="439"/>
      <c r="AF1417" s="439"/>
      <c r="AG1417" s="439"/>
      <c r="AH1417" s="439"/>
      <c r="AI1417" s="439"/>
      <c r="AJ1417" s="439"/>
    </row>
    <row r="1418" spans="29:36" x14ac:dyDescent="0.3">
      <c r="AC1418" s="439"/>
      <c r="AD1418" s="439"/>
      <c r="AE1418" s="439"/>
      <c r="AF1418" s="439"/>
      <c r="AG1418" s="439"/>
      <c r="AH1418" s="439"/>
      <c r="AI1418" s="439"/>
      <c r="AJ1418" s="439"/>
    </row>
    <row r="1419" spans="29:36" x14ac:dyDescent="0.3">
      <c r="AC1419" s="439"/>
      <c r="AD1419" s="439"/>
      <c r="AE1419" s="439"/>
      <c r="AF1419" s="439"/>
      <c r="AG1419" s="439"/>
      <c r="AH1419" s="439"/>
      <c r="AI1419" s="439"/>
      <c r="AJ1419" s="439"/>
    </row>
    <row r="1420" spans="29:36" x14ac:dyDescent="0.3">
      <c r="AC1420" s="439"/>
      <c r="AD1420" s="439"/>
      <c r="AE1420" s="439"/>
      <c r="AF1420" s="439"/>
      <c r="AG1420" s="439"/>
      <c r="AH1420" s="439"/>
      <c r="AI1420" s="439"/>
      <c r="AJ1420" s="439"/>
    </row>
    <row r="1421" spans="29:36" x14ac:dyDescent="0.3">
      <c r="AC1421" s="439"/>
      <c r="AD1421" s="439"/>
      <c r="AE1421" s="439"/>
      <c r="AF1421" s="439"/>
      <c r="AG1421" s="439"/>
      <c r="AH1421" s="439"/>
      <c r="AI1421" s="439"/>
      <c r="AJ1421" s="439"/>
    </row>
    <row r="1422" spans="29:36" x14ac:dyDescent="0.3">
      <c r="AC1422" s="439"/>
      <c r="AD1422" s="439"/>
      <c r="AE1422" s="439"/>
      <c r="AF1422" s="439"/>
      <c r="AG1422" s="439"/>
      <c r="AH1422" s="439"/>
      <c r="AI1422" s="439"/>
      <c r="AJ1422" s="439"/>
    </row>
    <row r="1423" spans="29:36" x14ac:dyDescent="0.3">
      <c r="AC1423" s="439"/>
      <c r="AD1423" s="439"/>
      <c r="AE1423" s="439"/>
      <c r="AF1423" s="439"/>
      <c r="AG1423" s="439"/>
      <c r="AH1423" s="439"/>
      <c r="AI1423" s="439"/>
      <c r="AJ1423" s="439"/>
    </row>
    <row r="1424" spans="29:36" x14ac:dyDescent="0.3">
      <c r="AC1424" s="439"/>
      <c r="AD1424" s="439"/>
      <c r="AE1424" s="439"/>
      <c r="AF1424" s="439"/>
      <c r="AG1424" s="439"/>
      <c r="AH1424" s="439"/>
      <c r="AI1424" s="439"/>
      <c r="AJ1424" s="439"/>
    </row>
    <row r="1425" spans="29:36" x14ac:dyDescent="0.3">
      <c r="AC1425" s="439"/>
      <c r="AD1425" s="439"/>
      <c r="AE1425" s="439"/>
      <c r="AF1425" s="439"/>
      <c r="AG1425" s="439"/>
      <c r="AH1425" s="439"/>
      <c r="AI1425" s="439"/>
      <c r="AJ1425" s="439"/>
    </row>
    <row r="1426" spans="29:36" x14ac:dyDescent="0.3">
      <c r="AC1426" s="439"/>
      <c r="AD1426" s="439"/>
      <c r="AE1426" s="439"/>
      <c r="AF1426" s="439"/>
      <c r="AG1426" s="439"/>
      <c r="AH1426" s="439"/>
      <c r="AI1426" s="439"/>
      <c r="AJ1426" s="439"/>
    </row>
    <row r="1427" spans="29:36" x14ac:dyDescent="0.3">
      <c r="AC1427" s="439"/>
      <c r="AD1427" s="439"/>
      <c r="AE1427" s="439"/>
      <c r="AF1427" s="439"/>
      <c r="AG1427" s="439"/>
      <c r="AH1427" s="439"/>
      <c r="AI1427" s="439"/>
      <c r="AJ1427" s="439"/>
    </row>
    <row r="1428" spans="29:36" x14ac:dyDescent="0.3">
      <c r="AC1428" s="439"/>
      <c r="AD1428" s="439"/>
      <c r="AE1428" s="439"/>
      <c r="AF1428" s="439"/>
      <c r="AG1428" s="439"/>
      <c r="AH1428" s="439"/>
      <c r="AI1428" s="439"/>
      <c r="AJ1428" s="439"/>
    </row>
    <row r="1429" spans="29:36" x14ac:dyDescent="0.3">
      <c r="AC1429" s="439"/>
      <c r="AD1429" s="439"/>
      <c r="AE1429" s="439"/>
      <c r="AF1429" s="439"/>
      <c r="AG1429" s="439"/>
      <c r="AH1429" s="439"/>
      <c r="AI1429" s="439"/>
      <c r="AJ1429" s="439"/>
    </row>
    <row r="1430" spans="29:36" x14ac:dyDescent="0.3">
      <c r="AC1430" s="439"/>
      <c r="AD1430" s="439"/>
      <c r="AE1430" s="439"/>
      <c r="AF1430" s="439"/>
      <c r="AG1430" s="439"/>
      <c r="AH1430" s="439"/>
      <c r="AI1430" s="439"/>
      <c r="AJ1430" s="439"/>
    </row>
    <row r="1431" spans="29:36" x14ac:dyDescent="0.3">
      <c r="AC1431" s="439"/>
      <c r="AD1431" s="439"/>
      <c r="AE1431" s="439"/>
      <c r="AF1431" s="439"/>
      <c r="AG1431" s="439"/>
      <c r="AH1431" s="439"/>
      <c r="AI1431" s="439"/>
      <c r="AJ1431" s="439"/>
    </row>
    <row r="1432" spans="29:36" x14ac:dyDescent="0.3">
      <c r="AC1432" s="439"/>
      <c r="AD1432" s="439"/>
      <c r="AE1432" s="439"/>
      <c r="AF1432" s="439"/>
      <c r="AG1432" s="439"/>
      <c r="AH1432" s="439"/>
      <c r="AI1432" s="439"/>
      <c r="AJ1432" s="439"/>
    </row>
    <row r="1433" spans="29:36" x14ac:dyDescent="0.3">
      <c r="AC1433" s="439"/>
      <c r="AD1433" s="439"/>
      <c r="AE1433" s="439"/>
      <c r="AF1433" s="439"/>
      <c r="AG1433" s="439"/>
      <c r="AH1433" s="439"/>
      <c r="AI1433" s="439"/>
      <c r="AJ1433" s="439"/>
    </row>
    <row r="1434" spans="29:36" x14ac:dyDescent="0.3">
      <c r="AC1434" s="439"/>
      <c r="AD1434" s="439"/>
      <c r="AE1434" s="439"/>
      <c r="AF1434" s="439"/>
      <c r="AG1434" s="439"/>
      <c r="AH1434" s="439"/>
      <c r="AI1434" s="439"/>
      <c r="AJ1434" s="439"/>
    </row>
    <row r="1435" spans="29:36" x14ac:dyDescent="0.3">
      <c r="AC1435" s="439"/>
      <c r="AD1435" s="439"/>
      <c r="AE1435" s="439"/>
      <c r="AF1435" s="439"/>
      <c r="AG1435" s="439"/>
      <c r="AH1435" s="439"/>
      <c r="AI1435" s="439"/>
      <c r="AJ1435" s="439"/>
    </row>
    <row r="1436" spans="29:36" x14ac:dyDescent="0.3">
      <c r="AC1436" s="439"/>
      <c r="AD1436" s="439"/>
      <c r="AE1436" s="439"/>
      <c r="AF1436" s="439"/>
      <c r="AG1436" s="439"/>
      <c r="AH1436" s="439"/>
      <c r="AI1436" s="439"/>
      <c r="AJ1436" s="439"/>
    </row>
    <row r="1437" spans="29:36" x14ac:dyDescent="0.3">
      <c r="AC1437" s="439"/>
      <c r="AD1437" s="439"/>
      <c r="AE1437" s="439"/>
      <c r="AF1437" s="439"/>
      <c r="AG1437" s="439"/>
      <c r="AH1437" s="439"/>
      <c r="AI1437" s="439"/>
      <c r="AJ1437" s="439"/>
    </row>
    <row r="1438" spans="29:36" x14ac:dyDescent="0.3">
      <c r="AC1438" s="439"/>
      <c r="AD1438" s="439"/>
      <c r="AE1438" s="439"/>
      <c r="AF1438" s="439"/>
      <c r="AG1438" s="439"/>
      <c r="AH1438" s="439"/>
      <c r="AI1438" s="439"/>
      <c r="AJ1438" s="439"/>
    </row>
    <row r="1439" spans="29:36" x14ac:dyDescent="0.3">
      <c r="AC1439" s="439"/>
      <c r="AD1439" s="439"/>
      <c r="AE1439" s="439"/>
      <c r="AF1439" s="439"/>
      <c r="AG1439" s="439"/>
      <c r="AH1439" s="439"/>
      <c r="AI1439" s="439"/>
      <c r="AJ1439" s="439"/>
    </row>
    <row r="1440" spans="29:36" x14ac:dyDescent="0.3">
      <c r="AC1440" s="439"/>
      <c r="AD1440" s="439"/>
      <c r="AE1440" s="439"/>
      <c r="AF1440" s="439"/>
      <c r="AG1440" s="439"/>
      <c r="AH1440" s="439"/>
      <c r="AI1440" s="439"/>
      <c r="AJ1440" s="439"/>
    </row>
    <row r="1441" spans="29:36" x14ac:dyDescent="0.3">
      <c r="AC1441" s="439"/>
      <c r="AD1441" s="439"/>
      <c r="AE1441" s="439"/>
      <c r="AF1441" s="439"/>
      <c r="AG1441" s="439"/>
      <c r="AH1441" s="439"/>
      <c r="AI1441" s="439"/>
      <c r="AJ1441" s="439"/>
    </row>
    <row r="1442" spans="29:36" x14ac:dyDescent="0.3">
      <c r="AC1442" s="439"/>
      <c r="AD1442" s="439"/>
      <c r="AE1442" s="439"/>
      <c r="AF1442" s="439"/>
      <c r="AG1442" s="439"/>
      <c r="AH1442" s="439"/>
      <c r="AI1442" s="439"/>
      <c r="AJ1442" s="439"/>
    </row>
    <row r="1443" spans="29:36" x14ac:dyDescent="0.3">
      <c r="AC1443" s="439"/>
      <c r="AD1443" s="439"/>
      <c r="AE1443" s="439"/>
      <c r="AF1443" s="439"/>
      <c r="AG1443" s="439"/>
      <c r="AH1443" s="439"/>
      <c r="AI1443" s="439"/>
      <c r="AJ1443" s="439"/>
    </row>
    <row r="1444" spans="29:36" x14ac:dyDescent="0.3">
      <c r="AC1444" s="439"/>
      <c r="AD1444" s="439"/>
      <c r="AE1444" s="439"/>
      <c r="AF1444" s="439"/>
      <c r="AG1444" s="439"/>
      <c r="AH1444" s="439"/>
      <c r="AI1444" s="439"/>
      <c r="AJ1444" s="439"/>
    </row>
    <row r="1445" spans="29:36" x14ac:dyDescent="0.3">
      <c r="AC1445" s="439"/>
      <c r="AD1445" s="439"/>
      <c r="AE1445" s="439"/>
      <c r="AF1445" s="439"/>
      <c r="AG1445" s="439"/>
      <c r="AH1445" s="439"/>
      <c r="AI1445" s="439"/>
      <c r="AJ1445" s="439"/>
    </row>
    <row r="1446" spans="29:36" x14ac:dyDescent="0.3">
      <c r="AC1446" s="439"/>
      <c r="AD1446" s="439"/>
      <c r="AE1446" s="439"/>
      <c r="AF1446" s="439"/>
      <c r="AG1446" s="439"/>
      <c r="AH1446" s="439"/>
      <c r="AI1446" s="439"/>
      <c r="AJ1446" s="439"/>
    </row>
    <row r="1447" spans="29:36" x14ac:dyDescent="0.3">
      <c r="AC1447" s="439"/>
      <c r="AD1447" s="439"/>
      <c r="AE1447" s="439"/>
      <c r="AF1447" s="439"/>
      <c r="AG1447" s="439"/>
      <c r="AH1447" s="439"/>
      <c r="AI1447" s="439"/>
      <c r="AJ1447" s="439"/>
    </row>
    <row r="1448" spans="29:36" x14ac:dyDescent="0.3">
      <c r="AC1448" s="439"/>
      <c r="AD1448" s="439"/>
      <c r="AE1448" s="439"/>
      <c r="AF1448" s="439"/>
      <c r="AG1448" s="439"/>
      <c r="AH1448" s="439"/>
      <c r="AI1448" s="439"/>
      <c r="AJ1448" s="439"/>
    </row>
    <row r="1449" spans="29:36" x14ac:dyDescent="0.3">
      <c r="AC1449" s="439"/>
      <c r="AD1449" s="439"/>
      <c r="AE1449" s="439"/>
      <c r="AF1449" s="439"/>
      <c r="AG1449" s="439"/>
      <c r="AH1449" s="439"/>
      <c r="AI1449" s="439"/>
      <c r="AJ1449" s="439"/>
    </row>
    <row r="1450" spans="29:36" x14ac:dyDescent="0.3">
      <c r="AC1450" s="439"/>
      <c r="AD1450" s="439"/>
      <c r="AE1450" s="439"/>
      <c r="AF1450" s="439"/>
      <c r="AG1450" s="439"/>
      <c r="AH1450" s="439"/>
      <c r="AI1450" s="439"/>
      <c r="AJ1450" s="439"/>
    </row>
    <row r="1451" spans="29:36" x14ac:dyDescent="0.3">
      <c r="AC1451" s="439"/>
      <c r="AD1451" s="439"/>
      <c r="AE1451" s="439"/>
      <c r="AF1451" s="439"/>
      <c r="AG1451" s="439"/>
      <c r="AH1451" s="439"/>
      <c r="AI1451" s="439"/>
      <c r="AJ1451" s="439"/>
    </row>
    <row r="1452" spans="29:36" x14ac:dyDescent="0.3">
      <c r="AC1452" s="439"/>
      <c r="AD1452" s="439"/>
      <c r="AE1452" s="439"/>
      <c r="AF1452" s="439"/>
      <c r="AG1452" s="439"/>
      <c r="AH1452" s="439"/>
      <c r="AI1452" s="439"/>
      <c r="AJ1452" s="439"/>
    </row>
    <row r="1453" spans="29:36" x14ac:dyDescent="0.3">
      <c r="AC1453" s="439"/>
      <c r="AD1453" s="439"/>
      <c r="AE1453" s="439"/>
      <c r="AF1453" s="439"/>
      <c r="AG1453" s="439"/>
      <c r="AH1453" s="439"/>
      <c r="AI1453" s="439"/>
      <c r="AJ1453" s="439"/>
    </row>
    <row r="1454" spans="29:36" x14ac:dyDescent="0.3">
      <c r="AC1454" s="439"/>
      <c r="AD1454" s="439"/>
      <c r="AE1454" s="439"/>
      <c r="AF1454" s="439"/>
      <c r="AG1454" s="439"/>
      <c r="AH1454" s="439"/>
      <c r="AI1454" s="439"/>
      <c r="AJ1454" s="439"/>
    </row>
    <row r="1455" spans="29:36" x14ac:dyDescent="0.3">
      <c r="AC1455" s="439"/>
      <c r="AD1455" s="439"/>
      <c r="AE1455" s="439"/>
      <c r="AF1455" s="439"/>
      <c r="AG1455" s="439"/>
      <c r="AH1455" s="439"/>
      <c r="AI1455" s="439"/>
      <c r="AJ1455" s="439"/>
    </row>
    <row r="1456" spans="29:36" x14ac:dyDescent="0.3">
      <c r="AC1456" s="439"/>
      <c r="AD1456" s="439"/>
      <c r="AE1456" s="439"/>
      <c r="AF1456" s="439"/>
      <c r="AG1456" s="439"/>
      <c r="AH1456" s="439"/>
      <c r="AI1456" s="439"/>
      <c r="AJ1456" s="439"/>
    </row>
    <row r="1457" spans="29:36" x14ac:dyDescent="0.3">
      <c r="AC1457" s="439"/>
      <c r="AD1457" s="439"/>
      <c r="AE1457" s="439"/>
      <c r="AF1457" s="439"/>
      <c r="AG1457" s="439"/>
      <c r="AH1457" s="439"/>
      <c r="AI1457" s="439"/>
      <c r="AJ1457" s="439"/>
    </row>
    <row r="1458" spans="29:36" x14ac:dyDescent="0.3">
      <c r="AC1458" s="439"/>
      <c r="AD1458" s="439"/>
      <c r="AE1458" s="439"/>
      <c r="AF1458" s="439"/>
      <c r="AG1458" s="439"/>
      <c r="AH1458" s="439"/>
      <c r="AI1458" s="439"/>
      <c r="AJ1458" s="439"/>
    </row>
    <row r="1459" spans="29:36" x14ac:dyDescent="0.3">
      <c r="AC1459" s="439"/>
      <c r="AD1459" s="439"/>
      <c r="AE1459" s="439"/>
      <c r="AF1459" s="439"/>
      <c r="AG1459" s="439"/>
      <c r="AH1459" s="439"/>
      <c r="AI1459" s="439"/>
      <c r="AJ1459" s="439"/>
    </row>
    <row r="1460" spans="29:36" x14ac:dyDescent="0.3">
      <c r="AC1460" s="439"/>
      <c r="AD1460" s="439"/>
      <c r="AE1460" s="439"/>
      <c r="AF1460" s="439"/>
      <c r="AG1460" s="439"/>
      <c r="AH1460" s="439"/>
      <c r="AI1460" s="439"/>
      <c r="AJ1460" s="439"/>
    </row>
    <row r="1461" spans="29:36" x14ac:dyDescent="0.3">
      <c r="AC1461" s="439"/>
      <c r="AD1461" s="439"/>
      <c r="AE1461" s="439"/>
      <c r="AF1461" s="439"/>
      <c r="AG1461" s="439"/>
      <c r="AH1461" s="439"/>
      <c r="AI1461" s="439"/>
      <c r="AJ1461" s="439"/>
    </row>
    <row r="1462" spans="29:36" x14ac:dyDescent="0.3">
      <c r="AC1462" s="439"/>
      <c r="AD1462" s="439"/>
      <c r="AE1462" s="439"/>
      <c r="AF1462" s="439"/>
      <c r="AG1462" s="439"/>
      <c r="AH1462" s="439"/>
      <c r="AI1462" s="439"/>
      <c r="AJ1462" s="439"/>
    </row>
    <row r="1463" spans="29:36" x14ac:dyDescent="0.3">
      <c r="AC1463" s="439"/>
      <c r="AD1463" s="439"/>
      <c r="AE1463" s="439"/>
      <c r="AF1463" s="439"/>
      <c r="AG1463" s="439"/>
      <c r="AH1463" s="439"/>
      <c r="AI1463" s="439"/>
      <c r="AJ1463" s="439"/>
    </row>
    <row r="1464" spans="29:36" x14ac:dyDescent="0.3">
      <c r="AC1464" s="439"/>
      <c r="AD1464" s="439"/>
      <c r="AE1464" s="439"/>
      <c r="AF1464" s="439"/>
      <c r="AG1464" s="439"/>
      <c r="AH1464" s="439"/>
      <c r="AI1464" s="439"/>
      <c r="AJ1464" s="439"/>
    </row>
    <row r="1465" spans="29:36" x14ac:dyDescent="0.3">
      <c r="AC1465" s="439"/>
      <c r="AD1465" s="439"/>
      <c r="AE1465" s="439"/>
      <c r="AF1465" s="439"/>
      <c r="AG1465" s="439"/>
      <c r="AH1465" s="439"/>
      <c r="AI1465" s="439"/>
      <c r="AJ1465" s="439"/>
    </row>
    <row r="1466" spans="29:36" x14ac:dyDescent="0.3">
      <c r="AC1466" s="439"/>
      <c r="AD1466" s="439"/>
      <c r="AE1466" s="439"/>
      <c r="AF1466" s="439"/>
      <c r="AG1466" s="439"/>
      <c r="AH1466" s="439"/>
      <c r="AI1466" s="439"/>
      <c r="AJ1466" s="439"/>
    </row>
    <row r="1467" spans="29:36" x14ac:dyDescent="0.3">
      <c r="AC1467" s="439"/>
      <c r="AD1467" s="439"/>
      <c r="AE1467" s="439"/>
      <c r="AF1467" s="439"/>
      <c r="AG1467" s="439"/>
      <c r="AH1467" s="439"/>
      <c r="AI1467" s="439"/>
      <c r="AJ1467" s="439"/>
    </row>
    <row r="1468" spans="29:36" x14ac:dyDescent="0.3">
      <c r="AC1468" s="439"/>
      <c r="AD1468" s="439"/>
      <c r="AE1468" s="439"/>
      <c r="AF1468" s="439"/>
      <c r="AG1468" s="439"/>
      <c r="AH1468" s="439"/>
      <c r="AI1468" s="439"/>
      <c r="AJ1468" s="439"/>
    </row>
    <row r="1469" spans="29:36" x14ac:dyDescent="0.3">
      <c r="AC1469" s="439"/>
      <c r="AD1469" s="439"/>
      <c r="AE1469" s="439"/>
      <c r="AF1469" s="439"/>
      <c r="AG1469" s="439"/>
      <c r="AH1469" s="439"/>
      <c r="AI1469" s="439"/>
      <c r="AJ1469" s="439"/>
    </row>
    <row r="1470" spans="29:36" x14ac:dyDescent="0.3">
      <c r="AC1470" s="439"/>
      <c r="AD1470" s="439"/>
      <c r="AE1470" s="439"/>
      <c r="AF1470" s="439"/>
      <c r="AG1470" s="439"/>
      <c r="AH1470" s="439"/>
      <c r="AI1470" s="439"/>
      <c r="AJ1470" s="439"/>
    </row>
    <row r="1471" spans="29:36" x14ac:dyDescent="0.3">
      <c r="AC1471" s="439"/>
      <c r="AD1471" s="439"/>
      <c r="AE1471" s="439"/>
      <c r="AF1471" s="439"/>
      <c r="AG1471" s="439"/>
      <c r="AH1471" s="439"/>
      <c r="AI1471" s="439"/>
      <c r="AJ1471" s="439"/>
    </row>
    <row r="1472" spans="29:36" x14ac:dyDescent="0.3">
      <c r="AC1472" s="439"/>
      <c r="AD1472" s="439"/>
      <c r="AE1472" s="439"/>
      <c r="AF1472" s="439"/>
      <c r="AG1472" s="439"/>
      <c r="AH1472" s="439"/>
      <c r="AI1472" s="439"/>
      <c r="AJ1472" s="439"/>
    </row>
    <row r="1473" spans="29:36" x14ac:dyDescent="0.3">
      <c r="AC1473" s="439"/>
      <c r="AD1473" s="439"/>
      <c r="AE1473" s="439"/>
      <c r="AF1473" s="439"/>
      <c r="AG1473" s="439"/>
      <c r="AH1473" s="439"/>
      <c r="AI1473" s="439"/>
      <c r="AJ1473" s="439"/>
    </row>
    <row r="1474" spans="29:36" x14ac:dyDescent="0.3">
      <c r="AC1474" s="439"/>
      <c r="AD1474" s="439"/>
      <c r="AE1474" s="439"/>
      <c r="AF1474" s="439"/>
      <c r="AG1474" s="439"/>
      <c r="AH1474" s="439"/>
      <c r="AI1474" s="439"/>
      <c r="AJ1474" s="439"/>
    </row>
    <row r="1475" spans="29:36" x14ac:dyDescent="0.3">
      <c r="AC1475" s="439"/>
      <c r="AD1475" s="439"/>
      <c r="AE1475" s="439"/>
      <c r="AF1475" s="439"/>
      <c r="AG1475" s="439"/>
      <c r="AH1475" s="439"/>
      <c r="AI1475" s="439"/>
      <c r="AJ1475" s="439"/>
    </row>
    <row r="1476" spans="29:36" x14ac:dyDescent="0.3">
      <c r="AC1476" s="439"/>
      <c r="AD1476" s="439"/>
      <c r="AE1476" s="439"/>
      <c r="AF1476" s="439"/>
      <c r="AG1476" s="439"/>
      <c r="AH1476" s="439"/>
      <c r="AI1476" s="439"/>
      <c r="AJ1476" s="439"/>
    </row>
    <row r="1477" spans="29:36" x14ac:dyDescent="0.3">
      <c r="AC1477" s="439"/>
      <c r="AD1477" s="439"/>
      <c r="AE1477" s="439"/>
      <c r="AF1477" s="439"/>
      <c r="AG1477" s="439"/>
      <c r="AH1477" s="439"/>
      <c r="AI1477" s="439"/>
      <c r="AJ1477" s="439"/>
    </row>
    <row r="1478" spans="29:36" x14ac:dyDescent="0.3">
      <c r="AC1478" s="439"/>
      <c r="AD1478" s="439"/>
      <c r="AE1478" s="439"/>
      <c r="AF1478" s="439"/>
      <c r="AG1478" s="439"/>
      <c r="AH1478" s="439"/>
      <c r="AI1478" s="439"/>
      <c r="AJ1478" s="439"/>
    </row>
    <row r="1479" spans="29:36" x14ac:dyDescent="0.3">
      <c r="AC1479" s="439"/>
      <c r="AD1479" s="439"/>
      <c r="AE1479" s="439"/>
      <c r="AF1479" s="439"/>
      <c r="AG1479" s="439"/>
      <c r="AH1479" s="439"/>
      <c r="AI1479" s="439"/>
      <c r="AJ1479" s="439"/>
    </row>
    <row r="1480" spans="29:36" x14ac:dyDescent="0.3">
      <c r="AC1480" s="439"/>
      <c r="AD1480" s="439"/>
      <c r="AE1480" s="439"/>
      <c r="AF1480" s="439"/>
      <c r="AG1480" s="439"/>
      <c r="AH1480" s="439"/>
      <c r="AI1480" s="439"/>
      <c r="AJ1480" s="439"/>
    </row>
    <row r="1481" spans="29:36" x14ac:dyDescent="0.3">
      <c r="AC1481" s="439"/>
      <c r="AD1481" s="439"/>
      <c r="AE1481" s="439"/>
      <c r="AF1481" s="439"/>
      <c r="AG1481" s="439"/>
      <c r="AH1481" s="439"/>
      <c r="AI1481" s="439"/>
      <c r="AJ1481" s="439"/>
    </row>
    <row r="1482" spans="29:36" x14ac:dyDescent="0.3">
      <c r="AC1482" s="439"/>
      <c r="AD1482" s="439"/>
      <c r="AE1482" s="439"/>
      <c r="AF1482" s="439"/>
      <c r="AG1482" s="439"/>
      <c r="AH1482" s="439"/>
      <c r="AI1482" s="439"/>
      <c r="AJ1482" s="439"/>
    </row>
    <row r="1483" spans="29:36" x14ac:dyDescent="0.3">
      <c r="AC1483" s="439"/>
      <c r="AD1483" s="439"/>
      <c r="AE1483" s="439"/>
      <c r="AF1483" s="439"/>
      <c r="AG1483" s="439"/>
      <c r="AH1483" s="439"/>
      <c r="AI1483" s="439"/>
      <c r="AJ1483" s="439"/>
    </row>
    <row r="1484" spans="29:36" x14ac:dyDescent="0.3">
      <c r="AC1484" s="439"/>
      <c r="AD1484" s="439"/>
      <c r="AE1484" s="439"/>
      <c r="AF1484" s="439"/>
      <c r="AG1484" s="439"/>
      <c r="AH1484" s="439"/>
      <c r="AI1484" s="439"/>
      <c r="AJ1484" s="439"/>
    </row>
    <row r="1485" spans="29:36" x14ac:dyDescent="0.3">
      <c r="AC1485" s="439"/>
      <c r="AD1485" s="439"/>
      <c r="AE1485" s="439"/>
      <c r="AF1485" s="439"/>
      <c r="AG1485" s="439"/>
      <c r="AH1485" s="439"/>
      <c r="AI1485" s="439"/>
      <c r="AJ1485" s="439"/>
    </row>
    <row r="1486" spans="29:36" x14ac:dyDescent="0.3">
      <c r="AC1486" s="439"/>
      <c r="AD1486" s="439"/>
      <c r="AE1486" s="439"/>
      <c r="AF1486" s="439"/>
      <c r="AG1486" s="439"/>
      <c r="AH1486" s="439"/>
      <c r="AI1486" s="439"/>
      <c r="AJ1486" s="439"/>
    </row>
    <row r="1487" spans="29:36" x14ac:dyDescent="0.3">
      <c r="AC1487" s="439"/>
      <c r="AD1487" s="439"/>
      <c r="AE1487" s="439"/>
      <c r="AF1487" s="439"/>
      <c r="AG1487" s="439"/>
      <c r="AH1487" s="439"/>
      <c r="AI1487" s="439"/>
      <c r="AJ1487" s="439"/>
    </row>
    <row r="1488" spans="29:36" x14ac:dyDescent="0.3">
      <c r="AC1488" s="439"/>
      <c r="AD1488" s="439"/>
      <c r="AE1488" s="439"/>
      <c r="AF1488" s="439"/>
      <c r="AG1488" s="439"/>
      <c r="AH1488" s="439"/>
      <c r="AI1488" s="439"/>
      <c r="AJ1488" s="439"/>
    </row>
    <row r="1489" spans="29:36" x14ac:dyDescent="0.3">
      <c r="AC1489" s="439"/>
      <c r="AD1489" s="439"/>
      <c r="AE1489" s="439"/>
      <c r="AF1489" s="439"/>
      <c r="AG1489" s="439"/>
      <c r="AH1489" s="439"/>
      <c r="AI1489" s="439"/>
      <c r="AJ1489" s="439"/>
    </row>
    <row r="1490" spans="29:36" x14ac:dyDescent="0.3">
      <c r="AC1490" s="439"/>
      <c r="AD1490" s="439"/>
      <c r="AE1490" s="439"/>
      <c r="AF1490" s="439"/>
      <c r="AG1490" s="439"/>
      <c r="AH1490" s="439"/>
      <c r="AI1490" s="439"/>
      <c r="AJ1490" s="439"/>
    </row>
    <row r="1491" spans="29:36" x14ac:dyDescent="0.3">
      <c r="AC1491" s="439"/>
      <c r="AD1491" s="439"/>
      <c r="AE1491" s="439"/>
      <c r="AF1491" s="439"/>
      <c r="AG1491" s="439"/>
      <c r="AH1491" s="439"/>
      <c r="AI1491" s="439"/>
      <c r="AJ1491" s="439"/>
    </row>
    <row r="1492" spans="29:36" x14ac:dyDescent="0.3">
      <c r="AC1492" s="439"/>
      <c r="AD1492" s="439"/>
      <c r="AE1492" s="439"/>
      <c r="AF1492" s="439"/>
      <c r="AG1492" s="439"/>
      <c r="AH1492" s="439"/>
      <c r="AI1492" s="439"/>
      <c r="AJ1492" s="439"/>
    </row>
    <row r="1493" spans="29:36" x14ac:dyDescent="0.3">
      <c r="AC1493" s="439"/>
      <c r="AD1493" s="439"/>
      <c r="AE1493" s="439"/>
      <c r="AF1493" s="439"/>
      <c r="AG1493" s="439"/>
      <c r="AH1493" s="439"/>
      <c r="AI1493" s="439"/>
      <c r="AJ1493" s="439"/>
    </row>
    <row r="1494" spans="29:36" x14ac:dyDescent="0.3">
      <c r="AC1494" s="439"/>
      <c r="AD1494" s="439"/>
      <c r="AE1494" s="439"/>
      <c r="AF1494" s="439"/>
      <c r="AG1494" s="439"/>
      <c r="AH1494" s="439"/>
      <c r="AI1494" s="439"/>
      <c r="AJ1494" s="439"/>
    </row>
    <row r="1495" spans="29:36" x14ac:dyDescent="0.3">
      <c r="AC1495" s="439"/>
      <c r="AD1495" s="439"/>
      <c r="AE1495" s="439"/>
      <c r="AF1495" s="439"/>
      <c r="AG1495" s="439"/>
      <c r="AH1495" s="439"/>
      <c r="AI1495" s="439"/>
      <c r="AJ1495" s="439"/>
    </row>
    <row r="1496" spans="29:36" x14ac:dyDescent="0.3">
      <c r="AC1496" s="439"/>
      <c r="AD1496" s="439"/>
      <c r="AE1496" s="439"/>
      <c r="AF1496" s="439"/>
      <c r="AG1496" s="439"/>
      <c r="AH1496" s="439"/>
      <c r="AI1496" s="439"/>
      <c r="AJ1496" s="439"/>
    </row>
    <row r="1497" spans="29:36" x14ac:dyDescent="0.3">
      <c r="AC1497" s="439"/>
      <c r="AD1497" s="439"/>
      <c r="AE1497" s="439"/>
      <c r="AF1497" s="439"/>
      <c r="AG1497" s="439"/>
      <c r="AH1497" s="439"/>
      <c r="AI1497" s="439"/>
      <c r="AJ1497" s="439"/>
    </row>
    <row r="1498" spans="29:36" x14ac:dyDescent="0.3">
      <c r="AC1498" s="439"/>
      <c r="AD1498" s="439"/>
      <c r="AE1498" s="439"/>
      <c r="AF1498" s="439"/>
      <c r="AG1498" s="439"/>
      <c r="AH1498" s="439"/>
      <c r="AI1498" s="439"/>
      <c r="AJ1498" s="439"/>
    </row>
    <row r="1499" spans="29:36" x14ac:dyDescent="0.3">
      <c r="AC1499" s="439"/>
      <c r="AD1499" s="439"/>
      <c r="AE1499" s="439"/>
      <c r="AF1499" s="439"/>
      <c r="AG1499" s="439"/>
      <c r="AH1499" s="439"/>
      <c r="AI1499" s="439"/>
      <c r="AJ1499" s="439"/>
    </row>
    <row r="1500" spans="29:36" x14ac:dyDescent="0.3">
      <c r="AC1500" s="439"/>
      <c r="AD1500" s="439"/>
      <c r="AE1500" s="439"/>
      <c r="AF1500" s="439"/>
      <c r="AG1500" s="439"/>
      <c r="AH1500" s="439"/>
      <c r="AI1500" s="439"/>
      <c r="AJ1500" s="439"/>
    </row>
    <row r="1501" spans="29:36" x14ac:dyDescent="0.3">
      <c r="AC1501" s="439"/>
      <c r="AD1501" s="439"/>
      <c r="AE1501" s="439"/>
      <c r="AF1501" s="439"/>
      <c r="AG1501" s="439"/>
      <c r="AH1501" s="439"/>
      <c r="AI1501" s="439"/>
      <c r="AJ1501" s="439"/>
    </row>
    <row r="1502" spans="29:36" x14ac:dyDescent="0.3">
      <c r="AC1502" s="439"/>
      <c r="AD1502" s="439"/>
      <c r="AE1502" s="439"/>
      <c r="AF1502" s="439"/>
      <c r="AG1502" s="439"/>
      <c r="AH1502" s="439"/>
      <c r="AI1502" s="439"/>
      <c r="AJ1502" s="439"/>
    </row>
    <row r="1503" spans="29:36" x14ac:dyDescent="0.3">
      <c r="AC1503" s="439"/>
      <c r="AD1503" s="439"/>
      <c r="AE1503" s="439"/>
      <c r="AF1503" s="439"/>
      <c r="AG1503" s="439"/>
      <c r="AH1503" s="439"/>
      <c r="AI1503" s="439"/>
      <c r="AJ1503" s="439"/>
    </row>
    <row r="1504" spans="29:36" x14ac:dyDescent="0.3">
      <c r="AC1504" s="439"/>
      <c r="AD1504" s="439"/>
      <c r="AE1504" s="439"/>
      <c r="AF1504" s="439"/>
      <c r="AG1504" s="439"/>
      <c r="AH1504" s="439"/>
      <c r="AI1504" s="439"/>
      <c r="AJ1504" s="439"/>
    </row>
    <row r="1505" spans="29:36" x14ac:dyDescent="0.3">
      <c r="AC1505" s="439"/>
      <c r="AD1505" s="439"/>
      <c r="AE1505" s="439"/>
      <c r="AF1505" s="439"/>
      <c r="AG1505" s="439"/>
      <c r="AH1505" s="439"/>
      <c r="AI1505" s="439"/>
      <c r="AJ1505" s="439"/>
    </row>
    <row r="1506" spans="29:36" x14ac:dyDescent="0.3">
      <c r="AC1506" s="439"/>
      <c r="AD1506" s="439"/>
      <c r="AE1506" s="439"/>
      <c r="AF1506" s="439"/>
      <c r="AG1506" s="439"/>
      <c r="AH1506" s="439"/>
      <c r="AI1506" s="439"/>
      <c r="AJ1506" s="439"/>
    </row>
    <row r="1507" spans="29:36" x14ac:dyDescent="0.3">
      <c r="AC1507" s="439"/>
      <c r="AD1507" s="439"/>
      <c r="AE1507" s="439"/>
      <c r="AF1507" s="439"/>
      <c r="AG1507" s="439"/>
      <c r="AH1507" s="439"/>
      <c r="AI1507" s="439"/>
      <c r="AJ1507" s="439"/>
    </row>
    <row r="1508" spans="29:36" x14ac:dyDescent="0.3">
      <c r="AC1508" s="439"/>
      <c r="AD1508" s="439"/>
      <c r="AE1508" s="439"/>
      <c r="AF1508" s="439"/>
      <c r="AG1508" s="439"/>
      <c r="AH1508" s="439"/>
      <c r="AI1508" s="439"/>
      <c r="AJ1508" s="439"/>
    </row>
    <row r="1509" spans="29:36" x14ac:dyDescent="0.3">
      <c r="AC1509" s="439"/>
      <c r="AD1509" s="439"/>
      <c r="AE1509" s="439"/>
      <c r="AF1509" s="439"/>
      <c r="AG1509" s="439"/>
      <c r="AH1509" s="439"/>
      <c r="AI1509" s="439"/>
      <c r="AJ1509" s="439"/>
    </row>
    <row r="1510" spans="29:36" x14ac:dyDescent="0.3">
      <c r="AC1510" s="439"/>
      <c r="AD1510" s="439"/>
      <c r="AE1510" s="439"/>
      <c r="AF1510" s="439"/>
      <c r="AG1510" s="439"/>
      <c r="AH1510" s="439"/>
      <c r="AI1510" s="439"/>
      <c r="AJ1510" s="439"/>
    </row>
    <row r="1511" spans="29:36" x14ac:dyDescent="0.3">
      <c r="AC1511" s="439"/>
      <c r="AD1511" s="439"/>
      <c r="AE1511" s="439"/>
      <c r="AF1511" s="439"/>
      <c r="AG1511" s="439"/>
      <c r="AH1511" s="439"/>
      <c r="AI1511" s="439"/>
      <c r="AJ1511" s="439"/>
    </row>
    <row r="1512" spans="29:36" x14ac:dyDescent="0.3">
      <c r="AC1512" s="439"/>
      <c r="AD1512" s="439"/>
      <c r="AE1512" s="439"/>
      <c r="AF1512" s="439"/>
      <c r="AG1512" s="439"/>
      <c r="AH1512" s="439"/>
      <c r="AI1512" s="439"/>
      <c r="AJ1512" s="439"/>
    </row>
    <row r="1513" spans="29:36" x14ac:dyDescent="0.3">
      <c r="AC1513" s="439"/>
      <c r="AD1513" s="439"/>
      <c r="AE1513" s="439"/>
      <c r="AF1513" s="439"/>
      <c r="AG1513" s="439"/>
      <c r="AH1513" s="439"/>
      <c r="AI1513" s="439"/>
      <c r="AJ1513" s="439"/>
    </row>
    <row r="1514" spans="29:36" x14ac:dyDescent="0.3">
      <c r="AC1514" s="439"/>
      <c r="AD1514" s="439"/>
      <c r="AE1514" s="439"/>
      <c r="AF1514" s="439"/>
      <c r="AG1514" s="439"/>
      <c r="AH1514" s="439"/>
      <c r="AI1514" s="439"/>
      <c r="AJ1514" s="439"/>
    </row>
    <row r="1515" spans="29:36" x14ac:dyDescent="0.3">
      <c r="AC1515" s="439"/>
      <c r="AD1515" s="439"/>
      <c r="AE1515" s="439"/>
      <c r="AF1515" s="439"/>
      <c r="AG1515" s="439"/>
      <c r="AH1515" s="439"/>
      <c r="AI1515" s="439"/>
      <c r="AJ1515" s="439"/>
    </row>
    <row r="1516" spans="29:36" x14ac:dyDescent="0.3">
      <c r="AC1516" s="439"/>
      <c r="AD1516" s="439"/>
      <c r="AE1516" s="439"/>
      <c r="AF1516" s="439"/>
      <c r="AG1516" s="439"/>
      <c r="AH1516" s="439"/>
      <c r="AI1516" s="439"/>
      <c r="AJ1516" s="439"/>
    </row>
    <row r="1517" spans="29:36" x14ac:dyDescent="0.3">
      <c r="AC1517" s="439"/>
      <c r="AD1517" s="439"/>
      <c r="AE1517" s="439"/>
      <c r="AF1517" s="439"/>
      <c r="AG1517" s="439"/>
      <c r="AH1517" s="439"/>
      <c r="AI1517" s="439"/>
      <c r="AJ1517" s="439"/>
    </row>
    <row r="1518" spans="29:36" x14ac:dyDescent="0.3">
      <c r="AC1518" s="439"/>
      <c r="AD1518" s="439"/>
      <c r="AE1518" s="439"/>
      <c r="AF1518" s="439"/>
      <c r="AG1518" s="439"/>
      <c r="AH1518" s="439"/>
      <c r="AI1518" s="439"/>
      <c r="AJ1518" s="439"/>
    </row>
    <row r="1519" spans="29:36" x14ac:dyDescent="0.3">
      <c r="AC1519" s="439"/>
      <c r="AD1519" s="439"/>
      <c r="AE1519" s="439"/>
      <c r="AF1519" s="439"/>
      <c r="AG1519" s="439"/>
      <c r="AH1519" s="439"/>
      <c r="AI1519" s="439"/>
      <c r="AJ1519" s="439"/>
    </row>
    <row r="1520" spans="29:36" x14ac:dyDescent="0.3">
      <c r="AC1520" s="439"/>
      <c r="AD1520" s="439"/>
      <c r="AE1520" s="439"/>
      <c r="AF1520" s="439"/>
      <c r="AG1520" s="439"/>
      <c r="AH1520" s="439"/>
      <c r="AI1520" s="439"/>
      <c r="AJ1520" s="439"/>
    </row>
    <row r="1521" spans="29:36" x14ac:dyDescent="0.3">
      <c r="AC1521" s="439"/>
      <c r="AD1521" s="439"/>
      <c r="AE1521" s="439"/>
      <c r="AF1521" s="439"/>
      <c r="AG1521" s="439"/>
      <c r="AH1521" s="439"/>
      <c r="AI1521" s="439"/>
      <c r="AJ1521" s="439"/>
    </row>
    <row r="1522" spans="29:36" x14ac:dyDescent="0.3">
      <c r="AC1522" s="439"/>
      <c r="AD1522" s="439"/>
      <c r="AE1522" s="439"/>
      <c r="AF1522" s="439"/>
      <c r="AG1522" s="439"/>
      <c r="AH1522" s="439"/>
      <c r="AI1522" s="439"/>
      <c r="AJ1522" s="439"/>
    </row>
    <row r="1523" spans="29:36" x14ac:dyDescent="0.3">
      <c r="AC1523" s="439"/>
      <c r="AD1523" s="439"/>
      <c r="AE1523" s="439"/>
      <c r="AF1523" s="439"/>
      <c r="AG1523" s="439"/>
      <c r="AH1523" s="439"/>
      <c r="AI1523" s="439"/>
      <c r="AJ1523" s="439"/>
    </row>
    <row r="1524" spans="29:36" x14ac:dyDescent="0.3">
      <c r="AC1524" s="439"/>
      <c r="AD1524" s="439"/>
      <c r="AE1524" s="439"/>
      <c r="AF1524" s="439"/>
      <c r="AG1524" s="439"/>
      <c r="AH1524" s="439"/>
      <c r="AI1524" s="439"/>
      <c r="AJ1524" s="439"/>
    </row>
    <row r="1525" spans="29:36" x14ac:dyDescent="0.3">
      <c r="AC1525" s="439"/>
      <c r="AD1525" s="439"/>
      <c r="AE1525" s="439"/>
      <c r="AF1525" s="439"/>
      <c r="AG1525" s="439"/>
      <c r="AH1525" s="439"/>
      <c r="AI1525" s="439"/>
      <c r="AJ1525" s="439"/>
    </row>
    <row r="1526" spans="29:36" x14ac:dyDescent="0.3">
      <c r="AC1526" s="439"/>
      <c r="AD1526" s="439"/>
      <c r="AE1526" s="439"/>
      <c r="AF1526" s="439"/>
      <c r="AG1526" s="439"/>
      <c r="AH1526" s="439"/>
      <c r="AI1526" s="439"/>
      <c r="AJ1526" s="439"/>
    </row>
    <row r="1527" spans="29:36" x14ac:dyDescent="0.3">
      <c r="AC1527" s="439"/>
      <c r="AD1527" s="439"/>
      <c r="AE1527" s="439"/>
      <c r="AF1527" s="439"/>
      <c r="AG1527" s="439"/>
      <c r="AH1527" s="439"/>
      <c r="AI1527" s="439"/>
      <c r="AJ1527" s="439"/>
    </row>
    <row r="1528" spans="29:36" x14ac:dyDescent="0.3">
      <c r="AC1528" s="439"/>
      <c r="AD1528" s="439"/>
      <c r="AE1528" s="439"/>
      <c r="AF1528" s="439"/>
      <c r="AG1528" s="439"/>
      <c r="AH1528" s="439"/>
      <c r="AI1528" s="439"/>
      <c r="AJ1528" s="439"/>
    </row>
    <row r="1529" spans="29:36" x14ac:dyDescent="0.3">
      <c r="AC1529" s="439"/>
      <c r="AD1529" s="439"/>
      <c r="AE1529" s="439"/>
      <c r="AF1529" s="439"/>
      <c r="AG1529" s="439"/>
      <c r="AH1529" s="439"/>
      <c r="AI1529" s="439"/>
      <c r="AJ1529" s="439"/>
    </row>
    <row r="1530" spans="29:36" x14ac:dyDescent="0.3">
      <c r="AC1530" s="439"/>
      <c r="AD1530" s="439"/>
      <c r="AE1530" s="439"/>
      <c r="AF1530" s="439"/>
      <c r="AG1530" s="439"/>
      <c r="AH1530" s="439"/>
      <c r="AI1530" s="439"/>
      <c r="AJ1530" s="439"/>
    </row>
    <row r="1531" spans="29:36" x14ac:dyDescent="0.3">
      <c r="AC1531" s="439"/>
      <c r="AD1531" s="439"/>
      <c r="AE1531" s="439"/>
      <c r="AF1531" s="439"/>
      <c r="AG1531" s="439"/>
      <c r="AH1531" s="439"/>
      <c r="AI1531" s="439"/>
      <c r="AJ1531" s="439"/>
    </row>
    <row r="1532" spans="29:36" x14ac:dyDescent="0.3">
      <c r="AC1532" s="439"/>
      <c r="AD1532" s="439"/>
      <c r="AE1532" s="439"/>
      <c r="AF1532" s="439"/>
      <c r="AG1532" s="439"/>
      <c r="AH1532" s="439"/>
      <c r="AI1532" s="439"/>
      <c r="AJ1532" s="439"/>
    </row>
    <row r="1533" spans="29:36" x14ac:dyDescent="0.3">
      <c r="AC1533" s="439"/>
      <c r="AD1533" s="439"/>
      <c r="AE1533" s="439"/>
      <c r="AF1533" s="439"/>
      <c r="AG1533" s="439"/>
      <c r="AH1533" s="439"/>
      <c r="AI1533" s="439"/>
      <c r="AJ1533" s="439"/>
    </row>
    <row r="1534" spans="29:36" x14ac:dyDescent="0.3">
      <c r="AC1534" s="439"/>
      <c r="AD1534" s="439"/>
      <c r="AE1534" s="439"/>
      <c r="AF1534" s="439"/>
      <c r="AG1534" s="439"/>
      <c r="AH1534" s="439"/>
      <c r="AI1534" s="439"/>
      <c r="AJ1534" s="439"/>
    </row>
    <row r="1535" spans="29:36" x14ac:dyDescent="0.3">
      <c r="AC1535" s="439"/>
      <c r="AD1535" s="439"/>
      <c r="AE1535" s="439"/>
      <c r="AF1535" s="439"/>
      <c r="AG1535" s="439"/>
      <c r="AH1535" s="439"/>
      <c r="AI1535" s="439"/>
      <c r="AJ1535" s="439"/>
    </row>
    <row r="1536" spans="29:36" x14ac:dyDescent="0.3">
      <c r="AC1536" s="439"/>
      <c r="AD1536" s="439"/>
      <c r="AE1536" s="439"/>
      <c r="AF1536" s="439"/>
      <c r="AG1536" s="439"/>
      <c r="AH1536" s="439"/>
      <c r="AI1536" s="439"/>
      <c r="AJ1536" s="439"/>
    </row>
    <row r="1537" spans="29:36" x14ac:dyDescent="0.3">
      <c r="AC1537" s="439"/>
      <c r="AD1537" s="439"/>
      <c r="AE1537" s="439"/>
      <c r="AF1537" s="439"/>
      <c r="AG1537" s="439"/>
      <c r="AH1537" s="439"/>
      <c r="AI1537" s="439"/>
      <c r="AJ1537" s="439"/>
    </row>
    <row r="1538" spans="29:36" x14ac:dyDescent="0.3">
      <c r="AC1538" s="439"/>
      <c r="AD1538" s="439"/>
      <c r="AE1538" s="439"/>
      <c r="AF1538" s="439"/>
      <c r="AG1538" s="439"/>
      <c r="AH1538" s="439"/>
      <c r="AI1538" s="439"/>
      <c r="AJ1538" s="439"/>
    </row>
    <row r="1539" spans="29:36" x14ac:dyDescent="0.3">
      <c r="AC1539" s="439"/>
      <c r="AD1539" s="439"/>
      <c r="AE1539" s="439"/>
      <c r="AF1539" s="439"/>
      <c r="AG1539" s="439"/>
      <c r="AH1539" s="439"/>
      <c r="AI1539" s="439"/>
      <c r="AJ1539" s="439"/>
    </row>
    <row r="1540" spans="29:36" x14ac:dyDescent="0.3">
      <c r="AC1540" s="439"/>
      <c r="AD1540" s="439"/>
      <c r="AE1540" s="439"/>
      <c r="AF1540" s="439"/>
      <c r="AG1540" s="439"/>
      <c r="AH1540" s="439"/>
      <c r="AI1540" s="439"/>
      <c r="AJ1540" s="439"/>
    </row>
    <row r="1541" spans="29:36" x14ac:dyDescent="0.3">
      <c r="AC1541" s="439"/>
      <c r="AD1541" s="439"/>
      <c r="AE1541" s="439"/>
      <c r="AF1541" s="439"/>
      <c r="AG1541" s="439"/>
      <c r="AH1541" s="439"/>
      <c r="AI1541" s="439"/>
      <c r="AJ1541" s="439"/>
    </row>
    <row r="1542" spans="29:36" x14ac:dyDescent="0.3">
      <c r="AC1542" s="439"/>
      <c r="AD1542" s="439"/>
      <c r="AE1542" s="439"/>
      <c r="AF1542" s="439"/>
      <c r="AG1542" s="439"/>
      <c r="AH1542" s="439"/>
      <c r="AI1542" s="439"/>
      <c r="AJ1542" s="439"/>
    </row>
    <row r="1543" spans="29:36" x14ac:dyDescent="0.3">
      <c r="AC1543" s="439"/>
      <c r="AD1543" s="439"/>
      <c r="AE1543" s="439"/>
      <c r="AF1543" s="439"/>
      <c r="AG1543" s="439"/>
      <c r="AH1543" s="439"/>
      <c r="AI1543" s="439"/>
      <c r="AJ1543" s="439"/>
    </row>
    <row r="1544" spans="29:36" x14ac:dyDescent="0.3">
      <c r="AC1544" s="439"/>
      <c r="AD1544" s="439"/>
      <c r="AE1544" s="439"/>
      <c r="AF1544" s="439"/>
      <c r="AG1544" s="439"/>
      <c r="AH1544" s="439"/>
      <c r="AI1544" s="439"/>
      <c r="AJ1544" s="439"/>
    </row>
    <row r="1545" spans="29:36" x14ac:dyDescent="0.3">
      <c r="AC1545" s="439"/>
      <c r="AD1545" s="439"/>
      <c r="AE1545" s="439"/>
      <c r="AF1545" s="439"/>
      <c r="AG1545" s="439"/>
      <c r="AH1545" s="439"/>
      <c r="AI1545" s="439"/>
      <c r="AJ1545" s="439"/>
    </row>
    <row r="1546" spans="29:36" x14ac:dyDescent="0.3">
      <c r="AC1546" s="439"/>
      <c r="AD1546" s="439"/>
      <c r="AE1546" s="439"/>
      <c r="AF1546" s="439"/>
      <c r="AG1546" s="439"/>
      <c r="AH1546" s="439"/>
      <c r="AI1546" s="439"/>
      <c r="AJ1546" s="439"/>
    </row>
    <row r="1547" spans="29:36" x14ac:dyDescent="0.3">
      <c r="AC1547" s="439"/>
      <c r="AD1547" s="439"/>
      <c r="AE1547" s="439"/>
      <c r="AF1547" s="439"/>
      <c r="AG1547" s="439"/>
      <c r="AH1547" s="439"/>
      <c r="AI1547" s="439"/>
      <c r="AJ1547" s="439"/>
    </row>
    <row r="1548" spans="29:36" x14ac:dyDescent="0.3">
      <c r="AC1548" s="439"/>
      <c r="AD1548" s="439"/>
      <c r="AE1548" s="439"/>
      <c r="AF1548" s="439"/>
      <c r="AG1548" s="439"/>
      <c r="AH1548" s="439"/>
      <c r="AI1548" s="439"/>
      <c r="AJ1548" s="439"/>
    </row>
    <row r="1549" spans="29:36" x14ac:dyDescent="0.3">
      <c r="AC1549" s="439"/>
      <c r="AD1549" s="439"/>
      <c r="AE1549" s="439"/>
      <c r="AF1549" s="439"/>
      <c r="AG1549" s="439"/>
      <c r="AH1549" s="439"/>
      <c r="AI1549" s="439"/>
      <c r="AJ1549" s="439"/>
    </row>
    <row r="1550" spans="29:36" x14ac:dyDescent="0.3">
      <c r="AC1550" s="439"/>
      <c r="AD1550" s="439"/>
      <c r="AE1550" s="439"/>
      <c r="AF1550" s="439"/>
      <c r="AG1550" s="439"/>
      <c r="AH1550" s="439"/>
      <c r="AI1550" s="439"/>
      <c r="AJ1550" s="439"/>
    </row>
    <row r="1551" spans="29:36" x14ac:dyDescent="0.3">
      <c r="AC1551" s="439"/>
      <c r="AD1551" s="439"/>
      <c r="AE1551" s="439"/>
      <c r="AF1551" s="439"/>
      <c r="AG1551" s="439"/>
      <c r="AH1551" s="439"/>
      <c r="AI1551" s="439"/>
      <c r="AJ1551" s="439"/>
    </row>
    <row r="1552" spans="29:36" x14ac:dyDescent="0.3">
      <c r="AC1552" s="439"/>
      <c r="AD1552" s="439"/>
      <c r="AE1552" s="439"/>
      <c r="AF1552" s="439"/>
      <c r="AG1552" s="439"/>
      <c r="AH1552" s="439"/>
      <c r="AI1552" s="439"/>
      <c r="AJ1552" s="439"/>
    </row>
    <row r="1553" spans="29:36" x14ac:dyDescent="0.3">
      <c r="AC1553" s="439"/>
      <c r="AD1553" s="439"/>
      <c r="AE1553" s="439"/>
      <c r="AF1553" s="439"/>
      <c r="AG1553" s="439"/>
      <c r="AH1553" s="439"/>
      <c r="AI1553" s="439"/>
      <c r="AJ1553" s="439"/>
    </row>
    <row r="1554" spans="29:36" x14ac:dyDescent="0.3">
      <c r="AC1554" s="439"/>
      <c r="AD1554" s="439"/>
      <c r="AE1554" s="439"/>
      <c r="AF1554" s="439"/>
      <c r="AG1554" s="439"/>
      <c r="AH1554" s="439"/>
      <c r="AI1554" s="439"/>
      <c r="AJ1554" s="439"/>
    </row>
    <row r="1555" spans="29:36" x14ac:dyDescent="0.3">
      <c r="AC1555" s="439"/>
      <c r="AD1555" s="439"/>
      <c r="AE1555" s="439"/>
      <c r="AF1555" s="439"/>
      <c r="AG1555" s="439"/>
      <c r="AH1555" s="439"/>
      <c r="AI1555" s="439"/>
      <c r="AJ1555" s="439"/>
    </row>
    <row r="1556" spans="29:36" x14ac:dyDescent="0.3">
      <c r="AC1556" s="439"/>
      <c r="AD1556" s="439"/>
      <c r="AE1556" s="439"/>
      <c r="AF1556" s="439"/>
      <c r="AG1556" s="439"/>
      <c r="AH1556" s="439"/>
      <c r="AI1556" s="439"/>
      <c r="AJ1556" s="439"/>
    </row>
    <row r="1557" spans="29:36" x14ac:dyDescent="0.3">
      <c r="AC1557" s="439"/>
      <c r="AD1557" s="439"/>
      <c r="AE1557" s="439"/>
      <c r="AF1557" s="439"/>
      <c r="AG1557" s="439"/>
      <c r="AH1557" s="439"/>
      <c r="AI1557" s="439"/>
      <c r="AJ1557" s="439"/>
    </row>
    <row r="1558" spans="29:36" x14ac:dyDescent="0.3">
      <c r="AC1558" s="439"/>
      <c r="AD1558" s="439"/>
      <c r="AE1558" s="439"/>
      <c r="AF1558" s="439"/>
      <c r="AG1558" s="439"/>
      <c r="AH1558" s="439"/>
      <c r="AI1558" s="439"/>
      <c r="AJ1558" s="439"/>
    </row>
    <row r="1559" spans="29:36" x14ac:dyDescent="0.3">
      <c r="AC1559" s="439"/>
      <c r="AD1559" s="439"/>
      <c r="AE1559" s="439"/>
      <c r="AF1559" s="439"/>
      <c r="AG1559" s="439"/>
      <c r="AH1559" s="439"/>
      <c r="AI1559" s="439"/>
      <c r="AJ1559" s="439"/>
    </row>
    <row r="1560" spans="29:36" x14ac:dyDescent="0.3">
      <c r="AC1560" s="439"/>
      <c r="AD1560" s="439"/>
      <c r="AE1560" s="439"/>
      <c r="AF1560" s="439"/>
      <c r="AG1560" s="439"/>
      <c r="AH1560" s="439"/>
      <c r="AI1560" s="439"/>
      <c r="AJ1560" s="439"/>
    </row>
    <row r="1561" spans="29:36" x14ac:dyDescent="0.3">
      <c r="AC1561" s="439"/>
      <c r="AD1561" s="439"/>
      <c r="AE1561" s="439"/>
      <c r="AF1561" s="439"/>
      <c r="AG1561" s="439"/>
      <c r="AH1561" s="439"/>
      <c r="AI1561" s="439"/>
      <c r="AJ1561" s="439"/>
    </row>
    <row r="1562" spans="29:36" x14ac:dyDescent="0.3">
      <c r="AC1562" s="439"/>
      <c r="AD1562" s="439"/>
      <c r="AE1562" s="439"/>
      <c r="AF1562" s="439"/>
      <c r="AG1562" s="439"/>
      <c r="AH1562" s="439"/>
      <c r="AI1562" s="439"/>
      <c r="AJ1562" s="439"/>
    </row>
    <row r="1563" spans="29:36" x14ac:dyDescent="0.3">
      <c r="AC1563" s="439"/>
      <c r="AD1563" s="439"/>
      <c r="AE1563" s="439"/>
      <c r="AF1563" s="439"/>
      <c r="AG1563" s="439"/>
      <c r="AH1563" s="439"/>
      <c r="AI1563" s="439"/>
      <c r="AJ1563" s="439"/>
    </row>
    <row r="1564" spans="29:36" x14ac:dyDescent="0.3">
      <c r="AC1564" s="439"/>
      <c r="AD1564" s="439"/>
      <c r="AE1564" s="439"/>
      <c r="AF1564" s="439"/>
      <c r="AG1564" s="439"/>
      <c r="AH1564" s="439"/>
      <c r="AI1564" s="439"/>
      <c r="AJ1564" s="439"/>
    </row>
    <row r="1565" spans="29:36" x14ac:dyDescent="0.3">
      <c r="AC1565" s="439"/>
      <c r="AD1565" s="439"/>
      <c r="AE1565" s="439"/>
      <c r="AF1565" s="439"/>
      <c r="AG1565" s="439"/>
      <c r="AH1565" s="439"/>
      <c r="AI1565" s="439"/>
      <c r="AJ1565" s="439"/>
    </row>
    <row r="1566" spans="29:36" x14ac:dyDescent="0.3">
      <c r="AC1566" s="439"/>
      <c r="AD1566" s="439"/>
      <c r="AE1566" s="439"/>
      <c r="AF1566" s="439"/>
      <c r="AG1566" s="439"/>
      <c r="AH1566" s="439"/>
      <c r="AI1566" s="439"/>
      <c r="AJ1566" s="439"/>
    </row>
    <row r="1567" spans="29:36" x14ac:dyDescent="0.3">
      <c r="AC1567" s="439"/>
      <c r="AD1567" s="439"/>
      <c r="AE1567" s="439"/>
      <c r="AF1567" s="439"/>
      <c r="AG1567" s="439"/>
      <c r="AH1567" s="439"/>
      <c r="AI1567" s="439"/>
      <c r="AJ1567" s="439"/>
    </row>
    <row r="1568" spans="29:36" x14ac:dyDescent="0.3">
      <c r="AC1568" s="439"/>
      <c r="AD1568" s="439"/>
      <c r="AE1568" s="439"/>
      <c r="AF1568" s="439"/>
      <c r="AG1568" s="439"/>
      <c r="AH1568" s="439"/>
      <c r="AI1568" s="439"/>
      <c r="AJ1568" s="439"/>
    </row>
    <row r="1569" spans="29:36" x14ac:dyDescent="0.3">
      <c r="AC1569" s="439"/>
      <c r="AD1569" s="439"/>
      <c r="AE1569" s="439"/>
      <c r="AF1569" s="439"/>
      <c r="AG1569" s="439"/>
      <c r="AH1569" s="439"/>
      <c r="AI1569" s="439"/>
      <c r="AJ1569" s="439"/>
    </row>
    <row r="1570" spans="29:36" x14ac:dyDescent="0.3">
      <c r="AC1570" s="439"/>
      <c r="AD1570" s="439"/>
      <c r="AE1570" s="439"/>
      <c r="AF1570" s="439"/>
      <c r="AG1570" s="439"/>
      <c r="AH1570" s="439"/>
      <c r="AI1570" s="439"/>
      <c r="AJ1570" s="439"/>
    </row>
    <row r="1571" spans="29:36" x14ac:dyDescent="0.3">
      <c r="AC1571" s="439"/>
      <c r="AD1571" s="439"/>
      <c r="AE1571" s="439"/>
      <c r="AF1571" s="439"/>
      <c r="AG1571" s="439"/>
      <c r="AH1571" s="439"/>
      <c r="AI1571" s="439"/>
      <c r="AJ1571" s="439"/>
    </row>
    <row r="1572" spans="29:36" x14ac:dyDescent="0.3">
      <c r="AC1572" s="439"/>
      <c r="AD1572" s="439"/>
      <c r="AE1572" s="439"/>
      <c r="AF1572" s="439"/>
      <c r="AG1572" s="439"/>
      <c r="AH1572" s="439"/>
      <c r="AI1572" s="439"/>
      <c r="AJ1572" s="439"/>
    </row>
    <row r="1573" spans="29:36" x14ac:dyDescent="0.3">
      <c r="AC1573" s="439"/>
      <c r="AD1573" s="439"/>
      <c r="AE1573" s="439"/>
      <c r="AF1573" s="439"/>
      <c r="AG1573" s="439"/>
      <c r="AH1573" s="439"/>
      <c r="AI1573" s="439"/>
      <c r="AJ1573" s="439"/>
    </row>
    <row r="1574" spans="29:36" x14ac:dyDescent="0.3">
      <c r="AC1574" s="439"/>
      <c r="AD1574" s="439"/>
      <c r="AE1574" s="439"/>
      <c r="AF1574" s="439"/>
      <c r="AG1574" s="439"/>
      <c r="AH1574" s="439"/>
      <c r="AI1574" s="439"/>
      <c r="AJ1574" s="439"/>
    </row>
    <row r="1575" spans="29:36" x14ac:dyDescent="0.3">
      <c r="AC1575" s="439"/>
      <c r="AD1575" s="439"/>
      <c r="AE1575" s="439"/>
      <c r="AF1575" s="439"/>
      <c r="AG1575" s="439"/>
      <c r="AH1575" s="439"/>
      <c r="AI1575" s="439"/>
      <c r="AJ1575" s="439"/>
    </row>
    <row r="1576" spans="29:36" x14ac:dyDescent="0.3">
      <c r="AC1576" s="439"/>
      <c r="AD1576" s="439"/>
      <c r="AE1576" s="439"/>
      <c r="AF1576" s="439"/>
      <c r="AG1576" s="439"/>
      <c r="AH1576" s="439"/>
      <c r="AI1576" s="439"/>
      <c r="AJ1576" s="439"/>
    </row>
    <row r="1577" spans="29:36" x14ac:dyDescent="0.3">
      <c r="AC1577" s="439"/>
      <c r="AD1577" s="439"/>
      <c r="AE1577" s="439"/>
      <c r="AF1577" s="439"/>
      <c r="AG1577" s="439"/>
      <c r="AH1577" s="439"/>
      <c r="AI1577" s="439"/>
      <c r="AJ1577" s="439"/>
    </row>
    <row r="1578" spans="29:36" x14ac:dyDescent="0.3">
      <c r="AC1578" s="439"/>
      <c r="AD1578" s="439"/>
      <c r="AE1578" s="439"/>
      <c r="AF1578" s="439"/>
      <c r="AG1578" s="439"/>
      <c r="AH1578" s="439"/>
      <c r="AI1578" s="439"/>
      <c r="AJ1578" s="439"/>
    </row>
    <row r="1579" spans="29:36" x14ac:dyDescent="0.3">
      <c r="AC1579" s="439"/>
      <c r="AD1579" s="439"/>
      <c r="AE1579" s="439"/>
      <c r="AF1579" s="439"/>
      <c r="AG1579" s="439"/>
      <c r="AH1579" s="439"/>
      <c r="AI1579" s="439"/>
      <c r="AJ1579" s="439"/>
    </row>
    <row r="1580" spans="29:36" x14ac:dyDescent="0.3">
      <c r="AC1580" s="439"/>
      <c r="AD1580" s="439"/>
      <c r="AE1580" s="439"/>
      <c r="AF1580" s="439"/>
      <c r="AG1580" s="439"/>
      <c r="AH1580" s="439"/>
      <c r="AI1580" s="439"/>
      <c r="AJ1580" s="439"/>
    </row>
    <row r="1581" spans="29:36" x14ac:dyDescent="0.3">
      <c r="AC1581" s="439"/>
      <c r="AD1581" s="439"/>
      <c r="AE1581" s="439"/>
      <c r="AF1581" s="439"/>
      <c r="AG1581" s="439"/>
      <c r="AH1581" s="439"/>
      <c r="AI1581" s="439"/>
      <c r="AJ1581" s="439"/>
    </row>
    <row r="1582" spans="29:36" x14ac:dyDescent="0.3">
      <c r="AC1582" s="439"/>
      <c r="AD1582" s="439"/>
      <c r="AE1582" s="439"/>
      <c r="AF1582" s="439"/>
      <c r="AG1582" s="439"/>
      <c r="AH1582" s="439"/>
      <c r="AI1582" s="439"/>
      <c r="AJ1582" s="439"/>
    </row>
    <row r="1583" spans="29:36" x14ac:dyDescent="0.3">
      <c r="AC1583" s="439"/>
      <c r="AD1583" s="439"/>
      <c r="AE1583" s="439"/>
      <c r="AF1583" s="439"/>
      <c r="AG1583" s="439"/>
      <c r="AH1583" s="439"/>
      <c r="AI1583" s="439"/>
      <c r="AJ1583" s="439"/>
    </row>
    <row r="1584" spans="29:36" x14ac:dyDescent="0.3">
      <c r="AC1584" s="439"/>
      <c r="AD1584" s="439"/>
      <c r="AE1584" s="439"/>
      <c r="AF1584" s="439"/>
      <c r="AG1584" s="439"/>
      <c r="AH1584" s="439"/>
      <c r="AI1584" s="439"/>
      <c r="AJ1584" s="439"/>
    </row>
    <row r="1585" spans="29:36" x14ac:dyDescent="0.3">
      <c r="AC1585" s="439"/>
      <c r="AD1585" s="439"/>
      <c r="AE1585" s="439"/>
      <c r="AF1585" s="439"/>
      <c r="AG1585" s="439"/>
      <c r="AH1585" s="439"/>
      <c r="AI1585" s="439"/>
      <c r="AJ1585" s="439"/>
    </row>
    <row r="1586" spans="29:36" x14ac:dyDescent="0.3">
      <c r="AC1586" s="439"/>
      <c r="AD1586" s="439"/>
      <c r="AE1586" s="439"/>
      <c r="AF1586" s="439"/>
      <c r="AG1586" s="439"/>
      <c r="AH1586" s="439"/>
      <c r="AI1586" s="439"/>
      <c r="AJ1586" s="439"/>
    </row>
    <row r="1587" spans="29:36" x14ac:dyDescent="0.3">
      <c r="AC1587" s="439"/>
      <c r="AD1587" s="439"/>
      <c r="AE1587" s="439"/>
      <c r="AF1587" s="439"/>
      <c r="AG1587" s="439"/>
      <c r="AH1587" s="439"/>
      <c r="AI1587" s="439"/>
      <c r="AJ1587" s="439"/>
    </row>
    <row r="1588" spans="29:36" x14ac:dyDescent="0.3">
      <c r="AC1588" s="439"/>
      <c r="AD1588" s="439"/>
      <c r="AE1588" s="439"/>
      <c r="AF1588" s="439"/>
      <c r="AG1588" s="439"/>
      <c r="AH1588" s="439"/>
      <c r="AI1588" s="439"/>
      <c r="AJ1588" s="439"/>
    </row>
    <row r="1589" spans="29:36" x14ac:dyDescent="0.3">
      <c r="AC1589" s="439"/>
      <c r="AD1589" s="439"/>
      <c r="AE1589" s="439"/>
      <c r="AF1589" s="439"/>
      <c r="AG1589" s="439"/>
      <c r="AH1589" s="439"/>
      <c r="AI1589" s="439"/>
      <c r="AJ1589" s="439"/>
    </row>
    <row r="1590" spans="29:36" x14ac:dyDescent="0.3">
      <c r="AC1590" s="439"/>
      <c r="AD1590" s="439"/>
      <c r="AE1590" s="439"/>
      <c r="AF1590" s="439"/>
      <c r="AG1590" s="439"/>
      <c r="AH1590" s="439"/>
      <c r="AI1590" s="439"/>
      <c r="AJ1590" s="439"/>
    </row>
    <row r="1591" spans="29:36" x14ac:dyDescent="0.3">
      <c r="AC1591" s="439"/>
      <c r="AD1591" s="439"/>
      <c r="AE1591" s="439"/>
      <c r="AF1591" s="439"/>
      <c r="AG1591" s="439"/>
      <c r="AH1591" s="439"/>
      <c r="AI1591" s="439"/>
      <c r="AJ1591" s="439"/>
    </row>
    <row r="1592" spans="29:36" x14ac:dyDescent="0.3">
      <c r="AC1592" s="439"/>
      <c r="AD1592" s="439"/>
      <c r="AE1592" s="439"/>
      <c r="AF1592" s="439"/>
      <c r="AG1592" s="439"/>
      <c r="AH1592" s="439"/>
      <c r="AI1592" s="439"/>
      <c r="AJ1592" s="439"/>
    </row>
    <row r="1593" spans="29:36" x14ac:dyDescent="0.3">
      <c r="AC1593" s="439"/>
      <c r="AD1593" s="439"/>
      <c r="AE1593" s="439"/>
      <c r="AF1593" s="439"/>
      <c r="AG1593" s="439"/>
      <c r="AH1593" s="439"/>
      <c r="AI1593" s="439"/>
      <c r="AJ1593" s="439"/>
    </row>
    <row r="1594" spans="29:36" x14ac:dyDescent="0.3">
      <c r="AC1594" s="439"/>
      <c r="AD1594" s="439"/>
      <c r="AE1594" s="439"/>
      <c r="AF1594" s="439"/>
      <c r="AG1594" s="439"/>
      <c r="AH1594" s="439"/>
      <c r="AI1594" s="439"/>
      <c r="AJ1594" s="439"/>
    </row>
    <row r="1595" spans="29:36" x14ac:dyDescent="0.3">
      <c r="AC1595" s="439"/>
      <c r="AD1595" s="439"/>
      <c r="AE1595" s="439"/>
      <c r="AF1595" s="439"/>
      <c r="AG1595" s="439"/>
      <c r="AH1595" s="439"/>
      <c r="AI1595" s="439"/>
      <c r="AJ1595" s="439"/>
    </row>
    <row r="1596" spans="29:36" x14ac:dyDescent="0.3">
      <c r="AC1596" s="439"/>
      <c r="AD1596" s="439"/>
      <c r="AE1596" s="439"/>
      <c r="AF1596" s="439"/>
      <c r="AG1596" s="439"/>
      <c r="AH1596" s="439"/>
      <c r="AI1596" s="439"/>
      <c r="AJ1596" s="439"/>
    </row>
    <row r="1597" spans="29:36" x14ac:dyDescent="0.3">
      <c r="AC1597" s="439"/>
      <c r="AD1597" s="439"/>
      <c r="AE1597" s="439"/>
      <c r="AF1597" s="439"/>
      <c r="AG1597" s="439"/>
      <c r="AH1597" s="439"/>
      <c r="AI1597" s="439"/>
      <c r="AJ1597" s="439"/>
    </row>
    <row r="1598" spans="29:36" x14ac:dyDescent="0.3">
      <c r="AC1598" s="439"/>
      <c r="AD1598" s="439"/>
      <c r="AE1598" s="439"/>
      <c r="AF1598" s="439"/>
      <c r="AG1598" s="439"/>
      <c r="AH1598" s="439"/>
      <c r="AI1598" s="439"/>
      <c r="AJ1598" s="439"/>
    </row>
    <row r="1599" spans="29:36" x14ac:dyDescent="0.3">
      <c r="AC1599" s="439"/>
      <c r="AD1599" s="439"/>
      <c r="AE1599" s="439"/>
      <c r="AF1599" s="439"/>
      <c r="AG1599" s="439"/>
      <c r="AH1599" s="439"/>
      <c r="AI1599" s="439"/>
      <c r="AJ1599" s="439"/>
    </row>
    <row r="1600" spans="29:36" x14ac:dyDescent="0.3">
      <c r="AC1600" s="439"/>
      <c r="AD1600" s="439"/>
      <c r="AE1600" s="439"/>
      <c r="AF1600" s="439"/>
      <c r="AG1600" s="439"/>
      <c r="AH1600" s="439"/>
      <c r="AI1600" s="439"/>
      <c r="AJ1600" s="439"/>
    </row>
    <row r="1601" spans="29:36" x14ac:dyDescent="0.3">
      <c r="AC1601" s="439"/>
      <c r="AD1601" s="439"/>
      <c r="AE1601" s="439"/>
      <c r="AF1601" s="439"/>
      <c r="AG1601" s="439"/>
      <c r="AH1601" s="439"/>
      <c r="AI1601" s="439"/>
      <c r="AJ1601" s="439"/>
    </row>
    <row r="1602" spans="29:36" x14ac:dyDescent="0.3">
      <c r="AC1602" s="439"/>
      <c r="AD1602" s="439"/>
      <c r="AE1602" s="439"/>
      <c r="AF1602" s="439"/>
      <c r="AG1602" s="439"/>
      <c r="AH1602" s="439"/>
      <c r="AI1602" s="439"/>
      <c r="AJ1602" s="439"/>
    </row>
    <row r="1603" spans="29:36" x14ac:dyDescent="0.3">
      <c r="AC1603" s="439"/>
      <c r="AD1603" s="439"/>
      <c r="AE1603" s="439"/>
      <c r="AF1603" s="439"/>
      <c r="AG1603" s="439"/>
      <c r="AH1603" s="439"/>
      <c r="AI1603" s="439"/>
      <c r="AJ1603" s="439"/>
    </row>
    <row r="1604" spans="29:36" x14ac:dyDescent="0.3">
      <c r="AC1604" s="439"/>
      <c r="AD1604" s="439"/>
      <c r="AE1604" s="439"/>
      <c r="AF1604" s="439"/>
      <c r="AG1604" s="439"/>
      <c r="AH1604" s="439"/>
      <c r="AI1604" s="439"/>
      <c r="AJ1604" s="439"/>
    </row>
    <row r="1605" spans="29:36" x14ac:dyDescent="0.3">
      <c r="AC1605" s="439"/>
      <c r="AD1605" s="439"/>
      <c r="AE1605" s="439"/>
      <c r="AF1605" s="439"/>
      <c r="AG1605" s="439"/>
      <c r="AH1605" s="439"/>
      <c r="AI1605" s="439"/>
      <c r="AJ1605" s="439"/>
    </row>
    <row r="1606" spans="29:36" x14ac:dyDescent="0.3">
      <c r="AC1606" s="439"/>
      <c r="AD1606" s="439"/>
      <c r="AE1606" s="439"/>
      <c r="AF1606" s="439"/>
      <c r="AG1606" s="439"/>
      <c r="AH1606" s="439"/>
      <c r="AI1606" s="439"/>
      <c r="AJ1606" s="439"/>
    </row>
    <row r="1607" spans="29:36" x14ac:dyDescent="0.3">
      <c r="AC1607" s="439"/>
      <c r="AD1607" s="439"/>
      <c r="AE1607" s="439"/>
      <c r="AF1607" s="439"/>
      <c r="AG1607" s="439"/>
      <c r="AH1607" s="439"/>
      <c r="AI1607" s="439"/>
      <c r="AJ1607" s="439"/>
    </row>
    <row r="1608" spans="29:36" x14ac:dyDescent="0.3">
      <c r="AC1608" s="439"/>
      <c r="AD1608" s="439"/>
      <c r="AE1608" s="439"/>
      <c r="AF1608" s="439"/>
      <c r="AG1608" s="439"/>
      <c r="AH1608" s="439"/>
      <c r="AI1608" s="439"/>
      <c r="AJ1608" s="439"/>
    </row>
    <row r="1609" spans="29:36" x14ac:dyDescent="0.3">
      <c r="AC1609" s="439"/>
      <c r="AD1609" s="439"/>
      <c r="AE1609" s="439"/>
      <c r="AF1609" s="439"/>
      <c r="AG1609" s="439"/>
      <c r="AH1609" s="439"/>
      <c r="AI1609" s="439"/>
      <c r="AJ1609" s="439"/>
    </row>
    <row r="1610" spans="29:36" x14ac:dyDescent="0.3">
      <c r="AC1610" s="439"/>
      <c r="AD1610" s="439"/>
      <c r="AE1610" s="439"/>
      <c r="AF1610" s="439"/>
      <c r="AG1610" s="439"/>
      <c r="AH1610" s="439"/>
      <c r="AI1610" s="439"/>
      <c r="AJ1610" s="439"/>
    </row>
    <row r="1611" spans="29:36" x14ac:dyDescent="0.3">
      <c r="AC1611" s="439"/>
      <c r="AD1611" s="439"/>
      <c r="AE1611" s="439"/>
      <c r="AF1611" s="439"/>
      <c r="AG1611" s="439"/>
      <c r="AH1611" s="439"/>
      <c r="AI1611" s="439"/>
      <c r="AJ1611" s="439"/>
    </row>
    <row r="1612" spans="29:36" x14ac:dyDescent="0.3">
      <c r="AC1612" s="439"/>
      <c r="AD1612" s="439"/>
      <c r="AE1612" s="439"/>
      <c r="AF1612" s="439"/>
      <c r="AG1612" s="439"/>
      <c r="AH1612" s="439"/>
      <c r="AI1612" s="439"/>
      <c r="AJ1612" s="439"/>
    </row>
    <row r="1613" spans="29:36" x14ac:dyDescent="0.3">
      <c r="AC1613" s="439"/>
      <c r="AD1613" s="439"/>
      <c r="AE1613" s="439"/>
      <c r="AF1613" s="439"/>
      <c r="AG1613" s="439"/>
      <c r="AH1613" s="439"/>
      <c r="AI1613" s="439"/>
      <c r="AJ1613" s="439"/>
    </row>
    <row r="1614" spans="29:36" x14ac:dyDescent="0.3">
      <c r="AC1614" s="439"/>
      <c r="AD1614" s="439"/>
      <c r="AE1614" s="439"/>
      <c r="AF1614" s="439"/>
      <c r="AG1614" s="439"/>
      <c r="AH1614" s="439"/>
      <c r="AI1614" s="439"/>
      <c r="AJ1614" s="439"/>
    </row>
    <row r="1615" spans="29:36" x14ac:dyDescent="0.3">
      <c r="AC1615" s="439"/>
      <c r="AD1615" s="439"/>
      <c r="AE1615" s="439"/>
      <c r="AF1615" s="439"/>
      <c r="AG1615" s="439"/>
      <c r="AH1615" s="439"/>
      <c r="AI1615" s="439"/>
      <c r="AJ1615" s="439"/>
    </row>
    <row r="1616" spans="29:36" x14ac:dyDescent="0.3">
      <c r="AC1616" s="439"/>
      <c r="AD1616" s="439"/>
      <c r="AE1616" s="439"/>
      <c r="AF1616" s="439"/>
      <c r="AG1616" s="439"/>
      <c r="AH1616" s="439"/>
      <c r="AI1616" s="439"/>
      <c r="AJ1616" s="439"/>
    </row>
    <row r="1617" spans="29:36" x14ac:dyDescent="0.3">
      <c r="AC1617" s="439"/>
      <c r="AD1617" s="439"/>
      <c r="AE1617" s="439"/>
      <c r="AF1617" s="439"/>
      <c r="AG1617" s="439"/>
      <c r="AH1617" s="439"/>
      <c r="AI1617" s="439"/>
      <c r="AJ1617" s="439"/>
    </row>
    <row r="1618" spans="29:36" x14ac:dyDescent="0.3">
      <c r="AC1618" s="439"/>
      <c r="AD1618" s="439"/>
      <c r="AE1618" s="439"/>
      <c r="AF1618" s="439"/>
      <c r="AG1618" s="439"/>
      <c r="AH1618" s="439"/>
      <c r="AI1618" s="439"/>
      <c r="AJ1618" s="439"/>
    </row>
    <row r="1619" spans="29:36" x14ac:dyDescent="0.3">
      <c r="AC1619" s="439"/>
      <c r="AD1619" s="439"/>
      <c r="AE1619" s="439"/>
      <c r="AF1619" s="439"/>
      <c r="AG1619" s="439"/>
      <c r="AH1619" s="439"/>
      <c r="AI1619" s="439"/>
      <c r="AJ1619" s="439"/>
    </row>
    <row r="1620" spans="29:36" x14ac:dyDescent="0.3">
      <c r="AC1620" s="439"/>
      <c r="AD1620" s="439"/>
      <c r="AE1620" s="439"/>
      <c r="AF1620" s="439"/>
      <c r="AG1620" s="439"/>
      <c r="AH1620" s="439"/>
      <c r="AI1620" s="439"/>
      <c r="AJ1620" s="439"/>
    </row>
    <row r="1621" spans="29:36" x14ac:dyDescent="0.3">
      <c r="AC1621" s="439"/>
      <c r="AD1621" s="439"/>
      <c r="AE1621" s="439"/>
      <c r="AF1621" s="439"/>
      <c r="AG1621" s="439"/>
      <c r="AH1621" s="439"/>
      <c r="AI1621" s="439"/>
      <c r="AJ1621" s="439"/>
    </row>
    <row r="1622" spans="29:36" x14ac:dyDescent="0.3">
      <c r="AC1622" s="439"/>
      <c r="AD1622" s="439"/>
      <c r="AE1622" s="439"/>
      <c r="AF1622" s="439"/>
      <c r="AG1622" s="439"/>
      <c r="AH1622" s="439"/>
      <c r="AI1622" s="439"/>
      <c r="AJ1622" s="439"/>
    </row>
    <row r="1623" spans="29:36" x14ac:dyDescent="0.3">
      <c r="AC1623" s="439"/>
      <c r="AD1623" s="439"/>
      <c r="AE1623" s="439"/>
      <c r="AF1623" s="439"/>
      <c r="AG1623" s="439"/>
      <c r="AH1623" s="439"/>
      <c r="AI1623" s="439"/>
      <c r="AJ1623" s="439"/>
    </row>
    <row r="1624" spans="29:36" x14ac:dyDescent="0.3">
      <c r="AC1624" s="439"/>
      <c r="AD1624" s="439"/>
      <c r="AE1624" s="439"/>
      <c r="AF1624" s="439"/>
      <c r="AG1624" s="439"/>
      <c r="AH1624" s="439"/>
      <c r="AI1624" s="439"/>
      <c r="AJ1624" s="439"/>
    </row>
    <row r="1625" spans="29:36" x14ac:dyDescent="0.3">
      <c r="AC1625" s="439"/>
      <c r="AD1625" s="439"/>
      <c r="AE1625" s="439"/>
      <c r="AF1625" s="439"/>
      <c r="AG1625" s="439"/>
      <c r="AH1625" s="439"/>
      <c r="AI1625" s="439"/>
      <c r="AJ1625" s="439"/>
    </row>
    <row r="1626" spans="29:36" x14ac:dyDescent="0.3">
      <c r="AC1626" s="439"/>
      <c r="AD1626" s="439"/>
      <c r="AE1626" s="439"/>
      <c r="AF1626" s="439"/>
      <c r="AG1626" s="439"/>
      <c r="AH1626" s="439"/>
      <c r="AI1626" s="439"/>
      <c r="AJ1626" s="439"/>
    </row>
    <row r="1627" spans="29:36" x14ac:dyDescent="0.3">
      <c r="AC1627" s="439"/>
      <c r="AD1627" s="439"/>
      <c r="AE1627" s="439"/>
      <c r="AF1627" s="439"/>
      <c r="AG1627" s="439"/>
      <c r="AH1627" s="439"/>
      <c r="AI1627" s="439"/>
      <c r="AJ1627" s="439"/>
    </row>
    <row r="1628" spans="29:36" x14ac:dyDescent="0.3">
      <c r="AC1628" s="439"/>
      <c r="AD1628" s="439"/>
      <c r="AE1628" s="439"/>
      <c r="AF1628" s="439"/>
      <c r="AG1628" s="439"/>
      <c r="AH1628" s="439"/>
      <c r="AI1628" s="439"/>
      <c r="AJ1628" s="439"/>
    </row>
    <row r="1629" spans="29:36" x14ac:dyDescent="0.3">
      <c r="AC1629" s="439"/>
      <c r="AD1629" s="439"/>
      <c r="AE1629" s="439"/>
      <c r="AF1629" s="439"/>
      <c r="AG1629" s="439"/>
      <c r="AH1629" s="439"/>
      <c r="AI1629" s="439"/>
      <c r="AJ1629" s="439"/>
    </row>
    <row r="1630" spans="29:36" x14ac:dyDescent="0.3">
      <c r="AC1630" s="439"/>
      <c r="AD1630" s="439"/>
      <c r="AE1630" s="439"/>
      <c r="AF1630" s="439"/>
      <c r="AG1630" s="439"/>
      <c r="AH1630" s="439"/>
      <c r="AI1630" s="439"/>
      <c r="AJ1630" s="439"/>
    </row>
    <row r="1631" spans="29:36" x14ac:dyDescent="0.3">
      <c r="AC1631" s="439"/>
      <c r="AD1631" s="439"/>
      <c r="AE1631" s="439"/>
      <c r="AF1631" s="439"/>
      <c r="AG1631" s="439"/>
      <c r="AH1631" s="439"/>
      <c r="AI1631" s="439"/>
      <c r="AJ1631" s="439"/>
    </row>
    <row r="1632" spans="29:36" x14ac:dyDescent="0.3">
      <c r="AC1632" s="439"/>
      <c r="AD1632" s="439"/>
      <c r="AE1632" s="439"/>
      <c r="AF1632" s="439"/>
      <c r="AG1632" s="439"/>
      <c r="AH1632" s="439"/>
      <c r="AI1632" s="439"/>
      <c r="AJ1632" s="439"/>
    </row>
    <row r="1633" spans="29:36" x14ac:dyDescent="0.3">
      <c r="AC1633" s="439"/>
      <c r="AD1633" s="439"/>
      <c r="AE1633" s="439"/>
      <c r="AF1633" s="439"/>
      <c r="AG1633" s="439"/>
      <c r="AH1633" s="439"/>
      <c r="AI1633" s="439"/>
      <c r="AJ1633" s="439"/>
    </row>
    <row r="1634" spans="29:36" x14ac:dyDescent="0.3">
      <c r="AC1634" s="439"/>
      <c r="AD1634" s="439"/>
      <c r="AE1634" s="439"/>
      <c r="AF1634" s="439"/>
      <c r="AG1634" s="439"/>
      <c r="AH1634" s="439"/>
      <c r="AI1634" s="439"/>
      <c r="AJ1634" s="439"/>
    </row>
    <row r="1635" spans="29:36" x14ac:dyDescent="0.3">
      <c r="AC1635" s="439"/>
      <c r="AD1635" s="439"/>
      <c r="AE1635" s="439"/>
      <c r="AF1635" s="439"/>
      <c r="AG1635" s="439"/>
      <c r="AH1635" s="439"/>
      <c r="AI1635" s="439"/>
      <c r="AJ1635" s="439"/>
    </row>
    <row r="1636" spans="29:36" x14ac:dyDescent="0.3">
      <c r="AC1636" s="439"/>
      <c r="AD1636" s="439"/>
      <c r="AE1636" s="439"/>
      <c r="AF1636" s="439"/>
      <c r="AG1636" s="439"/>
      <c r="AH1636" s="439"/>
      <c r="AI1636" s="439"/>
      <c r="AJ1636" s="439"/>
    </row>
    <row r="1637" spans="29:36" x14ac:dyDescent="0.3">
      <c r="AC1637" s="439"/>
      <c r="AD1637" s="439"/>
      <c r="AE1637" s="439"/>
      <c r="AF1637" s="439"/>
      <c r="AG1637" s="439"/>
      <c r="AH1637" s="439"/>
      <c r="AI1637" s="439"/>
      <c r="AJ1637" s="439"/>
    </row>
    <row r="1638" spans="29:36" x14ac:dyDescent="0.3">
      <c r="AC1638" s="439"/>
      <c r="AD1638" s="439"/>
      <c r="AE1638" s="439"/>
      <c r="AF1638" s="439"/>
      <c r="AG1638" s="439"/>
      <c r="AH1638" s="439"/>
      <c r="AI1638" s="439"/>
      <c r="AJ1638" s="439"/>
    </row>
    <row r="1639" spans="29:36" x14ac:dyDescent="0.3">
      <c r="AC1639" s="439"/>
      <c r="AD1639" s="439"/>
      <c r="AE1639" s="439"/>
      <c r="AF1639" s="439"/>
      <c r="AG1639" s="439"/>
      <c r="AH1639" s="439"/>
      <c r="AI1639" s="439"/>
      <c r="AJ1639" s="439"/>
    </row>
    <row r="1640" spans="29:36" x14ac:dyDescent="0.3">
      <c r="AC1640" s="439"/>
      <c r="AD1640" s="439"/>
      <c r="AE1640" s="439"/>
      <c r="AF1640" s="439"/>
      <c r="AG1640" s="439"/>
      <c r="AH1640" s="439"/>
      <c r="AI1640" s="439"/>
      <c r="AJ1640" s="439"/>
    </row>
    <row r="1641" spans="29:36" x14ac:dyDescent="0.3">
      <c r="AC1641" s="439"/>
      <c r="AD1641" s="439"/>
      <c r="AE1641" s="439"/>
      <c r="AF1641" s="439"/>
      <c r="AG1641" s="439"/>
      <c r="AH1641" s="439"/>
      <c r="AI1641" s="439"/>
      <c r="AJ1641" s="439"/>
    </row>
    <row r="1642" spans="29:36" x14ac:dyDescent="0.3">
      <c r="AC1642" s="439"/>
      <c r="AD1642" s="439"/>
      <c r="AE1642" s="439"/>
      <c r="AF1642" s="439"/>
      <c r="AG1642" s="439"/>
      <c r="AH1642" s="439"/>
      <c r="AI1642" s="439"/>
      <c r="AJ1642" s="439"/>
    </row>
    <row r="1643" spans="29:36" x14ac:dyDescent="0.3">
      <c r="AC1643" s="439"/>
      <c r="AD1643" s="439"/>
      <c r="AE1643" s="439"/>
      <c r="AF1643" s="439"/>
      <c r="AG1643" s="439"/>
      <c r="AH1643" s="439"/>
      <c r="AI1643" s="439"/>
      <c r="AJ1643" s="439"/>
    </row>
    <row r="1644" spans="29:36" x14ac:dyDescent="0.3">
      <c r="AC1644" s="439"/>
      <c r="AD1644" s="439"/>
      <c r="AE1644" s="439"/>
      <c r="AF1644" s="439"/>
      <c r="AG1644" s="439"/>
      <c r="AH1644" s="439"/>
      <c r="AI1644" s="439"/>
      <c r="AJ1644" s="439"/>
    </row>
    <row r="1645" spans="29:36" x14ac:dyDescent="0.3">
      <c r="AC1645" s="439"/>
      <c r="AD1645" s="439"/>
      <c r="AE1645" s="439"/>
      <c r="AF1645" s="439"/>
      <c r="AG1645" s="439"/>
      <c r="AH1645" s="439"/>
      <c r="AI1645" s="439"/>
      <c r="AJ1645" s="439"/>
    </row>
    <row r="1646" spans="29:36" x14ac:dyDescent="0.3">
      <c r="AC1646" s="439"/>
      <c r="AD1646" s="439"/>
      <c r="AE1646" s="439"/>
      <c r="AF1646" s="439"/>
      <c r="AG1646" s="439"/>
      <c r="AH1646" s="439"/>
      <c r="AI1646" s="439"/>
      <c r="AJ1646" s="439"/>
    </row>
    <row r="1647" spans="29:36" x14ac:dyDescent="0.3">
      <c r="AC1647" s="439"/>
      <c r="AD1647" s="439"/>
      <c r="AE1647" s="439"/>
      <c r="AF1647" s="439"/>
      <c r="AG1647" s="439"/>
      <c r="AH1647" s="439"/>
      <c r="AI1647" s="439"/>
      <c r="AJ1647" s="439"/>
    </row>
    <row r="1648" spans="29:36" x14ac:dyDescent="0.3">
      <c r="AC1648" s="439"/>
      <c r="AD1648" s="439"/>
      <c r="AE1648" s="439"/>
      <c r="AF1648" s="439"/>
      <c r="AG1648" s="439"/>
      <c r="AH1648" s="439"/>
      <c r="AI1648" s="439"/>
      <c r="AJ1648" s="439"/>
    </row>
    <row r="1649" spans="29:36" x14ac:dyDescent="0.3">
      <c r="AC1649" s="439"/>
      <c r="AD1649" s="439"/>
      <c r="AE1649" s="439"/>
      <c r="AF1649" s="439"/>
      <c r="AG1649" s="439"/>
      <c r="AH1649" s="439"/>
      <c r="AI1649" s="439"/>
      <c r="AJ1649" s="439"/>
    </row>
    <row r="1650" spans="29:36" x14ac:dyDescent="0.3">
      <c r="AC1650" s="439"/>
      <c r="AD1650" s="439"/>
      <c r="AE1650" s="439"/>
      <c r="AF1650" s="439"/>
      <c r="AG1650" s="439"/>
      <c r="AH1650" s="439"/>
      <c r="AI1650" s="439"/>
      <c r="AJ1650" s="439"/>
    </row>
    <row r="1651" spans="29:36" x14ac:dyDescent="0.3">
      <c r="AC1651" s="439"/>
      <c r="AD1651" s="439"/>
      <c r="AE1651" s="439"/>
      <c r="AF1651" s="439"/>
      <c r="AG1651" s="439"/>
      <c r="AH1651" s="439"/>
      <c r="AI1651" s="439"/>
      <c r="AJ1651" s="439"/>
    </row>
    <row r="1652" spans="29:36" x14ac:dyDescent="0.3">
      <c r="AC1652" s="439"/>
      <c r="AD1652" s="439"/>
      <c r="AE1652" s="439"/>
      <c r="AF1652" s="439"/>
      <c r="AG1652" s="439"/>
      <c r="AH1652" s="439"/>
      <c r="AI1652" s="439"/>
      <c r="AJ1652" s="439"/>
    </row>
    <row r="1653" spans="29:36" x14ac:dyDescent="0.3">
      <c r="AC1653" s="439"/>
      <c r="AD1653" s="439"/>
      <c r="AE1653" s="439"/>
      <c r="AF1653" s="439"/>
      <c r="AG1653" s="439"/>
      <c r="AH1653" s="439"/>
      <c r="AI1653" s="439"/>
      <c r="AJ1653" s="439"/>
    </row>
    <row r="1654" spans="29:36" x14ac:dyDescent="0.3">
      <c r="AC1654" s="439"/>
      <c r="AD1654" s="439"/>
      <c r="AE1654" s="439"/>
      <c r="AF1654" s="439"/>
      <c r="AG1654" s="439"/>
      <c r="AH1654" s="439"/>
      <c r="AI1654" s="439"/>
      <c r="AJ1654" s="439"/>
    </row>
    <row r="1655" spans="29:36" x14ac:dyDescent="0.3">
      <c r="AC1655" s="439"/>
      <c r="AD1655" s="439"/>
      <c r="AE1655" s="439"/>
      <c r="AF1655" s="439"/>
      <c r="AG1655" s="439"/>
      <c r="AH1655" s="439"/>
      <c r="AI1655" s="439"/>
      <c r="AJ1655" s="439"/>
    </row>
    <row r="1656" spans="29:36" x14ac:dyDescent="0.3">
      <c r="AC1656" s="439"/>
      <c r="AD1656" s="439"/>
      <c r="AE1656" s="439"/>
      <c r="AF1656" s="439"/>
      <c r="AG1656" s="439"/>
      <c r="AH1656" s="439"/>
      <c r="AI1656" s="439"/>
      <c r="AJ1656" s="439"/>
    </row>
    <row r="1657" spans="29:36" x14ac:dyDescent="0.3">
      <c r="AC1657" s="439"/>
      <c r="AD1657" s="439"/>
      <c r="AE1657" s="439"/>
      <c r="AF1657" s="439"/>
      <c r="AG1657" s="439"/>
      <c r="AH1657" s="439"/>
      <c r="AI1657" s="439"/>
      <c r="AJ1657" s="439"/>
    </row>
    <row r="1658" spans="29:36" x14ac:dyDescent="0.3">
      <c r="AC1658" s="439"/>
      <c r="AD1658" s="439"/>
      <c r="AE1658" s="439"/>
      <c r="AF1658" s="439"/>
      <c r="AG1658" s="439"/>
      <c r="AH1658" s="439"/>
      <c r="AI1658" s="439"/>
      <c r="AJ1658" s="439"/>
    </row>
    <row r="1659" spans="29:36" x14ac:dyDescent="0.3">
      <c r="AC1659" s="439"/>
      <c r="AD1659" s="439"/>
      <c r="AE1659" s="439"/>
      <c r="AF1659" s="439"/>
      <c r="AG1659" s="439"/>
      <c r="AH1659" s="439"/>
      <c r="AI1659" s="439"/>
      <c r="AJ1659" s="439"/>
    </row>
    <row r="1660" spans="29:36" x14ac:dyDescent="0.3">
      <c r="AC1660" s="439"/>
      <c r="AD1660" s="439"/>
      <c r="AE1660" s="439"/>
      <c r="AF1660" s="439"/>
      <c r="AG1660" s="439"/>
      <c r="AH1660" s="439"/>
      <c r="AI1660" s="439"/>
      <c r="AJ1660" s="439"/>
    </row>
    <row r="1661" spans="29:36" x14ac:dyDescent="0.3">
      <c r="AC1661" s="439"/>
      <c r="AD1661" s="439"/>
      <c r="AE1661" s="439"/>
      <c r="AF1661" s="439"/>
      <c r="AG1661" s="439"/>
      <c r="AH1661" s="439"/>
      <c r="AI1661" s="439"/>
      <c r="AJ1661" s="439"/>
    </row>
    <row r="1662" spans="29:36" x14ac:dyDescent="0.3">
      <c r="AC1662" s="439"/>
      <c r="AD1662" s="439"/>
      <c r="AE1662" s="439"/>
      <c r="AF1662" s="439"/>
      <c r="AG1662" s="439"/>
      <c r="AH1662" s="439"/>
      <c r="AI1662" s="439"/>
      <c r="AJ1662" s="439"/>
    </row>
    <row r="1663" spans="29:36" x14ac:dyDescent="0.3">
      <c r="AC1663" s="439"/>
      <c r="AD1663" s="439"/>
      <c r="AE1663" s="439"/>
      <c r="AF1663" s="439"/>
      <c r="AG1663" s="439"/>
      <c r="AH1663" s="439"/>
      <c r="AI1663" s="439"/>
      <c r="AJ1663" s="439"/>
    </row>
    <row r="1664" spans="29:36" x14ac:dyDescent="0.3">
      <c r="AC1664" s="439"/>
      <c r="AD1664" s="439"/>
      <c r="AE1664" s="439"/>
      <c r="AF1664" s="439"/>
      <c r="AG1664" s="439"/>
      <c r="AH1664" s="439"/>
      <c r="AI1664" s="439"/>
      <c r="AJ1664" s="439"/>
    </row>
    <row r="1665" spans="29:36" x14ac:dyDescent="0.3">
      <c r="AC1665" s="439"/>
      <c r="AD1665" s="439"/>
      <c r="AE1665" s="439"/>
      <c r="AF1665" s="439"/>
      <c r="AG1665" s="439"/>
      <c r="AH1665" s="439"/>
      <c r="AI1665" s="439"/>
      <c r="AJ1665" s="439"/>
    </row>
    <row r="1666" spans="29:36" x14ac:dyDescent="0.3">
      <c r="AC1666" s="439"/>
      <c r="AD1666" s="439"/>
      <c r="AE1666" s="439"/>
      <c r="AF1666" s="439"/>
      <c r="AG1666" s="439"/>
      <c r="AH1666" s="439"/>
      <c r="AI1666" s="439"/>
      <c r="AJ1666" s="439"/>
    </row>
    <row r="1667" spans="29:36" x14ac:dyDescent="0.3">
      <c r="AC1667" s="439"/>
      <c r="AD1667" s="439"/>
      <c r="AE1667" s="439"/>
      <c r="AF1667" s="439"/>
      <c r="AG1667" s="439"/>
      <c r="AH1667" s="439"/>
      <c r="AI1667" s="439"/>
      <c r="AJ1667" s="439"/>
    </row>
    <row r="1668" spans="29:36" x14ac:dyDescent="0.3">
      <c r="AC1668" s="439"/>
      <c r="AD1668" s="439"/>
      <c r="AE1668" s="439"/>
      <c r="AF1668" s="439"/>
      <c r="AG1668" s="439"/>
      <c r="AH1668" s="439"/>
      <c r="AI1668" s="439"/>
      <c r="AJ1668" s="439"/>
    </row>
    <row r="1669" spans="29:36" x14ac:dyDescent="0.3">
      <c r="AC1669" s="439"/>
      <c r="AD1669" s="439"/>
      <c r="AE1669" s="439"/>
      <c r="AF1669" s="439"/>
      <c r="AG1669" s="439"/>
      <c r="AH1669" s="439"/>
      <c r="AI1669" s="439"/>
      <c r="AJ1669" s="439"/>
    </row>
    <row r="1670" spans="29:36" x14ac:dyDescent="0.3">
      <c r="AC1670" s="439"/>
      <c r="AD1670" s="439"/>
      <c r="AE1670" s="439"/>
      <c r="AF1670" s="439"/>
      <c r="AG1670" s="439"/>
      <c r="AH1670" s="439"/>
      <c r="AI1670" s="439"/>
      <c r="AJ1670" s="439"/>
    </row>
    <row r="1671" spans="29:36" x14ac:dyDescent="0.3">
      <c r="AC1671" s="439"/>
      <c r="AD1671" s="439"/>
      <c r="AE1671" s="439"/>
      <c r="AF1671" s="439"/>
      <c r="AG1671" s="439"/>
      <c r="AH1671" s="439"/>
      <c r="AI1671" s="439"/>
      <c r="AJ1671" s="439"/>
    </row>
    <row r="1672" spans="29:36" x14ac:dyDescent="0.3">
      <c r="AC1672" s="439"/>
      <c r="AD1672" s="439"/>
      <c r="AE1672" s="439"/>
      <c r="AF1672" s="439"/>
      <c r="AG1672" s="439"/>
      <c r="AH1672" s="439"/>
      <c r="AI1672" s="439"/>
      <c r="AJ1672" s="439"/>
    </row>
    <row r="1673" spans="29:36" x14ac:dyDescent="0.3">
      <c r="AC1673" s="439"/>
      <c r="AD1673" s="439"/>
      <c r="AE1673" s="439"/>
      <c r="AF1673" s="439"/>
      <c r="AG1673" s="439"/>
      <c r="AH1673" s="439"/>
      <c r="AI1673" s="439"/>
      <c r="AJ1673" s="439"/>
    </row>
    <row r="1674" spans="29:36" x14ac:dyDescent="0.3">
      <c r="AC1674" s="439"/>
      <c r="AD1674" s="439"/>
      <c r="AE1674" s="439"/>
      <c r="AF1674" s="439"/>
      <c r="AG1674" s="439"/>
      <c r="AH1674" s="439"/>
      <c r="AI1674" s="439"/>
      <c r="AJ1674" s="439"/>
    </row>
    <row r="1675" spans="29:36" x14ac:dyDescent="0.3">
      <c r="AC1675" s="439"/>
      <c r="AD1675" s="439"/>
      <c r="AE1675" s="439"/>
      <c r="AF1675" s="439"/>
      <c r="AG1675" s="439"/>
      <c r="AH1675" s="439"/>
      <c r="AI1675" s="439"/>
      <c r="AJ1675" s="439"/>
    </row>
    <row r="1676" spans="29:36" x14ac:dyDescent="0.3">
      <c r="AC1676" s="439"/>
      <c r="AD1676" s="439"/>
      <c r="AE1676" s="439"/>
      <c r="AF1676" s="439"/>
      <c r="AG1676" s="439"/>
      <c r="AH1676" s="439"/>
      <c r="AI1676" s="439"/>
      <c r="AJ1676" s="439"/>
    </row>
    <row r="1677" spans="29:36" x14ac:dyDescent="0.3">
      <c r="AC1677" s="439"/>
      <c r="AD1677" s="439"/>
      <c r="AE1677" s="439"/>
      <c r="AF1677" s="439"/>
      <c r="AG1677" s="439"/>
      <c r="AH1677" s="439"/>
      <c r="AI1677" s="439"/>
      <c r="AJ1677" s="439"/>
    </row>
    <row r="1678" spans="29:36" x14ac:dyDescent="0.3">
      <c r="AC1678" s="439"/>
      <c r="AD1678" s="439"/>
      <c r="AE1678" s="439"/>
      <c r="AF1678" s="439"/>
      <c r="AG1678" s="439"/>
      <c r="AH1678" s="439"/>
      <c r="AI1678" s="439"/>
      <c r="AJ1678" s="439"/>
    </row>
    <row r="1679" spans="29:36" x14ac:dyDescent="0.3">
      <c r="AC1679" s="439"/>
      <c r="AD1679" s="439"/>
      <c r="AE1679" s="439"/>
      <c r="AF1679" s="439"/>
      <c r="AG1679" s="439"/>
      <c r="AH1679" s="439"/>
      <c r="AI1679" s="439"/>
      <c r="AJ1679" s="439"/>
    </row>
    <row r="1680" spans="29:36" x14ac:dyDescent="0.3">
      <c r="AC1680" s="439"/>
      <c r="AD1680" s="439"/>
      <c r="AE1680" s="439"/>
      <c r="AF1680" s="439"/>
      <c r="AG1680" s="439"/>
      <c r="AH1680" s="439"/>
      <c r="AI1680" s="439"/>
      <c r="AJ1680" s="439"/>
    </row>
    <row r="1681" spans="29:36" x14ac:dyDescent="0.3">
      <c r="AC1681" s="439"/>
      <c r="AD1681" s="439"/>
      <c r="AE1681" s="439"/>
      <c r="AF1681" s="439"/>
      <c r="AG1681" s="439"/>
      <c r="AH1681" s="439"/>
      <c r="AI1681" s="439"/>
      <c r="AJ1681" s="439"/>
    </row>
    <row r="1682" spans="29:36" x14ac:dyDescent="0.3">
      <c r="AC1682" s="439"/>
      <c r="AD1682" s="439"/>
      <c r="AE1682" s="439"/>
      <c r="AF1682" s="439"/>
      <c r="AG1682" s="439"/>
      <c r="AH1682" s="439"/>
      <c r="AI1682" s="439"/>
      <c r="AJ1682" s="439"/>
    </row>
    <row r="1683" spans="29:36" x14ac:dyDescent="0.3">
      <c r="AC1683" s="439"/>
      <c r="AD1683" s="439"/>
      <c r="AE1683" s="439"/>
      <c r="AF1683" s="439"/>
      <c r="AG1683" s="439"/>
      <c r="AH1683" s="439"/>
      <c r="AI1683" s="439"/>
      <c r="AJ1683" s="439"/>
    </row>
    <row r="1684" spans="29:36" x14ac:dyDescent="0.3">
      <c r="AC1684" s="439"/>
      <c r="AD1684" s="439"/>
      <c r="AE1684" s="439"/>
      <c r="AF1684" s="439"/>
      <c r="AG1684" s="439"/>
      <c r="AH1684" s="439"/>
      <c r="AI1684" s="439"/>
      <c r="AJ1684" s="439"/>
    </row>
    <row r="1685" spans="29:36" x14ac:dyDescent="0.3">
      <c r="AC1685" s="439"/>
      <c r="AD1685" s="439"/>
      <c r="AE1685" s="439"/>
      <c r="AF1685" s="439"/>
      <c r="AG1685" s="439"/>
      <c r="AH1685" s="439"/>
      <c r="AI1685" s="439"/>
      <c r="AJ1685" s="439"/>
    </row>
    <row r="1686" spans="29:36" x14ac:dyDescent="0.3">
      <c r="AC1686" s="439"/>
      <c r="AD1686" s="439"/>
      <c r="AE1686" s="439"/>
      <c r="AF1686" s="439"/>
      <c r="AG1686" s="439"/>
      <c r="AH1686" s="439"/>
      <c r="AI1686" s="439"/>
      <c r="AJ1686" s="439"/>
    </row>
    <row r="1687" spans="29:36" x14ac:dyDescent="0.3">
      <c r="AC1687" s="439"/>
      <c r="AD1687" s="439"/>
      <c r="AE1687" s="439"/>
      <c r="AF1687" s="439"/>
      <c r="AG1687" s="439"/>
      <c r="AH1687" s="439"/>
      <c r="AI1687" s="439"/>
      <c r="AJ1687" s="439"/>
    </row>
    <row r="1688" spans="29:36" x14ac:dyDescent="0.3">
      <c r="AC1688" s="439"/>
      <c r="AD1688" s="439"/>
      <c r="AE1688" s="439"/>
      <c r="AF1688" s="439"/>
      <c r="AG1688" s="439"/>
      <c r="AH1688" s="439"/>
      <c r="AI1688" s="439"/>
      <c r="AJ1688" s="439"/>
    </row>
    <row r="1689" spans="29:36" x14ac:dyDescent="0.3">
      <c r="AC1689" s="439"/>
      <c r="AD1689" s="439"/>
      <c r="AE1689" s="439"/>
      <c r="AF1689" s="439"/>
      <c r="AG1689" s="439"/>
      <c r="AH1689" s="439"/>
      <c r="AI1689" s="439"/>
      <c r="AJ1689" s="439"/>
    </row>
    <row r="1690" spans="29:36" x14ac:dyDescent="0.3">
      <c r="AC1690" s="439"/>
      <c r="AD1690" s="439"/>
      <c r="AE1690" s="439"/>
      <c r="AF1690" s="439"/>
      <c r="AG1690" s="439"/>
      <c r="AH1690" s="439"/>
      <c r="AI1690" s="439"/>
      <c r="AJ1690" s="439"/>
    </row>
    <row r="1691" spans="29:36" x14ac:dyDescent="0.3">
      <c r="AC1691" s="439"/>
      <c r="AD1691" s="439"/>
      <c r="AE1691" s="439"/>
      <c r="AF1691" s="439"/>
      <c r="AG1691" s="439"/>
      <c r="AH1691" s="439"/>
      <c r="AI1691" s="439"/>
      <c r="AJ1691" s="439"/>
    </row>
    <row r="1692" spans="29:36" x14ac:dyDescent="0.3">
      <c r="AC1692" s="439"/>
      <c r="AD1692" s="439"/>
      <c r="AE1692" s="439"/>
      <c r="AF1692" s="439"/>
      <c r="AG1692" s="439"/>
      <c r="AH1692" s="439"/>
      <c r="AI1692" s="439"/>
      <c r="AJ1692" s="439"/>
    </row>
    <row r="1693" spans="29:36" x14ac:dyDescent="0.3">
      <c r="AC1693" s="439"/>
      <c r="AD1693" s="439"/>
      <c r="AE1693" s="439"/>
      <c r="AF1693" s="439"/>
      <c r="AG1693" s="439"/>
      <c r="AH1693" s="439"/>
      <c r="AI1693" s="439"/>
      <c r="AJ1693" s="439"/>
    </row>
    <row r="1694" spans="29:36" x14ac:dyDescent="0.3">
      <c r="AC1694" s="439"/>
      <c r="AD1694" s="439"/>
      <c r="AE1694" s="439"/>
      <c r="AF1694" s="439"/>
      <c r="AG1694" s="439"/>
      <c r="AH1694" s="439"/>
      <c r="AI1694" s="439"/>
      <c r="AJ1694" s="439"/>
    </row>
    <row r="1695" spans="29:36" x14ac:dyDescent="0.3">
      <c r="AC1695" s="439"/>
      <c r="AD1695" s="439"/>
      <c r="AE1695" s="439"/>
      <c r="AF1695" s="439"/>
      <c r="AG1695" s="439"/>
      <c r="AH1695" s="439"/>
      <c r="AI1695" s="439"/>
      <c r="AJ1695" s="439"/>
    </row>
    <row r="1696" spans="29:36" x14ac:dyDescent="0.3">
      <c r="AC1696" s="439"/>
      <c r="AD1696" s="439"/>
      <c r="AE1696" s="439"/>
      <c r="AF1696" s="439"/>
      <c r="AG1696" s="439"/>
      <c r="AH1696" s="439"/>
      <c r="AI1696" s="439"/>
      <c r="AJ1696" s="439"/>
    </row>
    <row r="1697" spans="29:36" x14ac:dyDescent="0.3">
      <c r="AC1697" s="439"/>
      <c r="AD1697" s="439"/>
      <c r="AE1697" s="439"/>
      <c r="AF1697" s="439"/>
      <c r="AG1697" s="439"/>
      <c r="AH1697" s="439"/>
      <c r="AI1697" s="439"/>
      <c r="AJ1697" s="439"/>
    </row>
    <row r="1698" spans="29:36" x14ac:dyDescent="0.3">
      <c r="AC1698" s="439"/>
      <c r="AD1698" s="439"/>
      <c r="AE1698" s="439"/>
      <c r="AF1698" s="439"/>
      <c r="AG1698" s="439"/>
      <c r="AH1698" s="439"/>
      <c r="AI1698" s="439"/>
      <c r="AJ1698" s="439"/>
    </row>
    <row r="1699" spans="29:36" x14ac:dyDescent="0.3">
      <c r="AC1699" s="439"/>
      <c r="AD1699" s="439"/>
      <c r="AE1699" s="439"/>
      <c r="AF1699" s="439"/>
      <c r="AG1699" s="439"/>
      <c r="AH1699" s="439"/>
      <c r="AI1699" s="439"/>
      <c r="AJ1699" s="439"/>
    </row>
    <row r="1700" spans="29:36" x14ac:dyDescent="0.3">
      <c r="AC1700" s="439"/>
      <c r="AD1700" s="439"/>
      <c r="AE1700" s="439"/>
      <c r="AF1700" s="439"/>
      <c r="AG1700" s="439"/>
      <c r="AH1700" s="439"/>
      <c r="AI1700" s="439"/>
      <c r="AJ1700" s="439"/>
    </row>
    <row r="1701" spans="29:36" x14ac:dyDescent="0.3">
      <c r="AC1701" s="439"/>
      <c r="AD1701" s="439"/>
      <c r="AE1701" s="439"/>
      <c r="AF1701" s="439"/>
      <c r="AG1701" s="439"/>
      <c r="AH1701" s="439"/>
      <c r="AI1701" s="439"/>
      <c r="AJ1701" s="439"/>
    </row>
    <row r="1702" spans="29:36" x14ac:dyDescent="0.3">
      <c r="AC1702" s="439"/>
      <c r="AD1702" s="439"/>
      <c r="AE1702" s="439"/>
      <c r="AF1702" s="439"/>
      <c r="AG1702" s="439"/>
      <c r="AH1702" s="439"/>
      <c r="AI1702" s="439"/>
      <c r="AJ1702" s="439"/>
    </row>
    <row r="1703" spans="29:36" x14ac:dyDescent="0.3">
      <c r="AC1703" s="439"/>
      <c r="AD1703" s="439"/>
      <c r="AE1703" s="439"/>
      <c r="AF1703" s="439"/>
      <c r="AG1703" s="439"/>
      <c r="AH1703" s="439"/>
      <c r="AI1703" s="439"/>
      <c r="AJ1703" s="439"/>
    </row>
    <row r="1704" spans="29:36" x14ac:dyDescent="0.3">
      <c r="AC1704" s="439"/>
      <c r="AD1704" s="439"/>
      <c r="AE1704" s="439"/>
      <c r="AF1704" s="439"/>
      <c r="AG1704" s="439"/>
      <c r="AH1704" s="439"/>
      <c r="AI1704" s="439"/>
      <c r="AJ1704" s="439"/>
    </row>
    <row r="1705" spans="29:36" x14ac:dyDescent="0.3">
      <c r="AC1705" s="439"/>
      <c r="AD1705" s="439"/>
      <c r="AE1705" s="439"/>
      <c r="AF1705" s="439"/>
      <c r="AG1705" s="439"/>
      <c r="AH1705" s="439"/>
      <c r="AI1705" s="439"/>
      <c r="AJ1705" s="439"/>
    </row>
    <row r="1706" spans="29:36" x14ac:dyDescent="0.3">
      <c r="AC1706" s="439"/>
      <c r="AD1706" s="439"/>
      <c r="AE1706" s="439"/>
      <c r="AF1706" s="439"/>
      <c r="AG1706" s="439"/>
      <c r="AH1706" s="439"/>
      <c r="AI1706" s="439"/>
      <c r="AJ1706" s="439"/>
    </row>
    <row r="1707" spans="29:36" x14ac:dyDescent="0.3">
      <c r="AC1707" s="439"/>
      <c r="AD1707" s="439"/>
      <c r="AE1707" s="439"/>
      <c r="AF1707" s="439"/>
      <c r="AG1707" s="439"/>
      <c r="AH1707" s="439"/>
      <c r="AI1707" s="439"/>
      <c r="AJ1707" s="439"/>
    </row>
    <row r="1708" spans="29:36" x14ac:dyDescent="0.3">
      <c r="AC1708" s="439"/>
      <c r="AD1708" s="439"/>
      <c r="AE1708" s="439"/>
      <c r="AF1708" s="439"/>
      <c r="AG1708" s="439"/>
      <c r="AH1708" s="439"/>
      <c r="AI1708" s="439"/>
      <c r="AJ1708" s="439"/>
    </row>
    <row r="1709" spans="29:36" x14ac:dyDescent="0.3">
      <c r="AC1709" s="439"/>
      <c r="AD1709" s="439"/>
      <c r="AE1709" s="439"/>
      <c r="AF1709" s="439"/>
      <c r="AG1709" s="439"/>
      <c r="AH1709" s="439"/>
      <c r="AI1709" s="439"/>
      <c r="AJ1709" s="439"/>
    </row>
    <row r="1710" spans="29:36" x14ac:dyDescent="0.3">
      <c r="AC1710" s="439"/>
      <c r="AD1710" s="439"/>
      <c r="AE1710" s="439"/>
      <c r="AF1710" s="439"/>
      <c r="AG1710" s="439"/>
      <c r="AH1710" s="439"/>
      <c r="AI1710" s="439"/>
      <c r="AJ1710" s="439"/>
    </row>
    <row r="1711" spans="29:36" x14ac:dyDescent="0.3">
      <c r="AC1711" s="439"/>
      <c r="AD1711" s="439"/>
      <c r="AE1711" s="439"/>
      <c r="AF1711" s="439"/>
      <c r="AG1711" s="439"/>
      <c r="AH1711" s="439"/>
      <c r="AI1711" s="439"/>
      <c r="AJ1711" s="439"/>
    </row>
    <row r="1712" spans="29:36" x14ac:dyDescent="0.3">
      <c r="AC1712" s="439"/>
      <c r="AD1712" s="439"/>
      <c r="AE1712" s="439"/>
      <c r="AF1712" s="439"/>
      <c r="AG1712" s="439"/>
      <c r="AH1712" s="439"/>
      <c r="AI1712" s="439"/>
      <c r="AJ1712" s="439"/>
    </row>
    <row r="1713" spans="29:36" x14ac:dyDescent="0.3">
      <c r="AC1713" s="439"/>
      <c r="AD1713" s="439"/>
      <c r="AE1713" s="439"/>
      <c r="AF1713" s="439"/>
      <c r="AG1713" s="439"/>
      <c r="AH1713" s="439"/>
      <c r="AI1713" s="439"/>
      <c r="AJ1713" s="439"/>
    </row>
    <row r="1714" spans="29:36" x14ac:dyDescent="0.3">
      <c r="AC1714" s="439"/>
      <c r="AD1714" s="439"/>
      <c r="AE1714" s="439"/>
      <c r="AF1714" s="439"/>
      <c r="AG1714" s="439"/>
      <c r="AH1714" s="439"/>
      <c r="AI1714" s="439"/>
      <c r="AJ1714" s="439"/>
    </row>
    <row r="1715" spans="29:36" x14ac:dyDescent="0.3">
      <c r="AC1715" s="439"/>
      <c r="AD1715" s="439"/>
      <c r="AE1715" s="439"/>
      <c r="AF1715" s="439"/>
      <c r="AG1715" s="439"/>
      <c r="AH1715" s="439"/>
      <c r="AI1715" s="439"/>
      <c r="AJ1715" s="439"/>
    </row>
    <row r="1716" spans="29:36" x14ac:dyDescent="0.3">
      <c r="AC1716" s="439"/>
      <c r="AD1716" s="439"/>
      <c r="AE1716" s="439"/>
      <c r="AF1716" s="439"/>
      <c r="AG1716" s="439"/>
      <c r="AH1716" s="439"/>
      <c r="AI1716" s="439"/>
      <c r="AJ1716" s="439"/>
    </row>
    <row r="1717" spans="29:36" x14ac:dyDescent="0.3">
      <c r="AC1717" s="439"/>
      <c r="AD1717" s="439"/>
      <c r="AE1717" s="439"/>
      <c r="AF1717" s="439"/>
      <c r="AG1717" s="439"/>
      <c r="AH1717" s="439"/>
      <c r="AI1717" s="439"/>
      <c r="AJ1717" s="439"/>
    </row>
    <row r="1718" spans="29:36" x14ac:dyDescent="0.3">
      <c r="AC1718" s="439"/>
      <c r="AD1718" s="439"/>
      <c r="AE1718" s="439"/>
      <c r="AF1718" s="439"/>
      <c r="AG1718" s="439"/>
      <c r="AH1718" s="439"/>
      <c r="AI1718" s="439"/>
      <c r="AJ1718" s="439"/>
    </row>
    <row r="1719" spans="29:36" x14ac:dyDescent="0.3">
      <c r="AC1719" s="439"/>
      <c r="AD1719" s="439"/>
      <c r="AE1719" s="439"/>
      <c r="AF1719" s="439"/>
      <c r="AG1719" s="439"/>
      <c r="AH1719" s="439"/>
      <c r="AI1719" s="439"/>
      <c r="AJ1719" s="439"/>
    </row>
    <row r="1720" spans="29:36" x14ac:dyDescent="0.3">
      <c r="AC1720" s="439"/>
      <c r="AD1720" s="439"/>
      <c r="AE1720" s="439"/>
      <c r="AF1720" s="439"/>
      <c r="AG1720" s="439"/>
      <c r="AH1720" s="439"/>
      <c r="AI1720" s="439"/>
      <c r="AJ1720" s="439"/>
    </row>
    <row r="1721" spans="29:36" x14ac:dyDescent="0.3">
      <c r="AC1721" s="439"/>
      <c r="AD1721" s="439"/>
      <c r="AE1721" s="439"/>
      <c r="AF1721" s="439"/>
      <c r="AG1721" s="439"/>
      <c r="AH1721" s="439"/>
      <c r="AI1721" s="439"/>
      <c r="AJ1721" s="439"/>
    </row>
    <row r="1722" spans="29:36" x14ac:dyDescent="0.3">
      <c r="AC1722" s="439"/>
      <c r="AD1722" s="439"/>
      <c r="AE1722" s="439"/>
      <c r="AF1722" s="439"/>
      <c r="AG1722" s="439"/>
      <c r="AH1722" s="439"/>
      <c r="AI1722" s="439"/>
      <c r="AJ1722" s="439"/>
    </row>
    <row r="1723" spans="29:36" x14ac:dyDescent="0.3">
      <c r="AC1723" s="439"/>
      <c r="AD1723" s="439"/>
      <c r="AE1723" s="439"/>
      <c r="AF1723" s="439"/>
      <c r="AG1723" s="439"/>
      <c r="AH1723" s="439"/>
      <c r="AI1723" s="439"/>
      <c r="AJ1723" s="439"/>
    </row>
    <row r="1724" spans="29:36" x14ac:dyDescent="0.3">
      <c r="AC1724" s="439"/>
      <c r="AD1724" s="439"/>
      <c r="AE1724" s="439"/>
      <c r="AF1724" s="439"/>
      <c r="AG1724" s="439"/>
      <c r="AH1724" s="439"/>
      <c r="AI1724" s="439"/>
      <c r="AJ1724" s="439"/>
    </row>
    <row r="1725" spans="29:36" x14ac:dyDescent="0.3">
      <c r="AC1725" s="439"/>
      <c r="AD1725" s="439"/>
      <c r="AE1725" s="439"/>
      <c r="AF1725" s="439"/>
      <c r="AG1725" s="439"/>
      <c r="AH1725" s="439"/>
      <c r="AI1725" s="439"/>
      <c r="AJ1725" s="439"/>
    </row>
    <row r="1726" spans="29:36" x14ac:dyDescent="0.3">
      <c r="AC1726" s="439"/>
      <c r="AD1726" s="439"/>
      <c r="AE1726" s="439"/>
      <c r="AF1726" s="439"/>
      <c r="AG1726" s="439"/>
      <c r="AH1726" s="439"/>
      <c r="AI1726" s="439"/>
      <c r="AJ1726" s="439"/>
    </row>
    <row r="1727" spans="29:36" x14ac:dyDescent="0.3">
      <c r="AC1727" s="439"/>
      <c r="AD1727" s="439"/>
      <c r="AE1727" s="439"/>
      <c r="AF1727" s="439"/>
      <c r="AG1727" s="439"/>
      <c r="AH1727" s="439"/>
      <c r="AI1727" s="439"/>
      <c r="AJ1727" s="439"/>
    </row>
    <row r="1728" spans="29:36" x14ac:dyDescent="0.3">
      <c r="AC1728" s="439"/>
      <c r="AD1728" s="439"/>
      <c r="AE1728" s="439"/>
      <c r="AF1728" s="439"/>
      <c r="AG1728" s="439"/>
      <c r="AH1728" s="439"/>
      <c r="AI1728" s="439"/>
      <c r="AJ1728" s="439"/>
    </row>
    <row r="1729" spans="29:36" x14ac:dyDescent="0.3">
      <c r="AC1729" s="439"/>
      <c r="AD1729" s="439"/>
      <c r="AE1729" s="439"/>
      <c r="AF1729" s="439"/>
      <c r="AG1729" s="439"/>
      <c r="AH1729" s="439"/>
      <c r="AI1729" s="439"/>
      <c r="AJ1729" s="439"/>
    </row>
    <row r="1730" spans="29:36" x14ac:dyDescent="0.3">
      <c r="AC1730" s="439"/>
      <c r="AD1730" s="439"/>
      <c r="AE1730" s="439"/>
      <c r="AF1730" s="439"/>
      <c r="AG1730" s="439"/>
      <c r="AH1730" s="439"/>
      <c r="AI1730" s="439"/>
      <c r="AJ1730" s="439"/>
    </row>
    <row r="1731" spans="29:36" x14ac:dyDescent="0.3">
      <c r="AC1731" s="439"/>
      <c r="AD1731" s="439"/>
      <c r="AE1731" s="439"/>
      <c r="AF1731" s="439"/>
      <c r="AG1731" s="439"/>
      <c r="AH1731" s="439"/>
      <c r="AI1731" s="439"/>
      <c r="AJ1731" s="439"/>
    </row>
    <row r="1732" spans="29:36" x14ac:dyDescent="0.3">
      <c r="AC1732" s="439"/>
      <c r="AD1732" s="439"/>
      <c r="AE1732" s="439"/>
      <c r="AF1732" s="439"/>
      <c r="AG1732" s="439"/>
      <c r="AH1732" s="439"/>
      <c r="AI1732" s="439"/>
      <c r="AJ1732" s="439"/>
    </row>
    <row r="1733" spans="29:36" x14ac:dyDescent="0.3">
      <c r="AC1733" s="439"/>
      <c r="AD1733" s="439"/>
      <c r="AE1733" s="439"/>
      <c r="AF1733" s="439"/>
      <c r="AG1733" s="439"/>
      <c r="AH1733" s="439"/>
      <c r="AI1733" s="439"/>
      <c r="AJ1733" s="439"/>
    </row>
    <row r="1734" spans="29:36" x14ac:dyDescent="0.3">
      <c r="AC1734" s="439"/>
      <c r="AD1734" s="439"/>
      <c r="AE1734" s="439"/>
      <c r="AF1734" s="439"/>
      <c r="AG1734" s="439"/>
      <c r="AH1734" s="439"/>
      <c r="AI1734" s="439"/>
      <c r="AJ1734" s="439"/>
    </row>
    <row r="1735" spans="29:36" x14ac:dyDescent="0.3">
      <c r="AC1735" s="439"/>
      <c r="AD1735" s="439"/>
      <c r="AE1735" s="439"/>
      <c r="AF1735" s="439"/>
      <c r="AG1735" s="439"/>
      <c r="AH1735" s="439"/>
      <c r="AI1735" s="439"/>
      <c r="AJ1735" s="439"/>
    </row>
    <row r="1736" spans="29:36" x14ac:dyDescent="0.3">
      <c r="AC1736" s="439"/>
      <c r="AD1736" s="439"/>
      <c r="AE1736" s="439"/>
      <c r="AF1736" s="439"/>
      <c r="AG1736" s="439"/>
      <c r="AH1736" s="439"/>
      <c r="AI1736" s="439"/>
      <c r="AJ1736" s="439"/>
    </row>
    <row r="1737" spans="29:36" x14ac:dyDescent="0.3">
      <c r="AC1737" s="439"/>
      <c r="AD1737" s="439"/>
      <c r="AE1737" s="439"/>
      <c r="AF1737" s="439"/>
      <c r="AG1737" s="439"/>
      <c r="AH1737" s="439"/>
      <c r="AI1737" s="439"/>
      <c r="AJ1737" s="439"/>
    </row>
    <row r="1738" spans="29:36" x14ac:dyDescent="0.3">
      <c r="AC1738" s="439"/>
      <c r="AD1738" s="439"/>
      <c r="AE1738" s="439"/>
      <c r="AF1738" s="439"/>
      <c r="AG1738" s="439"/>
      <c r="AH1738" s="439"/>
      <c r="AI1738" s="439"/>
      <c r="AJ1738" s="439"/>
    </row>
    <row r="1739" spans="29:36" x14ac:dyDescent="0.3">
      <c r="AC1739" s="439"/>
      <c r="AD1739" s="439"/>
      <c r="AE1739" s="439"/>
      <c r="AF1739" s="439"/>
      <c r="AG1739" s="439"/>
      <c r="AH1739" s="439"/>
      <c r="AI1739" s="439"/>
      <c r="AJ1739" s="439"/>
    </row>
    <row r="1740" spans="29:36" x14ac:dyDescent="0.3">
      <c r="AC1740" s="439"/>
      <c r="AD1740" s="439"/>
      <c r="AE1740" s="439"/>
      <c r="AF1740" s="439"/>
      <c r="AG1740" s="439"/>
      <c r="AH1740" s="439"/>
      <c r="AI1740" s="439"/>
      <c r="AJ1740" s="439"/>
    </row>
    <row r="1741" spans="29:36" x14ac:dyDescent="0.3">
      <c r="AC1741" s="439"/>
      <c r="AD1741" s="439"/>
      <c r="AE1741" s="439"/>
      <c r="AF1741" s="439"/>
      <c r="AG1741" s="439"/>
      <c r="AH1741" s="439"/>
      <c r="AI1741" s="439"/>
      <c r="AJ1741" s="439"/>
    </row>
    <row r="1742" spans="29:36" x14ac:dyDescent="0.3">
      <c r="AC1742" s="439"/>
      <c r="AD1742" s="439"/>
      <c r="AE1742" s="439"/>
      <c r="AF1742" s="439"/>
      <c r="AG1742" s="439"/>
      <c r="AH1742" s="439"/>
      <c r="AI1742" s="439"/>
      <c r="AJ1742" s="439"/>
    </row>
    <row r="1743" spans="29:36" x14ac:dyDescent="0.3">
      <c r="AC1743" s="439"/>
      <c r="AD1743" s="439"/>
      <c r="AE1743" s="439"/>
      <c r="AF1743" s="439"/>
      <c r="AG1743" s="439"/>
      <c r="AH1743" s="439"/>
      <c r="AI1743" s="439"/>
      <c r="AJ1743" s="439"/>
    </row>
    <row r="1744" spans="29:36" x14ac:dyDescent="0.3">
      <c r="AC1744" s="439"/>
      <c r="AD1744" s="439"/>
      <c r="AE1744" s="439"/>
      <c r="AF1744" s="439"/>
      <c r="AG1744" s="439"/>
      <c r="AH1744" s="439"/>
      <c r="AI1744" s="439"/>
      <c r="AJ1744" s="439"/>
    </row>
    <row r="1745" spans="29:36" x14ac:dyDescent="0.3">
      <c r="AC1745" s="439"/>
      <c r="AD1745" s="439"/>
      <c r="AE1745" s="439"/>
      <c r="AF1745" s="439"/>
      <c r="AG1745" s="439"/>
      <c r="AH1745" s="439"/>
      <c r="AI1745" s="439"/>
      <c r="AJ1745" s="439"/>
    </row>
    <row r="1746" spans="29:36" x14ac:dyDescent="0.3">
      <c r="AC1746" s="439"/>
      <c r="AD1746" s="439"/>
      <c r="AE1746" s="439"/>
      <c r="AF1746" s="439"/>
      <c r="AG1746" s="439"/>
      <c r="AH1746" s="439"/>
      <c r="AI1746" s="439"/>
      <c r="AJ1746" s="439"/>
    </row>
    <row r="1747" spans="29:36" x14ac:dyDescent="0.3">
      <c r="AC1747" s="439"/>
      <c r="AD1747" s="439"/>
      <c r="AE1747" s="439"/>
      <c r="AF1747" s="439"/>
      <c r="AG1747" s="439"/>
      <c r="AH1747" s="439"/>
      <c r="AI1747" s="439"/>
      <c r="AJ1747" s="439"/>
    </row>
    <row r="1748" spans="29:36" x14ac:dyDescent="0.3">
      <c r="AC1748" s="439"/>
      <c r="AD1748" s="439"/>
      <c r="AE1748" s="439"/>
      <c r="AF1748" s="439"/>
      <c r="AG1748" s="439"/>
      <c r="AH1748" s="439"/>
      <c r="AI1748" s="439"/>
      <c r="AJ1748" s="439"/>
    </row>
    <row r="1749" spans="29:36" x14ac:dyDescent="0.3">
      <c r="AC1749" s="439"/>
      <c r="AD1749" s="439"/>
      <c r="AE1749" s="439"/>
      <c r="AF1749" s="439"/>
      <c r="AG1749" s="439"/>
      <c r="AH1749" s="439"/>
      <c r="AI1749" s="439"/>
      <c r="AJ1749" s="439"/>
    </row>
    <row r="1750" spans="29:36" x14ac:dyDescent="0.3">
      <c r="AC1750" s="439"/>
      <c r="AD1750" s="439"/>
      <c r="AE1750" s="439"/>
      <c r="AF1750" s="439"/>
      <c r="AG1750" s="439"/>
      <c r="AH1750" s="439"/>
      <c r="AI1750" s="439"/>
      <c r="AJ1750" s="439"/>
    </row>
    <row r="1751" spans="29:36" x14ac:dyDescent="0.3">
      <c r="AC1751" s="439"/>
      <c r="AD1751" s="439"/>
      <c r="AE1751" s="439"/>
      <c r="AF1751" s="439"/>
      <c r="AG1751" s="439"/>
      <c r="AH1751" s="439"/>
      <c r="AI1751" s="439"/>
      <c r="AJ1751" s="439"/>
    </row>
    <row r="1752" spans="29:36" x14ac:dyDescent="0.3">
      <c r="AC1752" s="439"/>
      <c r="AD1752" s="439"/>
      <c r="AE1752" s="439"/>
      <c r="AF1752" s="439"/>
      <c r="AG1752" s="439"/>
      <c r="AH1752" s="439"/>
      <c r="AI1752" s="439"/>
      <c r="AJ1752" s="439"/>
    </row>
    <row r="1753" spans="29:36" x14ac:dyDescent="0.3">
      <c r="AC1753" s="439"/>
      <c r="AD1753" s="439"/>
      <c r="AE1753" s="439"/>
      <c r="AF1753" s="439"/>
      <c r="AG1753" s="439"/>
      <c r="AH1753" s="439"/>
      <c r="AI1753" s="439"/>
      <c r="AJ1753" s="439"/>
    </row>
    <row r="1754" spans="29:36" x14ac:dyDescent="0.3">
      <c r="AC1754" s="439"/>
      <c r="AD1754" s="439"/>
      <c r="AE1754" s="439"/>
      <c r="AF1754" s="439"/>
      <c r="AG1754" s="439"/>
      <c r="AH1754" s="439"/>
      <c r="AI1754" s="439"/>
      <c r="AJ1754" s="439"/>
    </row>
    <row r="1755" spans="29:36" x14ac:dyDescent="0.3">
      <c r="AC1755" s="439"/>
      <c r="AD1755" s="439"/>
      <c r="AE1755" s="439"/>
      <c r="AF1755" s="439"/>
      <c r="AG1755" s="439"/>
      <c r="AH1755" s="439"/>
      <c r="AI1755" s="439"/>
      <c r="AJ1755" s="439"/>
    </row>
    <row r="1756" spans="29:36" x14ac:dyDescent="0.3">
      <c r="AC1756" s="439"/>
      <c r="AD1756" s="439"/>
      <c r="AE1756" s="439"/>
      <c r="AF1756" s="439"/>
      <c r="AG1756" s="439"/>
      <c r="AH1756" s="439"/>
      <c r="AI1756" s="439"/>
      <c r="AJ1756" s="439"/>
    </row>
    <row r="1757" spans="29:36" x14ac:dyDescent="0.3">
      <c r="AC1757" s="439"/>
      <c r="AD1757" s="439"/>
      <c r="AE1757" s="439"/>
      <c r="AF1757" s="439"/>
      <c r="AG1757" s="439"/>
      <c r="AH1757" s="439"/>
      <c r="AI1757" s="439"/>
      <c r="AJ1757" s="439"/>
    </row>
    <row r="1758" spans="29:36" x14ac:dyDescent="0.3">
      <c r="AC1758" s="439"/>
      <c r="AD1758" s="439"/>
      <c r="AE1758" s="439"/>
      <c r="AF1758" s="439"/>
      <c r="AG1758" s="439"/>
      <c r="AH1758" s="439"/>
      <c r="AI1758" s="439"/>
      <c r="AJ1758" s="439"/>
    </row>
    <row r="1759" spans="29:36" x14ac:dyDescent="0.3">
      <c r="AC1759" s="439"/>
      <c r="AD1759" s="439"/>
      <c r="AE1759" s="439"/>
      <c r="AF1759" s="439"/>
      <c r="AG1759" s="439"/>
      <c r="AH1759" s="439"/>
      <c r="AI1759" s="439"/>
      <c r="AJ1759" s="439"/>
    </row>
    <row r="1760" spans="29:36" x14ac:dyDescent="0.3">
      <c r="AC1760" s="439"/>
      <c r="AD1760" s="439"/>
      <c r="AE1760" s="439"/>
      <c r="AF1760" s="439"/>
      <c r="AG1760" s="439"/>
      <c r="AH1760" s="439"/>
      <c r="AI1760" s="439"/>
      <c r="AJ1760" s="439"/>
    </row>
    <row r="1761" spans="29:36" x14ac:dyDescent="0.3">
      <c r="AC1761" s="439"/>
      <c r="AD1761" s="439"/>
      <c r="AE1761" s="439"/>
      <c r="AF1761" s="439"/>
      <c r="AG1761" s="439"/>
      <c r="AH1761" s="439"/>
      <c r="AI1761" s="439"/>
      <c r="AJ1761" s="439"/>
    </row>
    <row r="1762" spans="29:36" x14ac:dyDescent="0.3">
      <c r="AC1762" s="439"/>
      <c r="AD1762" s="439"/>
      <c r="AE1762" s="439"/>
      <c r="AF1762" s="439"/>
      <c r="AG1762" s="439"/>
      <c r="AH1762" s="439"/>
      <c r="AI1762" s="439"/>
      <c r="AJ1762" s="439"/>
    </row>
    <row r="1763" spans="29:36" x14ac:dyDescent="0.3">
      <c r="AC1763" s="439"/>
      <c r="AD1763" s="439"/>
      <c r="AE1763" s="439"/>
      <c r="AF1763" s="439"/>
      <c r="AG1763" s="439"/>
      <c r="AH1763" s="439"/>
      <c r="AI1763" s="439"/>
      <c r="AJ1763" s="439"/>
    </row>
    <row r="1764" spans="29:36" x14ac:dyDescent="0.3">
      <c r="AC1764" s="439"/>
      <c r="AD1764" s="439"/>
      <c r="AE1764" s="439"/>
      <c r="AF1764" s="439"/>
      <c r="AG1764" s="439"/>
      <c r="AH1764" s="439"/>
      <c r="AI1764" s="439"/>
      <c r="AJ1764" s="439"/>
    </row>
    <row r="1765" spans="29:36" x14ac:dyDescent="0.3">
      <c r="AC1765" s="439"/>
      <c r="AD1765" s="439"/>
      <c r="AE1765" s="439"/>
      <c r="AF1765" s="439"/>
      <c r="AG1765" s="439"/>
      <c r="AH1765" s="439"/>
      <c r="AI1765" s="439"/>
      <c r="AJ1765" s="439"/>
    </row>
    <row r="1766" spans="29:36" x14ac:dyDescent="0.3">
      <c r="AC1766" s="439"/>
      <c r="AD1766" s="439"/>
      <c r="AE1766" s="439"/>
      <c r="AF1766" s="439"/>
      <c r="AG1766" s="439"/>
      <c r="AH1766" s="439"/>
      <c r="AI1766" s="439"/>
      <c r="AJ1766" s="439"/>
    </row>
    <row r="1767" spans="29:36" x14ac:dyDescent="0.3">
      <c r="AC1767" s="439"/>
      <c r="AD1767" s="439"/>
      <c r="AE1767" s="439"/>
      <c r="AF1767" s="439"/>
      <c r="AG1767" s="439"/>
      <c r="AH1767" s="439"/>
      <c r="AI1767" s="439"/>
      <c r="AJ1767" s="439"/>
    </row>
    <row r="1768" spans="29:36" x14ac:dyDescent="0.3">
      <c r="AC1768" s="439"/>
      <c r="AD1768" s="439"/>
      <c r="AE1768" s="439"/>
      <c r="AF1768" s="439"/>
      <c r="AG1768" s="439"/>
      <c r="AH1768" s="439"/>
      <c r="AI1768" s="439"/>
      <c r="AJ1768" s="439"/>
    </row>
    <row r="1769" spans="29:36" x14ac:dyDescent="0.3">
      <c r="AC1769" s="439"/>
      <c r="AD1769" s="439"/>
      <c r="AE1769" s="439"/>
      <c r="AF1769" s="439"/>
      <c r="AG1769" s="439"/>
      <c r="AH1769" s="439"/>
      <c r="AI1769" s="439"/>
      <c r="AJ1769" s="439"/>
    </row>
    <row r="1770" spans="29:36" x14ac:dyDescent="0.3">
      <c r="AC1770" s="439"/>
      <c r="AD1770" s="439"/>
      <c r="AE1770" s="439"/>
      <c r="AF1770" s="439"/>
      <c r="AG1770" s="439"/>
      <c r="AH1770" s="439"/>
      <c r="AI1770" s="439"/>
      <c r="AJ1770" s="439"/>
    </row>
    <row r="1771" spans="29:36" x14ac:dyDescent="0.3">
      <c r="AC1771" s="439"/>
      <c r="AD1771" s="439"/>
      <c r="AE1771" s="439"/>
      <c r="AF1771" s="439"/>
      <c r="AG1771" s="439"/>
      <c r="AH1771" s="439"/>
      <c r="AI1771" s="439"/>
      <c r="AJ1771" s="439"/>
    </row>
    <row r="1772" spans="29:36" x14ac:dyDescent="0.3">
      <c r="AC1772" s="439"/>
      <c r="AD1772" s="439"/>
      <c r="AE1772" s="439"/>
      <c r="AF1772" s="439"/>
      <c r="AG1772" s="439"/>
      <c r="AH1772" s="439"/>
      <c r="AI1772" s="439"/>
      <c r="AJ1772" s="439"/>
    </row>
    <row r="1773" spans="29:36" x14ac:dyDescent="0.3">
      <c r="AC1773" s="439"/>
      <c r="AD1773" s="439"/>
      <c r="AE1773" s="439"/>
      <c r="AF1773" s="439"/>
      <c r="AG1773" s="439"/>
      <c r="AH1773" s="439"/>
      <c r="AI1773" s="439"/>
      <c r="AJ1773" s="439"/>
    </row>
    <row r="1774" spans="29:36" x14ac:dyDescent="0.3">
      <c r="AC1774" s="439"/>
      <c r="AD1774" s="439"/>
      <c r="AE1774" s="439"/>
      <c r="AF1774" s="439"/>
      <c r="AG1774" s="439"/>
      <c r="AH1774" s="439"/>
      <c r="AI1774" s="439"/>
      <c r="AJ1774" s="439"/>
    </row>
    <row r="1775" spans="29:36" x14ac:dyDescent="0.3">
      <c r="AC1775" s="439"/>
      <c r="AD1775" s="439"/>
      <c r="AE1775" s="439"/>
      <c r="AF1775" s="439"/>
      <c r="AG1775" s="439"/>
      <c r="AH1775" s="439"/>
      <c r="AI1775" s="439"/>
      <c r="AJ1775" s="439"/>
    </row>
    <row r="1776" spans="29:36" x14ac:dyDescent="0.3">
      <c r="AC1776" s="439"/>
      <c r="AD1776" s="439"/>
      <c r="AE1776" s="439"/>
      <c r="AF1776" s="439"/>
      <c r="AG1776" s="439"/>
      <c r="AH1776" s="439"/>
      <c r="AI1776" s="439"/>
      <c r="AJ1776" s="439"/>
    </row>
    <row r="1777" spans="29:36" x14ac:dyDescent="0.3">
      <c r="AC1777" s="439"/>
      <c r="AD1777" s="439"/>
      <c r="AE1777" s="439"/>
      <c r="AF1777" s="439"/>
      <c r="AG1777" s="439"/>
      <c r="AH1777" s="439"/>
      <c r="AI1777" s="439"/>
      <c r="AJ1777" s="439"/>
    </row>
    <row r="1778" spans="29:36" x14ac:dyDescent="0.3">
      <c r="AC1778" s="439"/>
      <c r="AD1778" s="439"/>
      <c r="AE1778" s="439"/>
      <c r="AF1778" s="439"/>
      <c r="AG1778" s="439"/>
      <c r="AH1778" s="439"/>
      <c r="AI1778" s="439"/>
      <c r="AJ1778" s="439"/>
    </row>
    <row r="1779" spans="29:36" x14ac:dyDescent="0.3">
      <c r="AC1779" s="439"/>
      <c r="AD1779" s="439"/>
      <c r="AE1779" s="439"/>
      <c r="AF1779" s="439"/>
      <c r="AG1779" s="439"/>
      <c r="AH1779" s="439"/>
      <c r="AI1779" s="439"/>
      <c r="AJ1779" s="439"/>
    </row>
    <row r="1780" spans="29:36" x14ac:dyDescent="0.3">
      <c r="AC1780" s="439"/>
      <c r="AD1780" s="439"/>
      <c r="AE1780" s="439"/>
      <c r="AF1780" s="439"/>
      <c r="AG1780" s="439"/>
      <c r="AH1780" s="439"/>
      <c r="AI1780" s="439"/>
      <c r="AJ1780" s="439"/>
    </row>
    <row r="1781" spans="29:36" x14ac:dyDescent="0.3">
      <c r="AC1781" s="439"/>
      <c r="AD1781" s="439"/>
      <c r="AE1781" s="439"/>
      <c r="AF1781" s="439"/>
      <c r="AG1781" s="439"/>
      <c r="AH1781" s="439"/>
      <c r="AI1781" s="439"/>
      <c r="AJ1781" s="439"/>
    </row>
    <row r="1782" spans="29:36" x14ac:dyDescent="0.3">
      <c r="AC1782" s="439"/>
      <c r="AD1782" s="439"/>
      <c r="AE1782" s="439"/>
      <c r="AF1782" s="439"/>
      <c r="AG1782" s="439"/>
      <c r="AH1782" s="439"/>
      <c r="AI1782" s="439"/>
      <c r="AJ1782" s="439"/>
    </row>
    <row r="1783" spans="29:36" x14ac:dyDescent="0.3">
      <c r="AC1783" s="439"/>
      <c r="AD1783" s="439"/>
      <c r="AE1783" s="439"/>
      <c r="AF1783" s="439"/>
      <c r="AG1783" s="439"/>
      <c r="AH1783" s="439"/>
      <c r="AI1783" s="439"/>
      <c r="AJ1783" s="439"/>
    </row>
    <row r="1784" spans="29:36" x14ac:dyDescent="0.3">
      <c r="AC1784" s="439"/>
      <c r="AD1784" s="439"/>
      <c r="AE1784" s="439"/>
      <c r="AF1784" s="439"/>
      <c r="AG1784" s="439"/>
      <c r="AH1784" s="439"/>
      <c r="AI1784" s="439"/>
      <c r="AJ1784" s="439"/>
    </row>
    <row r="1785" spans="29:36" x14ac:dyDescent="0.3">
      <c r="AC1785" s="439"/>
      <c r="AD1785" s="439"/>
      <c r="AE1785" s="439"/>
      <c r="AF1785" s="439"/>
      <c r="AG1785" s="439"/>
      <c r="AH1785" s="439"/>
      <c r="AI1785" s="439"/>
      <c r="AJ1785" s="439"/>
    </row>
    <row r="1786" spans="29:36" x14ac:dyDescent="0.3">
      <c r="AC1786" s="439"/>
      <c r="AD1786" s="439"/>
      <c r="AE1786" s="439"/>
      <c r="AF1786" s="439"/>
      <c r="AG1786" s="439"/>
      <c r="AH1786" s="439"/>
      <c r="AI1786" s="439"/>
      <c r="AJ1786" s="439"/>
    </row>
    <row r="1787" spans="29:36" x14ac:dyDescent="0.3">
      <c r="AC1787" s="439"/>
      <c r="AD1787" s="439"/>
      <c r="AE1787" s="439"/>
      <c r="AF1787" s="439"/>
      <c r="AG1787" s="439"/>
      <c r="AH1787" s="439"/>
      <c r="AI1787" s="439"/>
      <c r="AJ1787" s="439"/>
    </row>
    <row r="1788" spans="29:36" x14ac:dyDescent="0.3">
      <c r="AC1788" s="439"/>
      <c r="AD1788" s="439"/>
      <c r="AE1788" s="439"/>
      <c r="AF1788" s="439"/>
      <c r="AG1788" s="439"/>
      <c r="AH1788" s="439"/>
      <c r="AI1788" s="439"/>
      <c r="AJ1788" s="439"/>
    </row>
    <row r="1789" spans="29:36" x14ac:dyDescent="0.3">
      <c r="AC1789" s="439"/>
      <c r="AD1789" s="439"/>
      <c r="AE1789" s="439"/>
      <c r="AF1789" s="439"/>
      <c r="AG1789" s="439"/>
      <c r="AH1789" s="439"/>
      <c r="AI1789" s="439"/>
      <c r="AJ1789" s="439"/>
    </row>
    <row r="1790" spans="29:36" x14ac:dyDescent="0.3">
      <c r="AC1790" s="439"/>
      <c r="AD1790" s="439"/>
      <c r="AE1790" s="439"/>
      <c r="AF1790" s="439"/>
      <c r="AG1790" s="439"/>
      <c r="AH1790" s="439"/>
      <c r="AI1790" s="439"/>
      <c r="AJ1790" s="439"/>
    </row>
    <row r="1791" spans="29:36" x14ac:dyDescent="0.3">
      <c r="AC1791" s="439"/>
      <c r="AD1791" s="439"/>
      <c r="AE1791" s="439"/>
      <c r="AF1791" s="439"/>
      <c r="AG1791" s="439"/>
      <c r="AH1791" s="439"/>
      <c r="AI1791" s="439"/>
      <c r="AJ1791" s="439"/>
    </row>
    <row r="1792" spans="29:36" x14ac:dyDescent="0.3">
      <c r="AC1792" s="439"/>
      <c r="AD1792" s="439"/>
      <c r="AE1792" s="439"/>
      <c r="AF1792" s="439"/>
      <c r="AG1792" s="439"/>
      <c r="AH1792" s="439"/>
      <c r="AI1792" s="439"/>
      <c r="AJ1792" s="439"/>
    </row>
    <row r="1793" spans="29:36" x14ac:dyDescent="0.3">
      <c r="AC1793" s="439"/>
      <c r="AD1793" s="439"/>
      <c r="AE1793" s="439"/>
      <c r="AF1793" s="439"/>
      <c r="AG1793" s="439"/>
      <c r="AH1793" s="439"/>
      <c r="AI1793" s="439"/>
      <c r="AJ1793" s="439"/>
    </row>
    <row r="1794" spans="29:36" x14ac:dyDescent="0.3">
      <c r="AC1794" s="439"/>
      <c r="AD1794" s="439"/>
      <c r="AE1794" s="439"/>
      <c r="AF1794" s="439"/>
      <c r="AG1794" s="439"/>
      <c r="AH1794" s="439"/>
      <c r="AI1794" s="439"/>
      <c r="AJ1794" s="439"/>
    </row>
    <row r="1795" spans="29:36" x14ac:dyDescent="0.3">
      <c r="AC1795" s="439"/>
      <c r="AD1795" s="439"/>
      <c r="AE1795" s="439"/>
      <c r="AF1795" s="439"/>
      <c r="AG1795" s="439"/>
      <c r="AH1795" s="439"/>
      <c r="AI1795" s="439"/>
      <c r="AJ1795" s="439"/>
    </row>
    <row r="1796" spans="29:36" x14ac:dyDescent="0.3">
      <c r="AC1796" s="439"/>
      <c r="AD1796" s="439"/>
      <c r="AE1796" s="439"/>
      <c r="AF1796" s="439"/>
      <c r="AG1796" s="439"/>
      <c r="AH1796" s="439"/>
      <c r="AI1796" s="439"/>
      <c r="AJ1796" s="439"/>
    </row>
    <row r="1797" spans="29:36" x14ac:dyDescent="0.3">
      <c r="AC1797" s="439"/>
      <c r="AD1797" s="439"/>
      <c r="AE1797" s="439"/>
      <c r="AF1797" s="439"/>
      <c r="AG1797" s="439"/>
      <c r="AH1797" s="439"/>
      <c r="AI1797" s="439"/>
      <c r="AJ1797" s="439"/>
    </row>
    <row r="1798" spans="29:36" x14ac:dyDescent="0.3">
      <c r="AC1798" s="439"/>
      <c r="AD1798" s="439"/>
      <c r="AE1798" s="439"/>
      <c r="AF1798" s="439"/>
      <c r="AG1798" s="439"/>
      <c r="AH1798" s="439"/>
      <c r="AI1798" s="439"/>
      <c r="AJ1798" s="439"/>
    </row>
    <row r="1799" spans="29:36" x14ac:dyDescent="0.3">
      <c r="AC1799" s="439"/>
      <c r="AD1799" s="439"/>
      <c r="AE1799" s="439"/>
      <c r="AF1799" s="439"/>
      <c r="AG1799" s="439"/>
      <c r="AH1799" s="439"/>
      <c r="AI1799" s="439"/>
      <c r="AJ1799" s="439"/>
    </row>
    <row r="1800" spans="29:36" x14ac:dyDescent="0.3">
      <c r="AC1800" s="439"/>
      <c r="AD1800" s="439"/>
      <c r="AE1800" s="439"/>
      <c r="AF1800" s="439"/>
      <c r="AG1800" s="439"/>
      <c r="AH1800" s="439"/>
      <c r="AI1800" s="439"/>
      <c r="AJ1800" s="439"/>
    </row>
    <row r="1801" spans="29:36" x14ac:dyDescent="0.3">
      <c r="AC1801" s="439"/>
      <c r="AD1801" s="439"/>
      <c r="AE1801" s="439"/>
      <c r="AF1801" s="439"/>
      <c r="AG1801" s="439"/>
      <c r="AH1801" s="439"/>
      <c r="AI1801" s="439"/>
      <c r="AJ1801" s="439"/>
    </row>
    <row r="1802" spans="29:36" x14ac:dyDescent="0.3">
      <c r="AC1802" s="439"/>
      <c r="AD1802" s="439"/>
      <c r="AE1802" s="439"/>
      <c r="AF1802" s="439"/>
      <c r="AG1802" s="439"/>
      <c r="AH1802" s="439"/>
      <c r="AI1802" s="439"/>
      <c r="AJ1802" s="439"/>
    </row>
    <row r="1803" spans="29:36" x14ac:dyDescent="0.3">
      <c r="AC1803" s="439"/>
      <c r="AD1803" s="439"/>
      <c r="AE1803" s="439"/>
      <c r="AF1803" s="439"/>
      <c r="AG1803" s="439"/>
      <c r="AH1803" s="439"/>
      <c r="AI1803" s="439"/>
      <c r="AJ1803" s="439"/>
    </row>
    <row r="1804" spans="29:36" x14ac:dyDescent="0.3">
      <c r="AC1804" s="439"/>
      <c r="AD1804" s="439"/>
      <c r="AE1804" s="439"/>
      <c r="AF1804" s="439"/>
      <c r="AG1804" s="439"/>
      <c r="AH1804" s="439"/>
      <c r="AI1804" s="439"/>
      <c r="AJ1804" s="439"/>
    </row>
    <row r="1805" spans="29:36" x14ac:dyDescent="0.3">
      <c r="AC1805" s="439"/>
      <c r="AD1805" s="439"/>
      <c r="AE1805" s="439"/>
      <c r="AF1805" s="439"/>
      <c r="AG1805" s="439"/>
      <c r="AH1805" s="439"/>
      <c r="AI1805" s="439"/>
      <c r="AJ1805" s="439"/>
    </row>
    <row r="1806" spans="29:36" x14ac:dyDescent="0.3">
      <c r="AC1806" s="439"/>
      <c r="AD1806" s="439"/>
      <c r="AE1806" s="439"/>
      <c r="AF1806" s="439"/>
      <c r="AG1806" s="439"/>
      <c r="AH1806" s="439"/>
      <c r="AI1806" s="439"/>
      <c r="AJ1806" s="439"/>
    </row>
    <row r="1807" spans="29:36" x14ac:dyDescent="0.3">
      <c r="AC1807" s="439"/>
      <c r="AD1807" s="439"/>
      <c r="AE1807" s="439"/>
      <c r="AF1807" s="439"/>
      <c r="AG1807" s="439"/>
      <c r="AH1807" s="439"/>
      <c r="AI1807" s="439"/>
      <c r="AJ1807" s="439"/>
    </row>
    <row r="1808" spans="29:36" x14ac:dyDescent="0.3">
      <c r="AC1808" s="439"/>
      <c r="AD1808" s="439"/>
      <c r="AE1808" s="439"/>
      <c r="AF1808" s="439"/>
      <c r="AG1808" s="439"/>
      <c r="AH1808" s="439"/>
      <c r="AI1808" s="439"/>
      <c r="AJ1808" s="439"/>
    </row>
    <row r="1809" spans="29:36" x14ac:dyDescent="0.3">
      <c r="AC1809" s="439"/>
      <c r="AD1809" s="439"/>
      <c r="AE1809" s="439"/>
      <c r="AF1809" s="439"/>
      <c r="AG1809" s="439"/>
      <c r="AH1809" s="439"/>
      <c r="AI1809" s="439"/>
      <c r="AJ1809" s="439"/>
    </row>
    <row r="1810" spans="29:36" x14ac:dyDescent="0.3">
      <c r="AC1810" s="439"/>
      <c r="AD1810" s="439"/>
      <c r="AE1810" s="439"/>
      <c r="AF1810" s="439"/>
      <c r="AG1810" s="439"/>
      <c r="AH1810" s="439"/>
      <c r="AI1810" s="439"/>
      <c r="AJ1810" s="439"/>
    </row>
    <row r="1811" spans="29:36" x14ac:dyDescent="0.3">
      <c r="AC1811" s="439"/>
      <c r="AD1811" s="439"/>
      <c r="AE1811" s="439"/>
      <c r="AF1811" s="439"/>
      <c r="AG1811" s="439"/>
      <c r="AH1811" s="439"/>
      <c r="AI1811" s="439"/>
      <c r="AJ1811" s="439"/>
    </row>
    <row r="1812" spans="29:36" x14ac:dyDescent="0.3">
      <c r="AC1812" s="439"/>
      <c r="AD1812" s="439"/>
      <c r="AE1812" s="439"/>
      <c r="AF1812" s="439"/>
      <c r="AG1812" s="439"/>
      <c r="AH1812" s="439"/>
      <c r="AI1812" s="439"/>
      <c r="AJ1812" s="439"/>
    </row>
    <row r="1813" spans="29:36" x14ac:dyDescent="0.3">
      <c r="AC1813" s="439"/>
      <c r="AD1813" s="439"/>
      <c r="AE1813" s="439"/>
      <c r="AF1813" s="439"/>
      <c r="AG1813" s="439"/>
      <c r="AH1813" s="439"/>
      <c r="AI1813" s="439"/>
      <c r="AJ1813" s="439"/>
    </row>
    <row r="1814" spans="29:36" x14ac:dyDescent="0.3">
      <c r="AC1814" s="439"/>
      <c r="AD1814" s="439"/>
      <c r="AE1814" s="439"/>
      <c r="AF1814" s="439"/>
      <c r="AG1814" s="439"/>
      <c r="AH1814" s="439"/>
      <c r="AI1814" s="439"/>
      <c r="AJ1814" s="439"/>
    </row>
    <row r="1815" spans="29:36" x14ac:dyDescent="0.3">
      <c r="AC1815" s="439"/>
      <c r="AD1815" s="439"/>
      <c r="AE1815" s="439"/>
      <c r="AF1815" s="439"/>
      <c r="AG1815" s="439"/>
      <c r="AH1815" s="439"/>
      <c r="AI1815" s="439"/>
      <c r="AJ1815" s="439"/>
    </row>
    <row r="1816" spans="29:36" x14ac:dyDescent="0.3">
      <c r="AC1816" s="439"/>
      <c r="AD1816" s="439"/>
      <c r="AE1816" s="439"/>
      <c r="AF1816" s="439"/>
      <c r="AG1816" s="439"/>
      <c r="AH1816" s="439"/>
      <c r="AI1816" s="439"/>
      <c r="AJ1816" s="439"/>
    </row>
    <row r="1817" spans="29:36" x14ac:dyDescent="0.3">
      <c r="AC1817" s="439"/>
      <c r="AD1817" s="439"/>
      <c r="AE1817" s="439"/>
      <c r="AF1817" s="439"/>
      <c r="AG1817" s="439"/>
      <c r="AH1817" s="439"/>
      <c r="AI1817" s="439"/>
      <c r="AJ1817" s="439"/>
    </row>
    <row r="1818" spans="29:36" x14ac:dyDescent="0.3">
      <c r="AC1818" s="439"/>
      <c r="AD1818" s="439"/>
      <c r="AE1818" s="439"/>
      <c r="AF1818" s="439"/>
      <c r="AG1818" s="439"/>
      <c r="AH1818" s="439"/>
      <c r="AI1818" s="439"/>
      <c r="AJ1818" s="439"/>
    </row>
    <row r="1819" spans="29:36" x14ac:dyDescent="0.3">
      <c r="AC1819" s="439"/>
      <c r="AD1819" s="439"/>
      <c r="AE1819" s="439"/>
      <c r="AF1819" s="439"/>
      <c r="AG1819" s="439"/>
      <c r="AH1819" s="439"/>
      <c r="AI1819" s="439"/>
      <c r="AJ1819" s="439"/>
    </row>
    <row r="1820" spans="29:36" x14ac:dyDescent="0.3">
      <c r="AC1820" s="439"/>
      <c r="AD1820" s="439"/>
      <c r="AE1820" s="439"/>
      <c r="AF1820" s="439"/>
      <c r="AG1820" s="439"/>
      <c r="AH1820" s="439"/>
      <c r="AI1820" s="439"/>
      <c r="AJ1820" s="439"/>
    </row>
    <row r="1821" spans="29:36" x14ac:dyDescent="0.3">
      <c r="AC1821" s="439"/>
      <c r="AD1821" s="439"/>
      <c r="AE1821" s="439"/>
      <c r="AF1821" s="439"/>
      <c r="AG1821" s="439"/>
      <c r="AH1821" s="439"/>
      <c r="AI1821" s="439"/>
      <c r="AJ1821" s="439"/>
    </row>
    <row r="1822" spans="29:36" x14ac:dyDescent="0.3">
      <c r="AC1822" s="439"/>
      <c r="AD1822" s="439"/>
      <c r="AE1822" s="439"/>
      <c r="AF1822" s="439"/>
      <c r="AG1822" s="439"/>
      <c r="AH1822" s="439"/>
      <c r="AI1822" s="439"/>
      <c r="AJ1822" s="439"/>
    </row>
    <row r="1823" spans="29:36" x14ac:dyDescent="0.3">
      <c r="AC1823" s="439"/>
      <c r="AD1823" s="439"/>
      <c r="AE1823" s="439"/>
      <c r="AF1823" s="439"/>
      <c r="AG1823" s="439"/>
      <c r="AH1823" s="439"/>
      <c r="AI1823" s="439"/>
      <c r="AJ1823" s="439"/>
    </row>
    <row r="1824" spans="29:36" x14ac:dyDescent="0.3">
      <c r="AC1824" s="439"/>
      <c r="AD1824" s="439"/>
      <c r="AE1824" s="439"/>
      <c r="AF1824" s="439"/>
      <c r="AG1824" s="439"/>
      <c r="AH1824" s="439"/>
      <c r="AI1824" s="439"/>
      <c r="AJ1824" s="439"/>
    </row>
    <row r="1825" spans="29:36" x14ac:dyDescent="0.3">
      <c r="AC1825" s="439"/>
      <c r="AD1825" s="439"/>
      <c r="AE1825" s="439"/>
      <c r="AF1825" s="439"/>
      <c r="AG1825" s="439"/>
      <c r="AH1825" s="439"/>
      <c r="AI1825" s="439"/>
      <c r="AJ1825" s="439"/>
    </row>
    <row r="1826" spans="29:36" x14ac:dyDescent="0.3">
      <c r="AC1826" s="439"/>
      <c r="AD1826" s="439"/>
      <c r="AE1826" s="439"/>
      <c r="AF1826" s="439"/>
      <c r="AG1826" s="439"/>
      <c r="AH1826" s="439"/>
      <c r="AI1826" s="439"/>
      <c r="AJ1826" s="439"/>
    </row>
    <row r="1827" spans="29:36" x14ac:dyDescent="0.3">
      <c r="AC1827" s="439"/>
      <c r="AD1827" s="439"/>
      <c r="AE1827" s="439"/>
      <c r="AF1827" s="439"/>
      <c r="AG1827" s="439"/>
      <c r="AH1827" s="439"/>
      <c r="AI1827" s="439"/>
      <c r="AJ1827" s="439"/>
    </row>
    <row r="1828" spans="29:36" x14ac:dyDescent="0.3">
      <c r="AC1828" s="439"/>
      <c r="AD1828" s="439"/>
      <c r="AE1828" s="439"/>
      <c r="AF1828" s="439"/>
      <c r="AG1828" s="439"/>
      <c r="AH1828" s="439"/>
      <c r="AI1828" s="439"/>
      <c r="AJ1828" s="439"/>
    </row>
    <row r="1829" spans="29:36" x14ac:dyDescent="0.3">
      <c r="AC1829" s="439"/>
      <c r="AD1829" s="439"/>
      <c r="AE1829" s="439"/>
      <c r="AF1829" s="439"/>
      <c r="AG1829" s="439"/>
      <c r="AH1829" s="439"/>
      <c r="AI1829" s="439"/>
      <c r="AJ1829" s="439"/>
    </row>
    <row r="1830" spans="29:36" x14ac:dyDescent="0.3">
      <c r="AC1830" s="439"/>
      <c r="AD1830" s="439"/>
      <c r="AE1830" s="439"/>
      <c r="AF1830" s="439"/>
      <c r="AG1830" s="439"/>
      <c r="AH1830" s="439"/>
      <c r="AI1830" s="439"/>
      <c r="AJ1830" s="439"/>
    </row>
    <row r="1831" spans="29:36" x14ac:dyDescent="0.3">
      <c r="AC1831" s="439"/>
      <c r="AD1831" s="439"/>
      <c r="AE1831" s="439"/>
      <c r="AF1831" s="439"/>
      <c r="AG1831" s="439"/>
      <c r="AH1831" s="439"/>
      <c r="AI1831" s="439"/>
      <c r="AJ1831" s="439"/>
    </row>
    <row r="1832" spans="29:36" x14ac:dyDescent="0.3">
      <c r="AC1832" s="439"/>
      <c r="AD1832" s="439"/>
      <c r="AE1832" s="439"/>
      <c r="AF1832" s="439"/>
      <c r="AG1832" s="439"/>
      <c r="AH1832" s="439"/>
      <c r="AI1832" s="439"/>
      <c r="AJ1832" s="439"/>
    </row>
    <row r="1833" spans="29:36" x14ac:dyDescent="0.3">
      <c r="AC1833" s="439"/>
      <c r="AD1833" s="439"/>
      <c r="AE1833" s="439"/>
      <c r="AF1833" s="439"/>
      <c r="AG1833" s="439"/>
      <c r="AH1833" s="439"/>
      <c r="AI1833" s="439"/>
      <c r="AJ1833" s="439"/>
    </row>
    <row r="1834" spans="29:36" x14ac:dyDescent="0.3">
      <c r="AC1834" s="439"/>
      <c r="AD1834" s="439"/>
      <c r="AE1834" s="439"/>
      <c r="AF1834" s="439"/>
      <c r="AG1834" s="439"/>
      <c r="AH1834" s="439"/>
      <c r="AI1834" s="439"/>
      <c r="AJ1834" s="439"/>
    </row>
    <row r="1835" spans="29:36" x14ac:dyDescent="0.3">
      <c r="AC1835" s="439"/>
      <c r="AD1835" s="439"/>
      <c r="AE1835" s="439"/>
      <c r="AF1835" s="439"/>
      <c r="AG1835" s="439"/>
      <c r="AH1835" s="439"/>
      <c r="AI1835" s="439"/>
      <c r="AJ1835" s="439"/>
    </row>
    <row r="1836" spans="29:36" x14ac:dyDescent="0.3">
      <c r="AC1836" s="439"/>
      <c r="AD1836" s="439"/>
      <c r="AE1836" s="439"/>
      <c r="AF1836" s="439"/>
      <c r="AG1836" s="439"/>
      <c r="AH1836" s="439"/>
      <c r="AI1836" s="439"/>
      <c r="AJ1836" s="439"/>
    </row>
    <row r="1837" spans="29:36" x14ac:dyDescent="0.3">
      <c r="AC1837" s="439"/>
      <c r="AD1837" s="439"/>
      <c r="AE1837" s="439"/>
      <c r="AF1837" s="439"/>
      <c r="AG1837" s="439"/>
      <c r="AH1837" s="439"/>
      <c r="AI1837" s="439"/>
      <c r="AJ1837" s="439"/>
    </row>
    <row r="1838" spans="29:36" x14ac:dyDescent="0.3">
      <c r="AC1838" s="439"/>
      <c r="AD1838" s="439"/>
      <c r="AE1838" s="439"/>
      <c r="AF1838" s="439"/>
      <c r="AG1838" s="439"/>
      <c r="AH1838" s="439"/>
      <c r="AI1838" s="439"/>
      <c r="AJ1838" s="439"/>
    </row>
    <row r="1839" spans="29:36" x14ac:dyDescent="0.3">
      <c r="AC1839" s="439"/>
      <c r="AD1839" s="439"/>
      <c r="AE1839" s="439"/>
      <c r="AF1839" s="439"/>
      <c r="AG1839" s="439"/>
      <c r="AH1839" s="439"/>
      <c r="AI1839" s="439"/>
      <c r="AJ1839" s="439"/>
    </row>
    <row r="1840" spans="29:36" x14ac:dyDescent="0.3">
      <c r="AC1840" s="439"/>
      <c r="AD1840" s="439"/>
      <c r="AE1840" s="439"/>
      <c r="AF1840" s="439"/>
      <c r="AG1840" s="439"/>
      <c r="AH1840" s="439"/>
      <c r="AI1840" s="439"/>
      <c r="AJ1840" s="439"/>
    </row>
    <row r="1841" spans="29:36" x14ac:dyDescent="0.3">
      <c r="AC1841" s="439"/>
      <c r="AD1841" s="439"/>
      <c r="AE1841" s="439"/>
      <c r="AF1841" s="439"/>
      <c r="AG1841" s="439"/>
      <c r="AH1841" s="439"/>
      <c r="AI1841" s="439"/>
      <c r="AJ1841" s="439"/>
    </row>
    <row r="1842" spans="29:36" x14ac:dyDescent="0.3">
      <c r="AC1842" s="439"/>
      <c r="AD1842" s="439"/>
      <c r="AE1842" s="439"/>
      <c r="AF1842" s="439"/>
      <c r="AG1842" s="439"/>
      <c r="AH1842" s="439"/>
      <c r="AI1842" s="439"/>
      <c r="AJ1842" s="439"/>
    </row>
    <row r="1843" spans="29:36" x14ac:dyDescent="0.3">
      <c r="AC1843" s="439"/>
      <c r="AD1843" s="439"/>
      <c r="AE1843" s="439"/>
      <c r="AF1843" s="439"/>
      <c r="AG1843" s="439"/>
      <c r="AH1843" s="439"/>
      <c r="AI1843" s="439"/>
      <c r="AJ1843" s="439"/>
    </row>
    <row r="1844" spans="29:36" x14ac:dyDescent="0.3">
      <c r="AC1844" s="439"/>
      <c r="AD1844" s="439"/>
      <c r="AE1844" s="439"/>
      <c r="AF1844" s="439"/>
      <c r="AG1844" s="439"/>
      <c r="AH1844" s="439"/>
      <c r="AI1844" s="439"/>
      <c r="AJ1844" s="439"/>
    </row>
    <row r="1845" spans="29:36" x14ac:dyDescent="0.3">
      <c r="AC1845" s="439"/>
      <c r="AD1845" s="439"/>
      <c r="AE1845" s="439"/>
      <c r="AF1845" s="439"/>
      <c r="AG1845" s="439"/>
      <c r="AH1845" s="439"/>
      <c r="AI1845" s="439"/>
      <c r="AJ1845" s="439"/>
    </row>
    <row r="1846" spans="29:36" x14ac:dyDescent="0.3">
      <c r="AC1846" s="439"/>
      <c r="AD1846" s="439"/>
      <c r="AE1846" s="439"/>
      <c r="AF1846" s="439"/>
      <c r="AG1846" s="439"/>
      <c r="AH1846" s="439"/>
      <c r="AI1846" s="439"/>
      <c r="AJ1846" s="439"/>
    </row>
    <row r="1847" spans="29:36" x14ac:dyDescent="0.3">
      <c r="AC1847" s="439"/>
      <c r="AD1847" s="439"/>
      <c r="AE1847" s="439"/>
      <c r="AF1847" s="439"/>
      <c r="AG1847" s="439"/>
      <c r="AH1847" s="439"/>
      <c r="AI1847" s="439"/>
      <c r="AJ1847" s="439"/>
    </row>
    <row r="1848" spans="29:36" x14ac:dyDescent="0.3">
      <c r="AC1848" s="439"/>
      <c r="AD1848" s="439"/>
      <c r="AE1848" s="439"/>
      <c r="AF1848" s="439"/>
      <c r="AG1848" s="439"/>
      <c r="AH1848" s="439"/>
      <c r="AI1848" s="439"/>
      <c r="AJ1848" s="439"/>
    </row>
    <row r="1849" spans="29:36" x14ac:dyDescent="0.3">
      <c r="AC1849" s="439"/>
      <c r="AD1849" s="439"/>
      <c r="AE1849" s="439"/>
      <c r="AF1849" s="439"/>
      <c r="AG1849" s="439"/>
      <c r="AH1849" s="439"/>
      <c r="AI1849" s="439"/>
      <c r="AJ1849" s="439"/>
    </row>
    <row r="1850" spans="29:36" x14ac:dyDescent="0.3">
      <c r="AC1850" s="439"/>
      <c r="AD1850" s="439"/>
      <c r="AE1850" s="439"/>
      <c r="AF1850" s="439"/>
      <c r="AG1850" s="439"/>
      <c r="AH1850" s="439"/>
      <c r="AI1850" s="439"/>
      <c r="AJ1850" s="439"/>
    </row>
    <row r="1851" spans="29:36" x14ac:dyDescent="0.3">
      <c r="AC1851" s="439"/>
      <c r="AD1851" s="439"/>
      <c r="AE1851" s="439"/>
      <c r="AF1851" s="439"/>
      <c r="AG1851" s="439"/>
      <c r="AH1851" s="439"/>
      <c r="AI1851" s="439"/>
      <c r="AJ1851" s="439"/>
    </row>
    <row r="1852" spans="29:36" x14ac:dyDescent="0.3">
      <c r="AC1852" s="439"/>
      <c r="AD1852" s="439"/>
      <c r="AE1852" s="439"/>
      <c r="AF1852" s="439"/>
      <c r="AG1852" s="439"/>
      <c r="AH1852" s="439"/>
      <c r="AI1852" s="439"/>
      <c r="AJ1852" s="439"/>
    </row>
    <row r="1853" spans="29:36" x14ac:dyDescent="0.3">
      <c r="AC1853" s="439"/>
      <c r="AD1853" s="439"/>
      <c r="AE1853" s="439"/>
      <c r="AF1853" s="439"/>
      <c r="AG1853" s="439"/>
      <c r="AH1853" s="439"/>
      <c r="AI1853" s="439"/>
      <c r="AJ1853" s="439"/>
    </row>
    <row r="1854" spans="29:36" x14ac:dyDescent="0.3">
      <c r="AC1854" s="439"/>
      <c r="AD1854" s="439"/>
      <c r="AE1854" s="439"/>
      <c r="AF1854" s="439"/>
      <c r="AG1854" s="439"/>
      <c r="AH1854" s="439"/>
      <c r="AI1854" s="439"/>
      <c r="AJ1854" s="439"/>
    </row>
    <row r="1855" spans="29:36" x14ac:dyDescent="0.3">
      <c r="AC1855" s="439"/>
      <c r="AD1855" s="439"/>
      <c r="AE1855" s="439"/>
      <c r="AF1855" s="439"/>
      <c r="AG1855" s="439"/>
      <c r="AH1855" s="439"/>
      <c r="AI1855" s="439"/>
      <c r="AJ1855" s="439"/>
    </row>
    <row r="1856" spans="29:36" x14ac:dyDescent="0.3">
      <c r="AC1856" s="439"/>
      <c r="AD1856" s="439"/>
      <c r="AE1856" s="439"/>
      <c r="AF1856" s="439"/>
      <c r="AG1856" s="439"/>
      <c r="AH1856" s="439"/>
      <c r="AI1856" s="439"/>
      <c r="AJ1856" s="439"/>
    </row>
    <row r="1857" spans="29:36" x14ac:dyDescent="0.3">
      <c r="AC1857" s="439"/>
      <c r="AD1857" s="439"/>
      <c r="AE1857" s="439"/>
      <c r="AF1857" s="439"/>
      <c r="AG1857" s="439"/>
      <c r="AH1857" s="439"/>
      <c r="AI1857" s="439"/>
      <c r="AJ1857" s="439"/>
    </row>
    <row r="1858" spans="29:36" x14ac:dyDescent="0.3">
      <c r="AC1858" s="439"/>
      <c r="AD1858" s="439"/>
      <c r="AE1858" s="439"/>
      <c r="AF1858" s="439"/>
      <c r="AG1858" s="439"/>
      <c r="AH1858" s="439"/>
      <c r="AI1858" s="439"/>
      <c r="AJ1858" s="439"/>
    </row>
    <row r="1859" spans="29:36" x14ac:dyDescent="0.3">
      <c r="AC1859" s="439"/>
      <c r="AD1859" s="439"/>
      <c r="AE1859" s="439"/>
      <c r="AF1859" s="439"/>
      <c r="AG1859" s="439"/>
      <c r="AH1859" s="439"/>
      <c r="AI1859" s="439"/>
      <c r="AJ1859" s="439"/>
    </row>
    <row r="1860" spans="29:36" x14ac:dyDescent="0.3">
      <c r="AC1860" s="439"/>
      <c r="AD1860" s="439"/>
      <c r="AE1860" s="439"/>
      <c r="AF1860" s="439"/>
      <c r="AG1860" s="439"/>
      <c r="AH1860" s="439"/>
      <c r="AI1860" s="439"/>
      <c r="AJ1860" s="439"/>
    </row>
    <row r="1861" spans="29:36" x14ac:dyDescent="0.3">
      <c r="AC1861" s="439"/>
      <c r="AD1861" s="439"/>
      <c r="AE1861" s="439"/>
      <c r="AF1861" s="439"/>
      <c r="AG1861" s="439"/>
      <c r="AH1861" s="439"/>
      <c r="AI1861" s="439"/>
      <c r="AJ1861" s="439"/>
    </row>
    <row r="1862" spans="29:36" x14ac:dyDescent="0.3">
      <c r="AC1862" s="439"/>
      <c r="AD1862" s="439"/>
      <c r="AE1862" s="439"/>
      <c r="AF1862" s="439"/>
      <c r="AG1862" s="439"/>
      <c r="AH1862" s="439"/>
      <c r="AI1862" s="439"/>
      <c r="AJ1862" s="439"/>
    </row>
    <row r="1863" spans="29:36" x14ac:dyDescent="0.3">
      <c r="AC1863" s="439"/>
      <c r="AD1863" s="439"/>
      <c r="AE1863" s="439"/>
      <c r="AF1863" s="439"/>
      <c r="AG1863" s="439"/>
      <c r="AH1863" s="439"/>
      <c r="AI1863" s="439"/>
      <c r="AJ1863" s="439"/>
    </row>
    <row r="1864" spans="29:36" x14ac:dyDescent="0.3">
      <c r="AC1864" s="439"/>
      <c r="AD1864" s="439"/>
      <c r="AE1864" s="439"/>
      <c r="AF1864" s="439"/>
      <c r="AG1864" s="439"/>
      <c r="AH1864" s="439"/>
      <c r="AI1864" s="439"/>
      <c r="AJ1864" s="439"/>
    </row>
    <row r="1865" spans="29:36" x14ac:dyDescent="0.3">
      <c r="AC1865" s="439"/>
      <c r="AD1865" s="439"/>
      <c r="AE1865" s="439"/>
      <c r="AF1865" s="439"/>
      <c r="AG1865" s="439"/>
      <c r="AH1865" s="439"/>
      <c r="AI1865" s="439"/>
      <c r="AJ1865" s="439"/>
    </row>
    <row r="1866" spans="29:36" x14ac:dyDescent="0.3">
      <c r="AC1866" s="439"/>
      <c r="AD1866" s="439"/>
      <c r="AE1866" s="439"/>
      <c r="AF1866" s="439"/>
      <c r="AG1866" s="439"/>
      <c r="AH1866" s="439"/>
      <c r="AI1866" s="439"/>
      <c r="AJ1866" s="439"/>
    </row>
    <row r="1867" spans="29:36" x14ac:dyDescent="0.3">
      <c r="AC1867" s="439"/>
      <c r="AD1867" s="439"/>
      <c r="AE1867" s="439"/>
      <c r="AF1867" s="439"/>
      <c r="AG1867" s="439"/>
      <c r="AH1867" s="439"/>
      <c r="AI1867" s="439"/>
      <c r="AJ1867" s="439"/>
    </row>
    <row r="1868" spans="29:36" x14ac:dyDescent="0.3">
      <c r="AC1868" s="439"/>
      <c r="AD1868" s="439"/>
      <c r="AE1868" s="439"/>
      <c r="AF1868" s="439"/>
      <c r="AG1868" s="439"/>
      <c r="AH1868" s="439"/>
      <c r="AI1868" s="439"/>
      <c r="AJ1868" s="439"/>
    </row>
    <row r="1869" spans="29:36" x14ac:dyDescent="0.3">
      <c r="AC1869" s="439"/>
      <c r="AD1869" s="439"/>
      <c r="AE1869" s="439"/>
      <c r="AF1869" s="439"/>
      <c r="AG1869" s="439"/>
      <c r="AH1869" s="439"/>
      <c r="AI1869" s="439"/>
      <c r="AJ1869" s="439"/>
    </row>
    <row r="1870" spans="29:36" x14ac:dyDescent="0.3">
      <c r="AC1870" s="439"/>
      <c r="AD1870" s="439"/>
      <c r="AE1870" s="439"/>
      <c r="AF1870" s="439"/>
      <c r="AG1870" s="439"/>
      <c r="AH1870" s="439"/>
      <c r="AI1870" s="439"/>
      <c r="AJ1870" s="439"/>
    </row>
    <row r="1871" spans="29:36" x14ac:dyDescent="0.3">
      <c r="AC1871" s="439"/>
      <c r="AD1871" s="439"/>
      <c r="AE1871" s="439"/>
      <c r="AF1871" s="439"/>
      <c r="AG1871" s="439"/>
      <c r="AH1871" s="439"/>
      <c r="AI1871" s="439"/>
      <c r="AJ1871" s="439"/>
    </row>
    <row r="1872" spans="29:36" x14ac:dyDescent="0.3">
      <c r="AC1872" s="439"/>
      <c r="AD1872" s="439"/>
      <c r="AE1872" s="439"/>
      <c r="AF1872" s="439"/>
      <c r="AG1872" s="439"/>
      <c r="AH1872" s="439"/>
      <c r="AI1872" s="439"/>
      <c r="AJ1872" s="439"/>
    </row>
    <row r="1873" spans="29:36" x14ac:dyDescent="0.3">
      <c r="AC1873" s="439"/>
      <c r="AD1873" s="439"/>
      <c r="AE1873" s="439"/>
      <c r="AF1873" s="439"/>
      <c r="AG1873" s="439"/>
      <c r="AH1873" s="439"/>
      <c r="AI1873" s="439"/>
      <c r="AJ1873" s="439"/>
    </row>
    <row r="1874" spans="29:36" x14ac:dyDescent="0.3">
      <c r="AC1874" s="439"/>
      <c r="AD1874" s="439"/>
      <c r="AE1874" s="439"/>
      <c r="AF1874" s="439"/>
      <c r="AG1874" s="439"/>
      <c r="AH1874" s="439"/>
      <c r="AI1874" s="439"/>
      <c r="AJ1874" s="439"/>
    </row>
    <row r="1875" spans="29:36" x14ac:dyDescent="0.3">
      <c r="AC1875" s="439"/>
      <c r="AD1875" s="439"/>
      <c r="AE1875" s="439"/>
      <c r="AF1875" s="439"/>
      <c r="AG1875" s="439"/>
      <c r="AH1875" s="439"/>
      <c r="AI1875" s="439"/>
      <c r="AJ1875" s="439"/>
    </row>
    <row r="1876" spans="29:36" x14ac:dyDescent="0.3">
      <c r="AC1876" s="439"/>
      <c r="AD1876" s="439"/>
      <c r="AE1876" s="439"/>
      <c r="AF1876" s="439"/>
      <c r="AG1876" s="439"/>
      <c r="AH1876" s="439"/>
      <c r="AI1876" s="439"/>
      <c r="AJ1876" s="439"/>
    </row>
    <row r="1877" spans="29:36" x14ac:dyDescent="0.3">
      <c r="AC1877" s="439"/>
      <c r="AD1877" s="439"/>
      <c r="AE1877" s="439"/>
      <c r="AF1877" s="439"/>
      <c r="AG1877" s="439"/>
      <c r="AH1877" s="439"/>
      <c r="AI1877" s="439"/>
      <c r="AJ1877" s="439"/>
    </row>
    <row r="1878" spans="29:36" x14ac:dyDescent="0.3">
      <c r="AC1878" s="439"/>
      <c r="AD1878" s="439"/>
      <c r="AE1878" s="439"/>
      <c r="AF1878" s="439"/>
      <c r="AG1878" s="439"/>
      <c r="AH1878" s="439"/>
      <c r="AI1878" s="439"/>
      <c r="AJ1878" s="439"/>
    </row>
    <row r="1879" spans="29:36" x14ac:dyDescent="0.3">
      <c r="AC1879" s="439"/>
      <c r="AD1879" s="439"/>
      <c r="AE1879" s="439"/>
      <c r="AF1879" s="439"/>
      <c r="AG1879" s="439"/>
      <c r="AH1879" s="439"/>
      <c r="AI1879" s="439"/>
      <c r="AJ1879" s="439"/>
    </row>
    <row r="1880" spans="29:36" x14ac:dyDescent="0.3">
      <c r="AC1880" s="439"/>
      <c r="AD1880" s="439"/>
      <c r="AE1880" s="439"/>
      <c r="AF1880" s="439"/>
      <c r="AG1880" s="439"/>
      <c r="AH1880" s="439"/>
      <c r="AI1880" s="439"/>
      <c r="AJ1880" s="439"/>
    </row>
    <row r="1881" spans="29:36" x14ac:dyDescent="0.3">
      <c r="AC1881" s="439"/>
      <c r="AD1881" s="439"/>
      <c r="AE1881" s="439"/>
      <c r="AF1881" s="439"/>
      <c r="AG1881" s="439"/>
      <c r="AH1881" s="439"/>
      <c r="AI1881" s="439"/>
      <c r="AJ1881" s="439"/>
    </row>
    <row r="1882" spans="29:36" x14ac:dyDescent="0.3">
      <c r="AC1882" s="439"/>
      <c r="AD1882" s="439"/>
      <c r="AE1882" s="439"/>
      <c r="AF1882" s="439"/>
      <c r="AG1882" s="439"/>
      <c r="AH1882" s="439"/>
      <c r="AI1882" s="439"/>
      <c r="AJ1882" s="439"/>
    </row>
    <row r="1883" spans="29:36" x14ac:dyDescent="0.3">
      <c r="AC1883" s="439"/>
      <c r="AD1883" s="439"/>
      <c r="AE1883" s="439"/>
      <c r="AF1883" s="439"/>
      <c r="AG1883" s="439"/>
      <c r="AH1883" s="439"/>
      <c r="AI1883" s="439"/>
      <c r="AJ1883" s="439"/>
    </row>
    <row r="1884" spans="29:36" x14ac:dyDescent="0.3">
      <c r="AC1884" s="439"/>
      <c r="AD1884" s="439"/>
      <c r="AE1884" s="439"/>
      <c r="AF1884" s="439"/>
      <c r="AG1884" s="439"/>
      <c r="AH1884" s="439"/>
      <c r="AI1884" s="439"/>
      <c r="AJ1884" s="439"/>
    </row>
    <row r="1885" spans="29:36" x14ac:dyDescent="0.3">
      <c r="AC1885" s="439"/>
      <c r="AD1885" s="439"/>
      <c r="AE1885" s="439"/>
      <c r="AF1885" s="439"/>
      <c r="AG1885" s="439"/>
      <c r="AH1885" s="439"/>
      <c r="AI1885" s="439"/>
      <c r="AJ1885" s="439"/>
    </row>
    <row r="1886" spans="29:36" x14ac:dyDescent="0.3">
      <c r="AC1886" s="439"/>
      <c r="AD1886" s="439"/>
      <c r="AE1886" s="439"/>
      <c r="AF1886" s="439"/>
      <c r="AG1886" s="439"/>
      <c r="AH1886" s="439"/>
      <c r="AI1886" s="439"/>
      <c r="AJ1886" s="439"/>
    </row>
    <row r="1887" spans="29:36" x14ac:dyDescent="0.3">
      <c r="AC1887" s="439"/>
      <c r="AD1887" s="439"/>
      <c r="AE1887" s="439"/>
      <c r="AF1887" s="439"/>
      <c r="AG1887" s="439"/>
      <c r="AH1887" s="439"/>
      <c r="AI1887" s="439"/>
      <c r="AJ1887" s="439"/>
    </row>
    <row r="1888" spans="29:36" x14ac:dyDescent="0.3">
      <c r="AC1888" s="439"/>
      <c r="AD1888" s="439"/>
      <c r="AE1888" s="439"/>
      <c r="AF1888" s="439"/>
      <c r="AG1888" s="439"/>
      <c r="AH1888" s="439"/>
      <c r="AI1888" s="439"/>
      <c r="AJ1888" s="439"/>
    </row>
    <row r="1889" spans="29:36" x14ac:dyDescent="0.3">
      <c r="AC1889" s="439"/>
      <c r="AD1889" s="439"/>
      <c r="AE1889" s="439"/>
      <c r="AF1889" s="439"/>
      <c r="AG1889" s="439"/>
      <c r="AH1889" s="439"/>
      <c r="AI1889" s="439"/>
      <c r="AJ1889" s="439"/>
    </row>
    <row r="1890" spans="29:36" x14ac:dyDescent="0.3">
      <c r="AC1890" s="439"/>
      <c r="AD1890" s="439"/>
      <c r="AE1890" s="439"/>
      <c r="AF1890" s="439"/>
      <c r="AG1890" s="439"/>
      <c r="AH1890" s="439"/>
      <c r="AI1890" s="439"/>
      <c r="AJ1890" s="439"/>
    </row>
    <row r="1891" spans="29:36" x14ac:dyDescent="0.3">
      <c r="AC1891" s="439"/>
      <c r="AD1891" s="439"/>
      <c r="AE1891" s="439"/>
      <c r="AF1891" s="439"/>
      <c r="AG1891" s="439"/>
      <c r="AH1891" s="439"/>
      <c r="AI1891" s="439"/>
      <c r="AJ1891" s="439"/>
    </row>
    <row r="1892" spans="29:36" x14ac:dyDescent="0.3">
      <c r="AC1892" s="439"/>
      <c r="AD1892" s="439"/>
      <c r="AE1892" s="439"/>
      <c r="AF1892" s="439"/>
      <c r="AG1892" s="439"/>
      <c r="AH1892" s="439"/>
      <c r="AI1892" s="439"/>
      <c r="AJ1892" s="439"/>
    </row>
    <row r="1893" spans="29:36" x14ac:dyDescent="0.3">
      <c r="AC1893" s="439"/>
      <c r="AD1893" s="439"/>
      <c r="AE1893" s="439"/>
      <c r="AF1893" s="439"/>
      <c r="AG1893" s="439"/>
      <c r="AH1893" s="439"/>
      <c r="AI1893" s="439"/>
      <c r="AJ1893" s="439"/>
    </row>
    <row r="1894" spans="29:36" x14ac:dyDescent="0.3">
      <c r="AC1894" s="439"/>
      <c r="AD1894" s="439"/>
      <c r="AE1894" s="439"/>
      <c r="AF1894" s="439"/>
      <c r="AG1894" s="439"/>
      <c r="AH1894" s="439"/>
      <c r="AI1894" s="439"/>
      <c r="AJ1894" s="439"/>
    </row>
    <row r="1895" spans="29:36" x14ac:dyDescent="0.3">
      <c r="AC1895" s="439"/>
      <c r="AD1895" s="439"/>
      <c r="AE1895" s="439"/>
      <c r="AF1895" s="439"/>
      <c r="AG1895" s="439"/>
      <c r="AH1895" s="439"/>
      <c r="AI1895" s="439"/>
      <c r="AJ1895" s="439"/>
    </row>
    <row r="1896" spans="29:36" x14ac:dyDescent="0.3">
      <c r="AC1896" s="439"/>
      <c r="AD1896" s="439"/>
      <c r="AE1896" s="439"/>
      <c r="AF1896" s="439"/>
      <c r="AG1896" s="439"/>
      <c r="AH1896" s="439"/>
      <c r="AI1896" s="439"/>
      <c r="AJ1896" s="439"/>
    </row>
    <row r="1897" spans="29:36" x14ac:dyDescent="0.3">
      <c r="AC1897" s="439"/>
      <c r="AD1897" s="439"/>
      <c r="AE1897" s="439"/>
      <c r="AF1897" s="439"/>
      <c r="AG1897" s="439"/>
      <c r="AH1897" s="439"/>
      <c r="AI1897" s="439"/>
      <c r="AJ1897" s="439"/>
    </row>
    <row r="1898" spans="29:36" x14ac:dyDescent="0.3">
      <c r="AC1898" s="439"/>
      <c r="AD1898" s="439"/>
      <c r="AE1898" s="439"/>
      <c r="AF1898" s="439"/>
      <c r="AG1898" s="439"/>
      <c r="AH1898" s="439"/>
      <c r="AI1898" s="439"/>
      <c r="AJ1898" s="439"/>
    </row>
    <row r="1899" spans="29:36" x14ac:dyDescent="0.3">
      <c r="AC1899" s="439"/>
      <c r="AD1899" s="439"/>
      <c r="AE1899" s="439"/>
      <c r="AF1899" s="439"/>
      <c r="AG1899" s="439"/>
      <c r="AH1899" s="439"/>
      <c r="AI1899" s="439"/>
      <c r="AJ1899" s="439"/>
    </row>
    <row r="1900" spans="29:36" x14ac:dyDescent="0.3">
      <c r="AC1900" s="439"/>
      <c r="AD1900" s="439"/>
      <c r="AE1900" s="439"/>
      <c r="AF1900" s="439"/>
      <c r="AG1900" s="439"/>
      <c r="AH1900" s="439"/>
      <c r="AI1900" s="439"/>
      <c r="AJ1900" s="439"/>
    </row>
    <row r="1901" spans="29:36" x14ac:dyDescent="0.3">
      <c r="AC1901" s="439"/>
      <c r="AD1901" s="439"/>
      <c r="AE1901" s="439"/>
      <c r="AF1901" s="439"/>
      <c r="AG1901" s="439"/>
      <c r="AH1901" s="439"/>
      <c r="AI1901" s="439"/>
      <c r="AJ1901" s="439"/>
    </row>
    <row r="1902" spans="29:36" x14ac:dyDescent="0.3">
      <c r="AC1902" s="439"/>
      <c r="AD1902" s="439"/>
      <c r="AE1902" s="439"/>
      <c r="AF1902" s="439"/>
      <c r="AG1902" s="439"/>
      <c r="AH1902" s="439"/>
      <c r="AI1902" s="439"/>
      <c r="AJ1902" s="439"/>
    </row>
    <row r="1903" spans="29:36" x14ac:dyDescent="0.3">
      <c r="AC1903" s="439"/>
      <c r="AD1903" s="439"/>
      <c r="AE1903" s="439"/>
      <c r="AF1903" s="439"/>
      <c r="AG1903" s="439"/>
      <c r="AH1903" s="439"/>
      <c r="AI1903" s="439"/>
      <c r="AJ1903" s="439"/>
    </row>
    <row r="1904" spans="29:36" x14ac:dyDescent="0.3">
      <c r="AC1904" s="439"/>
      <c r="AD1904" s="439"/>
      <c r="AE1904" s="439"/>
      <c r="AF1904" s="439"/>
      <c r="AG1904" s="439"/>
      <c r="AH1904" s="439"/>
      <c r="AI1904" s="439"/>
      <c r="AJ1904" s="439"/>
    </row>
    <row r="1905" spans="29:36" x14ac:dyDescent="0.3">
      <c r="AC1905" s="439"/>
      <c r="AD1905" s="439"/>
      <c r="AE1905" s="439"/>
      <c r="AF1905" s="439"/>
      <c r="AG1905" s="439"/>
      <c r="AH1905" s="439"/>
      <c r="AI1905" s="439"/>
      <c r="AJ1905" s="439"/>
    </row>
    <row r="1906" spans="29:36" x14ac:dyDescent="0.3">
      <c r="AC1906" s="439"/>
      <c r="AD1906" s="439"/>
      <c r="AE1906" s="439"/>
      <c r="AF1906" s="439"/>
      <c r="AG1906" s="439"/>
      <c r="AH1906" s="439"/>
      <c r="AI1906" s="439"/>
      <c r="AJ1906" s="439"/>
    </row>
    <row r="1907" spans="29:36" x14ac:dyDescent="0.3">
      <c r="AC1907" s="439"/>
      <c r="AD1907" s="439"/>
      <c r="AE1907" s="439"/>
      <c r="AF1907" s="439"/>
      <c r="AG1907" s="439"/>
      <c r="AH1907" s="439"/>
      <c r="AI1907" s="439"/>
      <c r="AJ1907" s="439"/>
    </row>
    <row r="1908" spans="29:36" x14ac:dyDescent="0.3">
      <c r="AC1908" s="439"/>
      <c r="AD1908" s="439"/>
      <c r="AE1908" s="439"/>
      <c r="AF1908" s="439"/>
      <c r="AG1908" s="439"/>
      <c r="AH1908" s="439"/>
      <c r="AI1908" s="439"/>
      <c r="AJ1908" s="439"/>
    </row>
    <row r="1909" spans="29:36" x14ac:dyDescent="0.3">
      <c r="AC1909" s="439"/>
      <c r="AD1909" s="439"/>
      <c r="AE1909" s="439"/>
      <c r="AF1909" s="439"/>
      <c r="AG1909" s="439"/>
      <c r="AH1909" s="439"/>
      <c r="AI1909" s="439"/>
      <c r="AJ1909" s="439"/>
    </row>
    <row r="1910" spans="29:36" x14ac:dyDescent="0.3">
      <c r="AC1910" s="439"/>
      <c r="AD1910" s="439"/>
      <c r="AE1910" s="439"/>
      <c r="AF1910" s="439"/>
      <c r="AG1910" s="439"/>
      <c r="AH1910" s="439"/>
      <c r="AI1910" s="439"/>
      <c r="AJ1910" s="439"/>
    </row>
    <row r="1911" spans="29:36" x14ac:dyDescent="0.3">
      <c r="AC1911" s="439"/>
      <c r="AD1911" s="439"/>
      <c r="AE1911" s="439"/>
      <c r="AF1911" s="439"/>
      <c r="AG1911" s="439"/>
      <c r="AH1911" s="439"/>
      <c r="AI1911" s="439"/>
      <c r="AJ1911" s="439"/>
    </row>
    <row r="1912" spans="29:36" x14ac:dyDescent="0.3">
      <c r="AC1912" s="439"/>
      <c r="AD1912" s="439"/>
      <c r="AE1912" s="439"/>
      <c r="AF1912" s="439"/>
      <c r="AG1912" s="439"/>
      <c r="AH1912" s="439"/>
      <c r="AI1912" s="439"/>
      <c r="AJ1912" s="439"/>
    </row>
    <row r="1913" spans="29:36" x14ac:dyDescent="0.3">
      <c r="AC1913" s="439"/>
      <c r="AD1913" s="439"/>
      <c r="AE1913" s="439"/>
      <c r="AF1913" s="439"/>
      <c r="AG1913" s="439"/>
      <c r="AH1913" s="439"/>
      <c r="AI1913" s="439"/>
      <c r="AJ1913" s="439"/>
    </row>
    <row r="1914" spans="29:36" x14ac:dyDescent="0.3">
      <c r="AC1914" s="439"/>
      <c r="AD1914" s="439"/>
      <c r="AE1914" s="439"/>
      <c r="AF1914" s="439"/>
      <c r="AG1914" s="439"/>
      <c r="AH1914" s="439"/>
      <c r="AI1914" s="439"/>
      <c r="AJ1914" s="439"/>
    </row>
    <row r="1915" spans="29:36" x14ac:dyDescent="0.3">
      <c r="AC1915" s="439"/>
      <c r="AD1915" s="439"/>
      <c r="AE1915" s="439"/>
      <c r="AF1915" s="439"/>
      <c r="AG1915" s="439"/>
      <c r="AH1915" s="439"/>
      <c r="AI1915" s="439"/>
      <c r="AJ1915" s="439"/>
    </row>
    <row r="1916" spans="29:36" x14ac:dyDescent="0.3">
      <c r="AC1916" s="439"/>
      <c r="AD1916" s="439"/>
      <c r="AE1916" s="439"/>
      <c r="AF1916" s="439"/>
      <c r="AG1916" s="439"/>
      <c r="AH1916" s="439"/>
      <c r="AI1916" s="439"/>
      <c r="AJ1916" s="439"/>
    </row>
    <row r="1917" spans="29:36" x14ac:dyDescent="0.3">
      <c r="AC1917" s="439"/>
      <c r="AD1917" s="439"/>
      <c r="AE1917" s="439"/>
      <c r="AF1917" s="439"/>
      <c r="AG1917" s="439"/>
      <c r="AH1917" s="439"/>
      <c r="AI1917" s="439"/>
      <c r="AJ1917" s="439"/>
    </row>
    <row r="1918" spans="29:36" x14ac:dyDescent="0.3">
      <c r="AC1918" s="439"/>
      <c r="AD1918" s="439"/>
      <c r="AE1918" s="439"/>
      <c r="AF1918" s="439"/>
      <c r="AG1918" s="439"/>
      <c r="AH1918" s="439"/>
      <c r="AI1918" s="439"/>
      <c r="AJ1918" s="439"/>
    </row>
    <row r="1919" spans="29:36" x14ac:dyDescent="0.3">
      <c r="AC1919" s="439"/>
      <c r="AD1919" s="439"/>
      <c r="AE1919" s="439"/>
      <c r="AF1919" s="439"/>
      <c r="AG1919" s="439"/>
      <c r="AH1919" s="439"/>
      <c r="AI1919" s="439"/>
      <c r="AJ1919" s="439"/>
    </row>
    <row r="1920" spans="29:36" x14ac:dyDescent="0.3">
      <c r="AC1920" s="439"/>
      <c r="AD1920" s="439"/>
      <c r="AE1920" s="439"/>
      <c r="AF1920" s="439"/>
      <c r="AG1920" s="439"/>
      <c r="AH1920" s="439"/>
      <c r="AI1920" s="439"/>
      <c r="AJ1920" s="439"/>
    </row>
    <row r="1921" spans="29:36" x14ac:dyDescent="0.3">
      <c r="AC1921" s="439"/>
      <c r="AD1921" s="439"/>
      <c r="AE1921" s="439"/>
      <c r="AF1921" s="439"/>
      <c r="AG1921" s="439"/>
      <c r="AH1921" s="439"/>
      <c r="AI1921" s="439"/>
      <c r="AJ1921" s="439"/>
    </row>
    <row r="1922" spans="29:36" x14ac:dyDescent="0.3">
      <c r="AC1922" s="439"/>
      <c r="AD1922" s="439"/>
      <c r="AE1922" s="439"/>
      <c r="AF1922" s="439"/>
      <c r="AG1922" s="439"/>
      <c r="AH1922" s="439"/>
      <c r="AI1922" s="439"/>
      <c r="AJ1922" s="439"/>
    </row>
    <row r="1923" spans="29:36" x14ac:dyDescent="0.3">
      <c r="AC1923" s="439"/>
      <c r="AD1923" s="439"/>
      <c r="AE1923" s="439"/>
      <c r="AF1923" s="439"/>
      <c r="AG1923" s="439"/>
      <c r="AH1923" s="439"/>
      <c r="AI1923" s="439"/>
      <c r="AJ1923" s="439"/>
    </row>
    <row r="1924" spans="29:36" x14ac:dyDescent="0.3">
      <c r="AC1924" s="439"/>
      <c r="AD1924" s="439"/>
      <c r="AE1924" s="439"/>
      <c r="AF1924" s="439"/>
      <c r="AG1924" s="439"/>
      <c r="AH1924" s="439"/>
      <c r="AI1924" s="439"/>
      <c r="AJ1924" s="439"/>
    </row>
    <row r="1925" spans="29:36" x14ac:dyDescent="0.3">
      <c r="AC1925" s="439"/>
      <c r="AD1925" s="439"/>
      <c r="AE1925" s="439"/>
      <c r="AF1925" s="439"/>
      <c r="AG1925" s="439"/>
      <c r="AH1925" s="439"/>
      <c r="AI1925" s="439"/>
      <c r="AJ1925" s="439"/>
    </row>
    <row r="1926" spans="29:36" x14ac:dyDescent="0.3">
      <c r="AC1926" s="439"/>
      <c r="AD1926" s="439"/>
      <c r="AE1926" s="439"/>
      <c r="AF1926" s="439"/>
      <c r="AG1926" s="439"/>
      <c r="AH1926" s="439"/>
      <c r="AI1926" s="439"/>
      <c r="AJ1926" s="439"/>
    </row>
    <row r="1927" spans="29:36" x14ac:dyDescent="0.3">
      <c r="AC1927" s="439"/>
      <c r="AD1927" s="439"/>
      <c r="AE1927" s="439"/>
      <c r="AF1927" s="439"/>
      <c r="AG1927" s="439"/>
      <c r="AH1927" s="439"/>
      <c r="AI1927" s="439"/>
      <c r="AJ1927" s="439"/>
    </row>
    <row r="1928" spans="29:36" x14ac:dyDescent="0.3">
      <c r="AC1928" s="439"/>
      <c r="AD1928" s="439"/>
      <c r="AE1928" s="439"/>
      <c r="AF1928" s="439"/>
      <c r="AG1928" s="439"/>
      <c r="AH1928" s="439"/>
      <c r="AI1928" s="439"/>
      <c r="AJ1928" s="439"/>
    </row>
    <row r="1929" spans="29:36" x14ac:dyDescent="0.3">
      <c r="AC1929" s="439"/>
      <c r="AD1929" s="439"/>
      <c r="AE1929" s="439"/>
      <c r="AF1929" s="439"/>
      <c r="AG1929" s="439"/>
      <c r="AH1929" s="439"/>
      <c r="AI1929" s="439"/>
      <c r="AJ1929" s="439"/>
    </row>
    <row r="1930" spans="29:36" x14ac:dyDescent="0.3">
      <c r="AC1930" s="439"/>
      <c r="AD1930" s="439"/>
      <c r="AE1930" s="439"/>
      <c r="AF1930" s="439"/>
      <c r="AG1930" s="439"/>
      <c r="AH1930" s="439"/>
      <c r="AI1930" s="439"/>
      <c r="AJ1930" s="439"/>
    </row>
    <row r="1931" spans="29:36" x14ac:dyDescent="0.3">
      <c r="AC1931" s="439"/>
      <c r="AD1931" s="439"/>
      <c r="AE1931" s="439"/>
      <c r="AF1931" s="439"/>
      <c r="AG1931" s="439"/>
      <c r="AH1931" s="439"/>
      <c r="AI1931" s="439"/>
      <c r="AJ1931" s="439"/>
    </row>
    <row r="1932" spans="29:36" x14ac:dyDescent="0.3">
      <c r="AC1932" s="439"/>
      <c r="AD1932" s="439"/>
      <c r="AE1932" s="439"/>
      <c r="AF1932" s="439"/>
      <c r="AG1932" s="439"/>
      <c r="AH1932" s="439"/>
      <c r="AI1932" s="439"/>
      <c r="AJ1932" s="439"/>
    </row>
    <row r="1933" spans="29:36" x14ac:dyDescent="0.3">
      <c r="AC1933" s="439"/>
      <c r="AD1933" s="439"/>
      <c r="AE1933" s="439"/>
      <c r="AF1933" s="439"/>
      <c r="AG1933" s="439"/>
      <c r="AH1933" s="439"/>
      <c r="AI1933" s="439"/>
      <c r="AJ1933" s="439"/>
    </row>
    <row r="1934" spans="29:36" x14ac:dyDescent="0.3">
      <c r="AC1934" s="439"/>
      <c r="AD1934" s="439"/>
      <c r="AE1934" s="439"/>
      <c r="AF1934" s="439"/>
      <c r="AG1934" s="439"/>
      <c r="AH1934" s="439"/>
      <c r="AI1934" s="439"/>
      <c r="AJ1934" s="439"/>
    </row>
    <row r="1935" spans="29:36" x14ac:dyDescent="0.3">
      <c r="AC1935" s="439"/>
      <c r="AD1935" s="439"/>
      <c r="AE1935" s="439"/>
      <c r="AF1935" s="439"/>
      <c r="AG1935" s="439"/>
      <c r="AH1935" s="439"/>
      <c r="AI1935" s="439"/>
      <c r="AJ1935" s="439"/>
    </row>
    <row r="1936" spans="29:36" x14ac:dyDescent="0.3">
      <c r="AC1936" s="439"/>
      <c r="AD1936" s="439"/>
      <c r="AE1936" s="439"/>
      <c r="AF1936" s="439"/>
      <c r="AG1936" s="439"/>
      <c r="AH1936" s="439"/>
      <c r="AI1936" s="439"/>
      <c r="AJ1936" s="439"/>
    </row>
    <row r="1937" spans="29:36" x14ac:dyDescent="0.3">
      <c r="AC1937" s="439"/>
      <c r="AD1937" s="439"/>
      <c r="AE1937" s="439"/>
      <c r="AF1937" s="439"/>
      <c r="AG1937" s="439"/>
      <c r="AH1937" s="439"/>
      <c r="AI1937" s="439"/>
      <c r="AJ1937" s="439"/>
    </row>
    <row r="1938" spans="29:36" x14ac:dyDescent="0.3">
      <c r="AC1938" s="439"/>
      <c r="AD1938" s="439"/>
      <c r="AE1938" s="439"/>
      <c r="AF1938" s="439"/>
      <c r="AG1938" s="439"/>
      <c r="AH1938" s="439"/>
      <c r="AI1938" s="439"/>
      <c r="AJ1938" s="439"/>
    </row>
    <row r="1939" spans="29:36" x14ac:dyDescent="0.3">
      <c r="AC1939" s="439"/>
      <c r="AD1939" s="439"/>
      <c r="AE1939" s="439"/>
      <c r="AF1939" s="439"/>
      <c r="AG1939" s="439"/>
      <c r="AH1939" s="439"/>
      <c r="AI1939" s="439"/>
      <c r="AJ1939" s="439"/>
    </row>
    <row r="1940" spans="29:36" x14ac:dyDescent="0.3">
      <c r="AC1940" s="439"/>
      <c r="AD1940" s="439"/>
      <c r="AE1940" s="439"/>
      <c r="AF1940" s="439"/>
      <c r="AG1940" s="439"/>
      <c r="AH1940" s="439"/>
      <c r="AI1940" s="439"/>
      <c r="AJ1940" s="439"/>
    </row>
    <row r="1941" spans="29:36" x14ac:dyDescent="0.3">
      <c r="AC1941" s="439"/>
      <c r="AD1941" s="439"/>
      <c r="AE1941" s="439"/>
      <c r="AF1941" s="439"/>
      <c r="AG1941" s="439"/>
      <c r="AH1941" s="439"/>
      <c r="AI1941" s="439"/>
      <c r="AJ1941" s="439"/>
    </row>
    <row r="1942" spans="29:36" x14ac:dyDescent="0.3">
      <c r="AC1942" s="439"/>
      <c r="AD1942" s="439"/>
      <c r="AE1942" s="439"/>
      <c r="AF1942" s="439"/>
      <c r="AG1942" s="439"/>
      <c r="AH1942" s="439"/>
      <c r="AI1942" s="439"/>
      <c r="AJ1942" s="439"/>
    </row>
    <row r="1943" spans="29:36" x14ac:dyDescent="0.3">
      <c r="AC1943" s="439"/>
      <c r="AD1943" s="439"/>
      <c r="AE1943" s="439"/>
      <c r="AF1943" s="439"/>
      <c r="AG1943" s="439"/>
      <c r="AH1943" s="439"/>
      <c r="AI1943" s="439"/>
      <c r="AJ1943" s="439"/>
    </row>
    <row r="1944" spans="29:36" x14ac:dyDescent="0.3">
      <c r="AC1944" s="439"/>
      <c r="AD1944" s="439"/>
      <c r="AE1944" s="439"/>
      <c r="AF1944" s="439"/>
      <c r="AG1944" s="439"/>
      <c r="AH1944" s="439"/>
      <c r="AI1944" s="439"/>
      <c r="AJ1944" s="439"/>
    </row>
    <row r="1945" spans="29:36" x14ac:dyDescent="0.3">
      <c r="AC1945" s="439"/>
      <c r="AD1945" s="439"/>
      <c r="AE1945" s="439"/>
      <c r="AF1945" s="439"/>
      <c r="AG1945" s="439"/>
      <c r="AH1945" s="439"/>
      <c r="AI1945" s="439"/>
      <c r="AJ1945" s="439"/>
    </row>
    <row r="1946" spans="29:36" x14ac:dyDescent="0.3">
      <c r="AC1946" s="439"/>
      <c r="AD1946" s="439"/>
      <c r="AE1946" s="439"/>
      <c r="AF1946" s="439"/>
      <c r="AG1946" s="439"/>
      <c r="AH1946" s="439"/>
      <c r="AI1946" s="439"/>
      <c r="AJ1946" s="439"/>
    </row>
    <row r="1947" spans="29:36" x14ac:dyDescent="0.3">
      <c r="AC1947" s="439"/>
      <c r="AD1947" s="439"/>
      <c r="AE1947" s="439"/>
      <c r="AF1947" s="439"/>
      <c r="AG1947" s="439"/>
      <c r="AH1947" s="439"/>
      <c r="AI1947" s="439"/>
      <c r="AJ1947" s="439"/>
    </row>
    <row r="1948" spans="29:36" x14ac:dyDescent="0.3">
      <c r="AC1948" s="439"/>
      <c r="AD1948" s="439"/>
      <c r="AE1948" s="439"/>
      <c r="AF1948" s="439"/>
      <c r="AG1948" s="439"/>
      <c r="AH1948" s="439"/>
      <c r="AI1948" s="439"/>
      <c r="AJ1948" s="439"/>
    </row>
    <row r="1949" spans="29:36" x14ac:dyDescent="0.3">
      <c r="AC1949" s="439"/>
      <c r="AD1949" s="439"/>
      <c r="AE1949" s="439"/>
      <c r="AF1949" s="439"/>
      <c r="AG1949" s="439"/>
      <c r="AH1949" s="439"/>
      <c r="AI1949" s="439"/>
      <c r="AJ1949" s="439"/>
    </row>
    <row r="1950" spans="29:36" x14ac:dyDescent="0.3">
      <c r="AC1950" s="439"/>
      <c r="AD1950" s="439"/>
      <c r="AE1950" s="439"/>
      <c r="AF1950" s="439"/>
      <c r="AG1950" s="439"/>
      <c r="AH1950" s="439"/>
      <c r="AI1950" s="439"/>
      <c r="AJ1950" s="439"/>
    </row>
    <row r="1951" spans="29:36" x14ac:dyDescent="0.3">
      <c r="AC1951" s="439"/>
      <c r="AD1951" s="439"/>
      <c r="AE1951" s="439"/>
      <c r="AF1951" s="439"/>
      <c r="AG1951" s="439"/>
      <c r="AH1951" s="439"/>
      <c r="AI1951" s="439"/>
      <c r="AJ1951" s="439"/>
    </row>
    <row r="1952" spans="29:36" x14ac:dyDescent="0.3">
      <c r="AC1952" s="439"/>
      <c r="AD1952" s="439"/>
      <c r="AE1952" s="439"/>
      <c r="AF1952" s="439"/>
      <c r="AG1952" s="439"/>
      <c r="AH1952" s="439"/>
      <c r="AI1952" s="439"/>
      <c r="AJ1952" s="439"/>
    </row>
    <row r="1953" spans="29:36" x14ac:dyDescent="0.3">
      <c r="AC1953" s="439"/>
      <c r="AD1953" s="439"/>
      <c r="AE1953" s="439"/>
      <c r="AF1953" s="439"/>
      <c r="AG1953" s="439"/>
      <c r="AH1953" s="439"/>
      <c r="AI1953" s="439"/>
      <c r="AJ1953" s="439"/>
    </row>
    <row r="1954" spans="29:36" x14ac:dyDescent="0.3">
      <c r="AC1954" s="439"/>
      <c r="AD1954" s="439"/>
      <c r="AE1954" s="439"/>
      <c r="AF1954" s="439"/>
      <c r="AG1954" s="439"/>
      <c r="AH1954" s="439"/>
      <c r="AI1954" s="439"/>
      <c r="AJ1954" s="439"/>
    </row>
    <row r="1955" spans="29:36" x14ac:dyDescent="0.3">
      <c r="AC1955" s="439"/>
      <c r="AD1955" s="439"/>
      <c r="AE1955" s="439"/>
      <c r="AF1955" s="439"/>
      <c r="AG1955" s="439"/>
      <c r="AH1955" s="439"/>
      <c r="AI1955" s="439"/>
      <c r="AJ1955" s="439"/>
    </row>
    <row r="1956" spans="29:36" x14ac:dyDescent="0.3">
      <c r="AC1956" s="439"/>
      <c r="AD1956" s="439"/>
      <c r="AE1956" s="439"/>
      <c r="AF1956" s="439"/>
      <c r="AG1956" s="439"/>
      <c r="AH1956" s="439"/>
      <c r="AI1956" s="439"/>
      <c r="AJ1956" s="439"/>
    </row>
    <row r="1957" spans="29:36" x14ac:dyDescent="0.3">
      <c r="AC1957" s="439"/>
      <c r="AD1957" s="439"/>
      <c r="AE1957" s="439"/>
      <c r="AF1957" s="439"/>
      <c r="AG1957" s="439"/>
      <c r="AH1957" s="439"/>
      <c r="AI1957" s="439"/>
      <c r="AJ1957" s="439"/>
    </row>
    <row r="1958" spans="29:36" x14ac:dyDescent="0.3">
      <c r="AC1958" s="439"/>
      <c r="AD1958" s="439"/>
      <c r="AE1958" s="439"/>
      <c r="AF1958" s="439"/>
      <c r="AG1958" s="439"/>
      <c r="AH1958" s="439"/>
      <c r="AI1958" s="439"/>
      <c r="AJ1958" s="439"/>
    </row>
    <row r="1959" spans="29:36" x14ac:dyDescent="0.3">
      <c r="AC1959" s="439"/>
      <c r="AD1959" s="439"/>
      <c r="AE1959" s="439"/>
      <c r="AF1959" s="439"/>
      <c r="AG1959" s="439"/>
      <c r="AH1959" s="439"/>
      <c r="AI1959" s="439"/>
      <c r="AJ1959" s="439"/>
    </row>
    <row r="1960" spans="29:36" x14ac:dyDescent="0.3">
      <c r="AC1960" s="439"/>
      <c r="AD1960" s="439"/>
      <c r="AE1960" s="439"/>
      <c r="AF1960" s="439"/>
      <c r="AG1960" s="439"/>
      <c r="AH1960" s="439"/>
      <c r="AI1960" s="439"/>
      <c r="AJ1960" s="439"/>
    </row>
    <row r="1961" spans="29:36" x14ac:dyDescent="0.3">
      <c r="AC1961" s="439"/>
      <c r="AD1961" s="439"/>
      <c r="AE1961" s="439"/>
      <c r="AF1961" s="439"/>
      <c r="AG1961" s="439"/>
      <c r="AH1961" s="439"/>
      <c r="AI1961" s="439"/>
      <c r="AJ1961" s="439"/>
    </row>
    <row r="1962" spans="29:36" x14ac:dyDescent="0.3">
      <c r="AC1962" s="439"/>
      <c r="AD1962" s="439"/>
      <c r="AE1962" s="439"/>
      <c r="AF1962" s="439"/>
      <c r="AG1962" s="439"/>
      <c r="AH1962" s="439"/>
      <c r="AI1962" s="439"/>
      <c r="AJ1962" s="439"/>
    </row>
    <row r="1963" spans="29:36" x14ac:dyDescent="0.3">
      <c r="AC1963" s="439"/>
      <c r="AD1963" s="439"/>
      <c r="AE1963" s="439"/>
      <c r="AF1963" s="439"/>
      <c r="AG1963" s="439"/>
      <c r="AH1963" s="439"/>
      <c r="AI1963" s="439"/>
      <c r="AJ1963" s="439"/>
    </row>
    <row r="1964" spans="29:36" x14ac:dyDescent="0.3">
      <c r="AC1964" s="439"/>
      <c r="AD1964" s="439"/>
      <c r="AE1964" s="439"/>
      <c r="AF1964" s="439"/>
      <c r="AG1964" s="439"/>
      <c r="AH1964" s="439"/>
      <c r="AI1964" s="439"/>
      <c r="AJ1964" s="439"/>
    </row>
    <row r="1965" spans="29:36" x14ac:dyDescent="0.3">
      <c r="AC1965" s="439"/>
      <c r="AD1965" s="439"/>
      <c r="AE1965" s="439"/>
      <c r="AF1965" s="439"/>
      <c r="AG1965" s="439"/>
      <c r="AH1965" s="439"/>
      <c r="AI1965" s="439"/>
      <c r="AJ1965" s="439"/>
    </row>
    <row r="1966" spans="29:36" x14ac:dyDescent="0.3">
      <c r="AC1966" s="439"/>
      <c r="AD1966" s="439"/>
      <c r="AE1966" s="439"/>
      <c r="AF1966" s="439"/>
      <c r="AG1966" s="439"/>
      <c r="AH1966" s="439"/>
      <c r="AI1966" s="439"/>
      <c r="AJ1966" s="439"/>
    </row>
    <row r="1967" spans="29:36" x14ac:dyDescent="0.3">
      <c r="AC1967" s="439"/>
      <c r="AD1967" s="439"/>
      <c r="AE1967" s="439"/>
      <c r="AF1967" s="439"/>
      <c r="AG1967" s="439"/>
      <c r="AH1967" s="439"/>
      <c r="AI1967" s="439"/>
      <c r="AJ1967" s="439"/>
    </row>
    <row r="1968" spans="29:36" x14ac:dyDescent="0.3">
      <c r="AC1968" s="439"/>
      <c r="AD1968" s="439"/>
      <c r="AE1968" s="439"/>
      <c r="AF1968" s="439"/>
      <c r="AG1968" s="439"/>
      <c r="AH1968" s="439"/>
      <c r="AI1968" s="439"/>
      <c r="AJ1968" s="439"/>
    </row>
    <row r="1969" spans="29:36" x14ac:dyDescent="0.3">
      <c r="AC1969" s="439"/>
      <c r="AD1969" s="439"/>
      <c r="AE1969" s="439"/>
      <c r="AF1969" s="439"/>
      <c r="AG1969" s="439"/>
      <c r="AH1969" s="439"/>
      <c r="AI1969" s="439"/>
      <c r="AJ1969" s="439"/>
    </row>
    <row r="1970" spans="29:36" x14ac:dyDescent="0.3">
      <c r="AC1970" s="439"/>
      <c r="AD1970" s="439"/>
      <c r="AE1970" s="439"/>
      <c r="AF1970" s="439"/>
      <c r="AG1970" s="439"/>
      <c r="AH1970" s="439"/>
      <c r="AI1970" s="439"/>
      <c r="AJ1970" s="439"/>
    </row>
    <row r="1971" spans="29:36" x14ac:dyDescent="0.3">
      <c r="AC1971" s="439"/>
      <c r="AD1971" s="439"/>
      <c r="AE1971" s="439"/>
      <c r="AF1971" s="439"/>
      <c r="AG1971" s="439"/>
      <c r="AH1971" s="439"/>
      <c r="AI1971" s="439"/>
      <c r="AJ1971" s="439"/>
    </row>
    <row r="1972" spans="29:36" x14ac:dyDescent="0.3">
      <c r="AC1972" s="439"/>
      <c r="AD1972" s="439"/>
      <c r="AE1972" s="439"/>
      <c r="AF1972" s="439"/>
      <c r="AG1972" s="439"/>
      <c r="AH1972" s="439"/>
      <c r="AI1972" s="439"/>
      <c r="AJ1972" s="439"/>
    </row>
    <row r="1973" spans="29:36" x14ac:dyDescent="0.3">
      <c r="AC1973" s="439"/>
      <c r="AD1973" s="439"/>
      <c r="AE1973" s="439"/>
      <c r="AF1973" s="439"/>
      <c r="AG1973" s="439"/>
      <c r="AH1973" s="439"/>
      <c r="AI1973" s="439"/>
      <c r="AJ1973" s="439"/>
    </row>
    <row r="1974" spans="29:36" x14ac:dyDescent="0.3">
      <c r="AC1974" s="439"/>
      <c r="AD1974" s="439"/>
      <c r="AE1974" s="439"/>
      <c r="AF1974" s="439"/>
      <c r="AG1974" s="439"/>
      <c r="AH1974" s="439"/>
      <c r="AI1974" s="439"/>
      <c r="AJ1974" s="439"/>
    </row>
    <row r="1975" spans="29:36" x14ac:dyDescent="0.3">
      <c r="AC1975" s="439"/>
      <c r="AD1975" s="439"/>
      <c r="AE1975" s="439"/>
      <c r="AF1975" s="439"/>
      <c r="AG1975" s="439"/>
      <c r="AH1975" s="439"/>
      <c r="AI1975" s="439"/>
      <c r="AJ1975" s="439"/>
    </row>
    <row r="1976" spans="29:36" x14ac:dyDescent="0.3">
      <c r="AC1976" s="439"/>
      <c r="AD1976" s="439"/>
      <c r="AE1976" s="439"/>
      <c r="AF1976" s="439"/>
      <c r="AG1976" s="439"/>
      <c r="AH1976" s="439"/>
      <c r="AI1976" s="439"/>
      <c r="AJ1976" s="439"/>
    </row>
    <row r="1977" spans="29:36" x14ac:dyDescent="0.3">
      <c r="AC1977" s="439"/>
      <c r="AD1977" s="439"/>
      <c r="AE1977" s="439"/>
      <c r="AF1977" s="439"/>
      <c r="AG1977" s="439"/>
      <c r="AH1977" s="439"/>
      <c r="AI1977" s="439"/>
      <c r="AJ1977" s="439"/>
    </row>
    <row r="1978" spans="29:36" x14ac:dyDescent="0.3">
      <c r="AC1978" s="439"/>
      <c r="AD1978" s="439"/>
      <c r="AE1978" s="439"/>
      <c r="AF1978" s="439"/>
      <c r="AG1978" s="439"/>
      <c r="AH1978" s="439"/>
      <c r="AI1978" s="439"/>
      <c r="AJ1978" s="439"/>
    </row>
    <row r="1979" spans="29:36" x14ac:dyDescent="0.3">
      <c r="AC1979" s="439"/>
      <c r="AD1979" s="439"/>
      <c r="AE1979" s="439"/>
      <c r="AF1979" s="439"/>
      <c r="AG1979" s="439"/>
      <c r="AH1979" s="439"/>
      <c r="AI1979" s="439"/>
      <c r="AJ1979" s="439"/>
    </row>
    <row r="1980" spans="29:36" x14ac:dyDescent="0.3">
      <c r="AC1980" s="439"/>
      <c r="AD1980" s="439"/>
      <c r="AE1980" s="439"/>
      <c r="AF1980" s="439"/>
      <c r="AG1980" s="439"/>
      <c r="AH1980" s="439"/>
      <c r="AI1980" s="439"/>
      <c r="AJ1980" s="439"/>
    </row>
    <row r="1981" spans="29:36" x14ac:dyDescent="0.3">
      <c r="AC1981" s="439"/>
      <c r="AD1981" s="439"/>
      <c r="AE1981" s="439"/>
      <c r="AF1981" s="439"/>
      <c r="AG1981" s="439"/>
      <c r="AH1981" s="439"/>
      <c r="AI1981" s="439"/>
      <c r="AJ1981" s="439"/>
    </row>
    <row r="1982" spans="29:36" x14ac:dyDescent="0.3">
      <c r="AC1982" s="439"/>
      <c r="AD1982" s="439"/>
      <c r="AE1982" s="439"/>
      <c r="AF1982" s="439"/>
      <c r="AG1982" s="439"/>
      <c r="AH1982" s="439"/>
      <c r="AI1982" s="439"/>
      <c r="AJ1982" s="439"/>
    </row>
    <row r="1983" spans="29:36" x14ac:dyDescent="0.3">
      <c r="AC1983" s="439"/>
      <c r="AD1983" s="439"/>
      <c r="AE1983" s="439"/>
      <c r="AF1983" s="439"/>
      <c r="AG1983" s="439"/>
      <c r="AH1983" s="439"/>
      <c r="AI1983" s="439"/>
      <c r="AJ1983" s="439"/>
    </row>
    <row r="1984" spans="29:36" x14ac:dyDescent="0.3">
      <c r="AC1984" s="439"/>
      <c r="AD1984" s="439"/>
      <c r="AE1984" s="439"/>
      <c r="AF1984" s="439"/>
      <c r="AG1984" s="439"/>
      <c r="AH1984" s="439"/>
      <c r="AI1984" s="439"/>
      <c r="AJ1984" s="439"/>
    </row>
    <row r="1985" spans="29:36" x14ac:dyDescent="0.3">
      <c r="AC1985" s="439"/>
      <c r="AD1985" s="439"/>
      <c r="AE1985" s="439"/>
      <c r="AF1985" s="439"/>
      <c r="AG1985" s="439"/>
      <c r="AH1985" s="439"/>
      <c r="AI1985" s="439"/>
      <c r="AJ1985" s="439"/>
    </row>
    <row r="1986" spans="29:36" x14ac:dyDescent="0.3">
      <c r="AC1986" s="439"/>
      <c r="AD1986" s="439"/>
      <c r="AE1986" s="439"/>
      <c r="AF1986" s="439"/>
      <c r="AG1986" s="439"/>
      <c r="AH1986" s="439"/>
      <c r="AI1986" s="439"/>
      <c r="AJ1986" s="439"/>
    </row>
    <row r="1987" spans="29:36" x14ac:dyDescent="0.3">
      <c r="AC1987" s="439"/>
      <c r="AD1987" s="439"/>
      <c r="AE1987" s="439"/>
      <c r="AF1987" s="439"/>
      <c r="AG1987" s="439"/>
      <c r="AH1987" s="439"/>
      <c r="AI1987" s="439"/>
      <c r="AJ1987" s="439"/>
    </row>
    <row r="1988" spans="29:36" x14ac:dyDescent="0.3">
      <c r="AC1988" s="439"/>
      <c r="AD1988" s="439"/>
      <c r="AE1988" s="439"/>
      <c r="AF1988" s="439"/>
      <c r="AG1988" s="439"/>
      <c r="AH1988" s="439"/>
      <c r="AI1988" s="439"/>
      <c r="AJ1988" s="439"/>
    </row>
    <row r="1989" spans="29:36" x14ac:dyDescent="0.3">
      <c r="AC1989" s="439"/>
      <c r="AD1989" s="439"/>
      <c r="AE1989" s="439"/>
      <c r="AF1989" s="439"/>
      <c r="AG1989" s="439"/>
      <c r="AH1989" s="439"/>
      <c r="AI1989" s="439"/>
      <c r="AJ1989" s="439"/>
    </row>
    <row r="1990" spans="29:36" x14ac:dyDescent="0.3">
      <c r="AC1990" s="439"/>
      <c r="AD1990" s="439"/>
      <c r="AE1990" s="439"/>
      <c r="AF1990" s="439"/>
      <c r="AG1990" s="439"/>
      <c r="AH1990" s="439"/>
      <c r="AI1990" s="439"/>
      <c r="AJ1990" s="439"/>
    </row>
    <row r="1991" spans="29:36" x14ac:dyDescent="0.3">
      <c r="AC1991" s="439"/>
      <c r="AD1991" s="439"/>
      <c r="AE1991" s="439"/>
      <c r="AF1991" s="439"/>
      <c r="AG1991" s="439"/>
      <c r="AH1991" s="439"/>
      <c r="AI1991" s="439"/>
      <c r="AJ1991" s="439"/>
    </row>
    <row r="1992" spans="29:36" x14ac:dyDescent="0.3">
      <c r="AC1992" s="439"/>
      <c r="AD1992" s="439"/>
      <c r="AE1992" s="439"/>
      <c r="AF1992" s="439"/>
      <c r="AG1992" s="439"/>
      <c r="AH1992" s="439"/>
      <c r="AI1992" s="439"/>
      <c r="AJ1992" s="439"/>
    </row>
    <row r="1993" spans="29:36" x14ac:dyDescent="0.3">
      <c r="AC1993" s="439"/>
      <c r="AD1993" s="439"/>
      <c r="AE1993" s="439"/>
      <c r="AF1993" s="439"/>
      <c r="AG1993" s="439"/>
      <c r="AH1993" s="439"/>
      <c r="AI1993" s="439"/>
      <c r="AJ1993" s="439"/>
    </row>
    <row r="1994" spans="29:36" x14ac:dyDescent="0.3">
      <c r="AC1994" s="439"/>
      <c r="AD1994" s="439"/>
      <c r="AE1994" s="439"/>
      <c r="AF1994" s="439"/>
      <c r="AG1994" s="439"/>
      <c r="AH1994" s="439"/>
      <c r="AI1994" s="439"/>
      <c r="AJ1994" s="439"/>
    </row>
    <row r="1995" spans="29:36" x14ac:dyDescent="0.3">
      <c r="AC1995" s="439"/>
      <c r="AD1995" s="439"/>
      <c r="AE1995" s="439"/>
      <c r="AF1995" s="439"/>
      <c r="AG1995" s="439"/>
      <c r="AH1995" s="439"/>
      <c r="AI1995" s="439"/>
      <c r="AJ1995" s="439"/>
    </row>
    <row r="1996" spans="29:36" x14ac:dyDescent="0.3">
      <c r="AC1996" s="439"/>
      <c r="AD1996" s="439"/>
      <c r="AE1996" s="439"/>
      <c r="AF1996" s="439"/>
      <c r="AG1996" s="439"/>
      <c r="AH1996" s="439"/>
      <c r="AI1996" s="439"/>
      <c r="AJ1996" s="439"/>
    </row>
    <row r="1997" spans="29:36" x14ac:dyDescent="0.3">
      <c r="AC1997" s="439"/>
      <c r="AD1997" s="439"/>
      <c r="AE1997" s="439"/>
      <c r="AF1997" s="439"/>
      <c r="AG1997" s="439"/>
      <c r="AH1997" s="439"/>
      <c r="AI1997" s="439"/>
      <c r="AJ1997" s="439"/>
    </row>
    <row r="1998" spans="29:36" x14ac:dyDescent="0.3">
      <c r="AC1998" s="439"/>
      <c r="AD1998" s="439"/>
      <c r="AE1998" s="439"/>
      <c r="AF1998" s="439"/>
      <c r="AG1998" s="439"/>
      <c r="AH1998" s="439"/>
      <c r="AI1998" s="439"/>
      <c r="AJ1998" s="439"/>
    </row>
    <row r="1999" spans="29:36" x14ac:dyDescent="0.3">
      <c r="AC1999" s="439"/>
      <c r="AD1999" s="439"/>
      <c r="AE1999" s="439"/>
      <c r="AF1999" s="439"/>
      <c r="AG1999" s="439"/>
      <c r="AH1999" s="439"/>
      <c r="AI1999" s="439"/>
      <c r="AJ1999" s="439"/>
    </row>
    <row r="2000" spans="29:36" x14ac:dyDescent="0.3">
      <c r="AC2000" s="439"/>
      <c r="AD2000" s="439"/>
      <c r="AE2000" s="439"/>
      <c r="AF2000" s="439"/>
      <c r="AG2000" s="439"/>
      <c r="AH2000" s="439"/>
      <c r="AI2000" s="439"/>
      <c r="AJ2000" s="439"/>
    </row>
    <row r="2001" spans="29:36" x14ac:dyDescent="0.3">
      <c r="AC2001" s="439"/>
      <c r="AD2001" s="439"/>
      <c r="AE2001" s="439"/>
      <c r="AF2001" s="439"/>
      <c r="AG2001" s="439"/>
      <c r="AH2001" s="439"/>
      <c r="AI2001" s="439"/>
      <c r="AJ2001" s="439"/>
    </row>
    <row r="2002" spans="29:36" x14ac:dyDescent="0.3">
      <c r="AC2002" s="439"/>
      <c r="AD2002" s="439"/>
      <c r="AE2002" s="439"/>
      <c r="AF2002" s="439"/>
      <c r="AG2002" s="439"/>
      <c r="AH2002" s="439"/>
      <c r="AI2002" s="439"/>
      <c r="AJ2002" s="439"/>
    </row>
    <row r="2003" spans="29:36" x14ac:dyDescent="0.3">
      <c r="AC2003" s="439"/>
      <c r="AD2003" s="439"/>
      <c r="AE2003" s="439"/>
      <c r="AF2003" s="439"/>
      <c r="AG2003" s="439"/>
      <c r="AH2003" s="439"/>
      <c r="AI2003" s="439"/>
      <c r="AJ2003" s="439"/>
    </row>
    <row r="2004" spans="29:36" x14ac:dyDescent="0.3">
      <c r="AC2004" s="439"/>
      <c r="AD2004" s="439"/>
      <c r="AE2004" s="439"/>
      <c r="AF2004" s="439"/>
      <c r="AG2004" s="439"/>
      <c r="AH2004" s="439"/>
      <c r="AI2004" s="439"/>
      <c r="AJ2004" s="439"/>
    </row>
    <row r="2005" spans="29:36" x14ac:dyDescent="0.3">
      <c r="AC2005" s="439"/>
      <c r="AD2005" s="439"/>
      <c r="AE2005" s="439"/>
      <c r="AF2005" s="439"/>
      <c r="AG2005" s="439"/>
      <c r="AH2005" s="439"/>
      <c r="AI2005" s="439"/>
      <c r="AJ2005" s="439"/>
    </row>
    <row r="2006" spans="29:36" x14ac:dyDescent="0.3">
      <c r="AC2006" s="439"/>
      <c r="AD2006" s="439"/>
      <c r="AE2006" s="439"/>
      <c r="AF2006" s="439"/>
      <c r="AG2006" s="439"/>
      <c r="AH2006" s="439"/>
      <c r="AI2006" s="439"/>
      <c r="AJ2006" s="439"/>
    </row>
    <row r="2007" spans="29:36" x14ac:dyDescent="0.3">
      <c r="AC2007" s="439"/>
      <c r="AD2007" s="439"/>
      <c r="AE2007" s="439"/>
      <c r="AF2007" s="439"/>
      <c r="AG2007" s="439"/>
      <c r="AH2007" s="439"/>
      <c r="AI2007" s="439"/>
      <c r="AJ2007" s="439"/>
    </row>
    <row r="2008" spans="29:36" x14ac:dyDescent="0.3">
      <c r="AC2008" s="439"/>
      <c r="AD2008" s="439"/>
      <c r="AE2008" s="439"/>
      <c r="AF2008" s="439"/>
      <c r="AG2008" s="439"/>
      <c r="AH2008" s="439"/>
      <c r="AI2008" s="439"/>
      <c r="AJ2008" s="439"/>
    </row>
    <row r="2009" spans="29:36" x14ac:dyDescent="0.3">
      <c r="AC2009" s="439"/>
      <c r="AD2009" s="439"/>
      <c r="AE2009" s="439"/>
      <c r="AF2009" s="439"/>
      <c r="AG2009" s="439"/>
      <c r="AH2009" s="439"/>
      <c r="AI2009" s="439"/>
      <c r="AJ2009" s="439"/>
    </row>
    <row r="2010" spans="29:36" x14ac:dyDescent="0.3">
      <c r="AC2010" s="439"/>
      <c r="AD2010" s="439"/>
      <c r="AE2010" s="439"/>
      <c r="AF2010" s="439"/>
      <c r="AG2010" s="439"/>
      <c r="AH2010" s="439"/>
      <c r="AI2010" s="439"/>
      <c r="AJ2010" s="439"/>
    </row>
    <row r="2011" spans="29:36" x14ac:dyDescent="0.3">
      <c r="AC2011" s="439"/>
      <c r="AD2011" s="439"/>
      <c r="AE2011" s="439"/>
      <c r="AF2011" s="439"/>
      <c r="AG2011" s="439"/>
      <c r="AH2011" s="439"/>
      <c r="AI2011" s="439"/>
      <c r="AJ2011" s="439"/>
    </row>
    <row r="2012" spans="29:36" x14ac:dyDescent="0.3">
      <c r="AC2012" s="439"/>
      <c r="AD2012" s="439"/>
      <c r="AE2012" s="439"/>
      <c r="AF2012" s="439"/>
      <c r="AG2012" s="439"/>
      <c r="AH2012" s="439"/>
      <c r="AI2012" s="439"/>
      <c r="AJ2012" s="439"/>
    </row>
    <row r="2013" spans="29:36" x14ac:dyDescent="0.3">
      <c r="AC2013" s="439"/>
      <c r="AD2013" s="439"/>
      <c r="AE2013" s="439"/>
      <c r="AF2013" s="439"/>
      <c r="AG2013" s="439"/>
      <c r="AH2013" s="439"/>
      <c r="AI2013" s="439"/>
      <c r="AJ2013" s="439"/>
    </row>
    <row r="2014" spans="29:36" x14ac:dyDescent="0.3">
      <c r="AC2014" s="439"/>
      <c r="AD2014" s="439"/>
      <c r="AE2014" s="439"/>
      <c r="AF2014" s="439"/>
      <c r="AG2014" s="439"/>
      <c r="AH2014" s="439"/>
      <c r="AI2014" s="439"/>
      <c r="AJ2014" s="439"/>
    </row>
    <row r="2015" spans="29:36" x14ac:dyDescent="0.3">
      <c r="AC2015" s="439"/>
      <c r="AD2015" s="439"/>
      <c r="AE2015" s="439"/>
      <c r="AF2015" s="439"/>
      <c r="AG2015" s="439"/>
      <c r="AH2015" s="439"/>
      <c r="AI2015" s="439"/>
      <c r="AJ2015" s="439"/>
    </row>
    <row r="2016" spans="29:36" x14ac:dyDescent="0.3">
      <c r="AC2016" s="439"/>
      <c r="AD2016" s="439"/>
      <c r="AE2016" s="439"/>
      <c r="AF2016" s="439"/>
      <c r="AG2016" s="439"/>
      <c r="AH2016" s="439"/>
      <c r="AI2016" s="439"/>
      <c r="AJ2016" s="439"/>
    </row>
    <row r="2017" spans="29:36" x14ac:dyDescent="0.3">
      <c r="AC2017" s="439"/>
      <c r="AD2017" s="439"/>
      <c r="AE2017" s="439"/>
      <c r="AF2017" s="439"/>
      <c r="AG2017" s="439"/>
      <c r="AH2017" s="439"/>
      <c r="AI2017" s="439"/>
      <c r="AJ2017" s="439"/>
    </row>
    <row r="2018" spans="29:36" x14ac:dyDescent="0.3">
      <c r="AC2018" s="439"/>
      <c r="AD2018" s="439"/>
      <c r="AE2018" s="439"/>
      <c r="AF2018" s="439"/>
      <c r="AG2018" s="439"/>
      <c r="AH2018" s="439"/>
      <c r="AI2018" s="439"/>
      <c r="AJ2018" s="439"/>
    </row>
    <row r="2019" spans="29:36" x14ac:dyDescent="0.3">
      <c r="AC2019" s="439"/>
      <c r="AD2019" s="439"/>
      <c r="AE2019" s="439"/>
      <c r="AF2019" s="439"/>
      <c r="AG2019" s="439"/>
      <c r="AH2019" s="439"/>
      <c r="AI2019" s="439"/>
      <c r="AJ2019" s="439"/>
    </row>
    <row r="2020" spans="29:36" x14ac:dyDescent="0.3">
      <c r="AC2020" s="439"/>
      <c r="AD2020" s="439"/>
      <c r="AE2020" s="439"/>
      <c r="AF2020" s="439"/>
      <c r="AG2020" s="439"/>
      <c r="AH2020" s="439"/>
      <c r="AI2020" s="439"/>
      <c r="AJ2020" s="439"/>
    </row>
    <row r="2021" spans="29:36" x14ac:dyDescent="0.3">
      <c r="AC2021" s="439"/>
      <c r="AD2021" s="439"/>
      <c r="AE2021" s="439"/>
      <c r="AF2021" s="439"/>
      <c r="AG2021" s="439"/>
      <c r="AH2021" s="439"/>
      <c r="AI2021" s="439"/>
      <c r="AJ2021" s="439"/>
    </row>
    <row r="2022" spans="29:36" x14ac:dyDescent="0.3">
      <c r="AC2022" s="439"/>
      <c r="AD2022" s="439"/>
      <c r="AE2022" s="439"/>
      <c r="AF2022" s="439"/>
      <c r="AG2022" s="439"/>
      <c r="AH2022" s="439"/>
      <c r="AI2022" s="439"/>
      <c r="AJ2022" s="439"/>
    </row>
    <row r="2023" spans="29:36" x14ac:dyDescent="0.3">
      <c r="AC2023" s="439"/>
      <c r="AD2023" s="439"/>
      <c r="AE2023" s="439"/>
      <c r="AF2023" s="439"/>
      <c r="AG2023" s="439"/>
      <c r="AH2023" s="439"/>
      <c r="AI2023" s="439"/>
      <c r="AJ2023" s="439"/>
    </row>
    <row r="2024" spans="29:36" x14ac:dyDescent="0.3">
      <c r="AC2024" s="439"/>
      <c r="AD2024" s="439"/>
      <c r="AE2024" s="439"/>
      <c r="AF2024" s="439"/>
      <c r="AG2024" s="439"/>
      <c r="AH2024" s="439"/>
      <c r="AI2024" s="439"/>
      <c r="AJ2024" s="439"/>
    </row>
    <row r="2025" spans="29:36" x14ac:dyDescent="0.3">
      <c r="AC2025" s="439"/>
      <c r="AD2025" s="439"/>
      <c r="AE2025" s="439"/>
      <c r="AF2025" s="439"/>
      <c r="AG2025" s="439"/>
      <c r="AH2025" s="439"/>
      <c r="AI2025" s="439"/>
      <c r="AJ2025" s="439"/>
    </row>
    <row r="2026" spans="29:36" x14ac:dyDescent="0.3">
      <c r="AC2026" s="439"/>
      <c r="AD2026" s="439"/>
      <c r="AE2026" s="439"/>
      <c r="AF2026" s="439"/>
      <c r="AG2026" s="439"/>
      <c r="AH2026" s="439"/>
      <c r="AI2026" s="439"/>
      <c r="AJ2026" s="439"/>
    </row>
    <row r="2027" spans="29:36" x14ac:dyDescent="0.3">
      <c r="AC2027" s="439"/>
      <c r="AD2027" s="439"/>
      <c r="AE2027" s="439"/>
      <c r="AF2027" s="439"/>
      <c r="AG2027" s="439"/>
      <c r="AH2027" s="439"/>
      <c r="AI2027" s="439"/>
      <c r="AJ2027" s="439"/>
    </row>
    <row r="2028" spans="29:36" x14ac:dyDescent="0.3">
      <c r="AC2028" s="439"/>
      <c r="AD2028" s="439"/>
      <c r="AE2028" s="439"/>
      <c r="AF2028" s="439"/>
      <c r="AG2028" s="439"/>
      <c r="AH2028" s="439"/>
      <c r="AI2028" s="439"/>
      <c r="AJ2028" s="439"/>
    </row>
    <row r="2029" spans="29:36" x14ac:dyDescent="0.3">
      <c r="AC2029" s="439"/>
      <c r="AD2029" s="439"/>
      <c r="AE2029" s="439"/>
      <c r="AF2029" s="439"/>
      <c r="AG2029" s="439"/>
      <c r="AH2029" s="439"/>
      <c r="AI2029" s="439"/>
      <c r="AJ2029" s="439"/>
    </row>
    <row r="2030" spans="29:36" x14ac:dyDescent="0.3">
      <c r="AC2030" s="439"/>
      <c r="AD2030" s="439"/>
      <c r="AE2030" s="439"/>
      <c r="AF2030" s="439"/>
      <c r="AG2030" s="439"/>
      <c r="AH2030" s="439"/>
      <c r="AI2030" s="439"/>
      <c r="AJ2030" s="439"/>
    </row>
    <row r="2031" spans="29:36" x14ac:dyDescent="0.3">
      <c r="AC2031" s="439"/>
      <c r="AD2031" s="439"/>
      <c r="AE2031" s="439"/>
      <c r="AF2031" s="439"/>
      <c r="AG2031" s="439"/>
      <c r="AH2031" s="439"/>
      <c r="AI2031" s="439"/>
      <c r="AJ2031" s="439"/>
    </row>
    <row r="2032" spans="29:36" x14ac:dyDescent="0.3">
      <c r="AC2032" s="439"/>
      <c r="AD2032" s="439"/>
      <c r="AE2032" s="439"/>
      <c r="AF2032" s="439"/>
      <c r="AG2032" s="439"/>
      <c r="AH2032" s="439"/>
      <c r="AI2032" s="439"/>
      <c r="AJ2032" s="439"/>
    </row>
    <row r="2033" spans="29:36" x14ac:dyDescent="0.3">
      <c r="AC2033" s="439"/>
      <c r="AD2033" s="439"/>
      <c r="AE2033" s="439"/>
      <c r="AF2033" s="439"/>
      <c r="AG2033" s="439"/>
      <c r="AH2033" s="439"/>
      <c r="AI2033" s="439"/>
      <c r="AJ2033" s="439"/>
    </row>
    <row r="2034" spans="29:36" x14ac:dyDescent="0.3">
      <c r="AC2034" s="439"/>
      <c r="AD2034" s="439"/>
      <c r="AE2034" s="439"/>
      <c r="AF2034" s="439"/>
      <c r="AG2034" s="439"/>
      <c r="AH2034" s="439"/>
      <c r="AI2034" s="439"/>
      <c r="AJ2034" s="439"/>
    </row>
    <row r="2035" spans="29:36" x14ac:dyDescent="0.3">
      <c r="AC2035" s="439"/>
      <c r="AD2035" s="439"/>
      <c r="AE2035" s="439"/>
      <c r="AF2035" s="439"/>
      <c r="AG2035" s="439"/>
      <c r="AH2035" s="439"/>
      <c r="AI2035" s="439"/>
      <c r="AJ2035" s="439"/>
    </row>
    <row r="2036" spans="29:36" x14ac:dyDescent="0.3">
      <c r="AC2036" s="439"/>
      <c r="AD2036" s="439"/>
      <c r="AE2036" s="439"/>
      <c r="AF2036" s="439"/>
      <c r="AG2036" s="439"/>
      <c r="AH2036" s="439"/>
      <c r="AI2036" s="439"/>
      <c r="AJ2036" s="439"/>
    </row>
    <row r="2037" spans="29:36" x14ac:dyDescent="0.3">
      <c r="AC2037" s="439"/>
      <c r="AD2037" s="439"/>
      <c r="AE2037" s="439"/>
      <c r="AF2037" s="439"/>
      <c r="AG2037" s="439"/>
      <c r="AH2037" s="439"/>
      <c r="AI2037" s="439"/>
      <c r="AJ2037" s="439"/>
    </row>
    <row r="2038" spans="29:36" x14ac:dyDescent="0.3">
      <c r="AC2038" s="439"/>
      <c r="AD2038" s="439"/>
      <c r="AE2038" s="439"/>
      <c r="AF2038" s="439"/>
      <c r="AG2038" s="439"/>
      <c r="AH2038" s="439"/>
      <c r="AI2038" s="439"/>
      <c r="AJ2038" s="439"/>
    </row>
    <row r="2039" spans="29:36" x14ac:dyDescent="0.3">
      <c r="AC2039" s="439"/>
      <c r="AD2039" s="439"/>
      <c r="AE2039" s="439"/>
      <c r="AF2039" s="439"/>
      <c r="AG2039" s="439"/>
      <c r="AH2039" s="439"/>
      <c r="AI2039" s="439"/>
      <c r="AJ2039" s="439"/>
    </row>
    <row r="2040" spans="29:36" x14ac:dyDescent="0.3">
      <c r="AC2040" s="439"/>
      <c r="AD2040" s="439"/>
      <c r="AE2040" s="439"/>
      <c r="AF2040" s="439"/>
      <c r="AG2040" s="439"/>
      <c r="AH2040" s="439"/>
      <c r="AI2040" s="439"/>
      <c r="AJ2040" s="439"/>
    </row>
    <row r="2041" spans="29:36" x14ac:dyDescent="0.3">
      <c r="AC2041" s="439"/>
      <c r="AD2041" s="439"/>
      <c r="AE2041" s="439"/>
      <c r="AF2041" s="439"/>
      <c r="AG2041" s="439"/>
      <c r="AH2041" s="439"/>
      <c r="AI2041" s="439"/>
      <c r="AJ2041" s="439"/>
    </row>
    <row r="2042" spans="29:36" x14ac:dyDescent="0.3">
      <c r="AC2042" s="439"/>
      <c r="AD2042" s="439"/>
      <c r="AE2042" s="439"/>
      <c r="AF2042" s="439"/>
      <c r="AG2042" s="439"/>
      <c r="AH2042" s="439"/>
      <c r="AI2042" s="439"/>
      <c r="AJ2042" s="439"/>
    </row>
    <row r="2043" spans="29:36" x14ac:dyDescent="0.3">
      <c r="AC2043" s="439"/>
      <c r="AD2043" s="439"/>
      <c r="AE2043" s="439"/>
      <c r="AF2043" s="439"/>
      <c r="AG2043" s="439"/>
      <c r="AH2043" s="439"/>
      <c r="AI2043" s="439"/>
      <c r="AJ2043" s="439"/>
    </row>
    <row r="2044" spans="29:36" x14ac:dyDescent="0.3">
      <c r="AC2044" s="439"/>
      <c r="AD2044" s="439"/>
      <c r="AE2044" s="439"/>
      <c r="AF2044" s="439"/>
      <c r="AG2044" s="439"/>
      <c r="AH2044" s="439"/>
      <c r="AI2044" s="439"/>
      <c r="AJ2044" s="439"/>
    </row>
    <row r="2045" spans="29:36" x14ac:dyDescent="0.3">
      <c r="AC2045" s="439"/>
      <c r="AD2045" s="439"/>
      <c r="AE2045" s="439"/>
      <c r="AF2045" s="439"/>
      <c r="AG2045" s="439"/>
      <c r="AH2045" s="439"/>
      <c r="AI2045" s="439"/>
      <c r="AJ2045" s="439"/>
    </row>
    <row r="2046" spans="29:36" x14ac:dyDescent="0.3">
      <c r="AC2046" s="439"/>
      <c r="AD2046" s="439"/>
      <c r="AE2046" s="439"/>
      <c r="AF2046" s="439"/>
      <c r="AG2046" s="439"/>
      <c r="AH2046" s="439"/>
      <c r="AI2046" s="439"/>
      <c r="AJ2046" s="439"/>
    </row>
    <row r="2047" spans="29:36" x14ac:dyDescent="0.3">
      <c r="AC2047" s="439"/>
      <c r="AD2047" s="439"/>
      <c r="AE2047" s="439"/>
      <c r="AF2047" s="439"/>
      <c r="AG2047" s="439"/>
      <c r="AH2047" s="439"/>
      <c r="AI2047" s="439"/>
      <c r="AJ2047" s="439"/>
    </row>
    <row r="2048" spans="29:36" x14ac:dyDescent="0.3">
      <c r="AC2048" s="439"/>
      <c r="AD2048" s="439"/>
      <c r="AE2048" s="439"/>
      <c r="AF2048" s="439"/>
      <c r="AG2048" s="439"/>
      <c r="AH2048" s="439"/>
      <c r="AI2048" s="439"/>
      <c r="AJ2048" s="439"/>
    </row>
    <row r="2049" spans="29:36" x14ac:dyDescent="0.3">
      <c r="AC2049" s="439"/>
      <c r="AD2049" s="439"/>
      <c r="AE2049" s="439"/>
      <c r="AF2049" s="439"/>
      <c r="AG2049" s="439"/>
      <c r="AH2049" s="439"/>
      <c r="AI2049" s="439"/>
      <c r="AJ2049" s="439"/>
    </row>
    <row r="2050" spans="29:36" x14ac:dyDescent="0.3">
      <c r="AC2050" s="439"/>
      <c r="AD2050" s="439"/>
      <c r="AE2050" s="439"/>
      <c r="AF2050" s="439"/>
      <c r="AG2050" s="439"/>
      <c r="AH2050" s="439"/>
      <c r="AI2050" s="439"/>
      <c r="AJ2050" s="439"/>
    </row>
    <row r="2051" spans="29:36" x14ac:dyDescent="0.3">
      <c r="AC2051" s="439"/>
      <c r="AD2051" s="439"/>
      <c r="AE2051" s="439"/>
      <c r="AF2051" s="439"/>
      <c r="AG2051" s="439"/>
      <c r="AH2051" s="439"/>
      <c r="AI2051" s="439"/>
      <c r="AJ2051" s="439"/>
    </row>
    <row r="2052" spans="29:36" x14ac:dyDescent="0.3">
      <c r="AC2052" s="439"/>
      <c r="AD2052" s="439"/>
      <c r="AE2052" s="439"/>
      <c r="AF2052" s="439"/>
      <c r="AG2052" s="439"/>
      <c r="AH2052" s="439"/>
      <c r="AI2052" s="439"/>
      <c r="AJ2052" s="439"/>
    </row>
    <row r="2053" spans="29:36" x14ac:dyDescent="0.3">
      <c r="AC2053" s="439"/>
      <c r="AD2053" s="439"/>
      <c r="AE2053" s="439"/>
      <c r="AF2053" s="439"/>
      <c r="AG2053" s="439"/>
      <c r="AH2053" s="439"/>
      <c r="AI2053" s="439"/>
      <c r="AJ2053" s="439"/>
    </row>
    <row r="2054" spans="29:36" x14ac:dyDescent="0.3">
      <c r="AC2054" s="439"/>
      <c r="AD2054" s="439"/>
      <c r="AE2054" s="439"/>
      <c r="AF2054" s="439"/>
      <c r="AG2054" s="439"/>
      <c r="AH2054" s="439"/>
      <c r="AI2054" s="439"/>
      <c r="AJ2054" s="439"/>
    </row>
    <row r="2055" spans="29:36" x14ac:dyDescent="0.3">
      <c r="AC2055" s="439"/>
      <c r="AD2055" s="439"/>
      <c r="AE2055" s="439"/>
      <c r="AF2055" s="439"/>
      <c r="AG2055" s="439"/>
      <c r="AH2055" s="439"/>
      <c r="AI2055" s="439"/>
      <c r="AJ2055" s="439"/>
    </row>
    <row r="2056" spans="29:36" x14ac:dyDescent="0.3">
      <c r="AC2056" s="439"/>
      <c r="AD2056" s="439"/>
      <c r="AE2056" s="439"/>
      <c r="AF2056" s="439"/>
      <c r="AG2056" s="439"/>
      <c r="AH2056" s="439"/>
      <c r="AI2056" s="439"/>
      <c r="AJ2056" s="439"/>
    </row>
    <row r="2057" spans="29:36" x14ac:dyDescent="0.3">
      <c r="AC2057" s="439"/>
      <c r="AD2057" s="439"/>
      <c r="AE2057" s="439"/>
      <c r="AF2057" s="439"/>
      <c r="AG2057" s="439"/>
      <c r="AH2057" s="439"/>
      <c r="AI2057" s="439"/>
      <c r="AJ2057" s="439"/>
    </row>
    <row r="2058" spans="29:36" x14ac:dyDescent="0.3">
      <c r="AC2058" s="439"/>
      <c r="AD2058" s="439"/>
      <c r="AE2058" s="439"/>
      <c r="AF2058" s="439"/>
      <c r="AG2058" s="439"/>
      <c r="AH2058" s="439"/>
      <c r="AI2058" s="439"/>
      <c r="AJ2058" s="439"/>
    </row>
    <row r="2059" spans="29:36" x14ac:dyDescent="0.3">
      <c r="AC2059" s="439"/>
      <c r="AD2059" s="439"/>
      <c r="AE2059" s="439"/>
      <c r="AF2059" s="439"/>
      <c r="AG2059" s="439"/>
      <c r="AH2059" s="439"/>
      <c r="AI2059" s="439"/>
      <c r="AJ2059" s="439"/>
    </row>
    <row r="2060" spans="29:36" x14ac:dyDescent="0.3">
      <c r="AC2060" s="439"/>
      <c r="AD2060" s="439"/>
      <c r="AE2060" s="439"/>
      <c r="AF2060" s="439"/>
      <c r="AG2060" s="439"/>
      <c r="AH2060" s="439"/>
      <c r="AI2060" s="439"/>
      <c r="AJ2060" s="439"/>
    </row>
    <row r="2061" spans="29:36" x14ac:dyDescent="0.3">
      <c r="AC2061" s="439"/>
      <c r="AD2061" s="439"/>
      <c r="AE2061" s="439"/>
      <c r="AF2061" s="439"/>
      <c r="AG2061" s="439"/>
      <c r="AH2061" s="439"/>
      <c r="AI2061" s="439"/>
      <c r="AJ2061" s="439"/>
    </row>
    <row r="2062" spans="29:36" x14ac:dyDescent="0.3">
      <c r="AC2062" s="439"/>
      <c r="AD2062" s="439"/>
      <c r="AE2062" s="439"/>
      <c r="AF2062" s="439"/>
      <c r="AG2062" s="439"/>
      <c r="AH2062" s="439"/>
      <c r="AI2062" s="439"/>
      <c r="AJ2062" s="439"/>
    </row>
    <row r="2063" spans="29:36" x14ac:dyDescent="0.3">
      <c r="AC2063" s="439"/>
      <c r="AD2063" s="439"/>
      <c r="AE2063" s="439"/>
      <c r="AF2063" s="439"/>
      <c r="AG2063" s="439"/>
      <c r="AH2063" s="439"/>
      <c r="AI2063" s="439"/>
      <c r="AJ2063" s="439"/>
    </row>
    <row r="2064" spans="29:36" x14ac:dyDescent="0.3">
      <c r="AC2064" s="439"/>
      <c r="AD2064" s="439"/>
      <c r="AE2064" s="439"/>
      <c r="AF2064" s="439"/>
      <c r="AG2064" s="439"/>
      <c r="AH2064" s="439"/>
      <c r="AI2064" s="439"/>
      <c r="AJ2064" s="439"/>
    </row>
    <row r="2065" spans="29:36" x14ac:dyDescent="0.3">
      <c r="AC2065" s="439"/>
      <c r="AD2065" s="439"/>
      <c r="AE2065" s="439"/>
      <c r="AF2065" s="439"/>
      <c r="AG2065" s="439"/>
      <c r="AH2065" s="439"/>
      <c r="AI2065" s="439"/>
      <c r="AJ2065" s="439"/>
    </row>
    <row r="2066" spans="29:36" x14ac:dyDescent="0.3">
      <c r="AC2066" s="439"/>
      <c r="AD2066" s="439"/>
      <c r="AE2066" s="439"/>
      <c r="AF2066" s="439"/>
      <c r="AG2066" s="439"/>
      <c r="AH2066" s="439"/>
      <c r="AI2066" s="439"/>
      <c r="AJ2066" s="439"/>
    </row>
    <row r="2067" spans="29:36" x14ac:dyDescent="0.3">
      <c r="AC2067" s="439"/>
      <c r="AD2067" s="439"/>
      <c r="AE2067" s="439"/>
      <c r="AF2067" s="439"/>
      <c r="AG2067" s="439"/>
      <c r="AH2067" s="439"/>
      <c r="AI2067" s="439"/>
      <c r="AJ2067" s="439"/>
    </row>
    <row r="2068" spans="29:36" x14ac:dyDescent="0.3">
      <c r="AC2068" s="439"/>
      <c r="AD2068" s="439"/>
      <c r="AE2068" s="439"/>
      <c r="AF2068" s="439"/>
      <c r="AG2068" s="439"/>
      <c r="AH2068" s="439"/>
      <c r="AI2068" s="439"/>
      <c r="AJ2068" s="439"/>
    </row>
    <row r="2069" spans="29:36" x14ac:dyDescent="0.3">
      <c r="AC2069" s="439"/>
      <c r="AD2069" s="439"/>
      <c r="AE2069" s="439"/>
      <c r="AF2069" s="439"/>
      <c r="AG2069" s="439"/>
      <c r="AH2069" s="439"/>
      <c r="AI2069" s="439"/>
      <c r="AJ2069" s="439"/>
    </row>
    <row r="2070" spans="29:36" x14ac:dyDescent="0.3">
      <c r="AC2070" s="439"/>
      <c r="AD2070" s="439"/>
      <c r="AE2070" s="439"/>
      <c r="AF2070" s="439"/>
      <c r="AG2070" s="439"/>
      <c r="AH2070" s="439"/>
      <c r="AI2070" s="439"/>
      <c r="AJ2070" s="439"/>
    </row>
    <row r="2071" spans="29:36" x14ac:dyDescent="0.3">
      <c r="AC2071" s="439"/>
      <c r="AD2071" s="439"/>
      <c r="AE2071" s="439"/>
      <c r="AF2071" s="439"/>
      <c r="AG2071" s="439"/>
      <c r="AH2071" s="439"/>
      <c r="AI2071" s="439"/>
      <c r="AJ2071" s="439"/>
    </row>
    <row r="2072" spans="29:36" x14ac:dyDescent="0.3">
      <c r="AC2072" s="439"/>
      <c r="AD2072" s="439"/>
      <c r="AE2072" s="439"/>
      <c r="AF2072" s="439"/>
      <c r="AG2072" s="439"/>
      <c r="AH2072" s="439"/>
      <c r="AI2072" s="439"/>
      <c r="AJ2072" s="439"/>
    </row>
    <row r="2073" spans="29:36" x14ac:dyDescent="0.3">
      <c r="AC2073" s="439"/>
      <c r="AD2073" s="439"/>
      <c r="AE2073" s="439"/>
      <c r="AF2073" s="439"/>
      <c r="AG2073" s="439"/>
      <c r="AH2073" s="439"/>
      <c r="AI2073" s="439"/>
      <c r="AJ2073" s="439"/>
    </row>
    <row r="2074" spans="29:36" x14ac:dyDescent="0.3">
      <c r="AC2074" s="439"/>
      <c r="AD2074" s="439"/>
      <c r="AE2074" s="439"/>
      <c r="AF2074" s="439"/>
      <c r="AG2074" s="439"/>
      <c r="AH2074" s="439"/>
      <c r="AI2074" s="439"/>
      <c r="AJ2074" s="439"/>
    </row>
    <row r="2075" spans="29:36" x14ac:dyDescent="0.3">
      <c r="AC2075" s="439"/>
      <c r="AD2075" s="439"/>
      <c r="AE2075" s="439"/>
      <c r="AF2075" s="439"/>
      <c r="AG2075" s="439"/>
      <c r="AH2075" s="439"/>
      <c r="AI2075" s="439"/>
      <c r="AJ2075" s="439"/>
    </row>
    <row r="2076" spans="29:36" x14ac:dyDescent="0.3">
      <c r="AC2076" s="439"/>
      <c r="AD2076" s="439"/>
      <c r="AE2076" s="439"/>
      <c r="AF2076" s="439"/>
      <c r="AG2076" s="439"/>
      <c r="AH2076" s="439"/>
      <c r="AI2076" s="439"/>
      <c r="AJ2076" s="439"/>
    </row>
    <row r="2077" spans="29:36" x14ac:dyDescent="0.3">
      <c r="AC2077" s="439"/>
      <c r="AD2077" s="439"/>
      <c r="AE2077" s="439"/>
      <c r="AF2077" s="439"/>
      <c r="AG2077" s="439"/>
      <c r="AH2077" s="439"/>
      <c r="AI2077" s="439"/>
      <c r="AJ2077" s="439"/>
    </row>
    <row r="2078" spans="29:36" x14ac:dyDescent="0.3">
      <c r="AC2078" s="439"/>
      <c r="AD2078" s="439"/>
      <c r="AE2078" s="439"/>
      <c r="AF2078" s="439"/>
      <c r="AG2078" s="439"/>
      <c r="AH2078" s="439"/>
      <c r="AI2078" s="439"/>
      <c r="AJ2078" s="439"/>
    </row>
    <row r="2079" spans="29:36" x14ac:dyDescent="0.3">
      <c r="AC2079" s="439"/>
      <c r="AD2079" s="439"/>
      <c r="AE2079" s="439"/>
      <c r="AF2079" s="439"/>
      <c r="AG2079" s="439"/>
      <c r="AH2079" s="439"/>
      <c r="AI2079" s="439"/>
      <c r="AJ2079" s="439"/>
    </row>
    <row r="2080" spans="29:36" x14ac:dyDescent="0.3">
      <c r="AC2080" s="439"/>
      <c r="AD2080" s="439"/>
      <c r="AE2080" s="439"/>
      <c r="AF2080" s="439"/>
      <c r="AG2080" s="439"/>
      <c r="AH2080" s="439"/>
      <c r="AI2080" s="439"/>
      <c r="AJ2080" s="439"/>
    </row>
    <row r="2081" spans="29:36" x14ac:dyDescent="0.3">
      <c r="AC2081" s="439"/>
      <c r="AD2081" s="439"/>
      <c r="AE2081" s="439"/>
      <c r="AF2081" s="439"/>
      <c r="AG2081" s="439"/>
      <c r="AH2081" s="439"/>
      <c r="AI2081" s="439"/>
      <c r="AJ2081" s="439"/>
    </row>
    <row r="2082" spans="29:36" x14ac:dyDescent="0.3">
      <c r="AC2082" s="439"/>
      <c r="AD2082" s="439"/>
      <c r="AE2082" s="439"/>
      <c r="AF2082" s="439"/>
      <c r="AG2082" s="439"/>
      <c r="AH2082" s="439"/>
      <c r="AI2082" s="439"/>
      <c r="AJ2082" s="439"/>
    </row>
    <row r="2083" spans="29:36" x14ac:dyDescent="0.3">
      <c r="AC2083" s="439"/>
      <c r="AD2083" s="439"/>
      <c r="AE2083" s="439"/>
      <c r="AF2083" s="439"/>
      <c r="AG2083" s="439"/>
      <c r="AH2083" s="439"/>
      <c r="AI2083" s="439"/>
      <c r="AJ2083" s="439"/>
    </row>
    <row r="2084" spans="29:36" x14ac:dyDescent="0.3">
      <c r="AC2084" s="439"/>
      <c r="AD2084" s="439"/>
      <c r="AE2084" s="439"/>
      <c r="AF2084" s="439"/>
      <c r="AG2084" s="439"/>
      <c r="AH2084" s="439"/>
      <c r="AI2084" s="439"/>
      <c r="AJ2084" s="439"/>
    </row>
    <row r="2085" spans="29:36" x14ac:dyDescent="0.3">
      <c r="AC2085" s="439"/>
      <c r="AD2085" s="439"/>
      <c r="AE2085" s="439"/>
      <c r="AF2085" s="439"/>
      <c r="AG2085" s="439"/>
      <c r="AH2085" s="439"/>
      <c r="AI2085" s="439"/>
      <c r="AJ2085" s="439"/>
    </row>
    <row r="2086" spans="29:36" x14ac:dyDescent="0.3">
      <c r="AC2086" s="439"/>
      <c r="AD2086" s="439"/>
      <c r="AE2086" s="439"/>
      <c r="AF2086" s="439"/>
      <c r="AG2086" s="439"/>
      <c r="AH2086" s="439"/>
      <c r="AI2086" s="439"/>
      <c r="AJ2086" s="439"/>
    </row>
    <row r="2087" spans="29:36" x14ac:dyDescent="0.3">
      <c r="AC2087" s="439"/>
      <c r="AD2087" s="439"/>
      <c r="AE2087" s="439"/>
      <c r="AF2087" s="439"/>
      <c r="AG2087" s="439"/>
      <c r="AH2087" s="439"/>
      <c r="AI2087" s="439"/>
      <c r="AJ2087" s="439"/>
    </row>
    <row r="2088" spans="29:36" x14ac:dyDescent="0.3">
      <c r="AC2088" s="439"/>
      <c r="AD2088" s="439"/>
      <c r="AE2088" s="439"/>
      <c r="AF2088" s="439"/>
      <c r="AG2088" s="439"/>
      <c r="AH2088" s="439"/>
      <c r="AI2088" s="439"/>
      <c r="AJ2088" s="439"/>
    </row>
    <row r="2089" spans="29:36" x14ac:dyDescent="0.3">
      <c r="AC2089" s="439"/>
      <c r="AD2089" s="439"/>
      <c r="AE2089" s="439"/>
      <c r="AF2089" s="439"/>
      <c r="AG2089" s="439"/>
      <c r="AH2089" s="439"/>
      <c r="AI2089" s="439"/>
      <c r="AJ2089" s="439"/>
    </row>
    <row r="2090" spans="29:36" x14ac:dyDescent="0.3">
      <c r="AC2090" s="439"/>
      <c r="AD2090" s="439"/>
      <c r="AE2090" s="439"/>
      <c r="AF2090" s="439"/>
      <c r="AG2090" s="439"/>
      <c r="AH2090" s="439"/>
      <c r="AI2090" s="439"/>
      <c r="AJ2090" s="439"/>
    </row>
    <row r="2091" spans="29:36" x14ac:dyDescent="0.3">
      <c r="AC2091" s="439"/>
      <c r="AD2091" s="439"/>
      <c r="AE2091" s="439"/>
      <c r="AF2091" s="439"/>
      <c r="AG2091" s="439"/>
      <c r="AH2091" s="439"/>
      <c r="AI2091" s="439"/>
      <c r="AJ2091" s="439"/>
    </row>
    <row r="2092" spans="29:36" x14ac:dyDescent="0.3">
      <c r="AC2092" s="439"/>
      <c r="AD2092" s="439"/>
      <c r="AE2092" s="439"/>
      <c r="AF2092" s="439"/>
      <c r="AG2092" s="439"/>
      <c r="AH2092" s="439"/>
      <c r="AI2092" s="439"/>
      <c r="AJ2092" s="439"/>
    </row>
    <row r="2093" spans="29:36" x14ac:dyDescent="0.3">
      <c r="AC2093" s="439"/>
      <c r="AD2093" s="439"/>
      <c r="AE2093" s="439"/>
      <c r="AF2093" s="439"/>
      <c r="AG2093" s="439"/>
      <c r="AH2093" s="439"/>
      <c r="AI2093" s="439"/>
      <c r="AJ2093" s="439"/>
    </row>
    <row r="2094" spans="29:36" x14ac:dyDescent="0.3">
      <c r="AC2094" s="439"/>
      <c r="AD2094" s="439"/>
      <c r="AE2094" s="439"/>
      <c r="AF2094" s="439"/>
      <c r="AG2094" s="439"/>
      <c r="AH2094" s="439"/>
      <c r="AI2094" s="439"/>
      <c r="AJ2094" s="439"/>
    </row>
    <row r="2095" spans="29:36" x14ac:dyDescent="0.3">
      <c r="AC2095" s="439"/>
      <c r="AD2095" s="439"/>
      <c r="AE2095" s="439"/>
      <c r="AF2095" s="439"/>
      <c r="AG2095" s="439"/>
      <c r="AH2095" s="439"/>
      <c r="AI2095" s="439"/>
      <c r="AJ2095" s="439"/>
    </row>
    <row r="2096" spans="29:36" x14ac:dyDescent="0.3">
      <c r="AC2096" s="439"/>
      <c r="AD2096" s="439"/>
      <c r="AE2096" s="439"/>
      <c r="AF2096" s="439"/>
      <c r="AG2096" s="439"/>
      <c r="AH2096" s="439"/>
      <c r="AI2096" s="439"/>
      <c r="AJ2096" s="439"/>
    </row>
    <row r="2097" spans="29:36" x14ac:dyDescent="0.3">
      <c r="AC2097" s="439"/>
      <c r="AD2097" s="439"/>
      <c r="AE2097" s="439"/>
      <c r="AF2097" s="439"/>
      <c r="AG2097" s="439"/>
      <c r="AH2097" s="439"/>
      <c r="AI2097" s="439"/>
      <c r="AJ2097" s="439"/>
    </row>
    <row r="2098" spans="29:36" x14ac:dyDescent="0.3">
      <c r="AC2098" s="439"/>
      <c r="AD2098" s="439"/>
      <c r="AE2098" s="439"/>
      <c r="AF2098" s="439"/>
      <c r="AG2098" s="439"/>
      <c r="AH2098" s="439"/>
      <c r="AI2098" s="439"/>
      <c r="AJ2098" s="439"/>
    </row>
    <row r="2099" spans="29:36" x14ac:dyDescent="0.3">
      <c r="AC2099" s="439"/>
      <c r="AD2099" s="439"/>
      <c r="AE2099" s="439"/>
      <c r="AF2099" s="439"/>
      <c r="AG2099" s="439"/>
      <c r="AH2099" s="439"/>
      <c r="AI2099" s="439"/>
      <c r="AJ2099" s="439"/>
    </row>
    <row r="2100" spans="29:36" x14ac:dyDescent="0.3">
      <c r="AC2100" s="439"/>
      <c r="AD2100" s="439"/>
      <c r="AE2100" s="439"/>
      <c r="AF2100" s="439"/>
      <c r="AG2100" s="439"/>
      <c r="AH2100" s="439"/>
      <c r="AI2100" s="439"/>
      <c r="AJ2100" s="439"/>
    </row>
    <row r="2101" spans="29:36" x14ac:dyDescent="0.3">
      <c r="AC2101" s="439"/>
      <c r="AD2101" s="439"/>
      <c r="AE2101" s="439"/>
      <c r="AF2101" s="439"/>
      <c r="AG2101" s="439"/>
      <c r="AH2101" s="439"/>
      <c r="AI2101" s="439"/>
      <c r="AJ2101" s="439"/>
    </row>
    <row r="2102" spans="29:36" x14ac:dyDescent="0.3">
      <c r="AC2102" s="439"/>
      <c r="AD2102" s="439"/>
      <c r="AE2102" s="439"/>
      <c r="AF2102" s="439"/>
      <c r="AG2102" s="439"/>
      <c r="AH2102" s="439"/>
      <c r="AI2102" s="439"/>
      <c r="AJ2102" s="439"/>
    </row>
    <row r="2103" spans="29:36" x14ac:dyDescent="0.3">
      <c r="AC2103" s="439"/>
      <c r="AD2103" s="439"/>
      <c r="AE2103" s="439"/>
      <c r="AF2103" s="439"/>
      <c r="AG2103" s="439"/>
      <c r="AH2103" s="439"/>
      <c r="AI2103" s="439"/>
      <c r="AJ2103" s="439"/>
    </row>
    <row r="2104" spans="29:36" x14ac:dyDescent="0.3">
      <c r="AC2104" s="439"/>
      <c r="AD2104" s="439"/>
      <c r="AE2104" s="439"/>
      <c r="AF2104" s="439"/>
      <c r="AG2104" s="439"/>
      <c r="AH2104" s="439"/>
      <c r="AI2104" s="439"/>
      <c r="AJ2104" s="439"/>
    </row>
    <row r="2105" spans="29:36" x14ac:dyDescent="0.3">
      <c r="AC2105" s="439"/>
      <c r="AD2105" s="439"/>
      <c r="AE2105" s="439"/>
      <c r="AF2105" s="439"/>
      <c r="AG2105" s="439"/>
      <c r="AH2105" s="439"/>
      <c r="AI2105" s="439"/>
      <c r="AJ2105" s="439"/>
    </row>
    <row r="2106" spans="29:36" x14ac:dyDescent="0.3">
      <c r="AC2106" s="439"/>
      <c r="AD2106" s="439"/>
      <c r="AE2106" s="439"/>
      <c r="AF2106" s="439"/>
      <c r="AG2106" s="439"/>
      <c r="AH2106" s="439"/>
      <c r="AI2106" s="439"/>
      <c r="AJ2106" s="439"/>
    </row>
    <row r="2107" spans="29:36" x14ac:dyDescent="0.3">
      <c r="AC2107" s="439"/>
      <c r="AD2107" s="439"/>
      <c r="AE2107" s="439"/>
      <c r="AF2107" s="439"/>
      <c r="AG2107" s="439"/>
      <c r="AH2107" s="439"/>
      <c r="AI2107" s="439"/>
      <c r="AJ2107" s="439"/>
    </row>
    <row r="2108" spans="29:36" x14ac:dyDescent="0.3">
      <c r="AC2108" s="439"/>
      <c r="AD2108" s="439"/>
      <c r="AE2108" s="439"/>
      <c r="AF2108" s="439"/>
      <c r="AG2108" s="439"/>
      <c r="AH2108" s="439"/>
      <c r="AI2108" s="439"/>
      <c r="AJ2108" s="439"/>
    </row>
    <row r="2109" spans="29:36" x14ac:dyDescent="0.3">
      <c r="AC2109" s="439"/>
      <c r="AD2109" s="439"/>
      <c r="AE2109" s="439"/>
      <c r="AF2109" s="439"/>
      <c r="AG2109" s="439"/>
      <c r="AH2109" s="439"/>
      <c r="AI2109" s="439"/>
      <c r="AJ2109" s="439"/>
    </row>
    <row r="2110" spans="29:36" x14ac:dyDescent="0.3">
      <c r="AC2110" s="439"/>
      <c r="AD2110" s="439"/>
      <c r="AE2110" s="439"/>
      <c r="AF2110" s="439"/>
      <c r="AG2110" s="439"/>
      <c r="AH2110" s="439"/>
      <c r="AI2110" s="439"/>
      <c r="AJ2110" s="439"/>
    </row>
    <row r="2111" spans="29:36" x14ac:dyDescent="0.3">
      <c r="AC2111" s="439"/>
      <c r="AD2111" s="439"/>
      <c r="AE2111" s="439"/>
      <c r="AF2111" s="439"/>
      <c r="AG2111" s="439"/>
      <c r="AH2111" s="439"/>
      <c r="AI2111" s="439"/>
      <c r="AJ2111" s="439"/>
    </row>
    <row r="2112" spans="29:36" x14ac:dyDescent="0.3">
      <c r="AC2112" s="439"/>
      <c r="AD2112" s="439"/>
      <c r="AE2112" s="439"/>
      <c r="AF2112" s="439"/>
      <c r="AG2112" s="439"/>
      <c r="AH2112" s="439"/>
      <c r="AI2112" s="439"/>
      <c r="AJ2112" s="439"/>
    </row>
    <row r="2113" spans="29:36" x14ac:dyDescent="0.3">
      <c r="AC2113" s="439"/>
      <c r="AD2113" s="439"/>
      <c r="AE2113" s="439"/>
      <c r="AF2113" s="439"/>
      <c r="AG2113" s="439"/>
      <c r="AH2113" s="439"/>
      <c r="AI2113" s="439"/>
      <c r="AJ2113" s="439"/>
    </row>
    <row r="2114" spans="29:36" x14ac:dyDescent="0.3">
      <c r="AC2114" s="439"/>
      <c r="AD2114" s="439"/>
      <c r="AE2114" s="439"/>
      <c r="AF2114" s="439"/>
      <c r="AG2114" s="439"/>
      <c r="AH2114" s="439"/>
      <c r="AI2114" s="439"/>
      <c r="AJ2114" s="439"/>
    </row>
    <row r="2115" spans="29:36" x14ac:dyDescent="0.3">
      <c r="AC2115" s="439"/>
      <c r="AD2115" s="439"/>
      <c r="AE2115" s="439"/>
      <c r="AF2115" s="439"/>
      <c r="AG2115" s="439"/>
      <c r="AH2115" s="439"/>
      <c r="AI2115" s="439"/>
      <c r="AJ2115" s="439"/>
    </row>
    <row r="2116" spans="29:36" x14ac:dyDescent="0.3">
      <c r="AC2116" s="439"/>
      <c r="AD2116" s="439"/>
      <c r="AE2116" s="439"/>
      <c r="AF2116" s="439"/>
      <c r="AG2116" s="439"/>
      <c r="AH2116" s="439"/>
      <c r="AI2116" s="439"/>
      <c r="AJ2116" s="439"/>
    </row>
    <row r="2117" spans="29:36" x14ac:dyDescent="0.3">
      <c r="AC2117" s="439"/>
      <c r="AD2117" s="439"/>
      <c r="AE2117" s="439"/>
      <c r="AF2117" s="439"/>
      <c r="AG2117" s="439"/>
      <c r="AH2117" s="439"/>
      <c r="AI2117" s="439"/>
      <c r="AJ2117" s="439"/>
    </row>
    <row r="2118" spans="29:36" x14ac:dyDescent="0.3">
      <c r="AC2118" s="439"/>
      <c r="AD2118" s="439"/>
      <c r="AE2118" s="439"/>
      <c r="AF2118" s="439"/>
      <c r="AG2118" s="439"/>
      <c r="AH2118" s="439"/>
      <c r="AI2118" s="439"/>
      <c r="AJ2118" s="439"/>
    </row>
    <row r="2119" spans="29:36" x14ac:dyDescent="0.3">
      <c r="AC2119" s="439"/>
      <c r="AD2119" s="439"/>
      <c r="AE2119" s="439"/>
      <c r="AF2119" s="439"/>
      <c r="AG2119" s="439"/>
      <c r="AH2119" s="439"/>
      <c r="AI2119" s="439"/>
      <c r="AJ2119" s="439"/>
    </row>
    <row r="2120" spans="29:36" x14ac:dyDescent="0.3">
      <c r="AC2120" s="439"/>
      <c r="AD2120" s="439"/>
      <c r="AE2120" s="439"/>
      <c r="AF2120" s="439"/>
      <c r="AG2120" s="439"/>
      <c r="AH2120" s="439"/>
      <c r="AI2120" s="439"/>
      <c r="AJ2120" s="439"/>
    </row>
    <row r="2121" spans="29:36" x14ac:dyDescent="0.3">
      <c r="AC2121" s="439"/>
      <c r="AD2121" s="439"/>
      <c r="AE2121" s="439"/>
      <c r="AF2121" s="439"/>
      <c r="AG2121" s="439"/>
      <c r="AH2121" s="439"/>
      <c r="AI2121" s="439"/>
      <c r="AJ2121" s="439"/>
    </row>
    <row r="2122" spans="29:36" x14ac:dyDescent="0.3">
      <c r="AC2122" s="439"/>
      <c r="AD2122" s="439"/>
      <c r="AE2122" s="439"/>
      <c r="AF2122" s="439"/>
      <c r="AG2122" s="439"/>
      <c r="AH2122" s="439"/>
      <c r="AI2122" s="439"/>
      <c r="AJ2122" s="439"/>
    </row>
    <row r="2123" spans="29:36" x14ac:dyDescent="0.3">
      <c r="AC2123" s="439"/>
      <c r="AD2123" s="439"/>
      <c r="AE2123" s="439"/>
      <c r="AF2123" s="439"/>
      <c r="AG2123" s="439"/>
      <c r="AH2123" s="439"/>
      <c r="AI2123" s="439"/>
      <c r="AJ2123" s="439"/>
    </row>
    <row r="2124" spans="29:36" x14ac:dyDescent="0.3">
      <c r="AC2124" s="439"/>
      <c r="AD2124" s="439"/>
      <c r="AE2124" s="439"/>
      <c r="AF2124" s="439"/>
      <c r="AG2124" s="439"/>
      <c r="AH2124" s="439"/>
      <c r="AI2124" s="439"/>
      <c r="AJ2124" s="439"/>
    </row>
    <row r="2125" spans="29:36" x14ac:dyDescent="0.3">
      <c r="AC2125" s="439"/>
      <c r="AD2125" s="439"/>
      <c r="AE2125" s="439"/>
      <c r="AF2125" s="439"/>
      <c r="AG2125" s="439"/>
      <c r="AH2125" s="439"/>
      <c r="AI2125" s="439"/>
      <c r="AJ2125" s="439"/>
    </row>
    <row r="2126" spans="29:36" x14ac:dyDescent="0.3">
      <c r="AC2126" s="439"/>
      <c r="AD2126" s="439"/>
      <c r="AE2126" s="439"/>
      <c r="AF2126" s="439"/>
      <c r="AG2126" s="439"/>
      <c r="AH2126" s="439"/>
      <c r="AI2126" s="439"/>
      <c r="AJ2126" s="439"/>
    </row>
    <row r="2127" spans="29:36" x14ac:dyDescent="0.3">
      <c r="AC2127" s="439"/>
      <c r="AD2127" s="439"/>
      <c r="AE2127" s="439"/>
      <c r="AF2127" s="439"/>
      <c r="AG2127" s="439"/>
      <c r="AH2127" s="439"/>
      <c r="AI2127" s="439"/>
      <c r="AJ2127" s="439"/>
    </row>
    <row r="2128" spans="29:36" x14ac:dyDescent="0.3">
      <c r="AC2128" s="439"/>
      <c r="AD2128" s="439"/>
      <c r="AE2128" s="439"/>
      <c r="AF2128" s="439"/>
      <c r="AG2128" s="439"/>
      <c r="AH2128" s="439"/>
      <c r="AI2128" s="439"/>
      <c r="AJ2128" s="439"/>
    </row>
    <row r="2129" spans="29:36" x14ac:dyDescent="0.3">
      <c r="AC2129" s="439"/>
      <c r="AD2129" s="439"/>
      <c r="AE2129" s="439"/>
      <c r="AF2129" s="439"/>
      <c r="AG2129" s="439"/>
      <c r="AH2129" s="439"/>
      <c r="AI2129" s="439"/>
      <c r="AJ2129" s="439"/>
    </row>
    <row r="2130" spans="29:36" x14ac:dyDescent="0.3">
      <c r="AC2130" s="439"/>
      <c r="AD2130" s="439"/>
      <c r="AE2130" s="439"/>
      <c r="AF2130" s="439"/>
      <c r="AG2130" s="439"/>
      <c r="AH2130" s="439"/>
      <c r="AI2130" s="439"/>
      <c r="AJ2130" s="439"/>
    </row>
    <row r="2131" spans="29:36" x14ac:dyDescent="0.3">
      <c r="AC2131" s="439"/>
      <c r="AD2131" s="439"/>
      <c r="AE2131" s="439"/>
      <c r="AF2131" s="439"/>
      <c r="AG2131" s="439"/>
      <c r="AH2131" s="439"/>
      <c r="AI2131" s="439"/>
      <c r="AJ2131" s="439"/>
    </row>
    <row r="2132" spans="29:36" x14ac:dyDescent="0.3">
      <c r="AC2132" s="439"/>
      <c r="AD2132" s="439"/>
      <c r="AE2132" s="439"/>
      <c r="AF2132" s="439"/>
      <c r="AG2132" s="439"/>
      <c r="AH2132" s="439"/>
      <c r="AI2132" s="439"/>
      <c r="AJ2132" s="439"/>
    </row>
    <row r="2133" spans="29:36" x14ac:dyDescent="0.3">
      <c r="AC2133" s="439"/>
      <c r="AD2133" s="439"/>
      <c r="AE2133" s="439"/>
      <c r="AF2133" s="439"/>
      <c r="AG2133" s="439"/>
      <c r="AH2133" s="439"/>
      <c r="AI2133" s="439"/>
      <c r="AJ2133" s="439"/>
    </row>
    <row r="2134" spans="29:36" x14ac:dyDescent="0.3">
      <c r="AC2134" s="439"/>
      <c r="AD2134" s="439"/>
      <c r="AE2134" s="439"/>
      <c r="AF2134" s="439"/>
      <c r="AG2134" s="439"/>
      <c r="AH2134" s="439"/>
      <c r="AI2134" s="439"/>
      <c r="AJ2134" s="439"/>
    </row>
    <row r="2135" spans="29:36" x14ac:dyDescent="0.3">
      <c r="AC2135" s="439"/>
      <c r="AD2135" s="439"/>
      <c r="AE2135" s="439"/>
      <c r="AF2135" s="439"/>
      <c r="AG2135" s="439"/>
      <c r="AH2135" s="439"/>
      <c r="AI2135" s="439"/>
      <c r="AJ2135" s="439"/>
    </row>
    <row r="2136" spans="29:36" x14ac:dyDescent="0.3">
      <c r="AC2136" s="439"/>
      <c r="AD2136" s="439"/>
      <c r="AE2136" s="439"/>
      <c r="AF2136" s="439"/>
      <c r="AG2136" s="439"/>
      <c r="AH2136" s="439"/>
      <c r="AI2136" s="439"/>
      <c r="AJ2136" s="439"/>
    </row>
    <row r="2137" spans="29:36" x14ac:dyDescent="0.3">
      <c r="AC2137" s="439"/>
      <c r="AD2137" s="439"/>
      <c r="AE2137" s="439"/>
      <c r="AF2137" s="439"/>
      <c r="AG2137" s="439"/>
      <c r="AH2137" s="439"/>
      <c r="AI2137" s="439"/>
      <c r="AJ2137" s="439"/>
    </row>
    <row r="2138" spans="29:36" x14ac:dyDescent="0.3">
      <c r="AC2138" s="439"/>
      <c r="AD2138" s="439"/>
      <c r="AE2138" s="439"/>
      <c r="AF2138" s="439"/>
      <c r="AG2138" s="439"/>
      <c r="AH2138" s="439"/>
      <c r="AI2138" s="439"/>
      <c r="AJ2138" s="439"/>
    </row>
    <row r="2139" spans="29:36" x14ac:dyDescent="0.3">
      <c r="AC2139" s="439"/>
      <c r="AD2139" s="439"/>
      <c r="AE2139" s="439"/>
      <c r="AF2139" s="439"/>
      <c r="AG2139" s="439"/>
      <c r="AH2139" s="439"/>
      <c r="AI2139" s="439"/>
      <c r="AJ2139" s="439"/>
    </row>
    <row r="2140" spans="29:36" x14ac:dyDescent="0.3">
      <c r="AC2140" s="439"/>
      <c r="AD2140" s="439"/>
      <c r="AE2140" s="439"/>
      <c r="AF2140" s="439"/>
      <c r="AG2140" s="439"/>
      <c r="AH2140" s="439"/>
      <c r="AI2140" s="439"/>
      <c r="AJ2140" s="439"/>
    </row>
    <row r="2141" spans="29:36" x14ac:dyDescent="0.3">
      <c r="AC2141" s="439"/>
      <c r="AD2141" s="439"/>
      <c r="AE2141" s="439"/>
      <c r="AF2141" s="439"/>
      <c r="AG2141" s="439"/>
      <c r="AH2141" s="439"/>
      <c r="AI2141" s="439"/>
      <c r="AJ2141" s="439"/>
    </row>
    <row r="2142" spans="29:36" x14ac:dyDescent="0.3">
      <c r="AC2142" s="439"/>
      <c r="AD2142" s="439"/>
      <c r="AE2142" s="439"/>
      <c r="AF2142" s="439"/>
      <c r="AG2142" s="439"/>
      <c r="AH2142" s="439"/>
      <c r="AI2142" s="439"/>
      <c r="AJ2142" s="439"/>
    </row>
    <row r="2143" spans="29:36" x14ac:dyDescent="0.3">
      <c r="AC2143" s="439"/>
      <c r="AD2143" s="439"/>
      <c r="AE2143" s="439"/>
      <c r="AF2143" s="439"/>
      <c r="AG2143" s="439"/>
      <c r="AH2143" s="439"/>
      <c r="AI2143" s="439"/>
      <c r="AJ2143" s="439"/>
    </row>
    <row r="2144" spans="29:36" x14ac:dyDescent="0.3">
      <c r="AC2144" s="439"/>
      <c r="AD2144" s="439"/>
      <c r="AE2144" s="439"/>
      <c r="AF2144" s="439"/>
      <c r="AG2144" s="439"/>
      <c r="AH2144" s="439"/>
      <c r="AI2144" s="439"/>
      <c r="AJ2144" s="439"/>
    </row>
    <row r="2145" spans="29:36" x14ac:dyDescent="0.3">
      <c r="AC2145" s="439"/>
      <c r="AD2145" s="439"/>
      <c r="AE2145" s="439"/>
      <c r="AF2145" s="439"/>
      <c r="AG2145" s="439"/>
      <c r="AH2145" s="439"/>
      <c r="AI2145" s="439"/>
      <c r="AJ2145" s="439"/>
    </row>
    <row r="2146" spans="29:36" x14ac:dyDescent="0.3">
      <c r="AC2146" s="439"/>
      <c r="AD2146" s="439"/>
      <c r="AE2146" s="439"/>
      <c r="AF2146" s="439"/>
      <c r="AG2146" s="439"/>
      <c r="AH2146" s="439"/>
      <c r="AI2146" s="439"/>
      <c r="AJ2146" s="439"/>
    </row>
    <row r="2147" spans="29:36" x14ac:dyDescent="0.3">
      <c r="AC2147" s="439"/>
      <c r="AD2147" s="439"/>
      <c r="AE2147" s="439"/>
      <c r="AF2147" s="439"/>
      <c r="AG2147" s="439"/>
      <c r="AH2147" s="439"/>
      <c r="AI2147" s="439"/>
      <c r="AJ2147" s="439"/>
    </row>
    <row r="2148" spans="29:36" x14ac:dyDescent="0.3">
      <c r="AC2148" s="439"/>
      <c r="AD2148" s="439"/>
      <c r="AE2148" s="439"/>
      <c r="AF2148" s="439"/>
      <c r="AG2148" s="439"/>
      <c r="AH2148" s="439"/>
      <c r="AI2148" s="439"/>
      <c r="AJ2148" s="439"/>
    </row>
    <row r="2149" spans="29:36" x14ac:dyDescent="0.3">
      <c r="AC2149" s="439"/>
      <c r="AD2149" s="439"/>
      <c r="AE2149" s="439"/>
      <c r="AF2149" s="439"/>
      <c r="AG2149" s="439"/>
      <c r="AH2149" s="439"/>
      <c r="AI2149" s="439"/>
      <c r="AJ2149" s="439"/>
    </row>
    <row r="2150" spans="29:36" x14ac:dyDescent="0.3">
      <c r="AC2150" s="439"/>
      <c r="AD2150" s="439"/>
      <c r="AE2150" s="439"/>
      <c r="AF2150" s="439"/>
      <c r="AG2150" s="439"/>
      <c r="AH2150" s="439"/>
      <c r="AI2150" s="439"/>
      <c r="AJ2150" s="439"/>
    </row>
    <row r="2151" spans="29:36" x14ac:dyDescent="0.3">
      <c r="AC2151" s="439"/>
      <c r="AD2151" s="439"/>
      <c r="AE2151" s="439"/>
      <c r="AF2151" s="439"/>
      <c r="AG2151" s="439"/>
      <c r="AH2151" s="439"/>
      <c r="AI2151" s="439"/>
      <c r="AJ2151" s="439"/>
    </row>
    <row r="2152" spans="29:36" x14ac:dyDescent="0.3">
      <c r="AC2152" s="439"/>
      <c r="AD2152" s="439"/>
      <c r="AE2152" s="439"/>
      <c r="AF2152" s="439"/>
      <c r="AG2152" s="439"/>
      <c r="AH2152" s="439"/>
      <c r="AI2152" s="439"/>
      <c r="AJ2152" s="439"/>
    </row>
    <row r="2153" spans="29:36" x14ac:dyDescent="0.3">
      <c r="AC2153" s="439"/>
      <c r="AD2153" s="439"/>
      <c r="AE2153" s="439"/>
      <c r="AF2153" s="439"/>
      <c r="AG2153" s="439"/>
      <c r="AH2153" s="439"/>
      <c r="AI2153" s="439"/>
      <c r="AJ2153" s="439"/>
    </row>
    <row r="2154" spans="29:36" x14ac:dyDescent="0.3">
      <c r="AC2154" s="439"/>
      <c r="AD2154" s="439"/>
      <c r="AE2154" s="439"/>
      <c r="AF2154" s="439"/>
      <c r="AG2154" s="439"/>
      <c r="AH2154" s="439"/>
      <c r="AI2154" s="439"/>
      <c r="AJ2154" s="439"/>
    </row>
    <row r="2155" spans="29:36" x14ac:dyDescent="0.3">
      <c r="AC2155" s="439"/>
      <c r="AD2155" s="439"/>
      <c r="AE2155" s="439"/>
      <c r="AF2155" s="439"/>
      <c r="AG2155" s="439"/>
      <c r="AH2155" s="439"/>
      <c r="AI2155" s="439"/>
      <c r="AJ2155" s="439"/>
    </row>
    <row r="2156" spans="29:36" x14ac:dyDescent="0.3">
      <c r="AC2156" s="439"/>
      <c r="AD2156" s="439"/>
      <c r="AE2156" s="439"/>
      <c r="AF2156" s="439"/>
      <c r="AG2156" s="439"/>
      <c r="AH2156" s="439"/>
      <c r="AI2156" s="439"/>
      <c r="AJ2156" s="439"/>
    </row>
    <row r="2157" spans="29:36" x14ac:dyDescent="0.3">
      <c r="AC2157" s="439"/>
      <c r="AD2157" s="439"/>
      <c r="AE2157" s="439"/>
      <c r="AF2157" s="439"/>
      <c r="AG2157" s="439"/>
      <c r="AH2157" s="439"/>
      <c r="AI2157" s="439"/>
      <c r="AJ2157" s="439"/>
    </row>
    <row r="2158" spans="29:36" x14ac:dyDescent="0.3">
      <c r="AC2158" s="439"/>
      <c r="AD2158" s="439"/>
      <c r="AE2158" s="439"/>
      <c r="AF2158" s="439"/>
      <c r="AG2158" s="439"/>
      <c r="AH2158" s="439"/>
      <c r="AI2158" s="439"/>
      <c r="AJ2158" s="439"/>
    </row>
    <row r="2159" spans="29:36" x14ac:dyDescent="0.3">
      <c r="AC2159" s="439"/>
      <c r="AD2159" s="439"/>
      <c r="AE2159" s="439"/>
      <c r="AF2159" s="439"/>
      <c r="AG2159" s="439"/>
      <c r="AH2159" s="439"/>
      <c r="AI2159" s="439"/>
      <c r="AJ2159" s="439"/>
    </row>
    <row r="2160" spans="29:36" x14ac:dyDescent="0.3">
      <c r="AC2160" s="439"/>
      <c r="AD2160" s="439"/>
      <c r="AE2160" s="439"/>
      <c r="AF2160" s="439"/>
      <c r="AG2160" s="439"/>
      <c r="AH2160" s="439"/>
      <c r="AI2160" s="439"/>
      <c r="AJ2160" s="439"/>
    </row>
    <row r="2161" spans="29:36" x14ac:dyDescent="0.3">
      <c r="AC2161" s="439"/>
      <c r="AD2161" s="439"/>
      <c r="AE2161" s="439"/>
      <c r="AF2161" s="439"/>
      <c r="AG2161" s="439"/>
      <c r="AH2161" s="439"/>
      <c r="AI2161" s="439"/>
      <c r="AJ2161" s="439"/>
    </row>
    <row r="2162" spans="29:36" x14ac:dyDescent="0.3">
      <c r="AC2162" s="439"/>
      <c r="AD2162" s="439"/>
      <c r="AE2162" s="439"/>
      <c r="AF2162" s="439"/>
      <c r="AG2162" s="439"/>
      <c r="AH2162" s="439"/>
      <c r="AI2162" s="439"/>
      <c r="AJ2162" s="439"/>
    </row>
    <row r="2163" spans="29:36" x14ac:dyDescent="0.3">
      <c r="AC2163" s="439"/>
      <c r="AD2163" s="439"/>
      <c r="AE2163" s="439"/>
      <c r="AF2163" s="439"/>
      <c r="AG2163" s="439"/>
      <c r="AH2163" s="439"/>
      <c r="AI2163" s="439"/>
      <c r="AJ2163" s="439"/>
    </row>
    <row r="2164" spans="29:36" x14ac:dyDescent="0.3">
      <c r="AC2164" s="439"/>
      <c r="AD2164" s="439"/>
      <c r="AE2164" s="439"/>
      <c r="AF2164" s="439"/>
      <c r="AG2164" s="439"/>
      <c r="AH2164" s="439"/>
      <c r="AI2164" s="439"/>
      <c r="AJ2164" s="439"/>
    </row>
    <row r="2165" spans="29:36" x14ac:dyDescent="0.3">
      <c r="AC2165" s="439"/>
      <c r="AD2165" s="439"/>
      <c r="AE2165" s="439"/>
      <c r="AF2165" s="439"/>
      <c r="AG2165" s="439"/>
      <c r="AH2165" s="439"/>
      <c r="AI2165" s="439"/>
      <c r="AJ2165" s="439"/>
    </row>
    <row r="2166" spans="29:36" x14ac:dyDescent="0.3">
      <c r="AC2166" s="439"/>
      <c r="AD2166" s="439"/>
      <c r="AE2166" s="439"/>
      <c r="AF2166" s="439"/>
      <c r="AG2166" s="439"/>
      <c r="AH2166" s="439"/>
      <c r="AI2166" s="439"/>
      <c r="AJ2166" s="439"/>
    </row>
    <row r="2167" spans="29:36" x14ac:dyDescent="0.3">
      <c r="AC2167" s="439"/>
      <c r="AD2167" s="439"/>
      <c r="AE2167" s="439"/>
      <c r="AF2167" s="439"/>
      <c r="AG2167" s="439"/>
      <c r="AH2167" s="439"/>
      <c r="AI2167" s="439"/>
      <c r="AJ2167" s="439"/>
    </row>
    <row r="2168" spans="29:36" x14ac:dyDescent="0.3">
      <c r="AC2168" s="439"/>
      <c r="AD2168" s="439"/>
      <c r="AE2168" s="439"/>
      <c r="AF2168" s="439"/>
      <c r="AG2168" s="439"/>
      <c r="AH2168" s="439"/>
      <c r="AI2168" s="439"/>
      <c r="AJ2168" s="439"/>
    </row>
    <row r="2169" spans="29:36" x14ac:dyDescent="0.3">
      <c r="AC2169" s="439"/>
      <c r="AD2169" s="439"/>
      <c r="AE2169" s="439"/>
      <c r="AF2169" s="439"/>
      <c r="AG2169" s="439"/>
      <c r="AH2169" s="439"/>
      <c r="AI2169" s="439"/>
      <c r="AJ2169" s="439"/>
    </row>
    <row r="2170" spans="29:36" x14ac:dyDescent="0.3">
      <c r="AC2170" s="439"/>
      <c r="AD2170" s="439"/>
      <c r="AE2170" s="439"/>
      <c r="AF2170" s="439"/>
      <c r="AG2170" s="439"/>
      <c r="AH2170" s="439"/>
      <c r="AI2170" s="439"/>
      <c r="AJ2170" s="439"/>
    </row>
    <row r="2171" spans="29:36" x14ac:dyDescent="0.3">
      <c r="AC2171" s="439"/>
      <c r="AD2171" s="439"/>
      <c r="AE2171" s="439"/>
      <c r="AF2171" s="439"/>
      <c r="AG2171" s="439"/>
      <c r="AH2171" s="439"/>
      <c r="AI2171" s="439"/>
      <c r="AJ2171" s="439"/>
    </row>
    <row r="2172" spans="29:36" x14ac:dyDescent="0.3">
      <c r="AC2172" s="439"/>
      <c r="AD2172" s="439"/>
      <c r="AE2172" s="439"/>
      <c r="AF2172" s="439"/>
      <c r="AG2172" s="439"/>
      <c r="AH2172" s="439"/>
      <c r="AI2172" s="439"/>
      <c r="AJ2172" s="439"/>
    </row>
    <row r="2173" spans="29:36" x14ac:dyDescent="0.3">
      <c r="AC2173" s="439"/>
      <c r="AD2173" s="439"/>
      <c r="AE2173" s="439"/>
      <c r="AF2173" s="439"/>
      <c r="AG2173" s="439"/>
      <c r="AH2173" s="439"/>
      <c r="AI2173" s="439"/>
      <c r="AJ2173" s="439"/>
    </row>
    <row r="2174" spans="29:36" x14ac:dyDescent="0.3">
      <c r="AC2174" s="439"/>
      <c r="AD2174" s="439"/>
      <c r="AE2174" s="439"/>
      <c r="AF2174" s="439"/>
      <c r="AG2174" s="439"/>
      <c r="AH2174" s="439"/>
      <c r="AI2174" s="439"/>
      <c r="AJ2174" s="439"/>
    </row>
    <row r="2175" spans="29:36" x14ac:dyDescent="0.3">
      <c r="AC2175" s="439"/>
      <c r="AD2175" s="439"/>
      <c r="AE2175" s="439"/>
      <c r="AF2175" s="439"/>
      <c r="AG2175" s="439"/>
      <c r="AH2175" s="439"/>
      <c r="AI2175" s="439"/>
      <c r="AJ2175" s="439"/>
    </row>
    <row r="2176" spans="29:36" x14ac:dyDescent="0.3">
      <c r="AC2176" s="439"/>
      <c r="AD2176" s="439"/>
      <c r="AE2176" s="439"/>
      <c r="AF2176" s="439"/>
      <c r="AG2176" s="439"/>
      <c r="AH2176" s="439"/>
      <c r="AI2176" s="439"/>
      <c r="AJ2176" s="439"/>
    </row>
    <row r="2177" spans="29:36" x14ac:dyDescent="0.3">
      <c r="AC2177" s="439"/>
      <c r="AD2177" s="439"/>
      <c r="AE2177" s="439"/>
      <c r="AF2177" s="439"/>
      <c r="AG2177" s="439"/>
      <c r="AH2177" s="439"/>
      <c r="AI2177" s="439"/>
      <c r="AJ2177" s="439"/>
    </row>
    <row r="2178" spans="29:36" x14ac:dyDescent="0.3">
      <c r="AC2178" s="439"/>
      <c r="AD2178" s="439"/>
      <c r="AE2178" s="439"/>
      <c r="AF2178" s="439"/>
      <c r="AG2178" s="439"/>
      <c r="AH2178" s="439"/>
      <c r="AI2178" s="439"/>
      <c r="AJ2178" s="439"/>
    </row>
    <row r="2179" spans="29:36" x14ac:dyDescent="0.3">
      <c r="AC2179" s="439"/>
      <c r="AD2179" s="439"/>
      <c r="AE2179" s="439"/>
      <c r="AF2179" s="439"/>
      <c r="AG2179" s="439"/>
      <c r="AH2179" s="439"/>
      <c r="AI2179" s="439"/>
      <c r="AJ2179" s="439"/>
    </row>
    <row r="2180" spans="29:36" x14ac:dyDescent="0.3">
      <c r="AC2180" s="439"/>
      <c r="AD2180" s="439"/>
      <c r="AE2180" s="439"/>
      <c r="AF2180" s="439"/>
      <c r="AG2180" s="439"/>
      <c r="AH2180" s="439"/>
      <c r="AI2180" s="439"/>
      <c r="AJ2180" s="439"/>
    </row>
    <row r="2181" spans="29:36" x14ac:dyDescent="0.3">
      <c r="AC2181" s="439"/>
      <c r="AD2181" s="439"/>
      <c r="AE2181" s="439"/>
      <c r="AF2181" s="439"/>
      <c r="AG2181" s="439"/>
      <c r="AH2181" s="439"/>
      <c r="AI2181" s="439"/>
      <c r="AJ2181" s="439"/>
    </row>
    <row r="2182" spans="29:36" x14ac:dyDescent="0.3">
      <c r="AC2182" s="439"/>
      <c r="AD2182" s="439"/>
      <c r="AE2182" s="439"/>
      <c r="AF2182" s="439"/>
      <c r="AG2182" s="439"/>
      <c r="AH2182" s="439"/>
      <c r="AI2182" s="439"/>
      <c r="AJ2182" s="439"/>
    </row>
    <row r="2183" spans="29:36" x14ac:dyDescent="0.3">
      <c r="AC2183" s="439"/>
      <c r="AD2183" s="439"/>
      <c r="AE2183" s="439"/>
      <c r="AF2183" s="439"/>
      <c r="AG2183" s="439"/>
      <c r="AH2183" s="439"/>
      <c r="AI2183" s="439"/>
      <c r="AJ2183" s="439"/>
    </row>
    <row r="2184" spans="29:36" x14ac:dyDescent="0.3">
      <c r="AC2184" s="439"/>
      <c r="AD2184" s="439"/>
      <c r="AE2184" s="439"/>
      <c r="AF2184" s="439"/>
      <c r="AG2184" s="439"/>
      <c r="AH2184" s="439"/>
      <c r="AI2184" s="439"/>
      <c r="AJ2184" s="439"/>
    </row>
    <row r="2185" spans="29:36" x14ac:dyDescent="0.3">
      <c r="AC2185" s="439"/>
      <c r="AD2185" s="439"/>
      <c r="AE2185" s="439"/>
      <c r="AF2185" s="439"/>
      <c r="AG2185" s="439"/>
      <c r="AH2185" s="439"/>
      <c r="AI2185" s="439"/>
      <c r="AJ2185" s="439"/>
    </row>
    <row r="2186" spans="29:36" x14ac:dyDescent="0.3">
      <c r="AC2186" s="439"/>
      <c r="AD2186" s="439"/>
      <c r="AE2186" s="439"/>
      <c r="AF2186" s="439"/>
      <c r="AG2186" s="439"/>
      <c r="AH2186" s="439"/>
      <c r="AI2186" s="439"/>
      <c r="AJ2186" s="439"/>
    </row>
    <row r="2187" spans="29:36" x14ac:dyDescent="0.3">
      <c r="AC2187" s="439"/>
      <c r="AD2187" s="439"/>
      <c r="AE2187" s="439"/>
      <c r="AF2187" s="439"/>
      <c r="AG2187" s="439"/>
      <c r="AH2187" s="439"/>
      <c r="AI2187" s="439"/>
      <c r="AJ2187" s="439"/>
    </row>
    <row r="2188" spans="29:36" x14ac:dyDescent="0.3">
      <c r="AC2188" s="439"/>
      <c r="AD2188" s="439"/>
      <c r="AE2188" s="439"/>
      <c r="AF2188" s="439"/>
      <c r="AG2188" s="439"/>
      <c r="AH2188" s="439"/>
      <c r="AI2188" s="439"/>
      <c r="AJ2188" s="439"/>
    </row>
    <row r="2189" spans="29:36" x14ac:dyDescent="0.3">
      <c r="AC2189" s="439"/>
      <c r="AD2189" s="439"/>
      <c r="AE2189" s="439"/>
      <c r="AF2189" s="439"/>
      <c r="AG2189" s="439"/>
      <c r="AH2189" s="439"/>
      <c r="AI2189" s="439"/>
      <c r="AJ2189" s="439"/>
    </row>
    <row r="2190" spans="29:36" x14ac:dyDescent="0.3">
      <c r="AC2190" s="439"/>
      <c r="AD2190" s="439"/>
      <c r="AE2190" s="439"/>
      <c r="AF2190" s="439"/>
      <c r="AG2190" s="439"/>
      <c r="AH2190" s="439"/>
      <c r="AI2190" s="439"/>
      <c r="AJ2190" s="439"/>
    </row>
    <row r="2191" spans="29:36" x14ac:dyDescent="0.3">
      <c r="AC2191" s="439"/>
      <c r="AD2191" s="439"/>
      <c r="AE2191" s="439"/>
      <c r="AF2191" s="439"/>
      <c r="AG2191" s="439"/>
      <c r="AH2191" s="439"/>
      <c r="AI2191" s="439"/>
      <c r="AJ2191" s="439"/>
    </row>
    <row r="2192" spans="29:36" x14ac:dyDescent="0.3">
      <c r="AC2192" s="439"/>
      <c r="AD2192" s="439"/>
      <c r="AE2192" s="439"/>
      <c r="AF2192" s="439"/>
      <c r="AG2192" s="439"/>
      <c r="AH2192" s="439"/>
      <c r="AI2192" s="439"/>
      <c r="AJ2192" s="439"/>
    </row>
    <row r="2193" spans="29:36" x14ac:dyDescent="0.3">
      <c r="AC2193" s="439"/>
      <c r="AD2193" s="439"/>
      <c r="AE2193" s="439"/>
      <c r="AF2193" s="439"/>
      <c r="AG2193" s="439"/>
      <c r="AH2193" s="439"/>
      <c r="AI2193" s="439"/>
      <c r="AJ2193" s="439"/>
    </row>
    <row r="2194" spans="29:36" x14ac:dyDescent="0.3">
      <c r="AC2194" s="439"/>
      <c r="AD2194" s="439"/>
      <c r="AE2194" s="439"/>
      <c r="AF2194" s="439"/>
      <c r="AG2194" s="439"/>
      <c r="AH2194" s="439"/>
      <c r="AI2194" s="439"/>
      <c r="AJ2194" s="439"/>
    </row>
    <row r="2195" spans="29:36" x14ac:dyDescent="0.3">
      <c r="AC2195" s="439"/>
      <c r="AD2195" s="439"/>
      <c r="AE2195" s="439"/>
      <c r="AF2195" s="439"/>
      <c r="AG2195" s="439"/>
      <c r="AH2195" s="439"/>
      <c r="AI2195" s="439"/>
      <c r="AJ2195" s="439"/>
    </row>
    <row r="2196" spans="29:36" x14ac:dyDescent="0.3">
      <c r="AC2196" s="439"/>
      <c r="AD2196" s="439"/>
      <c r="AE2196" s="439"/>
      <c r="AF2196" s="439"/>
      <c r="AG2196" s="439"/>
      <c r="AH2196" s="439"/>
      <c r="AI2196" s="439"/>
      <c r="AJ2196" s="439"/>
    </row>
    <row r="2197" spans="29:36" x14ac:dyDescent="0.3">
      <c r="AC2197" s="439"/>
      <c r="AD2197" s="439"/>
      <c r="AE2197" s="439"/>
      <c r="AF2197" s="439"/>
      <c r="AG2197" s="439"/>
      <c r="AH2197" s="439"/>
      <c r="AI2197" s="439"/>
      <c r="AJ2197" s="439"/>
    </row>
    <row r="2198" spans="29:36" x14ac:dyDescent="0.3">
      <c r="AC2198" s="439"/>
      <c r="AD2198" s="439"/>
      <c r="AE2198" s="439"/>
      <c r="AF2198" s="439"/>
      <c r="AG2198" s="439"/>
      <c r="AH2198" s="439"/>
      <c r="AI2198" s="439"/>
      <c r="AJ2198" s="439"/>
    </row>
    <row r="2199" spans="29:36" x14ac:dyDescent="0.3">
      <c r="AC2199" s="439"/>
      <c r="AD2199" s="439"/>
      <c r="AE2199" s="439"/>
      <c r="AF2199" s="439"/>
      <c r="AG2199" s="439"/>
      <c r="AH2199" s="439"/>
      <c r="AI2199" s="439"/>
      <c r="AJ2199" s="439"/>
    </row>
    <row r="2200" spans="29:36" x14ac:dyDescent="0.3">
      <c r="AC2200" s="439"/>
      <c r="AD2200" s="439"/>
      <c r="AE2200" s="439"/>
      <c r="AF2200" s="439"/>
      <c r="AG2200" s="439"/>
      <c r="AH2200" s="439"/>
      <c r="AI2200" s="439"/>
      <c r="AJ2200" s="439"/>
    </row>
    <row r="2201" spans="29:36" x14ac:dyDescent="0.3">
      <c r="AC2201" s="439"/>
      <c r="AD2201" s="439"/>
      <c r="AE2201" s="439"/>
      <c r="AF2201" s="439"/>
      <c r="AG2201" s="439"/>
      <c r="AH2201" s="439"/>
      <c r="AI2201" s="439"/>
      <c r="AJ2201" s="439"/>
    </row>
    <row r="2202" spans="29:36" x14ac:dyDescent="0.3">
      <c r="AC2202" s="439"/>
      <c r="AD2202" s="439"/>
      <c r="AE2202" s="439"/>
      <c r="AF2202" s="439"/>
      <c r="AG2202" s="439"/>
      <c r="AH2202" s="439"/>
      <c r="AI2202" s="439"/>
      <c r="AJ2202" s="439"/>
    </row>
    <row r="2203" spans="29:36" x14ac:dyDescent="0.3">
      <c r="AC2203" s="439"/>
      <c r="AD2203" s="439"/>
      <c r="AE2203" s="439"/>
      <c r="AF2203" s="439"/>
      <c r="AG2203" s="439"/>
      <c r="AH2203" s="439"/>
      <c r="AI2203" s="439"/>
      <c r="AJ2203" s="439"/>
    </row>
    <row r="2204" spans="29:36" x14ac:dyDescent="0.3">
      <c r="AC2204" s="439"/>
      <c r="AD2204" s="439"/>
      <c r="AE2204" s="439"/>
      <c r="AF2204" s="439"/>
      <c r="AG2204" s="439"/>
      <c r="AH2204" s="439"/>
      <c r="AI2204" s="439"/>
      <c r="AJ2204" s="439"/>
    </row>
    <row r="2205" spans="29:36" x14ac:dyDescent="0.3">
      <c r="AC2205" s="439"/>
      <c r="AD2205" s="439"/>
      <c r="AE2205" s="439"/>
      <c r="AF2205" s="439"/>
      <c r="AG2205" s="439"/>
      <c r="AH2205" s="439"/>
      <c r="AI2205" s="439"/>
      <c r="AJ2205" s="439"/>
    </row>
    <row r="2206" spans="29:36" x14ac:dyDescent="0.3">
      <c r="AC2206" s="439"/>
      <c r="AD2206" s="439"/>
      <c r="AE2206" s="439"/>
      <c r="AF2206" s="439"/>
      <c r="AG2206" s="439"/>
      <c r="AH2206" s="439"/>
      <c r="AI2206" s="439"/>
      <c r="AJ2206" s="439"/>
    </row>
    <row r="2207" spans="29:36" x14ac:dyDescent="0.3">
      <c r="AC2207" s="439"/>
      <c r="AD2207" s="439"/>
      <c r="AE2207" s="439"/>
      <c r="AF2207" s="439"/>
      <c r="AG2207" s="439"/>
      <c r="AH2207" s="439"/>
      <c r="AI2207" s="439"/>
      <c r="AJ2207" s="439"/>
    </row>
    <row r="2208" spans="29:36" x14ac:dyDescent="0.3">
      <c r="AC2208" s="439"/>
      <c r="AD2208" s="439"/>
      <c r="AE2208" s="439"/>
      <c r="AF2208" s="439"/>
      <c r="AG2208" s="439"/>
      <c r="AH2208" s="439"/>
      <c r="AI2208" s="439"/>
      <c r="AJ2208" s="439"/>
    </row>
    <row r="2209" spans="29:36" x14ac:dyDescent="0.3">
      <c r="AC2209" s="439"/>
      <c r="AD2209" s="439"/>
      <c r="AE2209" s="439"/>
      <c r="AF2209" s="439"/>
      <c r="AG2209" s="439"/>
      <c r="AH2209" s="439"/>
      <c r="AI2209" s="439"/>
      <c r="AJ2209" s="439"/>
    </row>
    <row r="2210" spans="29:36" x14ac:dyDescent="0.3">
      <c r="AC2210" s="439"/>
      <c r="AD2210" s="439"/>
      <c r="AE2210" s="439"/>
      <c r="AF2210" s="439"/>
      <c r="AG2210" s="439"/>
      <c r="AH2210" s="439"/>
      <c r="AI2210" s="439"/>
      <c r="AJ2210" s="439"/>
    </row>
    <row r="2211" spans="29:36" x14ac:dyDescent="0.3">
      <c r="AC2211" s="439"/>
      <c r="AD2211" s="439"/>
      <c r="AE2211" s="439"/>
      <c r="AF2211" s="439"/>
      <c r="AG2211" s="439"/>
      <c r="AH2211" s="439"/>
      <c r="AI2211" s="439"/>
      <c r="AJ2211" s="439"/>
    </row>
    <row r="2212" spans="29:36" x14ac:dyDescent="0.3">
      <c r="AC2212" s="439"/>
      <c r="AD2212" s="439"/>
      <c r="AE2212" s="439"/>
      <c r="AF2212" s="439"/>
      <c r="AG2212" s="439"/>
      <c r="AH2212" s="439"/>
      <c r="AI2212" s="439"/>
      <c r="AJ2212" s="439"/>
    </row>
    <row r="2213" spans="29:36" x14ac:dyDescent="0.3">
      <c r="AC2213" s="439"/>
      <c r="AD2213" s="439"/>
      <c r="AE2213" s="439"/>
      <c r="AF2213" s="439"/>
      <c r="AG2213" s="439"/>
      <c r="AH2213" s="439"/>
      <c r="AI2213" s="439"/>
      <c r="AJ2213" s="439"/>
    </row>
    <row r="2214" spans="29:36" x14ac:dyDescent="0.3">
      <c r="AC2214" s="439"/>
      <c r="AD2214" s="439"/>
      <c r="AE2214" s="439"/>
      <c r="AF2214" s="439"/>
      <c r="AG2214" s="439"/>
      <c r="AH2214" s="439"/>
      <c r="AI2214" s="439"/>
      <c r="AJ2214" s="439"/>
    </row>
    <row r="2215" spans="29:36" x14ac:dyDescent="0.3">
      <c r="AC2215" s="439"/>
      <c r="AD2215" s="439"/>
      <c r="AE2215" s="439"/>
      <c r="AF2215" s="439"/>
      <c r="AG2215" s="439"/>
      <c r="AH2215" s="439"/>
      <c r="AI2215" s="439"/>
      <c r="AJ2215" s="439"/>
    </row>
    <row r="2216" spans="29:36" x14ac:dyDescent="0.3">
      <c r="AC2216" s="439"/>
      <c r="AD2216" s="439"/>
      <c r="AE2216" s="439"/>
      <c r="AF2216" s="439"/>
      <c r="AG2216" s="439"/>
      <c r="AH2216" s="439"/>
      <c r="AI2216" s="439"/>
      <c r="AJ2216" s="439"/>
    </row>
    <row r="2217" spans="29:36" x14ac:dyDescent="0.3">
      <c r="AC2217" s="439"/>
      <c r="AD2217" s="439"/>
      <c r="AE2217" s="439"/>
      <c r="AF2217" s="439"/>
      <c r="AG2217" s="439"/>
      <c r="AH2217" s="439"/>
      <c r="AI2217" s="439"/>
      <c r="AJ2217" s="439"/>
    </row>
    <row r="2218" spans="29:36" x14ac:dyDescent="0.3">
      <c r="AC2218" s="439"/>
      <c r="AD2218" s="439"/>
      <c r="AE2218" s="439"/>
      <c r="AF2218" s="439"/>
      <c r="AG2218" s="439"/>
      <c r="AH2218" s="439"/>
      <c r="AI2218" s="439"/>
      <c r="AJ2218" s="439"/>
    </row>
    <row r="2219" spans="29:36" x14ac:dyDescent="0.3">
      <c r="AC2219" s="439"/>
      <c r="AD2219" s="439"/>
      <c r="AE2219" s="439"/>
      <c r="AF2219" s="439"/>
      <c r="AG2219" s="439"/>
      <c r="AH2219" s="439"/>
      <c r="AI2219" s="439"/>
      <c r="AJ2219" s="439"/>
    </row>
    <row r="2220" spans="29:36" x14ac:dyDescent="0.3">
      <c r="AC2220" s="439"/>
      <c r="AD2220" s="439"/>
      <c r="AE2220" s="439"/>
      <c r="AF2220" s="439"/>
      <c r="AG2220" s="439"/>
      <c r="AH2220" s="439"/>
      <c r="AI2220" s="439"/>
      <c r="AJ2220" s="439"/>
    </row>
    <row r="2221" spans="29:36" x14ac:dyDescent="0.3">
      <c r="AC2221" s="439"/>
      <c r="AD2221" s="439"/>
      <c r="AE2221" s="439"/>
      <c r="AF2221" s="439"/>
      <c r="AG2221" s="439"/>
      <c r="AH2221" s="439"/>
      <c r="AI2221" s="439"/>
      <c r="AJ2221" s="439"/>
    </row>
    <row r="2222" spans="29:36" x14ac:dyDescent="0.3">
      <c r="AC2222" s="439"/>
      <c r="AD2222" s="439"/>
      <c r="AE2222" s="439"/>
      <c r="AF2222" s="439"/>
      <c r="AG2222" s="439"/>
      <c r="AH2222" s="439"/>
      <c r="AI2222" s="439"/>
      <c r="AJ2222" s="439"/>
    </row>
    <row r="2223" spans="29:36" x14ac:dyDescent="0.3">
      <c r="AC2223" s="439"/>
      <c r="AD2223" s="439"/>
      <c r="AE2223" s="439"/>
      <c r="AF2223" s="439"/>
      <c r="AG2223" s="439"/>
      <c r="AH2223" s="439"/>
      <c r="AI2223" s="439"/>
      <c r="AJ2223" s="439"/>
    </row>
    <row r="2224" spans="29:36" x14ac:dyDescent="0.3">
      <c r="AC2224" s="439"/>
      <c r="AD2224" s="439"/>
      <c r="AE2224" s="439"/>
      <c r="AF2224" s="439"/>
      <c r="AG2224" s="439"/>
      <c r="AH2224" s="439"/>
      <c r="AI2224" s="439"/>
      <c r="AJ2224" s="439"/>
    </row>
    <row r="2225" spans="29:36" x14ac:dyDescent="0.3">
      <c r="AC2225" s="439"/>
      <c r="AD2225" s="439"/>
      <c r="AE2225" s="439"/>
      <c r="AF2225" s="439"/>
      <c r="AG2225" s="439"/>
      <c r="AH2225" s="439"/>
      <c r="AI2225" s="439"/>
      <c r="AJ2225" s="439"/>
    </row>
    <row r="2226" spans="29:36" x14ac:dyDescent="0.3">
      <c r="AC2226" s="439"/>
      <c r="AD2226" s="439"/>
      <c r="AE2226" s="439"/>
      <c r="AF2226" s="439"/>
      <c r="AG2226" s="439"/>
      <c r="AH2226" s="439"/>
      <c r="AI2226" s="439"/>
      <c r="AJ2226" s="439"/>
    </row>
    <row r="2227" spans="29:36" x14ac:dyDescent="0.3">
      <c r="AC2227" s="439"/>
      <c r="AD2227" s="439"/>
      <c r="AE2227" s="439"/>
      <c r="AF2227" s="439"/>
      <c r="AG2227" s="439"/>
      <c r="AH2227" s="439"/>
      <c r="AI2227" s="439"/>
      <c r="AJ2227" s="439"/>
    </row>
    <row r="2228" spans="29:36" x14ac:dyDescent="0.3">
      <c r="AC2228" s="439"/>
      <c r="AD2228" s="439"/>
      <c r="AE2228" s="439"/>
      <c r="AF2228" s="439"/>
      <c r="AG2228" s="439"/>
      <c r="AH2228" s="439"/>
      <c r="AI2228" s="439"/>
      <c r="AJ2228" s="439"/>
    </row>
    <row r="2229" spans="29:36" x14ac:dyDescent="0.3">
      <c r="AC2229" s="439"/>
      <c r="AD2229" s="439"/>
      <c r="AE2229" s="439"/>
      <c r="AF2229" s="439"/>
      <c r="AG2229" s="439"/>
      <c r="AH2229" s="439"/>
      <c r="AI2229" s="439"/>
      <c r="AJ2229" s="439"/>
    </row>
    <row r="2230" spans="29:36" x14ac:dyDescent="0.3">
      <c r="AC2230" s="439"/>
      <c r="AD2230" s="439"/>
      <c r="AE2230" s="439"/>
      <c r="AF2230" s="439"/>
      <c r="AG2230" s="439"/>
      <c r="AH2230" s="439"/>
      <c r="AI2230" s="439"/>
      <c r="AJ2230" s="439"/>
    </row>
    <row r="2231" spans="29:36" x14ac:dyDescent="0.3">
      <c r="AC2231" s="439"/>
      <c r="AD2231" s="439"/>
      <c r="AE2231" s="439"/>
      <c r="AF2231" s="439"/>
      <c r="AG2231" s="439"/>
      <c r="AH2231" s="439"/>
      <c r="AI2231" s="439"/>
      <c r="AJ2231" s="439"/>
    </row>
    <row r="2232" spans="29:36" x14ac:dyDescent="0.3">
      <c r="AC2232" s="439"/>
      <c r="AD2232" s="439"/>
      <c r="AE2232" s="439"/>
      <c r="AF2232" s="439"/>
      <c r="AG2232" s="439"/>
      <c r="AH2232" s="439"/>
      <c r="AI2232" s="439"/>
      <c r="AJ2232" s="439"/>
    </row>
    <row r="2233" spans="29:36" x14ac:dyDescent="0.3">
      <c r="AC2233" s="439"/>
      <c r="AD2233" s="439"/>
      <c r="AE2233" s="439"/>
      <c r="AF2233" s="439"/>
      <c r="AG2233" s="439"/>
      <c r="AH2233" s="439"/>
      <c r="AI2233" s="439"/>
      <c r="AJ2233" s="439"/>
    </row>
    <row r="2234" spans="29:36" x14ac:dyDescent="0.3">
      <c r="AC2234" s="439"/>
      <c r="AD2234" s="439"/>
      <c r="AE2234" s="439"/>
      <c r="AF2234" s="439"/>
      <c r="AG2234" s="439"/>
      <c r="AH2234" s="439"/>
      <c r="AI2234" s="439"/>
      <c r="AJ2234" s="439"/>
    </row>
    <row r="2235" spans="29:36" x14ac:dyDescent="0.3">
      <c r="AC2235" s="439"/>
      <c r="AD2235" s="439"/>
      <c r="AE2235" s="439"/>
      <c r="AF2235" s="439"/>
      <c r="AG2235" s="439"/>
      <c r="AH2235" s="439"/>
      <c r="AI2235" s="439"/>
      <c r="AJ2235" s="439"/>
    </row>
    <row r="2236" spans="29:36" x14ac:dyDescent="0.3">
      <c r="AC2236" s="439"/>
      <c r="AD2236" s="439"/>
      <c r="AE2236" s="439"/>
      <c r="AF2236" s="439"/>
      <c r="AG2236" s="439"/>
      <c r="AH2236" s="439"/>
      <c r="AI2236" s="439"/>
      <c r="AJ2236" s="439"/>
    </row>
    <row r="2237" spans="29:36" x14ac:dyDescent="0.3">
      <c r="AC2237" s="439"/>
      <c r="AD2237" s="439"/>
      <c r="AE2237" s="439"/>
      <c r="AF2237" s="439"/>
      <c r="AG2237" s="439"/>
      <c r="AH2237" s="439"/>
      <c r="AI2237" s="439"/>
      <c r="AJ2237" s="439"/>
    </row>
    <row r="2238" spans="29:36" x14ac:dyDescent="0.3">
      <c r="AC2238" s="439"/>
      <c r="AD2238" s="439"/>
      <c r="AE2238" s="439"/>
      <c r="AF2238" s="439"/>
      <c r="AG2238" s="439"/>
      <c r="AH2238" s="439"/>
      <c r="AI2238" s="439"/>
      <c r="AJ2238" s="439"/>
    </row>
    <row r="2239" spans="29:36" x14ac:dyDescent="0.3">
      <c r="AC2239" s="439"/>
      <c r="AD2239" s="439"/>
      <c r="AE2239" s="439"/>
      <c r="AF2239" s="439"/>
      <c r="AG2239" s="439"/>
      <c r="AH2239" s="439"/>
      <c r="AI2239" s="439"/>
      <c r="AJ2239" s="439"/>
    </row>
    <row r="2240" spans="29:36" x14ac:dyDescent="0.3">
      <c r="AC2240" s="439"/>
      <c r="AD2240" s="439"/>
      <c r="AE2240" s="439"/>
      <c r="AF2240" s="439"/>
      <c r="AG2240" s="439"/>
      <c r="AH2240" s="439"/>
      <c r="AI2240" s="439"/>
      <c r="AJ2240" s="439"/>
    </row>
    <row r="2241" spans="29:36" x14ac:dyDescent="0.3">
      <c r="AC2241" s="439"/>
      <c r="AD2241" s="439"/>
      <c r="AE2241" s="439"/>
      <c r="AF2241" s="439"/>
      <c r="AG2241" s="439"/>
      <c r="AH2241" s="439"/>
      <c r="AI2241" s="439"/>
      <c r="AJ2241" s="439"/>
    </row>
    <row r="2242" spans="29:36" x14ac:dyDescent="0.3">
      <c r="AC2242" s="439"/>
      <c r="AD2242" s="439"/>
      <c r="AE2242" s="439"/>
      <c r="AF2242" s="439"/>
      <c r="AG2242" s="439"/>
      <c r="AH2242" s="439"/>
      <c r="AI2242" s="439"/>
      <c r="AJ2242" s="439"/>
    </row>
    <row r="2243" spans="29:36" x14ac:dyDescent="0.3">
      <c r="AC2243" s="439"/>
      <c r="AD2243" s="439"/>
      <c r="AE2243" s="439"/>
      <c r="AF2243" s="439"/>
      <c r="AG2243" s="439"/>
      <c r="AH2243" s="439"/>
      <c r="AI2243" s="439"/>
      <c r="AJ2243" s="439"/>
    </row>
    <row r="2244" spans="29:36" x14ac:dyDescent="0.3">
      <c r="AC2244" s="439"/>
      <c r="AD2244" s="439"/>
      <c r="AE2244" s="439"/>
      <c r="AF2244" s="439"/>
      <c r="AG2244" s="439"/>
      <c r="AH2244" s="439"/>
      <c r="AI2244" s="439"/>
      <c r="AJ2244" s="439"/>
    </row>
    <row r="2245" spans="29:36" x14ac:dyDescent="0.3">
      <c r="AC2245" s="439"/>
      <c r="AD2245" s="439"/>
      <c r="AE2245" s="439"/>
      <c r="AF2245" s="439"/>
      <c r="AG2245" s="439"/>
      <c r="AH2245" s="439"/>
      <c r="AI2245" s="439"/>
      <c r="AJ2245" s="439"/>
    </row>
    <row r="2246" spans="29:36" x14ac:dyDescent="0.3">
      <c r="AC2246" s="439"/>
      <c r="AD2246" s="439"/>
      <c r="AE2246" s="439"/>
      <c r="AF2246" s="439"/>
      <c r="AG2246" s="439"/>
      <c r="AH2246" s="439"/>
      <c r="AI2246" s="439"/>
      <c r="AJ2246" s="439"/>
    </row>
    <row r="2247" spans="29:36" x14ac:dyDescent="0.3">
      <c r="AC2247" s="439"/>
      <c r="AD2247" s="439"/>
      <c r="AE2247" s="439"/>
      <c r="AF2247" s="439"/>
      <c r="AG2247" s="439"/>
      <c r="AH2247" s="439"/>
      <c r="AI2247" s="439"/>
      <c r="AJ2247" s="439"/>
    </row>
    <row r="2248" spans="29:36" x14ac:dyDescent="0.3">
      <c r="AC2248" s="439"/>
      <c r="AD2248" s="439"/>
      <c r="AE2248" s="439"/>
      <c r="AF2248" s="439"/>
      <c r="AG2248" s="439"/>
      <c r="AH2248" s="439"/>
      <c r="AI2248" s="439"/>
      <c r="AJ2248" s="439"/>
    </row>
    <row r="2249" spans="29:36" x14ac:dyDescent="0.3">
      <c r="AC2249" s="439"/>
      <c r="AD2249" s="439"/>
      <c r="AE2249" s="439"/>
      <c r="AF2249" s="439"/>
      <c r="AG2249" s="439"/>
      <c r="AH2249" s="439"/>
      <c r="AI2249" s="439"/>
      <c r="AJ2249" s="439"/>
    </row>
    <row r="2250" spans="29:36" x14ac:dyDescent="0.3">
      <c r="AC2250" s="439"/>
      <c r="AD2250" s="439"/>
      <c r="AE2250" s="439"/>
      <c r="AF2250" s="439"/>
      <c r="AG2250" s="439"/>
      <c r="AH2250" s="439"/>
      <c r="AI2250" s="439"/>
      <c r="AJ2250" s="439"/>
    </row>
    <row r="2251" spans="29:36" x14ac:dyDescent="0.3">
      <c r="AC2251" s="439"/>
      <c r="AD2251" s="439"/>
      <c r="AE2251" s="439"/>
      <c r="AF2251" s="439"/>
      <c r="AG2251" s="439"/>
      <c r="AH2251" s="439"/>
      <c r="AI2251" s="439"/>
      <c r="AJ2251" s="439"/>
    </row>
    <row r="2252" spans="29:36" x14ac:dyDescent="0.3">
      <c r="AC2252" s="439"/>
      <c r="AD2252" s="439"/>
      <c r="AE2252" s="439"/>
      <c r="AF2252" s="439"/>
      <c r="AG2252" s="439"/>
      <c r="AH2252" s="439"/>
      <c r="AI2252" s="439"/>
      <c r="AJ2252" s="439"/>
    </row>
    <row r="2253" spans="29:36" x14ac:dyDescent="0.3">
      <c r="AC2253" s="439"/>
      <c r="AD2253" s="439"/>
      <c r="AE2253" s="439"/>
      <c r="AF2253" s="439"/>
      <c r="AG2253" s="439"/>
      <c r="AH2253" s="439"/>
      <c r="AI2253" s="439"/>
      <c r="AJ2253" s="439"/>
    </row>
    <row r="2254" spans="29:36" x14ac:dyDescent="0.3">
      <c r="AC2254" s="439"/>
      <c r="AD2254" s="439"/>
      <c r="AE2254" s="439"/>
      <c r="AF2254" s="439"/>
      <c r="AG2254" s="439"/>
      <c r="AH2254" s="439"/>
      <c r="AI2254" s="439"/>
      <c r="AJ2254" s="439"/>
    </row>
    <row r="2255" spans="29:36" x14ac:dyDescent="0.3">
      <c r="AC2255" s="439"/>
      <c r="AD2255" s="439"/>
      <c r="AE2255" s="439"/>
      <c r="AF2255" s="439"/>
      <c r="AG2255" s="439"/>
      <c r="AH2255" s="439"/>
      <c r="AI2255" s="439"/>
      <c r="AJ2255" s="439"/>
    </row>
    <row r="2256" spans="29:36" x14ac:dyDescent="0.3">
      <c r="AC2256" s="439"/>
      <c r="AD2256" s="439"/>
      <c r="AE2256" s="439"/>
      <c r="AF2256" s="439"/>
      <c r="AG2256" s="439"/>
      <c r="AH2256" s="439"/>
      <c r="AI2256" s="439"/>
      <c r="AJ2256" s="439"/>
    </row>
    <row r="2257" spans="29:36" x14ac:dyDescent="0.3">
      <c r="AC2257" s="439"/>
      <c r="AD2257" s="439"/>
      <c r="AE2257" s="439"/>
      <c r="AF2257" s="439"/>
      <c r="AG2257" s="439"/>
      <c r="AH2257" s="439"/>
      <c r="AI2257" s="439"/>
      <c r="AJ2257" s="439"/>
    </row>
    <row r="2258" spans="29:36" x14ac:dyDescent="0.3">
      <c r="AC2258" s="439"/>
      <c r="AD2258" s="439"/>
      <c r="AE2258" s="439"/>
      <c r="AF2258" s="439"/>
      <c r="AG2258" s="439"/>
      <c r="AH2258" s="439"/>
      <c r="AI2258" s="439"/>
      <c r="AJ2258" s="439"/>
    </row>
    <row r="2259" spans="29:36" x14ac:dyDescent="0.3">
      <c r="AC2259" s="439"/>
      <c r="AD2259" s="439"/>
      <c r="AE2259" s="439"/>
      <c r="AF2259" s="439"/>
      <c r="AG2259" s="439"/>
      <c r="AH2259" s="439"/>
      <c r="AI2259" s="439"/>
      <c r="AJ2259" s="439"/>
    </row>
    <row r="2260" spans="29:36" x14ac:dyDescent="0.3">
      <c r="AC2260" s="439"/>
      <c r="AD2260" s="439"/>
      <c r="AE2260" s="439"/>
      <c r="AF2260" s="439"/>
      <c r="AG2260" s="439"/>
      <c r="AH2260" s="439"/>
      <c r="AI2260" s="439"/>
      <c r="AJ2260" s="439"/>
    </row>
    <row r="2261" spans="29:36" x14ac:dyDescent="0.3">
      <c r="AC2261" s="439"/>
      <c r="AD2261" s="439"/>
      <c r="AE2261" s="439"/>
      <c r="AF2261" s="439"/>
      <c r="AG2261" s="439"/>
      <c r="AH2261" s="439"/>
      <c r="AI2261" s="439"/>
      <c r="AJ2261" s="439"/>
    </row>
    <row r="2262" spans="29:36" x14ac:dyDescent="0.3">
      <c r="AC2262" s="439"/>
      <c r="AD2262" s="439"/>
      <c r="AE2262" s="439"/>
      <c r="AF2262" s="439"/>
      <c r="AG2262" s="439"/>
      <c r="AH2262" s="439"/>
      <c r="AI2262" s="439"/>
      <c r="AJ2262" s="439"/>
    </row>
    <row r="2263" spans="29:36" x14ac:dyDescent="0.3">
      <c r="AC2263" s="439"/>
      <c r="AD2263" s="439"/>
      <c r="AE2263" s="439"/>
      <c r="AF2263" s="439"/>
      <c r="AG2263" s="439"/>
      <c r="AH2263" s="439"/>
      <c r="AI2263" s="439"/>
      <c r="AJ2263" s="439"/>
    </row>
    <row r="2264" spans="29:36" x14ac:dyDescent="0.3">
      <c r="AC2264" s="439"/>
      <c r="AD2264" s="439"/>
      <c r="AE2264" s="439"/>
      <c r="AF2264" s="439"/>
      <c r="AG2264" s="439"/>
      <c r="AH2264" s="439"/>
      <c r="AI2264" s="439"/>
      <c r="AJ2264" s="439"/>
    </row>
    <row r="2265" spans="29:36" x14ac:dyDescent="0.3">
      <c r="AC2265" s="439"/>
      <c r="AD2265" s="439"/>
      <c r="AE2265" s="439"/>
      <c r="AF2265" s="439"/>
      <c r="AG2265" s="439"/>
      <c r="AH2265" s="439"/>
      <c r="AI2265" s="439"/>
      <c r="AJ2265" s="439"/>
    </row>
    <row r="2266" spans="29:36" x14ac:dyDescent="0.3">
      <c r="AC2266" s="439"/>
      <c r="AD2266" s="439"/>
      <c r="AE2266" s="439"/>
      <c r="AF2266" s="439"/>
      <c r="AG2266" s="439"/>
      <c r="AH2266" s="439"/>
      <c r="AI2266" s="439"/>
      <c r="AJ2266" s="439"/>
    </row>
    <row r="2267" spans="29:36" x14ac:dyDescent="0.3">
      <c r="AC2267" s="439"/>
      <c r="AD2267" s="439"/>
      <c r="AE2267" s="439"/>
      <c r="AF2267" s="439"/>
      <c r="AG2267" s="439"/>
      <c r="AH2267" s="439"/>
      <c r="AI2267" s="439"/>
      <c r="AJ2267" s="439"/>
    </row>
    <row r="2268" spans="29:36" x14ac:dyDescent="0.3">
      <c r="AC2268" s="439"/>
      <c r="AD2268" s="439"/>
      <c r="AE2268" s="439"/>
      <c r="AF2268" s="439"/>
      <c r="AG2268" s="439"/>
      <c r="AH2268" s="439"/>
      <c r="AI2268" s="439"/>
      <c r="AJ2268" s="439"/>
    </row>
    <row r="2269" spans="29:36" x14ac:dyDescent="0.3">
      <c r="AC2269" s="439"/>
      <c r="AD2269" s="439"/>
      <c r="AE2269" s="439"/>
      <c r="AF2269" s="439"/>
      <c r="AG2269" s="439"/>
      <c r="AH2269" s="439"/>
      <c r="AI2269" s="439"/>
      <c r="AJ2269" s="439"/>
    </row>
    <row r="2270" spans="29:36" x14ac:dyDescent="0.3">
      <c r="AC2270" s="439"/>
      <c r="AD2270" s="439"/>
      <c r="AE2270" s="439"/>
      <c r="AF2270" s="439"/>
      <c r="AG2270" s="439"/>
      <c r="AH2270" s="439"/>
      <c r="AI2270" s="439"/>
      <c r="AJ2270" s="439"/>
    </row>
    <row r="2271" spans="29:36" x14ac:dyDescent="0.3">
      <c r="AC2271" s="439"/>
      <c r="AD2271" s="439"/>
      <c r="AE2271" s="439"/>
      <c r="AF2271" s="439"/>
      <c r="AG2271" s="439"/>
      <c r="AH2271" s="439"/>
      <c r="AI2271" s="439"/>
      <c r="AJ2271" s="439"/>
    </row>
    <row r="2272" spans="29:36" x14ac:dyDescent="0.3">
      <c r="AC2272" s="439"/>
      <c r="AD2272" s="439"/>
      <c r="AE2272" s="439"/>
      <c r="AF2272" s="439"/>
      <c r="AG2272" s="439"/>
      <c r="AH2272" s="439"/>
      <c r="AI2272" s="439"/>
      <c r="AJ2272" s="439"/>
    </row>
    <row r="2273" spans="29:36" x14ac:dyDescent="0.3">
      <c r="AC2273" s="439"/>
      <c r="AD2273" s="439"/>
      <c r="AE2273" s="439"/>
      <c r="AF2273" s="439"/>
      <c r="AG2273" s="439"/>
      <c r="AH2273" s="439"/>
      <c r="AI2273" s="439"/>
      <c r="AJ2273" s="439"/>
    </row>
    <row r="2274" spans="29:36" x14ac:dyDescent="0.3">
      <c r="AC2274" s="439"/>
      <c r="AD2274" s="439"/>
      <c r="AE2274" s="439"/>
      <c r="AF2274" s="439"/>
      <c r="AG2274" s="439"/>
      <c r="AH2274" s="439"/>
      <c r="AI2274" s="439"/>
      <c r="AJ2274" s="439"/>
    </row>
    <row r="2275" spans="29:36" x14ac:dyDescent="0.3">
      <c r="AC2275" s="439"/>
      <c r="AD2275" s="439"/>
      <c r="AE2275" s="439"/>
      <c r="AF2275" s="439"/>
      <c r="AG2275" s="439"/>
      <c r="AH2275" s="439"/>
      <c r="AI2275" s="439"/>
      <c r="AJ2275" s="439"/>
    </row>
    <row r="2276" spans="29:36" x14ac:dyDescent="0.3">
      <c r="AC2276" s="439"/>
      <c r="AD2276" s="439"/>
      <c r="AE2276" s="439"/>
      <c r="AF2276" s="439"/>
      <c r="AG2276" s="439"/>
      <c r="AH2276" s="439"/>
      <c r="AI2276" s="439"/>
      <c r="AJ2276" s="439"/>
    </row>
    <row r="2277" spans="29:36" x14ac:dyDescent="0.3">
      <c r="AC2277" s="439"/>
      <c r="AD2277" s="439"/>
      <c r="AE2277" s="439"/>
      <c r="AF2277" s="439"/>
      <c r="AG2277" s="439"/>
      <c r="AH2277" s="439"/>
      <c r="AI2277" s="439"/>
      <c r="AJ2277" s="439"/>
    </row>
    <row r="2278" spans="29:36" x14ac:dyDescent="0.3">
      <c r="AC2278" s="439"/>
      <c r="AD2278" s="439"/>
      <c r="AE2278" s="439"/>
      <c r="AF2278" s="439"/>
      <c r="AG2278" s="439"/>
      <c r="AH2278" s="439"/>
      <c r="AI2278" s="439"/>
      <c r="AJ2278" s="439"/>
    </row>
    <row r="2279" spans="29:36" x14ac:dyDescent="0.3">
      <c r="AC2279" s="439"/>
      <c r="AD2279" s="439"/>
      <c r="AE2279" s="439"/>
      <c r="AF2279" s="439"/>
      <c r="AG2279" s="439"/>
      <c r="AH2279" s="439"/>
      <c r="AI2279" s="439"/>
      <c r="AJ2279" s="439"/>
    </row>
    <row r="2280" spans="29:36" x14ac:dyDescent="0.3">
      <c r="AC2280" s="439"/>
      <c r="AD2280" s="439"/>
      <c r="AE2280" s="439"/>
      <c r="AF2280" s="439"/>
      <c r="AG2280" s="439"/>
      <c r="AH2280" s="439"/>
      <c r="AI2280" s="439"/>
      <c r="AJ2280" s="439"/>
    </row>
    <row r="2281" spans="29:36" x14ac:dyDescent="0.3">
      <c r="AC2281" s="439"/>
      <c r="AD2281" s="439"/>
      <c r="AE2281" s="439"/>
      <c r="AF2281" s="439"/>
      <c r="AG2281" s="439"/>
      <c r="AH2281" s="439"/>
      <c r="AI2281" s="439"/>
      <c r="AJ2281" s="439"/>
    </row>
    <row r="2282" spans="29:36" x14ac:dyDescent="0.3">
      <c r="AC2282" s="439"/>
      <c r="AD2282" s="439"/>
      <c r="AE2282" s="439"/>
      <c r="AF2282" s="439"/>
      <c r="AG2282" s="439"/>
      <c r="AH2282" s="439"/>
      <c r="AI2282" s="439"/>
      <c r="AJ2282" s="439"/>
    </row>
    <row r="2283" spans="29:36" x14ac:dyDescent="0.3">
      <c r="AC2283" s="439"/>
      <c r="AD2283" s="439"/>
      <c r="AE2283" s="439"/>
      <c r="AF2283" s="439"/>
      <c r="AG2283" s="439"/>
      <c r="AH2283" s="439"/>
      <c r="AI2283" s="439"/>
      <c r="AJ2283" s="439"/>
    </row>
    <row r="2284" spans="29:36" x14ac:dyDescent="0.3">
      <c r="AC2284" s="439"/>
      <c r="AD2284" s="439"/>
      <c r="AE2284" s="439"/>
      <c r="AF2284" s="439"/>
      <c r="AG2284" s="439"/>
      <c r="AH2284" s="439"/>
      <c r="AI2284" s="439"/>
      <c r="AJ2284" s="439"/>
    </row>
    <row r="2285" spans="29:36" x14ac:dyDescent="0.3">
      <c r="AC2285" s="439"/>
      <c r="AD2285" s="439"/>
      <c r="AE2285" s="439"/>
      <c r="AF2285" s="439"/>
      <c r="AG2285" s="439"/>
      <c r="AH2285" s="439"/>
      <c r="AI2285" s="439"/>
      <c r="AJ2285" s="439"/>
    </row>
    <row r="2286" spans="29:36" x14ac:dyDescent="0.3">
      <c r="AC2286" s="439"/>
      <c r="AD2286" s="439"/>
      <c r="AE2286" s="439"/>
      <c r="AF2286" s="439"/>
      <c r="AG2286" s="439"/>
      <c r="AH2286" s="439"/>
      <c r="AI2286" s="439"/>
      <c r="AJ2286" s="439"/>
    </row>
    <row r="2287" spans="29:36" x14ac:dyDescent="0.3">
      <c r="AC2287" s="439"/>
      <c r="AD2287" s="439"/>
      <c r="AE2287" s="439"/>
      <c r="AF2287" s="439"/>
      <c r="AG2287" s="439"/>
      <c r="AH2287" s="439"/>
      <c r="AI2287" s="439"/>
      <c r="AJ2287" s="439"/>
    </row>
    <row r="2288" spans="29:36" x14ac:dyDescent="0.3">
      <c r="AC2288" s="439"/>
      <c r="AD2288" s="439"/>
      <c r="AE2288" s="439"/>
      <c r="AF2288" s="439"/>
      <c r="AG2288" s="439"/>
      <c r="AH2288" s="439"/>
      <c r="AI2288" s="439"/>
      <c r="AJ2288" s="439"/>
    </row>
    <row r="2289" spans="29:36" x14ac:dyDescent="0.3">
      <c r="AC2289" s="439"/>
      <c r="AD2289" s="439"/>
      <c r="AE2289" s="439"/>
      <c r="AF2289" s="439"/>
      <c r="AG2289" s="439"/>
      <c r="AH2289" s="439"/>
      <c r="AI2289" s="439"/>
      <c r="AJ2289" s="439"/>
    </row>
    <row r="2290" spans="29:36" x14ac:dyDescent="0.3">
      <c r="AC2290" s="439"/>
      <c r="AD2290" s="439"/>
      <c r="AE2290" s="439"/>
      <c r="AF2290" s="439"/>
      <c r="AG2290" s="439"/>
      <c r="AH2290" s="439"/>
      <c r="AI2290" s="439"/>
      <c r="AJ2290" s="439"/>
    </row>
    <row r="2291" spans="29:36" x14ac:dyDescent="0.3">
      <c r="AC2291" s="439"/>
      <c r="AD2291" s="439"/>
      <c r="AE2291" s="439"/>
      <c r="AF2291" s="439"/>
      <c r="AG2291" s="439"/>
      <c r="AH2291" s="439"/>
      <c r="AI2291" s="439"/>
      <c r="AJ2291" s="439"/>
    </row>
    <row r="2292" spans="29:36" x14ac:dyDescent="0.3">
      <c r="AC2292" s="439"/>
      <c r="AD2292" s="439"/>
      <c r="AE2292" s="439"/>
      <c r="AF2292" s="439"/>
      <c r="AG2292" s="439"/>
      <c r="AH2292" s="439"/>
      <c r="AI2292" s="439"/>
      <c r="AJ2292" s="439"/>
    </row>
    <row r="2293" spans="29:36" x14ac:dyDescent="0.3">
      <c r="AC2293" s="439"/>
      <c r="AD2293" s="439"/>
      <c r="AE2293" s="439"/>
      <c r="AF2293" s="439"/>
      <c r="AG2293" s="439"/>
      <c r="AH2293" s="439"/>
      <c r="AI2293" s="439"/>
      <c r="AJ2293" s="439"/>
    </row>
    <row r="2294" spans="29:36" x14ac:dyDescent="0.3">
      <c r="AC2294" s="439"/>
      <c r="AD2294" s="439"/>
      <c r="AE2294" s="439"/>
      <c r="AF2294" s="439"/>
      <c r="AG2294" s="439"/>
      <c r="AH2294" s="439"/>
      <c r="AI2294" s="439"/>
      <c r="AJ2294" s="439"/>
    </row>
    <row r="2295" spans="29:36" x14ac:dyDescent="0.3">
      <c r="AC2295" s="439"/>
      <c r="AD2295" s="439"/>
      <c r="AE2295" s="439"/>
      <c r="AF2295" s="439"/>
      <c r="AG2295" s="439"/>
      <c r="AH2295" s="439"/>
      <c r="AI2295" s="439"/>
      <c r="AJ2295" s="439"/>
    </row>
    <row r="2296" spans="29:36" x14ac:dyDescent="0.3">
      <c r="AC2296" s="439"/>
      <c r="AD2296" s="439"/>
      <c r="AE2296" s="439"/>
      <c r="AF2296" s="439"/>
      <c r="AG2296" s="439"/>
      <c r="AH2296" s="439"/>
      <c r="AI2296" s="439"/>
      <c r="AJ2296" s="439"/>
    </row>
    <row r="2297" spans="29:36" x14ac:dyDescent="0.3">
      <c r="AC2297" s="439"/>
      <c r="AD2297" s="439"/>
      <c r="AE2297" s="439"/>
      <c r="AF2297" s="439"/>
      <c r="AG2297" s="439"/>
      <c r="AH2297" s="439"/>
      <c r="AI2297" s="439"/>
      <c r="AJ2297" s="439"/>
    </row>
    <row r="2298" spans="29:36" x14ac:dyDescent="0.3">
      <c r="AC2298" s="439"/>
      <c r="AD2298" s="439"/>
      <c r="AE2298" s="439"/>
      <c r="AF2298" s="439"/>
      <c r="AG2298" s="439"/>
      <c r="AH2298" s="439"/>
      <c r="AI2298" s="439"/>
      <c r="AJ2298" s="439"/>
    </row>
    <row r="2299" spans="29:36" x14ac:dyDescent="0.3">
      <c r="AC2299" s="439"/>
      <c r="AD2299" s="439"/>
      <c r="AE2299" s="439"/>
      <c r="AF2299" s="439"/>
      <c r="AG2299" s="439"/>
      <c r="AH2299" s="439"/>
      <c r="AI2299" s="439"/>
      <c r="AJ2299" s="439"/>
    </row>
    <row r="2300" spans="29:36" x14ac:dyDescent="0.3">
      <c r="AC2300" s="439"/>
      <c r="AD2300" s="439"/>
      <c r="AE2300" s="439"/>
      <c r="AF2300" s="439"/>
      <c r="AG2300" s="439"/>
      <c r="AH2300" s="439"/>
      <c r="AI2300" s="439"/>
      <c r="AJ2300" s="439"/>
    </row>
    <row r="2301" spans="29:36" x14ac:dyDescent="0.3">
      <c r="AC2301" s="439"/>
      <c r="AD2301" s="439"/>
      <c r="AE2301" s="439"/>
      <c r="AF2301" s="439"/>
      <c r="AG2301" s="439"/>
      <c r="AH2301" s="439"/>
      <c r="AI2301" s="439"/>
      <c r="AJ2301" s="439"/>
    </row>
    <row r="2302" spans="29:36" x14ac:dyDescent="0.3">
      <c r="AC2302" s="439"/>
      <c r="AD2302" s="439"/>
      <c r="AE2302" s="439"/>
      <c r="AF2302" s="439"/>
      <c r="AG2302" s="439"/>
      <c r="AH2302" s="439"/>
      <c r="AI2302" s="439"/>
      <c r="AJ2302" s="439"/>
    </row>
    <row r="2303" spans="29:36" x14ac:dyDescent="0.3">
      <c r="AC2303" s="439"/>
      <c r="AD2303" s="439"/>
      <c r="AE2303" s="439"/>
      <c r="AF2303" s="439"/>
      <c r="AG2303" s="439"/>
      <c r="AH2303" s="439"/>
      <c r="AI2303" s="439"/>
      <c r="AJ2303" s="439"/>
    </row>
    <row r="2304" spans="29:36" x14ac:dyDescent="0.3">
      <c r="AC2304" s="439"/>
      <c r="AD2304" s="439"/>
      <c r="AE2304" s="439"/>
      <c r="AF2304" s="439"/>
      <c r="AG2304" s="439"/>
      <c r="AH2304" s="439"/>
      <c r="AI2304" s="439"/>
      <c r="AJ2304" s="439"/>
    </row>
    <row r="2305" spans="29:36" x14ac:dyDescent="0.3">
      <c r="AC2305" s="439"/>
      <c r="AD2305" s="439"/>
      <c r="AE2305" s="439"/>
      <c r="AF2305" s="439"/>
      <c r="AG2305" s="439"/>
      <c r="AH2305" s="439"/>
      <c r="AI2305" s="439"/>
      <c r="AJ2305" s="439"/>
    </row>
    <row r="2306" spans="29:36" x14ac:dyDescent="0.3">
      <c r="AC2306" s="439"/>
      <c r="AD2306" s="439"/>
      <c r="AE2306" s="439"/>
      <c r="AF2306" s="439"/>
      <c r="AG2306" s="439"/>
      <c r="AH2306" s="439"/>
      <c r="AI2306" s="439"/>
      <c r="AJ2306" s="439"/>
    </row>
    <row r="2307" spans="29:36" x14ac:dyDescent="0.3">
      <c r="AC2307" s="439"/>
      <c r="AD2307" s="439"/>
      <c r="AE2307" s="439"/>
      <c r="AF2307" s="439"/>
      <c r="AG2307" s="439"/>
      <c r="AH2307" s="439"/>
      <c r="AI2307" s="439"/>
      <c r="AJ2307" s="439"/>
    </row>
    <row r="2308" spans="29:36" x14ac:dyDescent="0.3">
      <c r="AC2308" s="439"/>
      <c r="AD2308" s="439"/>
      <c r="AE2308" s="439"/>
      <c r="AF2308" s="439"/>
      <c r="AG2308" s="439"/>
      <c r="AH2308" s="439"/>
      <c r="AI2308" s="439"/>
      <c r="AJ2308" s="439"/>
    </row>
    <row r="2309" spans="29:36" x14ac:dyDescent="0.3">
      <c r="AC2309" s="439"/>
      <c r="AD2309" s="439"/>
      <c r="AE2309" s="439"/>
      <c r="AF2309" s="439"/>
      <c r="AG2309" s="439"/>
      <c r="AH2309" s="439"/>
      <c r="AI2309" s="439"/>
      <c r="AJ2309" s="439"/>
    </row>
    <row r="2310" spans="29:36" x14ac:dyDescent="0.3">
      <c r="AC2310" s="439"/>
      <c r="AD2310" s="439"/>
      <c r="AE2310" s="439"/>
      <c r="AF2310" s="439"/>
      <c r="AG2310" s="439"/>
      <c r="AH2310" s="439"/>
      <c r="AI2310" s="439"/>
      <c r="AJ2310" s="439"/>
    </row>
    <row r="2311" spans="29:36" x14ac:dyDescent="0.3">
      <c r="AC2311" s="439"/>
      <c r="AD2311" s="439"/>
      <c r="AE2311" s="439"/>
      <c r="AF2311" s="439"/>
      <c r="AG2311" s="439"/>
      <c r="AH2311" s="439"/>
      <c r="AI2311" s="439"/>
      <c r="AJ2311" s="439"/>
    </row>
    <row r="2312" spans="29:36" x14ac:dyDescent="0.3">
      <c r="AC2312" s="439"/>
      <c r="AD2312" s="439"/>
      <c r="AE2312" s="439"/>
      <c r="AF2312" s="439"/>
      <c r="AG2312" s="439"/>
      <c r="AH2312" s="439"/>
      <c r="AI2312" s="439"/>
      <c r="AJ2312" s="439"/>
    </row>
    <row r="2313" spans="29:36" x14ac:dyDescent="0.3">
      <c r="AC2313" s="439"/>
      <c r="AD2313" s="439"/>
      <c r="AE2313" s="439"/>
      <c r="AF2313" s="439"/>
      <c r="AG2313" s="439"/>
      <c r="AH2313" s="439"/>
      <c r="AI2313" s="439"/>
      <c r="AJ2313" s="439"/>
    </row>
    <row r="2314" spans="29:36" x14ac:dyDescent="0.3">
      <c r="AC2314" s="439"/>
      <c r="AD2314" s="439"/>
      <c r="AE2314" s="439"/>
      <c r="AF2314" s="439"/>
      <c r="AG2314" s="439"/>
      <c r="AH2314" s="439"/>
      <c r="AI2314" s="439"/>
      <c r="AJ2314" s="439"/>
    </row>
    <row r="2315" spans="29:36" x14ac:dyDescent="0.3">
      <c r="AC2315" s="439"/>
      <c r="AD2315" s="439"/>
      <c r="AE2315" s="439"/>
      <c r="AF2315" s="439"/>
      <c r="AG2315" s="439"/>
      <c r="AH2315" s="439"/>
      <c r="AI2315" s="439"/>
      <c r="AJ2315" s="439"/>
    </row>
    <row r="2316" spans="29:36" x14ac:dyDescent="0.3">
      <c r="AC2316" s="439"/>
      <c r="AD2316" s="439"/>
      <c r="AE2316" s="439"/>
      <c r="AF2316" s="439"/>
      <c r="AG2316" s="439"/>
      <c r="AH2316" s="439"/>
      <c r="AI2316" s="439"/>
      <c r="AJ2316" s="439"/>
    </row>
    <row r="2317" spans="29:36" x14ac:dyDescent="0.3">
      <c r="AC2317" s="439"/>
      <c r="AD2317" s="439"/>
      <c r="AE2317" s="439"/>
      <c r="AF2317" s="439"/>
      <c r="AG2317" s="439"/>
      <c r="AH2317" s="439"/>
      <c r="AI2317" s="439"/>
      <c r="AJ2317" s="439"/>
    </row>
    <row r="2318" spans="29:36" x14ac:dyDescent="0.3">
      <c r="AC2318" s="439"/>
      <c r="AD2318" s="439"/>
      <c r="AE2318" s="439"/>
      <c r="AF2318" s="439"/>
      <c r="AG2318" s="439"/>
      <c r="AH2318" s="439"/>
      <c r="AI2318" s="439"/>
      <c r="AJ2318" s="439"/>
    </row>
    <row r="2319" spans="29:36" x14ac:dyDescent="0.3">
      <c r="AC2319" s="439"/>
      <c r="AD2319" s="439"/>
      <c r="AE2319" s="439"/>
      <c r="AF2319" s="439"/>
      <c r="AG2319" s="439"/>
      <c r="AH2319" s="439"/>
      <c r="AI2319" s="439"/>
      <c r="AJ2319" s="439"/>
    </row>
    <row r="2320" spans="29:36" x14ac:dyDescent="0.3">
      <c r="AC2320" s="439"/>
      <c r="AD2320" s="439"/>
      <c r="AE2320" s="439"/>
      <c r="AF2320" s="439"/>
      <c r="AG2320" s="439"/>
      <c r="AH2320" s="439"/>
      <c r="AI2320" s="439"/>
      <c r="AJ2320" s="439"/>
    </row>
    <row r="2321" spans="29:36" x14ac:dyDescent="0.3">
      <c r="AC2321" s="439"/>
      <c r="AD2321" s="439"/>
      <c r="AE2321" s="439"/>
      <c r="AF2321" s="439"/>
      <c r="AG2321" s="439"/>
      <c r="AH2321" s="439"/>
      <c r="AI2321" s="439"/>
      <c r="AJ2321" s="439"/>
    </row>
    <row r="2322" spans="29:36" x14ac:dyDescent="0.3">
      <c r="AC2322" s="439"/>
      <c r="AD2322" s="439"/>
      <c r="AE2322" s="439"/>
      <c r="AF2322" s="439"/>
      <c r="AG2322" s="439"/>
      <c r="AH2322" s="439"/>
      <c r="AI2322" s="439"/>
      <c r="AJ2322" s="439"/>
    </row>
    <row r="2323" spans="29:36" x14ac:dyDescent="0.3">
      <c r="AC2323" s="439"/>
      <c r="AD2323" s="439"/>
      <c r="AE2323" s="439"/>
      <c r="AF2323" s="439"/>
      <c r="AG2323" s="439"/>
      <c r="AH2323" s="439"/>
      <c r="AI2323" s="439"/>
      <c r="AJ2323" s="439"/>
    </row>
    <row r="2324" spans="29:36" x14ac:dyDescent="0.3">
      <c r="AC2324" s="439"/>
      <c r="AD2324" s="439"/>
      <c r="AE2324" s="439"/>
      <c r="AF2324" s="439"/>
      <c r="AG2324" s="439"/>
      <c r="AH2324" s="439"/>
      <c r="AI2324" s="439"/>
      <c r="AJ2324" s="439"/>
    </row>
    <row r="2325" spans="29:36" x14ac:dyDescent="0.3">
      <c r="AC2325" s="439"/>
      <c r="AD2325" s="439"/>
      <c r="AE2325" s="439"/>
      <c r="AF2325" s="439"/>
      <c r="AG2325" s="439"/>
      <c r="AH2325" s="439"/>
      <c r="AI2325" s="439"/>
      <c r="AJ2325" s="439"/>
    </row>
    <row r="2326" spans="29:36" x14ac:dyDescent="0.3">
      <c r="AC2326" s="439"/>
      <c r="AD2326" s="439"/>
      <c r="AE2326" s="439"/>
      <c r="AF2326" s="439"/>
      <c r="AG2326" s="439"/>
      <c r="AH2326" s="439"/>
      <c r="AI2326" s="439"/>
      <c r="AJ2326" s="439"/>
    </row>
    <row r="2327" spans="29:36" x14ac:dyDescent="0.3">
      <c r="AC2327" s="439"/>
      <c r="AD2327" s="439"/>
      <c r="AE2327" s="439"/>
      <c r="AF2327" s="439"/>
      <c r="AG2327" s="439"/>
      <c r="AH2327" s="439"/>
      <c r="AI2327" s="439"/>
      <c r="AJ2327" s="439"/>
    </row>
    <row r="2328" spans="29:36" x14ac:dyDescent="0.3">
      <c r="AC2328" s="439"/>
      <c r="AD2328" s="439"/>
      <c r="AE2328" s="439"/>
      <c r="AF2328" s="439"/>
      <c r="AG2328" s="439"/>
      <c r="AH2328" s="439"/>
      <c r="AI2328" s="439"/>
      <c r="AJ2328" s="439"/>
    </row>
    <row r="2329" spans="29:36" x14ac:dyDescent="0.3">
      <c r="AC2329" s="439"/>
      <c r="AD2329" s="439"/>
      <c r="AE2329" s="439"/>
      <c r="AF2329" s="439"/>
      <c r="AG2329" s="439"/>
      <c r="AH2329" s="439"/>
      <c r="AI2329" s="439"/>
      <c r="AJ2329" s="439"/>
    </row>
    <row r="2330" spans="29:36" x14ac:dyDescent="0.3">
      <c r="AC2330" s="439"/>
      <c r="AD2330" s="439"/>
      <c r="AE2330" s="439"/>
      <c r="AF2330" s="439"/>
      <c r="AG2330" s="439"/>
      <c r="AH2330" s="439"/>
      <c r="AI2330" s="439"/>
      <c r="AJ2330" s="439"/>
    </row>
    <row r="2331" spans="29:36" x14ac:dyDescent="0.3">
      <c r="AC2331" s="439"/>
      <c r="AD2331" s="439"/>
      <c r="AE2331" s="439"/>
      <c r="AF2331" s="439"/>
      <c r="AG2331" s="439"/>
      <c r="AH2331" s="439"/>
      <c r="AI2331" s="439"/>
      <c r="AJ2331" s="439"/>
    </row>
    <row r="2332" spans="29:36" x14ac:dyDescent="0.3">
      <c r="AC2332" s="439"/>
      <c r="AD2332" s="439"/>
      <c r="AE2332" s="439"/>
      <c r="AF2332" s="439"/>
      <c r="AG2332" s="439"/>
      <c r="AH2332" s="439"/>
      <c r="AI2332" s="439"/>
      <c r="AJ2332" s="439"/>
    </row>
    <row r="2333" spans="29:36" x14ac:dyDescent="0.3">
      <c r="AC2333" s="439"/>
      <c r="AD2333" s="439"/>
      <c r="AE2333" s="439"/>
      <c r="AF2333" s="439"/>
      <c r="AG2333" s="439"/>
      <c r="AH2333" s="439"/>
      <c r="AI2333" s="439"/>
      <c r="AJ2333" s="439"/>
    </row>
    <row r="2334" spans="29:36" x14ac:dyDescent="0.3">
      <c r="AC2334" s="439"/>
      <c r="AD2334" s="439"/>
      <c r="AE2334" s="439"/>
      <c r="AF2334" s="439"/>
      <c r="AG2334" s="439"/>
      <c r="AH2334" s="439"/>
      <c r="AI2334" s="439"/>
      <c r="AJ2334" s="439"/>
    </row>
    <row r="2335" spans="29:36" x14ac:dyDescent="0.3">
      <c r="AC2335" s="439"/>
      <c r="AD2335" s="439"/>
      <c r="AE2335" s="439"/>
      <c r="AF2335" s="439"/>
      <c r="AG2335" s="439"/>
      <c r="AH2335" s="439"/>
      <c r="AI2335" s="439"/>
      <c r="AJ2335" s="439"/>
    </row>
    <row r="2336" spans="29:36" x14ac:dyDescent="0.3">
      <c r="AC2336" s="439"/>
      <c r="AD2336" s="439"/>
      <c r="AE2336" s="439"/>
      <c r="AF2336" s="439"/>
      <c r="AG2336" s="439"/>
      <c r="AH2336" s="439"/>
      <c r="AI2336" s="439"/>
      <c r="AJ2336" s="439"/>
    </row>
    <row r="2337" spans="29:36" x14ac:dyDescent="0.3">
      <c r="AC2337" s="439"/>
      <c r="AD2337" s="439"/>
      <c r="AE2337" s="439"/>
      <c r="AF2337" s="439"/>
      <c r="AG2337" s="439"/>
      <c r="AH2337" s="439"/>
      <c r="AI2337" s="439"/>
      <c r="AJ2337" s="439"/>
    </row>
    <row r="2338" spans="29:36" x14ac:dyDescent="0.3">
      <c r="AC2338" s="439"/>
      <c r="AD2338" s="439"/>
      <c r="AE2338" s="439"/>
      <c r="AF2338" s="439"/>
      <c r="AG2338" s="439"/>
      <c r="AH2338" s="439"/>
      <c r="AI2338" s="439"/>
      <c r="AJ2338" s="439"/>
    </row>
    <row r="2339" spans="29:36" x14ac:dyDescent="0.3">
      <c r="AC2339" s="439"/>
      <c r="AD2339" s="439"/>
      <c r="AE2339" s="439"/>
      <c r="AF2339" s="439"/>
      <c r="AG2339" s="439"/>
      <c r="AH2339" s="439"/>
      <c r="AI2339" s="439"/>
      <c r="AJ2339" s="439"/>
    </row>
    <row r="2340" spans="29:36" x14ac:dyDescent="0.3">
      <c r="AC2340" s="439"/>
      <c r="AD2340" s="439"/>
      <c r="AE2340" s="439"/>
      <c r="AF2340" s="439"/>
      <c r="AG2340" s="439"/>
      <c r="AH2340" s="439"/>
      <c r="AI2340" s="439"/>
      <c r="AJ2340" s="439"/>
    </row>
    <row r="2341" spans="29:36" x14ac:dyDescent="0.3">
      <c r="AC2341" s="439"/>
      <c r="AD2341" s="439"/>
      <c r="AE2341" s="439"/>
      <c r="AF2341" s="439"/>
      <c r="AG2341" s="439"/>
      <c r="AH2341" s="439"/>
      <c r="AI2341" s="439"/>
      <c r="AJ2341" s="439"/>
    </row>
    <row r="2342" spans="29:36" x14ac:dyDescent="0.3">
      <c r="AC2342" s="439"/>
      <c r="AD2342" s="439"/>
      <c r="AE2342" s="439"/>
      <c r="AF2342" s="439"/>
      <c r="AG2342" s="439"/>
      <c r="AH2342" s="439"/>
      <c r="AI2342" s="439"/>
      <c r="AJ2342" s="439"/>
    </row>
    <row r="2343" spans="29:36" x14ac:dyDescent="0.3">
      <c r="AC2343" s="439"/>
      <c r="AD2343" s="439"/>
      <c r="AE2343" s="439"/>
      <c r="AF2343" s="439"/>
      <c r="AG2343" s="439"/>
      <c r="AH2343" s="439"/>
      <c r="AI2343" s="439"/>
      <c r="AJ2343" s="439"/>
    </row>
    <row r="2344" spans="29:36" x14ac:dyDescent="0.3">
      <c r="AC2344" s="439"/>
      <c r="AD2344" s="439"/>
      <c r="AE2344" s="439"/>
      <c r="AF2344" s="439"/>
      <c r="AG2344" s="439"/>
      <c r="AH2344" s="439"/>
      <c r="AI2344" s="439"/>
      <c r="AJ2344" s="439"/>
    </row>
    <row r="2345" spans="29:36" x14ac:dyDescent="0.3">
      <c r="AC2345" s="439"/>
      <c r="AD2345" s="439"/>
      <c r="AE2345" s="439"/>
      <c r="AF2345" s="439"/>
      <c r="AG2345" s="439"/>
      <c r="AH2345" s="439"/>
      <c r="AI2345" s="439"/>
      <c r="AJ2345" s="439"/>
    </row>
    <row r="2346" spans="29:36" x14ac:dyDescent="0.3">
      <c r="AC2346" s="439"/>
      <c r="AD2346" s="439"/>
      <c r="AE2346" s="439"/>
      <c r="AF2346" s="439"/>
      <c r="AG2346" s="439"/>
      <c r="AH2346" s="439"/>
      <c r="AI2346" s="439"/>
      <c r="AJ2346" s="439"/>
    </row>
    <row r="2347" spans="29:36" x14ac:dyDescent="0.3">
      <c r="AC2347" s="439"/>
      <c r="AD2347" s="439"/>
      <c r="AE2347" s="439"/>
      <c r="AF2347" s="439"/>
      <c r="AG2347" s="439"/>
      <c r="AH2347" s="439"/>
      <c r="AI2347" s="439"/>
      <c r="AJ2347" s="439"/>
    </row>
    <row r="2348" spans="29:36" x14ac:dyDescent="0.3">
      <c r="AC2348" s="439"/>
      <c r="AD2348" s="439"/>
      <c r="AE2348" s="439"/>
      <c r="AF2348" s="439"/>
      <c r="AG2348" s="439"/>
      <c r="AH2348" s="439"/>
      <c r="AI2348" s="439"/>
      <c r="AJ2348" s="439"/>
    </row>
    <row r="2349" spans="29:36" x14ac:dyDescent="0.3">
      <c r="AC2349" s="439"/>
      <c r="AD2349" s="439"/>
      <c r="AE2349" s="439"/>
      <c r="AF2349" s="439"/>
      <c r="AG2349" s="439"/>
      <c r="AH2349" s="439"/>
      <c r="AI2349" s="439"/>
      <c r="AJ2349" s="439"/>
    </row>
    <row r="2350" spans="29:36" x14ac:dyDescent="0.3">
      <c r="AC2350" s="439"/>
      <c r="AD2350" s="439"/>
      <c r="AE2350" s="439"/>
      <c r="AF2350" s="439"/>
      <c r="AG2350" s="439"/>
      <c r="AH2350" s="439"/>
      <c r="AI2350" s="439"/>
      <c r="AJ2350" s="439"/>
    </row>
    <row r="2351" spans="29:36" x14ac:dyDescent="0.3">
      <c r="AC2351" s="439"/>
      <c r="AD2351" s="439"/>
      <c r="AE2351" s="439"/>
      <c r="AF2351" s="439"/>
      <c r="AG2351" s="439"/>
      <c r="AH2351" s="439"/>
      <c r="AI2351" s="439"/>
      <c r="AJ2351" s="439"/>
    </row>
    <row r="2352" spans="29:36" x14ac:dyDescent="0.3">
      <c r="AC2352" s="439"/>
      <c r="AD2352" s="439"/>
      <c r="AE2352" s="439"/>
      <c r="AF2352" s="439"/>
      <c r="AG2352" s="439"/>
      <c r="AH2352" s="439"/>
      <c r="AI2352" s="439"/>
      <c r="AJ2352" s="439"/>
    </row>
    <row r="2353" spans="29:36" x14ac:dyDescent="0.3">
      <c r="AC2353" s="439"/>
      <c r="AD2353" s="439"/>
      <c r="AE2353" s="439"/>
      <c r="AF2353" s="439"/>
      <c r="AG2353" s="439"/>
      <c r="AH2353" s="439"/>
      <c r="AI2353" s="439"/>
      <c r="AJ2353" s="439"/>
    </row>
    <row r="2354" spans="29:36" x14ac:dyDescent="0.3">
      <c r="AC2354" s="439"/>
      <c r="AD2354" s="439"/>
      <c r="AE2354" s="439"/>
      <c r="AF2354" s="439"/>
      <c r="AG2354" s="439"/>
      <c r="AH2354" s="439"/>
      <c r="AI2354" s="439"/>
      <c r="AJ2354" s="439"/>
    </row>
    <row r="2355" spans="29:36" x14ac:dyDescent="0.3">
      <c r="AC2355" s="439"/>
      <c r="AD2355" s="439"/>
      <c r="AE2355" s="439"/>
      <c r="AF2355" s="439"/>
      <c r="AG2355" s="439"/>
      <c r="AH2355" s="439"/>
      <c r="AI2355" s="439"/>
      <c r="AJ2355" s="439"/>
    </row>
    <row r="2356" spans="29:36" x14ac:dyDescent="0.3">
      <c r="AC2356" s="439"/>
      <c r="AD2356" s="439"/>
      <c r="AE2356" s="439"/>
      <c r="AF2356" s="439"/>
      <c r="AG2356" s="439"/>
      <c r="AH2356" s="439"/>
      <c r="AI2356" s="439"/>
      <c r="AJ2356" s="439"/>
    </row>
    <row r="2357" spans="29:36" x14ac:dyDescent="0.3">
      <c r="AC2357" s="439"/>
      <c r="AD2357" s="439"/>
      <c r="AE2357" s="439"/>
      <c r="AF2357" s="439"/>
      <c r="AG2357" s="439"/>
      <c r="AH2357" s="439"/>
      <c r="AI2357" s="439"/>
      <c r="AJ2357" s="439"/>
    </row>
    <row r="2358" spans="29:36" x14ac:dyDescent="0.3">
      <c r="AC2358" s="439"/>
      <c r="AD2358" s="439"/>
      <c r="AE2358" s="439"/>
      <c r="AF2358" s="439"/>
      <c r="AG2358" s="439"/>
      <c r="AH2358" s="439"/>
      <c r="AI2358" s="439"/>
      <c r="AJ2358" s="439"/>
    </row>
    <row r="2359" spans="29:36" x14ac:dyDescent="0.3">
      <c r="AC2359" s="439"/>
      <c r="AD2359" s="439"/>
      <c r="AE2359" s="439"/>
      <c r="AF2359" s="439"/>
      <c r="AG2359" s="439"/>
      <c r="AH2359" s="439"/>
      <c r="AI2359" s="439"/>
      <c r="AJ2359" s="439"/>
    </row>
    <row r="2360" spans="29:36" x14ac:dyDescent="0.3">
      <c r="AC2360" s="439"/>
      <c r="AD2360" s="439"/>
      <c r="AE2360" s="439"/>
      <c r="AF2360" s="439"/>
      <c r="AG2360" s="439"/>
      <c r="AH2360" s="439"/>
      <c r="AI2360" s="439"/>
      <c r="AJ2360" s="439"/>
    </row>
    <row r="2361" spans="29:36" x14ac:dyDescent="0.3">
      <c r="AC2361" s="439"/>
      <c r="AD2361" s="439"/>
      <c r="AE2361" s="439"/>
      <c r="AF2361" s="439"/>
      <c r="AG2361" s="439"/>
      <c r="AH2361" s="439"/>
      <c r="AI2361" s="439"/>
      <c r="AJ2361" s="439"/>
    </row>
    <row r="2362" spans="29:36" x14ac:dyDescent="0.3">
      <c r="AC2362" s="439"/>
      <c r="AD2362" s="439"/>
      <c r="AE2362" s="439"/>
      <c r="AF2362" s="439"/>
      <c r="AG2362" s="439"/>
      <c r="AH2362" s="439"/>
      <c r="AI2362" s="439"/>
      <c r="AJ2362" s="439"/>
    </row>
    <row r="2363" spans="29:36" x14ac:dyDescent="0.3">
      <c r="AC2363" s="439"/>
      <c r="AD2363" s="439"/>
      <c r="AE2363" s="439"/>
      <c r="AF2363" s="439"/>
      <c r="AG2363" s="439"/>
      <c r="AH2363" s="439"/>
      <c r="AI2363" s="439"/>
      <c r="AJ2363" s="439"/>
    </row>
    <row r="2364" spans="29:36" x14ac:dyDescent="0.3">
      <c r="AC2364" s="439"/>
      <c r="AD2364" s="439"/>
      <c r="AE2364" s="439"/>
      <c r="AF2364" s="439"/>
      <c r="AG2364" s="439"/>
      <c r="AH2364" s="439"/>
      <c r="AI2364" s="439"/>
      <c r="AJ2364" s="439"/>
    </row>
    <row r="2365" spans="29:36" x14ac:dyDescent="0.3">
      <c r="AC2365" s="439"/>
      <c r="AD2365" s="439"/>
      <c r="AE2365" s="439"/>
      <c r="AF2365" s="439"/>
      <c r="AG2365" s="439"/>
      <c r="AH2365" s="439"/>
      <c r="AI2365" s="439"/>
      <c r="AJ2365" s="439"/>
    </row>
    <row r="2366" spans="29:36" x14ac:dyDescent="0.3">
      <c r="AC2366" s="439"/>
      <c r="AD2366" s="439"/>
      <c r="AE2366" s="439"/>
      <c r="AF2366" s="439"/>
      <c r="AG2366" s="439"/>
      <c r="AH2366" s="439"/>
      <c r="AI2366" s="439"/>
      <c r="AJ2366" s="439"/>
    </row>
    <row r="2367" spans="29:36" x14ac:dyDescent="0.3">
      <c r="AC2367" s="439"/>
      <c r="AD2367" s="439"/>
      <c r="AE2367" s="439"/>
      <c r="AF2367" s="439"/>
      <c r="AG2367" s="439"/>
      <c r="AH2367" s="439"/>
      <c r="AI2367" s="439"/>
      <c r="AJ2367" s="439"/>
    </row>
    <row r="2368" spans="29:36" x14ac:dyDescent="0.3">
      <c r="AC2368" s="439"/>
      <c r="AD2368" s="439"/>
      <c r="AE2368" s="439"/>
      <c r="AF2368" s="439"/>
      <c r="AG2368" s="439"/>
      <c r="AH2368" s="439"/>
      <c r="AI2368" s="439"/>
      <c r="AJ2368" s="439"/>
    </row>
    <row r="2369" spans="29:36" x14ac:dyDescent="0.3">
      <c r="AC2369" s="439"/>
      <c r="AD2369" s="439"/>
      <c r="AE2369" s="439"/>
      <c r="AF2369" s="439"/>
      <c r="AG2369" s="439"/>
      <c r="AH2369" s="439"/>
      <c r="AI2369" s="439"/>
      <c r="AJ2369" s="439"/>
    </row>
    <row r="2370" spans="29:36" x14ac:dyDescent="0.3">
      <c r="AC2370" s="439"/>
      <c r="AD2370" s="439"/>
      <c r="AE2370" s="439"/>
      <c r="AF2370" s="439"/>
      <c r="AG2370" s="439"/>
      <c r="AH2370" s="439"/>
      <c r="AI2370" s="439"/>
      <c r="AJ2370" s="439"/>
    </row>
    <row r="2371" spans="29:36" x14ac:dyDescent="0.3">
      <c r="AC2371" s="439"/>
      <c r="AD2371" s="439"/>
      <c r="AE2371" s="439"/>
      <c r="AF2371" s="439"/>
      <c r="AG2371" s="439"/>
      <c r="AH2371" s="439"/>
      <c r="AI2371" s="439"/>
      <c r="AJ2371" s="439"/>
    </row>
    <row r="2372" spans="29:36" x14ac:dyDescent="0.3">
      <c r="AC2372" s="439"/>
      <c r="AD2372" s="439"/>
      <c r="AE2372" s="439"/>
      <c r="AF2372" s="439"/>
      <c r="AG2372" s="439"/>
      <c r="AH2372" s="439"/>
      <c r="AI2372" s="439"/>
      <c r="AJ2372" s="439"/>
    </row>
    <row r="2373" spans="29:36" x14ac:dyDescent="0.3">
      <c r="AC2373" s="439"/>
      <c r="AD2373" s="439"/>
      <c r="AE2373" s="439"/>
      <c r="AF2373" s="439"/>
      <c r="AG2373" s="439"/>
      <c r="AH2373" s="439"/>
      <c r="AI2373" s="439"/>
      <c r="AJ2373" s="439"/>
    </row>
    <row r="2374" spans="29:36" x14ac:dyDescent="0.3">
      <c r="AC2374" s="439"/>
      <c r="AD2374" s="439"/>
      <c r="AE2374" s="439"/>
      <c r="AF2374" s="439"/>
      <c r="AG2374" s="439"/>
      <c r="AH2374" s="439"/>
      <c r="AI2374" s="439"/>
      <c r="AJ2374" s="439"/>
    </row>
    <row r="2375" spans="29:36" x14ac:dyDescent="0.3">
      <c r="AC2375" s="439"/>
      <c r="AD2375" s="439"/>
      <c r="AE2375" s="439"/>
      <c r="AF2375" s="439"/>
      <c r="AG2375" s="439"/>
      <c r="AH2375" s="439"/>
      <c r="AI2375" s="439"/>
      <c r="AJ2375" s="439"/>
    </row>
    <row r="2376" spans="29:36" x14ac:dyDescent="0.3">
      <c r="AC2376" s="439"/>
      <c r="AD2376" s="439"/>
      <c r="AE2376" s="439"/>
      <c r="AF2376" s="439"/>
      <c r="AG2376" s="439"/>
      <c r="AH2376" s="439"/>
      <c r="AI2376" s="439"/>
      <c r="AJ2376" s="439"/>
    </row>
    <row r="2377" spans="29:36" x14ac:dyDescent="0.3">
      <c r="AC2377" s="439"/>
      <c r="AD2377" s="439"/>
      <c r="AE2377" s="439"/>
      <c r="AF2377" s="439"/>
      <c r="AG2377" s="439"/>
      <c r="AH2377" s="439"/>
      <c r="AI2377" s="439"/>
      <c r="AJ2377" s="439"/>
    </row>
    <row r="2378" spans="29:36" x14ac:dyDescent="0.3">
      <c r="AC2378" s="439"/>
      <c r="AD2378" s="439"/>
      <c r="AE2378" s="439"/>
      <c r="AF2378" s="439"/>
      <c r="AG2378" s="439"/>
      <c r="AH2378" s="439"/>
      <c r="AI2378" s="439"/>
      <c r="AJ2378" s="439"/>
    </row>
    <row r="2379" spans="29:36" x14ac:dyDescent="0.3">
      <c r="AC2379" s="439"/>
      <c r="AD2379" s="439"/>
      <c r="AE2379" s="439"/>
      <c r="AF2379" s="439"/>
      <c r="AG2379" s="439"/>
      <c r="AH2379" s="439"/>
      <c r="AI2379" s="439"/>
      <c r="AJ2379" s="439"/>
    </row>
    <row r="2380" spans="29:36" x14ac:dyDescent="0.3">
      <c r="AC2380" s="439"/>
      <c r="AD2380" s="439"/>
      <c r="AE2380" s="439"/>
      <c r="AF2380" s="439"/>
      <c r="AG2380" s="439"/>
      <c r="AH2380" s="439"/>
      <c r="AI2380" s="439"/>
      <c r="AJ2380" s="439"/>
    </row>
    <row r="2381" spans="29:36" x14ac:dyDescent="0.3">
      <c r="AC2381" s="439"/>
      <c r="AD2381" s="439"/>
      <c r="AE2381" s="439"/>
      <c r="AF2381" s="439"/>
      <c r="AG2381" s="439"/>
      <c r="AH2381" s="439"/>
      <c r="AI2381" s="439"/>
      <c r="AJ2381" s="439"/>
    </row>
    <row r="2382" spans="29:36" x14ac:dyDescent="0.3">
      <c r="AC2382" s="439"/>
      <c r="AD2382" s="439"/>
      <c r="AE2382" s="439"/>
      <c r="AF2382" s="439"/>
      <c r="AG2382" s="439"/>
      <c r="AH2382" s="439"/>
      <c r="AI2382" s="439"/>
      <c r="AJ2382" s="439"/>
    </row>
    <row r="2383" spans="29:36" x14ac:dyDescent="0.3">
      <c r="AC2383" s="439"/>
      <c r="AD2383" s="439"/>
      <c r="AE2383" s="439"/>
      <c r="AF2383" s="439"/>
      <c r="AG2383" s="439"/>
      <c r="AH2383" s="439"/>
      <c r="AI2383" s="439"/>
      <c r="AJ2383" s="439"/>
    </row>
    <row r="2384" spans="29:36" x14ac:dyDescent="0.3">
      <c r="AC2384" s="439"/>
      <c r="AD2384" s="439"/>
      <c r="AE2384" s="439"/>
      <c r="AF2384" s="439"/>
      <c r="AG2384" s="439"/>
      <c r="AH2384" s="439"/>
      <c r="AI2384" s="439"/>
      <c r="AJ2384" s="439"/>
    </row>
    <row r="2385" spans="29:36" x14ac:dyDescent="0.3">
      <c r="AC2385" s="439"/>
      <c r="AD2385" s="439"/>
      <c r="AE2385" s="439"/>
      <c r="AF2385" s="439"/>
      <c r="AG2385" s="439"/>
      <c r="AH2385" s="439"/>
      <c r="AI2385" s="439"/>
      <c r="AJ2385" s="439"/>
    </row>
    <row r="2386" spans="29:36" x14ac:dyDescent="0.3">
      <c r="AC2386" s="439"/>
      <c r="AD2386" s="439"/>
      <c r="AE2386" s="439"/>
      <c r="AF2386" s="439"/>
      <c r="AG2386" s="439"/>
      <c r="AH2386" s="439"/>
      <c r="AI2386" s="439"/>
      <c r="AJ2386" s="439"/>
    </row>
    <row r="2387" spans="29:36" x14ac:dyDescent="0.3">
      <c r="AC2387" s="439"/>
      <c r="AD2387" s="439"/>
      <c r="AE2387" s="439"/>
      <c r="AF2387" s="439"/>
      <c r="AG2387" s="439"/>
      <c r="AH2387" s="439"/>
      <c r="AI2387" s="439"/>
      <c r="AJ2387" s="439"/>
    </row>
    <row r="2388" spans="29:36" x14ac:dyDescent="0.3">
      <c r="AC2388" s="439"/>
      <c r="AD2388" s="439"/>
      <c r="AE2388" s="439"/>
      <c r="AF2388" s="439"/>
      <c r="AG2388" s="439"/>
      <c r="AH2388" s="439"/>
      <c r="AI2388" s="439"/>
      <c r="AJ2388" s="439"/>
    </row>
    <row r="2389" spans="29:36" x14ac:dyDescent="0.3">
      <c r="AC2389" s="439"/>
      <c r="AD2389" s="439"/>
      <c r="AE2389" s="439"/>
      <c r="AF2389" s="439"/>
      <c r="AG2389" s="439"/>
      <c r="AH2389" s="439"/>
      <c r="AI2389" s="439"/>
      <c r="AJ2389" s="439"/>
    </row>
    <row r="2390" spans="29:36" x14ac:dyDescent="0.3">
      <c r="AC2390" s="439"/>
      <c r="AD2390" s="439"/>
      <c r="AE2390" s="439"/>
      <c r="AF2390" s="439"/>
      <c r="AG2390" s="439"/>
      <c r="AH2390" s="439"/>
      <c r="AI2390" s="439"/>
      <c r="AJ2390" s="439"/>
    </row>
    <row r="2391" spans="29:36" x14ac:dyDescent="0.3">
      <c r="AC2391" s="439"/>
      <c r="AD2391" s="439"/>
      <c r="AE2391" s="439"/>
      <c r="AF2391" s="439"/>
      <c r="AG2391" s="439"/>
      <c r="AH2391" s="439"/>
      <c r="AI2391" s="439"/>
      <c r="AJ2391" s="439"/>
    </row>
    <row r="2392" spans="29:36" x14ac:dyDescent="0.3">
      <c r="AC2392" s="439"/>
      <c r="AD2392" s="439"/>
      <c r="AE2392" s="439"/>
      <c r="AF2392" s="439"/>
      <c r="AG2392" s="439"/>
      <c r="AH2392" s="439"/>
      <c r="AI2392" s="439"/>
      <c r="AJ2392" s="439"/>
    </row>
    <row r="2393" spans="29:36" x14ac:dyDescent="0.3">
      <c r="AC2393" s="439"/>
      <c r="AD2393" s="439"/>
      <c r="AE2393" s="439"/>
      <c r="AF2393" s="439"/>
      <c r="AG2393" s="439"/>
      <c r="AH2393" s="439"/>
      <c r="AI2393" s="439"/>
      <c r="AJ2393" s="439"/>
    </row>
    <row r="2394" spans="29:36" x14ac:dyDescent="0.3">
      <c r="AC2394" s="439"/>
      <c r="AD2394" s="439"/>
      <c r="AE2394" s="439"/>
      <c r="AF2394" s="439"/>
      <c r="AG2394" s="439"/>
      <c r="AH2394" s="439"/>
      <c r="AI2394" s="439"/>
      <c r="AJ2394" s="439"/>
    </row>
    <row r="2395" spans="29:36" x14ac:dyDescent="0.3">
      <c r="AC2395" s="439"/>
      <c r="AD2395" s="439"/>
      <c r="AE2395" s="439"/>
      <c r="AF2395" s="439"/>
      <c r="AG2395" s="439"/>
      <c r="AH2395" s="439"/>
      <c r="AI2395" s="439"/>
      <c r="AJ2395" s="439"/>
    </row>
    <row r="2396" spans="29:36" x14ac:dyDescent="0.3">
      <c r="AC2396" s="439"/>
      <c r="AD2396" s="439"/>
      <c r="AE2396" s="439"/>
      <c r="AF2396" s="439"/>
      <c r="AG2396" s="439"/>
      <c r="AH2396" s="439"/>
      <c r="AI2396" s="439"/>
      <c r="AJ2396" s="439"/>
    </row>
    <row r="2397" spans="29:36" x14ac:dyDescent="0.3">
      <c r="AC2397" s="439"/>
      <c r="AD2397" s="439"/>
      <c r="AE2397" s="439"/>
      <c r="AF2397" s="439"/>
      <c r="AG2397" s="439"/>
      <c r="AH2397" s="439"/>
      <c r="AI2397" s="439"/>
      <c r="AJ2397" s="439"/>
    </row>
    <row r="2398" spans="29:36" x14ac:dyDescent="0.3">
      <c r="AC2398" s="439"/>
      <c r="AD2398" s="439"/>
      <c r="AE2398" s="439"/>
      <c r="AF2398" s="439"/>
      <c r="AG2398" s="439"/>
      <c r="AH2398" s="439"/>
      <c r="AI2398" s="439"/>
      <c r="AJ2398" s="439"/>
    </row>
    <row r="2399" spans="29:36" x14ac:dyDescent="0.3">
      <c r="AC2399" s="439"/>
      <c r="AD2399" s="439"/>
      <c r="AE2399" s="439"/>
      <c r="AF2399" s="439"/>
      <c r="AG2399" s="439"/>
      <c r="AH2399" s="439"/>
      <c r="AI2399" s="439"/>
      <c r="AJ2399" s="439"/>
    </row>
    <row r="2400" spans="29:36" x14ac:dyDescent="0.3">
      <c r="AC2400" s="439"/>
      <c r="AD2400" s="439"/>
      <c r="AE2400" s="439"/>
      <c r="AF2400" s="439"/>
      <c r="AG2400" s="439"/>
      <c r="AH2400" s="439"/>
      <c r="AI2400" s="439"/>
      <c r="AJ2400" s="439"/>
    </row>
    <row r="2401" spans="29:36" x14ac:dyDescent="0.3">
      <c r="AC2401" s="439"/>
      <c r="AD2401" s="439"/>
      <c r="AE2401" s="439"/>
      <c r="AF2401" s="439"/>
      <c r="AG2401" s="439"/>
      <c r="AH2401" s="439"/>
      <c r="AI2401" s="439"/>
      <c r="AJ2401" s="439"/>
    </row>
    <row r="2402" spans="29:36" x14ac:dyDescent="0.3">
      <c r="AC2402" s="439"/>
      <c r="AD2402" s="439"/>
      <c r="AE2402" s="439"/>
      <c r="AF2402" s="439"/>
      <c r="AG2402" s="439"/>
      <c r="AH2402" s="439"/>
      <c r="AI2402" s="439"/>
      <c r="AJ2402" s="439"/>
    </row>
    <row r="2403" spans="29:36" x14ac:dyDescent="0.3">
      <c r="AC2403" s="439"/>
      <c r="AD2403" s="439"/>
      <c r="AE2403" s="439"/>
      <c r="AF2403" s="439"/>
      <c r="AG2403" s="439"/>
      <c r="AH2403" s="439"/>
      <c r="AI2403" s="439"/>
      <c r="AJ2403" s="439"/>
    </row>
    <row r="2404" spans="29:36" x14ac:dyDescent="0.3">
      <c r="AC2404" s="439"/>
      <c r="AD2404" s="439"/>
      <c r="AE2404" s="439"/>
      <c r="AF2404" s="439"/>
      <c r="AG2404" s="439"/>
      <c r="AH2404" s="439"/>
      <c r="AI2404" s="439"/>
      <c r="AJ2404" s="439"/>
    </row>
    <row r="2405" spans="29:36" x14ac:dyDescent="0.3">
      <c r="AC2405" s="439"/>
      <c r="AD2405" s="439"/>
      <c r="AE2405" s="439"/>
      <c r="AF2405" s="439"/>
      <c r="AG2405" s="439"/>
      <c r="AH2405" s="439"/>
      <c r="AI2405" s="439"/>
      <c r="AJ2405" s="439"/>
    </row>
    <row r="2406" spans="29:36" x14ac:dyDescent="0.3">
      <c r="AC2406" s="439"/>
      <c r="AD2406" s="439"/>
      <c r="AE2406" s="439"/>
      <c r="AF2406" s="439"/>
      <c r="AG2406" s="439"/>
      <c r="AH2406" s="439"/>
      <c r="AI2406" s="439"/>
      <c r="AJ2406" s="439"/>
    </row>
    <row r="2407" spans="29:36" x14ac:dyDescent="0.3">
      <c r="AC2407" s="439"/>
      <c r="AD2407" s="439"/>
      <c r="AE2407" s="439"/>
      <c r="AF2407" s="439"/>
      <c r="AG2407" s="439"/>
      <c r="AH2407" s="439"/>
      <c r="AI2407" s="439"/>
      <c r="AJ2407" s="439"/>
    </row>
    <row r="2408" spans="29:36" x14ac:dyDescent="0.3">
      <c r="AC2408" s="439"/>
      <c r="AD2408" s="439"/>
      <c r="AE2408" s="439"/>
      <c r="AF2408" s="439"/>
      <c r="AG2408" s="439"/>
      <c r="AH2408" s="439"/>
      <c r="AI2408" s="439"/>
      <c r="AJ2408" s="439"/>
    </row>
    <row r="2409" spans="29:36" x14ac:dyDescent="0.3">
      <c r="AC2409" s="439"/>
      <c r="AD2409" s="439"/>
      <c r="AE2409" s="439"/>
      <c r="AF2409" s="439"/>
      <c r="AG2409" s="439"/>
      <c r="AH2409" s="439"/>
      <c r="AI2409" s="439"/>
      <c r="AJ2409" s="439"/>
    </row>
    <row r="2410" spans="29:36" x14ac:dyDescent="0.3">
      <c r="AC2410" s="439"/>
      <c r="AD2410" s="439"/>
      <c r="AE2410" s="439"/>
      <c r="AF2410" s="439"/>
      <c r="AG2410" s="439"/>
      <c r="AH2410" s="439"/>
      <c r="AI2410" s="439"/>
      <c r="AJ2410" s="439"/>
    </row>
    <row r="2411" spans="29:36" x14ac:dyDescent="0.3">
      <c r="AC2411" s="439"/>
      <c r="AD2411" s="439"/>
      <c r="AE2411" s="439"/>
      <c r="AF2411" s="439"/>
      <c r="AG2411" s="439"/>
      <c r="AH2411" s="439"/>
      <c r="AI2411" s="439"/>
      <c r="AJ2411" s="439"/>
    </row>
    <row r="2412" spans="29:36" x14ac:dyDescent="0.3">
      <c r="AC2412" s="439"/>
      <c r="AD2412" s="439"/>
      <c r="AE2412" s="439"/>
      <c r="AF2412" s="439"/>
      <c r="AG2412" s="439"/>
      <c r="AH2412" s="439"/>
      <c r="AI2412" s="439"/>
      <c r="AJ2412" s="439"/>
    </row>
    <row r="2413" spans="29:36" x14ac:dyDescent="0.3">
      <c r="AC2413" s="439"/>
      <c r="AD2413" s="439"/>
      <c r="AE2413" s="439"/>
      <c r="AF2413" s="439"/>
      <c r="AG2413" s="439"/>
      <c r="AH2413" s="439"/>
      <c r="AI2413" s="439"/>
      <c r="AJ2413" s="439"/>
    </row>
    <row r="2414" spans="29:36" x14ac:dyDescent="0.3">
      <c r="AC2414" s="439"/>
      <c r="AD2414" s="439"/>
      <c r="AE2414" s="439"/>
      <c r="AF2414" s="439"/>
      <c r="AG2414" s="439"/>
      <c r="AH2414" s="439"/>
      <c r="AI2414" s="439"/>
      <c r="AJ2414" s="439"/>
    </row>
    <row r="2415" spans="29:36" x14ac:dyDescent="0.3">
      <c r="AC2415" s="439"/>
      <c r="AD2415" s="439"/>
      <c r="AE2415" s="439"/>
      <c r="AF2415" s="439"/>
      <c r="AG2415" s="439"/>
      <c r="AH2415" s="439"/>
      <c r="AI2415" s="439"/>
      <c r="AJ2415" s="439"/>
    </row>
    <row r="2416" spans="29:36" x14ac:dyDescent="0.3">
      <c r="AC2416" s="439"/>
      <c r="AD2416" s="439"/>
      <c r="AE2416" s="439"/>
      <c r="AF2416" s="439"/>
      <c r="AG2416" s="439"/>
      <c r="AH2416" s="439"/>
      <c r="AI2416" s="439"/>
      <c r="AJ2416" s="439"/>
    </row>
    <row r="2417" spans="29:36" x14ac:dyDescent="0.3">
      <c r="AC2417" s="439"/>
      <c r="AD2417" s="439"/>
      <c r="AE2417" s="439"/>
      <c r="AF2417" s="439"/>
      <c r="AG2417" s="439"/>
      <c r="AH2417" s="439"/>
      <c r="AI2417" s="439"/>
      <c r="AJ2417" s="439"/>
    </row>
    <row r="2418" spans="29:36" x14ac:dyDescent="0.3">
      <c r="AC2418" s="439"/>
      <c r="AD2418" s="439"/>
      <c r="AE2418" s="439"/>
      <c r="AF2418" s="439"/>
      <c r="AG2418" s="439"/>
      <c r="AH2418" s="439"/>
      <c r="AI2418" s="439"/>
      <c r="AJ2418" s="439"/>
    </row>
    <row r="2419" spans="29:36" x14ac:dyDescent="0.3">
      <c r="AC2419" s="439"/>
      <c r="AD2419" s="439"/>
      <c r="AE2419" s="439"/>
      <c r="AF2419" s="439"/>
      <c r="AG2419" s="439"/>
      <c r="AH2419" s="439"/>
      <c r="AI2419" s="439"/>
      <c r="AJ2419" s="439"/>
    </row>
    <row r="2420" spans="29:36" x14ac:dyDescent="0.3">
      <c r="AC2420" s="439"/>
      <c r="AD2420" s="439"/>
      <c r="AE2420" s="439"/>
      <c r="AF2420" s="439"/>
      <c r="AG2420" s="439"/>
      <c r="AH2420" s="439"/>
      <c r="AI2420" s="439"/>
      <c r="AJ2420" s="439"/>
    </row>
    <row r="2421" spans="29:36" x14ac:dyDescent="0.3">
      <c r="AC2421" s="439"/>
      <c r="AD2421" s="439"/>
      <c r="AE2421" s="439"/>
      <c r="AF2421" s="439"/>
      <c r="AG2421" s="439"/>
      <c r="AH2421" s="439"/>
      <c r="AI2421" s="439"/>
      <c r="AJ2421" s="439"/>
    </row>
    <row r="2422" spans="29:36" x14ac:dyDescent="0.3">
      <c r="AC2422" s="439"/>
      <c r="AD2422" s="439"/>
      <c r="AE2422" s="439"/>
      <c r="AF2422" s="439"/>
      <c r="AG2422" s="439"/>
      <c r="AH2422" s="439"/>
      <c r="AI2422" s="439"/>
      <c r="AJ2422" s="439"/>
    </row>
    <row r="2423" spans="29:36" x14ac:dyDescent="0.3">
      <c r="AC2423" s="439"/>
      <c r="AD2423" s="439"/>
      <c r="AE2423" s="439"/>
      <c r="AF2423" s="439"/>
      <c r="AG2423" s="439"/>
      <c r="AH2423" s="439"/>
      <c r="AI2423" s="439"/>
      <c r="AJ2423" s="439"/>
    </row>
    <row r="2424" spans="29:36" x14ac:dyDescent="0.3">
      <c r="AC2424" s="439"/>
      <c r="AD2424" s="439"/>
      <c r="AE2424" s="439"/>
      <c r="AF2424" s="439"/>
      <c r="AG2424" s="439"/>
      <c r="AH2424" s="439"/>
      <c r="AI2424" s="439"/>
      <c r="AJ2424" s="439"/>
    </row>
    <row r="2425" spans="29:36" x14ac:dyDescent="0.3">
      <c r="AC2425" s="439"/>
      <c r="AD2425" s="439"/>
      <c r="AE2425" s="439"/>
      <c r="AF2425" s="439"/>
      <c r="AG2425" s="439"/>
      <c r="AH2425" s="439"/>
      <c r="AI2425" s="439"/>
      <c r="AJ2425" s="439"/>
    </row>
    <row r="2426" spans="29:36" x14ac:dyDescent="0.3">
      <c r="AC2426" s="439"/>
      <c r="AD2426" s="439"/>
      <c r="AE2426" s="439"/>
      <c r="AF2426" s="439"/>
      <c r="AG2426" s="439"/>
      <c r="AH2426" s="439"/>
      <c r="AI2426" s="439"/>
      <c r="AJ2426" s="439"/>
    </row>
    <row r="2427" spans="29:36" x14ac:dyDescent="0.3">
      <c r="AC2427" s="439"/>
      <c r="AD2427" s="439"/>
      <c r="AE2427" s="439"/>
      <c r="AF2427" s="439"/>
      <c r="AG2427" s="439"/>
      <c r="AH2427" s="439"/>
      <c r="AI2427" s="439"/>
      <c r="AJ2427" s="439"/>
    </row>
    <row r="2428" spans="29:36" x14ac:dyDescent="0.3">
      <c r="AC2428" s="439"/>
      <c r="AD2428" s="439"/>
      <c r="AE2428" s="439"/>
      <c r="AF2428" s="439"/>
      <c r="AG2428" s="439"/>
      <c r="AH2428" s="439"/>
      <c r="AI2428" s="439"/>
      <c r="AJ2428" s="439"/>
    </row>
    <row r="2429" spans="29:36" x14ac:dyDescent="0.3">
      <c r="AC2429" s="439"/>
      <c r="AD2429" s="439"/>
      <c r="AE2429" s="439"/>
      <c r="AF2429" s="439"/>
      <c r="AG2429" s="439"/>
      <c r="AH2429" s="439"/>
      <c r="AI2429" s="439"/>
      <c r="AJ2429" s="439"/>
    </row>
    <row r="2430" spans="29:36" x14ac:dyDescent="0.3">
      <c r="AC2430" s="439"/>
      <c r="AD2430" s="439"/>
      <c r="AE2430" s="439"/>
      <c r="AF2430" s="439"/>
      <c r="AG2430" s="439"/>
      <c r="AH2430" s="439"/>
      <c r="AI2430" s="439"/>
      <c r="AJ2430" s="439"/>
    </row>
    <row r="2431" spans="29:36" x14ac:dyDescent="0.3">
      <c r="AC2431" s="439"/>
      <c r="AD2431" s="439"/>
      <c r="AE2431" s="439"/>
      <c r="AF2431" s="439"/>
      <c r="AG2431" s="439"/>
      <c r="AH2431" s="439"/>
      <c r="AI2431" s="439"/>
      <c r="AJ2431" s="439"/>
    </row>
    <row r="2432" spans="29:36" x14ac:dyDescent="0.3">
      <c r="AC2432" s="439"/>
      <c r="AD2432" s="439"/>
      <c r="AE2432" s="439"/>
      <c r="AF2432" s="439"/>
      <c r="AG2432" s="439"/>
      <c r="AH2432" s="439"/>
      <c r="AI2432" s="439"/>
      <c r="AJ2432" s="439"/>
    </row>
    <row r="2433" spans="29:36" x14ac:dyDescent="0.3">
      <c r="AC2433" s="439"/>
      <c r="AD2433" s="439"/>
      <c r="AE2433" s="439"/>
      <c r="AF2433" s="439"/>
      <c r="AG2433" s="439"/>
      <c r="AH2433" s="439"/>
      <c r="AI2433" s="439"/>
      <c r="AJ2433" s="439"/>
    </row>
    <row r="2434" spans="29:36" x14ac:dyDescent="0.3">
      <c r="AC2434" s="439"/>
      <c r="AD2434" s="439"/>
      <c r="AE2434" s="439"/>
      <c r="AF2434" s="439"/>
      <c r="AG2434" s="439"/>
      <c r="AH2434" s="439"/>
      <c r="AI2434" s="439"/>
      <c r="AJ2434" s="439"/>
    </row>
    <row r="2435" spans="29:36" x14ac:dyDescent="0.3">
      <c r="AC2435" s="439"/>
      <c r="AD2435" s="439"/>
      <c r="AE2435" s="439"/>
      <c r="AF2435" s="439"/>
      <c r="AG2435" s="439"/>
      <c r="AH2435" s="439"/>
      <c r="AI2435" s="439"/>
      <c r="AJ2435" s="439"/>
    </row>
    <row r="2436" spans="29:36" x14ac:dyDescent="0.3">
      <c r="AC2436" s="439"/>
      <c r="AD2436" s="439"/>
      <c r="AE2436" s="439"/>
      <c r="AF2436" s="439"/>
      <c r="AG2436" s="439"/>
      <c r="AH2436" s="439"/>
      <c r="AI2436" s="439"/>
      <c r="AJ2436" s="439"/>
    </row>
    <row r="2437" spans="29:36" x14ac:dyDescent="0.3">
      <c r="AC2437" s="439"/>
      <c r="AD2437" s="439"/>
      <c r="AE2437" s="439"/>
      <c r="AF2437" s="439"/>
      <c r="AG2437" s="439"/>
      <c r="AH2437" s="439"/>
      <c r="AI2437" s="439"/>
      <c r="AJ2437" s="439"/>
    </row>
    <row r="2438" spans="29:36" x14ac:dyDescent="0.3">
      <c r="AC2438" s="439"/>
      <c r="AD2438" s="439"/>
      <c r="AE2438" s="439"/>
      <c r="AF2438" s="439"/>
      <c r="AG2438" s="439"/>
      <c r="AH2438" s="439"/>
      <c r="AI2438" s="439"/>
      <c r="AJ2438" s="439"/>
    </row>
    <row r="2439" spans="29:36" x14ac:dyDescent="0.3">
      <c r="AC2439" s="439"/>
      <c r="AD2439" s="439"/>
      <c r="AE2439" s="439"/>
      <c r="AF2439" s="439"/>
      <c r="AG2439" s="439"/>
      <c r="AH2439" s="439"/>
      <c r="AI2439" s="439"/>
      <c r="AJ2439" s="439"/>
    </row>
    <row r="2440" spans="29:36" x14ac:dyDescent="0.3">
      <c r="AC2440" s="439"/>
      <c r="AD2440" s="439"/>
      <c r="AE2440" s="439"/>
      <c r="AF2440" s="439"/>
      <c r="AG2440" s="439"/>
      <c r="AH2440" s="439"/>
      <c r="AI2440" s="439"/>
      <c r="AJ2440" s="439"/>
    </row>
    <row r="2441" spans="29:36" x14ac:dyDescent="0.3">
      <c r="AC2441" s="439"/>
      <c r="AD2441" s="439"/>
      <c r="AE2441" s="439"/>
      <c r="AF2441" s="439"/>
      <c r="AG2441" s="439"/>
      <c r="AH2441" s="439"/>
      <c r="AI2441" s="439"/>
      <c r="AJ2441" s="439"/>
    </row>
    <row r="2442" spans="29:36" x14ac:dyDescent="0.3">
      <c r="AC2442" s="439"/>
      <c r="AD2442" s="439"/>
      <c r="AE2442" s="439"/>
      <c r="AF2442" s="439"/>
      <c r="AG2442" s="439"/>
      <c r="AH2442" s="439"/>
      <c r="AI2442" s="439"/>
      <c r="AJ2442" s="439"/>
    </row>
    <row r="2443" spans="29:36" x14ac:dyDescent="0.3">
      <c r="AC2443" s="439"/>
      <c r="AD2443" s="439"/>
      <c r="AE2443" s="439"/>
      <c r="AF2443" s="439"/>
      <c r="AG2443" s="439"/>
      <c r="AH2443" s="439"/>
      <c r="AI2443" s="439"/>
      <c r="AJ2443" s="439"/>
    </row>
    <row r="2444" spans="29:36" x14ac:dyDescent="0.3">
      <c r="AC2444" s="439"/>
      <c r="AD2444" s="439"/>
      <c r="AE2444" s="439"/>
      <c r="AF2444" s="439"/>
      <c r="AG2444" s="439"/>
      <c r="AH2444" s="439"/>
      <c r="AI2444" s="439"/>
      <c r="AJ2444" s="439"/>
    </row>
    <row r="2445" spans="29:36" x14ac:dyDescent="0.3">
      <c r="AC2445" s="439"/>
      <c r="AD2445" s="439"/>
      <c r="AE2445" s="439"/>
      <c r="AF2445" s="439"/>
      <c r="AG2445" s="439"/>
      <c r="AH2445" s="439"/>
      <c r="AI2445" s="439"/>
      <c r="AJ2445" s="439"/>
    </row>
    <row r="2446" spans="29:36" x14ac:dyDescent="0.3">
      <c r="AC2446" s="439"/>
      <c r="AD2446" s="439"/>
      <c r="AE2446" s="439"/>
      <c r="AF2446" s="439"/>
      <c r="AG2446" s="439"/>
      <c r="AH2446" s="439"/>
      <c r="AI2446" s="439"/>
      <c r="AJ2446" s="439"/>
    </row>
    <row r="2447" spans="29:36" x14ac:dyDescent="0.3">
      <c r="AC2447" s="439"/>
      <c r="AD2447" s="439"/>
      <c r="AE2447" s="439"/>
      <c r="AF2447" s="439"/>
      <c r="AG2447" s="439"/>
      <c r="AH2447" s="439"/>
      <c r="AI2447" s="439"/>
      <c r="AJ2447" s="439"/>
    </row>
    <row r="2448" spans="29:36" x14ac:dyDescent="0.3">
      <c r="AC2448" s="439"/>
      <c r="AD2448" s="439"/>
      <c r="AE2448" s="439"/>
      <c r="AF2448" s="439"/>
      <c r="AG2448" s="439"/>
      <c r="AH2448" s="439"/>
      <c r="AI2448" s="439"/>
      <c r="AJ2448" s="439"/>
    </row>
    <row r="2449" spans="29:36" x14ac:dyDescent="0.3">
      <c r="AC2449" s="439"/>
      <c r="AD2449" s="439"/>
      <c r="AE2449" s="439"/>
      <c r="AF2449" s="439"/>
      <c r="AG2449" s="439"/>
      <c r="AH2449" s="439"/>
      <c r="AI2449" s="439"/>
      <c r="AJ2449" s="439"/>
    </row>
    <row r="2450" spans="29:36" x14ac:dyDescent="0.3">
      <c r="AC2450" s="439"/>
      <c r="AD2450" s="439"/>
      <c r="AE2450" s="439"/>
      <c r="AF2450" s="439"/>
      <c r="AG2450" s="439"/>
      <c r="AH2450" s="439"/>
      <c r="AI2450" s="439"/>
      <c r="AJ2450" s="439"/>
    </row>
    <row r="2451" spans="29:36" x14ac:dyDescent="0.3">
      <c r="AC2451" s="439"/>
      <c r="AD2451" s="439"/>
      <c r="AE2451" s="439"/>
      <c r="AF2451" s="439"/>
      <c r="AG2451" s="439"/>
      <c r="AH2451" s="439"/>
      <c r="AI2451" s="439"/>
      <c r="AJ2451" s="439"/>
    </row>
    <row r="2452" spans="29:36" x14ac:dyDescent="0.3">
      <c r="AC2452" s="439"/>
      <c r="AD2452" s="439"/>
      <c r="AE2452" s="439"/>
      <c r="AF2452" s="439"/>
      <c r="AG2452" s="439"/>
      <c r="AH2452" s="439"/>
      <c r="AI2452" s="439"/>
      <c r="AJ2452" s="439"/>
    </row>
    <row r="2453" spans="29:36" x14ac:dyDescent="0.3">
      <c r="AC2453" s="439"/>
      <c r="AD2453" s="439"/>
      <c r="AE2453" s="439"/>
      <c r="AF2453" s="439"/>
      <c r="AG2453" s="439"/>
      <c r="AH2453" s="439"/>
      <c r="AI2453" s="439"/>
      <c r="AJ2453" s="439"/>
    </row>
    <row r="2454" spans="29:36" x14ac:dyDescent="0.3">
      <c r="AC2454" s="439"/>
      <c r="AD2454" s="439"/>
      <c r="AE2454" s="439"/>
      <c r="AF2454" s="439"/>
      <c r="AG2454" s="439"/>
      <c r="AH2454" s="439"/>
      <c r="AI2454" s="439"/>
      <c r="AJ2454" s="439"/>
    </row>
    <row r="2455" spans="29:36" x14ac:dyDescent="0.3">
      <c r="AC2455" s="439"/>
      <c r="AD2455" s="439"/>
      <c r="AE2455" s="439"/>
      <c r="AF2455" s="439"/>
      <c r="AG2455" s="439"/>
      <c r="AH2455" s="439"/>
      <c r="AI2455" s="439"/>
      <c r="AJ2455" s="439"/>
    </row>
    <row r="2456" spans="29:36" x14ac:dyDescent="0.3">
      <c r="AC2456" s="439"/>
      <c r="AD2456" s="439"/>
      <c r="AE2456" s="439"/>
      <c r="AF2456" s="439"/>
      <c r="AG2456" s="439"/>
      <c r="AH2456" s="439"/>
      <c r="AI2456" s="439"/>
      <c r="AJ2456" s="439"/>
    </row>
    <row r="2457" spans="29:36" x14ac:dyDescent="0.3">
      <c r="AC2457" s="439"/>
      <c r="AD2457" s="439"/>
      <c r="AE2457" s="439"/>
      <c r="AF2457" s="439"/>
      <c r="AG2457" s="439"/>
      <c r="AH2457" s="439"/>
      <c r="AI2457" s="439"/>
      <c r="AJ2457" s="439"/>
    </row>
    <row r="2458" spans="29:36" x14ac:dyDescent="0.3">
      <c r="AC2458" s="439"/>
      <c r="AD2458" s="439"/>
      <c r="AE2458" s="439"/>
      <c r="AF2458" s="439"/>
      <c r="AG2458" s="439"/>
      <c r="AH2458" s="439"/>
      <c r="AI2458" s="439"/>
      <c r="AJ2458" s="439"/>
    </row>
    <row r="2459" spans="29:36" x14ac:dyDescent="0.3">
      <c r="AC2459" s="439"/>
      <c r="AD2459" s="439"/>
      <c r="AE2459" s="439"/>
      <c r="AF2459" s="439"/>
      <c r="AG2459" s="439"/>
      <c r="AH2459" s="439"/>
      <c r="AI2459" s="439"/>
      <c r="AJ2459" s="439"/>
    </row>
    <row r="2460" spans="29:36" x14ac:dyDescent="0.3">
      <c r="AC2460" s="439"/>
      <c r="AD2460" s="439"/>
      <c r="AE2460" s="439"/>
      <c r="AF2460" s="439"/>
      <c r="AG2460" s="439"/>
      <c r="AH2460" s="439"/>
      <c r="AI2460" s="439"/>
      <c r="AJ2460" s="439"/>
    </row>
    <row r="2461" spans="29:36" x14ac:dyDescent="0.3">
      <c r="AC2461" s="439"/>
      <c r="AD2461" s="439"/>
      <c r="AE2461" s="439"/>
      <c r="AF2461" s="439"/>
      <c r="AG2461" s="439"/>
      <c r="AH2461" s="439"/>
      <c r="AI2461" s="439"/>
      <c r="AJ2461" s="439"/>
    </row>
    <row r="2462" spans="29:36" x14ac:dyDescent="0.3">
      <c r="AC2462" s="439"/>
      <c r="AD2462" s="439"/>
      <c r="AE2462" s="439"/>
      <c r="AF2462" s="439"/>
      <c r="AG2462" s="439"/>
      <c r="AH2462" s="439"/>
      <c r="AI2462" s="439"/>
      <c r="AJ2462" s="439"/>
    </row>
    <row r="2463" spans="29:36" x14ac:dyDescent="0.3">
      <c r="AC2463" s="439"/>
      <c r="AD2463" s="439"/>
      <c r="AE2463" s="439"/>
      <c r="AF2463" s="439"/>
      <c r="AG2463" s="439"/>
      <c r="AH2463" s="439"/>
      <c r="AI2463" s="439"/>
      <c r="AJ2463" s="439"/>
    </row>
    <row r="2464" spans="29:36" x14ac:dyDescent="0.3">
      <c r="AC2464" s="439"/>
      <c r="AD2464" s="439"/>
      <c r="AE2464" s="439"/>
      <c r="AF2464" s="439"/>
      <c r="AG2464" s="439"/>
      <c r="AH2464" s="439"/>
      <c r="AI2464" s="439"/>
      <c r="AJ2464" s="439"/>
    </row>
    <row r="2465" spans="29:36" x14ac:dyDescent="0.3">
      <c r="AC2465" s="439"/>
      <c r="AD2465" s="439"/>
      <c r="AE2465" s="439"/>
      <c r="AF2465" s="439"/>
      <c r="AG2465" s="439"/>
      <c r="AH2465" s="439"/>
      <c r="AI2465" s="439"/>
      <c r="AJ2465" s="439"/>
    </row>
    <row r="2466" spans="29:36" x14ac:dyDescent="0.3">
      <c r="AC2466" s="439"/>
      <c r="AD2466" s="439"/>
      <c r="AE2466" s="439"/>
      <c r="AF2466" s="439"/>
      <c r="AG2466" s="439"/>
      <c r="AH2466" s="439"/>
      <c r="AI2466" s="439"/>
      <c r="AJ2466" s="439"/>
    </row>
    <row r="2467" spans="29:36" x14ac:dyDescent="0.3">
      <c r="AC2467" s="439"/>
      <c r="AD2467" s="439"/>
      <c r="AE2467" s="439"/>
      <c r="AF2467" s="439"/>
      <c r="AG2467" s="439"/>
      <c r="AH2467" s="439"/>
      <c r="AI2467" s="439"/>
      <c r="AJ2467" s="439"/>
    </row>
    <row r="2468" spans="29:36" x14ac:dyDescent="0.3">
      <c r="AC2468" s="439"/>
      <c r="AD2468" s="439"/>
      <c r="AE2468" s="439"/>
      <c r="AF2468" s="439"/>
      <c r="AG2468" s="439"/>
      <c r="AH2468" s="439"/>
      <c r="AI2468" s="439"/>
      <c r="AJ2468" s="439"/>
    </row>
    <row r="2469" spans="29:36" x14ac:dyDescent="0.3">
      <c r="AC2469" s="439"/>
      <c r="AD2469" s="439"/>
      <c r="AE2469" s="439"/>
      <c r="AF2469" s="439"/>
      <c r="AG2469" s="439"/>
      <c r="AH2469" s="439"/>
      <c r="AI2469" s="439"/>
      <c r="AJ2469" s="439"/>
    </row>
    <row r="2470" spans="29:36" x14ac:dyDescent="0.3">
      <c r="AC2470" s="439"/>
      <c r="AD2470" s="439"/>
      <c r="AE2470" s="439"/>
      <c r="AF2470" s="439"/>
      <c r="AG2470" s="439"/>
      <c r="AH2470" s="439"/>
      <c r="AI2470" s="439"/>
      <c r="AJ2470" s="439"/>
    </row>
    <row r="2471" spans="29:36" x14ac:dyDescent="0.3">
      <c r="AC2471" s="439"/>
      <c r="AD2471" s="439"/>
      <c r="AE2471" s="439"/>
      <c r="AF2471" s="439"/>
      <c r="AG2471" s="439"/>
      <c r="AH2471" s="439"/>
      <c r="AI2471" s="439"/>
      <c r="AJ2471" s="439"/>
    </row>
    <row r="2472" spans="29:36" x14ac:dyDescent="0.3">
      <c r="AC2472" s="439"/>
      <c r="AD2472" s="439"/>
      <c r="AE2472" s="439"/>
      <c r="AF2472" s="439"/>
      <c r="AG2472" s="439"/>
      <c r="AH2472" s="439"/>
      <c r="AI2472" s="439"/>
      <c r="AJ2472" s="439"/>
    </row>
    <row r="2473" spans="29:36" x14ac:dyDescent="0.3">
      <c r="AC2473" s="439"/>
      <c r="AD2473" s="439"/>
      <c r="AE2473" s="439"/>
      <c r="AF2473" s="439"/>
      <c r="AG2473" s="439"/>
      <c r="AH2473" s="439"/>
      <c r="AI2473" s="439"/>
      <c r="AJ2473" s="439"/>
    </row>
    <row r="2474" spans="29:36" x14ac:dyDescent="0.3">
      <c r="AC2474" s="439"/>
      <c r="AD2474" s="439"/>
      <c r="AE2474" s="439"/>
      <c r="AF2474" s="439"/>
      <c r="AG2474" s="439"/>
      <c r="AH2474" s="439"/>
      <c r="AI2474" s="439"/>
      <c r="AJ2474" s="439"/>
    </row>
    <row r="2475" spans="29:36" x14ac:dyDescent="0.3">
      <c r="AC2475" s="439"/>
      <c r="AD2475" s="439"/>
      <c r="AE2475" s="439"/>
      <c r="AF2475" s="439"/>
      <c r="AG2475" s="439"/>
      <c r="AH2475" s="439"/>
      <c r="AI2475" s="439"/>
      <c r="AJ2475" s="439"/>
    </row>
    <row r="2476" spans="29:36" x14ac:dyDescent="0.3">
      <c r="AC2476" s="439"/>
      <c r="AD2476" s="439"/>
      <c r="AE2476" s="439"/>
      <c r="AF2476" s="439"/>
      <c r="AG2476" s="439"/>
      <c r="AH2476" s="439"/>
      <c r="AI2476" s="439"/>
      <c r="AJ2476" s="439"/>
    </row>
    <row r="2477" spans="29:36" x14ac:dyDescent="0.3">
      <c r="AC2477" s="439"/>
      <c r="AD2477" s="439"/>
      <c r="AE2477" s="439"/>
      <c r="AF2477" s="439"/>
      <c r="AG2477" s="439"/>
      <c r="AH2477" s="439"/>
      <c r="AI2477" s="439"/>
      <c r="AJ2477" s="439"/>
    </row>
    <row r="2478" spans="29:36" x14ac:dyDescent="0.3">
      <c r="AC2478" s="439"/>
      <c r="AD2478" s="439"/>
      <c r="AE2478" s="439"/>
      <c r="AF2478" s="439"/>
      <c r="AG2478" s="439"/>
      <c r="AH2478" s="439"/>
      <c r="AI2478" s="439"/>
      <c r="AJ2478" s="439"/>
    </row>
    <row r="2479" spans="29:36" x14ac:dyDescent="0.3">
      <c r="AC2479" s="439"/>
      <c r="AD2479" s="439"/>
      <c r="AE2479" s="439"/>
      <c r="AF2479" s="439"/>
      <c r="AG2479" s="439"/>
      <c r="AH2479" s="439"/>
      <c r="AI2479" s="439"/>
      <c r="AJ2479" s="439"/>
    </row>
    <row r="2480" spans="29:36" x14ac:dyDescent="0.3">
      <c r="AC2480" s="439"/>
      <c r="AD2480" s="439"/>
      <c r="AE2480" s="439"/>
      <c r="AF2480" s="439"/>
      <c r="AG2480" s="439"/>
      <c r="AH2480" s="439"/>
      <c r="AI2480" s="439"/>
      <c r="AJ2480" s="439"/>
    </row>
    <row r="2481" spans="29:36" x14ac:dyDescent="0.3">
      <c r="AC2481" s="439"/>
      <c r="AD2481" s="439"/>
      <c r="AE2481" s="439"/>
      <c r="AF2481" s="439"/>
      <c r="AG2481" s="439"/>
      <c r="AH2481" s="439"/>
      <c r="AI2481" s="439"/>
      <c r="AJ2481" s="439"/>
    </row>
    <row r="2482" spans="29:36" x14ac:dyDescent="0.3">
      <c r="AC2482" s="439"/>
      <c r="AD2482" s="439"/>
      <c r="AE2482" s="439"/>
      <c r="AF2482" s="439"/>
      <c r="AG2482" s="439"/>
      <c r="AH2482" s="439"/>
      <c r="AI2482" s="439"/>
      <c r="AJ2482" s="439"/>
    </row>
    <row r="2483" spans="29:36" x14ac:dyDescent="0.3">
      <c r="AC2483" s="439"/>
      <c r="AD2483" s="439"/>
      <c r="AE2483" s="439"/>
      <c r="AF2483" s="439"/>
      <c r="AG2483" s="439"/>
      <c r="AH2483" s="439"/>
      <c r="AI2483" s="439"/>
      <c r="AJ2483" s="439"/>
    </row>
    <row r="2484" spans="29:36" x14ac:dyDescent="0.3">
      <c r="AC2484" s="439"/>
      <c r="AD2484" s="439"/>
      <c r="AE2484" s="439"/>
      <c r="AF2484" s="439"/>
      <c r="AG2484" s="439"/>
      <c r="AH2484" s="439"/>
      <c r="AI2484" s="439"/>
      <c r="AJ2484" s="439"/>
    </row>
    <row r="2485" spans="29:36" x14ac:dyDescent="0.3">
      <c r="AC2485" s="439"/>
      <c r="AD2485" s="439"/>
      <c r="AE2485" s="439"/>
      <c r="AF2485" s="439"/>
      <c r="AG2485" s="439"/>
      <c r="AH2485" s="439"/>
      <c r="AI2485" s="439"/>
      <c r="AJ2485" s="439"/>
    </row>
    <row r="2486" spans="29:36" x14ac:dyDescent="0.3">
      <c r="AC2486" s="439"/>
      <c r="AD2486" s="439"/>
      <c r="AE2486" s="439"/>
      <c r="AF2486" s="439"/>
      <c r="AG2486" s="439"/>
      <c r="AH2486" s="439"/>
      <c r="AI2486" s="439"/>
      <c r="AJ2486" s="439"/>
    </row>
    <row r="2487" spans="29:36" x14ac:dyDescent="0.3">
      <c r="AC2487" s="439"/>
      <c r="AD2487" s="439"/>
      <c r="AE2487" s="439"/>
      <c r="AF2487" s="439"/>
      <c r="AG2487" s="439"/>
      <c r="AH2487" s="439"/>
      <c r="AI2487" s="439"/>
      <c r="AJ2487" s="439"/>
    </row>
    <row r="2488" spans="29:36" x14ac:dyDescent="0.3">
      <c r="AC2488" s="439"/>
      <c r="AD2488" s="439"/>
      <c r="AE2488" s="439"/>
      <c r="AF2488" s="439"/>
      <c r="AG2488" s="439"/>
      <c r="AH2488" s="439"/>
      <c r="AI2488" s="439"/>
      <c r="AJ2488" s="439"/>
    </row>
    <row r="2489" spans="29:36" x14ac:dyDescent="0.3">
      <c r="AC2489" s="439"/>
      <c r="AD2489" s="439"/>
      <c r="AE2489" s="439"/>
      <c r="AF2489" s="439"/>
      <c r="AG2489" s="439"/>
      <c r="AH2489" s="439"/>
      <c r="AI2489" s="439"/>
      <c r="AJ2489" s="439"/>
    </row>
    <row r="2490" spans="29:36" x14ac:dyDescent="0.3">
      <c r="AC2490" s="439"/>
      <c r="AD2490" s="439"/>
      <c r="AE2490" s="439"/>
      <c r="AF2490" s="439"/>
      <c r="AG2490" s="439"/>
      <c r="AH2490" s="439"/>
      <c r="AI2490" s="439"/>
      <c r="AJ2490" s="439"/>
    </row>
    <row r="2491" spans="29:36" x14ac:dyDescent="0.3">
      <c r="AC2491" s="439"/>
      <c r="AD2491" s="439"/>
      <c r="AE2491" s="439"/>
      <c r="AF2491" s="439"/>
      <c r="AG2491" s="439"/>
      <c r="AH2491" s="439"/>
      <c r="AI2491" s="439"/>
      <c r="AJ2491" s="439"/>
    </row>
    <row r="2492" spans="29:36" x14ac:dyDescent="0.3">
      <c r="AC2492" s="439"/>
      <c r="AD2492" s="439"/>
      <c r="AE2492" s="439"/>
      <c r="AF2492" s="439"/>
      <c r="AG2492" s="439"/>
      <c r="AH2492" s="439"/>
      <c r="AI2492" s="439"/>
      <c r="AJ2492" s="439"/>
    </row>
    <row r="2493" spans="29:36" x14ac:dyDescent="0.3">
      <c r="AC2493" s="439"/>
      <c r="AD2493" s="439"/>
      <c r="AE2493" s="439"/>
      <c r="AF2493" s="439"/>
      <c r="AG2493" s="439"/>
      <c r="AH2493" s="439"/>
      <c r="AI2493" s="439"/>
      <c r="AJ2493" s="439"/>
    </row>
    <row r="2494" spans="29:36" x14ac:dyDescent="0.3">
      <c r="AC2494" s="439"/>
      <c r="AD2494" s="439"/>
      <c r="AE2494" s="439"/>
      <c r="AF2494" s="439"/>
      <c r="AG2494" s="439"/>
      <c r="AH2494" s="439"/>
      <c r="AI2494" s="439"/>
      <c r="AJ2494" s="439"/>
    </row>
    <row r="2495" spans="29:36" x14ac:dyDescent="0.3">
      <c r="AC2495" s="439"/>
      <c r="AD2495" s="439"/>
      <c r="AE2495" s="439"/>
      <c r="AF2495" s="439"/>
      <c r="AG2495" s="439"/>
      <c r="AH2495" s="439"/>
      <c r="AI2495" s="439"/>
      <c r="AJ2495" s="439"/>
    </row>
    <row r="2496" spans="29:36" x14ac:dyDescent="0.3">
      <c r="AC2496" s="439"/>
      <c r="AD2496" s="439"/>
      <c r="AE2496" s="439"/>
      <c r="AF2496" s="439"/>
      <c r="AG2496" s="439"/>
      <c r="AH2496" s="439"/>
      <c r="AI2496" s="439"/>
      <c r="AJ2496" s="439"/>
    </row>
    <row r="2497" spans="29:36" x14ac:dyDescent="0.3">
      <c r="AC2497" s="439"/>
      <c r="AD2497" s="439"/>
      <c r="AE2497" s="439"/>
      <c r="AF2497" s="439"/>
      <c r="AG2497" s="439"/>
      <c r="AH2497" s="439"/>
      <c r="AI2497" s="439"/>
      <c r="AJ2497" s="439"/>
    </row>
    <row r="2498" spans="29:36" x14ac:dyDescent="0.3">
      <c r="AC2498" s="439"/>
      <c r="AD2498" s="439"/>
      <c r="AE2498" s="439"/>
      <c r="AF2498" s="439"/>
      <c r="AG2498" s="439"/>
      <c r="AH2498" s="439"/>
      <c r="AI2498" s="439"/>
      <c r="AJ2498" s="439"/>
    </row>
    <row r="2499" spans="29:36" x14ac:dyDescent="0.3">
      <c r="AC2499" s="439"/>
      <c r="AD2499" s="439"/>
      <c r="AE2499" s="439"/>
      <c r="AF2499" s="439"/>
      <c r="AG2499" s="439"/>
      <c r="AH2499" s="439"/>
      <c r="AI2499" s="439"/>
      <c r="AJ2499" s="439"/>
    </row>
    <row r="2500" spans="29:36" x14ac:dyDescent="0.3">
      <c r="AC2500" s="439"/>
      <c r="AD2500" s="439"/>
      <c r="AE2500" s="439"/>
      <c r="AF2500" s="439"/>
      <c r="AG2500" s="439"/>
      <c r="AH2500" s="439"/>
      <c r="AI2500" s="439"/>
      <c r="AJ2500" s="439"/>
    </row>
    <row r="2501" spans="29:36" x14ac:dyDescent="0.3">
      <c r="AC2501" s="439"/>
      <c r="AD2501" s="439"/>
      <c r="AE2501" s="439"/>
      <c r="AF2501" s="439"/>
      <c r="AG2501" s="439"/>
      <c r="AH2501" s="439"/>
      <c r="AI2501" s="439"/>
      <c r="AJ2501" s="439"/>
    </row>
    <row r="2502" spans="29:36" x14ac:dyDescent="0.3">
      <c r="AC2502" s="439"/>
      <c r="AD2502" s="439"/>
      <c r="AE2502" s="439"/>
      <c r="AF2502" s="439"/>
      <c r="AG2502" s="439"/>
      <c r="AH2502" s="439"/>
      <c r="AI2502" s="439"/>
      <c r="AJ2502" s="439"/>
    </row>
    <row r="2503" spans="29:36" x14ac:dyDescent="0.3">
      <c r="AC2503" s="439"/>
      <c r="AD2503" s="439"/>
      <c r="AE2503" s="439"/>
      <c r="AF2503" s="439"/>
      <c r="AG2503" s="439"/>
      <c r="AH2503" s="439"/>
      <c r="AI2503" s="439"/>
      <c r="AJ2503" s="439"/>
    </row>
    <row r="2504" spans="29:36" x14ac:dyDescent="0.3">
      <c r="AC2504" s="439"/>
      <c r="AD2504" s="439"/>
      <c r="AE2504" s="439"/>
      <c r="AF2504" s="439"/>
      <c r="AG2504" s="439"/>
      <c r="AH2504" s="439"/>
      <c r="AI2504" s="439"/>
      <c r="AJ2504" s="439"/>
    </row>
    <row r="2505" spans="29:36" x14ac:dyDescent="0.3">
      <c r="AC2505" s="439"/>
      <c r="AD2505" s="439"/>
      <c r="AE2505" s="439"/>
      <c r="AF2505" s="439"/>
      <c r="AG2505" s="439"/>
      <c r="AH2505" s="439"/>
      <c r="AI2505" s="439"/>
      <c r="AJ2505" s="439"/>
    </row>
    <row r="2506" spans="29:36" x14ac:dyDescent="0.3">
      <c r="AC2506" s="439"/>
      <c r="AD2506" s="439"/>
      <c r="AE2506" s="439"/>
      <c r="AF2506" s="439"/>
      <c r="AG2506" s="439"/>
      <c r="AH2506" s="439"/>
      <c r="AI2506" s="439"/>
      <c r="AJ2506" s="439"/>
    </row>
    <row r="2507" spans="29:36" x14ac:dyDescent="0.3">
      <c r="AC2507" s="439"/>
      <c r="AD2507" s="439"/>
      <c r="AE2507" s="439"/>
      <c r="AF2507" s="439"/>
      <c r="AG2507" s="439"/>
      <c r="AH2507" s="439"/>
      <c r="AI2507" s="439"/>
      <c r="AJ2507" s="439"/>
    </row>
    <row r="2508" spans="29:36" x14ac:dyDescent="0.3">
      <c r="AC2508" s="439"/>
      <c r="AD2508" s="439"/>
      <c r="AE2508" s="439"/>
      <c r="AF2508" s="439"/>
      <c r="AG2508" s="439"/>
      <c r="AH2508" s="439"/>
      <c r="AI2508" s="439"/>
      <c r="AJ2508" s="439"/>
    </row>
    <row r="2509" spans="29:36" x14ac:dyDescent="0.3">
      <c r="AC2509" s="439"/>
      <c r="AD2509" s="439"/>
      <c r="AE2509" s="439"/>
      <c r="AF2509" s="439"/>
      <c r="AG2509" s="439"/>
      <c r="AH2509" s="439"/>
      <c r="AI2509" s="439"/>
      <c r="AJ2509" s="439"/>
    </row>
    <row r="2510" spans="29:36" x14ac:dyDescent="0.3">
      <c r="AC2510" s="439"/>
      <c r="AD2510" s="439"/>
      <c r="AE2510" s="439"/>
      <c r="AF2510" s="439"/>
      <c r="AG2510" s="439"/>
      <c r="AH2510" s="439"/>
      <c r="AI2510" s="439"/>
      <c r="AJ2510" s="439"/>
    </row>
    <row r="2511" spans="29:36" x14ac:dyDescent="0.3">
      <c r="AC2511" s="439"/>
      <c r="AD2511" s="439"/>
      <c r="AE2511" s="439"/>
      <c r="AF2511" s="439"/>
      <c r="AG2511" s="439"/>
      <c r="AH2511" s="439"/>
      <c r="AI2511" s="439"/>
      <c r="AJ2511" s="439"/>
    </row>
    <row r="2512" spans="29:36" x14ac:dyDescent="0.3">
      <c r="AC2512" s="439"/>
      <c r="AD2512" s="439"/>
      <c r="AE2512" s="439"/>
      <c r="AF2512" s="439"/>
      <c r="AG2512" s="439"/>
      <c r="AH2512" s="439"/>
      <c r="AI2512" s="439"/>
      <c r="AJ2512" s="439"/>
    </row>
    <row r="2513" spans="29:36" x14ac:dyDescent="0.3">
      <c r="AC2513" s="439"/>
      <c r="AD2513" s="439"/>
      <c r="AE2513" s="439"/>
      <c r="AF2513" s="439"/>
      <c r="AG2513" s="439"/>
      <c r="AH2513" s="439"/>
      <c r="AI2513" s="439"/>
      <c r="AJ2513" s="439"/>
    </row>
    <row r="2514" spans="29:36" x14ac:dyDescent="0.3">
      <c r="AC2514" s="439"/>
      <c r="AD2514" s="439"/>
      <c r="AE2514" s="439"/>
      <c r="AF2514" s="439"/>
      <c r="AG2514" s="439"/>
      <c r="AH2514" s="439"/>
      <c r="AI2514" s="439"/>
      <c r="AJ2514" s="439"/>
    </row>
    <row r="2515" spans="29:36" x14ac:dyDescent="0.3">
      <c r="AC2515" s="439"/>
      <c r="AD2515" s="439"/>
      <c r="AE2515" s="439"/>
      <c r="AF2515" s="439"/>
      <c r="AG2515" s="439"/>
      <c r="AH2515" s="439"/>
      <c r="AI2515" s="439"/>
      <c r="AJ2515" s="439"/>
    </row>
    <row r="2516" spans="29:36" x14ac:dyDescent="0.3">
      <c r="AC2516" s="439"/>
      <c r="AD2516" s="439"/>
      <c r="AE2516" s="439"/>
      <c r="AF2516" s="439"/>
      <c r="AG2516" s="439"/>
      <c r="AH2516" s="439"/>
      <c r="AI2516" s="439"/>
      <c r="AJ2516" s="439"/>
    </row>
    <row r="2517" spans="29:36" x14ac:dyDescent="0.3">
      <c r="AC2517" s="439"/>
      <c r="AD2517" s="439"/>
      <c r="AE2517" s="439"/>
      <c r="AF2517" s="439"/>
      <c r="AG2517" s="439"/>
      <c r="AH2517" s="439"/>
      <c r="AI2517" s="439"/>
      <c r="AJ2517" s="439"/>
    </row>
    <row r="2518" spans="29:36" x14ac:dyDescent="0.3">
      <c r="AC2518" s="439"/>
      <c r="AD2518" s="439"/>
      <c r="AE2518" s="439"/>
      <c r="AF2518" s="439"/>
      <c r="AG2518" s="439"/>
      <c r="AH2518" s="439"/>
      <c r="AI2518" s="439"/>
      <c r="AJ2518" s="439"/>
    </row>
    <row r="2519" spans="29:36" x14ac:dyDescent="0.3">
      <c r="AC2519" s="439"/>
      <c r="AD2519" s="439"/>
      <c r="AE2519" s="439"/>
      <c r="AF2519" s="439"/>
      <c r="AG2519" s="439"/>
      <c r="AH2519" s="439"/>
      <c r="AI2519" s="439"/>
      <c r="AJ2519" s="439"/>
    </row>
    <row r="2520" spans="29:36" x14ac:dyDescent="0.3">
      <c r="AC2520" s="439"/>
      <c r="AD2520" s="439"/>
      <c r="AE2520" s="439"/>
      <c r="AF2520" s="439"/>
      <c r="AG2520" s="439"/>
      <c r="AH2520" s="439"/>
      <c r="AI2520" s="439"/>
      <c r="AJ2520" s="439"/>
    </row>
    <row r="2521" spans="29:36" x14ac:dyDescent="0.3">
      <c r="AC2521" s="439"/>
      <c r="AD2521" s="439"/>
      <c r="AE2521" s="439"/>
      <c r="AF2521" s="439"/>
      <c r="AG2521" s="439"/>
      <c r="AH2521" s="439"/>
      <c r="AI2521" s="439"/>
      <c r="AJ2521" s="439"/>
    </row>
    <row r="2522" spans="29:36" x14ac:dyDescent="0.3">
      <c r="AC2522" s="439"/>
      <c r="AD2522" s="439"/>
      <c r="AE2522" s="439"/>
      <c r="AF2522" s="439"/>
      <c r="AG2522" s="439"/>
      <c r="AH2522" s="439"/>
      <c r="AI2522" s="439"/>
      <c r="AJ2522" s="439"/>
    </row>
    <row r="2523" spans="29:36" x14ac:dyDescent="0.3">
      <c r="AC2523" s="439"/>
      <c r="AD2523" s="439"/>
      <c r="AE2523" s="439"/>
      <c r="AF2523" s="439"/>
      <c r="AG2523" s="439"/>
      <c r="AH2523" s="439"/>
      <c r="AI2523" s="439"/>
      <c r="AJ2523" s="439"/>
    </row>
    <row r="2524" spans="29:36" x14ac:dyDescent="0.3">
      <c r="AC2524" s="439"/>
      <c r="AD2524" s="439"/>
      <c r="AE2524" s="439"/>
      <c r="AF2524" s="439"/>
      <c r="AG2524" s="439"/>
      <c r="AH2524" s="439"/>
      <c r="AI2524" s="439"/>
      <c r="AJ2524" s="439"/>
    </row>
    <row r="2525" spans="29:36" x14ac:dyDescent="0.3">
      <c r="AC2525" s="439"/>
      <c r="AD2525" s="439"/>
      <c r="AE2525" s="439"/>
      <c r="AF2525" s="439"/>
      <c r="AG2525" s="439"/>
      <c r="AH2525" s="439"/>
      <c r="AI2525" s="439"/>
      <c r="AJ2525" s="439"/>
    </row>
    <row r="2526" spans="29:36" x14ac:dyDescent="0.3">
      <c r="AC2526" s="439"/>
      <c r="AD2526" s="439"/>
      <c r="AE2526" s="439"/>
      <c r="AF2526" s="439"/>
      <c r="AG2526" s="439"/>
      <c r="AH2526" s="439"/>
      <c r="AI2526" s="439"/>
      <c r="AJ2526" s="439"/>
    </row>
    <row r="2527" spans="29:36" x14ac:dyDescent="0.3">
      <c r="AC2527" s="439"/>
      <c r="AD2527" s="439"/>
      <c r="AE2527" s="439"/>
      <c r="AF2527" s="439"/>
      <c r="AG2527" s="439"/>
      <c r="AH2527" s="439"/>
      <c r="AI2527" s="439"/>
      <c r="AJ2527" s="439"/>
    </row>
    <row r="2528" spans="29:36" x14ac:dyDescent="0.3">
      <c r="AC2528" s="439"/>
      <c r="AD2528" s="439"/>
      <c r="AE2528" s="439"/>
      <c r="AF2528" s="439"/>
      <c r="AG2528" s="439"/>
      <c r="AH2528" s="439"/>
      <c r="AI2528" s="439"/>
      <c r="AJ2528" s="439"/>
    </row>
    <row r="2529" spans="29:36" x14ac:dyDescent="0.3">
      <c r="AC2529" s="439"/>
      <c r="AD2529" s="439"/>
      <c r="AE2529" s="439"/>
      <c r="AF2529" s="439"/>
      <c r="AG2529" s="439"/>
      <c r="AH2529" s="439"/>
      <c r="AI2529" s="439"/>
      <c r="AJ2529" s="439"/>
    </row>
    <row r="2530" spans="29:36" x14ac:dyDescent="0.3">
      <c r="AC2530" s="439"/>
      <c r="AD2530" s="439"/>
      <c r="AE2530" s="439"/>
      <c r="AF2530" s="439"/>
      <c r="AG2530" s="439"/>
      <c r="AH2530" s="439"/>
      <c r="AI2530" s="439"/>
      <c r="AJ2530" s="439"/>
    </row>
    <row r="2531" spans="29:36" x14ac:dyDescent="0.3">
      <c r="AC2531" s="439"/>
      <c r="AD2531" s="439"/>
      <c r="AE2531" s="439"/>
      <c r="AF2531" s="439"/>
      <c r="AG2531" s="439"/>
      <c r="AH2531" s="439"/>
      <c r="AI2531" s="439"/>
      <c r="AJ2531" s="439"/>
    </row>
    <row r="2532" spans="29:36" x14ac:dyDescent="0.3">
      <c r="AC2532" s="439"/>
      <c r="AD2532" s="439"/>
      <c r="AE2532" s="439"/>
      <c r="AF2532" s="439"/>
      <c r="AG2532" s="439"/>
      <c r="AH2532" s="439"/>
      <c r="AI2532" s="439"/>
      <c r="AJ2532" s="439"/>
    </row>
    <row r="2533" spans="29:36" x14ac:dyDescent="0.3">
      <c r="AC2533" s="439"/>
      <c r="AD2533" s="439"/>
      <c r="AE2533" s="439"/>
      <c r="AF2533" s="439"/>
      <c r="AG2533" s="439"/>
      <c r="AH2533" s="439"/>
      <c r="AI2533" s="439"/>
      <c r="AJ2533" s="439"/>
    </row>
    <row r="2534" spans="29:36" x14ac:dyDescent="0.3">
      <c r="AC2534" s="439"/>
      <c r="AD2534" s="439"/>
      <c r="AE2534" s="439"/>
      <c r="AF2534" s="439"/>
      <c r="AG2534" s="439"/>
      <c r="AH2534" s="439"/>
      <c r="AI2534" s="439"/>
      <c r="AJ2534" s="439"/>
    </row>
    <row r="2535" spans="29:36" x14ac:dyDescent="0.3">
      <c r="AC2535" s="439"/>
      <c r="AD2535" s="439"/>
      <c r="AE2535" s="439"/>
      <c r="AF2535" s="439"/>
      <c r="AG2535" s="439"/>
      <c r="AH2535" s="439"/>
      <c r="AI2535" s="439"/>
      <c r="AJ2535" s="439"/>
    </row>
    <row r="2536" spans="29:36" x14ac:dyDescent="0.3">
      <c r="AC2536" s="439"/>
      <c r="AD2536" s="439"/>
      <c r="AE2536" s="439"/>
      <c r="AF2536" s="439"/>
      <c r="AG2536" s="439"/>
      <c r="AH2536" s="439"/>
      <c r="AI2536" s="439"/>
      <c r="AJ2536" s="439"/>
    </row>
    <row r="2537" spans="29:36" x14ac:dyDescent="0.3">
      <c r="AC2537" s="439"/>
      <c r="AD2537" s="439"/>
      <c r="AE2537" s="439"/>
      <c r="AF2537" s="439"/>
      <c r="AG2537" s="439"/>
      <c r="AH2537" s="439"/>
      <c r="AI2537" s="439"/>
      <c r="AJ2537" s="439"/>
    </row>
    <row r="2538" spans="29:36" x14ac:dyDescent="0.3">
      <c r="AC2538" s="439"/>
      <c r="AD2538" s="439"/>
      <c r="AE2538" s="439"/>
      <c r="AF2538" s="439"/>
      <c r="AG2538" s="439"/>
      <c r="AH2538" s="439"/>
      <c r="AI2538" s="439"/>
      <c r="AJ2538" s="439"/>
    </row>
    <row r="2539" spans="29:36" x14ac:dyDescent="0.3">
      <c r="AC2539" s="439"/>
      <c r="AD2539" s="439"/>
      <c r="AE2539" s="439"/>
      <c r="AF2539" s="439"/>
      <c r="AG2539" s="439"/>
      <c r="AH2539" s="439"/>
      <c r="AI2539" s="439"/>
      <c r="AJ2539" s="439"/>
    </row>
    <row r="2540" spans="29:36" x14ac:dyDescent="0.3">
      <c r="AC2540" s="439"/>
      <c r="AD2540" s="439"/>
      <c r="AE2540" s="439"/>
      <c r="AF2540" s="439"/>
      <c r="AG2540" s="439"/>
      <c r="AH2540" s="439"/>
      <c r="AI2540" s="439"/>
      <c r="AJ2540" s="439"/>
    </row>
    <row r="2541" spans="29:36" x14ac:dyDescent="0.3">
      <c r="AC2541" s="439"/>
      <c r="AD2541" s="439"/>
      <c r="AE2541" s="439"/>
      <c r="AF2541" s="439"/>
      <c r="AG2541" s="439"/>
      <c r="AH2541" s="439"/>
      <c r="AI2541" s="439"/>
      <c r="AJ2541" s="439"/>
    </row>
    <row r="2542" spans="29:36" x14ac:dyDescent="0.3">
      <c r="AC2542" s="439"/>
      <c r="AD2542" s="439"/>
      <c r="AE2542" s="439"/>
      <c r="AF2542" s="439"/>
      <c r="AG2542" s="439"/>
      <c r="AH2542" s="439"/>
      <c r="AI2542" s="439"/>
      <c r="AJ2542" s="439"/>
    </row>
    <row r="2543" spans="29:36" x14ac:dyDescent="0.3">
      <c r="AC2543" s="439"/>
      <c r="AD2543" s="439"/>
      <c r="AE2543" s="439"/>
      <c r="AF2543" s="439"/>
      <c r="AG2543" s="439"/>
      <c r="AH2543" s="439"/>
      <c r="AI2543" s="439"/>
      <c r="AJ2543" s="439"/>
    </row>
    <row r="2544" spans="29:36" x14ac:dyDescent="0.3">
      <c r="AC2544" s="439"/>
      <c r="AD2544" s="439"/>
      <c r="AE2544" s="439"/>
      <c r="AF2544" s="439"/>
      <c r="AG2544" s="439"/>
      <c r="AH2544" s="439"/>
      <c r="AI2544" s="439"/>
      <c r="AJ2544" s="439"/>
    </row>
    <row r="2545" spans="29:36" x14ac:dyDescent="0.3">
      <c r="AC2545" s="439"/>
      <c r="AD2545" s="439"/>
      <c r="AE2545" s="439"/>
      <c r="AF2545" s="439"/>
      <c r="AG2545" s="439"/>
      <c r="AH2545" s="439"/>
      <c r="AI2545" s="439"/>
      <c r="AJ2545" s="439"/>
    </row>
    <row r="2546" spans="29:36" x14ac:dyDescent="0.3">
      <c r="AC2546" s="439"/>
      <c r="AD2546" s="439"/>
      <c r="AE2546" s="439"/>
      <c r="AF2546" s="439"/>
      <c r="AG2546" s="439"/>
      <c r="AH2546" s="439"/>
      <c r="AI2546" s="439"/>
      <c r="AJ2546" s="439"/>
    </row>
    <row r="2547" spans="29:36" x14ac:dyDescent="0.3">
      <c r="AC2547" s="439"/>
      <c r="AD2547" s="439"/>
      <c r="AE2547" s="439"/>
      <c r="AF2547" s="439"/>
      <c r="AG2547" s="439"/>
      <c r="AH2547" s="439"/>
      <c r="AI2547" s="439"/>
      <c r="AJ2547" s="439"/>
    </row>
    <row r="2548" spans="29:36" x14ac:dyDescent="0.3">
      <c r="AC2548" s="439"/>
      <c r="AD2548" s="439"/>
      <c r="AE2548" s="439"/>
      <c r="AF2548" s="439"/>
      <c r="AG2548" s="439"/>
      <c r="AH2548" s="439"/>
      <c r="AI2548" s="439"/>
      <c r="AJ2548" s="439"/>
    </row>
    <row r="2549" spans="29:36" x14ac:dyDescent="0.3">
      <c r="AC2549" s="439"/>
      <c r="AD2549" s="439"/>
      <c r="AE2549" s="439"/>
      <c r="AF2549" s="439"/>
      <c r="AG2549" s="439"/>
      <c r="AH2549" s="439"/>
      <c r="AI2549" s="439"/>
      <c r="AJ2549" s="439"/>
    </row>
    <row r="2550" spans="29:36" x14ac:dyDescent="0.3">
      <c r="AC2550" s="439"/>
      <c r="AD2550" s="439"/>
      <c r="AE2550" s="439"/>
      <c r="AF2550" s="439"/>
      <c r="AG2550" s="439"/>
      <c r="AH2550" s="439"/>
      <c r="AI2550" s="439"/>
      <c r="AJ2550" s="439"/>
    </row>
    <row r="2551" spans="29:36" x14ac:dyDescent="0.3">
      <c r="AC2551" s="439"/>
      <c r="AD2551" s="439"/>
      <c r="AE2551" s="439"/>
      <c r="AF2551" s="439"/>
      <c r="AG2551" s="439"/>
      <c r="AH2551" s="439"/>
      <c r="AI2551" s="439"/>
      <c r="AJ2551" s="439"/>
    </row>
    <row r="2552" spans="29:36" x14ac:dyDescent="0.3">
      <c r="AC2552" s="439"/>
      <c r="AD2552" s="439"/>
      <c r="AE2552" s="439"/>
      <c r="AF2552" s="439"/>
      <c r="AG2552" s="439"/>
      <c r="AH2552" s="439"/>
      <c r="AI2552" s="439"/>
      <c r="AJ2552" s="439"/>
    </row>
    <row r="2553" spans="29:36" x14ac:dyDescent="0.3">
      <c r="AC2553" s="439"/>
      <c r="AD2553" s="439"/>
      <c r="AE2553" s="439"/>
      <c r="AF2553" s="439"/>
      <c r="AG2553" s="439"/>
      <c r="AH2553" s="439"/>
      <c r="AI2553" s="439"/>
      <c r="AJ2553" s="439"/>
    </row>
    <row r="2554" spans="29:36" x14ac:dyDescent="0.3">
      <c r="AC2554" s="439"/>
      <c r="AD2554" s="439"/>
      <c r="AE2554" s="439"/>
      <c r="AF2554" s="439"/>
      <c r="AG2554" s="439"/>
      <c r="AH2554" s="439"/>
      <c r="AI2554" s="439"/>
      <c r="AJ2554" s="439"/>
    </row>
    <row r="2555" spans="29:36" x14ac:dyDescent="0.3">
      <c r="AC2555" s="439"/>
      <c r="AD2555" s="439"/>
      <c r="AE2555" s="439"/>
      <c r="AF2555" s="439"/>
      <c r="AG2555" s="439"/>
      <c r="AH2555" s="439"/>
      <c r="AI2555" s="439"/>
      <c r="AJ2555" s="439"/>
    </row>
    <row r="2556" spans="29:36" x14ac:dyDescent="0.3">
      <c r="AC2556" s="439"/>
      <c r="AD2556" s="439"/>
      <c r="AE2556" s="439"/>
      <c r="AF2556" s="439"/>
      <c r="AG2556" s="439"/>
      <c r="AH2556" s="439"/>
      <c r="AI2556" s="439"/>
      <c r="AJ2556" s="439"/>
    </row>
    <row r="2557" spans="29:36" x14ac:dyDescent="0.3">
      <c r="AC2557" s="439"/>
      <c r="AD2557" s="439"/>
      <c r="AE2557" s="439"/>
      <c r="AF2557" s="439"/>
      <c r="AG2557" s="439"/>
      <c r="AH2557" s="439"/>
      <c r="AI2557" s="439"/>
      <c r="AJ2557" s="439"/>
    </row>
    <row r="2558" spans="29:36" x14ac:dyDescent="0.3">
      <c r="AC2558" s="439"/>
      <c r="AD2558" s="439"/>
      <c r="AE2558" s="439"/>
      <c r="AF2558" s="439"/>
      <c r="AG2558" s="439"/>
      <c r="AH2558" s="439"/>
      <c r="AI2558" s="439"/>
      <c r="AJ2558" s="439"/>
    </row>
    <row r="2559" spans="29:36" x14ac:dyDescent="0.3">
      <c r="AC2559" s="439"/>
      <c r="AD2559" s="439"/>
      <c r="AE2559" s="439"/>
      <c r="AF2559" s="439"/>
      <c r="AG2559" s="439"/>
      <c r="AH2559" s="439"/>
      <c r="AI2559" s="439"/>
      <c r="AJ2559" s="439"/>
    </row>
    <row r="2560" spans="29:36" x14ac:dyDescent="0.3">
      <c r="AC2560" s="439"/>
      <c r="AD2560" s="439"/>
      <c r="AE2560" s="439"/>
      <c r="AF2560" s="439"/>
      <c r="AG2560" s="439"/>
      <c r="AH2560" s="439"/>
      <c r="AI2560" s="439"/>
      <c r="AJ2560" s="439"/>
    </row>
    <row r="2561" spans="29:36" x14ac:dyDescent="0.3">
      <c r="AC2561" s="439"/>
      <c r="AD2561" s="439"/>
      <c r="AE2561" s="439"/>
      <c r="AF2561" s="439"/>
      <c r="AG2561" s="439"/>
      <c r="AH2561" s="439"/>
      <c r="AI2561" s="439"/>
      <c r="AJ2561" s="439"/>
    </row>
    <row r="2562" spans="29:36" x14ac:dyDescent="0.3">
      <c r="AC2562" s="439"/>
      <c r="AD2562" s="439"/>
      <c r="AE2562" s="439"/>
      <c r="AF2562" s="439"/>
      <c r="AG2562" s="439"/>
      <c r="AH2562" s="439"/>
      <c r="AI2562" s="439"/>
      <c r="AJ2562" s="439"/>
    </row>
    <row r="2563" spans="29:36" x14ac:dyDescent="0.3">
      <c r="AC2563" s="439"/>
      <c r="AD2563" s="439"/>
      <c r="AE2563" s="439"/>
      <c r="AF2563" s="439"/>
      <c r="AG2563" s="439"/>
      <c r="AH2563" s="439"/>
      <c r="AI2563" s="439"/>
      <c r="AJ2563" s="439"/>
    </row>
    <row r="2564" spans="29:36" x14ac:dyDescent="0.3">
      <c r="AC2564" s="439"/>
      <c r="AD2564" s="439"/>
      <c r="AE2564" s="439"/>
      <c r="AF2564" s="439"/>
      <c r="AG2564" s="439"/>
      <c r="AH2564" s="439"/>
      <c r="AI2564" s="439"/>
      <c r="AJ2564" s="439"/>
    </row>
    <row r="2565" spans="29:36" x14ac:dyDescent="0.3">
      <c r="AC2565" s="439"/>
      <c r="AD2565" s="439"/>
      <c r="AE2565" s="439"/>
      <c r="AF2565" s="439"/>
      <c r="AG2565" s="439"/>
      <c r="AH2565" s="439"/>
      <c r="AI2565" s="439"/>
      <c r="AJ2565" s="439"/>
    </row>
    <row r="2566" spans="29:36" x14ac:dyDescent="0.3">
      <c r="AC2566" s="439"/>
      <c r="AD2566" s="439"/>
      <c r="AE2566" s="439"/>
      <c r="AF2566" s="439"/>
      <c r="AG2566" s="439"/>
      <c r="AH2566" s="439"/>
      <c r="AI2566" s="439"/>
      <c r="AJ2566" s="439"/>
    </row>
    <row r="2567" spans="29:36" x14ac:dyDescent="0.3">
      <c r="AC2567" s="439"/>
      <c r="AD2567" s="439"/>
      <c r="AE2567" s="439"/>
      <c r="AF2567" s="439"/>
      <c r="AG2567" s="439"/>
      <c r="AH2567" s="439"/>
      <c r="AI2567" s="439"/>
      <c r="AJ2567" s="439"/>
    </row>
    <row r="2568" spans="29:36" x14ac:dyDescent="0.3">
      <c r="AC2568" s="439"/>
      <c r="AD2568" s="439"/>
      <c r="AE2568" s="439"/>
      <c r="AF2568" s="439"/>
      <c r="AG2568" s="439"/>
      <c r="AH2568" s="439"/>
      <c r="AI2568" s="439"/>
      <c r="AJ2568" s="439"/>
    </row>
    <row r="2569" spans="29:36" x14ac:dyDescent="0.3">
      <c r="AC2569" s="439"/>
      <c r="AD2569" s="439"/>
      <c r="AE2569" s="439"/>
      <c r="AF2569" s="439"/>
      <c r="AG2569" s="439"/>
      <c r="AH2569" s="439"/>
      <c r="AI2569" s="439"/>
      <c r="AJ2569" s="439"/>
    </row>
    <row r="2570" spans="29:36" x14ac:dyDescent="0.3">
      <c r="AC2570" s="439"/>
      <c r="AD2570" s="439"/>
      <c r="AE2570" s="439"/>
      <c r="AF2570" s="439"/>
      <c r="AG2570" s="439"/>
      <c r="AH2570" s="439"/>
      <c r="AI2570" s="439"/>
      <c r="AJ2570" s="439"/>
    </row>
    <row r="2571" spans="29:36" x14ac:dyDescent="0.3">
      <c r="AC2571" s="439"/>
      <c r="AD2571" s="439"/>
      <c r="AE2571" s="439"/>
      <c r="AF2571" s="439"/>
      <c r="AG2571" s="439"/>
      <c r="AH2571" s="439"/>
      <c r="AI2571" s="439"/>
      <c r="AJ2571" s="439"/>
    </row>
    <row r="2572" spans="29:36" x14ac:dyDescent="0.3">
      <c r="AC2572" s="439"/>
      <c r="AD2572" s="439"/>
      <c r="AE2572" s="439"/>
      <c r="AF2572" s="439"/>
      <c r="AG2572" s="439"/>
      <c r="AH2572" s="439"/>
      <c r="AI2572" s="439"/>
      <c r="AJ2572" s="439"/>
    </row>
    <row r="2573" spans="29:36" x14ac:dyDescent="0.3">
      <c r="AC2573" s="439"/>
      <c r="AD2573" s="439"/>
      <c r="AE2573" s="439"/>
      <c r="AF2573" s="439"/>
      <c r="AG2573" s="439"/>
      <c r="AH2573" s="439"/>
      <c r="AI2573" s="439"/>
      <c r="AJ2573" s="439"/>
    </row>
    <row r="2574" spans="29:36" x14ac:dyDescent="0.3">
      <c r="AC2574" s="439"/>
      <c r="AD2574" s="439"/>
      <c r="AE2574" s="439"/>
      <c r="AF2574" s="439"/>
      <c r="AG2574" s="439"/>
      <c r="AH2574" s="439"/>
      <c r="AI2574" s="439"/>
      <c r="AJ2574" s="439"/>
    </row>
    <row r="2575" spans="29:36" x14ac:dyDescent="0.3">
      <c r="AC2575" s="439"/>
      <c r="AD2575" s="439"/>
      <c r="AE2575" s="439"/>
      <c r="AF2575" s="439"/>
      <c r="AG2575" s="439"/>
      <c r="AH2575" s="439"/>
      <c r="AI2575" s="439"/>
      <c r="AJ2575" s="439"/>
    </row>
    <row r="2576" spans="29:36" x14ac:dyDescent="0.3">
      <c r="AC2576" s="439"/>
      <c r="AD2576" s="439"/>
      <c r="AE2576" s="439"/>
      <c r="AF2576" s="439"/>
      <c r="AG2576" s="439"/>
      <c r="AH2576" s="439"/>
      <c r="AI2576" s="439"/>
      <c r="AJ2576" s="439"/>
    </row>
    <row r="2577" spans="29:36" x14ac:dyDescent="0.3">
      <c r="AC2577" s="439"/>
      <c r="AD2577" s="439"/>
      <c r="AE2577" s="439"/>
      <c r="AF2577" s="439"/>
      <c r="AG2577" s="439"/>
      <c r="AH2577" s="439"/>
      <c r="AI2577" s="439"/>
      <c r="AJ2577" s="439"/>
    </row>
    <row r="2578" spans="29:36" x14ac:dyDescent="0.3">
      <c r="AC2578" s="439"/>
      <c r="AD2578" s="439"/>
      <c r="AE2578" s="439"/>
      <c r="AF2578" s="439"/>
      <c r="AG2578" s="439"/>
      <c r="AH2578" s="439"/>
      <c r="AI2578" s="439"/>
      <c r="AJ2578" s="439"/>
    </row>
    <row r="2579" spans="29:36" x14ac:dyDescent="0.3">
      <c r="AC2579" s="439"/>
      <c r="AD2579" s="439"/>
      <c r="AE2579" s="439"/>
      <c r="AF2579" s="439"/>
      <c r="AG2579" s="439"/>
      <c r="AH2579" s="439"/>
      <c r="AI2579" s="439"/>
      <c r="AJ2579" s="439"/>
    </row>
    <row r="2580" spans="29:36" x14ac:dyDescent="0.3">
      <c r="AC2580" s="439"/>
      <c r="AD2580" s="439"/>
      <c r="AE2580" s="439"/>
      <c r="AF2580" s="439"/>
      <c r="AG2580" s="439"/>
      <c r="AH2580" s="439"/>
      <c r="AI2580" s="439"/>
      <c r="AJ2580" s="439"/>
    </row>
    <row r="2581" spans="29:36" x14ac:dyDescent="0.3">
      <c r="AC2581" s="439"/>
      <c r="AD2581" s="439"/>
      <c r="AE2581" s="439"/>
      <c r="AF2581" s="439"/>
      <c r="AG2581" s="439"/>
      <c r="AH2581" s="439"/>
      <c r="AI2581" s="439"/>
      <c r="AJ2581" s="439"/>
    </row>
    <row r="2582" spans="29:36" x14ac:dyDescent="0.3">
      <c r="AC2582" s="439"/>
      <c r="AD2582" s="439"/>
      <c r="AE2582" s="439"/>
      <c r="AF2582" s="439"/>
      <c r="AG2582" s="439"/>
      <c r="AH2582" s="439"/>
      <c r="AI2582" s="439"/>
      <c r="AJ2582" s="439"/>
    </row>
    <row r="2583" spans="29:36" x14ac:dyDescent="0.3">
      <c r="AC2583" s="439"/>
      <c r="AD2583" s="439"/>
      <c r="AE2583" s="439"/>
      <c r="AF2583" s="439"/>
      <c r="AG2583" s="439"/>
      <c r="AH2583" s="439"/>
      <c r="AI2583" s="439"/>
      <c r="AJ2583" s="439"/>
    </row>
    <row r="2584" spans="29:36" x14ac:dyDescent="0.3">
      <c r="AC2584" s="439"/>
      <c r="AD2584" s="439"/>
      <c r="AE2584" s="439"/>
      <c r="AF2584" s="439"/>
      <c r="AG2584" s="439"/>
      <c r="AH2584" s="439"/>
      <c r="AI2584" s="439"/>
      <c r="AJ2584" s="439"/>
    </row>
    <row r="2585" spans="29:36" x14ac:dyDescent="0.3">
      <c r="AC2585" s="439"/>
      <c r="AD2585" s="439"/>
      <c r="AE2585" s="439"/>
      <c r="AF2585" s="439"/>
      <c r="AG2585" s="439"/>
      <c r="AH2585" s="439"/>
      <c r="AI2585" s="439"/>
      <c r="AJ2585" s="439"/>
    </row>
    <row r="2586" spans="29:36" x14ac:dyDescent="0.3">
      <c r="AC2586" s="439"/>
      <c r="AD2586" s="439"/>
      <c r="AE2586" s="439"/>
      <c r="AF2586" s="439"/>
      <c r="AG2586" s="439"/>
      <c r="AH2586" s="439"/>
      <c r="AI2586" s="439"/>
      <c r="AJ2586" s="439"/>
    </row>
    <row r="2587" spans="29:36" x14ac:dyDescent="0.3">
      <c r="AC2587" s="439"/>
      <c r="AD2587" s="439"/>
      <c r="AE2587" s="439"/>
      <c r="AF2587" s="439"/>
      <c r="AG2587" s="439"/>
      <c r="AH2587" s="439"/>
      <c r="AI2587" s="439"/>
      <c r="AJ2587" s="439"/>
    </row>
    <row r="2588" spans="29:36" x14ac:dyDescent="0.3">
      <c r="AC2588" s="439"/>
      <c r="AD2588" s="439"/>
      <c r="AE2588" s="439"/>
      <c r="AF2588" s="439"/>
      <c r="AG2588" s="439"/>
      <c r="AH2588" s="439"/>
      <c r="AI2588" s="439"/>
      <c r="AJ2588" s="439"/>
    </row>
    <row r="2589" spans="29:36" x14ac:dyDescent="0.3">
      <c r="AC2589" s="439"/>
      <c r="AD2589" s="439"/>
      <c r="AE2589" s="439"/>
      <c r="AF2589" s="439"/>
      <c r="AG2589" s="439"/>
      <c r="AH2589" s="439"/>
      <c r="AI2589" s="439"/>
      <c r="AJ2589" s="439"/>
    </row>
    <row r="2590" spans="29:36" x14ac:dyDescent="0.3">
      <c r="AC2590" s="439"/>
      <c r="AD2590" s="439"/>
      <c r="AE2590" s="439"/>
      <c r="AF2590" s="439"/>
      <c r="AG2590" s="439"/>
      <c r="AH2590" s="439"/>
      <c r="AI2590" s="439"/>
      <c r="AJ2590" s="439"/>
    </row>
    <row r="2591" spans="29:36" x14ac:dyDescent="0.3">
      <c r="AC2591" s="439"/>
      <c r="AD2591" s="439"/>
      <c r="AE2591" s="439"/>
      <c r="AF2591" s="439"/>
      <c r="AG2591" s="439"/>
      <c r="AH2591" s="439"/>
      <c r="AI2591" s="439"/>
      <c r="AJ2591" s="439"/>
    </row>
    <row r="2592" spans="29:36" x14ac:dyDescent="0.3">
      <c r="AC2592" s="439"/>
      <c r="AD2592" s="439"/>
      <c r="AE2592" s="439"/>
      <c r="AF2592" s="439"/>
      <c r="AG2592" s="439"/>
      <c r="AH2592" s="439"/>
      <c r="AI2592" s="439"/>
      <c r="AJ2592" s="439"/>
    </row>
    <row r="2593" spans="29:36" x14ac:dyDescent="0.3">
      <c r="AC2593" s="439"/>
      <c r="AD2593" s="439"/>
      <c r="AE2593" s="439"/>
      <c r="AF2593" s="439"/>
      <c r="AG2593" s="439"/>
      <c r="AH2593" s="439"/>
      <c r="AI2593" s="439"/>
      <c r="AJ2593" s="439"/>
    </row>
    <row r="2594" spans="29:36" x14ac:dyDescent="0.3">
      <c r="AC2594" s="439"/>
      <c r="AD2594" s="439"/>
      <c r="AE2594" s="439"/>
      <c r="AF2594" s="439"/>
      <c r="AG2594" s="439"/>
      <c r="AH2594" s="439"/>
      <c r="AI2594" s="439"/>
      <c r="AJ2594" s="439"/>
    </row>
    <row r="2595" spans="29:36" x14ac:dyDescent="0.3">
      <c r="AC2595" s="439"/>
      <c r="AD2595" s="439"/>
      <c r="AE2595" s="439"/>
      <c r="AF2595" s="439"/>
      <c r="AG2595" s="439"/>
      <c r="AH2595" s="439"/>
      <c r="AI2595" s="439"/>
      <c r="AJ2595" s="439"/>
    </row>
    <row r="2596" spans="29:36" x14ac:dyDescent="0.3">
      <c r="AC2596" s="439"/>
      <c r="AD2596" s="439"/>
      <c r="AE2596" s="439"/>
      <c r="AF2596" s="439"/>
      <c r="AG2596" s="439"/>
      <c r="AH2596" s="439"/>
      <c r="AI2596" s="439"/>
      <c r="AJ2596" s="439"/>
    </row>
    <row r="2597" spans="29:36" x14ac:dyDescent="0.3">
      <c r="AC2597" s="439"/>
      <c r="AD2597" s="439"/>
      <c r="AE2597" s="439"/>
      <c r="AF2597" s="439"/>
      <c r="AG2597" s="439"/>
      <c r="AH2597" s="439"/>
      <c r="AI2597" s="439"/>
      <c r="AJ2597" s="439"/>
    </row>
    <row r="2598" spans="29:36" x14ac:dyDescent="0.3">
      <c r="AC2598" s="439"/>
      <c r="AD2598" s="439"/>
      <c r="AE2598" s="439"/>
      <c r="AF2598" s="439"/>
      <c r="AG2598" s="439"/>
      <c r="AH2598" s="439"/>
      <c r="AI2598" s="439"/>
      <c r="AJ2598" s="439"/>
    </row>
    <row r="2599" spans="29:36" x14ac:dyDescent="0.3">
      <c r="AC2599" s="439"/>
      <c r="AD2599" s="439"/>
      <c r="AE2599" s="439"/>
      <c r="AF2599" s="439"/>
      <c r="AG2599" s="439"/>
      <c r="AH2599" s="439"/>
      <c r="AI2599" s="439"/>
      <c r="AJ2599" s="439"/>
    </row>
    <row r="2600" spans="29:36" x14ac:dyDescent="0.3">
      <c r="AC2600" s="439"/>
      <c r="AD2600" s="439"/>
      <c r="AE2600" s="439"/>
      <c r="AF2600" s="439"/>
      <c r="AG2600" s="439"/>
      <c r="AH2600" s="439"/>
      <c r="AI2600" s="439"/>
      <c r="AJ2600" s="439"/>
    </row>
    <row r="2601" spans="29:36" x14ac:dyDescent="0.3">
      <c r="AC2601" s="439"/>
      <c r="AD2601" s="439"/>
      <c r="AE2601" s="439"/>
      <c r="AF2601" s="439"/>
      <c r="AG2601" s="439"/>
      <c r="AH2601" s="439"/>
      <c r="AI2601" s="439"/>
      <c r="AJ2601" s="439"/>
    </row>
    <row r="2602" spans="29:36" x14ac:dyDescent="0.3">
      <c r="AC2602" s="439"/>
      <c r="AD2602" s="439"/>
      <c r="AE2602" s="439"/>
      <c r="AF2602" s="439"/>
      <c r="AG2602" s="439"/>
      <c r="AH2602" s="439"/>
      <c r="AI2602" s="439"/>
      <c r="AJ2602" s="439"/>
    </row>
    <row r="2603" spans="29:36" x14ac:dyDescent="0.3">
      <c r="AC2603" s="439"/>
      <c r="AD2603" s="439"/>
      <c r="AE2603" s="439"/>
      <c r="AF2603" s="439"/>
      <c r="AG2603" s="439"/>
      <c r="AH2603" s="439"/>
      <c r="AI2603" s="439"/>
      <c r="AJ2603" s="439"/>
    </row>
    <row r="2604" spans="29:36" x14ac:dyDescent="0.3">
      <c r="AC2604" s="439"/>
      <c r="AD2604" s="439"/>
      <c r="AE2604" s="439"/>
      <c r="AF2604" s="439"/>
      <c r="AG2604" s="439"/>
      <c r="AH2604" s="439"/>
      <c r="AI2604" s="439"/>
      <c r="AJ2604" s="439"/>
    </row>
    <row r="2605" spans="29:36" x14ac:dyDescent="0.3">
      <c r="AC2605" s="439"/>
      <c r="AD2605" s="439"/>
      <c r="AE2605" s="439"/>
      <c r="AF2605" s="439"/>
      <c r="AG2605" s="439"/>
      <c r="AH2605" s="439"/>
      <c r="AI2605" s="439"/>
      <c r="AJ2605" s="439"/>
    </row>
    <row r="2606" spans="29:36" x14ac:dyDescent="0.3">
      <c r="AC2606" s="439"/>
      <c r="AD2606" s="439"/>
      <c r="AE2606" s="439"/>
      <c r="AF2606" s="439"/>
      <c r="AG2606" s="439"/>
      <c r="AH2606" s="439"/>
      <c r="AI2606" s="439"/>
      <c r="AJ2606" s="439"/>
    </row>
    <row r="2607" spans="29:36" x14ac:dyDescent="0.3">
      <c r="AC2607" s="439"/>
      <c r="AD2607" s="439"/>
      <c r="AE2607" s="439"/>
      <c r="AF2607" s="439"/>
      <c r="AG2607" s="439"/>
      <c r="AH2607" s="439"/>
      <c r="AI2607" s="439"/>
      <c r="AJ2607" s="439"/>
    </row>
    <row r="2608" spans="29:36" x14ac:dyDescent="0.3">
      <c r="AC2608" s="439"/>
      <c r="AD2608" s="439"/>
      <c r="AE2608" s="439"/>
      <c r="AF2608" s="439"/>
      <c r="AG2608" s="439"/>
      <c r="AH2608" s="439"/>
      <c r="AI2608" s="439"/>
      <c r="AJ2608" s="439"/>
    </row>
    <row r="2609" spans="29:36" x14ac:dyDescent="0.3">
      <c r="AC2609" s="439"/>
      <c r="AD2609" s="439"/>
      <c r="AE2609" s="439"/>
      <c r="AF2609" s="439"/>
      <c r="AG2609" s="439"/>
      <c r="AH2609" s="439"/>
      <c r="AI2609" s="439"/>
      <c r="AJ2609" s="439"/>
    </row>
    <row r="2610" spans="29:36" x14ac:dyDescent="0.3">
      <c r="AC2610" s="439"/>
      <c r="AD2610" s="439"/>
      <c r="AE2610" s="439"/>
      <c r="AF2610" s="439"/>
      <c r="AG2610" s="439"/>
      <c r="AH2610" s="439"/>
      <c r="AI2610" s="439"/>
      <c r="AJ2610" s="439"/>
    </row>
    <row r="2611" spans="29:36" x14ac:dyDescent="0.3">
      <c r="AC2611" s="439"/>
      <c r="AD2611" s="439"/>
      <c r="AE2611" s="439"/>
      <c r="AF2611" s="439"/>
      <c r="AG2611" s="439"/>
      <c r="AH2611" s="439"/>
      <c r="AI2611" s="439"/>
      <c r="AJ2611" s="439"/>
    </row>
    <row r="2612" spans="29:36" x14ac:dyDescent="0.3">
      <c r="AC2612" s="439"/>
      <c r="AD2612" s="439"/>
      <c r="AE2612" s="439"/>
      <c r="AF2612" s="439"/>
      <c r="AG2612" s="439"/>
      <c r="AH2612" s="439"/>
      <c r="AI2612" s="439"/>
      <c r="AJ2612" s="439"/>
    </row>
    <row r="2613" spans="29:36" x14ac:dyDescent="0.3">
      <c r="AC2613" s="439"/>
      <c r="AD2613" s="439"/>
      <c r="AE2613" s="439"/>
      <c r="AF2613" s="439"/>
      <c r="AG2613" s="439"/>
      <c r="AH2613" s="439"/>
      <c r="AI2613" s="439"/>
      <c r="AJ2613" s="439"/>
    </row>
    <row r="2614" spans="29:36" x14ac:dyDescent="0.3">
      <c r="AC2614" s="439"/>
      <c r="AD2614" s="439"/>
      <c r="AE2614" s="439"/>
      <c r="AF2614" s="439"/>
      <c r="AG2614" s="439"/>
      <c r="AH2614" s="439"/>
      <c r="AI2614" s="439"/>
      <c r="AJ2614" s="439"/>
    </row>
    <row r="2615" spans="29:36" x14ac:dyDescent="0.3">
      <c r="AC2615" s="439"/>
      <c r="AD2615" s="439"/>
      <c r="AE2615" s="439"/>
      <c r="AF2615" s="439"/>
      <c r="AG2615" s="439"/>
      <c r="AH2615" s="439"/>
      <c r="AI2615" s="439"/>
      <c r="AJ2615" s="439"/>
    </row>
    <row r="2616" spans="29:36" x14ac:dyDescent="0.3">
      <c r="AC2616" s="439"/>
      <c r="AD2616" s="439"/>
      <c r="AE2616" s="439"/>
      <c r="AF2616" s="439"/>
      <c r="AG2616" s="439"/>
      <c r="AH2616" s="439"/>
      <c r="AI2616" s="439"/>
      <c r="AJ2616" s="439"/>
    </row>
    <row r="2617" spans="29:36" x14ac:dyDescent="0.3">
      <c r="AC2617" s="439"/>
      <c r="AD2617" s="439"/>
      <c r="AE2617" s="439"/>
      <c r="AF2617" s="439"/>
      <c r="AG2617" s="439"/>
      <c r="AH2617" s="439"/>
      <c r="AI2617" s="439"/>
      <c r="AJ2617" s="439"/>
    </row>
    <row r="2618" spans="29:36" x14ac:dyDescent="0.3">
      <c r="AC2618" s="439"/>
      <c r="AD2618" s="439"/>
      <c r="AE2618" s="439"/>
      <c r="AF2618" s="439"/>
      <c r="AG2618" s="439"/>
      <c r="AH2618" s="439"/>
      <c r="AI2618" s="439"/>
      <c r="AJ2618" s="439"/>
    </row>
    <row r="2619" spans="29:36" x14ac:dyDescent="0.3">
      <c r="AC2619" s="439"/>
      <c r="AD2619" s="439"/>
      <c r="AE2619" s="439"/>
      <c r="AF2619" s="439"/>
      <c r="AG2619" s="439"/>
      <c r="AH2619" s="439"/>
      <c r="AI2619" s="439"/>
      <c r="AJ2619" s="439"/>
    </row>
    <row r="2620" spans="29:36" x14ac:dyDescent="0.3">
      <c r="AC2620" s="439"/>
      <c r="AD2620" s="439"/>
      <c r="AE2620" s="439"/>
      <c r="AF2620" s="439"/>
      <c r="AG2620" s="439"/>
      <c r="AH2620" s="439"/>
      <c r="AI2620" s="439"/>
      <c r="AJ2620" s="439"/>
    </row>
    <row r="2621" spans="29:36" x14ac:dyDescent="0.3">
      <c r="AC2621" s="439"/>
      <c r="AD2621" s="439"/>
      <c r="AE2621" s="439"/>
      <c r="AF2621" s="439"/>
      <c r="AG2621" s="439"/>
      <c r="AH2621" s="439"/>
      <c r="AI2621" s="439"/>
      <c r="AJ2621" s="439"/>
    </row>
    <row r="2622" spans="29:36" x14ac:dyDescent="0.3">
      <c r="AC2622" s="439"/>
      <c r="AD2622" s="439"/>
      <c r="AE2622" s="439"/>
      <c r="AF2622" s="439"/>
      <c r="AG2622" s="439"/>
      <c r="AH2622" s="439"/>
      <c r="AI2622" s="439"/>
      <c r="AJ2622" s="439"/>
    </row>
    <row r="2623" spans="29:36" x14ac:dyDescent="0.3">
      <c r="AC2623" s="439"/>
      <c r="AD2623" s="439"/>
      <c r="AE2623" s="439"/>
      <c r="AF2623" s="439"/>
      <c r="AG2623" s="439"/>
      <c r="AH2623" s="439"/>
      <c r="AI2623" s="439"/>
      <c r="AJ2623" s="439"/>
    </row>
    <row r="2624" spans="29:36" x14ac:dyDescent="0.3">
      <c r="AC2624" s="439"/>
      <c r="AD2624" s="439"/>
      <c r="AE2624" s="439"/>
      <c r="AF2624" s="439"/>
      <c r="AG2624" s="439"/>
      <c r="AH2624" s="439"/>
      <c r="AI2624" s="439"/>
      <c r="AJ2624" s="439"/>
    </row>
    <row r="2625" spans="29:36" x14ac:dyDescent="0.3">
      <c r="AC2625" s="439"/>
      <c r="AD2625" s="439"/>
      <c r="AE2625" s="439"/>
      <c r="AF2625" s="439"/>
      <c r="AG2625" s="439"/>
      <c r="AH2625" s="439"/>
      <c r="AI2625" s="439"/>
      <c r="AJ2625" s="439"/>
    </row>
    <row r="2626" spans="29:36" x14ac:dyDescent="0.3">
      <c r="AC2626" s="439"/>
      <c r="AD2626" s="439"/>
      <c r="AE2626" s="439"/>
      <c r="AF2626" s="439"/>
      <c r="AG2626" s="439"/>
      <c r="AH2626" s="439"/>
      <c r="AI2626" s="439"/>
      <c r="AJ2626" s="439"/>
    </row>
    <row r="2627" spans="29:36" x14ac:dyDescent="0.3">
      <c r="AC2627" s="439"/>
      <c r="AD2627" s="439"/>
      <c r="AE2627" s="439"/>
      <c r="AF2627" s="439"/>
      <c r="AG2627" s="439"/>
      <c r="AH2627" s="439"/>
      <c r="AI2627" s="439"/>
      <c r="AJ2627" s="439"/>
    </row>
    <row r="2628" spans="29:36" x14ac:dyDescent="0.3">
      <c r="AC2628" s="439"/>
      <c r="AD2628" s="439"/>
      <c r="AE2628" s="439"/>
      <c r="AF2628" s="439"/>
      <c r="AG2628" s="439"/>
      <c r="AH2628" s="439"/>
      <c r="AI2628" s="439"/>
      <c r="AJ2628" s="439"/>
    </row>
    <row r="2629" spans="29:36" x14ac:dyDescent="0.3">
      <c r="AC2629" s="439"/>
      <c r="AD2629" s="439"/>
      <c r="AE2629" s="439"/>
      <c r="AF2629" s="439"/>
      <c r="AG2629" s="439"/>
      <c r="AH2629" s="439"/>
      <c r="AI2629" s="439"/>
      <c r="AJ2629" s="439"/>
    </row>
    <row r="2630" spans="29:36" x14ac:dyDescent="0.3">
      <c r="AC2630" s="439"/>
      <c r="AD2630" s="439"/>
      <c r="AE2630" s="439"/>
      <c r="AF2630" s="439"/>
      <c r="AG2630" s="439"/>
      <c r="AH2630" s="439"/>
      <c r="AI2630" s="439"/>
      <c r="AJ2630" s="439"/>
    </row>
    <row r="2631" spans="29:36" x14ac:dyDescent="0.3">
      <c r="AC2631" s="439"/>
      <c r="AD2631" s="439"/>
      <c r="AE2631" s="439"/>
      <c r="AF2631" s="439"/>
      <c r="AG2631" s="439"/>
      <c r="AH2631" s="439"/>
      <c r="AI2631" s="439"/>
      <c r="AJ2631" s="439"/>
    </row>
    <row r="2632" spans="29:36" x14ac:dyDescent="0.3">
      <c r="AC2632" s="439"/>
      <c r="AD2632" s="439"/>
      <c r="AE2632" s="439"/>
      <c r="AF2632" s="439"/>
      <c r="AG2632" s="439"/>
      <c r="AH2632" s="439"/>
      <c r="AI2632" s="439"/>
      <c r="AJ2632" s="439"/>
    </row>
    <row r="2633" spans="29:36" x14ac:dyDescent="0.3">
      <c r="AC2633" s="439"/>
      <c r="AD2633" s="439"/>
      <c r="AE2633" s="439"/>
      <c r="AF2633" s="439"/>
      <c r="AG2633" s="439"/>
      <c r="AH2633" s="439"/>
      <c r="AI2633" s="439"/>
      <c r="AJ2633" s="439"/>
    </row>
    <row r="2634" spans="29:36" x14ac:dyDescent="0.3">
      <c r="AC2634" s="439"/>
      <c r="AD2634" s="439"/>
      <c r="AE2634" s="439"/>
      <c r="AF2634" s="439"/>
      <c r="AG2634" s="439"/>
      <c r="AH2634" s="439"/>
      <c r="AI2634" s="439"/>
      <c r="AJ2634" s="439"/>
    </row>
    <row r="2635" spans="29:36" x14ac:dyDescent="0.3">
      <c r="AC2635" s="439"/>
      <c r="AD2635" s="439"/>
      <c r="AE2635" s="439"/>
      <c r="AF2635" s="439"/>
      <c r="AG2635" s="439"/>
      <c r="AH2635" s="439"/>
      <c r="AI2635" s="439"/>
      <c r="AJ2635" s="439"/>
    </row>
    <row r="2636" spans="29:36" x14ac:dyDescent="0.3">
      <c r="AC2636" s="439"/>
      <c r="AD2636" s="439"/>
      <c r="AE2636" s="439"/>
      <c r="AF2636" s="439"/>
      <c r="AG2636" s="439"/>
      <c r="AH2636" s="439"/>
      <c r="AI2636" s="439"/>
      <c r="AJ2636" s="439"/>
    </row>
    <row r="2637" spans="29:36" x14ac:dyDescent="0.3">
      <c r="AC2637" s="439"/>
      <c r="AD2637" s="439"/>
      <c r="AE2637" s="439"/>
      <c r="AF2637" s="439"/>
      <c r="AG2637" s="439"/>
      <c r="AH2637" s="439"/>
      <c r="AI2637" s="439"/>
      <c r="AJ2637" s="439"/>
    </row>
    <row r="2638" spans="29:36" x14ac:dyDescent="0.3">
      <c r="AC2638" s="439"/>
      <c r="AD2638" s="439"/>
      <c r="AE2638" s="439"/>
      <c r="AF2638" s="439"/>
      <c r="AG2638" s="439"/>
      <c r="AH2638" s="439"/>
      <c r="AI2638" s="439"/>
      <c r="AJ2638" s="439"/>
    </row>
    <row r="2639" spans="29:36" x14ac:dyDescent="0.3">
      <c r="AC2639" s="439"/>
      <c r="AD2639" s="439"/>
      <c r="AE2639" s="439"/>
      <c r="AF2639" s="439"/>
      <c r="AG2639" s="439"/>
      <c r="AH2639" s="439"/>
      <c r="AI2639" s="439"/>
      <c r="AJ2639" s="439"/>
    </row>
    <row r="2640" spans="29:36" x14ac:dyDescent="0.3">
      <c r="AC2640" s="439"/>
      <c r="AD2640" s="439"/>
      <c r="AE2640" s="439"/>
      <c r="AF2640" s="439"/>
      <c r="AG2640" s="439"/>
      <c r="AH2640" s="439"/>
      <c r="AI2640" s="439"/>
      <c r="AJ2640" s="439"/>
    </row>
    <row r="2641" spans="29:36" x14ac:dyDescent="0.3">
      <c r="AC2641" s="439"/>
      <c r="AD2641" s="439"/>
      <c r="AE2641" s="439"/>
      <c r="AF2641" s="439"/>
      <c r="AG2641" s="439"/>
      <c r="AH2641" s="439"/>
      <c r="AI2641" s="439"/>
      <c r="AJ2641" s="439"/>
    </row>
    <row r="2642" spans="29:36" x14ac:dyDescent="0.3">
      <c r="AC2642" s="439"/>
      <c r="AD2642" s="439"/>
      <c r="AE2642" s="439"/>
      <c r="AF2642" s="439"/>
      <c r="AG2642" s="439"/>
      <c r="AH2642" s="439"/>
      <c r="AI2642" s="439"/>
      <c r="AJ2642" s="439"/>
    </row>
    <row r="2643" spans="29:36" x14ac:dyDescent="0.3">
      <c r="AC2643" s="439"/>
      <c r="AD2643" s="439"/>
      <c r="AE2643" s="439"/>
      <c r="AF2643" s="439"/>
      <c r="AG2643" s="439"/>
      <c r="AH2643" s="439"/>
      <c r="AI2643" s="439"/>
      <c r="AJ2643" s="439"/>
    </row>
    <row r="2644" spans="29:36" x14ac:dyDescent="0.3">
      <c r="AC2644" s="439"/>
      <c r="AD2644" s="439"/>
      <c r="AE2644" s="439"/>
      <c r="AF2644" s="439"/>
      <c r="AG2644" s="439"/>
      <c r="AH2644" s="439"/>
      <c r="AI2644" s="439"/>
      <c r="AJ2644" s="439"/>
    </row>
    <row r="2645" spans="29:36" x14ac:dyDescent="0.3">
      <c r="AC2645" s="439"/>
      <c r="AD2645" s="439"/>
      <c r="AE2645" s="439"/>
      <c r="AF2645" s="439"/>
      <c r="AG2645" s="439"/>
      <c r="AH2645" s="439"/>
      <c r="AI2645" s="439"/>
      <c r="AJ2645" s="439"/>
    </row>
    <row r="2646" spans="29:36" x14ac:dyDescent="0.3">
      <c r="AC2646" s="439"/>
      <c r="AD2646" s="439"/>
      <c r="AE2646" s="439"/>
      <c r="AF2646" s="439"/>
      <c r="AG2646" s="439"/>
      <c r="AH2646" s="439"/>
      <c r="AI2646" s="439"/>
      <c r="AJ2646" s="439"/>
    </row>
    <row r="2647" spans="29:36" x14ac:dyDescent="0.3">
      <c r="AC2647" s="439"/>
      <c r="AD2647" s="439"/>
      <c r="AE2647" s="439"/>
      <c r="AF2647" s="439"/>
      <c r="AG2647" s="439"/>
      <c r="AH2647" s="439"/>
      <c r="AI2647" s="439"/>
      <c r="AJ2647" s="439"/>
    </row>
    <row r="2648" spans="29:36" x14ac:dyDescent="0.3">
      <c r="AC2648" s="439"/>
      <c r="AD2648" s="439"/>
      <c r="AE2648" s="439"/>
      <c r="AF2648" s="439"/>
      <c r="AG2648" s="439"/>
      <c r="AH2648" s="439"/>
      <c r="AI2648" s="439"/>
      <c r="AJ2648" s="439"/>
    </row>
    <row r="2649" spans="29:36" x14ac:dyDescent="0.3">
      <c r="AC2649" s="439"/>
      <c r="AD2649" s="439"/>
      <c r="AE2649" s="439"/>
      <c r="AF2649" s="439"/>
      <c r="AG2649" s="439"/>
      <c r="AH2649" s="439"/>
      <c r="AI2649" s="439"/>
      <c r="AJ2649" s="439"/>
    </row>
    <row r="2650" spans="29:36" x14ac:dyDescent="0.3">
      <c r="AC2650" s="439"/>
      <c r="AD2650" s="439"/>
      <c r="AE2650" s="439"/>
      <c r="AF2650" s="439"/>
      <c r="AG2650" s="439"/>
      <c r="AH2650" s="439"/>
      <c r="AI2650" s="439"/>
      <c r="AJ2650" s="439"/>
    </row>
    <row r="2651" spans="29:36" x14ac:dyDescent="0.3">
      <c r="AC2651" s="439"/>
      <c r="AD2651" s="439"/>
      <c r="AE2651" s="439"/>
      <c r="AF2651" s="439"/>
      <c r="AG2651" s="439"/>
      <c r="AH2651" s="439"/>
      <c r="AI2651" s="439"/>
      <c r="AJ2651" s="439"/>
    </row>
    <row r="2652" spans="29:36" x14ac:dyDescent="0.3">
      <c r="AC2652" s="439"/>
      <c r="AD2652" s="439"/>
      <c r="AE2652" s="439"/>
      <c r="AF2652" s="439"/>
      <c r="AG2652" s="439"/>
      <c r="AH2652" s="439"/>
      <c r="AI2652" s="439"/>
      <c r="AJ2652" s="439"/>
    </row>
    <row r="2653" spans="29:36" x14ac:dyDescent="0.3">
      <c r="AC2653" s="439"/>
      <c r="AD2653" s="439"/>
      <c r="AE2653" s="439"/>
      <c r="AF2653" s="439"/>
      <c r="AG2653" s="439"/>
      <c r="AH2653" s="439"/>
      <c r="AI2653" s="439"/>
      <c r="AJ2653" s="439"/>
    </row>
    <row r="2654" spans="29:36" x14ac:dyDescent="0.3">
      <c r="AC2654" s="439"/>
      <c r="AD2654" s="439"/>
      <c r="AE2654" s="439"/>
      <c r="AF2654" s="439"/>
      <c r="AG2654" s="439"/>
      <c r="AH2654" s="439"/>
      <c r="AI2654" s="439"/>
      <c r="AJ2654" s="439"/>
    </row>
    <row r="2655" spans="29:36" x14ac:dyDescent="0.3">
      <c r="AC2655" s="439"/>
      <c r="AD2655" s="439"/>
      <c r="AE2655" s="439"/>
      <c r="AF2655" s="439"/>
      <c r="AG2655" s="439"/>
      <c r="AH2655" s="439"/>
      <c r="AI2655" s="439"/>
      <c r="AJ2655" s="439"/>
    </row>
    <row r="2656" spans="29:36" x14ac:dyDescent="0.3">
      <c r="AC2656" s="439"/>
      <c r="AD2656" s="439"/>
      <c r="AE2656" s="439"/>
      <c r="AF2656" s="439"/>
      <c r="AG2656" s="439"/>
      <c r="AH2656" s="439"/>
      <c r="AI2656" s="439"/>
      <c r="AJ2656" s="439"/>
    </row>
    <row r="2657" spans="29:36" x14ac:dyDescent="0.3">
      <c r="AC2657" s="439"/>
      <c r="AD2657" s="439"/>
      <c r="AE2657" s="439"/>
      <c r="AF2657" s="439"/>
      <c r="AG2657" s="439"/>
      <c r="AH2657" s="439"/>
      <c r="AI2657" s="439"/>
      <c r="AJ2657" s="439"/>
    </row>
    <row r="2658" spans="29:36" x14ac:dyDescent="0.3">
      <c r="AC2658" s="439"/>
      <c r="AD2658" s="439"/>
      <c r="AE2658" s="439"/>
      <c r="AF2658" s="439"/>
      <c r="AG2658" s="439"/>
      <c r="AH2658" s="439"/>
      <c r="AI2658" s="439"/>
      <c r="AJ2658" s="439"/>
    </row>
    <row r="2659" spans="29:36" x14ac:dyDescent="0.3">
      <c r="AC2659" s="439"/>
      <c r="AD2659" s="439"/>
      <c r="AE2659" s="439"/>
      <c r="AF2659" s="439"/>
      <c r="AG2659" s="439"/>
      <c r="AH2659" s="439"/>
      <c r="AI2659" s="439"/>
      <c r="AJ2659" s="439"/>
    </row>
    <row r="2660" spans="29:36" x14ac:dyDescent="0.3">
      <c r="AC2660" s="439"/>
      <c r="AD2660" s="439"/>
      <c r="AE2660" s="439"/>
      <c r="AF2660" s="439"/>
      <c r="AG2660" s="439"/>
      <c r="AH2660" s="439"/>
      <c r="AI2660" s="439"/>
      <c r="AJ2660" s="439"/>
    </row>
    <row r="2661" spans="29:36" x14ac:dyDescent="0.3">
      <c r="AC2661" s="439"/>
      <c r="AD2661" s="439"/>
      <c r="AE2661" s="439"/>
      <c r="AF2661" s="439"/>
      <c r="AG2661" s="439"/>
      <c r="AH2661" s="439"/>
      <c r="AI2661" s="439"/>
      <c r="AJ2661" s="439"/>
    </row>
    <row r="2662" spans="29:36" x14ac:dyDescent="0.3">
      <c r="AC2662" s="439"/>
      <c r="AD2662" s="439"/>
      <c r="AE2662" s="439"/>
      <c r="AF2662" s="439"/>
      <c r="AG2662" s="439"/>
      <c r="AH2662" s="439"/>
      <c r="AI2662" s="439"/>
      <c r="AJ2662" s="439"/>
    </row>
    <row r="2663" spans="29:36" x14ac:dyDescent="0.3">
      <c r="AC2663" s="439"/>
      <c r="AD2663" s="439"/>
      <c r="AE2663" s="439"/>
      <c r="AF2663" s="439"/>
      <c r="AG2663" s="439"/>
      <c r="AH2663" s="439"/>
      <c r="AI2663" s="439"/>
      <c r="AJ2663" s="439"/>
    </row>
    <row r="2664" spans="29:36" x14ac:dyDescent="0.3">
      <c r="AC2664" s="439"/>
      <c r="AD2664" s="439"/>
      <c r="AE2664" s="439"/>
      <c r="AF2664" s="439"/>
      <c r="AG2664" s="439"/>
      <c r="AH2664" s="439"/>
      <c r="AI2664" s="439"/>
      <c r="AJ2664" s="439"/>
    </row>
    <row r="2665" spans="29:36" x14ac:dyDescent="0.3">
      <c r="AC2665" s="439"/>
      <c r="AD2665" s="439"/>
      <c r="AE2665" s="439"/>
      <c r="AF2665" s="439"/>
      <c r="AG2665" s="439"/>
      <c r="AH2665" s="439"/>
      <c r="AI2665" s="439"/>
      <c r="AJ2665" s="439"/>
    </row>
    <row r="2666" spans="29:36" x14ac:dyDescent="0.3">
      <c r="AC2666" s="439"/>
      <c r="AD2666" s="439"/>
      <c r="AE2666" s="439"/>
      <c r="AF2666" s="439"/>
      <c r="AG2666" s="439"/>
      <c r="AH2666" s="439"/>
      <c r="AI2666" s="439"/>
      <c r="AJ2666" s="439"/>
    </row>
    <row r="2667" spans="29:36" x14ac:dyDescent="0.3">
      <c r="AC2667" s="439"/>
      <c r="AD2667" s="439"/>
      <c r="AE2667" s="439"/>
      <c r="AF2667" s="439"/>
      <c r="AG2667" s="439"/>
      <c r="AH2667" s="439"/>
      <c r="AI2667" s="439"/>
      <c r="AJ2667" s="439"/>
    </row>
    <row r="2668" spans="29:36" x14ac:dyDescent="0.3">
      <c r="AC2668" s="439"/>
      <c r="AD2668" s="439"/>
      <c r="AE2668" s="439"/>
      <c r="AF2668" s="439"/>
      <c r="AG2668" s="439"/>
      <c r="AH2668" s="439"/>
      <c r="AI2668" s="439"/>
      <c r="AJ2668" s="439"/>
    </row>
    <row r="2669" spans="29:36" x14ac:dyDescent="0.3">
      <c r="AC2669" s="439"/>
      <c r="AD2669" s="439"/>
      <c r="AE2669" s="439"/>
      <c r="AF2669" s="439"/>
      <c r="AG2669" s="439"/>
      <c r="AH2669" s="439"/>
      <c r="AI2669" s="439"/>
      <c r="AJ2669" s="439"/>
    </row>
    <row r="2670" spans="29:36" x14ac:dyDescent="0.3">
      <c r="AC2670" s="439"/>
      <c r="AD2670" s="439"/>
      <c r="AE2670" s="439"/>
      <c r="AF2670" s="439"/>
      <c r="AG2670" s="439"/>
      <c r="AH2670" s="439"/>
      <c r="AI2670" s="439"/>
      <c r="AJ2670" s="439"/>
    </row>
    <row r="2671" spans="29:36" x14ac:dyDescent="0.3">
      <c r="AC2671" s="439"/>
      <c r="AD2671" s="439"/>
      <c r="AE2671" s="439"/>
      <c r="AF2671" s="439"/>
      <c r="AG2671" s="439"/>
      <c r="AH2671" s="439"/>
      <c r="AI2671" s="439"/>
      <c r="AJ2671" s="439"/>
    </row>
    <row r="2672" spans="29:36" x14ac:dyDescent="0.3">
      <c r="AC2672" s="439"/>
      <c r="AD2672" s="439"/>
      <c r="AE2672" s="439"/>
      <c r="AF2672" s="439"/>
      <c r="AG2672" s="439"/>
      <c r="AH2672" s="439"/>
      <c r="AI2672" s="439"/>
      <c r="AJ2672" s="439"/>
    </row>
    <row r="2673" spans="29:36" x14ac:dyDescent="0.3">
      <c r="AC2673" s="439"/>
      <c r="AD2673" s="439"/>
      <c r="AE2673" s="439"/>
      <c r="AF2673" s="439"/>
      <c r="AG2673" s="439"/>
      <c r="AH2673" s="439"/>
      <c r="AI2673" s="439"/>
      <c r="AJ2673" s="439"/>
    </row>
    <row r="2674" spans="29:36" x14ac:dyDescent="0.3">
      <c r="AC2674" s="439"/>
      <c r="AD2674" s="439"/>
      <c r="AE2674" s="439"/>
      <c r="AF2674" s="439"/>
      <c r="AG2674" s="439"/>
      <c r="AH2674" s="439"/>
      <c r="AI2674" s="439"/>
      <c r="AJ2674" s="439"/>
    </row>
    <row r="2675" spans="29:36" x14ac:dyDescent="0.3">
      <c r="AC2675" s="439"/>
      <c r="AD2675" s="439"/>
      <c r="AE2675" s="439"/>
      <c r="AF2675" s="439"/>
      <c r="AG2675" s="439"/>
      <c r="AH2675" s="439"/>
      <c r="AI2675" s="439"/>
      <c r="AJ2675" s="439"/>
    </row>
    <row r="2676" spans="29:36" x14ac:dyDescent="0.3">
      <c r="AC2676" s="439"/>
      <c r="AD2676" s="439"/>
      <c r="AE2676" s="439"/>
      <c r="AF2676" s="439"/>
      <c r="AG2676" s="439"/>
      <c r="AH2676" s="439"/>
      <c r="AI2676" s="439"/>
      <c r="AJ2676" s="439"/>
    </row>
    <row r="2677" spans="29:36" x14ac:dyDescent="0.3">
      <c r="AC2677" s="439"/>
      <c r="AD2677" s="439"/>
      <c r="AE2677" s="439"/>
      <c r="AF2677" s="439"/>
      <c r="AG2677" s="439"/>
      <c r="AH2677" s="439"/>
      <c r="AI2677" s="439"/>
      <c r="AJ2677" s="439"/>
    </row>
    <row r="2678" spans="29:36" x14ac:dyDescent="0.3">
      <c r="AC2678" s="439"/>
      <c r="AD2678" s="439"/>
      <c r="AE2678" s="439"/>
      <c r="AF2678" s="439"/>
      <c r="AG2678" s="439"/>
      <c r="AH2678" s="439"/>
      <c r="AI2678" s="439"/>
      <c r="AJ2678" s="439"/>
    </row>
    <row r="2679" spans="29:36" x14ac:dyDescent="0.3">
      <c r="AC2679" s="439"/>
      <c r="AD2679" s="439"/>
      <c r="AE2679" s="439"/>
      <c r="AF2679" s="439"/>
      <c r="AG2679" s="439"/>
      <c r="AH2679" s="439"/>
      <c r="AI2679" s="439"/>
      <c r="AJ2679" s="439"/>
    </row>
    <row r="2680" spans="29:36" x14ac:dyDescent="0.3">
      <c r="AC2680" s="439"/>
      <c r="AD2680" s="439"/>
      <c r="AE2680" s="439"/>
      <c r="AF2680" s="439"/>
      <c r="AG2680" s="439"/>
      <c r="AH2680" s="439"/>
      <c r="AI2680" s="439"/>
      <c r="AJ2680" s="439"/>
    </row>
    <row r="2681" spans="29:36" x14ac:dyDescent="0.3">
      <c r="AC2681" s="439"/>
      <c r="AD2681" s="439"/>
      <c r="AE2681" s="439"/>
      <c r="AF2681" s="439"/>
      <c r="AG2681" s="439"/>
      <c r="AH2681" s="439"/>
      <c r="AI2681" s="439"/>
      <c r="AJ2681" s="439"/>
    </row>
    <row r="2682" spans="29:36" x14ac:dyDescent="0.3">
      <c r="AC2682" s="439"/>
      <c r="AD2682" s="439"/>
      <c r="AE2682" s="439"/>
      <c r="AF2682" s="439"/>
      <c r="AG2682" s="439"/>
      <c r="AH2682" s="439"/>
      <c r="AI2682" s="439"/>
      <c r="AJ2682" s="439"/>
    </row>
    <row r="2683" spans="29:36" x14ac:dyDescent="0.3">
      <c r="AC2683" s="439"/>
      <c r="AD2683" s="439"/>
      <c r="AE2683" s="439"/>
      <c r="AF2683" s="439"/>
      <c r="AG2683" s="439"/>
      <c r="AH2683" s="439"/>
      <c r="AI2683" s="439"/>
      <c r="AJ2683" s="439"/>
    </row>
    <row r="2684" spans="29:36" x14ac:dyDescent="0.3">
      <c r="AC2684" s="439"/>
      <c r="AD2684" s="439"/>
      <c r="AE2684" s="439"/>
      <c r="AF2684" s="439"/>
      <c r="AG2684" s="439"/>
      <c r="AH2684" s="439"/>
      <c r="AI2684" s="439"/>
      <c r="AJ2684" s="439"/>
    </row>
    <row r="2685" spans="29:36" x14ac:dyDescent="0.3">
      <c r="AC2685" s="439"/>
      <c r="AD2685" s="439"/>
      <c r="AE2685" s="439"/>
      <c r="AF2685" s="439"/>
      <c r="AG2685" s="439"/>
      <c r="AH2685" s="439"/>
      <c r="AI2685" s="439"/>
      <c r="AJ2685" s="439"/>
    </row>
    <row r="2686" spans="29:36" x14ac:dyDescent="0.3">
      <c r="AC2686" s="439"/>
      <c r="AD2686" s="439"/>
      <c r="AE2686" s="439"/>
      <c r="AF2686" s="439"/>
      <c r="AG2686" s="439"/>
      <c r="AH2686" s="439"/>
      <c r="AI2686" s="439"/>
      <c r="AJ2686" s="439"/>
    </row>
    <row r="2687" spans="29:36" x14ac:dyDescent="0.3">
      <c r="AC2687" s="439"/>
      <c r="AD2687" s="439"/>
      <c r="AE2687" s="439"/>
      <c r="AF2687" s="439"/>
      <c r="AG2687" s="439"/>
      <c r="AH2687" s="439"/>
      <c r="AI2687" s="439"/>
      <c r="AJ2687" s="439"/>
    </row>
    <row r="2688" spans="29:36" x14ac:dyDescent="0.3">
      <c r="AC2688" s="439"/>
      <c r="AD2688" s="439"/>
      <c r="AE2688" s="439"/>
      <c r="AF2688" s="439"/>
      <c r="AG2688" s="439"/>
      <c r="AH2688" s="439"/>
      <c r="AI2688" s="439"/>
      <c r="AJ2688" s="439"/>
    </row>
    <row r="2689" spans="29:36" x14ac:dyDescent="0.3">
      <c r="AC2689" s="439"/>
      <c r="AD2689" s="439"/>
      <c r="AE2689" s="439"/>
      <c r="AF2689" s="439"/>
      <c r="AG2689" s="439"/>
      <c r="AH2689" s="439"/>
      <c r="AI2689" s="439"/>
      <c r="AJ2689" s="439"/>
    </row>
    <row r="2690" spans="29:36" x14ac:dyDescent="0.3">
      <c r="AC2690" s="439"/>
      <c r="AD2690" s="439"/>
      <c r="AE2690" s="439"/>
      <c r="AF2690" s="439"/>
      <c r="AG2690" s="439"/>
      <c r="AH2690" s="439"/>
      <c r="AI2690" s="439"/>
      <c r="AJ2690" s="439"/>
    </row>
    <row r="2691" spans="29:36" x14ac:dyDescent="0.3">
      <c r="AC2691" s="439"/>
      <c r="AD2691" s="439"/>
      <c r="AE2691" s="439"/>
      <c r="AF2691" s="439"/>
      <c r="AG2691" s="439"/>
      <c r="AH2691" s="439"/>
      <c r="AI2691" s="439"/>
      <c r="AJ2691" s="439"/>
    </row>
    <row r="2692" spans="29:36" x14ac:dyDescent="0.3">
      <c r="AC2692" s="439"/>
      <c r="AD2692" s="439"/>
      <c r="AE2692" s="439"/>
      <c r="AF2692" s="439"/>
      <c r="AG2692" s="439"/>
      <c r="AH2692" s="439"/>
      <c r="AI2692" s="439"/>
      <c r="AJ2692" s="439"/>
    </row>
    <row r="2693" spans="29:36" x14ac:dyDescent="0.3">
      <c r="AC2693" s="439"/>
      <c r="AD2693" s="439"/>
      <c r="AE2693" s="439"/>
      <c r="AF2693" s="439"/>
      <c r="AG2693" s="439"/>
      <c r="AH2693" s="439"/>
      <c r="AI2693" s="439"/>
      <c r="AJ2693" s="439"/>
    </row>
    <row r="2694" spans="29:36" x14ac:dyDescent="0.3">
      <c r="AC2694" s="439"/>
      <c r="AD2694" s="439"/>
      <c r="AE2694" s="439"/>
      <c r="AF2694" s="439"/>
      <c r="AG2694" s="439"/>
      <c r="AH2694" s="439"/>
      <c r="AI2694" s="439"/>
      <c r="AJ2694" s="439"/>
    </row>
    <row r="2695" spans="29:36" x14ac:dyDescent="0.3">
      <c r="AC2695" s="439"/>
      <c r="AD2695" s="439"/>
      <c r="AE2695" s="439"/>
      <c r="AF2695" s="439"/>
      <c r="AG2695" s="439"/>
      <c r="AH2695" s="439"/>
      <c r="AI2695" s="439"/>
      <c r="AJ2695" s="439"/>
    </row>
    <row r="2696" spans="29:36" x14ac:dyDescent="0.3">
      <c r="AC2696" s="439"/>
      <c r="AD2696" s="439"/>
      <c r="AE2696" s="439"/>
      <c r="AF2696" s="439"/>
      <c r="AG2696" s="439"/>
      <c r="AH2696" s="439"/>
      <c r="AI2696" s="439"/>
      <c r="AJ2696" s="439"/>
    </row>
    <row r="2697" spans="29:36" x14ac:dyDescent="0.3">
      <c r="AC2697" s="439"/>
      <c r="AD2697" s="439"/>
      <c r="AE2697" s="439"/>
      <c r="AF2697" s="439"/>
      <c r="AG2697" s="439"/>
      <c r="AH2697" s="439"/>
      <c r="AI2697" s="439"/>
      <c r="AJ2697" s="439"/>
    </row>
    <row r="2698" spans="29:36" x14ac:dyDescent="0.3">
      <c r="AC2698" s="439"/>
      <c r="AD2698" s="439"/>
      <c r="AE2698" s="439"/>
      <c r="AF2698" s="439"/>
      <c r="AG2698" s="439"/>
      <c r="AH2698" s="439"/>
      <c r="AI2698" s="439"/>
      <c r="AJ2698" s="439"/>
    </row>
    <row r="2699" spans="29:36" x14ac:dyDescent="0.3">
      <c r="AC2699" s="439"/>
      <c r="AD2699" s="439"/>
      <c r="AE2699" s="439"/>
      <c r="AF2699" s="439"/>
      <c r="AG2699" s="439"/>
      <c r="AH2699" s="439"/>
      <c r="AI2699" s="439"/>
      <c r="AJ2699" s="439"/>
    </row>
    <row r="2700" spans="29:36" x14ac:dyDescent="0.3">
      <c r="AC2700" s="439"/>
      <c r="AD2700" s="439"/>
      <c r="AE2700" s="439"/>
      <c r="AF2700" s="439"/>
      <c r="AG2700" s="439"/>
      <c r="AH2700" s="439"/>
      <c r="AI2700" s="439"/>
      <c r="AJ2700" s="439"/>
    </row>
    <row r="2701" spans="29:36" x14ac:dyDescent="0.3">
      <c r="AC2701" s="439"/>
      <c r="AD2701" s="439"/>
      <c r="AE2701" s="439"/>
      <c r="AF2701" s="439"/>
      <c r="AG2701" s="439"/>
      <c r="AH2701" s="439"/>
      <c r="AI2701" s="439"/>
      <c r="AJ2701" s="439"/>
    </row>
    <row r="2702" spans="29:36" x14ac:dyDescent="0.3">
      <c r="AC2702" s="439"/>
      <c r="AD2702" s="439"/>
      <c r="AE2702" s="439"/>
      <c r="AF2702" s="439"/>
      <c r="AG2702" s="439"/>
      <c r="AH2702" s="439"/>
      <c r="AI2702" s="439"/>
      <c r="AJ2702" s="439"/>
    </row>
    <row r="2703" spans="29:36" x14ac:dyDescent="0.3">
      <c r="AC2703" s="439"/>
      <c r="AD2703" s="439"/>
      <c r="AE2703" s="439"/>
      <c r="AF2703" s="439"/>
      <c r="AG2703" s="439"/>
      <c r="AH2703" s="439"/>
      <c r="AI2703" s="439"/>
      <c r="AJ2703" s="439"/>
    </row>
    <row r="2704" spans="29:36" x14ac:dyDescent="0.3">
      <c r="AC2704" s="439"/>
      <c r="AD2704" s="439"/>
      <c r="AE2704" s="439"/>
      <c r="AF2704" s="439"/>
      <c r="AG2704" s="439"/>
      <c r="AH2704" s="439"/>
      <c r="AI2704" s="439"/>
      <c r="AJ2704" s="439"/>
    </row>
    <row r="2705" spans="29:36" x14ac:dyDescent="0.3">
      <c r="AC2705" s="439"/>
      <c r="AD2705" s="439"/>
      <c r="AE2705" s="439"/>
      <c r="AF2705" s="439"/>
      <c r="AG2705" s="439"/>
      <c r="AH2705" s="439"/>
      <c r="AI2705" s="439"/>
      <c r="AJ2705" s="439"/>
    </row>
    <row r="2706" spans="29:36" x14ac:dyDescent="0.3">
      <c r="AC2706" s="439"/>
      <c r="AD2706" s="439"/>
      <c r="AE2706" s="439"/>
      <c r="AF2706" s="439"/>
      <c r="AG2706" s="439"/>
      <c r="AH2706" s="439"/>
      <c r="AI2706" s="439"/>
      <c r="AJ2706" s="439"/>
    </row>
    <row r="2707" spans="29:36" x14ac:dyDescent="0.3">
      <c r="AC2707" s="439"/>
      <c r="AD2707" s="439"/>
      <c r="AE2707" s="439"/>
      <c r="AF2707" s="439"/>
      <c r="AG2707" s="439"/>
      <c r="AH2707" s="439"/>
      <c r="AI2707" s="439"/>
      <c r="AJ2707" s="439"/>
    </row>
    <row r="2708" spans="29:36" x14ac:dyDescent="0.3">
      <c r="AC2708" s="439"/>
      <c r="AD2708" s="439"/>
      <c r="AE2708" s="439"/>
      <c r="AF2708" s="439"/>
      <c r="AG2708" s="439"/>
      <c r="AH2708" s="439"/>
      <c r="AI2708" s="439"/>
      <c r="AJ2708" s="439"/>
    </row>
    <row r="2709" spans="29:36" x14ac:dyDescent="0.3">
      <c r="AC2709" s="439"/>
      <c r="AD2709" s="439"/>
      <c r="AE2709" s="439"/>
      <c r="AF2709" s="439"/>
      <c r="AG2709" s="439"/>
      <c r="AH2709" s="439"/>
      <c r="AI2709" s="439"/>
      <c r="AJ2709" s="439"/>
    </row>
    <row r="2710" spans="29:36" x14ac:dyDescent="0.3">
      <c r="AC2710" s="439"/>
      <c r="AD2710" s="439"/>
      <c r="AE2710" s="439"/>
      <c r="AF2710" s="439"/>
      <c r="AG2710" s="439"/>
      <c r="AH2710" s="439"/>
      <c r="AI2710" s="439"/>
      <c r="AJ2710" s="439"/>
    </row>
    <row r="2711" spans="29:36" x14ac:dyDescent="0.3">
      <c r="AC2711" s="439"/>
      <c r="AD2711" s="439"/>
      <c r="AE2711" s="439"/>
      <c r="AF2711" s="439"/>
      <c r="AG2711" s="439"/>
      <c r="AH2711" s="439"/>
      <c r="AI2711" s="439"/>
      <c r="AJ2711" s="439"/>
    </row>
    <row r="2712" spans="29:36" x14ac:dyDescent="0.3">
      <c r="AC2712" s="439"/>
      <c r="AD2712" s="439"/>
      <c r="AE2712" s="439"/>
      <c r="AF2712" s="439"/>
      <c r="AG2712" s="439"/>
      <c r="AH2712" s="439"/>
      <c r="AI2712" s="439"/>
      <c r="AJ2712" s="439"/>
    </row>
    <row r="2713" spans="29:36" x14ac:dyDescent="0.3">
      <c r="AC2713" s="439"/>
      <c r="AD2713" s="439"/>
      <c r="AE2713" s="439"/>
      <c r="AF2713" s="439"/>
      <c r="AG2713" s="439"/>
      <c r="AH2713" s="439"/>
      <c r="AI2713" s="439"/>
      <c r="AJ2713" s="439"/>
    </row>
    <row r="2714" spans="29:36" x14ac:dyDescent="0.3">
      <c r="AC2714" s="439"/>
      <c r="AD2714" s="439"/>
      <c r="AE2714" s="439"/>
      <c r="AF2714" s="439"/>
      <c r="AG2714" s="439"/>
      <c r="AH2714" s="439"/>
      <c r="AI2714" s="439"/>
      <c r="AJ2714" s="439"/>
    </row>
    <row r="2715" spans="29:36" x14ac:dyDescent="0.3">
      <c r="AC2715" s="439"/>
      <c r="AD2715" s="439"/>
      <c r="AE2715" s="439"/>
      <c r="AF2715" s="439"/>
      <c r="AG2715" s="439"/>
      <c r="AH2715" s="439"/>
      <c r="AI2715" s="439"/>
      <c r="AJ2715" s="439"/>
    </row>
    <row r="2716" spans="29:36" x14ac:dyDescent="0.3">
      <c r="AC2716" s="439"/>
      <c r="AD2716" s="439"/>
      <c r="AE2716" s="439"/>
      <c r="AF2716" s="439"/>
      <c r="AG2716" s="439"/>
      <c r="AH2716" s="439"/>
      <c r="AI2716" s="439"/>
      <c r="AJ2716" s="439"/>
    </row>
    <row r="2717" spans="29:36" x14ac:dyDescent="0.3">
      <c r="AC2717" s="439"/>
      <c r="AD2717" s="439"/>
      <c r="AE2717" s="439"/>
      <c r="AF2717" s="439"/>
      <c r="AG2717" s="439"/>
      <c r="AH2717" s="439"/>
      <c r="AI2717" s="439"/>
      <c r="AJ2717" s="439"/>
    </row>
    <row r="2718" spans="29:36" x14ac:dyDescent="0.3">
      <c r="AC2718" s="439"/>
      <c r="AD2718" s="439"/>
      <c r="AE2718" s="439"/>
      <c r="AF2718" s="439"/>
      <c r="AG2718" s="439"/>
      <c r="AH2718" s="439"/>
      <c r="AI2718" s="439"/>
      <c r="AJ2718" s="439"/>
    </row>
    <row r="2719" spans="29:36" x14ac:dyDescent="0.3">
      <c r="AC2719" s="439"/>
      <c r="AD2719" s="439"/>
      <c r="AE2719" s="439"/>
      <c r="AF2719" s="439"/>
      <c r="AG2719" s="439"/>
      <c r="AH2719" s="439"/>
      <c r="AI2719" s="439"/>
      <c r="AJ2719" s="439"/>
    </row>
    <row r="2720" spans="29:36" x14ac:dyDescent="0.3">
      <c r="AC2720" s="439"/>
      <c r="AD2720" s="439"/>
      <c r="AE2720" s="439"/>
      <c r="AF2720" s="439"/>
      <c r="AG2720" s="439"/>
      <c r="AH2720" s="439"/>
      <c r="AI2720" s="439"/>
      <c r="AJ2720" s="439"/>
    </row>
    <row r="2721" spans="29:36" x14ac:dyDescent="0.3">
      <c r="AC2721" s="439"/>
      <c r="AD2721" s="439"/>
      <c r="AE2721" s="439"/>
      <c r="AF2721" s="439"/>
      <c r="AG2721" s="439"/>
      <c r="AH2721" s="439"/>
      <c r="AI2721" s="439"/>
      <c r="AJ2721" s="439"/>
    </row>
    <row r="2722" spans="29:36" x14ac:dyDescent="0.3">
      <c r="AC2722" s="439"/>
      <c r="AD2722" s="439"/>
      <c r="AE2722" s="439"/>
      <c r="AF2722" s="439"/>
      <c r="AG2722" s="439"/>
      <c r="AH2722" s="439"/>
      <c r="AI2722" s="439"/>
      <c r="AJ2722" s="439"/>
    </row>
    <row r="2723" spans="29:36" x14ac:dyDescent="0.3">
      <c r="AC2723" s="439"/>
      <c r="AD2723" s="439"/>
      <c r="AE2723" s="439"/>
      <c r="AF2723" s="439"/>
      <c r="AG2723" s="439"/>
      <c r="AH2723" s="439"/>
      <c r="AI2723" s="439"/>
      <c r="AJ2723" s="439"/>
    </row>
    <row r="2724" spans="29:36" x14ac:dyDescent="0.3">
      <c r="AC2724" s="439"/>
      <c r="AD2724" s="439"/>
      <c r="AE2724" s="439"/>
      <c r="AF2724" s="439"/>
      <c r="AG2724" s="439"/>
      <c r="AH2724" s="439"/>
      <c r="AI2724" s="439"/>
      <c r="AJ2724" s="439"/>
    </row>
    <row r="2725" spans="29:36" x14ac:dyDescent="0.3">
      <c r="AC2725" s="439"/>
      <c r="AD2725" s="439"/>
      <c r="AE2725" s="439"/>
      <c r="AF2725" s="439"/>
      <c r="AG2725" s="439"/>
      <c r="AH2725" s="439"/>
      <c r="AI2725" s="439"/>
      <c r="AJ2725" s="439"/>
    </row>
    <row r="2726" spans="29:36" x14ac:dyDescent="0.3">
      <c r="AC2726" s="439"/>
      <c r="AD2726" s="439"/>
      <c r="AE2726" s="439"/>
      <c r="AF2726" s="439"/>
      <c r="AG2726" s="439"/>
      <c r="AH2726" s="439"/>
      <c r="AI2726" s="439"/>
      <c r="AJ2726" s="439"/>
    </row>
    <row r="2727" spans="29:36" x14ac:dyDescent="0.3">
      <c r="AC2727" s="439"/>
      <c r="AD2727" s="439"/>
      <c r="AE2727" s="439"/>
      <c r="AF2727" s="439"/>
      <c r="AG2727" s="439"/>
      <c r="AH2727" s="439"/>
      <c r="AI2727" s="439"/>
      <c r="AJ2727" s="439"/>
    </row>
    <row r="2728" spans="29:36" x14ac:dyDescent="0.3">
      <c r="AC2728" s="439"/>
      <c r="AD2728" s="439"/>
      <c r="AE2728" s="439"/>
      <c r="AF2728" s="439"/>
      <c r="AG2728" s="439"/>
      <c r="AH2728" s="439"/>
      <c r="AI2728" s="439"/>
      <c r="AJ2728" s="439"/>
    </row>
    <row r="2729" spans="29:36" x14ac:dyDescent="0.3">
      <c r="AC2729" s="439"/>
      <c r="AD2729" s="439"/>
      <c r="AE2729" s="439"/>
      <c r="AF2729" s="439"/>
      <c r="AG2729" s="439"/>
      <c r="AH2729" s="439"/>
      <c r="AI2729" s="439"/>
      <c r="AJ2729" s="439"/>
    </row>
    <row r="2730" spans="29:36" x14ac:dyDescent="0.3">
      <c r="AC2730" s="439"/>
      <c r="AD2730" s="439"/>
      <c r="AE2730" s="439"/>
      <c r="AF2730" s="439"/>
      <c r="AG2730" s="439"/>
      <c r="AH2730" s="439"/>
      <c r="AI2730" s="439"/>
      <c r="AJ2730" s="439"/>
    </row>
    <row r="2731" spans="29:36" x14ac:dyDescent="0.3">
      <c r="AC2731" s="439"/>
      <c r="AD2731" s="439"/>
      <c r="AE2731" s="439"/>
      <c r="AF2731" s="439"/>
      <c r="AG2731" s="439"/>
      <c r="AH2731" s="439"/>
      <c r="AI2731" s="439"/>
      <c r="AJ2731" s="439"/>
    </row>
    <row r="2732" spans="29:36" x14ac:dyDescent="0.3">
      <c r="AC2732" s="439"/>
      <c r="AD2732" s="439"/>
      <c r="AE2732" s="439"/>
      <c r="AF2732" s="439"/>
      <c r="AG2732" s="439"/>
      <c r="AH2732" s="439"/>
      <c r="AI2732" s="439"/>
      <c r="AJ2732" s="439"/>
    </row>
    <row r="2733" spans="29:36" x14ac:dyDescent="0.3">
      <c r="AC2733" s="439"/>
      <c r="AD2733" s="439"/>
      <c r="AE2733" s="439"/>
      <c r="AF2733" s="439"/>
      <c r="AG2733" s="439"/>
      <c r="AH2733" s="439"/>
      <c r="AI2733" s="439"/>
      <c r="AJ2733" s="439"/>
    </row>
    <row r="2734" spans="29:36" x14ac:dyDescent="0.3">
      <c r="AC2734" s="439"/>
      <c r="AD2734" s="439"/>
      <c r="AE2734" s="439"/>
      <c r="AF2734" s="439"/>
      <c r="AG2734" s="439"/>
      <c r="AH2734" s="439"/>
      <c r="AI2734" s="439"/>
      <c r="AJ2734" s="439"/>
    </row>
    <row r="2735" spans="29:36" x14ac:dyDescent="0.3">
      <c r="AC2735" s="439"/>
      <c r="AD2735" s="439"/>
      <c r="AE2735" s="439"/>
      <c r="AF2735" s="439"/>
      <c r="AG2735" s="439"/>
      <c r="AH2735" s="439"/>
      <c r="AI2735" s="439"/>
      <c r="AJ2735" s="439"/>
    </row>
    <row r="2736" spans="29:36" x14ac:dyDescent="0.3">
      <c r="AC2736" s="439"/>
      <c r="AD2736" s="439"/>
      <c r="AE2736" s="439"/>
      <c r="AF2736" s="439"/>
      <c r="AG2736" s="439"/>
      <c r="AH2736" s="439"/>
      <c r="AI2736" s="439"/>
      <c r="AJ2736" s="439"/>
    </row>
    <row r="2737" spans="29:36" x14ac:dyDescent="0.3">
      <c r="AC2737" s="439"/>
      <c r="AD2737" s="439"/>
      <c r="AE2737" s="439"/>
      <c r="AF2737" s="439"/>
      <c r="AG2737" s="439"/>
      <c r="AH2737" s="439"/>
      <c r="AI2737" s="439"/>
      <c r="AJ2737" s="439"/>
    </row>
    <row r="2738" spans="29:36" x14ac:dyDescent="0.3">
      <c r="AC2738" s="439"/>
      <c r="AD2738" s="439"/>
      <c r="AE2738" s="439"/>
      <c r="AF2738" s="439"/>
      <c r="AG2738" s="439"/>
      <c r="AH2738" s="439"/>
      <c r="AI2738" s="439"/>
      <c r="AJ2738" s="439"/>
    </row>
    <row r="2739" spans="29:36" x14ac:dyDescent="0.3">
      <c r="AC2739" s="439"/>
      <c r="AD2739" s="439"/>
      <c r="AE2739" s="439"/>
      <c r="AF2739" s="439"/>
      <c r="AG2739" s="439"/>
      <c r="AH2739" s="439"/>
      <c r="AI2739" s="439"/>
      <c r="AJ2739" s="439"/>
    </row>
    <row r="2740" spans="29:36" x14ac:dyDescent="0.3">
      <c r="AC2740" s="439"/>
      <c r="AD2740" s="439"/>
      <c r="AE2740" s="439"/>
      <c r="AF2740" s="439"/>
      <c r="AG2740" s="439"/>
      <c r="AH2740" s="439"/>
      <c r="AI2740" s="439"/>
      <c r="AJ2740" s="439"/>
    </row>
    <row r="2741" spans="29:36" x14ac:dyDescent="0.3">
      <c r="AC2741" s="439"/>
      <c r="AD2741" s="439"/>
      <c r="AE2741" s="439"/>
      <c r="AF2741" s="439"/>
      <c r="AG2741" s="439"/>
      <c r="AH2741" s="439"/>
      <c r="AI2741" s="439"/>
      <c r="AJ2741" s="439"/>
    </row>
    <row r="2742" spans="29:36" x14ac:dyDescent="0.3">
      <c r="AC2742" s="439"/>
      <c r="AD2742" s="439"/>
      <c r="AE2742" s="439"/>
      <c r="AF2742" s="439"/>
      <c r="AG2742" s="439"/>
      <c r="AH2742" s="439"/>
      <c r="AI2742" s="439"/>
      <c r="AJ2742" s="439"/>
    </row>
    <row r="2743" spans="29:36" x14ac:dyDescent="0.3">
      <c r="AC2743" s="439"/>
      <c r="AD2743" s="439"/>
      <c r="AE2743" s="439"/>
      <c r="AF2743" s="439"/>
      <c r="AG2743" s="439"/>
      <c r="AH2743" s="439"/>
      <c r="AI2743" s="439"/>
      <c r="AJ2743" s="439"/>
    </row>
    <row r="2744" spans="29:36" x14ac:dyDescent="0.3">
      <c r="AC2744" s="439"/>
      <c r="AD2744" s="439"/>
      <c r="AE2744" s="439"/>
      <c r="AF2744" s="439"/>
      <c r="AG2744" s="439"/>
      <c r="AH2744" s="439"/>
      <c r="AI2744" s="439"/>
      <c r="AJ2744" s="439"/>
    </row>
    <row r="2745" spans="29:36" x14ac:dyDescent="0.3">
      <c r="AC2745" s="439"/>
      <c r="AD2745" s="439"/>
      <c r="AE2745" s="439"/>
      <c r="AF2745" s="439"/>
      <c r="AG2745" s="439"/>
      <c r="AH2745" s="439"/>
      <c r="AI2745" s="439"/>
      <c r="AJ2745" s="439"/>
    </row>
    <row r="2746" spans="29:36" x14ac:dyDescent="0.3">
      <c r="AC2746" s="439"/>
      <c r="AD2746" s="439"/>
      <c r="AE2746" s="439"/>
      <c r="AF2746" s="439"/>
      <c r="AG2746" s="439"/>
      <c r="AH2746" s="439"/>
      <c r="AI2746" s="439"/>
      <c r="AJ2746" s="439"/>
    </row>
    <row r="2747" spans="29:36" x14ac:dyDescent="0.3">
      <c r="AC2747" s="439"/>
      <c r="AD2747" s="439"/>
      <c r="AE2747" s="439"/>
      <c r="AF2747" s="439"/>
      <c r="AG2747" s="439"/>
      <c r="AH2747" s="439"/>
      <c r="AI2747" s="439"/>
      <c r="AJ2747" s="439"/>
    </row>
    <row r="2748" spans="29:36" x14ac:dyDescent="0.3">
      <c r="AC2748" s="439"/>
      <c r="AD2748" s="439"/>
      <c r="AE2748" s="439"/>
      <c r="AF2748" s="439"/>
      <c r="AG2748" s="439"/>
      <c r="AH2748" s="439"/>
      <c r="AI2748" s="439"/>
      <c r="AJ2748" s="439"/>
    </row>
    <row r="2749" spans="29:36" x14ac:dyDescent="0.3">
      <c r="AC2749" s="439"/>
      <c r="AD2749" s="439"/>
      <c r="AE2749" s="439"/>
      <c r="AF2749" s="439"/>
      <c r="AG2749" s="439"/>
      <c r="AH2749" s="439"/>
      <c r="AI2749" s="439"/>
      <c r="AJ2749" s="439"/>
    </row>
    <row r="2750" spans="29:36" x14ac:dyDescent="0.3">
      <c r="AC2750" s="439"/>
      <c r="AD2750" s="439"/>
      <c r="AE2750" s="439"/>
      <c r="AF2750" s="439"/>
      <c r="AG2750" s="439"/>
      <c r="AH2750" s="439"/>
      <c r="AI2750" s="439"/>
      <c r="AJ2750" s="439"/>
    </row>
    <row r="2751" spans="29:36" x14ac:dyDescent="0.3">
      <c r="AC2751" s="439"/>
      <c r="AD2751" s="439"/>
      <c r="AE2751" s="439"/>
      <c r="AF2751" s="439"/>
      <c r="AG2751" s="439"/>
      <c r="AH2751" s="439"/>
      <c r="AI2751" s="439"/>
      <c r="AJ2751" s="439"/>
    </row>
    <row r="2752" spans="29:36" x14ac:dyDescent="0.3">
      <c r="AC2752" s="439"/>
      <c r="AD2752" s="439"/>
      <c r="AE2752" s="439"/>
      <c r="AF2752" s="439"/>
      <c r="AG2752" s="439"/>
      <c r="AH2752" s="439"/>
      <c r="AI2752" s="439"/>
      <c r="AJ2752" s="439"/>
    </row>
    <row r="2753" spans="29:36" x14ac:dyDescent="0.3">
      <c r="AC2753" s="439"/>
      <c r="AD2753" s="439"/>
      <c r="AE2753" s="439"/>
      <c r="AF2753" s="439"/>
      <c r="AG2753" s="439"/>
      <c r="AH2753" s="439"/>
      <c r="AI2753" s="439"/>
      <c r="AJ2753" s="439"/>
    </row>
    <row r="2754" spans="29:36" x14ac:dyDescent="0.3">
      <c r="AC2754" s="439"/>
      <c r="AD2754" s="439"/>
      <c r="AE2754" s="439"/>
      <c r="AF2754" s="439"/>
      <c r="AG2754" s="439"/>
      <c r="AH2754" s="439"/>
      <c r="AI2754" s="439"/>
      <c r="AJ2754" s="439"/>
    </row>
    <row r="2755" spans="29:36" x14ac:dyDescent="0.3">
      <c r="AC2755" s="439"/>
      <c r="AD2755" s="439"/>
      <c r="AE2755" s="439"/>
      <c r="AF2755" s="439"/>
      <c r="AG2755" s="439"/>
      <c r="AH2755" s="439"/>
      <c r="AI2755" s="439"/>
      <c r="AJ2755" s="439"/>
    </row>
    <row r="2756" spans="29:36" x14ac:dyDescent="0.3">
      <c r="AC2756" s="439"/>
      <c r="AD2756" s="439"/>
      <c r="AE2756" s="439"/>
      <c r="AF2756" s="439"/>
      <c r="AG2756" s="439"/>
      <c r="AH2756" s="439"/>
      <c r="AI2756" s="439"/>
      <c r="AJ2756" s="439"/>
    </row>
    <row r="2757" spans="29:36" x14ac:dyDescent="0.3">
      <c r="AC2757" s="439"/>
      <c r="AD2757" s="439"/>
      <c r="AE2757" s="439"/>
      <c r="AF2757" s="439"/>
      <c r="AG2757" s="439"/>
      <c r="AH2757" s="439"/>
      <c r="AI2757" s="439"/>
      <c r="AJ2757" s="439"/>
    </row>
    <row r="2758" spans="29:36" x14ac:dyDescent="0.3">
      <c r="AC2758" s="439"/>
      <c r="AD2758" s="439"/>
      <c r="AE2758" s="439"/>
      <c r="AF2758" s="439"/>
      <c r="AG2758" s="439"/>
      <c r="AH2758" s="439"/>
      <c r="AI2758" s="439"/>
      <c r="AJ2758" s="439"/>
    </row>
    <row r="2759" spans="29:36" x14ac:dyDescent="0.3">
      <c r="AC2759" s="439"/>
      <c r="AD2759" s="439"/>
      <c r="AE2759" s="439"/>
      <c r="AF2759" s="439"/>
      <c r="AG2759" s="439"/>
      <c r="AH2759" s="439"/>
      <c r="AI2759" s="439"/>
      <c r="AJ2759" s="439"/>
    </row>
    <row r="2760" spans="29:36" x14ac:dyDescent="0.3">
      <c r="AC2760" s="439"/>
      <c r="AD2760" s="439"/>
      <c r="AE2760" s="439"/>
      <c r="AF2760" s="439"/>
      <c r="AG2760" s="439"/>
      <c r="AH2760" s="439"/>
      <c r="AI2760" s="439"/>
      <c r="AJ2760" s="439"/>
    </row>
    <row r="2761" spans="29:36" x14ac:dyDescent="0.3">
      <c r="AC2761" s="439"/>
      <c r="AD2761" s="439"/>
      <c r="AE2761" s="439"/>
      <c r="AF2761" s="439"/>
      <c r="AG2761" s="439"/>
      <c r="AH2761" s="439"/>
      <c r="AI2761" s="439"/>
      <c r="AJ2761" s="439"/>
    </row>
    <row r="2762" spans="29:36" x14ac:dyDescent="0.3">
      <c r="AC2762" s="439"/>
      <c r="AD2762" s="439"/>
      <c r="AE2762" s="439"/>
      <c r="AF2762" s="439"/>
      <c r="AG2762" s="439"/>
      <c r="AH2762" s="439"/>
      <c r="AI2762" s="439"/>
      <c r="AJ2762" s="439"/>
    </row>
    <row r="2763" spans="29:36" x14ac:dyDescent="0.3">
      <c r="AC2763" s="439"/>
      <c r="AD2763" s="439"/>
      <c r="AE2763" s="439"/>
      <c r="AF2763" s="439"/>
      <c r="AG2763" s="439"/>
      <c r="AH2763" s="439"/>
      <c r="AI2763" s="439"/>
      <c r="AJ2763" s="439"/>
    </row>
    <row r="2764" spans="29:36" x14ac:dyDescent="0.3">
      <c r="AC2764" s="439"/>
      <c r="AD2764" s="439"/>
      <c r="AE2764" s="439"/>
      <c r="AF2764" s="439"/>
      <c r="AG2764" s="439"/>
      <c r="AH2764" s="439"/>
      <c r="AI2764" s="439"/>
      <c r="AJ2764" s="439"/>
    </row>
    <row r="2765" spans="29:36" x14ac:dyDescent="0.3">
      <c r="AC2765" s="439"/>
      <c r="AD2765" s="439"/>
      <c r="AE2765" s="439"/>
      <c r="AF2765" s="439"/>
      <c r="AG2765" s="439"/>
      <c r="AH2765" s="439"/>
      <c r="AI2765" s="439"/>
      <c r="AJ2765" s="439"/>
    </row>
    <row r="2766" spans="29:36" x14ac:dyDescent="0.3">
      <c r="AC2766" s="439"/>
      <c r="AD2766" s="439"/>
      <c r="AE2766" s="439"/>
      <c r="AF2766" s="439"/>
      <c r="AG2766" s="439"/>
      <c r="AH2766" s="439"/>
      <c r="AI2766" s="439"/>
      <c r="AJ2766" s="439"/>
    </row>
    <row r="2767" spans="29:36" x14ac:dyDescent="0.3">
      <c r="AC2767" s="439"/>
      <c r="AD2767" s="439"/>
      <c r="AE2767" s="439"/>
      <c r="AF2767" s="439"/>
      <c r="AG2767" s="439"/>
      <c r="AH2767" s="439"/>
      <c r="AI2767" s="439"/>
      <c r="AJ2767" s="439"/>
    </row>
    <row r="2768" spans="29:36" x14ac:dyDescent="0.3">
      <c r="AC2768" s="439"/>
      <c r="AD2768" s="439"/>
      <c r="AE2768" s="439"/>
      <c r="AF2768" s="439"/>
      <c r="AG2768" s="439"/>
      <c r="AH2768" s="439"/>
      <c r="AI2768" s="439"/>
      <c r="AJ2768" s="439"/>
    </row>
    <row r="2769" spans="29:36" x14ac:dyDescent="0.3">
      <c r="AC2769" s="439"/>
      <c r="AD2769" s="439"/>
      <c r="AE2769" s="439"/>
      <c r="AF2769" s="439"/>
      <c r="AG2769" s="439"/>
      <c r="AH2769" s="439"/>
      <c r="AI2769" s="439"/>
      <c r="AJ2769" s="439"/>
    </row>
    <row r="2770" spans="29:36" x14ac:dyDescent="0.3">
      <c r="AC2770" s="439"/>
      <c r="AD2770" s="439"/>
      <c r="AE2770" s="439"/>
      <c r="AF2770" s="439"/>
      <c r="AG2770" s="439"/>
      <c r="AH2770" s="439"/>
      <c r="AI2770" s="439"/>
      <c r="AJ2770" s="439"/>
    </row>
    <row r="2771" spans="29:36" x14ac:dyDescent="0.3">
      <c r="AC2771" s="439"/>
      <c r="AD2771" s="439"/>
      <c r="AE2771" s="439"/>
      <c r="AF2771" s="439"/>
      <c r="AG2771" s="439"/>
      <c r="AH2771" s="439"/>
      <c r="AI2771" s="439"/>
      <c r="AJ2771" s="439"/>
    </row>
    <row r="2772" spans="29:36" x14ac:dyDescent="0.3">
      <c r="AC2772" s="439"/>
      <c r="AD2772" s="439"/>
      <c r="AE2772" s="439"/>
      <c r="AF2772" s="439"/>
      <c r="AG2772" s="439"/>
      <c r="AH2772" s="439"/>
      <c r="AI2772" s="439"/>
      <c r="AJ2772" s="439"/>
    </row>
    <row r="2773" spans="29:36" x14ac:dyDescent="0.3">
      <c r="AC2773" s="439"/>
      <c r="AD2773" s="439"/>
      <c r="AE2773" s="439"/>
      <c r="AF2773" s="439"/>
      <c r="AG2773" s="439"/>
      <c r="AH2773" s="439"/>
      <c r="AI2773" s="439"/>
      <c r="AJ2773" s="439"/>
    </row>
    <row r="2774" spans="29:36" x14ac:dyDescent="0.3">
      <c r="AC2774" s="439"/>
      <c r="AD2774" s="439"/>
      <c r="AE2774" s="439"/>
      <c r="AF2774" s="439"/>
      <c r="AG2774" s="439"/>
      <c r="AH2774" s="439"/>
      <c r="AI2774" s="439"/>
      <c r="AJ2774" s="439"/>
    </row>
    <row r="2775" spans="29:36" x14ac:dyDescent="0.3">
      <c r="AC2775" s="439"/>
      <c r="AD2775" s="439"/>
      <c r="AE2775" s="439"/>
      <c r="AF2775" s="439"/>
      <c r="AG2775" s="439"/>
      <c r="AH2775" s="439"/>
      <c r="AI2775" s="439"/>
      <c r="AJ2775" s="439"/>
    </row>
    <row r="2776" spans="29:36" x14ac:dyDescent="0.3">
      <c r="AC2776" s="439"/>
      <c r="AD2776" s="439"/>
      <c r="AE2776" s="439"/>
      <c r="AF2776" s="439"/>
      <c r="AG2776" s="439"/>
      <c r="AH2776" s="439"/>
      <c r="AI2776" s="439"/>
      <c r="AJ2776" s="439"/>
    </row>
    <row r="2777" spans="29:36" x14ac:dyDescent="0.3">
      <c r="AC2777" s="439"/>
      <c r="AD2777" s="439"/>
      <c r="AE2777" s="439"/>
      <c r="AF2777" s="439"/>
      <c r="AG2777" s="439"/>
      <c r="AH2777" s="439"/>
      <c r="AI2777" s="439"/>
      <c r="AJ2777" s="439"/>
    </row>
    <row r="2778" spans="29:36" x14ac:dyDescent="0.3">
      <c r="AC2778" s="439"/>
      <c r="AD2778" s="439"/>
      <c r="AE2778" s="439"/>
      <c r="AF2778" s="439"/>
      <c r="AG2778" s="439"/>
      <c r="AH2778" s="439"/>
      <c r="AI2778" s="439"/>
      <c r="AJ2778" s="439"/>
    </row>
    <row r="2779" spans="29:36" x14ac:dyDescent="0.3">
      <c r="AC2779" s="439"/>
      <c r="AD2779" s="439"/>
      <c r="AE2779" s="439"/>
      <c r="AF2779" s="439"/>
      <c r="AG2779" s="439"/>
      <c r="AH2779" s="439"/>
      <c r="AI2779" s="439"/>
      <c r="AJ2779" s="439"/>
    </row>
    <row r="2780" spans="29:36" x14ac:dyDescent="0.3">
      <c r="AC2780" s="439"/>
      <c r="AD2780" s="439"/>
      <c r="AE2780" s="439"/>
      <c r="AF2780" s="439"/>
      <c r="AG2780" s="439"/>
      <c r="AH2780" s="439"/>
      <c r="AI2780" s="439"/>
      <c r="AJ2780" s="439"/>
    </row>
    <row r="2781" spans="29:36" x14ac:dyDescent="0.3">
      <c r="AC2781" s="439"/>
      <c r="AD2781" s="439"/>
      <c r="AE2781" s="439"/>
      <c r="AF2781" s="439"/>
      <c r="AG2781" s="439"/>
      <c r="AH2781" s="439"/>
      <c r="AI2781" s="439"/>
      <c r="AJ2781" s="439"/>
    </row>
    <row r="2782" spans="29:36" x14ac:dyDescent="0.3">
      <c r="AC2782" s="439"/>
      <c r="AD2782" s="439"/>
      <c r="AE2782" s="439"/>
      <c r="AF2782" s="439"/>
      <c r="AG2782" s="439"/>
      <c r="AH2782" s="439"/>
      <c r="AI2782" s="439"/>
      <c r="AJ2782" s="439"/>
    </row>
    <row r="2783" spans="29:36" x14ac:dyDescent="0.3">
      <c r="AC2783" s="439"/>
      <c r="AD2783" s="439"/>
      <c r="AE2783" s="439"/>
      <c r="AF2783" s="439"/>
      <c r="AG2783" s="439"/>
      <c r="AH2783" s="439"/>
      <c r="AI2783" s="439"/>
      <c r="AJ2783" s="439"/>
    </row>
    <row r="2784" spans="29:36" x14ac:dyDescent="0.3">
      <c r="AC2784" s="439"/>
      <c r="AD2784" s="439"/>
      <c r="AE2784" s="439"/>
      <c r="AF2784" s="439"/>
      <c r="AG2784" s="439"/>
      <c r="AH2784" s="439"/>
      <c r="AI2784" s="439"/>
      <c r="AJ2784" s="439"/>
    </row>
    <row r="2785" spans="29:36" x14ac:dyDescent="0.3">
      <c r="AC2785" s="439"/>
      <c r="AD2785" s="439"/>
      <c r="AE2785" s="439"/>
      <c r="AF2785" s="439"/>
      <c r="AG2785" s="439"/>
      <c r="AH2785" s="439"/>
      <c r="AI2785" s="439"/>
      <c r="AJ2785" s="439"/>
    </row>
    <row r="2786" spans="29:36" x14ac:dyDescent="0.3">
      <c r="AC2786" s="439"/>
      <c r="AD2786" s="439"/>
      <c r="AE2786" s="439"/>
      <c r="AF2786" s="439"/>
      <c r="AG2786" s="439"/>
      <c r="AH2786" s="439"/>
      <c r="AI2786" s="439"/>
      <c r="AJ2786" s="439"/>
    </row>
    <row r="2787" spans="29:36" x14ac:dyDescent="0.3">
      <c r="AC2787" s="439"/>
      <c r="AD2787" s="439"/>
      <c r="AE2787" s="439"/>
      <c r="AF2787" s="439"/>
      <c r="AG2787" s="439"/>
      <c r="AH2787" s="439"/>
      <c r="AI2787" s="439"/>
      <c r="AJ2787" s="439"/>
    </row>
    <row r="2788" spans="29:36" x14ac:dyDescent="0.3">
      <c r="AC2788" s="439"/>
      <c r="AD2788" s="439"/>
      <c r="AE2788" s="439"/>
      <c r="AF2788" s="439"/>
      <c r="AG2788" s="439"/>
      <c r="AH2788" s="439"/>
      <c r="AI2788" s="439"/>
      <c r="AJ2788" s="439"/>
    </row>
    <row r="2789" spans="29:36" x14ac:dyDescent="0.3">
      <c r="AC2789" s="439"/>
      <c r="AD2789" s="439"/>
      <c r="AE2789" s="439"/>
      <c r="AF2789" s="439"/>
      <c r="AG2789" s="439"/>
      <c r="AH2789" s="439"/>
      <c r="AI2789" s="439"/>
      <c r="AJ2789" s="439"/>
    </row>
    <row r="2790" spans="29:36" x14ac:dyDescent="0.3">
      <c r="AC2790" s="439"/>
      <c r="AD2790" s="439"/>
      <c r="AE2790" s="439"/>
      <c r="AF2790" s="439"/>
      <c r="AG2790" s="439"/>
      <c r="AH2790" s="439"/>
      <c r="AI2790" s="439"/>
      <c r="AJ2790" s="439"/>
    </row>
    <row r="2791" spans="29:36" x14ac:dyDescent="0.3">
      <c r="AC2791" s="439"/>
      <c r="AD2791" s="439"/>
      <c r="AE2791" s="439"/>
      <c r="AF2791" s="439"/>
      <c r="AG2791" s="439"/>
      <c r="AH2791" s="439"/>
      <c r="AI2791" s="439"/>
      <c r="AJ2791" s="439"/>
    </row>
    <row r="2792" spans="29:36" x14ac:dyDescent="0.3">
      <c r="AC2792" s="439"/>
      <c r="AD2792" s="439"/>
      <c r="AE2792" s="439"/>
      <c r="AF2792" s="439"/>
      <c r="AG2792" s="439"/>
      <c r="AH2792" s="439"/>
      <c r="AI2792" s="439"/>
      <c r="AJ2792" s="439"/>
    </row>
    <row r="2793" spans="29:36" x14ac:dyDescent="0.3">
      <c r="AC2793" s="439"/>
      <c r="AD2793" s="439"/>
      <c r="AE2793" s="439"/>
      <c r="AF2793" s="439"/>
      <c r="AG2793" s="439"/>
      <c r="AH2793" s="439"/>
      <c r="AI2793" s="439"/>
      <c r="AJ2793" s="439"/>
    </row>
    <row r="2794" spans="29:36" x14ac:dyDescent="0.3">
      <c r="AC2794" s="439"/>
      <c r="AD2794" s="439"/>
      <c r="AE2794" s="439"/>
      <c r="AF2794" s="439"/>
      <c r="AG2794" s="439"/>
      <c r="AH2794" s="439"/>
      <c r="AI2794" s="439"/>
      <c r="AJ2794" s="439"/>
    </row>
    <row r="2795" spans="29:36" x14ac:dyDescent="0.3">
      <c r="AC2795" s="439"/>
      <c r="AD2795" s="439"/>
      <c r="AE2795" s="439"/>
      <c r="AF2795" s="439"/>
      <c r="AG2795" s="439"/>
      <c r="AH2795" s="439"/>
      <c r="AI2795" s="439"/>
      <c r="AJ2795" s="439"/>
    </row>
    <row r="2796" spans="29:36" x14ac:dyDescent="0.3">
      <c r="AC2796" s="439"/>
      <c r="AD2796" s="439"/>
      <c r="AE2796" s="439"/>
      <c r="AF2796" s="439"/>
      <c r="AG2796" s="439"/>
      <c r="AH2796" s="439"/>
      <c r="AI2796" s="439"/>
      <c r="AJ2796" s="439"/>
    </row>
    <row r="2797" spans="29:36" x14ac:dyDescent="0.3">
      <c r="AC2797" s="439"/>
      <c r="AD2797" s="439"/>
      <c r="AE2797" s="439"/>
      <c r="AF2797" s="439"/>
      <c r="AG2797" s="439"/>
      <c r="AH2797" s="439"/>
      <c r="AI2797" s="439"/>
      <c r="AJ2797" s="439"/>
    </row>
    <row r="2798" spans="29:36" x14ac:dyDescent="0.3">
      <c r="AC2798" s="439"/>
      <c r="AD2798" s="439"/>
      <c r="AE2798" s="439"/>
      <c r="AF2798" s="439"/>
      <c r="AG2798" s="439"/>
      <c r="AH2798" s="439"/>
      <c r="AI2798" s="439"/>
      <c r="AJ2798" s="439"/>
    </row>
    <row r="2799" spans="29:36" x14ac:dyDescent="0.3">
      <c r="AC2799" s="439"/>
      <c r="AD2799" s="439"/>
      <c r="AE2799" s="439"/>
      <c r="AF2799" s="439"/>
      <c r="AG2799" s="439"/>
      <c r="AH2799" s="439"/>
      <c r="AI2799" s="439"/>
      <c r="AJ2799" s="439"/>
    </row>
    <row r="2800" spans="29:36" x14ac:dyDescent="0.3">
      <c r="AC2800" s="439"/>
      <c r="AD2800" s="439"/>
      <c r="AE2800" s="439"/>
      <c r="AF2800" s="439"/>
      <c r="AG2800" s="439"/>
      <c r="AH2800" s="439"/>
      <c r="AI2800" s="439"/>
      <c r="AJ2800" s="439"/>
    </row>
    <row r="2801" spans="29:36" x14ac:dyDescent="0.3">
      <c r="AC2801" s="439"/>
      <c r="AD2801" s="439"/>
      <c r="AE2801" s="439"/>
      <c r="AF2801" s="439"/>
      <c r="AG2801" s="439"/>
      <c r="AH2801" s="439"/>
      <c r="AI2801" s="439"/>
      <c r="AJ2801" s="439"/>
    </row>
    <row r="2802" spans="29:36" x14ac:dyDescent="0.3">
      <c r="AC2802" s="439"/>
      <c r="AD2802" s="439"/>
      <c r="AE2802" s="439"/>
      <c r="AF2802" s="439"/>
      <c r="AG2802" s="439"/>
      <c r="AH2802" s="439"/>
      <c r="AI2802" s="439"/>
      <c r="AJ2802" s="439"/>
    </row>
    <row r="2803" spans="29:36" x14ac:dyDescent="0.3">
      <c r="AC2803" s="439"/>
      <c r="AD2803" s="439"/>
      <c r="AE2803" s="439"/>
      <c r="AF2803" s="439"/>
      <c r="AG2803" s="439"/>
      <c r="AH2803" s="439"/>
      <c r="AI2803" s="439"/>
      <c r="AJ2803" s="439"/>
    </row>
    <row r="2804" spans="29:36" x14ac:dyDescent="0.3">
      <c r="AC2804" s="439"/>
      <c r="AD2804" s="439"/>
      <c r="AE2804" s="439"/>
      <c r="AF2804" s="439"/>
      <c r="AG2804" s="439"/>
      <c r="AH2804" s="439"/>
      <c r="AI2804" s="439"/>
      <c r="AJ2804" s="439"/>
    </row>
    <row r="2805" spans="29:36" x14ac:dyDescent="0.3">
      <c r="AC2805" s="439"/>
      <c r="AD2805" s="439"/>
      <c r="AE2805" s="439"/>
      <c r="AF2805" s="439"/>
      <c r="AG2805" s="439"/>
      <c r="AH2805" s="439"/>
      <c r="AI2805" s="439"/>
      <c r="AJ2805" s="439"/>
    </row>
    <row r="2806" spans="29:36" x14ac:dyDescent="0.3">
      <c r="AC2806" s="439"/>
      <c r="AD2806" s="439"/>
      <c r="AE2806" s="439"/>
      <c r="AF2806" s="439"/>
      <c r="AG2806" s="439"/>
      <c r="AH2806" s="439"/>
      <c r="AI2806" s="439"/>
      <c r="AJ2806" s="439"/>
    </row>
    <row r="2807" spans="29:36" x14ac:dyDescent="0.3">
      <c r="AC2807" s="439"/>
      <c r="AD2807" s="439"/>
      <c r="AE2807" s="439"/>
      <c r="AF2807" s="439"/>
      <c r="AG2807" s="439"/>
      <c r="AH2807" s="439"/>
      <c r="AI2807" s="439"/>
      <c r="AJ2807" s="439"/>
    </row>
    <row r="2808" spans="29:36" x14ac:dyDescent="0.3">
      <c r="AC2808" s="439"/>
      <c r="AD2808" s="439"/>
      <c r="AE2808" s="439"/>
      <c r="AF2808" s="439"/>
      <c r="AG2808" s="439"/>
      <c r="AH2808" s="439"/>
      <c r="AI2808" s="439"/>
      <c r="AJ2808" s="439"/>
    </row>
    <row r="2809" spans="29:36" x14ac:dyDescent="0.3">
      <c r="AC2809" s="439"/>
      <c r="AD2809" s="439"/>
      <c r="AE2809" s="439"/>
      <c r="AF2809" s="439"/>
      <c r="AG2809" s="439"/>
      <c r="AH2809" s="439"/>
      <c r="AI2809" s="439"/>
      <c r="AJ2809" s="439"/>
    </row>
    <row r="2810" spans="29:36" x14ac:dyDescent="0.3">
      <c r="AC2810" s="439"/>
      <c r="AD2810" s="439"/>
      <c r="AE2810" s="439"/>
      <c r="AF2810" s="439"/>
      <c r="AG2810" s="439"/>
      <c r="AH2810" s="439"/>
      <c r="AI2810" s="439"/>
      <c r="AJ2810" s="439"/>
    </row>
    <row r="2811" spans="29:36" x14ac:dyDescent="0.3">
      <c r="AC2811" s="439"/>
      <c r="AD2811" s="439"/>
      <c r="AE2811" s="439"/>
      <c r="AF2811" s="439"/>
      <c r="AG2811" s="439"/>
      <c r="AH2811" s="439"/>
      <c r="AI2811" s="439"/>
      <c r="AJ2811" s="439"/>
    </row>
    <row r="2812" spans="29:36" x14ac:dyDescent="0.3">
      <c r="AC2812" s="439"/>
      <c r="AD2812" s="439"/>
      <c r="AE2812" s="439"/>
      <c r="AF2812" s="439"/>
      <c r="AG2812" s="439"/>
      <c r="AH2812" s="439"/>
      <c r="AI2812" s="439"/>
      <c r="AJ2812" s="439"/>
    </row>
    <row r="2813" spans="29:36" x14ac:dyDescent="0.3">
      <c r="AC2813" s="439"/>
      <c r="AD2813" s="439"/>
      <c r="AE2813" s="439"/>
      <c r="AF2813" s="439"/>
      <c r="AG2813" s="439"/>
      <c r="AH2813" s="439"/>
      <c r="AI2813" s="439"/>
      <c r="AJ2813" s="439"/>
    </row>
    <row r="2814" spans="29:36" x14ac:dyDescent="0.3">
      <c r="AC2814" s="439"/>
      <c r="AD2814" s="439"/>
      <c r="AE2814" s="439"/>
      <c r="AF2814" s="439"/>
      <c r="AG2814" s="439"/>
      <c r="AH2814" s="439"/>
      <c r="AI2814" s="439"/>
      <c r="AJ2814" s="439"/>
    </row>
    <row r="2815" spans="29:36" x14ac:dyDescent="0.3">
      <c r="AC2815" s="439"/>
      <c r="AD2815" s="439"/>
      <c r="AE2815" s="439"/>
      <c r="AF2815" s="439"/>
      <c r="AG2815" s="439"/>
      <c r="AH2815" s="439"/>
      <c r="AI2815" s="439"/>
      <c r="AJ2815" s="439"/>
    </row>
    <row r="2816" spans="29:36" x14ac:dyDescent="0.3">
      <c r="AC2816" s="439"/>
      <c r="AD2816" s="439"/>
      <c r="AE2816" s="439"/>
      <c r="AF2816" s="439"/>
      <c r="AG2816" s="439"/>
      <c r="AH2816" s="439"/>
      <c r="AI2816" s="439"/>
      <c r="AJ2816" s="439"/>
    </row>
    <row r="2817" spans="29:36" x14ac:dyDescent="0.3">
      <c r="AC2817" s="439"/>
      <c r="AD2817" s="439"/>
      <c r="AE2817" s="439"/>
      <c r="AF2817" s="439"/>
      <c r="AG2817" s="439"/>
      <c r="AH2817" s="439"/>
      <c r="AI2817" s="439"/>
      <c r="AJ2817" s="439"/>
    </row>
    <row r="2818" spans="29:36" x14ac:dyDescent="0.3">
      <c r="AC2818" s="439"/>
      <c r="AD2818" s="439"/>
      <c r="AE2818" s="439"/>
      <c r="AF2818" s="439"/>
      <c r="AG2818" s="439"/>
      <c r="AH2818" s="439"/>
      <c r="AI2818" s="439"/>
      <c r="AJ2818" s="439"/>
    </row>
    <row r="2819" spans="29:36" x14ac:dyDescent="0.3">
      <c r="AC2819" s="439"/>
      <c r="AD2819" s="439"/>
      <c r="AE2819" s="439"/>
      <c r="AF2819" s="439"/>
      <c r="AG2819" s="439"/>
      <c r="AH2819" s="439"/>
      <c r="AI2819" s="439"/>
      <c r="AJ2819" s="439"/>
    </row>
    <row r="2820" spans="29:36" x14ac:dyDescent="0.3">
      <c r="AC2820" s="439"/>
      <c r="AD2820" s="439"/>
      <c r="AE2820" s="439"/>
      <c r="AF2820" s="439"/>
      <c r="AG2820" s="439"/>
      <c r="AH2820" s="439"/>
      <c r="AI2820" s="439"/>
      <c r="AJ2820" s="439"/>
    </row>
    <row r="2821" spans="29:36" x14ac:dyDescent="0.3">
      <c r="AC2821" s="439"/>
      <c r="AD2821" s="439"/>
      <c r="AE2821" s="439"/>
      <c r="AF2821" s="439"/>
      <c r="AG2821" s="439"/>
      <c r="AH2821" s="439"/>
      <c r="AI2821" s="439"/>
      <c r="AJ2821" s="439"/>
    </row>
    <row r="2822" spans="29:36" x14ac:dyDescent="0.3">
      <c r="AC2822" s="439"/>
      <c r="AD2822" s="439"/>
      <c r="AE2822" s="439"/>
      <c r="AF2822" s="439"/>
      <c r="AG2822" s="439"/>
      <c r="AH2822" s="439"/>
      <c r="AI2822" s="439"/>
      <c r="AJ2822" s="439"/>
    </row>
    <row r="2823" spans="29:36" x14ac:dyDescent="0.3">
      <c r="AC2823" s="439"/>
      <c r="AD2823" s="439"/>
      <c r="AE2823" s="439"/>
      <c r="AF2823" s="439"/>
      <c r="AG2823" s="439"/>
      <c r="AH2823" s="439"/>
      <c r="AI2823" s="439"/>
      <c r="AJ2823" s="439"/>
    </row>
    <row r="2824" spans="29:36" x14ac:dyDescent="0.3">
      <c r="AC2824" s="439"/>
      <c r="AD2824" s="439"/>
      <c r="AE2824" s="439"/>
      <c r="AF2824" s="439"/>
      <c r="AG2824" s="439"/>
      <c r="AH2824" s="439"/>
      <c r="AI2824" s="439"/>
      <c r="AJ2824" s="439"/>
    </row>
    <row r="2825" spans="29:36" x14ac:dyDescent="0.3">
      <c r="AC2825" s="439"/>
      <c r="AD2825" s="439"/>
      <c r="AE2825" s="439"/>
      <c r="AF2825" s="439"/>
      <c r="AG2825" s="439"/>
      <c r="AH2825" s="439"/>
      <c r="AI2825" s="439"/>
      <c r="AJ2825" s="439"/>
    </row>
    <row r="2826" spans="29:36" x14ac:dyDescent="0.3">
      <c r="AC2826" s="439"/>
      <c r="AD2826" s="439"/>
      <c r="AE2826" s="439"/>
      <c r="AF2826" s="439"/>
      <c r="AG2826" s="439"/>
      <c r="AH2826" s="439"/>
      <c r="AI2826" s="439"/>
      <c r="AJ2826" s="439"/>
    </row>
    <row r="2827" spans="29:36" x14ac:dyDescent="0.3">
      <c r="AC2827" s="439"/>
      <c r="AD2827" s="439"/>
      <c r="AE2827" s="439"/>
      <c r="AF2827" s="439"/>
      <c r="AG2827" s="439"/>
      <c r="AH2827" s="439"/>
      <c r="AI2827" s="439"/>
      <c r="AJ2827" s="439"/>
    </row>
    <row r="2828" spans="29:36" x14ac:dyDescent="0.3">
      <c r="AC2828" s="439"/>
      <c r="AD2828" s="439"/>
      <c r="AE2828" s="439"/>
      <c r="AF2828" s="439"/>
      <c r="AG2828" s="439"/>
      <c r="AH2828" s="439"/>
      <c r="AI2828" s="439"/>
      <c r="AJ2828" s="439"/>
    </row>
    <row r="2829" spans="29:36" x14ac:dyDescent="0.3">
      <c r="AC2829" s="439"/>
      <c r="AD2829" s="439"/>
      <c r="AE2829" s="439"/>
      <c r="AF2829" s="439"/>
      <c r="AG2829" s="439"/>
      <c r="AH2829" s="439"/>
      <c r="AI2829" s="439"/>
      <c r="AJ2829" s="439"/>
    </row>
    <row r="2830" spans="29:36" x14ac:dyDescent="0.3">
      <c r="AC2830" s="439"/>
      <c r="AD2830" s="439"/>
      <c r="AE2830" s="439"/>
      <c r="AF2830" s="439"/>
      <c r="AG2830" s="439"/>
      <c r="AH2830" s="439"/>
      <c r="AI2830" s="439"/>
      <c r="AJ2830" s="439"/>
    </row>
    <row r="2831" spans="29:36" x14ac:dyDescent="0.3">
      <c r="AC2831" s="439"/>
      <c r="AD2831" s="439"/>
      <c r="AE2831" s="439"/>
      <c r="AF2831" s="439"/>
      <c r="AG2831" s="439"/>
      <c r="AH2831" s="439"/>
      <c r="AI2831" s="439"/>
      <c r="AJ2831" s="439"/>
    </row>
    <row r="2832" spans="29:36" x14ac:dyDescent="0.3">
      <c r="AC2832" s="439"/>
      <c r="AD2832" s="439"/>
      <c r="AE2832" s="439"/>
      <c r="AF2832" s="439"/>
      <c r="AG2832" s="439"/>
      <c r="AH2832" s="439"/>
      <c r="AI2832" s="439"/>
      <c r="AJ2832" s="439"/>
    </row>
    <row r="2833" spans="29:36" x14ac:dyDescent="0.3">
      <c r="AC2833" s="439"/>
      <c r="AD2833" s="439"/>
      <c r="AE2833" s="439"/>
      <c r="AF2833" s="439"/>
      <c r="AG2833" s="439"/>
      <c r="AH2833" s="439"/>
      <c r="AI2833" s="439"/>
      <c r="AJ2833" s="439"/>
    </row>
    <row r="2834" spans="29:36" x14ac:dyDescent="0.3">
      <c r="AC2834" s="439"/>
      <c r="AD2834" s="439"/>
      <c r="AE2834" s="439"/>
      <c r="AF2834" s="439"/>
      <c r="AG2834" s="439"/>
      <c r="AH2834" s="439"/>
      <c r="AI2834" s="439"/>
      <c r="AJ2834" s="439"/>
    </row>
    <row r="2835" spans="29:36" x14ac:dyDescent="0.3">
      <c r="AC2835" s="439"/>
      <c r="AD2835" s="439"/>
      <c r="AE2835" s="439"/>
      <c r="AF2835" s="439"/>
      <c r="AG2835" s="439"/>
      <c r="AH2835" s="439"/>
      <c r="AI2835" s="439"/>
      <c r="AJ2835" s="439"/>
    </row>
    <row r="2836" spans="29:36" x14ac:dyDescent="0.3">
      <c r="AC2836" s="439"/>
      <c r="AD2836" s="439"/>
      <c r="AE2836" s="439"/>
      <c r="AF2836" s="439"/>
      <c r="AG2836" s="439"/>
      <c r="AH2836" s="439"/>
      <c r="AI2836" s="439"/>
      <c r="AJ2836" s="439"/>
    </row>
    <row r="2837" spans="29:36" x14ac:dyDescent="0.3">
      <c r="AC2837" s="439"/>
      <c r="AD2837" s="439"/>
      <c r="AE2837" s="439"/>
      <c r="AF2837" s="439"/>
      <c r="AG2837" s="439"/>
      <c r="AH2837" s="439"/>
      <c r="AI2837" s="439"/>
      <c r="AJ2837" s="439"/>
    </row>
    <row r="2838" spans="29:36" x14ac:dyDescent="0.3">
      <c r="AC2838" s="439"/>
      <c r="AD2838" s="439"/>
      <c r="AE2838" s="439"/>
      <c r="AF2838" s="439"/>
      <c r="AG2838" s="439"/>
      <c r="AH2838" s="439"/>
      <c r="AI2838" s="439"/>
      <c r="AJ2838" s="439"/>
    </row>
    <row r="2839" spans="29:36" x14ac:dyDescent="0.3">
      <c r="AC2839" s="439"/>
      <c r="AD2839" s="439"/>
      <c r="AE2839" s="439"/>
      <c r="AF2839" s="439"/>
      <c r="AG2839" s="439"/>
      <c r="AH2839" s="439"/>
      <c r="AI2839" s="439"/>
      <c r="AJ2839" s="439"/>
    </row>
    <row r="2840" spans="29:36" x14ac:dyDescent="0.3">
      <c r="AC2840" s="439"/>
      <c r="AD2840" s="439"/>
      <c r="AE2840" s="439"/>
      <c r="AF2840" s="439"/>
      <c r="AG2840" s="439"/>
      <c r="AH2840" s="439"/>
      <c r="AI2840" s="439"/>
      <c r="AJ2840" s="439"/>
    </row>
    <row r="2841" spans="29:36" x14ac:dyDescent="0.3">
      <c r="AC2841" s="439"/>
      <c r="AD2841" s="439"/>
      <c r="AE2841" s="439"/>
      <c r="AF2841" s="439"/>
      <c r="AG2841" s="439"/>
      <c r="AH2841" s="439"/>
      <c r="AI2841" s="439"/>
      <c r="AJ2841" s="439"/>
    </row>
    <row r="2842" spans="29:36" x14ac:dyDescent="0.3">
      <c r="AC2842" s="439"/>
      <c r="AD2842" s="439"/>
      <c r="AE2842" s="439"/>
      <c r="AF2842" s="439"/>
      <c r="AG2842" s="439"/>
      <c r="AH2842" s="439"/>
      <c r="AI2842" s="439"/>
      <c r="AJ2842" s="439"/>
    </row>
    <row r="2843" spans="29:36" x14ac:dyDescent="0.3">
      <c r="AC2843" s="439"/>
      <c r="AD2843" s="439"/>
      <c r="AE2843" s="439"/>
      <c r="AF2843" s="439"/>
      <c r="AG2843" s="439"/>
      <c r="AH2843" s="439"/>
      <c r="AI2843" s="439"/>
      <c r="AJ2843" s="439"/>
    </row>
    <row r="2844" spans="29:36" x14ac:dyDescent="0.3">
      <c r="AC2844" s="439"/>
      <c r="AD2844" s="439"/>
      <c r="AE2844" s="439"/>
      <c r="AF2844" s="439"/>
      <c r="AG2844" s="439"/>
      <c r="AH2844" s="439"/>
      <c r="AI2844" s="439"/>
      <c r="AJ2844" s="439"/>
    </row>
    <row r="2845" spans="29:36" x14ac:dyDescent="0.3">
      <c r="AC2845" s="439"/>
      <c r="AD2845" s="439"/>
      <c r="AE2845" s="439"/>
      <c r="AF2845" s="439"/>
      <c r="AG2845" s="439"/>
      <c r="AH2845" s="439"/>
      <c r="AI2845" s="439"/>
      <c r="AJ2845" s="439"/>
    </row>
    <row r="2846" spans="29:36" x14ac:dyDescent="0.3">
      <c r="AC2846" s="439"/>
      <c r="AD2846" s="439"/>
      <c r="AE2846" s="439"/>
      <c r="AF2846" s="439"/>
      <c r="AG2846" s="439"/>
      <c r="AH2846" s="439"/>
      <c r="AI2846" s="439"/>
      <c r="AJ2846" s="439"/>
    </row>
    <row r="2847" spans="29:36" x14ac:dyDescent="0.3">
      <c r="AC2847" s="439"/>
      <c r="AD2847" s="439"/>
      <c r="AE2847" s="439"/>
      <c r="AF2847" s="439"/>
      <c r="AG2847" s="439"/>
      <c r="AH2847" s="439"/>
      <c r="AI2847" s="439"/>
      <c r="AJ2847" s="439"/>
    </row>
    <row r="2848" spans="29:36" x14ac:dyDescent="0.3">
      <c r="AC2848" s="439"/>
      <c r="AD2848" s="439"/>
      <c r="AE2848" s="439"/>
      <c r="AF2848" s="439"/>
      <c r="AG2848" s="439"/>
      <c r="AH2848" s="439"/>
      <c r="AI2848" s="439"/>
      <c r="AJ2848" s="439"/>
    </row>
    <row r="2849" spans="29:36" x14ac:dyDescent="0.3">
      <c r="AC2849" s="439"/>
      <c r="AD2849" s="439"/>
      <c r="AE2849" s="439"/>
      <c r="AF2849" s="439"/>
      <c r="AG2849" s="439"/>
      <c r="AH2849" s="439"/>
      <c r="AI2849" s="439"/>
      <c r="AJ2849" s="439"/>
    </row>
    <row r="2850" spans="29:36" x14ac:dyDescent="0.3">
      <c r="AC2850" s="439"/>
      <c r="AD2850" s="439"/>
      <c r="AE2850" s="439"/>
      <c r="AF2850" s="439"/>
      <c r="AG2850" s="439"/>
      <c r="AH2850" s="439"/>
      <c r="AI2850" s="439"/>
      <c r="AJ2850" s="439"/>
    </row>
    <row r="2851" spans="29:36" x14ac:dyDescent="0.3">
      <c r="AC2851" s="439"/>
      <c r="AD2851" s="439"/>
      <c r="AE2851" s="439"/>
      <c r="AF2851" s="439"/>
      <c r="AG2851" s="439"/>
      <c r="AH2851" s="439"/>
      <c r="AI2851" s="439"/>
      <c r="AJ2851" s="439"/>
    </row>
    <row r="2852" spans="29:36" x14ac:dyDescent="0.3">
      <c r="AC2852" s="439"/>
      <c r="AD2852" s="439"/>
      <c r="AE2852" s="439"/>
      <c r="AF2852" s="439"/>
      <c r="AG2852" s="439"/>
      <c r="AH2852" s="439"/>
      <c r="AI2852" s="439"/>
      <c r="AJ2852" s="439"/>
    </row>
    <row r="2853" spans="29:36" x14ac:dyDescent="0.3">
      <c r="AC2853" s="439"/>
      <c r="AD2853" s="439"/>
      <c r="AE2853" s="439"/>
      <c r="AF2853" s="439"/>
      <c r="AG2853" s="439"/>
      <c r="AH2853" s="439"/>
      <c r="AI2853" s="439"/>
      <c r="AJ2853" s="439"/>
    </row>
    <row r="2854" spans="29:36" x14ac:dyDescent="0.3">
      <c r="AC2854" s="439"/>
      <c r="AD2854" s="439"/>
      <c r="AE2854" s="439"/>
      <c r="AF2854" s="439"/>
      <c r="AG2854" s="439"/>
      <c r="AH2854" s="439"/>
      <c r="AI2854" s="439"/>
      <c r="AJ2854" s="439"/>
    </row>
    <row r="2855" spans="29:36" x14ac:dyDescent="0.3">
      <c r="AC2855" s="439"/>
      <c r="AD2855" s="439"/>
      <c r="AE2855" s="439"/>
      <c r="AF2855" s="439"/>
      <c r="AG2855" s="439"/>
      <c r="AH2855" s="439"/>
      <c r="AI2855" s="439"/>
      <c r="AJ2855" s="439"/>
    </row>
    <row r="2856" spans="29:36" x14ac:dyDescent="0.3">
      <c r="AC2856" s="439"/>
      <c r="AD2856" s="439"/>
      <c r="AE2856" s="439"/>
      <c r="AF2856" s="439"/>
      <c r="AG2856" s="439"/>
      <c r="AH2856" s="439"/>
      <c r="AI2856" s="439"/>
      <c r="AJ2856" s="439"/>
    </row>
    <row r="2857" spans="29:36" x14ac:dyDescent="0.3">
      <c r="AC2857" s="439"/>
      <c r="AD2857" s="439"/>
      <c r="AE2857" s="439"/>
      <c r="AF2857" s="439"/>
      <c r="AG2857" s="439"/>
      <c r="AH2857" s="439"/>
      <c r="AI2857" s="439"/>
      <c r="AJ2857" s="439"/>
    </row>
    <row r="2858" spans="29:36" x14ac:dyDescent="0.3">
      <c r="AC2858" s="439"/>
      <c r="AD2858" s="439"/>
      <c r="AE2858" s="439"/>
      <c r="AF2858" s="439"/>
      <c r="AG2858" s="439"/>
      <c r="AH2858" s="439"/>
      <c r="AI2858" s="439"/>
      <c r="AJ2858" s="439"/>
    </row>
    <row r="2859" spans="29:36" x14ac:dyDescent="0.3">
      <c r="AC2859" s="439"/>
      <c r="AD2859" s="439"/>
      <c r="AE2859" s="439"/>
      <c r="AF2859" s="439"/>
      <c r="AG2859" s="439"/>
      <c r="AH2859" s="439"/>
      <c r="AI2859" s="439"/>
      <c r="AJ2859" s="439"/>
    </row>
    <row r="2860" spans="29:36" x14ac:dyDescent="0.3">
      <c r="AC2860" s="439"/>
      <c r="AD2860" s="439"/>
      <c r="AE2860" s="439"/>
      <c r="AF2860" s="439"/>
      <c r="AG2860" s="439"/>
      <c r="AH2860" s="439"/>
      <c r="AI2860" s="439"/>
      <c r="AJ2860" s="439"/>
    </row>
    <row r="2861" spans="29:36" x14ac:dyDescent="0.3">
      <c r="AC2861" s="439"/>
      <c r="AD2861" s="439"/>
      <c r="AE2861" s="439"/>
      <c r="AF2861" s="439"/>
      <c r="AG2861" s="439"/>
      <c r="AH2861" s="439"/>
      <c r="AI2861" s="439"/>
      <c r="AJ2861" s="439"/>
    </row>
    <row r="2862" spans="29:36" x14ac:dyDescent="0.3">
      <c r="AC2862" s="439"/>
      <c r="AD2862" s="439"/>
      <c r="AE2862" s="439"/>
      <c r="AF2862" s="439"/>
      <c r="AG2862" s="439"/>
      <c r="AH2862" s="439"/>
      <c r="AI2862" s="439"/>
      <c r="AJ2862" s="439"/>
    </row>
    <row r="2863" spans="29:36" x14ac:dyDescent="0.3">
      <c r="AC2863" s="439"/>
      <c r="AD2863" s="439"/>
      <c r="AE2863" s="439"/>
      <c r="AF2863" s="439"/>
      <c r="AG2863" s="439"/>
      <c r="AH2863" s="439"/>
      <c r="AI2863" s="439"/>
      <c r="AJ2863" s="439"/>
    </row>
    <row r="2864" spans="29:36" x14ac:dyDescent="0.3">
      <c r="AC2864" s="439"/>
      <c r="AD2864" s="439"/>
      <c r="AE2864" s="439"/>
      <c r="AF2864" s="439"/>
      <c r="AG2864" s="439"/>
      <c r="AH2864" s="439"/>
      <c r="AI2864" s="439"/>
      <c r="AJ2864" s="439"/>
    </row>
    <row r="2865" spans="29:36" x14ac:dyDescent="0.3">
      <c r="AC2865" s="439"/>
      <c r="AD2865" s="439"/>
      <c r="AE2865" s="439"/>
      <c r="AF2865" s="439"/>
      <c r="AG2865" s="439"/>
      <c r="AH2865" s="439"/>
      <c r="AI2865" s="439"/>
      <c r="AJ2865" s="439"/>
    </row>
    <row r="2866" spans="29:36" x14ac:dyDescent="0.3">
      <c r="AC2866" s="439"/>
      <c r="AD2866" s="439"/>
      <c r="AE2866" s="439"/>
      <c r="AF2866" s="439"/>
      <c r="AG2866" s="439"/>
      <c r="AH2866" s="439"/>
      <c r="AI2866" s="439"/>
      <c r="AJ2866" s="439"/>
    </row>
    <row r="2867" spans="29:36" x14ac:dyDescent="0.3">
      <c r="AC2867" s="439"/>
      <c r="AD2867" s="439"/>
      <c r="AE2867" s="439"/>
      <c r="AF2867" s="439"/>
      <c r="AG2867" s="439"/>
      <c r="AH2867" s="439"/>
      <c r="AI2867" s="439"/>
      <c r="AJ2867" s="439"/>
    </row>
    <row r="2868" spans="29:36" x14ac:dyDescent="0.3">
      <c r="AC2868" s="439"/>
      <c r="AD2868" s="439"/>
      <c r="AE2868" s="439"/>
      <c r="AF2868" s="439"/>
      <c r="AG2868" s="439"/>
      <c r="AH2868" s="439"/>
      <c r="AI2868" s="439"/>
      <c r="AJ2868" s="439"/>
    </row>
    <row r="2869" spans="29:36" x14ac:dyDescent="0.3">
      <c r="AC2869" s="439"/>
      <c r="AD2869" s="439"/>
      <c r="AE2869" s="439"/>
      <c r="AF2869" s="439"/>
      <c r="AG2869" s="439"/>
      <c r="AH2869" s="439"/>
      <c r="AI2869" s="439"/>
      <c r="AJ2869" s="439"/>
    </row>
    <row r="2870" spans="29:36" x14ac:dyDescent="0.3">
      <c r="AC2870" s="439"/>
      <c r="AD2870" s="439"/>
      <c r="AE2870" s="439"/>
      <c r="AF2870" s="439"/>
      <c r="AG2870" s="439"/>
      <c r="AH2870" s="439"/>
      <c r="AI2870" s="439"/>
      <c r="AJ2870" s="439"/>
    </row>
    <row r="2871" spans="29:36" x14ac:dyDescent="0.3">
      <c r="AC2871" s="439"/>
      <c r="AD2871" s="439"/>
      <c r="AE2871" s="439"/>
      <c r="AF2871" s="439"/>
      <c r="AG2871" s="439"/>
      <c r="AH2871" s="439"/>
      <c r="AI2871" s="439"/>
      <c r="AJ2871" s="439"/>
    </row>
    <row r="2872" spans="29:36" x14ac:dyDescent="0.3">
      <c r="AC2872" s="439"/>
      <c r="AD2872" s="439"/>
      <c r="AE2872" s="439"/>
      <c r="AF2872" s="439"/>
      <c r="AG2872" s="439"/>
      <c r="AH2872" s="439"/>
      <c r="AI2872" s="439"/>
      <c r="AJ2872" s="439"/>
    </row>
    <row r="2873" spans="29:36" x14ac:dyDescent="0.3">
      <c r="AC2873" s="439"/>
      <c r="AD2873" s="439"/>
      <c r="AE2873" s="439"/>
      <c r="AF2873" s="439"/>
      <c r="AG2873" s="439"/>
      <c r="AH2873" s="439"/>
      <c r="AI2873" s="439"/>
      <c r="AJ2873" s="439"/>
    </row>
    <row r="2874" spans="29:36" x14ac:dyDescent="0.3">
      <c r="AC2874" s="439"/>
      <c r="AD2874" s="439"/>
      <c r="AE2874" s="439"/>
      <c r="AF2874" s="439"/>
      <c r="AG2874" s="439"/>
      <c r="AH2874" s="439"/>
      <c r="AI2874" s="439"/>
      <c r="AJ2874" s="439"/>
    </row>
    <row r="2875" spans="29:36" x14ac:dyDescent="0.3">
      <c r="AC2875" s="439"/>
      <c r="AD2875" s="439"/>
      <c r="AE2875" s="439"/>
      <c r="AF2875" s="439"/>
      <c r="AG2875" s="439"/>
      <c r="AH2875" s="439"/>
      <c r="AI2875" s="439"/>
      <c r="AJ2875" s="439"/>
    </row>
    <row r="2876" spans="29:36" x14ac:dyDescent="0.3">
      <c r="AC2876" s="439"/>
      <c r="AD2876" s="439"/>
      <c r="AE2876" s="439"/>
      <c r="AF2876" s="439"/>
      <c r="AG2876" s="439"/>
      <c r="AH2876" s="439"/>
      <c r="AI2876" s="439"/>
      <c r="AJ2876" s="439"/>
    </row>
    <row r="2877" spans="29:36" x14ac:dyDescent="0.3">
      <c r="AC2877" s="439"/>
      <c r="AD2877" s="439"/>
      <c r="AE2877" s="439"/>
      <c r="AF2877" s="439"/>
      <c r="AG2877" s="439"/>
      <c r="AH2877" s="439"/>
      <c r="AI2877" s="439"/>
      <c r="AJ2877" s="439"/>
    </row>
    <row r="2878" spans="29:36" x14ac:dyDescent="0.3">
      <c r="AC2878" s="439"/>
      <c r="AD2878" s="439"/>
      <c r="AE2878" s="439"/>
      <c r="AF2878" s="439"/>
      <c r="AG2878" s="439"/>
      <c r="AH2878" s="439"/>
      <c r="AI2878" s="439"/>
      <c r="AJ2878" s="439"/>
    </row>
    <row r="2879" spans="29:36" x14ac:dyDescent="0.3">
      <c r="AC2879" s="439"/>
      <c r="AD2879" s="439"/>
      <c r="AE2879" s="439"/>
      <c r="AF2879" s="439"/>
      <c r="AG2879" s="439"/>
      <c r="AH2879" s="439"/>
      <c r="AI2879" s="439"/>
      <c r="AJ2879" s="439"/>
    </row>
    <row r="2880" spans="29:36" x14ac:dyDescent="0.3">
      <c r="AC2880" s="439"/>
      <c r="AD2880" s="439"/>
      <c r="AE2880" s="439"/>
      <c r="AF2880" s="439"/>
      <c r="AG2880" s="439"/>
      <c r="AH2880" s="439"/>
      <c r="AI2880" s="439"/>
      <c r="AJ2880" s="439"/>
    </row>
    <row r="2881" spans="29:36" x14ac:dyDescent="0.3">
      <c r="AC2881" s="439"/>
      <c r="AD2881" s="439"/>
      <c r="AE2881" s="439"/>
      <c r="AF2881" s="439"/>
      <c r="AG2881" s="439"/>
      <c r="AH2881" s="439"/>
      <c r="AI2881" s="439"/>
      <c r="AJ2881" s="439"/>
    </row>
    <row r="2882" spans="29:36" x14ac:dyDescent="0.3">
      <c r="AC2882" s="439"/>
      <c r="AD2882" s="439"/>
      <c r="AE2882" s="439"/>
      <c r="AF2882" s="439"/>
      <c r="AG2882" s="439"/>
      <c r="AH2882" s="439"/>
      <c r="AI2882" s="439"/>
      <c r="AJ2882" s="439"/>
    </row>
    <row r="2883" spans="29:36" x14ac:dyDescent="0.3">
      <c r="AC2883" s="439"/>
      <c r="AD2883" s="439"/>
      <c r="AE2883" s="439"/>
      <c r="AF2883" s="439"/>
      <c r="AG2883" s="439"/>
      <c r="AH2883" s="439"/>
      <c r="AI2883" s="439"/>
      <c r="AJ2883" s="439"/>
    </row>
    <row r="2884" spans="29:36" x14ac:dyDescent="0.3">
      <c r="AC2884" s="439"/>
      <c r="AD2884" s="439"/>
      <c r="AE2884" s="439"/>
      <c r="AF2884" s="439"/>
      <c r="AG2884" s="439"/>
      <c r="AH2884" s="439"/>
      <c r="AI2884" s="439"/>
      <c r="AJ2884" s="439"/>
    </row>
    <row r="2885" spans="29:36" x14ac:dyDescent="0.3">
      <c r="AC2885" s="439"/>
      <c r="AD2885" s="439"/>
      <c r="AE2885" s="439"/>
      <c r="AF2885" s="439"/>
      <c r="AG2885" s="439"/>
      <c r="AH2885" s="439"/>
      <c r="AI2885" s="439"/>
      <c r="AJ2885" s="439"/>
    </row>
    <row r="2886" spans="29:36" x14ac:dyDescent="0.3">
      <c r="AC2886" s="439"/>
      <c r="AD2886" s="439"/>
      <c r="AE2886" s="439"/>
      <c r="AF2886" s="439"/>
      <c r="AG2886" s="439"/>
      <c r="AH2886" s="439"/>
      <c r="AI2886" s="439"/>
      <c r="AJ2886" s="439"/>
    </row>
    <row r="2887" spans="29:36" x14ac:dyDescent="0.3">
      <c r="AC2887" s="439"/>
      <c r="AD2887" s="439"/>
      <c r="AE2887" s="439"/>
      <c r="AF2887" s="439"/>
      <c r="AG2887" s="439"/>
      <c r="AH2887" s="439"/>
      <c r="AI2887" s="439"/>
      <c r="AJ2887" s="439"/>
    </row>
    <row r="2888" spans="29:36" x14ac:dyDescent="0.3">
      <c r="AC2888" s="439"/>
      <c r="AD2888" s="439"/>
      <c r="AE2888" s="439"/>
      <c r="AF2888" s="439"/>
      <c r="AG2888" s="439"/>
      <c r="AH2888" s="439"/>
      <c r="AI2888" s="439"/>
      <c r="AJ2888" s="439"/>
    </row>
    <row r="2889" spans="29:36" x14ac:dyDescent="0.3">
      <c r="AC2889" s="439"/>
      <c r="AD2889" s="439"/>
      <c r="AE2889" s="439"/>
      <c r="AF2889" s="439"/>
      <c r="AG2889" s="439"/>
      <c r="AH2889" s="439"/>
      <c r="AI2889" s="439"/>
      <c r="AJ2889" s="439"/>
    </row>
    <row r="2890" spans="29:36" x14ac:dyDescent="0.3">
      <c r="AC2890" s="439"/>
      <c r="AD2890" s="439"/>
      <c r="AE2890" s="439"/>
      <c r="AF2890" s="439"/>
      <c r="AG2890" s="439"/>
      <c r="AH2890" s="439"/>
      <c r="AI2890" s="439"/>
      <c r="AJ2890" s="439"/>
    </row>
    <row r="2891" spans="29:36" x14ac:dyDescent="0.3">
      <c r="AC2891" s="439"/>
      <c r="AD2891" s="439"/>
      <c r="AE2891" s="439"/>
      <c r="AF2891" s="439"/>
      <c r="AG2891" s="439"/>
      <c r="AH2891" s="439"/>
      <c r="AI2891" s="439"/>
      <c r="AJ2891" s="439"/>
    </row>
    <row r="2892" spans="29:36" x14ac:dyDescent="0.3">
      <c r="AC2892" s="439"/>
      <c r="AD2892" s="439"/>
      <c r="AE2892" s="439"/>
      <c r="AF2892" s="439"/>
      <c r="AG2892" s="439"/>
      <c r="AH2892" s="439"/>
      <c r="AI2892" s="439"/>
      <c r="AJ2892" s="439"/>
    </row>
    <row r="2893" spans="29:36" x14ac:dyDescent="0.3">
      <c r="AC2893" s="439"/>
      <c r="AD2893" s="439"/>
      <c r="AE2893" s="439"/>
      <c r="AF2893" s="439"/>
      <c r="AG2893" s="439"/>
      <c r="AH2893" s="439"/>
      <c r="AI2893" s="439"/>
      <c r="AJ2893" s="439"/>
    </row>
    <row r="2894" spans="29:36" x14ac:dyDescent="0.3">
      <c r="AC2894" s="439"/>
      <c r="AD2894" s="439"/>
      <c r="AE2894" s="439"/>
      <c r="AF2894" s="439"/>
      <c r="AG2894" s="439"/>
      <c r="AH2894" s="439"/>
      <c r="AI2894" s="439"/>
      <c r="AJ2894" s="439"/>
    </row>
    <row r="2895" spans="29:36" x14ac:dyDescent="0.3">
      <c r="AC2895" s="439"/>
      <c r="AD2895" s="439"/>
      <c r="AE2895" s="439"/>
      <c r="AF2895" s="439"/>
      <c r="AG2895" s="439"/>
      <c r="AH2895" s="439"/>
      <c r="AI2895" s="439"/>
      <c r="AJ2895" s="439"/>
    </row>
    <row r="2896" spans="29:36" x14ac:dyDescent="0.3">
      <c r="AC2896" s="439"/>
      <c r="AD2896" s="439"/>
      <c r="AE2896" s="439"/>
      <c r="AF2896" s="439"/>
      <c r="AG2896" s="439"/>
      <c r="AH2896" s="439"/>
      <c r="AI2896" s="439"/>
      <c r="AJ2896" s="439"/>
    </row>
    <row r="2897" spans="29:36" x14ac:dyDescent="0.3">
      <c r="AC2897" s="439"/>
      <c r="AD2897" s="439"/>
      <c r="AE2897" s="439"/>
      <c r="AF2897" s="439"/>
      <c r="AG2897" s="439"/>
      <c r="AH2897" s="439"/>
      <c r="AI2897" s="439"/>
      <c r="AJ2897" s="439"/>
    </row>
    <row r="2898" spans="29:36" x14ac:dyDescent="0.3">
      <c r="AC2898" s="439"/>
      <c r="AD2898" s="439"/>
      <c r="AE2898" s="439"/>
      <c r="AF2898" s="439"/>
      <c r="AG2898" s="439"/>
      <c r="AH2898" s="439"/>
      <c r="AI2898" s="439"/>
      <c r="AJ2898" s="439"/>
    </row>
    <row r="2899" spans="29:36" x14ac:dyDescent="0.3">
      <c r="AC2899" s="439"/>
      <c r="AD2899" s="439"/>
      <c r="AE2899" s="439"/>
      <c r="AF2899" s="439"/>
      <c r="AG2899" s="439"/>
      <c r="AH2899" s="439"/>
      <c r="AI2899" s="439"/>
      <c r="AJ2899" s="439"/>
    </row>
    <row r="2900" spans="29:36" x14ac:dyDescent="0.3">
      <c r="AC2900" s="439"/>
      <c r="AD2900" s="439"/>
      <c r="AE2900" s="439"/>
      <c r="AF2900" s="439"/>
      <c r="AG2900" s="439"/>
      <c r="AH2900" s="439"/>
      <c r="AI2900" s="439"/>
      <c r="AJ2900" s="439"/>
    </row>
    <row r="2901" spans="29:36" x14ac:dyDescent="0.3">
      <c r="AC2901" s="439"/>
      <c r="AD2901" s="439"/>
      <c r="AE2901" s="439"/>
      <c r="AF2901" s="439"/>
      <c r="AG2901" s="439"/>
      <c r="AH2901" s="439"/>
      <c r="AI2901" s="439"/>
      <c r="AJ2901" s="439"/>
    </row>
    <row r="2902" spans="29:36" x14ac:dyDescent="0.3">
      <c r="AC2902" s="439"/>
      <c r="AD2902" s="439"/>
      <c r="AE2902" s="439"/>
      <c r="AF2902" s="439"/>
      <c r="AG2902" s="439"/>
      <c r="AH2902" s="439"/>
      <c r="AI2902" s="439"/>
      <c r="AJ2902" s="439"/>
    </row>
    <row r="2903" spans="29:36" x14ac:dyDescent="0.3">
      <c r="AC2903" s="439"/>
      <c r="AD2903" s="439"/>
      <c r="AE2903" s="439"/>
      <c r="AF2903" s="439"/>
      <c r="AG2903" s="439"/>
      <c r="AH2903" s="439"/>
      <c r="AI2903" s="439"/>
      <c r="AJ2903" s="439"/>
    </row>
    <row r="2904" spans="29:36" x14ac:dyDescent="0.3">
      <c r="AC2904" s="439"/>
      <c r="AD2904" s="439"/>
      <c r="AE2904" s="439"/>
      <c r="AF2904" s="439"/>
      <c r="AG2904" s="439"/>
      <c r="AH2904" s="439"/>
      <c r="AI2904" s="439"/>
      <c r="AJ2904" s="439"/>
    </row>
    <row r="2905" spans="29:36" x14ac:dyDescent="0.3">
      <c r="AC2905" s="439"/>
      <c r="AD2905" s="439"/>
      <c r="AE2905" s="439"/>
      <c r="AF2905" s="439"/>
      <c r="AG2905" s="439"/>
      <c r="AH2905" s="439"/>
      <c r="AI2905" s="439"/>
      <c r="AJ2905" s="439"/>
    </row>
    <row r="2906" spans="29:36" x14ac:dyDescent="0.3">
      <c r="AC2906" s="439"/>
      <c r="AD2906" s="439"/>
      <c r="AE2906" s="439"/>
      <c r="AF2906" s="439"/>
      <c r="AG2906" s="439"/>
      <c r="AH2906" s="439"/>
      <c r="AI2906" s="439"/>
      <c r="AJ2906" s="439"/>
    </row>
    <row r="2907" spans="29:36" x14ac:dyDescent="0.3">
      <c r="AC2907" s="439"/>
      <c r="AD2907" s="439"/>
      <c r="AE2907" s="439"/>
      <c r="AF2907" s="439"/>
      <c r="AG2907" s="439"/>
      <c r="AH2907" s="439"/>
      <c r="AI2907" s="439"/>
      <c r="AJ2907" s="439"/>
    </row>
    <row r="2908" spans="29:36" x14ac:dyDescent="0.3">
      <c r="AC2908" s="439"/>
      <c r="AD2908" s="439"/>
      <c r="AE2908" s="439"/>
      <c r="AF2908" s="439"/>
      <c r="AG2908" s="439"/>
      <c r="AH2908" s="439"/>
      <c r="AI2908" s="439"/>
      <c r="AJ2908" s="439"/>
    </row>
    <row r="2909" spans="29:36" x14ac:dyDescent="0.3">
      <c r="AC2909" s="439"/>
      <c r="AD2909" s="439"/>
      <c r="AE2909" s="439"/>
      <c r="AF2909" s="439"/>
      <c r="AG2909" s="439"/>
      <c r="AH2909" s="439"/>
      <c r="AI2909" s="439"/>
      <c r="AJ2909" s="439"/>
    </row>
    <row r="2910" spans="29:36" x14ac:dyDescent="0.3">
      <c r="AC2910" s="439"/>
      <c r="AD2910" s="439"/>
      <c r="AE2910" s="439"/>
      <c r="AF2910" s="439"/>
      <c r="AG2910" s="439"/>
      <c r="AH2910" s="439"/>
      <c r="AI2910" s="439"/>
      <c r="AJ2910" s="439"/>
    </row>
    <row r="2911" spans="29:36" x14ac:dyDescent="0.3">
      <c r="AC2911" s="439"/>
      <c r="AD2911" s="439"/>
      <c r="AE2911" s="439"/>
      <c r="AF2911" s="439"/>
      <c r="AG2911" s="439"/>
      <c r="AH2911" s="439"/>
      <c r="AI2911" s="439"/>
      <c r="AJ2911" s="439"/>
    </row>
    <row r="2912" spans="29:36" x14ac:dyDescent="0.3">
      <c r="AC2912" s="439"/>
      <c r="AD2912" s="439"/>
      <c r="AE2912" s="439"/>
      <c r="AF2912" s="439"/>
      <c r="AG2912" s="439"/>
      <c r="AH2912" s="439"/>
      <c r="AI2912" s="439"/>
      <c r="AJ2912" s="439"/>
    </row>
    <row r="2913" spans="29:36" x14ac:dyDescent="0.3">
      <c r="AC2913" s="439"/>
      <c r="AD2913" s="439"/>
      <c r="AE2913" s="439"/>
      <c r="AF2913" s="439"/>
      <c r="AG2913" s="439"/>
      <c r="AH2913" s="439"/>
      <c r="AI2913" s="439"/>
      <c r="AJ2913" s="439"/>
    </row>
    <row r="2914" spans="29:36" x14ac:dyDescent="0.3">
      <c r="AC2914" s="439"/>
      <c r="AD2914" s="439"/>
      <c r="AE2914" s="439"/>
      <c r="AF2914" s="439"/>
      <c r="AG2914" s="439"/>
      <c r="AH2914" s="439"/>
      <c r="AI2914" s="439"/>
      <c r="AJ2914" s="439"/>
    </row>
    <row r="2915" spans="29:36" x14ac:dyDescent="0.3">
      <c r="AC2915" s="439"/>
      <c r="AD2915" s="439"/>
      <c r="AE2915" s="439"/>
      <c r="AF2915" s="439"/>
      <c r="AG2915" s="439"/>
      <c r="AH2915" s="439"/>
      <c r="AI2915" s="439"/>
      <c r="AJ2915" s="439"/>
    </row>
    <row r="2916" spans="29:36" x14ac:dyDescent="0.3">
      <c r="AC2916" s="439"/>
      <c r="AD2916" s="439"/>
      <c r="AE2916" s="439"/>
      <c r="AF2916" s="439"/>
      <c r="AG2916" s="439"/>
      <c r="AH2916" s="439"/>
      <c r="AI2916" s="439"/>
      <c r="AJ2916" s="439"/>
    </row>
    <row r="2917" spans="29:36" x14ac:dyDescent="0.3">
      <c r="AC2917" s="439"/>
      <c r="AD2917" s="439"/>
      <c r="AE2917" s="439"/>
      <c r="AF2917" s="439"/>
      <c r="AG2917" s="439"/>
      <c r="AH2917" s="439"/>
      <c r="AI2917" s="439"/>
      <c r="AJ2917" s="439"/>
    </row>
    <row r="2918" spans="29:36" x14ac:dyDescent="0.3">
      <c r="AC2918" s="439"/>
      <c r="AD2918" s="439"/>
      <c r="AE2918" s="439"/>
      <c r="AF2918" s="439"/>
      <c r="AG2918" s="439"/>
      <c r="AH2918" s="439"/>
      <c r="AI2918" s="439"/>
      <c r="AJ2918" s="439"/>
    </row>
    <row r="2919" spans="29:36" x14ac:dyDescent="0.3">
      <c r="AC2919" s="439"/>
      <c r="AD2919" s="439"/>
      <c r="AE2919" s="439"/>
      <c r="AF2919" s="439"/>
      <c r="AG2919" s="439"/>
      <c r="AH2919" s="439"/>
      <c r="AI2919" s="439"/>
      <c r="AJ2919" s="439"/>
    </row>
    <row r="2920" spans="29:36" x14ac:dyDescent="0.3">
      <c r="AC2920" s="439"/>
      <c r="AD2920" s="439"/>
      <c r="AE2920" s="439"/>
      <c r="AF2920" s="439"/>
      <c r="AG2920" s="439"/>
      <c r="AH2920" s="439"/>
      <c r="AI2920" s="439"/>
      <c r="AJ2920" s="439"/>
    </row>
    <row r="2921" spans="29:36" x14ac:dyDescent="0.3">
      <c r="AC2921" s="439"/>
      <c r="AD2921" s="439"/>
      <c r="AE2921" s="439"/>
      <c r="AF2921" s="439"/>
      <c r="AG2921" s="439"/>
      <c r="AH2921" s="439"/>
      <c r="AI2921" s="439"/>
      <c r="AJ2921" s="439"/>
    </row>
    <row r="2922" spans="29:36" x14ac:dyDescent="0.3">
      <c r="AC2922" s="439"/>
      <c r="AD2922" s="439"/>
      <c r="AE2922" s="439"/>
      <c r="AF2922" s="439"/>
      <c r="AG2922" s="439"/>
      <c r="AH2922" s="439"/>
      <c r="AI2922" s="439"/>
      <c r="AJ2922" s="439"/>
    </row>
    <row r="2923" spans="29:36" x14ac:dyDescent="0.3">
      <c r="AC2923" s="439"/>
      <c r="AD2923" s="439"/>
      <c r="AE2923" s="439"/>
      <c r="AF2923" s="439"/>
      <c r="AG2923" s="439"/>
      <c r="AH2923" s="439"/>
      <c r="AI2923" s="439"/>
      <c r="AJ2923" s="439"/>
    </row>
    <row r="2924" spans="29:36" x14ac:dyDescent="0.3">
      <c r="AC2924" s="439"/>
      <c r="AD2924" s="439"/>
      <c r="AE2924" s="439"/>
      <c r="AF2924" s="439"/>
      <c r="AG2924" s="439"/>
      <c r="AH2924" s="439"/>
      <c r="AI2924" s="439"/>
      <c r="AJ2924" s="439"/>
    </row>
    <row r="2925" spans="29:36" x14ac:dyDescent="0.3">
      <c r="AC2925" s="439"/>
      <c r="AD2925" s="439"/>
      <c r="AE2925" s="439"/>
      <c r="AF2925" s="439"/>
      <c r="AG2925" s="439"/>
      <c r="AH2925" s="439"/>
      <c r="AI2925" s="439"/>
      <c r="AJ2925" s="439"/>
    </row>
    <row r="2926" spans="29:36" x14ac:dyDescent="0.3">
      <c r="AC2926" s="439"/>
      <c r="AD2926" s="439"/>
      <c r="AE2926" s="439"/>
      <c r="AF2926" s="439"/>
      <c r="AG2926" s="439"/>
      <c r="AH2926" s="439"/>
      <c r="AI2926" s="439"/>
      <c r="AJ2926" s="439"/>
    </row>
    <row r="2927" spans="29:36" x14ac:dyDescent="0.3">
      <c r="AC2927" s="439"/>
      <c r="AD2927" s="439"/>
      <c r="AE2927" s="439"/>
      <c r="AF2927" s="439"/>
      <c r="AG2927" s="439"/>
      <c r="AH2927" s="439"/>
      <c r="AI2927" s="439"/>
      <c r="AJ2927" s="439"/>
    </row>
    <row r="2928" spans="29:36" x14ac:dyDescent="0.3">
      <c r="AC2928" s="439"/>
      <c r="AD2928" s="439"/>
      <c r="AE2928" s="439"/>
      <c r="AF2928" s="439"/>
      <c r="AG2928" s="439"/>
      <c r="AH2928" s="439"/>
      <c r="AI2928" s="439"/>
      <c r="AJ2928" s="439"/>
    </row>
    <row r="2929" spans="29:36" x14ac:dyDescent="0.3">
      <c r="AC2929" s="439"/>
      <c r="AD2929" s="439"/>
      <c r="AE2929" s="439"/>
      <c r="AF2929" s="439"/>
      <c r="AG2929" s="439"/>
      <c r="AH2929" s="439"/>
      <c r="AI2929" s="439"/>
      <c r="AJ2929" s="439"/>
    </row>
    <row r="2930" spans="29:36" x14ac:dyDescent="0.3">
      <c r="AC2930" s="439"/>
      <c r="AD2930" s="439"/>
      <c r="AE2930" s="439"/>
      <c r="AF2930" s="439"/>
      <c r="AG2930" s="439"/>
      <c r="AH2930" s="439"/>
      <c r="AI2930" s="439"/>
      <c r="AJ2930" s="439"/>
    </row>
    <row r="2931" spans="29:36" x14ac:dyDescent="0.3">
      <c r="AC2931" s="439"/>
      <c r="AD2931" s="439"/>
      <c r="AE2931" s="439"/>
      <c r="AF2931" s="439"/>
      <c r="AG2931" s="439"/>
      <c r="AH2931" s="439"/>
      <c r="AI2931" s="439"/>
      <c r="AJ2931" s="439"/>
    </row>
    <row r="2932" spans="29:36" x14ac:dyDescent="0.3">
      <c r="AC2932" s="439"/>
      <c r="AD2932" s="439"/>
      <c r="AE2932" s="439"/>
      <c r="AF2932" s="439"/>
      <c r="AG2932" s="439"/>
      <c r="AH2932" s="439"/>
      <c r="AI2932" s="439"/>
      <c r="AJ2932" s="439"/>
    </row>
    <row r="2933" spans="29:36" x14ac:dyDescent="0.3">
      <c r="AC2933" s="439"/>
      <c r="AD2933" s="439"/>
      <c r="AE2933" s="439"/>
      <c r="AF2933" s="439"/>
      <c r="AG2933" s="439"/>
      <c r="AH2933" s="439"/>
      <c r="AI2933" s="439"/>
      <c r="AJ2933" s="439"/>
    </row>
    <row r="2934" spans="29:36" x14ac:dyDescent="0.3">
      <c r="AC2934" s="439"/>
      <c r="AD2934" s="439"/>
      <c r="AE2934" s="439"/>
      <c r="AF2934" s="439"/>
      <c r="AG2934" s="439"/>
      <c r="AH2934" s="439"/>
      <c r="AI2934" s="439"/>
      <c r="AJ2934" s="439"/>
    </row>
    <row r="2935" spans="29:36" x14ac:dyDescent="0.3">
      <c r="AC2935" s="439"/>
      <c r="AD2935" s="439"/>
      <c r="AE2935" s="439"/>
      <c r="AF2935" s="439"/>
      <c r="AG2935" s="439"/>
      <c r="AH2935" s="439"/>
      <c r="AI2935" s="439"/>
      <c r="AJ2935" s="439"/>
    </row>
    <row r="2936" spans="29:36" x14ac:dyDescent="0.3">
      <c r="AC2936" s="439"/>
      <c r="AD2936" s="439"/>
      <c r="AE2936" s="439"/>
      <c r="AF2936" s="439"/>
      <c r="AG2936" s="439"/>
      <c r="AH2936" s="439"/>
      <c r="AI2936" s="439"/>
      <c r="AJ2936" s="439"/>
    </row>
    <row r="2937" spans="29:36" x14ac:dyDescent="0.3">
      <c r="AC2937" s="439"/>
      <c r="AD2937" s="439"/>
      <c r="AE2937" s="439"/>
      <c r="AF2937" s="439"/>
      <c r="AG2937" s="439"/>
      <c r="AH2937" s="439"/>
      <c r="AI2937" s="439"/>
      <c r="AJ2937" s="439"/>
    </row>
    <row r="2938" spans="29:36" x14ac:dyDescent="0.3">
      <c r="AC2938" s="439"/>
      <c r="AD2938" s="439"/>
      <c r="AE2938" s="439"/>
      <c r="AF2938" s="439"/>
      <c r="AG2938" s="439"/>
      <c r="AH2938" s="439"/>
      <c r="AI2938" s="439"/>
      <c r="AJ2938" s="439"/>
    </row>
    <row r="2939" spans="29:36" x14ac:dyDescent="0.3">
      <c r="AC2939" s="439"/>
      <c r="AD2939" s="439"/>
      <c r="AE2939" s="439"/>
      <c r="AF2939" s="439"/>
      <c r="AG2939" s="439"/>
      <c r="AH2939" s="439"/>
      <c r="AI2939" s="439"/>
      <c r="AJ2939" s="439"/>
    </row>
    <row r="2940" spans="29:36" x14ac:dyDescent="0.3">
      <c r="AC2940" s="439"/>
      <c r="AD2940" s="439"/>
      <c r="AE2940" s="439"/>
      <c r="AF2940" s="439"/>
      <c r="AG2940" s="439"/>
      <c r="AH2940" s="439"/>
      <c r="AI2940" s="439"/>
      <c r="AJ2940" s="439"/>
    </row>
    <row r="2941" spans="29:36" x14ac:dyDescent="0.3">
      <c r="AC2941" s="439"/>
      <c r="AD2941" s="439"/>
      <c r="AE2941" s="439"/>
      <c r="AF2941" s="439"/>
      <c r="AG2941" s="439"/>
      <c r="AH2941" s="439"/>
      <c r="AI2941" s="439"/>
      <c r="AJ2941" s="439"/>
    </row>
    <row r="2942" spans="29:36" x14ac:dyDescent="0.3">
      <c r="AC2942" s="439"/>
      <c r="AD2942" s="439"/>
      <c r="AE2942" s="439"/>
      <c r="AF2942" s="439"/>
      <c r="AG2942" s="439"/>
      <c r="AH2942" s="439"/>
      <c r="AI2942" s="439"/>
      <c r="AJ2942" s="439"/>
    </row>
    <row r="2943" spans="29:36" x14ac:dyDescent="0.3">
      <c r="AC2943" s="439"/>
      <c r="AD2943" s="439"/>
      <c r="AE2943" s="439"/>
      <c r="AF2943" s="439"/>
      <c r="AG2943" s="439"/>
      <c r="AH2943" s="439"/>
      <c r="AI2943" s="439"/>
      <c r="AJ2943" s="439"/>
    </row>
    <row r="2944" spans="29:36" x14ac:dyDescent="0.3">
      <c r="AC2944" s="439"/>
      <c r="AD2944" s="439"/>
      <c r="AE2944" s="439"/>
      <c r="AF2944" s="439"/>
      <c r="AG2944" s="439"/>
      <c r="AH2944" s="439"/>
      <c r="AI2944" s="439"/>
      <c r="AJ2944" s="439"/>
    </row>
    <row r="2945" spans="29:36" x14ac:dyDescent="0.3">
      <c r="AC2945" s="439"/>
      <c r="AD2945" s="439"/>
      <c r="AE2945" s="439"/>
      <c r="AF2945" s="439"/>
      <c r="AG2945" s="439"/>
      <c r="AH2945" s="439"/>
      <c r="AI2945" s="439"/>
      <c r="AJ2945" s="439"/>
    </row>
    <row r="2946" spans="29:36" x14ac:dyDescent="0.3">
      <c r="AC2946" s="439"/>
      <c r="AD2946" s="439"/>
      <c r="AE2946" s="439"/>
      <c r="AF2946" s="439"/>
      <c r="AG2946" s="439"/>
      <c r="AH2946" s="439"/>
      <c r="AI2946" s="439"/>
      <c r="AJ2946" s="439"/>
    </row>
    <row r="2947" spans="29:36" x14ac:dyDescent="0.3">
      <c r="AC2947" s="439"/>
      <c r="AD2947" s="439"/>
      <c r="AE2947" s="439"/>
      <c r="AF2947" s="439"/>
      <c r="AG2947" s="439"/>
      <c r="AH2947" s="439"/>
      <c r="AI2947" s="439"/>
      <c r="AJ2947" s="439"/>
    </row>
    <row r="2948" spans="29:36" x14ac:dyDescent="0.3">
      <c r="AC2948" s="439"/>
      <c r="AD2948" s="439"/>
      <c r="AE2948" s="439"/>
      <c r="AF2948" s="439"/>
      <c r="AG2948" s="439"/>
      <c r="AH2948" s="439"/>
      <c r="AI2948" s="439"/>
      <c r="AJ2948" s="439"/>
    </row>
    <row r="2949" spans="29:36" x14ac:dyDescent="0.3">
      <c r="AC2949" s="439"/>
      <c r="AD2949" s="439"/>
      <c r="AE2949" s="439"/>
      <c r="AF2949" s="439"/>
      <c r="AG2949" s="439"/>
      <c r="AH2949" s="439"/>
      <c r="AI2949" s="439"/>
      <c r="AJ2949" s="439"/>
    </row>
    <row r="2950" spans="29:36" x14ac:dyDescent="0.3">
      <c r="AC2950" s="439"/>
      <c r="AD2950" s="439"/>
      <c r="AE2950" s="439"/>
      <c r="AF2950" s="439"/>
      <c r="AG2950" s="439"/>
      <c r="AH2950" s="439"/>
      <c r="AI2950" s="439"/>
      <c r="AJ2950" s="439"/>
    </row>
    <row r="2951" spans="29:36" x14ac:dyDescent="0.3">
      <c r="AC2951" s="439"/>
      <c r="AD2951" s="439"/>
      <c r="AE2951" s="439"/>
      <c r="AF2951" s="439"/>
      <c r="AG2951" s="439"/>
      <c r="AH2951" s="439"/>
      <c r="AI2951" s="439"/>
      <c r="AJ2951" s="439"/>
    </row>
    <row r="2952" spans="29:36" x14ac:dyDescent="0.3">
      <c r="AC2952" s="439"/>
      <c r="AD2952" s="439"/>
      <c r="AE2952" s="439"/>
      <c r="AF2952" s="439"/>
      <c r="AG2952" s="439"/>
      <c r="AH2952" s="439"/>
      <c r="AI2952" s="439"/>
      <c r="AJ2952" s="439"/>
    </row>
    <row r="2953" spans="29:36" x14ac:dyDescent="0.3">
      <c r="AC2953" s="439"/>
      <c r="AD2953" s="439"/>
      <c r="AE2953" s="439"/>
      <c r="AF2953" s="439"/>
      <c r="AG2953" s="439"/>
      <c r="AH2953" s="439"/>
      <c r="AI2953" s="439"/>
      <c r="AJ2953" s="439"/>
    </row>
    <row r="2954" spans="29:36" x14ac:dyDescent="0.3">
      <c r="AC2954" s="439"/>
      <c r="AD2954" s="439"/>
      <c r="AE2954" s="439"/>
      <c r="AF2954" s="439"/>
      <c r="AG2954" s="439"/>
      <c r="AH2954" s="439"/>
      <c r="AI2954" s="439"/>
      <c r="AJ2954" s="439"/>
    </row>
    <row r="2955" spans="29:36" x14ac:dyDescent="0.3">
      <c r="AC2955" s="439"/>
      <c r="AD2955" s="439"/>
      <c r="AE2955" s="439"/>
      <c r="AF2955" s="439"/>
      <c r="AG2955" s="439"/>
      <c r="AH2955" s="439"/>
      <c r="AI2955" s="439"/>
      <c r="AJ2955" s="439"/>
    </row>
    <row r="2956" spans="29:36" x14ac:dyDescent="0.3">
      <c r="AC2956" s="439"/>
      <c r="AD2956" s="439"/>
      <c r="AE2956" s="439"/>
      <c r="AF2956" s="439"/>
      <c r="AG2956" s="439"/>
      <c r="AH2956" s="439"/>
      <c r="AI2956" s="439"/>
      <c r="AJ2956" s="439"/>
    </row>
    <row r="2957" spans="29:36" x14ac:dyDescent="0.3">
      <c r="AC2957" s="439"/>
      <c r="AD2957" s="439"/>
      <c r="AE2957" s="439"/>
      <c r="AF2957" s="439"/>
      <c r="AG2957" s="439"/>
      <c r="AH2957" s="439"/>
      <c r="AI2957" s="439"/>
      <c r="AJ2957" s="439"/>
    </row>
    <row r="2958" spans="29:36" x14ac:dyDescent="0.3">
      <c r="AC2958" s="439"/>
      <c r="AD2958" s="439"/>
      <c r="AE2958" s="439"/>
      <c r="AF2958" s="439"/>
      <c r="AG2958" s="439"/>
      <c r="AH2958" s="439"/>
      <c r="AI2958" s="439"/>
      <c r="AJ2958" s="439"/>
    </row>
    <row r="2959" spans="29:36" x14ac:dyDescent="0.3">
      <c r="AC2959" s="439"/>
      <c r="AD2959" s="439"/>
      <c r="AE2959" s="439"/>
      <c r="AF2959" s="439"/>
      <c r="AG2959" s="439"/>
      <c r="AH2959" s="439"/>
      <c r="AI2959" s="439"/>
      <c r="AJ2959" s="439"/>
    </row>
    <row r="2960" spans="29:36" x14ac:dyDescent="0.3">
      <c r="AC2960" s="439"/>
      <c r="AD2960" s="439"/>
      <c r="AE2960" s="439"/>
      <c r="AF2960" s="439"/>
      <c r="AG2960" s="439"/>
      <c r="AH2960" s="439"/>
      <c r="AI2960" s="439"/>
      <c r="AJ2960" s="439"/>
    </row>
    <row r="2961" spans="29:36" x14ac:dyDescent="0.3">
      <c r="AC2961" s="439"/>
      <c r="AD2961" s="439"/>
      <c r="AE2961" s="439"/>
      <c r="AF2961" s="439"/>
      <c r="AG2961" s="439"/>
      <c r="AH2961" s="439"/>
      <c r="AI2961" s="439"/>
      <c r="AJ2961" s="439"/>
    </row>
    <row r="2962" spans="29:36" x14ac:dyDescent="0.3">
      <c r="AC2962" s="439"/>
      <c r="AD2962" s="439"/>
      <c r="AE2962" s="439"/>
      <c r="AF2962" s="439"/>
      <c r="AG2962" s="439"/>
      <c r="AH2962" s="439"/>
      <c r="AI2962" s="439"/>
      <c r="AJ2962" s="439"/>
    </row>
    <row r="2963" spans="29:36" x14ac:dyDescent="0.3">
      <c r="AC2963" s="439"/>
      <c r="AD2963" s="439"/>
      <c r="AE2963" s="439"/>
      <c r="AF2963" s="439"/>
      <c r="AG2963" s="439"/>
      <c r="AH2963" s="439"/>
      <c r="AI2963" s="439"/>
      <c r="AJ2963" s="439"/>
    </row>
    <row r="2964" spans="29:36" x14ac:dyDescent="0.3">
      <c r="AC2964" s="439"/>
      <c r="AD2964" s="439"/>
      <c r="AE2964" s="439"/>
      <c r="AF2964" s="439"/>
      <c r="AG2964" s="439"/>
      <c r="AH2964" s="439"/>
      <c r="AI2964" s="439"/>
      <c r="AJ2964" s="439"/>
    </row>
    <row r="2965" spans="29:36" x14ac:dyDescent="0.3">
      <c r="AC2965" s="439"/>
      <c r="AD2965" s="439"/>
      <c r="AE2965" s="439"/>
      <c r="AF2965" s="439"/>
      <c r="AG2965" s="439"/>
      <c r="AH2965" s="439"/>
      <c r="AI2965" s="439"/>
      <c r="AJ2965" s="439"/>
    </row>
    <row r="2966" spans="29:36" x14ac:dyDescent="0.3">
      <c r="AC2966" s="439"/>
      <c r="AD2966" s="439"/>
      <c r="AE2966" s="439"/>
      <c r="AF2966" s="439"/>
      <c r="AG2966" s="439"/>
      <c r="AH2966" s="439"/>
      <c r="AI2966" s="439"/>
      <c r="AJ2966" s="439"/>
    </row>
    <row r="2967" spans="29:36" x14ac:dyDescent="0.3">
      <c r="AC2967" s="439"/>
      <c r="AD2967" s="439"/>
      <c r="AE2967" s="439"/>
      <c r="AF2967" s="439"/>
      <c r="AG2967" s="439"/>
      <c r="AH2967" s="439"/>
      <c r="AI2967" s="439"/>
      <c r="AJ2967" s="439"/>
    </row>
    <row r="2968" spans="29:36" x14ac:dyDescent="0.3">
      <c r="AC2968" s="439"/>
      <c r="AD2968" s="439"/>
      <c r="AE2968" s="439"/>
      <c r="AF2968" s="439"/>
      <c r="AG2968" s="439"/>
      <c r="AH2968" s="439"/>
      <c r="AI2968" s="439"/>
      <c r="AJ2968" s="439"/>
    </row>
    <row r="2969" spans="29:36" x14ac:dyDescent="0.3">
      <c r="AC2969" s="439"/>
      <c r="AD2969" s="439"/>
      <c r="AE2969" s="439"/>
      <c r="AF2969" s="439"/>
      <c r="AG2969" s="439"/>
      <c r="AH2969" s="439"/>
      <c r="AI2969" s="439"/>
      <c r="AJ2969" s="439"/>
    </row>
    <row r="2970" spans="29:36" x14ac:dyDescent="0.3">
      <c r="AC2970" s="439"/>
      <c r="AD2970" s="439"/>
      <c r="AE2970" s="439"/>
      <c r="AF2970" s="439"/>
      <c r="AG2970" s="439"/>
      <c r="AH2970" s="439"/>
      <c r="AI2970" s="439"/>
      <c r="AJ2970" s="439"/>
    </row>
    <row r="2971" spans="29:36" x14ac:dyDescent="0.3">
      <c r="AC2971" s="439"/>
      <c r="AD2971" s="439"/>
      <c r="AE2971" s="439"/>
      <c r="AF2971" s="439"/>
      <c r="AG2971" s="439"/>
      <c r="AH2971" s="439"/>
      <c r="AI2971" s="439"/>
      <c r="AJ2971" s="439"/>
    </row>
    <row r="2972" spans="29:36" x14ac:dyDescent="0.3">
      <c r="AC2972" s="439"/>
      <c r="AD2972" s="439"/>
      <c r="AE2972" s="439"/>
      <c r="AF2972" s="439"/>
      <c r="AG2972" s="439"/>
      <c r="AH2972" s="439"/>
      <c r="AI2972" s="439"/>
      <c r="AJ2972" s="439"/>
    </row>
    <row r="2973" spans="29:36" x14ac:dyDescent="0.3">
      <c r="AC2973" s="439"/>
      <c r="AD2973" s="439"/>
      <c r="AE2973" s="439"/>
      <c r="AF2973" s="439"/>
      <c r="AG2973" s="439"/>
      <c r="AH2973" s="439"/>
      <c r="AI2973" s="439"/>
      <c r="AJ2973" s="439"/>
    </row>
    <row r="2974" spans="29:36" x14ac:dyDescent="0.3">
      <c r="AC2974" s="439"/>
      <c r="AD2974" s="439"/>
      <c r="AE2974" s="439"/>
      <c r="AF2974" s="439"/>
      <c r="AG2974" s="439"/>
      <c r="AH2974" s="439"/>
      <c r="AI2974" s="439"/>
      <c r="AJ2974" s="439"/>
    </row>
    <row r="2975" spans="29:36" x14ac:dyDescent="0.3">
      <c r="AC2975" s="439"/>
      <c r="AD2975" s="439"/>
      <c r="AE2975" s="439"/>
      <c r="AF2975" s="439"/>
      <c r="AG2975" s="439"/>
      <c r="AH2975" s="439"/>
      <c r="AI2975" s="439"/>
      <c r="AJ2975" s="439"/>
    </row>
    <row r="2976" spans="29:36" x14ac:dyDescent="0.3">
      <c r="AC2976" s="439"/>
      <c r="AD2976" s="439"/>
      <c r="AE2976" s="439"/>
      <c r="AF2976" s="439"/>
      <c r="AG2976" s="439"/>
      <c r="AH2976" s="439"/>
      <c r="AI2976" s="439"/>
      <c r="AJ2976" s="439"/>
    </row>
    <row r="2977" spans="29:36" x14ac:dyDescent="0.3">
      <c r="AC2977" s="439"/>
      <c r="AD2977" s="439"/>
      <c r="AE2977" s="439"/>
      <c r="AF2977" s="439"/>
      <c r="AG2977" s="439"/>
      <c r="AH2977" s="439"/>
      <c r="AI2977" s="439"/>
      <c r="AJ2977" s="439"/>
    </row>
    <row r="2978" spans="29:36" x14ac:dyDescent="0.3">
      <c r="AC2978" s="439"/>
      <c r="AD2978" s="439"/>
      <c r="AE2978" s="439"/>
      <c r="AF2978" s="439"/>
      <c r="AG2978" s="439"/>
      <c r="AH2978" s="439"/>
      <c r="AI2978" s="439"/>
      <c r="AJ2978" s="439"/>
    </row>
    <row r="2979" spans="29:36" x14ac:dyDescent="0.3">
      <c r="AC2979" s="439"/>
      <c r="AD2979" s="439"/>
      <c r="AE2979" s="439"/>
      <c r="AF2979" s="439"/>
      <c r="AG2979" s="439"/>
      <c r="AH2979" s="439"/>
      <c r="AI2979" s="439"/>
      <c r="AJ2979" s="439"/>
    </row>
    <row r="2980" spans="29:36" x14ac:dyDescent="0.3">
      <c r="AC2980" s="439"/>
      <c r="AD2980" s="439"/>
      <c r="AE2980" s="439"/>
      <c r="AF2980" s="439"/>
      <c r="AG2980" s="439"/>
      <c r="AH2980" s="439"/>
      <c r="AI2980" s="439"/>
      <c r="AJ2980" s="439"/>
    </row>
    <row r="2981" spans="29:36" x14ac:dyDescent="0.3">
      <c r="AC2981" s="439"/>
      <c r="AD2981" s="439"/>
      <c r="AE2981" s="439"/>
      <c r="AF2981" s="439"/>
      <c r="AG2981" s="439"/>
      <c r="AH2981" s="439"/>
      <c r="AI2981" s="439"/>
      <c r="AJ2981" s="439"/>
    </row>
    <row r="2982" spans="29:36" x14ac:dyDescent="0.3">
      <c r="AC2982" s="439"/>
      <c r="AD2982" s="439"/>
      <c r="AE2982" s="439"/>
      <c r="AF2982" s="439"/>
      <c r="AG2982" s="439"/>
      <c r="AH2982" s="439"/>
      <c r="AI2982" s="439"/>
      <c r="AJ2982" s="439"/>
    </row>
    <row r="2983" spans="29:36" x14ac:dyDescent="0.3">
      <c r="AC2983" s="439"/>
      <c r="AD2983" s="439"/>
      <c r="AE2983" s="439"/>
      <c r="AF2983" s="439"/>
      <c r="AG2983" s="439"/>
      <c r="AH2983" s="439"/>
      <c r="AI2983" s="439"/>
      <c r="AJ2983" s="439"/>
    </row>
    <row r="2984" spans="29:36" x14ac:dyDescent="0.3">
      <c r="AC2984" s="439"/>
      <c r="AD2984" s="439"/>
      <c r="AE2984" s="439"/>
      <c r="AF2984" s="439"/>
      <c r="AG2984" s="439"/>
      <c r="AH2984" s="439"/>
      <c r="AI2984" s="439"/>
      <c r="AJ2984" s="439"/>
    </row>
    <row r="2985" spans="29:36" x14ac:dyDescent="0.3">
      <c r="AC2985" s="439"/>
      <c r="AD2985" s="439"/>
      <c r="AE2985" s="439"/>
      <c r="AF2985" s="439"/>
      <c r="AG2985" s="439"/>
      <c r="AH2985" s="439"/>
      <c r="AI2985" s="439"/>
      <c r="AJ2985" s="439"/>
    </row>
    <row r="2986" spans="29:36" x14ac:dyDescent="0.3">
      <c r="AC2986" s="439"/>
      <c r="AD2986" s="439"/>
      <c r="AE2986" s="439"/>
      <c r="AF2986" s="439"/>
      <c r="AG2986" s="439"/>
      <c r="AH2986" s="439"/>
      <c r="AI2986" s="439"/>
      <c r="AJ2986" s="439"/>
    </row>
    <row r="2987" spans="29:36" x14ac:dyDescent="0.3">
      <c r="AC2987" s="439"/>
      <c r="AD2987" s="439"/>
      <c r="AE2987" s="439"/>
      <c r="AF2987" s="439"/>
      <c r="AG2987" s="439"/>
      <c r="AH2987" s="439"/>
      <c r="AI2987" s="439"/>
      <c r="AJ2987" s="439"/>
    </row>
    <row r="2988" spans="29:36" x14ac:dyDescent="0.3">
      <c r="AC2988" s="439"/>
      <c r="AD2988" s="439"/>
      <c r="AE2988" s="439"/>
      <c r="AF2988" s="439"/>
      <c r="AG2988" s="439"/>
      <c r="AH2988" s="439"/>
      <c r="AI2988" s="439"/>
      <c r="AJ2988" s="439"/>
    </row>
    <row r="2989" spans="29:36" x14ac:dyDescent="0.3">
      <c r="AC2989" s="439"/>
      <c r="AD2989" s="439"/>
      <c r="AE2989" s="439"/>
      <c r="AF2989" s="439"/>
      <c r="AG2989" s="439"/>
      <c r="AH2989" s="439"/>
      <c r="AI2989" s="439"/>
      <c r="AJ2989" s="439"/>
    </row>
    <row r="2990" spans="29:36" x14ac:dyDescent="0.3">
      <c r="AC2990" s="439"/>
      <c r="AD2990" s="439"/>
      <c r="AE2990" s="439"/>
      <c r="AF2990" s="439"/>
      <c r="AG2990" s="439"/>
      <c r="AH2990" s="439"/>
      <c r="AI2990" s="439"/>
      <c r="AJ2990" s="439"/>
    </row>
    <row r="2991" spans="29:36" x14ac:dyDescent="0.3">
      <c r="AC2991" s="439"/>
      <c r="AD2991" s="439"/>
      <c r="AE2991" s="439"/>
      <c r="AF2991" s="439"/>
      <c r="AG2991" s="439"/>
      <c r="AH2991" s="439"/>
      <c r="AI2991" s="439"/>
      <c r="AJ2991" s="439"/>
    </row>
    <row r="2992" spans="29:36" x14ac:dyDescent="0.3">
      <c r="AC2992" s="439"/>
      <c r="AD2992" s="439"/>
      <c r="AE2992" s="439"/>
      <c r="AF2992" s="439"/>
      <c r="AG2992" s="439"/>
      <c r="AH2992" s="439"/>
      <c r="AI2992" s="439"/>
      <c r="AJ2992" s="439"/>
    </row>
    <row r="2993" spans="29:36" x14ac:dyDescent="0.3">
      <c r="AC2993" s="439"/>
      <c r="AD2993" s="439"/>
      <c r="AE2993" s="439"/>
      <c r="AF2993" s="439"/>
      <c r="AG2993" s="439"/>
      <c r="AH2993" s="439"/>
      <c r="AI2993" s="439"/>
      <c r="AJ2993" s="439"/>
    </row>
    <row r="2994" spans="29:36" x14ac:dyDescent="0.3">
      <c r="AC2994" s="439"/>
      <c r="AD2994" s="439"/>
      <c r="AE2994" s="439"/>
      <c r="AF2994" s="439"/>
      <c r="AG2994" s="439"/>
      <c r="AH2994" s="439"/>
      <c r="AI2994" s="439"/>
      <c r="AJ2994" s="439"/>
    </row>
    <row r="2995" spans="29:36" x14ac:dyDescent="0.3">
      <c r="AC2995" s="439"/>
      <c r="AD2995" s="439"/>
      <c r="AE2995" s="439"/>
      <c r="AF2995" s="439"/>
      <c r="AG2995" s="439"/>
      <c r="AH2995" s="439"/>
      <c r="AI2995" s="439"/>
      <c r="AJ2995" s="439"/>
    </row>
    <row r="2996" spans="29:36" x14ac:dyDescent="0.3">
      <c r="AC2996" s="439"/>
      <c r="AD2996" s="439"/>
      <c r="AE2996" s="439"/>
      <c r="AF2996" s="439"/>
      <c r="AG2996" s="439"/>
      <c r="AH2996" s="439"/>
      <c r="AI2996" s="439"/>
      <c r="AJ2996" s="439"/>
    </row>
    <row r="2997" spans="29:36" x14ac:dyDescent="0.3">
      <c r="AC2997" s="439"/>
      <c r="AD2997" s="439"/>
      <c r="AE2997" s="439"/>
      <c r="AF2997" s="439"/>
      <c r="AG2997" s="439"/>
      <c r="AH2997" s="439"/>
      <c r="AI2997" s="439"/>
      <c r="AJ2997" s="439"/>
    </row>
    <row r="2998" spans="29:36" x14ac:dyDescent="0.3">
      <c r="AC2998" s="439"/>
      <c r="AD2998" s="439"/>
      <c r="AE2998" s="439"/>
      <c r="AF2998" s="439"/>
      <c r="AG2998" s="439"/>
      <c r="AH2998" s="439"/>
      <c r="AI2998" s="439"/>
      <c r="AJ2998" s="439"/>
    </row>
    <row r="2999" spans="29:36" x14ac:dyDescent="0.3">
      <c r="AC2999" s="439"/>
      <c r="AD2999" s="439"/>
      <c r="AE2999" s="439"/>
      <c r="AF2999" s="439"/>
      <c r="AG2999" s="439"/>
      <c r="AH2999" s="439"/>
      <c r="AI2999" s="439"/>
      <c r="AJ2999" s="439"/>
    </row>
    <row r="3000" spans="29:36" x14ac:dyDescent="0.3">
      <c r="AC3000" s="439"/>
      <c r="AD3000" s="439"/>
      <c r="AE3000" s="439"/>
      <c r="AF3000" s="439"/>
      <c r="AG3000" s="439"/>
      <c r="AH3000" s="439"/>
      <c r="AI3000" s="439"/>
      <c r="AJ3000" s="439"/>
    </row>
    <row r="3001" spans="29:36" x14ac:dyDescent="0.3">
      <c r="AC3001" s="439"/>
      <c r="AD3001" s="439"/>
      <c r="AE3001" s="439"/>
      <c r="AF3001" s="439"/>
      <c r="AG3001" s="439"/>
      <c r="AH3001" s="439"/>
      <c r="AI3001" s="439"/>
      <c r="AJ3001" s="439"/>
    </row>
    <row r="3002" spans="29:36" x14ac:dyDescent="0.3">
      <c r="AC3002" s="439"/>
      <c r="AD3002" s="439"/>
      <c r="AE3002" s="439"/>
      <c r="AF3002" s="439"/>
      <c r="AG3002" s="439"/>
      <c r="AH3002" s="439"/>
      <c r="AI3002" s="439"/>
      <c r="AJ3002" s="439"/>
    </row>
    <row r="3003" spans="29:36" x14ac:dyDescent="0.3">
      <c r="AC3003" s="439"/>
      <c r="AD3003" s="439"/>
      <c r="AE3003" s="439"/>
      <c r="AF3003" s="439"/>
      <c r="AG3003" s="439"/>
      <c r="AH3003" s="439"/>
      <c r="AI3003" s="439"/>
      <c r="AJ3003" s="439"/>
    </row>
    <row r="3004" spans="29:36" x14ac:dyDescent="0.3">
      <c r="AC3004" s="439"/>
      <c r="AD3004" s="439"/>
      <c r="AE3004" s="439"/>
      <c r="AF3004" s="439"/>
      <c r="AG3004" s="439"/>
      <c r="AH3004" s="439"/>
      <c r="AI3004" s="439"/>
      <c r="AJ3004" s="439"/>
    </row>
    <row r="3005" spans="29:36" x14ac:dyDescent="0.3">
      <c r="AC3005" s="439"/>
      <c r="AD3005" s="439"/>
      <c r="AE3005" s="439"/>
      <c r="AF3005" s="439"/>
      <c r="AG3005" s="439"/>
      <c r="AH3005" s="439"/>
      <c r="AI3005" s="439"/>
      <c r="AJ3005" s="439"/>
    </row>
    <row r="3006" spans="29:36" x14ac:dyDescent="0.3">
      <c r="AC3006" s="439"/>
      <c r="AD3006" s="439"/>
      <c r="AE3006" s="439"/>
      <c r="AF3006" s="439"/>
      <c r="AG3006" s="439"/>
      <c r="AH3006" s="439"/>
      <c r="AI3006" s="439"/>
      <c r="AJ3006" s="439"/>
    </row>
    <row r="3007" spans="29:36" x14ac:dyDescent="0.3">
      <c r="AC3007" s="439"/>
      <c r="AD3007" s="439"/>
      <c r="AE3007" s="439"/>
      <c r="AF3007" s="439"/>
      <c r="AG3007" s="439"/>
      <c r="AH3007" s="439"/>
      <c r="AI3007" s="439"/>
      <c r="AJ3007" s="439"/>
    </row>
    <row r="3008" spans="29:36" x14ac:dyDescent="0.3">
      <c r="AC3008" s="439"/>
      <c r="AD3008" s="439"/>
      <c r="AE3008" s="439"/>
      <c r="AF3008" s="439"/>
      <c r="AG3008" s="439"/>
      <c r="AH3008" s="439"/>
      <c r="AI3008" s="439"/>
      <c r="AJ3008" s="439"/>
    </row>
    <row r="3009" spans="29:36" x14ac:dyDescent="0.3">
      <c r="AC3009" s="439"/>
      <c r="AD3009" s="439"/>
      <c r="AE3009" s="439"/>
      <c r="AF3009" s="439"/>
      <c r="AG3009" s="439"/>
      <c r="AH3009" s="439"/>
      <c r="AI3009" s="439"/>
      <c r="AJ3009" s="439"/>
    </row>
    <row r="3010" spans="29:36" x14ac:dyDescent="0.3">
      <c r="AC3010" s="439"/>
      <c r="AD3010" s="439"/>
      <c r="AE3010" s="439"/>
      <c r="AF3010" s="439"/>
      <c r="AG3010" s="439"/>
      <c r="AH3010" s="439"/>
      <c r="AI3010" s="439"/>
      <c r="AJ3010" s="439"/>
    </row>
    <row r="3011" spans="29:36" x14ac:dyDescent="0.3">
      <c r="AC3011" s="439"/>
      <c r="AD3011" s="439"/>
      <c r="AE3011" s="439"/>
      <c r="AF3011" s="439"/>
      <c r="AG3011" s="439"/>
      <c r="AH3011" s="439"/>
      <c r="AI3011" s="439"/>
      <c r="AJ3011" s="439"/>
    </row>
    <row r="3012" spans="29:36" x14ac:dyDescent="0.3">
      <c r="AC3012" s="439"/>
      <c r="AD3012" s="439"/>
      <c r="AE3012" s="439"/>
      <c r="AF3012" s="439"/>
      <c r="AG3012" s="439"/>
      <c r="AH3012" s="439"/>
      <c r="AI3012" s="439"/>
      <c r="AJ3012" s="439"/>
    </row>
    <row r="3013" spans="29:36" x14ac:dyDescent="0.3">
      <c r="AC3013" s="439"/>
      <c r="AD3013" s="439"/>
      <c r="AE3013" s="439"/>
      <c r="AF3013" s="439"/>
      <c r="AG3013" s="439"/>
      <c r="AH3013" s="439"/>
      <c r="AI3013" s="439"/>
      <c r="AJ3013" s="439"/>
    </row>
    <row r="3014" spans="29:36" x14ac:dyDescent="0.3">
      <c r="AC3014" s="439"/>
      <c r="AD3014" s="439"/>
      <c r="AE3014" s="439"/>
      <c r="AF3014" s="439"/>
      <c r="AG3014" s="439"/>
      <c r="AH3014" s="439"/>
      <c r="AI3014" s="439"/>
      <c r="AJ3014" s="439"/>
    </row>
    <row r="3015" spans="29:36" x14ac:dyDescent="0.3">
      <c r="AC3015" s="439"/>
      <c r="AD3015" s="439"/>
      <c r="AE3015" s="439"/>
      <c r="AF3015" s="439"/>
      <c r="AG3015" s="439"/>
      <c r="AH3015" s="439"/>
      <c r="AI3015" s="439"/>
      <c r="AJ3015" s="439"/>
    </row>
    <row r="3016" spans="29:36" x14ac:dyDescent="0.3">
      <c r="AC3016" s="439"/>
      <c r="AD3016" s="439"/>
      <c r="AE3016" s="439"/>
      <c r="AF3016" s="439"/>
      <c r="AG3016" s="439"/>
      <c r="AH3016" s="439"/>
      <c r="AI3016" s="439"/>
      <c r="AJ3016" s="439"/>
    </row>
    <row r="3017" spans="29:36" x14ac:dyDescent="0.3">
      <c r="AC3017" s="439"/>
      <c r="AD3017" s="439"/>
      <c r="AE3017" s="439"/>
      <c r="AF3017" s="439"/>
      <c r="AG3017" s="439"/>
      <c r="AH3017" s="439"/>
      <c r="AI3017" s="439"/>
      <c r="AJ3017" s="439"/>
    </row>
    <row r="3018" spans="29:36" x14ac:dyDescent="0.3">
      <c r="AC3018" s="439"/>
      <c r="AD3018" s="439"/>
      <c r="AE3018" s="439"/>
      <c r="AF3018" s="439"/>
      <c r="AG3018" s="439"/>
      <c r="AH3018" s="439"/>
      <c r="AI3018" s="439"/>
      <c r="AJ3018" s="439"/>
    </row>
    <row r="3019" spans="29:36" x14ac:dyDescent="0.3">
      <c r="AC3019" s="439"/>
      <c r="AD3019" s="439"/>
      <c r="AE3019" s="439"/>
      <c r="AF3019" s="439"/>
      <c r="AG3019" s="439"/>
      <c r="AH3019" s="439"/>
      <c r="AI3019" s="439"/>
      <c r="AJ3019" s="439"/>
    </row>
    <row r="3020" spans="29:36" x14ac:dyDescent="0.3">
      <c r="AC3020" s="439"/>
      <c r="AD3020" s="439"/>
      <c r="AE3020" s="439"/>
      <c r="AF3020" s="439"/>
      <c r="AG3020" s="439"/>
      <c r="AH3020" s="439"/>
      <c r="AI3020" s="439"/>
      <c r="AJ3020" s="439"/>
    </row>
    <row r="3021" spans="29:36" x14ac:dyDescent="0.3">
      <c r="AC3021" s="439"/>
      <c r="AD3021" s="439"/>
      <c r="AE3021" s="439"/>
      <c r="AF3021" s="439"/>
      <c r="AG3021" s="439"/>
      <c r="AH3021" s="439"/>
      <c r="AI3021" s="439"/>
      <c r="AJ3021" s="439"/>
    </row>
    <row r="3022" spans="29:36" x14ac:dyDescent="0.3">
      <c r="AC3022" s="439"/>
      <c r="AD3022" s="439"/>
      <c r="AE3022" s="439"/>
      <c r="AF3022" s="439"/>
      <c r="AG3022" s="439"/>
      <c r="AH3022" s="439"/>
      <c r="AI3022" s="439"/>
      <c r="AJ3022" s="439"/>
    </row>
    <row r="3023" spans="29:36" x14ac:dyDescent="0.3">
      <c r="AC3023" s="439"/>
      <c r="AD3023" s="439"/>
      <c r="AE3023" s="439"/>
      <c r="AF3023" s="439"/>
      <c r="AG3023" s="439"/>
      <c r="AH3023" s="439"/>
      <c r="AI3023" s="439"/>
      <c r="AJ3023" s="439"/>
    </row>
    <row r="3024" spans="29:36" x14ac:dyDescent="0.3">
      <c r="AC3024" s="439"/>
      <c r="AD3024" s="439"/>
      <c r="AE3024" s="439"/>
      <c r="AF3024" s="439"/>
      <c r="AG3024" s="439"/>
      <c r="AH3024" s="439"/>
      <c r="AI3024" s="439"/>
      <c r="AJ3024" s="439"/>
    </row>
    <row r="3025" spans="29:36" x14ac:dyDescent="0.3">
      <c r="AC3025" s="439"/>
      <c r="AD3025" s="439"/>
      <c r="AE3025" s="439"/>
      <c r="AF3025" s="439"/>
      <c r="AG3025" s="439"/>
      <c r="AH3025" s="439"/>
      <c r="AI3025" s="439"/>
      <c r="AJ3025" s="439"/>
    </row>
    <row r="3026" spans="29:36" x14ac:dyDescent="0.3">
      <c r="AC3026" s="439"/>
      <c r="AD3026" s="439"/>
      <c r="AE3026" s="439"/>
      <c r="AF3026" s="439"/>
      <c r="AG3026" s="439"/>
      <c r="AH3026" s="439"/>
      <c r="AI3026" s="439"/>
      <c r="AJ3026" s="439"/>
    </row>
    <row r="3027" spans="29:36" x14ac:dyDescent="0.3">
      <c r="AC3027" s="439"/>
      <c r="AD3027" s="439"/>
      <c r="AE3027" s="439"/>
      <c r="AF3027" s="439"/>
      <c r="AG3027" s="439"/>
      <c r="AH3027" s="439"/>
      <c r="AI3027" s="439"/>
      <c r="AJ3027" s="439"/>
    </row>
    <row r="3028" spans="29:36" x14ac:dyDescent="0.3">
      <c r="AC3028" s="439"/>
      <c r="AD3028" s="439"/>
      <c r="AE3028" s="439"/>
      <c r="AF3028" s="439"/>
      <c r="AG3028" s="439"/>
      <c r="AH3028" s="439"/>
      <c r="AI3028" s="439"/>
      <c r="AJ3028" s="439"/>
    </row>
    <row r="3029" spans="29:36" x14ac:dyDescent="0.3">
      <c r="AC3029" s="439"/>
      <c r="AD3029" s="439"/>
      <c r="AE3029" s="439"/>
      <c r="AF3029" s="439"/>
      <c r="AG3029" s="439"/>
      <c r="AH3029" s="439"/>
      <c r="AI3029" s="439"/>
      <c r="AJ3029" s="439"/>
    </row>
    <row r="3030" spans="29:36" x14ac:dyDescent="0.3">
      <c r="AC3030" s="439"/>
      <c r="AD3030" s="439"/>
      <c r="AE3030" s="439"/>
      <c r="AF3030" s="439"/>
      <c r="AG3030" s="439"/>
      <c r="AH3030" s="439"/>
      <c r="AI3030" s="439"/>
      <c r="AJ3030" s="439"/>
    </row>
    <row r="3031" spans="29:36" x14ac:dyDescent="0.3">
      <c r="AC3031" s="439"/>
      <c r="AD3031" s="439"/>
      <c r="AE3031" s="439"/>
      <c r="AF3031" s="439"/>
      <c r="AG3031" s="439"/>
      <c r="AH3031" s="439"/>
      <c r="AI3031" s="439"/>
      <c r="AJ3031" s="439"/>
    </row>
    <row r="3032" spans="29:36" x14ac:dyDescent="0.3">
      <c r="AC3032" s="439"/>
      <c r="AD3032" s="439"/>
      <c r="AE3032" s="439"/>
      <c r="AF3032" s="439"/>
      <c r="AG3032" s="439"/>
      <c r="AH3032" s="439"/>
      <c r="AI3032" s="439"/>
      <c r="AJ3032" s="439"/>
    </row>
    <row r="3033" spans="29:36" x14ac:dyDescent="0.3">
      <c r="AC3033" s="439"/>
      <c r="AD3033" s="439"/>
      <c r="AE3033" s="439"/>
      <c r="AF3033" s="439"/>
      <c r="AG3033" s="439"/>
      <c r="AH3033" s="439"/>
      <c r="AI3033" s="439"/>
      <c r="AJ3033" s="439"/>
    </row>
    <row r="3034" spans="29:36" x14ac:dyDescent="0.3">
      <c r="AC3034" s="439"/>
      <c r="AD3034" s="439"/>
      <c r="AE3034" s="439"/>
      <c r="AF3034" s="439"/>
      <c r="AG3034" s="439"/>
      <c r="AH3034" s="439"/>
      <c r="AI3034" s="439"/>
      <c r="AJ3034" s="439"/>
    </row>
    <row r="3035" spans="29:36" x14ac:dyDescent="0.3">
      <c r="AC3035" s="439"/>
      <c r="AD3035" s="439"/>
      <c r="AE3035" s="439"/>
      <c r="AF3035" s="439"/>
      <c r="AG3035" s="439"/>
      <c r="AH3035" s="439"/>
      <c r="AI3035" s="439"/>
      <c r="AJ3035" s="439"/>
    </row>
    <row r="3036" spans="29:36" x14ac:dyDescent="0.3">
      <c r="AC3036" s="439"/>
      <c r="AD3036" s="439"/>
      <c r="AE3036" s="439"/>
      <c r="AF3036" s="439"/>
      <c r="AG3036" s="439"/>
      <c r="AH3036" s="439"/>
      <c r="AI3036" s="439"/>
      <c r="AJ3036" s="439"/>
    </row>
    <row r="3037" spans="29:36" x14ac:dyDescent="0.3">
      <c r="AC3037" s="439"/>
      <c r="AD3037" s="439"/>
      <c r="AE3037" s="439"/>
      <c r="AF3037" s="439"/>
      <c r="AG3037" s="439"/>
      <c r="AH3037" s="439"/>
      <c r="AI3037" s="439"/>
      <c r="AJ3037" s="439"/>
    </row>
    <row r="3038" spans="29:36" x14ac:dyDescent="0.3">
      <c r="AC3038" s="439"/>
      <c r="AD3038" s="439"/>
      <c r="AE3038" s="439"/>
      <c r="AF3038" s="439"/>
      <c r="AG3038" s="439"/>
      <c r="AH3038" s="439"/>
      <c r="AI3038" s="439"/>
      <c r="AJ3038" s="439"/>
    </row>
    <row r="3039" spans="29:36" x14ac:dyDescent="0.3">
      <c r="AC3039" s="439"/>
      <c r="AD3039" s="439"/>
      <c r="AE3039" s="439"/>
      <c r="AF3039" s="439"/>
      <c r="AG3039" s="439"/>
      <c r="AH3039" s="439"/>
      <c r="AI3039" s="439"/>
      <c r="AJ3039" s="439"/>
    </row>
    <row r="3040" spans="29:36" x14ac:dyDescent="0.3">
      <c r="AC3040" s="439"/>
      <c r="AD3040" s="439"/>
      <c r="AE3040" s="439"/>
      <c r="AF3040" s="439"/>
      <c r="AG3040" s="439"/>
      <c r="AH3040" s="439"/>
      <c r="AI3040" s="439"/>
      <c r="AJ3040" s="439"/>
    </row>
    <row r="3041" spans="29:36" x14ac:dyDescent="0.3">
      <c r="AC3041" s="439"/>
      <c r="AD3041" s="439"/>
      <c r="AE3041" s="439"/>
      <c r="AF3041" s="439"/>
      <c r="AG3041" s="439"/>
      <c r="AH3041" s="439"/>
      <c r="AI3041" s="439"/>
      <c r="AJ3041" s="439"/>
    </row>
    <row r="3042" spans="29:36" x14ac:dyDescent="0.3">
      <c r="AC3042" s="439"/>
      <c r="AD3042" s="439"/>
      <c r="AE3042" s="439"/>
      <c r="AF3042" s="439"/>
      <c r="AG3042" s="439"/>
      <c r="AH3042" s="439"/>
      <c r="AI3042" s="439"/>
      <c r="AJ3042" s="439"/>
    </row>
    <row r="3043" spans="29:36" x14ac:dyDescent="0.3">
      <c r="AC3043" s="439"/>
      <c r="AD3043" s="439"/>
      <c r="AE3043" s="439"/>
      <c r="AF3043" s="439"/>
      <c r="AG3043" s="439"/>
      <c r="AH3043" s="439"/>
      <c r="AI3043" s="439"/>
      <c r="AJ3043" s="439"/>
    </row>
    <row r="3044" spans="29:36" x14ac:dyDescent="0.3">
      <c r="AC3044" s="439"/>
      <c r="AD3044" s="439"/>
      <c r="AE3044" s="439"/>
      <c r="AF3044" s="439"/>
      <c r="AG3044" s="439"/>
      <c r="AH3044" s="439"/>
      <c r="AI3044" s="439"/>
      <c r="AJ3044" s="439"/>
    </row>
    <row r="3045" spans="29:36" x14ac:dyDescent="0.3">
      <c r="AC3045" s="439"/>
      <c r="AD3045" s="439"/>
      <c r="AE3045" s="439"/>
      <c r="AF3045" s="439"/>
      <c r="AG3045" s="439"/>
      <c r="AH3045" s="439"/>
      <c r="AI3045" s="439"/>
      <c r="AJ3045" s="439"/>
    </row>
    <row r="3046" spans="29:36" x14ac:dyDescent="0.3">
      <c r="AC3046" s="439"/>
      <c r="AD3046" s="439"/>
      <c r="AE3046" s="439"/>
      <c r="AF3046" s="439"/>
      <c r="AG3046" s="439"/>
      <c r="AH3046" s="439"/>
      <c r="AI3046" s="439"/>
      <c r="AJ3046" s="439"/>
    </row>
    <row r="3047" spans="29:36" x14ac:dyDescent="0.3">
      <c r="AC3047" s="439"/>
      <c r="AD3047" s="439"/>
      <c r="AE3047" s="439"/>
      <c r="AF3047" s="439"/>
      <c r="AG3047" s="439"/>
      <c r="AH3047" s="439"/>
      <c r="AI3047" s="439"/>
      <c r="AJ3047" s="439"/>
    </row>
    <row r="3048" spans="29:36" x14ac:dyDescent="0.3">
      <c r="AC3048" s="439"/>
      <c r="AD3048" s="439"/>
      <c r="AE3048" s="439"/>
      <c r="AF3048" s="439"/>
      <c r="AG3048" s="439"/>
      <c r="AH3048" s="439"/>
      <c r="AI3048" s="439"/>
      <c r="AJ3048" s="439"/>
    </row>
    <row r="3049" spans="29:36" x14ac:dyDescent="0.3">
      <c r="AC3049" s="439"/>
      <c r="AD3049" s="439"/>
      <c r="AE3049" s="439"/>
      <c r="AF3049" s="439"/>
      <c r="AG3049" s="439"/>
      <c r="AH3049" s="439"/>
      <c r="AI3049" s="439"/>
      <c r="AJ3049" s="439"/>
    </row>
    <row r="3050" spans="29:36" x14ac:dyDescent="0.3">
      <c r="AC3050" s="439"/>
      <c r="AD3050" s="439"/>
      <c r="AE3050" s="439"/>
      <c r="AF3050" s="439"/>
      <c r="AG3050" s="439"/>
      <c r="AH3050" s="439"/>
      <c r="AI3050" s="439"/>
      <c r="AJ3050" s="439"/>
    </row>
    <row r="3051" spans="29:36" x14ac:dyDescent="0.3">
      <c r="AC3051" s="439"/>
      <c r="AD3051" s="439"/>
      <c r="AE3051" s="439"/>
      <c r="AF3051" s="439"/>
      <c r="AG3051" s="439"/>
      <c r="AH3051" s="439"/>
      <c r="AI3051" s="439"/>
      <c r="AJ3051" s="439"/>
    </row>
    <row r="3052" spans="29:36" x14ac:dyDescent="0.3">
      <c r="AC3052" s="439"/>
      <c r="AD3052" s="439"/>
      <c r="AE3052" s="439"/>
      <c r="AF3052" s="439"/>
      <c r="AG3052" s="439"/>
      <c r="AH3052" s="439"/>
      <c r="AI3052" s="439"/>
      <c r="AJ3052" s="439"/>
    </row>
    <row r="3053" spans="29:36" x14ac:dyDescent="0.3">
      <c r="AC3053" s="439"/>
      <c r="AD3053" s="439"/>
      <c r="AE3053" s="439"/>
      <c r="AF3053" s="439"/>
      <c r="AG3053" s="439"/>
      <c r="AH3053" s="439"/>
      <c r="AI3053" s="439"/>
      <c r="AJ3053" s="439"/>
    </row>
    <row r="3054" spans="29:36" x14ac:dyDescent="0.3">
      <c r="AC3054" s="439"/>
      <c r="AD3054" s="439"/>
      <c r="AE3054" s="439"/>
      <c r="AF3054" s="439"/>
      <c r="AG3054" s="439"/>
      <c r="AH3054" s="439"/>
      <c r="AI3054" s="439"/>
      <c r="AJ3054" s="439"/>
    </row>
    <row r="3055" spans="29:36" x14ac:dyDescent="0.3">
      <c r="AC3055" s="439"/>
      <c r="AD3055" s="439"/>
      <c r="AE3055" s="439"/>
      <c r="AF3055" s="439"/>
      <c r="AG3055" s="439"/>
      <c r="AH3055" s="439"/>
      <c r="AI3055" s="439"/>
      <c r="AJ3055" s="439"/>
    </row>
    <row r="3056" spans="29:36" x14ac:dyDescent="0.3">
      <c r="AC3056" s="439"/>
      <c r="AD3056" s="439"/>
      <c r="AE3056" s="439"/>
      <c r="AF3056" s="439"/>
      <c r="AG3056" s="439"/>
      <c r="AH3056" s="439"/>
      <c r="AI3056" s="439"/>
      <c r="AJ3056" s="439"/>
    </row>
    <row r="3057" spans="29:36" x14ac:dyDescent="0.3">
      <c r="AC3057" s="439"/>
      <c r="AD3057" s="439"/>
      <c r="AE3057" s="439"/>
      <c r="AF3057" s="439"/>
      <c r="AG3057" s="439"/>
      <c r="AH3057" s="439"/>
      <c r="AI3057" s="439"/>
      <c r="AJ3057" s="439"/>
    </row>
    <row r="3058" spans="29:36" x14ac:dyDescent="0.3">
      <c r="AC3058" s="439"/>
      <c r="AD3058" s="439"/>
      <c r="AE3058" s="439"/>
      <c r="AF3058" s="439"/>
      <c r="AG3058" s="439"/>
      <c r="AH3058" s="439"/>
      <c r="AI3058" s="439"/>
      <c r="AJ3058" s="439"/>
    </row>
    <row r="3059" spans="29:36" x14ac:dyDescent="0.3">
      <c r="AC3059" s="439"/>
      <c r="AD3059" s="439"/>
      <c r="AE3059" s="439"/>
      <c r="AF3059" s="439"/>
      <c r="AG3059" s="439"/>
      <c r="AH3059" s="439"/>
      <c r="AI3059" s="439"/>
      <c r="AJ3059" s="439"/>
    </row>
    <row r="3060" spans="29:36" x14ac:dyDescent="0.3">
      <c r="AC3060" s="439"/>
      <c r="AD3060" s="439"/>
      <c r="AE3060" s="439"/>
      <c r="AF3060" s="439"/>
      <c r="AG3060" s="439"/>
      <c r="AH3060" s="439"/>
      <c r="AI3060" s="439"/>
      <c r="AJ3060" s="439"/>
    </row>
    <row r="3061" spans="29:36" x14ac:dyDescent="0.3">
      <c r="AC3061" s="439"/>
      <c r="AD3061" s="439"/>
      <c r="AE3061" s="439"/>
      <c r="AF3061" s="439"/>
      <c r="AG3061" s="439"/>
      <c r="AH3061" s="439"/>
      <c r="AI3061" s="439"/>
      <c r="AJ3061" s="439"/>
    </row>
    <row r="3062" spans="29:36" x14ac:dyDescent="0.3">
      <c r="AC3062" s="439"/>
      <c r="AD3062" s="439"/>
      <c r="AE3062" s="439"/>
      <c r="AF3062" s="439"/>
      <c r="AG3062" s="439"/>
      <c r="AH3062" s="439"/>
      <c r="AI3062" s="439"/>
      <c r="AJ3062" s="439"/>
    </row>
    <row r="3063" spans="29:36" x14ac:dyDescent="0.3">
      <c r="AC3063" s="439"/>
      <c r="AD3063" s="439"/>
      <c r="AE3063" s="439"/>
      <c r="AF3063" s="439"/>
      <c r="AG3063" s="439"/>
      <c r="AH3063" s="439"/>
      <c r="AI3063" s="439"/>
      <c r="AJ3063" s="439"/>
    </row>
    <row r="3064" spans="29:36" x14ac:dyDescent="0.3">
      <c r="AC3064" s="439"/>
      <c r="AD3064" s="439"/>
      <c r="AE3064" s="439"/>
      <c r="AF3064" s="439"/>
      <c r="AG3064" s="439"/>
      <c r="AH3064" s="439"/>
      <c r="AI3064" s="439"/>
      <c r="AJ3064" s="439"/>
    </row>
    <row r="3065" spans="29:36" x14ac:dyDescent="0.3">
      <c r="AC3065" s="439"/>
      <c r="AD3065" s="439"/>
      <c r="AE3065" s="439"/>
      <c r="AF3065" s="439"/>
      <c r="AG3065" s="439"/>
      <c r="AH3065" s="439"/>
      <c r="AI3065" s="439"/>
      <c r="AJ3065" s="439"/>
    </row>
    <row r="3066" spans="29:36" x14ac:dyDescent="0.3">
      <c r="AC3066" s="439"/>
      <c r="AD3066" s="439"/>
      <c r="AE3066" s="439"/>
      <c r="AF3066" s="439"/>
      <c r="AG3066" s="439"/>
      <c r="AH3066" s="439"/>
      <c r="AI3066" s="439"/>
      <c r="AJ3066" s="439"/>
    </row>
    <row r="3067" spans="29:36" x14ac:dyDescent="0.3">
      <c r="AC3067" s="439"/>
      <c r="AD3067" s="439"/>
      <c r="AE3067" s="439"/>
      <c r="AF3067" s="439"/>
      <c r="AG3067" s="439"/>
      <c r="AH3067" s="439"/>
      <c r="AI3067" s="439"/>
      <c r="AJ3067" s="439"/>
    </row>
    <row r="3068" spans="29:36" x14ac:dyDescent="0.3">
      <c r="AC3068" s="439"/>
      <c r="AD3068" s="439"/>
      <c r="AE3068" s="439"/>
      <c r="AF3068" s="439"/>
      <c r="AG3068" s="439"/>
      <c r="AH3068" s="439"/>
      <c r="AI3068" s="439"/>
      <c r="AJ3068" s="439"/>
    </row>
    <row r="3069" spans="29:36" x14ac:dyDescent="0.3">
      <c r="AC3069" s="439"/>
      <c r="AD3069" s="439"/>
      <c r="AE3069" s="439"/>
      <c r="AF3069" s="439"/>
      <c r="AG3069" s="439"/>
      <c r="AH3069" s="439"/>
      <c r="AI3069" s="439"/>
      <c r="AJ3069" s="439"/>
    </row>
    <row r="3070" spans="29:36" x14ac:dyDescent="0.3">
      <c r="AC3070" s="439"/>
      <c r="AD3070" s="439"/>
      <c r="AE3070" s="439"/>
      <c r="AF3070" s="439"/>
      <c r="AG3070" s="439"/>
      <c r="AH3070" s="439"/>
      <c r="AI3070" s="439"/>
      <c r="AJ3070" s="439"/>
    </row>
    <row r="3071" spans="29:36" x14ac:dyDescent="0.3">
      <c r="AC3071" s="439"/>
      <c r="AD3071" s="439"/>
      <c r="AE3071" s="439"/>
      <c r="AF3071" s="439"/>
      <c r="AG3071" s="439"/>
      <c r="AH3071" s="439"/>
      <c r="AI3071" s="439"/>
      <c r="AJ3071" s="439"/>
    </row>
    <row r="3072" spans="29:36" x14ac:dyDescent="0.3">
      <c r="AC3072" s="439"/>
      <c r="AD3072" s="439"/>
      <c r="AE3072" s="439"/>
      <c r="AF3072" s="439"/>
      <c r="AG3072" s="439"/>
      <c r="AH3072" s="439"/>
      <c r="AI3072" s="439"/>
      <c r="AJ3072" s="439"/>
    </row>
    <row r="3073" spans="29:36" x14ac:dyDescent="0.3">
      <c r="AC3073" s="439"/>
      <c r="AD3073" s="439"/>
      <c r="AE3073" s="439"/>
      <c r="AF3073" s="439"/>
      <c r="AG3073" s="439"/>
      <c r="AH3073" s="439"/>
      <c r="AI3073" s="439"/>
      <c r="AJ3073" s="439"/>
    </row>
    <row r="3074" spans="29:36" x14ac:dyDescent="0.3">
      <c r="AC3074" s="439"/>
      <c r="AD3074" s="439"/>
      <c r="AE3074" s="439"/>
      <c r="AF3074" s="439"/>
      <c r="AG3074" s="439"/>
      <c r="AH3074" s="439"/>
      <c r="AI3074" s="439"/>
      <c r="AJ3074" s="439"/>
    </row>
    <row r="3075" spans="29:36" x14ac:dyDescent="0.3">
      <c r="AC3075" s="439"/>
      <c r="AD3075" s="439"/>
      <c r="AE3075" s="439"/>
      <c r="AF3075" s="439"/>
      <c r="AG3075" s="439"/>
      <c r="AH3075" s="439"/>
      <c r="AI3075" s="439"/>
      <c r="AJ3075" s="439"/>
    </row>
    <row r="3076" spans="29:36" x14ac:dyDescent="0.3">
      <c r="AC3076" s="439"/>
      <c r="AD3076" s="439"/>
      <c r="AE3076" s="439"/>
      <c r="AF3076" s="439"/>
      <c r="AG3076" s="439"/>
      <c r="AH3076" s="439"/>
      <c r="AI3076" s="439"/>
      <c r="AJ3076" s="439"/>
    </row>
    <row r="3077" spans="29:36" x14ac:dyDescent="0.3">
      <c r="AC3077" s="439"/>
      <c r="AD3077" s="439"/>
      <c r="AE3077" s="439"/>
      <c r="AF3077" s="439"/>
      <c r="AG3077" s="439"/>
      <c r="AH3077" s="439"/>
      <c r="AI3077" s="439"/>
      <c r="AJ3077" s="439"/>
    </row>
    <row r="3078" spans="29:36" x14ac:dyDescent="0.3">
      <c r="AC3078" s="439"/>
      <c r="AD3078" s="439"/>
      <c r="AE3078" s="439"/>
      <c r="AF3078" s="439"/>
      <c r="AG3078" s="439"/>
      <c r="AH3078" s="439"/>
      <c r="AI3078" s="439"/>
      <c r="AJ3078" s="439"/>
    </row>
    <row r="3079" spans="29:36" x14ac:dyDescent="0.3">
      <c r="AC3079" s="439"/>
      <c r="AD3079" s="439"/>
      <c r="AE3079" s="439"/>
      <c r="AF3079" s="439"/>
      <c r="AG3079" s="439"/>
      <c r="AH3079" s="439"/>
      <c r="AI3079" s="439"/>
      <c r="AJ3079" s="439"/>
    </row>
    <row r="3080" spans="29:36" x14ac:dyDescent="0.3">
      <c r="AC3080" s="439"/>
      <c r="AD3080" s="439"/>
      <c r="AE3080" s="439"/>
      <c r="AF3080" s="439"/>
      <c r="AG3080" s="439"/>
      <c r="AH3080" s="439"/>
      <c r="AI3080" s="439"/>
      <c r="AJ3080" s="439"/>
    </row>
    <row r="3081" spans="29:36" x14ac:dyDescent="0.3">
      <c r="AC3081" s="439"/>
      <c r="AD3081" s="439"/>
      <c r="AE3081" s="439"/>
      <c r="AF3081" s="439"/>
      <c r="AG3081" s="439"/>
      <c r="AH3081" s="439"/>
      <c r="AI3081" s="439"/>
      <c r="AJ3081" s="439"/>
    </row>
    <row r="3082" spans="29:36" x14ac:dyDescent="0.3">
      <c r="AC3082" s="439"/>
      <c r="AD3082" s="439"/>
      <c r="AE3082" s="439"/>
      <c r="AF3082" s="439"/>
      <c r="AG3082" s="439"/>
      <c r="AH3082" s="439"/>
      <c r="AI3082" s="439"/>
      <c r="AJ3082" s="439"/>
    </row>
    <row r="3083" spans="29:36" x14ac:dyDescent="0.3">
      <c r="AC3083" s="439"/>
      <c r="AD3083" s="439"/>
      <c r="AE3083" s="439"/>
      <c r="AF3083" s="439"/>
      <c r="AG3083" s="439"/>
      <c r="AH3083" s="439"/>
      <c r="AI3083" s="439"/>
      <c r="AJ3083" s="439"/>
    </row>
    <row r="3084" spans="29:36" x14ac:dyDescent="0.3">
      <c r="AC3084" s="439"/>
      <c r="AD3084" s="439"/>
      <c r="AE3084" s="439"/>
      <c r="AF3084" s="439"/>
      <c r="AG3084" s="439"/>
      <c r="AH3084" s="439"/>
      <c r="AI3084" s="439"/>
      <c r="AJ3084" s="439"/>
    </row>
    <row r="3085" spans="29:36" x14ac:dyDescent="0.3">
      <c r="AC3085" s="439"/>
      <c r="AD3085" s="439"/>
      <c r="AE3085" s="439"/>
      <c r="AF3085" s="439"/>
      <c r="AG3085" s="439"/>
      <c r="AH3085" s="439"/>
      <c r="AI3085" s="439"/>
      <c r="AJ3085" s="439"/>
    </row>
    <row r="3086" spans="29:36" x14ac:dyDescent="0.3">
      <c r="AC3086" s="439"/>
      <c r="AD3086" s="439"/>
      <c r="AE3086" s="439"/>
      <c r="AF3086" s="439"/>
      <c r="AG3086" s="439"/>
      <c r="AH3086" s="439"/>
      <c r="AI3086" s="439"/>
      <c r="AJ3086" s="439"/>
    </row>
    <row r="3087" spans="29:36" x14ac:dyDescent="0.3">
      <c r="AC3087" s="439"/>
      <c r="AD3087" s="439"/>
      <c r="AE3087" s="439"/>
      <c r="AF3087" s="439"/>
      <c r="AG3087" s="439"/>
      <c r="AH3087" s="439"/>
      <c r="AI3087" s="439"/>
      <c r="AJ3087" s="439"/>
    </row>
    <row r="3088" spans="29:36" x14ac:dyDescent="0.3">
      <c r="AC3088" s="439"/>
      <c r="AD3088" s="439"/>
      <c r="AE3088" s="439"/>
      <c r="AF3088" s="439"/>
      <c r="AG3088" s="439"/>
      <c r="AH3088" s="439"/>
      <c r="AI3088" s="439"/>
      <c r="AJ3088" s="439"/>
    </row>
    <row r="3089" spans="29:36" x14ac:dyDescent="0.3">
      <c r="AC3089" s="439"/>
      <c r="AD3089" s="439"/>
      <c r="AE3089" s="439"/>
      <c r="AF3089" s="439"/>
      <c r="AG3089" s="439"/>
      <c r="AH3089" s="439"/>
      <c r="AI3089" s="439"/>
      <c r="AJ3089" s="439"/>
    </row>
    <row r="3090" spans="29:36" x14ac:dyDescent="0.3">
      <c r="AC3090" s="439"/>
      <c r="AD3090" s="439"/>
      <c r="AE3090" s="439"/>
      <c r="AF3090" s="439"/>
      <c r="AG3090" s="439"/>
      <c r="AH3090" s="439"/>
      <c r="AI3090" s="439"/>
      <c r="AJ3090" s="439"/>
    </row>
    <row r="3091" spans="29:36" x14ac:dyDescent="0.3">
      <c r="AC3091" s="439"/>
      <c r="AD3091" s="439"/>
      <c r="AE3091" s="439"/>
      <c r="AF3091" s="439"/>
      <c r="AG3091" s="439"/>
      <c r="AH3091" s="439"/>
      <c r="AI3091" s="439"/>
      <c r="AJ3091" s="439"/>
    </row>
    <row r="3092" spans="29:36" x14ac:dyDescent="0.3">
      <c r="AC3092" s="439"/>
      <c r="AD3092" s="439"/>
      <c r="AE3092" s="439"/>
      <c r="AF3092" s="439"/>
      <c r="AG3092" s="439"/>
      <c r="AH3092" s="439"/>
      <c r="AI3092" s="439"/>
      <c r="AJ3092" s="439"/>
    </row>
    <row r="3093" spans="29:36" x14ac:dyDescent="0.3">
      <c r="AC3093" s="439"/>
      <c r="AD3093" s="439"/>
      <c r="AE3093" s="439"/>
      <c r="AF3093" s="439"/>
      <c r="AG3093" s="439"/>
      <c r="AH3093" s="439"/>
      <c r="AI3093" s="439"/>
      <c r="AJ3093" s="439"/>
    </row>
    <row r="3094" spans="29:36" x14ac:dyDescent="0.3">
      <c r="AC3094" s="439"/>
      <c r="AD3094" s="439"/>
      <c r="AE3094" s="439"/>
      <c r="AF3094" s="439"/>
      <c r="AG3094" s="439"/>
      <c r="AH3094" s="439"/>
      <c r="AI3094" s="439"/>
      <c r="AJ3094" s="439"/>
    </row>
    <row r="3095" spans="29:36" x14ac:dyDescent="0.3">
      <c r="AC3095" s="439"/>
      <c r="AD3095" s="439"/>
      <c r="AE3095" s="439"/>
      <c r="AF3095" s="439"/>
      <c r="AG3095" s="439"/>
      <c r="AH3095" s="439"/>
      <c r="AI3095" s="439"/>
      <c r="AJ3095" s="439"/>
    </row>
    <row r="3096" spans="29:36" x14ac:dyDescent="0.3">
      <c r="AC3096" s="439"/>
      <c r="AD3096" s="439"/>
      <c r="AE3096" s="439"/>
      <c r="AF3096" s="439"/>
      <c r="AG3096" s="439"/>
      <c r="AH3096" s="439"/>
      <c r="AI3096" s="439"/>
      <c r="AJ3096" s="439"/>
    </row>
    <row r="3097" spans="29:36" x14ac:dyDescent="0.3">
      <c r="AC3097" s="439"/>
      <c r="AD3097" s="439"/>
      <c r="AE3097" s="439"/>
      <c r="AF3097" s="439"/>
      <c r="AG3097" s="439"/>
      <c r="AH3097" s="439"/>
      <c r="AI3097" s="439"/>
      <c r="AJ3097" s="439"/>
    </row>
    <row r="3098" spans="29:36" x14ac:dyDescent="0.3">
      <c r="AC3098" s="439"/>
      <c r="AD3098" s="439"/>
      <c r="AE3098" s="439"/>
      <c r="AF3098" s="439"/>
      <c r="AG3098" s="439"/>
      <c r="AH3098" s="439"/>
      <c r="AI3098" s="439"/>
      <c r="AJ3098" s="439"/>
    </row>
    <row r="3099" spans="29:36" x14ac:dyDescent="0.3">
      <c r="AC3099" s="439"/>
      <c r="AD3099" s="439"/>
      <c r="AE3099" s="439"/>
      <c r="AF3099" s="439"/>
      <c r="AG3099" s="439"/>
      <c r="AH3099" s="439"/>
      <c r="AI3099" s="439"/>
      <c r="AJ3099" s="439"/>
    </row>
    <row r="3100" spans="29:36" x14ac:dyDescent="0.3">
      <c r="AC3100" s="439"/>
      <c r="AD3100" s="439"/>
      <c r="AE3100" s="439"/>
      <c r="AF3100" s="439"/>
      <c r="AG3100" s="439"/>
      <c r="AH3100" s="439"/>
      <c r="AI3100" s="439"/>
      <c r="AJ3100" s="439"/>
    </row>
    <row r="3101" spans="29:36" x14ac:dyDescent="0.3">
      <c r="AC3101" s="439"/>
      <c r="AD3101" s="439"/>
      <c r="AE3101" s="439"/>
      <c r="AF3101" s="439"/>
      <c r="AG3101" s="439"/>
      <c r="AH3101" s="439"/>
      <c r="AI3101" s="439"/>
      <c r="AJ3101" s="439"/>
    </row>
    <row r="3102" spans="29:36" x14ac:dyDescent="0.3">
      <c r="AC3102" s="439"/>
      <c r="AD3102" s="439"/>
      <c r="AE3102" s="439"/>
      <c r="AF3102" s="439"/>
      <c r="AG3102" s="439"/>
      <c r="AH3102" s="439"/>
      <c r="AI3102" s="439"/>
      <c r="AJ3102" s="439"/>
    </row>
    <row r="3103" spans="29:36" x14ac:dyDescent="0.3">
      <c r="AC3103" s="439"/>
      <c r="AD3103" s="439"/>
      <c r="AE3103" s="439"/>
      <c r="AF3103" s="439"/>
      <c r="AG3103" s="439"/>
      <c r="AH3103" s="439"/>
      <c r="AI3103" s="439"/>
      <c r="AJ3103" s="439"/>
    </row>
    <row r="3104" spans="29:36" x14ac:dyDescent="0.3">
      <c r="AC3104" s="439"/>
      <c r="AD3104" s="439"/>
      <c r="AE3104" s="439"/>
      <c r="AF3104" s="439"/>
      <c r="AG3104" s="439"/>
      <c r="AH3104" s="439"/>
      <c r="AI3104" s="439"/>
      <c r="AJ3104" s="439"/>
    </row>
    <row r="3105" spans="29:36" x14ac:dyDescent="0.3">
      <c r="AC3105" s="439"/>
      <c r="AD3105" s="439"/>
      <c r="AE3105" s="439"/>
      <c r="AF3105" s="439"/>
      <c r="AG3105" s="439"/>
      <c r="AH3105" s="439"/>
      <c r="AI3105" s="439"/>
      <c r="AJ3105" s="439"/>
    </row>
    <row r="3106" spans="29:36" x14ac:dyDescent="0.3">
      <c r="AC3106" s="439"/>
      <c r="AD3106" s="439"/>
      <c r="AE3106" s="439"/>
      <c r="AF3106" s="439"/>
      <c r="AG3106" s="439"/>
      <c r="AH3106" s="439"/>
      <c r="AI3106" s="439"/>
      <c r="AJ3106" s="439"/>
    </row>
    <row r="3107" spans="29:36" x14ac:dyDescent="0.3">
      <c r="AC3107" s="439"/>
      <c r="AD3107" s="439"/>
      <c r="AE3107" s="439"/>
      <c r="AF3107" s="439"/>
      <c r="AG3107" s="439"/>
      <c r="AH3107" s="439"/>
      <c r="AI3107" s="439"/>
      <c r="AJ3107" s="439"/>
    </row>
    <row r="3108" spans="29:36" x14ac:dyDescent="0.3">
      <c r="AC3108" s="439"/>
      <c r="AD3108" s="439"/>
      <c r="AE3108" s="439"/>
      <c r="AF3108" s="439"/>
      <c r="AG3108" s="439"/>
      <c r="AH3108" s="439"/>
      <c r="AI3108" s="439"/>
      <c r="AJ3108" s="439"/>
    </row>
    <row r="3109" spans="29:36" x14ac:dyDescent="0.3">
      <c r="AC3109" s="439"/>
      <c r="AD3109" s="439"/>
      <c r="AE3109" s="439"/>
      <c r="AF3109" s="439"/>
      <c r="AG3109" s="439"/>
      <c r="AH3109" s="439"/>
      <c r="AI3109" s="439"/>
      <c r="AJ3109" s="439"/>
    </row>
    <row r="3110" spans="29:36" x14ac:dyDescent="0.3">
      <c r="AC3110" s="439"/>
      <c r="AD3110" s="439"/>
      <c r="AE3110" s="439"/>
      <c r="AF3110" s="439"/>
      <c r="AG3110" s="439"/>
      <c r="AH3110" s="439"/>
      <c r="AI3110" s="439"/>
      <c r="AJ3110" s="439"/>
    </row>
    <row r="3111" spans="29:36" x14ac:dyDescent="0.3">
      <c r="AC3111" s="439"/>
      <c r="AD3111" s="439"/>
      <c r="AE3111" s="439"/>
      <c r="AF3111" s="439"/>
      <c r="AG3111" s="439"/>
      <c r="AH3111" s="439"/>
      <c r="AI3111" s="439"/>
      <c r="AJ3111" s="439"/>
    </row>
    <row r="3112" spans="29:36" x14ac:dyDescent="0.3">
      <c r="AC3112" s="439"/>
      <c r="AD3112" s="439"/>
      <c r="AE3112" s="439"/>
      <c r="AF3112" s="439"/>
      <c r="AG3112" s="439"/>
      <c r="AH3112" s="439"/>
      <c r="AI3112" s="439"/>
      <c r="AJ3112" s="439"/>
    </row>
    <row r="3113" spans="29:36" x14ac:dyDescent="0.3">
      <c r="AC3113" s="439"/>
      <c r="AD3113" s="439"/>
      <c r="AE3113" s="439"/>
      <c r="AF3113" s="439"/>
      <c r="AG3113" s="439"/>
      <c r="AH3113" s="439"/>
      <c r="AI3113" s="439"/>
      <c r="AJ3113" s="439"/>
    </row>
    <row r="3114" spans="29:36" x14ac:dyDescent="0.3">
      <c r="AC3114" s="439"/>
      <c r="AD3114" s="439"/>
      <c r="AE3114" s="439"/>
      <c r="AF3114" s="439"/>
      <c r="AG3114" s="439"/>
      <c r="AH3114" s="439"/>
      <c r="AI3114" s="439"/>
      <c r="AJ3114" s="439"/>
    </row>
    <row r="3115" spans="29:36" x14ac:dyDescent="0.3">
      <c r="AC3115" s="439"/>
      <c r="AD3115" s="439"/>
      <c r="AE3115" s="439"/>
      <c r="AF3115" s="439"/>
      <c r="AG3115" s="439"/>
      <c r="AH3115" s="439"/>
      <c r="AI3115" s="439"/>
      <c r="AJ3115" s="439"/>
    </row>
    <row r="3116" spans="29:36" x14ac:dyDescent="0.3">
      <c r="AC3116" s="439"/>
      <c r="AD3116" s="439"/>
      <c r="AE3116" s="439"/>
      <c r="AF3116" s="439"/>
      <c r="AG3116" s="439"/>
      <c r="AH3116" s="439"/>
      <c r="AI3116" s="439"/>
      <c r="AJ3116" s="439"/>
    </row>
    <row r="3117" spans="29:36" x14ac:dyDescent="0.3">
      <c r="AC3117" s="439"/>
      <c r="AD3117" s="439"/>
      <c r="AE3117" s="439"/>
      <c r="AF3117" s="439"/>
      <c r="AG3117" s="439"/>
      <c r="AH3117" s="439"/>
      <c r="AI3117" s="439"/>
      <c r="AJ3117" s="439"/>
    </row>
    <row r="3118" spans="29:36" x14ac:dyDescent="0.3">
      <c r="AC3118" s="439"/>
      <c r="AD3118" s="439"/>
      <c r="AE3118" s="439"/>
      <c r="AF3118" s="439"/>
      <c r="AG3118" s="439"/>
      <c r="AH3118" s="439"/>
      <c r="AI3118" s="439"/>
      <c r="AJ3118" s="439"/>
    </row>
    <row r="3119" spans="29:36" x14ac:dyDescent="0.3">
      <c r="AC3119" s="439"/>
      <c r="AD3119" s="439"/>
      <c r="AE3119" s="439"/>
      <c r="AF3119" s="439"/>
      <c r="AG3119" s="439"/>
      <c r="AH3119" s="439"/>
      <c r="AI3119" s="439"/>
      <c r="AJ3119" s="439"/>
    </row>
    <row r="3120" spans="29:36" x14ac:dyDescent="0.3">
      <c r="AC3120" s="439"/>
      <c r="AD3120" s="439"/>
      <c r="AE3120" s="439"/>
      <c r="AF3120" s="439"/>
      <c r="AG3120" s="439"/>
      <c r="AH3120" s="439"/>
      <c r="AI3120" s="439"/>
      <c r="AJ3120" s="439"/>
    </row>
    <row r="3121" spans="29:36" x14ac:dyDescent="0.3">
      <c r="AC3121" s="439"/>
      <c r="AD3121" s="439"/>
      <c r="AE3121" s="439"/>
      <c r="AF3121" s="439"/>
      <c r="AG3121" s="439"/>
      <c r="AH3121" s="439"/>
      <c r="AI3121" s="439"/>
      <c r="AJ3121" s="439"/>
    </row>
    <row r="3122" spans="29:36" x14ac:dyDescent="0.3">
      <c r="AC3122" s="439"/>
      <c r="AD3122" s="439"/>
      <c r="AE3122" s="439"/>
      <c r="AF3122" s="439"/>
      <c r="AG3122" s="439"/>
      <c r="AH3122" s="439"/>
      <c r="AI3122" s="439"/>
      <c r="AJ3122" s="439"/>
    </row>
    <row r="3123" spans="29:36" x14ac:dyDescent="0.3">
      <c r="AC3123" s="439"/>
      <c r="AD3123" s="439"/>
      <c r="AE3123" s="439"/>
      <c r="AF3123" s="439"/>
      <c r="AG3123" s="439"/>
      <c r="AH3123" s="439"/>
      <c r="AI3123" s="439"/>
      <c r="AJ3123" s="439"/>
    </row>
    <row r="3124" spans="29:36" x14ac:dyDescent="0.3">
      <c r="AC3124" s="439"/>
      <c r="AD3124" s="439"/>
      <c r="AE3124" s="439"/>
      <c r="AF3124" s="439"/>
      <c r="AG3124" s="439"/>
      <c r="AH3124" s="439"/>
      <c r="AI3124" s="439"/>
      <c r="AJ3124" s="439"/>
    </row>
    <row r="3125" spans="29:36" x14ac:dyDescent="0.3">
      <c r="AC3125" s="439"/>
      <c r="AD3125" s="439"/>
      <c r="AE3125" s="439"/>
      <c r="AF3125" s="439"/>
      <c r="AG3125" s="439"/>
      <c r="AH3125" s="439"/>
      <c r="AI3125" s="439"/>
      <c r="AJ3125" s="439"/>
    </row>
    <row r="3126" spans="29:36" x14ac:dyDescent="0.3">
      <c r="AC3126" s="439"/>
      <c r="AD3126" s="439"/>
      <c r="AE3126" s="439"/>
      <c r="AF3126" s="439"/>
      <c r="AG3126" s="439"/>
      <c r="AH3126" s="439"/>
      <c r="AI3126" s="439"/>
      <c r="AJ3126" s="439"/>
    </row>
    <row r="3127" spans="29:36" x14ac:dyDescent="0.3">
      <c r="AC3127" s="439"/>
      <c r="AD3127" s="439"/>
      <c r="AE3127" s="439"/>
      <c r="AF3127" s="439"/>
      <c r="AG3127" s="439"/>
      <c r="AH3127" s="439"/>
      <c r="AI3127" s="439"/>
      <c r="AJ3127" s="439"/>
    </row>
    <row r="3128" spans="29:36" x14ac:dyDescent="0.3">
      <c r="AC3128" s="439"/>
      <c r="AD3128" s="439"/>
      <c r="AE3128" s="439"/>
      <c r="AF3128" s="439"/>
      <c r="AG3128" s="439"/>
      <c r="AH3128" s="439"/>
      <c r="AI3128" s="439"/>
      <c r="AJ3128" s="439"/>
    </row>
    <row r="3129" spans="29:36" x14ac:dyDescent="0.3">
      <c r="AC3129" s="439"/>
      <c r="AD3129" s="439"/>
      <c r="AE3129" s="439"/>
      <c r="AF3129" s="439"/>
      <c r="AG3129" s="439"/>
      <c r="AH3129" s="439"/>
      <c r="AI3129" s="439"/>
      <c r="AJ3129" s="439"/>
    </row>
    <row r="3130" spans="29:36" x14ac:dyDescent="0.3">
      <c r="AC3130" s="439"/>
      <c r="AD3130" s="439"/>
      <c r="AE3130" s="439"/>
      <c r="AF3130" s="439"/>
      <c r="AG3130" s="439"/>
      <c r="AH3130" s="439"/>
      <c r="AI3130" s="439"/>
      <c r="AJ3130" s="439"/>
    </row>
    <row r="3131" spans="29:36" x14ac:dyDescent="0.3">
      <c r="AC3131" s="439"/>
      <c r="AD3131" s="439"/>
      <c r="AE3131" s="439"/>
      <c r="AF3131" s="439"/>
      <c r="AG3131" s="439"/>
      <c r="AH3131" s="439"/>
      <c r="AI3131" s="439"/>
      <c r="AJ3131" s="439"/>
    </row>
    <row r="3132" spans="29:36" x14ac:dyDescent="0.3">
      <c r="AC3132" s="439"/>
      <c r="AD3132" s="439"/>
      <c r="AE3132" s="439"/>
      <c r="AF3132" s="439"/>
      <c r="AG3132" s="439"/>
      <c r="AH3132" s="439"/>
      <c r="AI3132" s="439"/>
      <c r="AJ3132" s="439"/>
    </row>
    <row r="3133" spans="29:36" x14ac:dyDescent="0.3">
      <c r="AC3133" s="439"/>
      <c r="AD3133" s="439"/>
      <c r="AE3133" s="439"/>
      <c r="AF3133" s="439"/>
      <c r="AG3133" s="439"/>
      <c r="AH3133" s="439"/>
      <c r="AI3133" s="439"/>
      <c r="AJ3133" s="439"/>
    </row>
    <row r="3134" spans="29:36" x14ac:dyDescent="0.3">
      <c r="AC3134" s="439"/>
      <c r="AD3134" s="439"/>
      <c r="AE3134" s="439"/>
      <c r="AF3134" s="439"/>
      <c r="AG3134" s="439"/>
      <c r="AH3134" s="439"/>
      <c r="AI3134" s="439"/>
      <c r="AJ3134" s="439"/>
    </row>
    <row r="3135" spans="29:36" x14ac:dyDescent="0.3">
      <c r="AC3135" s="439"/>
      <c r="AD3135" s="439"/>
      <c r="AE3135" s="439"/>
      <c r="AF3135" s="439"/>
      <c r="AG3135" s="439"/>
      <c r="AH3135" s="439"/>
      <c r="AI3135" s="439"/>
      <c r="AJ3135" s="439"/>
    </row>
    <row r="3136" spans="29:36" x14ac:dyDescent="0.3">
      <c r="AC3136" s="439"/>
      <c r="AD3136" s="439"/>
      <c r="AE3136" s="439"/>
      <c r="AF3136" s="439"/>
      <c r="AG3136" s="439"/>
      <c r="AH3136" s="439"/>
      <c r="AI3136" s="439"/>
      <c r="AJ3136" s="439"/>
    </row>
    <row r="3137" spans="29:36" x14ac:dyDescent="0.3">
      <c r="AC3137" s="439"/>
      <c r="AD3137" s="439"/>
      <c r="AE3137" s="439"/>
      <c r="AF3137" s="439"/>
      <c r="AG3137" s="439"/>
      <c r="AH3137" s="439"/>
      <c r="AI3137" s="439"/>
      <c r="AJ3137" s="439"/>
    </row>
    <row r="3138" spans="29:36" x14ac:dyDescent="0.3">
      <c r="AC3138" s="439"/>
      <c r="AD3138" s="439"/>
      <c r="AE3138" s="439"/>
      <c r="AF3138" s="439"/>
      <c r="AG3138" s="439"/>
      <c r="AH3138" s="439"/>
      <c r="AI3138" s="439"/>
      <c r="AJ3138" s="439"/>
    </row>
    <row r="3139" spans="29:36" x14ac:dyDescent="0.3">
      <c r="AC3139" s="439"/>
      <c r="AD3139" s="439"/>
      <c r="AE3139" s="439"/>
      <c r="AF3139" s="439"/>
      <c r="AG3139" s="439"/>
      <c r="AH3139" s="439"/>
      <c r="AI3139" s="439"/>
      <c r="AJ3139" s="439"/>
    </row>
    <row r="3140" spans="29:36" x14ac:dyDescent="0.3">
      <c r="AC3140" s="439"/>
      <c r="AD3140" s="439"/>
      <c r="AE3140" s="439"/>
      <c r="AF3140" s="439"/>
      <c r="AG3140" s="439"/>
      <c r="AH3140" s="439"/>
      <c r="AI3140" s="439"/>
      <c r="AJ3140" s="439"/>
    </row>
    <row r="3141" spans="29:36" x14ac:dyDescent="0.3">
      <c r="AC3141" s="439"/>
      <c r="AD3141" s="439"/>
      <c r="AE3141" s="439"/>
      <c r="AF3141" s="439"/>
      <c r="AG3141" s="439"/>
      <c r="AH3141" s="439"/>
      <c r="AI3141" s="439"/>
      <c r="AJ3141" s="439"/>
    </row>
    <row r="3142" spans="29:36" x14ac:dyDescent="0.3">
      <c r="AC3142" s="439"/>
      <c r="AD3142" s="439"/>
      <c r="AE3142" s="439"/>
      <c r="AF3142" s="439"/>
      <c r="AG3142" s="439"/>
      <c r="AH3142" s="439"/>
      <c r="AI3142" s="439"/>
      <c r="AJ3142" s="439"/>
    </row>
    <row r="3143" spans="29:36" x14ac:dyDescent="0.3">
      <c r="AC3143" s="439"/>
      <c r="AD3143" s="439"/>
      <c r="AE3143" s="439"/>
      <c r="AF3143" s="439"/>
      <c r="AG3143" s="439"/>
      <c r="AH3143" s="439"/>
      <c r="AI3143" s="439"/>
      <c r="AJ3143" s="439"/>
    </row>
    <row r="3144" spans="29:36" x14ac:dyDescent="0.3">
      <c r="AC3144" s="439"/>
      <c r="AD3144" s="439"/>
      <c r="AE3144" s="439"/>
      <c r="AF3144" s="439"/>
      <c r="AG3144" s="439"/>
      <c r="AH3144" s="439"/>
      <c r="AI3144" s="439"/>
      <c r="AJ3144" s="439"/>
    </row>
    <row r="3145" spans="29:36" x14ac:dyDescent="0.3">
      <c r="AC3145" s="439"/>
      <c r="AD3145" s="439"/>
      <c r="AE3145" s="439"/>
      <c r="AF3145" s="439"/>
      <c r="AG3145" s="439"/>
      <c r="AH3145" s="439"/>
      <c r="AI3145" s="439"/>
      <c r="AJ3145" s="439"/>
    </row>
    <row r="3146" spans="29:36" x14ac:dyDescent="0.3">
      <c r="AC3146" s="439"/>
      <c r="AD3146" s="439"/>
      <c r="AE3146" s="439"/>
      <c r="AF3146" s="439"/>
      <c r="AG3146" s="439"/>
      <c r="AH3146" s="439"/>
      <c r="AI3146" s="439"/>
      <c r="AJ3146" s="439"/>
    </row>
    <row r="3147" spans="29:36" x14ac:dyDescent="0.3">
      <c r="AC3147" s="439"/>
      <c r="AD3147" s="439"/>
      <c r="AE3147" s="439"/>
      <c r="AF3147" s="439"/>
      <c r="AG3147" s="439"/>
      <c r="AH3147" s="439"/>
      <c r="AI3147" s="439"/>
      <c r="AJ3147" s="439"/>
    </row>
    <row r="3148" spans="29:36" x14ac:dyDescent="0.3">
      <c r="AC3148" s="439"/>
      <c r="AD3148" s="439"/>
      <c r="AE3148" s="439"/>
      <c r="AF3148" s="439"/>
      <c r="AG3148" s="439"/>
      <c r="AH3148" s="439"/>
      <c r="AI3148" s="439"/>
      <c r="AJ3148" s="439"/>
    </row>
    <row r="3149" spans="29:36" x14ac:dyDescent="0.3">
      <c r="AC3149" s="439"/>
      <c r="AD3149" s="439"/>
      <c r="AE3149" s="439"/>
      <c r="AF3149" s="439"/>
      <c r="AG3149" s="439"/>
      <c r="AH3149" s="439"/>
      <c r="AI3149" s="439"/>
      <c r="AJ3149" s="439"/>
    </row>
    <row r="3150" spans="29:36" x14ac:dyDescent="0.3">
      <c r="AC3150" s="439"/>
      <c r="AD3150" s="439"/>
      <c r="AE3150" s="439"/>
      <c r="AF3150" s="439"/>
      <c r="AG3150" s="439"/>
      <c r="AH3150" s="439"/>
      <c r="AI3150" s="439"/>
      <c r="AJ3150" s="439"/>
    </row>
    <row r="3151" spans="29:36" x14ac:dyDescent="0.3">
      <c r="AC3151" s="439"/>
      <c r="AD3151" s="439"/>
      <c r="AE3151" s="439"/>
      <c r="AF3151" s="439"/>
      <c r="AG3151" s="439"/>
      <c r="AH3151" s="439"/>
      <c r="AI3151" s="439"/>
      <c r="AJ3151" s="439"/>
    </row>
    <row r="3152" spans="29:36" x14ac:dyDescent="0.3">
      <c r="AC3152" s="439"/>
      <c r="AD3152" s="439"/>
      <c r="AE3152" s="439"/>
      <c r="AF3152" s="439"/>
      <c r="AG3152" s="439"/>
      <c r="AH3152" s="439"/>
      <c r="AI3152" s="439"/>
      <c r="AJ3152" s="439"/>
    </row>
    <row r="3153" spans="29:36" x14ac:dyDescent="0.3">
      <c r="AC3153" s="439"/>
      <c r="AD3153" s="439"/>
      <c r="AE3153" s="439"/>
      <c r="AF3153" s="439"/>
      <c r="AG3153" s="439"/>
      <c r="AH3153" s="439"/>
      <c r="AI3153" s="439"/>
      <c r="AJ3153" s="439"/>
    </row>
    <row r="3154" spans="29:36" x14ac:dyDescent="0.3">
      <c r="AC3154" s="439"/>
      <c r="AD3154" s="439"/>
      <c r="AE3154" s="439"/>
      <c r="AF3154" s="439"/>
      <c r="AG3154" s="439"/>
      <c r="AH3154" s="439"/>
      <c r="AI3154" s="439"/>
      <c r="AJ3154" s="439"/>
    </row>
    <row r="3155" spans="29:36" x14ac:dyDescent="0.3">
      <c r="AC3155" s="439"/>
      <c r="AD3155" s="439"/>
      <c r="AE3155" s="439"/>
      <c r="AF3155" s="439"/>
      <c r="AG3155" s="439"/>
      <c r="AH3155" s="439"/>
      <c r="AI3155" s="439"/>
      <c r="AJ3155" s="439"/>
    </row>
    <row r="3156" spans="29:36" x14ac:dyDescent="0.3">
      <c r="AC3156" s="439"/>
      <c r="AD3156" s="439"/>
      <c r="AE3156" s="439"/>
      <c r="AF3156" s="439"/>
      <c r="AG3156" s="439"/>
      <c r="AH3156" s="439"/>
      <c r="AI3156" s="439"/>
      <c r="AJ3156" s="439"/>
    </row>
    <row r="3157" spans="29:36" x14ac:dyDescent="0.3">
      <c r="AC3157" s="439"/>
      <c r="AD3157" s="439"/>
      <c r="AE3157" s="439"/>
      <c r="AF3157" s="439"/>
      <c r="AG3157" s="439"/>
      <c r="AH3157" s="439"/>
      <c r="AI3157" s="439"/>
      <c r="AJ3157" s="439"/>
    </row>
    <row r="3158" spans="29:36" x14ac:dyDescent="0.3">
      <c r="AC3158" s="439"/>
      <c r="AD3158" s="439"/>
      <c r="AE3158" s="439"/>
      <c r="AF3158" s="439"/>
      <c r="AG3158" s="439"/>
      <c r="AH3158" s="439"/>
      <c r="AI3158" s="439"/>
      <c r="AJ3158" s="439"/>
    </row>
    <row r="3159" spans="29:36" x14ac:dyDescent="0.3">
      <c r="AC3159" s="439"/>
      <c r="AD3159" s="439"/>
      <c r="AE3159" s="439"/>
      <c r="AF3159" s="439"/>
      <c r="AG3159" s="439"/>
      <c r="AH3159" s="439"/>
      <c r="AI3159" s="439"/>
      <c r="AJ3159" s="439"/>
    </row>
    <row r="3160" spans="29:36" x14ac:dyDescent="0.3">
      <c r="AC3160" s="439"/>
      <c r="AD3160" s="439"/>
      <c r="AE3160" s="439"/>
      <c r="AF3160" s="439"/>
      <c r="AG3160" s="439"/>
      <c r="AH3160" s="439"/>
      <c r="AI3160" s="439"/>
      <c r="AJ3160" s="439"/>
    </row>
    <row r="3161" spans="29:36" x14ac:dyDescent="0.3">
      <c r="AC3161" s="439"/>
      <c r="AD3161" s="439"/>
      <c r="AE3161" s="439"/>
      <c r="AF3161" s="439"/>
      <c r="AG3161" s="439"/>
      <c r="AH3161" s="439"/>
      <c r="AI3161" s="439"/>
      <c r="AJ3161" s="439"/>
    </row>
    <row r="3162" spans="29:36" x14ac:dyDescent="0.3">
      <c r="AC3162" s="439"/>
      <c r="AD3162" s="439"/>
      <c r="AE3162" s="439"/>
      <c r="AF3162" s="439"/>
      <c r="AG3162" s="439"/>
      <c r="AH3162" s="439"/>
      <c r="AI3162" s="439"/>
      <c r="AJ3162" s="439"/>
    </row>
    <row r="3163" spans="29:36" x14ac:dyDescent="0.3">
      <c r="AC3163" s="439"/>
      <c r="AD3163" s="439"/>
      <c r="AE3163" s="439"/>
      <c r="AF3163" s="439"/>
      <c r="AG3163" s="439"/>
      <c r="AH3163" s="439"/>
      <c r="AI3163" s="439"/>
      <c r="AJ3163" s="439"/>
    </row>
    <row r="3164" spans="29:36" x14ac:dyDescent="0.3">
      <c r="AC3164" s="439"/>
      <c r="AD3164" s="439"/>
      <c r="AE3164" s="439"/>
      <c r="AF3164" s="439"/>
      <c r="AG3164" s="439"/>
      <c r="AH3164" s="439"/>
      <c r="AI3164" s="439"/>
      <c r="AJ3164" s="439"/>
    </row>
    <row r="3165" spans="29:36" x14ac:dyDescent="0.3">
      <c r="AC3165" s="439"/>
      <c r="AD3165" s="439"/>
      <c r="AE3165" s="439"/>
      <c r="AF3165" s="439"/>
      <c r="AG3165" s="439"/>
      <c r="AH3165" s="439"/>
      <c r="AI3165" s="439"/>
      <c r="AJ3165" s="439"/>
    </row>
    <row r="3166" spans="29:36" x14ac:dyDescent="0.3">
      <c r="AC3166" s="439"/>
      <c r="AD3166" s="439"/>
      <c r="AE3166" s="439"/>
      <c r="AF3166" s="439"/>
      <c r="AG3166" s="439"/>
      <c r="AH3166" s="439"/>
      <c r="AI3166" s="439"/>
      <c r="AJ3166" s="439"/>
    </row>
    <row r="3167" spans="29:36" x14ac:dyDescent="0.3">
      <c r="AC3167" s="439"/>
      <c r="AD3167" s="439"/>
      <c r="AE3167" s="439"/>
      <c r="AF3167" s="439"/>
      <c r="AG3167" s="439"/>
      <c r="AH3167" s="439"/>
      <c r="AI3167" s="439"/>
      <c r="AJ3167" s="439"/>
    </row>
    <row r="3168" spans="29:36" x14ac:dyDescent="0.3">
      <c r="AC3168" s="439"/>
      <c r="AD3168" s="439"/>
      <c r="AE3168" s="439"/>
      <c r="AF3168" s="439"/>
      <c r="AG3168" s="439"/>
      <c r="AH3168" s="439"/>
      <c r="AI3168" s="439"/>
      <c r="AJ3168" s="439"/>
    </row>
    <row r="3169" spans="29:36" x14ac:dyDescent="0.3">
      <c r="AC3169" s="439"/>
      <c r="AD3169" s="439"/>
      <c r="AE3169" s="439"/>
      <c r="AF3169" s="439"/>
      <c r="AG3169" s="439"/>
      <c r="AH3169" s="439"/>
      <c r="AI3169" s="439"/>
      <c r="AJ3169" s="439"/>
    </row>
    <row r="3170" spans="29:36" x14ac:dyDescent="0.3">
      <c r="AC3170" s="439"/>
      <c r="AD3170" s="439"/>
      <c r="AE3170" s="439"/>
      <c r="AF3170" s="439"/>
      <c r="AG3170" s="439"/>
      <c r="AH3170" s="439"/>
      <c r="AI3170" s="439"/>
      <c r="AJ3170" s="439"/>
    </row>
    <row r="3171" spans="29:36" x14ac:dyDescent="0.3">
      <c r="AC3171" s="439"/>
      <c r="AD3171" s="439"/>
      <c r="AE3171" s="439"/>
      <c r="AF3171" s="439"/>
      <c r="AG3171" s="439"/>
      <c r="AH3171" s="439"/>
      <c r="AI3171" s="439"/>
      <c r="AJ3171" s="439"/>
    </row>
    <row r="3172" spans="29:36" x14ac:dyDescent="0.3">
      <c r="AC3172" s="439"/>
      <c r="AD3172" s="439"/>
      <c r="AE3172" s="439"/>
      <c r="AF3172" s="439"/>
      <c r="AG3172" s="439"/>
      <c r="AH3172" s="439"/>
      <c r="AI3172" s="439"/>
      <c r="AJ3172" s="439"/>
    </row>
    <row r="3173" spans="29:36" x14ac:dyDescent="0.3">
      <c r="AC3173" s="439"/>
      <c r="AD3173" s="439"/>
      <c r="AE3173" s="439"/>
      <c r="AF3173" s="439"/>
      <c r="AG3173" s="439"/>
      <c r="AH3173" s="439"/>
      <c r="AI3173" s="439"/>
      <c r="AJ3173" s="439"/>
    </row>
    <row r="3174" spans="29:36" x14ac:dyDescent="0.3">
      <c r="AC3174" s="439"/>
      <c r="AD3174" s="439"/>
      <c r="AE3174" s="439"/>
      <c r="AF3174" s="439"/>
      <c r="AG3174" s="439"/>
      <c r="AH3174" s="439"/>
      <c r="AI3174" s="439"/>
      <c r="AJ3174" s="439"/>
    </row>
    <row r="3175" spans="29:36" x14ac:dyDescent="0.3">
      <c r="AC3175" s="439"/>
      <c r="AD3175" s="439"/>
      <c r="AE3175" s="439"/>
      <c r="AF3175" s="439"/>
      <c r="AG3175" s="439"/>
      <c r="AH3175" s="439"/>
      <c r="AI3175" s="439"/>
      <c r="AJ3175" s="439"/>
    </row>
    <row r="3176" spans="29:36" x14ac:dyDescent="0.3">
      <c r="AC3176" s="439"/>
      <c r="AD3176" s="439"/>
      <c r="AE3176" s="439"/>
      <c r="AF3176" s="439"/>
      <c r="AG3176" s="439"/>
      <c r="AH3176" s="439"/>
      <c r="AI3176" s="439"/>
      <c r="AJ3176" s="439"/>
    </row>
    <row r="3177" spans="29:36" x14ac:dyDescent="0.3">
      <c r="AC3177" s="439"/>
      <c r="AD3177" s="439"/>
      <c r="AE3177" s="439"/>
      <c r="AF3177" s="439"/>
      <c r="AG3177" s="439"/>
      <c r="AH3177" s="439"/>
      <c r="AI3177" s="439"/>
      <c r="AJ3177" s="439"/>
    </row>
    <row r="3178" spans="29:36" x14ac:dyDescent="0.3">
      <c r="AC3178" s="439"/>
      <c r="AD3178" s="439"/>
      <c r="AE3178" s="439"/>
      <c r="AF3178" s="439"/>
      <c r="AG3178" s="439"/>
      <c r="AH3178" s="439"/>
      <c r="AI3178" s="439"/>
      <c r="AJ3178" s="439"/>
    </row>
    <row r="3179" spans="29:36" x14ac:dyDescent="0.3">
      <c r="AC3179" s="439"/>
      <c r="AD3179" s="439"/>
      <c r="AE3179" s="439"/>
      <c r="AF3179" s="439"/>
      <c r="AG3179" s="439"/>
      <c r="AH3179" s="439"/>
      <c r="AI3179" s="439"/>
      <c r="AJ3179" s="439"/>
    </row>
    <row r="3180" spans="29:36" x14ac:dyDescent="0.3">
      <c r="AC3180" s="439"/>
      <c r="AD3180" s="439"/>
      <c r="AE3180" s="439"/>
      <c r="AF3180" s="439"/>
      <c r="AG3180" s="439"/>
      <c r="AH3180" s="439"/>
      <c r="AI3180" s="439"/>
      <c r="AJ3180" s="439"/>
    </row>
    <row r="3181" spans="29:36" x14ac:dyDescent="0.3">
      <c r="AC3181" s="439"/>
      <c r="AD3181" s="439"/>
      <c r="AE3181" s="439"/>
      <c r="AF3181" s="439"/>
      <c r="AG3181" s="439"/>
      <c r="AH3181" s="439"/>
      <c r="AI3181" s="439"/>
      <c r="AJ3181" s="439"/>
    </row>
    <row r="3182" spans="29:36" x14ac:dyDescent="0.3">
      <c r="AC3182" s="439"/>
      <c r="AD3182" s="439"/>
      <c r="AE3182" s="439"/>
      <c r="AF3182" s="439"/>
      <c r="AG3182" s="439"/>
      <c r="AH3182" s="439"/>
      <c r="AI3182" s="439"/>
      <c r="AJ3182" s="439"/>
    </row>
    <row r="3183" spans="29:36" x14ac:dyDescent="0.3">
      <c r="AC3183" s="439"/>
      <c r="AD3183" s="439"/>
      <c r="AE3183" s="439"/>
      <c r="AF3183" s="439"/>
      <c r="AG3183" s="439"/>
      <c r="AH3183" s="439"/>
      <c r="AI3183" s="439"/>
      <c r="AJ3183" s="439"/>
    </row>
    <row r="3184" spans="29:36" x14ac:dyDescent="0.3">
      <c r="AC3184" s="439"/>
      <c r="AD3184" s="439"/>
      <c r="AE3184" s="439"/>
      <c r="AF3184" s="439"/>
      <c r="AG3184" s="439"/>
      <c r="AH3184" s="439"/>
      <c r="AI3184" s="439"/>
      <c r="AJ3184" s="439"/>
    </row>
    <row r="3185" spans="29:36" x14ac:dyDescent="0.3">
      <c r="AC3185" s="439"/>
      <c r="AD3185" s="439"/>
      <c r="AE3185" s="439"/>
      <c r="AF3185" s="439"/>
      <c r="AG3185" s="439"/>
      <c r="AH3185" s="439"/>
      <c r="AI3185" s="439"/>
      <c r="AJ3185" s="439"/>
    </row>
    <row r="3186" spans="29:36" x14ac:dyDescent="0.3">
      <c r="AC3186" s="439"/>
      <c r="AD3186" s="439"/>
      <c r="AE3186" s="439"/>
      <c r="AF3186" s="439"/>
      <c r="AG3186" s="439"/>
      <c r="AH3186" s="439"/>
      <c r="AI3186" s="439"/>
      <c r="AJ3186" s="439"/>
    </row>
    <row r="3187" spans="29:36" x14ac:dyDescent="0.3">
      <c r="AC3187" s="439"/>
      <c r="AD3187" s="439"/>
      <c r="AE3187" s="439"/>
      <c r="AF3187" s="439"/>
      <c r="AG3187" s="439"/>
      <c r="AH3187" s="439"/>
      <c r="AI3187" s="439"/>
      <c r="AJ3187" s="439"/>
    </row>
    <row r="3188" spans="29:36" x14ac:dyDescent="0.3">
      <c r="AC3188" s="439"/>
      <c r="AD3188" s="439"/>
      <c r="AE3188" s="439"/>
      <c r="AF3188" s="439"/>
      <c r="AG3188" s="439"/>
      <c r="AH3188" s="439"/>
      <c r="AI3188" s="439"/>
      <c r="AJ3188" s="439"/>
    </row>
    <row r="3189" spans="29:36" x14ac:dyDescent="0.3">
      <c r="AC3189" s="439"/>
      <c r="AD3189" s="439"/>
      <c r="AE3189" s="439"/>
      <c r="AF3189" s="439"/>
      <c r="AG3189" s="439"/>
      <c r="AH3189" s="439"/>
      <c r="AI3189" s="439"/>
      <c r="AJ3189" s="439"/>
    </row>
    <row r="3190" spans="29:36" x14ac:dyDescent="0.3">
      <c r="AC3190" s="439"/>
      <c r="AD3190" s="439"/>
      <c r="AE3190" s="439"/>
      <c r="AF3190" s="439"/>
      <c r="AG3190" s="439"/>
      <c r="AH3190" s="439"/>
      <c r="AI3190" s="439"/>
      <c r="AJ3190" s="439"/>
    </row>
    <row r="3191" spans="29:36" x14ac:dyDescent="0.3">
      <c r="AC3191" s="439"/>
      <c r="AD3191" s="439"/>
      <c r="AE3191" s="439"/>
      <c r="AF3191" s="439"/>
      <c r="AG3191" s="439"/>
      <c r="AH3191" s="439"/>
      <c r="AI3191" s="439"/>
      <c r="AJ3191" s="439"/>
    </row>
    <row r="3192" spans="29:36" x14ac:dyDescent="0.3">
      <c r="AC3192" s="439"/>
      <c r="AD3192" s="439"/>
      <c r="AE3192" s="439"/>
      <c r="AF3192" s="439"/>
      <c r="AG3192" s="439"/>
      <c r="AH3192" s="439"/>
      <c r="AI3192" s="439"/>
      <c r="AJ3192" s="439"/>
    </row>
    <row r="3193" spans="29:36" x14ac:dyDescent="0.3">
      <c r="AC3193" s="439"/>
      <c r="AD3193" s="439"/>
      <c r="AE3193" s="439"/>
      <c r="AF3193" s="439"/>
      <c r="AG3193" s="439"/>
      <c r="AH3193" s="439"/>
      <c r="AI3193" s="439"/>
      <c r="AJ3193" s="439"/>
    </row>
    <row r="3194" spans="29:36" x14ac:dyDescent="0.3">
      <c r="AC3194" s="439"/>
      <c r="AD3194" s="439"/>
      <c r="AE3194" s="439"/>
      <c r="AF3194" s="439"/>
      <c r="AG3194" s="439"/>
      <c r="AH3194" s="439"/>
      <c r="AI3194" s="439"/>
      <c r="AJ3194" s="439"/>
    </row>
    <row r="3195" spans="29:36" x14ac:dyDescent="0.3">
      <c r="AC3195" s="439"/>
      <c r="AD3195" s="439"/>
      <c r="AE3195" s="439"/>
      <c r="AF3195" s="439"/>
      <c r="AG3195" s="439"/>
      <c r="AH3195" s="439"/>
      <c r="AI3195" s="439"/>
      <c r="AJ3195" s="439"/>
    </row>
    <row r="3196" spans="29:36" x14ac:dyDescent="0.3">
      <c r="AC3196" s="439"/>
      <c r="AD3196" s="439"/>
      <c r="AE3196" s="439"/>
      <c r="AF3196" s="439"/>
      <c r="AG3196" s="439"/>
      <c r="AH3196" s="439"/>
      <c r="AI3196" s="439"/>
      <c r="AJ3196" s="439"/>
    </row>
    <row r="3197" spans="29:36" x14ac:dyDescent="0.3">
      <c r="AC3197" s="439"/>
      <c r="AD3197" s="439"/>
      <c r="AE3197" s="439"/>
      <c r="AF3197" s="439"/>
      <c r="AG3197" s="439"/>
      <c r="AH3197" s="439"/>
      <c r="AI3197" s="439"/>
      <c r="AJ3197" s="439"/>
    </row>
    <row r="3198" spans="29:36" x14ac:dyDescent="0.3">
      <c r="AC3198" s="439"/>
      <c r="AD3198" s="439"/>
      <c r="AE3198" s="439"/>
      <c r="AF3198" s="439"/>
      <c r="AG3198" s="439"/>
      <c r="AH3198" s="439"/>
      <c r="AI3198" s="439"/>
      <c r="AJ3198" s="439"/>
    </row>
    <row r="3199" spans="29:36" x14ac:dyDescent="0.3">
      <c r="AC3199" s="439"/>
      <c r="AD3199" s="439"/>
      <c r="AE3199" s="439"/>
      <c r="AF3199" s="439"/>
      <c r="AG3199" s="439"/>
      <c r="AH3199" s="439"/>
      <c r="AI3199" s="439"/>
      <c r="AJ3199" s="439"/>
    </row>
    <row r="3200" spans="29:36" x14ac:dyDescent="0.3">
      <c r="AC3200" s="439"/>
      <c r="AD3200" s="439"/>
      <c r="AE3200" s="439"/>
      <c r="AF3200" s="439"/>
      <c r="AG3200" s="439"/>
      <c r="AH3200" s="439"/>
      <c r="AI3200" s="439"/>
      <c r="AJ3200" s="439"/>
    </row>
    <row r="3201" spans="29:36" x14ac:dyDescent="0.3">
      <c r="AC3201" s="439"/>
      <c r="AD3201" s="439"/>
      <c r="AE3201" s="439"/>
      <c r="AF3201" s="439"/>
      <c r="AG3201" s="439"/>
      <c r="AH3201" s="439"/>
      <c r="AI3201" s="439"/>
      <c r="AJ3201" s="439"/>
    </row>
    <row r="3202" spans="29:36" x14ac:dyDescent="0.3">
      <c r="AC3202" s="439"/>
      <c r="AD3202" s="439"/>
      <c r="AE3202" s="439"/>
      <c r="AF3202" s="439"/>
      <c r="AG3202" s="439"/>
      <c r="AH3202" s="439"/>
      <c r="AI3202" s="439"/>
      <c r="AJ3202" s="439"/>
    </row>
    <row r="3203" spans="29:36" x14ac:dyDescent="0.3">
      <c r="AC3203" s="439"/>
      <c r="AD3203" s="439"/>
      <c r="AE3203" s="439"/>
      <c r="AF3203" s="439"/>
      <c r="AG3203" s="439"/>
      <c r="AH3203" s="439"/>
      <c r="AI3203" s="439"/>
      <c r="AJ3203" s="439"/>
    </row>
    <row r="3204" spans="29:36" x14ac:dyDescent="0.3">
      <c r="AC3204" s="439"/>
      <c r="AD3204" s="439"/>
      <c r="AE3204" s="439"/>
      <c r="AF3204" s="439"/>
      <c r="AG3204" s="439"/>
      <c r="AH3204" s="439"/>
      <c r="AI3204" s="439"/>
      <c r="AJ3204" s="439"/>
    </row>
    <row r="3205" spans="29:36" x14ac:dyDescent="0.3">
      <c r="AC3205" s="439"/>
      <c r="AD3205" s="439"/>
      <c r="AE3205" s="439"/>
      <c r="AF3205" s="439"/>
      <c r="AG3205" s="439"/>
      <c r="AH3205" s="439"/>
      <c r="AI3205" s="439"/>
      <c r="AJ3205" s="439"/>
    </row>
    <row r="3206" spans="29:36" x14ac:dyDescent="0.3">
      <c r="AC3206" s="439"/>
      <c r="AD3206" s="439"/>
      <c r="AE3206" s="439"/>
      <c r="AF3206" s="439"/>
      <c r="AG3206" s="439"/>
      <c r="AH3206" s="439"/>
      <c r="AI3206" s="439"/>
      <c r="AJ3206" s="439"/>
    </row>
    <row r="3207" spans="29:36" x14ac:dyDescent="0.3">
      <c r="AC3207" s="439"/>
      <c r="AD3207" s="439"/>
      <c r="AE3207" s="439"/>
      <c r="AF3207" s="439"/>
      <c r="AG3207" s="439"/>
      <c r="AH3207" s="439"/>
      <c r="AI3207" s="439"/>
      <c r="AJ3207" s="439"/>
    </row>
    <row r="3208" spans="29:36" x14ac:dyDescent="0.3">
      <c r="AC3208" s="439"/>
      <c r="AD3208" s="439"/>
      <c r="AE3208" s="439"/>
      <c r="AF3208" s="439"/>
      <c r="AG3208" s="439"/>
      <c r="AH3208" s="439"/>
      <c r="AI3208" s="439"/>
      <c r="AJ3208" s="439"/>
    </row>
    <row r="3209" spans="29:36" x14ac:dyDescent="0.3">
      <c r="AC3209" s="439"/>
      <c r="AD3209" s="439"/>
      <c r="AE3209" s="439"/>
      <c r="AF3209" s="439"/>
      <c r="AG3209" s="439"/>
      <c r="AH3209" s="439"/>
      <c r="AI3209" s="439"/>
      <c r="AJ3209" s="439"/>
    </row>
    <row r="3210" spans="29:36" x14ac:dyDescent="0.3">
      <c r="AC3210" s="439"/>
      <c r="AD3210" s="439"/>
      <c r="AE3210" s="439"/>
      <c r="AF3210" s="439"/>
      <c r="AG3210" s="439"/>
      <c r="AH3210" s="439"/>
      <c r="AI3210" s="439"/>
      <c r="AJ3210" s="439"/>
    </row>
    <row r="3211" spans="29:36" x14ac:dyDescent="0.3">
      <c r="AC3211" s="439"/>
      <c r="AD3211" s="439"/>
      <c r="AE3211" s="439"/>
      <c r="AF3211" s="439"/>
      <c r="AG3211" s="439"/>
      <c r="AH3211" s="439"/>
      <c r="AI3211" s="439"/>
      <c r="AJ3211" s="439"/>
    </row>
    <row r="3212" spans="29:36" x14ac:dyDescent="0.3">
      <c r="AC3212" s="439"/>
      <c r="AD3212" s="439"/>
      <c r="AE3212" s="439"/>
      <c r="AF3212" s="439"/>
      <c r="AG3212" s="439"/>
      <c r="AH3212" s="439"/>
      <c r="AI3212" s="439"/>
      <c r="AJ3212" s="439"/>
    </row>
    <row r="3213" spans="29:36" x14ac:dyDescent="0.3">
      <c r="AC3213" s="439"/>
      <c r="AD3213" s="439"/>
      <c r="AE3213" s="439"/>
      <c r="AF3213" s="439"/>
      <c r="AG3213" s="439"/>
      <c r="AH3213" s="439"/>
      <c r="AI3213" s="439"/>
      <c r="AJ3213" s="439"/>
    </row>
    <row r="3214" spans="29:36" x14ac:dyDescent="0.3">
      <c r="AC3214" s="439"/>
      <c r="AD3214" s="439"/>
      <c r="AE3214" s="439"/>
      <c r="AF3214" s="439"/>
      <c r="AG3214" s="439"/>
      <c r="AH3214" s="439"/>
      <c r="AI3214" s="439"/>
      <c r="AJ3214" s="439"/>
    </row>
    <row r="3215" spans="29:36" x14ac:dyDescent="0.3">
      <c r="AC3215" s="439"/>
      <c r="AD3215" s="439"/>
      <c r="AE3215" s="439"/>
      <c r="AF3215" s="439"/>
      <c r="AG3215" s="439"/>
      <c r="AH3215" s="439"/>
      <c r="AI3215" s="439"/>
      <c r="AJ3215" s="439"/>
    </row>
    <row r="3216" spans="29:36" x14ac:dyDescent="0.3">
      <c r="AC3216" s="439"/>
      <c r="AD3216" s="439"/>
      <c r="AE3216" s="439"/>
      <c r="AF3216" s="439"/>
      <c r="AG3216" s="439"/>
      <c r="AH3216" s="439"/>
      <c r="AI3216" s="439"/>
      <c r="AJ3216" s="439"/>
    </row>
    <row r="3217" spans="29:36" x14ac:dyDescent="0.3">
      <c r="AC3217" s="439"/>
      <c r="AD3217" s="439"/>
      <c r="AE3217" s="439"/>
      <c r="AF3217" s="439"/>
      <c r="AG3217" s="439"/>
      <c r="AH3217" s="439"/>
      <c r="AI3217" s="439"/>
      <c r="AJ3217" s="439"/>
    </row>
    <row r="3218" spans="29:36" x14ac:dyDescent="0.3">
      <c r="AC3218" s="439"/>
      <c r="AD3218" s="439"/>
      <c r="AE3218" s="439"/>
      <c r="AF3218" s="439"/>
      <c r="AG3218" s="439"/>
      <c r="AH3218" s="439"/>
      <c r="AI3218" s="439"/>
      <c r="AJ3218" s="439"/>
    </row>
    <row r="3219" spans="29:36" x14ac:dyDescent="0.3">
      <c r="AC3219" s="439"/>
      <c r="AD3219" s="439"/>
      <c r="AE3219" s="439"/>
      <c r="AF3219" s="439"/>
      <c r="AG3219" s="439"/>
      <c r="AH3219" s="439"/>
      <c r="AI3219" s="439"/>
      <c r="AJ3219" s="439"/>
    </row>
    <row r="3220" spans="29:36" x14ac:dyDescent="0.3">
      <c r="AC3220" s="439"/>
      <c r="AD3220" s="439"/>
      <c r="AE3220" s="439"/>
      <c r="AF3220" s="439"/>
      <c r="AG3220" s="439"/>
      <c r="AH3220" s="439"/>
      <c r="AI3220" s="439"/>
      <c r="AJ3220" s="439"/>
    </row>
    <row r="3221" spans="29:36" x14ac:dyDescent="0.3">
      <c r="AC3221" s="439"/>
      <c r="AD3221" s="439"/>
      <c r="AE3221" s="439"/>
      <c r="AF3221" s="439"/>
      <c r="AG3221" s="439"/>
      <c r="AH3221" s="439"/>
      <c r="AI3221" s="439"/>
      <c r="AJ3221" s="439"/>
    </row>
    <row r="3222" spans="29:36" x14ac:dyDescent="0.3">
      <c r="AC3222" s="439"/>
      <c r="AD3222" s="439"/>
      <c r="AE3222" s="439"/>
      <c r="AF3222" s="439"/>
      <c r="AG3222" s="439"/>
      <c r="AH3222" s="439"/>
      <c r="AI3222" s="439"/>
      <c r="AJ3222" s="439"/>
    </row>
    <row r="3223" spans="29:36" x14ac:dyDescent="0.3">
      <c r="AC3223" s="439"/>
      <c r="AD3223" s="439"/>
      <c r="AE3223" s="439"/>
      <c r="AF3223" s="439"/>
      <c r="AG3223" s="439"/>
      <c r="AH3223" s="439"/>
      <c r="AI3223" s="439"/>
      <c r="AJ3223" s="439"/>
    </row>
    <row r="3224" spans="29:36" x14ac:dyDescent="0.3">
      <c r="AC3224" s="439"/>
      <c r="AD3224" s="439"/>
      <c r="AE3224" s="439"/>
      <c r="AF3224" s="439"/>
      <c r="AG3224" s="439"/>
      <c r="AH3224" s="439"/>
      <c r="AI3224" s="439"/>
      <c r="AJ3224" s="439"/>
    </row>
    <row r="3225" spans="29:36" x14ac:dyDescent="0.3">
      <c r="AC3225" s="439"/>
      <c r="AD3225" s="439"/>
      <c r="AE3225" s="439"/>
      <c r="AF3225" s="439"/>
      <c r="AG3225" s="439"/>
      <c r="AH3225" s="439"/>
      <c r="AI3225" s="439"/>
      <c r="AJ3225" s="439"/>
    </row>
    <row r="3226" spans="29:36" x14ac:dyDescent="0.3">
      <c r="AC3226" s="439"/>
      <c r="AD3226" s="439"/>
      <c r="AE3226" s="439"/>
      <c r="AF3226" s="439"/>
      <c r="AG3226" s="439"/>
      <c r="AH3226" s="439"/>
      <c r="AI3226" s="439"/>
      <c r="AJ3226" s="439"/>
    </row>
    <row r="3227" spans="29:36" x14ac:dyDescent="0.3">
      <c r="AC3227" s="439"/>
      <c r="AD3227" s="439"/>
      <c r="AE3227" s="439"/>
      <c r="AF3227" s="439"/>
      <c r="AG3227" s="439"/>
      <c r="AH3227" s="439"/>
      <c r="AI3227" s="439"/>
      <c r="AJ3227" s="439"/>
    </row>
    <row r="3228" spans="29:36" x14ac:dyDescent="0.3">
      <c r="AC3228" s="439"/>
      <c r="AD3228" s="439"/>
      <c r="AE3228" s="439"/>
      <c r="AF3228" s="439"/>
      <c r="AG3228" s="439"/>
      <c r="AH3228" s="439"/>
      <c r="AI3228" s="439"/>
      <c r="AJ3228" s="439"/>
    </row>
    <row r="3229" spans="29:36" x14ac:dyDescent="0.3">
      <c r="AC3229" s="439"/>
      <c r="AD3229" s="439"/>
      <c r="AE3229" s="439"/>
      <c r="AF3229" s="439"/>
      <c r="AG3229" s="439"/>
      <c r="AH3229" s="439"/>
      <c r="AI3229" s="439"/>
      <c r="AJ3229" s="439"/>
    </row>
    <row r="3230" spans="29:36" x14ac:dyDescent="0.3">
      <c r="AC3230" s="439"/>
      <c r="AD3230" s="439"/>
      <c r="AE3230" s="439"/>
      <c r="AF3230" s="439"/>
      <c r="AG3230" s="439"/>
      <c r="AH3230" s="439"/>
      <c r="AI3230" s="439"/>
      <c r="AJ3230" s="439"/>
    </row>
    <row r="3231" spans="29:36" x14ac:dyDescent="0.3">
      <c r="AC3231" s="439"/>
      <c r="AD3231" s="439"/>
      <c r="AE3231" s="439"/>
      <c r="AF3231" s="439"/>
      <c r="AG3231" s="439"/>
      <c r="AH3231" s="439"/>
      <c r="AI3231" s="439"/>
      <c r="AJ3231" s="439"/>
    </row>
    <row r="3232" spans="29:36" x14ac:dyDescent="0.3">
      <c r="AC3232" s="439"/>
      <c r="AD3232" s="439"/>
      <c r="AE3232" s="439"/>
      <c r="AF3232" s="439"/>
      <c r="AG3232" s="439"/>
      <c r="AH3232" s="439"/>
      <c r="AI3232" s="439"/>
      <c r="AJ3232" s="439"/>
    </row>
    <row r="3233" spans="29:36" x14ac:dyDescent="0.3">
      <c r="AC3233" s="439"/>
      <c r="AD3233" s="439"/>
      <c r="AE3233" s="439"/>
      <c r="AF3233" s="439"/>
      <c r="AG3233" s="439"/>
      <c r="AH3233" s="439"/>
      <c r="AI3233" s="439"/>
      <c r="AJ3233" s="439"/>
    </row>
    <row r="3234" spans="29:36" x14ac:dyDescent="0.3">
      <c r="AC3234" s="439"/>
      <c r="AD3234" s="439"/>
      <c r="AE3234" s="439"/>
      <c r="AF3234" s="439"/>
      <c r="AG3234" s="439"/>
      <c r="AH3234" s="439"/>
      <c r="AI3234" s="439"/>
      <c r="AJ3234" s="439"/>
    </row>
    <row r="3235" spans="29:36" x14ac:dyDescent="0.3">
      <c r="AC3235" s="439"/>
      <c r="AD3235" s="439"/>
      <c r="AE3235" s="439"/>
      <c r="AF3235" s="439"/>
      <c r="AG3235" s="439"/>
      <c r="AH3235" s="439"/>
      <c r="AI3235" s="439"/>
      <c r="AJ3235" s="439"/>
    </row>
    <row r="3236" spans="29:36" x14ac:dyDescent="0.3">
      <c r="AC3236" s="439"/>
      <c r="AD3236" s="439"/>
      <c r="AE3236" s="439"/>
      <c r="AF3236" s="439"/>
      <c r="AG3236" s="439"/>
      <c r="AH3236" s="439"/>
      <c r="AI3236" s="439"/>
      <c r="AJ3236" s="439"/>
    </row>
    <row r="3237" spans="29:36" x14ac:dyDescent="0.3">
      <c r="AC3237" s="439"/>
      <c r="AD3237" s="439"/>
      <c r="AE3237" s="439"/>
      <c r="AF3237" s="439"/>
      <c r="AG3237" s="439"/>
      <c r="AH3237" s="439"/>
      <c r="AI3237" s="439"/>
      <c r="AJ3237" s="439"/>
    </row>
    <row r="3238" spans="29:36" x14ac:dyDescent="0.3">
      <c r="AC3238" s="439"/>
      <c r="AD3238" s="439"/>
      <c r="AE3238" s="439"/>
      <c r="AF3238" s="439"/>
      <c r="AG3238" s="439"/>
      <c r="AH3238" s="439"/>
      <c r="AI3238" s="439"/>
      <c r="AJ3238" s="439"/>
    </row>
    <row r="3239" spans="29:36" x14ac:dyDescent="0.3">
      <c r="AC3239" s="439"/>
      <c r="AD3239" s="439"/>
      <c r="AE3239" s="439"/>
      <c r="AF3239" s="439"/>
      <c r="AG3239" s="439"/>
      <c r="AH3239" s="439"/>
      <c r="AI3239" s="439"/>
      <c r="AJ3239" s="439"/>
    </row>
    <row r="3240" spans="29:36" x14ac:dyDescent="0.3">
      <c r="AC3240" s="439"/>
      <c r="AD3240" s="439"/>
      <c r="AE3240" s="439"/>
      <c r="AF3240" s="439"/>
      <c r="AG3240" s="439"/>
      <c r="AH3240" s="439"/>
      <c r="AI3240" s="439"/>
      <c r="AJ3240" s="439"/>
    </row>
    <row r="3241" spans="29:36" x14ac:dyDescent="0.3">
      <c r="AC3241" s="439"/>
      <c r="AD3241" s="439"/>
      <c r="AE3241" s="439"/>
      <c r="AF3241" s="439"/>
      <c r="AG3241" s="439"/>
      <c r="AH3241" s="439"/>
      <c r="AI3241" s="439"/>
      <c r="AJ3241" s="439"/>
    </row>
    <row r="3242" spans="29:36" x14ac:dyDescent="0.3">
      <c r="AC3242" s="439"/>
      <c r="AD3242" s="439"/>
      <c r="AE3242" s="439"/>
      <c r="AF3242" s="439"/>
      <c r="AG3242" s="439"/>
      <c r="AH3242" s="439"/>
      <c r="AI3242" s="439"/>
      <c r="AJ3242" s="439"/>
    </row>
    <row r="3243" spans="29:36" x14ac:dyDescent="0.3">
      <c r="AC3243" s="439"/>
      <c r="AD3243" s="439"/>
      <c r="AE3243" s="439"/>
      <c r="AF3243" s="439"/>
      <c r="AG3243" s="439"/>
      <c r="AH3243" s="439"/>
      <c r="AI3243" s="439"/>
      <c r="AJ3243" s="439"/>
    </row>
    <row r="3244" spans="29:36" x14ac:dyDescent="0.3">
      <c r="AC3244" s="439"/>
      <c r="AD3244" s="439"/>
      <c r="AE3244" s="439"/>
      <c r="AF3244" s="439"/>
      <c r="AG3244" s="439"/>
      <c r="AH3244" s="439"/>
      <c r="AI3244" s="439"/>
      <c r="AJ3244" s="439"/>
    </row>
    <row r="3245" spans="29:36" x14ac:dyDescent="0.3">
      <c r="AC3245" s="439"/>
      <c r="AD3245" s="439"/>
      <c r="AE3245" s="439"/>
      <c r="AF3245" s="439"/>
      <c r="AG3245" s="439"/>
      <c r="AH3245" s="439"/>
      <c r="AI3245" s="439"/>
      <c r="AJ3245" s="439"/>
    </row>
    <row r="3246" spans="29:36" x14ac:dyDescent="0.3">
      <c r="AC3246" s="439"/>
      <c r="AD3246" s="439"/>
      <c r="AE3246" s="439"/>
      <c r="AF3246" s="439"/>
      <c r="AG3246" s="439"/>
      <c r="AH3246" s="439"/>
      <c r="AI3246" s="439"/>
      <c r="AJ3246" s="439"/>
    </row>
    <row r="3247" spans="29:36" x14ac:dyDescent="0.3">
      <c r="AC3247" s="439"/>
      <c r="AD3247" s="439"/>
      <c r="AE3247" s="439"/>
      <c r="AF3247" s="439"/>
      <c r="AG3247" s="439"/>
      <c r="AH3247" s="439"/>
      <c r="AI3247" s="439"/>
      <c r="AJ3247" s="439"/>
    </row>
    <row r="3248" spans="29:36" x14ac:dyDescent="0.3">
      <c r="AC3248" s="439"/>
      <c r="AD3248" s="439"/>
      <c r="AE3248" s="439"/>
      <c r="AF3248" s="439"/>
      <c r="AG3248" s="439"/>
      <c r="AH3248" s="439"/>
      <c r="AI3248" s="439"/>
      <c r="AJ3248" s="439"/>
    </row>
    <row r="3249" spans="29:36" x14ac:dyDescent="0.3">
      <c r="AC3249" s="439"/>
      <c r="AD3249" s="439"/>
      <c r="AE3249" s="439"/>
      <c r="AF3249" s="439"/>
      <c r="AG3249" s="439"/>
      <c r="AH3249" s="439"/>
      <c r="AI3249" s="439"/>
      <c r="AJ3249" s="439"/>
    </row>
    <row r="3250" spans="29:36" x14ac:dyDescent="0.3">
      <c r="AC3250" s="439"/>
      <c r="AD3250" s="439"/>
      <c r="AE3250" s="439"/>
      <c r="AF3250" s="439"/>
      <c r="AG3250" s="439"/>
      <c r="AH3250" s="439"/>
      <c r="AI3250" s="439"/>
      <c r="AJ3250" s="439"/>
    </row>
    <row r="3251" spans="29:36" x14ac:dyDescent="0.3">
      <c r="AC3251" s="439"/>
      <c r="AD3251" s="439"/>
      <c r="AE3251" s="439"/>
      <c r="AF3251" s="439"/>
      <c r="AG3251" s="439"/>
      <c r="AH3251" s="439"/>
      <c r="AI3251" s="439"/>
      <c r="AJ3251" s="439"/>
    </row>
    <row r="3252" spans="29:36" x14ac:dyDescent="0.3">
      <c r="AC3252" s="439"/>
      <c r="AD3252" s="439"/>
      <c r="AE3252" s="439"/>
      <c r="AF3252" s="439"/>
      <c r="AG3252" s="439"/>
      <c r="AH3252" s="439"/>
      <c r="AI3252" s="439"/>
      <c r="AJ3252" s="439"/>
    </row>
    <row r="3253" spans="29:36" x14ac:dyDescent="0.3">
      <c r="AC3253" s="439"/>
      <c r="AD3253" s="439"/>
      <c r="AE3253" s="439"/>
      <c r="AF3253" s="439"/>
      <c r="AG3253" s="439"/>
      <c r="AH3253" s="439"/>
      <c r="AI3253" s="439"/>
      <c r="AJ3253" s="439"/>
    </row>
    <row r="3254" spans="29:36" x14ac:dyDescent="0.3">
      <c r="AC3254" s="439"/>
      <c r="AD3254" s="439"/>
      <c r="AE3254" s="439"/>
      <c r="AF3254" s="439"/>
      <c r="AG3254" s="439"/>
      <c r="AH3254" s="439"/>
      <c r="AI3254" s="439"/>
      <c r="AJ3254" s="439"/>
    </row>
    <row r="3255" spans="29:36" x14ac:dyDescent="0.3">
      <c r="AC3255" s="439"/>
      <c r="AD3255" s="439"/>
      <c r="AE3255" s="439"/>
      <c r="AF3255" s="439"/>
      <c r="AG3255" s="439"/>
      <c r="AH3255" s="439"/>
      <c r="AI3255" s="439"/>
      <c r="AJ3255" s="439"/>
    </row>
    <row r="3256" spans="29:36" x14ac:dyDescent="0.3">
      <c r="AC3256" s="439"/>
      <c r="AD3256" s="439"/>
      <c r="AE3256" s="439"/>
      <c r="AF3256" s="439"/>
      <c r="AG3256" s="439"/>
      <c r="AH3256" s="439"/>
      <c r="AI3256" s="439"/>
      <c r="AJ3256" s="439"/>
    </row>
    <row r="3257" spans="29:36" x14ac:dyDescent="0.3">
      <c r="AC3257" s="439"/>
      <c r="AD3257" s="439"/>
      <c r="AE3257" s="439"/>
      <c r="AF3257" s="439"/>
      <c r="AG3257" s="439"/>
      <c r="AH3257" s="439"/>
      <c r="AI3257" s="439"/>
      <c r="AJ3257" s="439"/>
    </row>
    <row r="3258" spans="29:36" x14ac:dyDescent="0.3">
      <c r="AC3258" s="439"/>
      <c r="AD3258" s="439"/>
      <c r="AE3258" s="439"/>
      <c r="AF3258" s="439"/>
      <c r="AG3258" s="439"/>
      <c r="AH3258" s="439"/>
      <c r="AI3258" s="439"/>
      <c r="AJ3258" s="439"/>
    </row>
    <row r="3259" spans="29:36" x14ac:dyDescent="0.3">
      <c r="AC3259" s="439"/>
      <c r="AD3259" s="439"/>
      <c r="AE3259" s="439"/>
      <c r="AF3259" s="439"/>
      <c r="AG3259" s="439"/>
      <c r="AH3259" s="439"/>
      <c r="AI3259" s="439"/>
      <c r="AJ3259" s="439"/>
    </row>
    <row r="3260" spans="29:36" x14ac:dyDescent="0.3">
      <c r="AC3260" s="439"/>
      <c r="AD3260" s="439"/>
      <c r="AE3260" s="439"/>
      <c r="AF3260" s="439"/>
      <c r="AG3260" s="439"/>
      <c r="AH3260" s="439"/>
      <c r="AI3260" s="439"/>
      <c r="AJ3260" s="439"/>
    </row>
    <row r="3261" spans="29:36" x14ac:dyDescent="0.3">
      <c r="AC3261" s="439"/>
      <c r="AD3261" s="439"/>
      <c r="AE3261" s="439"/>
      <c r="AF3261" s="439"/>
      <c r="AG3261" s="439"/>
      <c r="AH3261" s="439"/>
      <c r="AI3261" s="439"/>
      <c r="AJ3261" s="439"/>
    </row>
    <row r="3262" spans="29:36" x14ac:dyDescent="0.3">
      <c r="AC3262" s="439"/>
      <c r="AD3262" s="439"/>
      <c r="AE3262" s="439"/>
      <c r="AF3262" s="439"/>
      <c r="AG3262" s="439"/>
      <c r="AH3262" s="439"/>
      <c r="AI3262" s="439"/>
      <c r="AJ3262" s="439"/>
    </row>
    <row r="3263" spans="29:36" x14ac:dyDescent="0.3">
      <c r="AC3263" s="439"/>
      <c r="AD3263" s="439"/>
      <c r="AE3263" s="439"/>
      <c r="AF3263" s="439"/>
      <c r="AG3263" s="439"/>
      <c r="AH3263" s="439"/>
      <c r="AI3263" s="439"/>
      <c r="AJ3263" s="439"/>
    </row>
    <row r="3264" spans="29:36" x14ac:dyDescent="0.3">
      <c r="AC3264" s="439"/>
      <c r="AD3264" s="439"/>
      <c r="AE3264" s="439"/>
      <c r="AF3264" s="439"/>
      <c r="AG3264" s="439"/>
      <c r="AH3264" s="439"/>
      <c r="AI3264" s="439"/>
      <c r="AJ3264" s="439"/>
    </row>
    <row r="3265" spans="29:36" x14ac:dyDescent="0.3">
      <c r="AC3265" s="439"/>
      <c r="AD3265" s="439"/>
      <c r="AE3265" s="439"/>
      <c r="AF3265" s="439"/>
      <c r="AG3265" s="439"/>
      <c r="AH3265" s="439"/>
      <c r="AI3265" s="439"/>
      <c r="AJ3265" s="439"/>
    </row>
    <row r="3266" spans="29:36" x14ac:dyDescent="0.3">
      <c r="AC3266" s="439"/>
      <c r="AD3266" s="439"/>
      <c r="AE3266" s="439"/>
      <c r="AF3266" s="439"/>
      <c r="AG3266" s="439"/>
      <c r="AH3266" s="439"/>
      <c r="AI3266" s="439"/>
      <c r="AJ3266" s="439"/>
    </row>
    <row r="3267" spans="29:36" x14ac:dyDescent="0.3">
      <c r="AC3267" s="439"/>
      <c r="AD3267" s="439"/>
      <c r="AE3267" s="439"/>
      <c r="AF3267" s="439"/>
      <c r="AG3267" s="439"/>
      <c r="AH3267" s="439"/>
      <c r="AI3267" s="439"/>
      <c r="AJ3267" s="439"/>
    </row>
    <row r="3268" spans="29:36" x14ac:dyDescent="0.3">
      <c r="AC3268" s="439"/>
      <c r="AD3268" s="439"/>
      <c r="AE3268" s="439"/>
      <c r="AF3268" s="439"/>
      <c r="AG3268" s="439"/>
      <c r="AH3268" s="439"/>
      <c r="AI3268" s="439"/>
      <c r="AJ3268" s="439"/>
    </row>
    <row r="3269" spans="29:36" x14ac:dyDescent="0.3">
      <c r="AC3269" s="439"/>
      <c r="AD3269" s="439"/>
      <c r="AE3269" s="439"/>
      <c r="AF3269" s="439"/>
      <c r="AG3269" s="439"/>
      <c r="AH3269" s="439"/>
      <c r="AI3269" s="439"/>
      <c r="AJ3269" s="439"/>
    </row>
    <row r="3270" spans="29:36" x14ac:dyDescent="0.3">
      <c r="AC3270" s="439"/>
      <c r="AD3270" s="439"/>
      <c r="AE3270" s="439"/>
      <c r="AF3270" s="439"/>
      <c r="AG3270" s="439"/>
      <c r="AH3270" s="439"/>
      <c r="AI3270" s="439"/>
      <c r="AJ3270" s="439"/>
    </row>
    <row r="3271" spans="29:36" x14ac:dyDescent="0.3">
      <c r="AC3271" s="439"/>
      <c r="AD3271" s="439"/>
      <c r="AE3271" s="439"/>
      <c r="AF3271" s="439"/>
      <c r="AG3271" s="439"/>
      <c r="AH3271" s="439"/>
      <c r="AI3271" s="439"/>
      <c r="AJ3271" s="439"/>
    </row>
    <row r="3272" spans="29:36" x14ac:dyDescent="0.3">
      <c r="AC3272" s="439"/>
      <c r="AD3272" s="439"/>
      <c r="AE3272" s="439"/>
      <c r="AF3272" s="439"/>
      <c r="AG3272" s="439"/>
      <c r="AH3272" s="439"/>
      <c r="AI3272" s="439"/>
      <c r="AJ3272" s="439"/>
    </row>
    <row r="3273" spans="29:36" x14ac:dyDescent="0.3">
      <c r="AC3273" s="439"/>
      <c r="AD3273" s="439"/>
      <c r="AE3273" s="439"/>
      <c r="AF3273" s="439"/>
      <c r="AG3273" s="439"/>
      <c r="AH3273" s="439"/>
      <c r="AI3273" s="439"/>
      <c r="AJ3273" s="439"/>
    </row>
    <row r="3274" spans="29:36" x14ac:dyDescent="0.3">
      <c r="AC3274" s="439"/>
      <c r="AD3274" s="439"/>
      <c r="AE3274" s="439"/>
      <c r="AF3274" s="439"/>
      <c r="AG3274" s="439"/>
      <c r="AH3274" s="439"/>
      <c r="AI3274" s="439"/>
      <c r="AJ3274" s="439"/>
    </row>
    <row r="3275" spans="29:36" x14ac:dyDescent="0.3">
      <c r="AC3275" s="439"/>
      <c r="AD3275" s="439"/>
      <c r="AE3275" s="439"/>
      <c r="AF3275" s="439"/>
      <c r="AG3275" s="439"/>
      <c r="AH3275" s="439"/>
      <c r="AI3275" s="439"/>
      <c r="AJ3275" s="439"/>
    </row>
    <row r="3276" spans="29:36" x14ac:dyDescent="0.3">
      <c r="AC3276" s="439"/>
      <c r="AD3276" s="439"/>
      <c r="AE3276" s="439"/>
      <c r="AF3276" s="439"/>
      <c r="AG3276" s="439"/>
      <c r="AH3276" s="439"/>
      <c r="AI3276" s="439"/>
      <c r="AJ3276" s="439"/>
    </row>
    <row r="3277" spans="29:36" x14ac:dyDescent="0.3">
      <c r="AC3277" s="439"/>
      <c r="AD3277" s="439"/>
      <c r="AE3277" s="439"/>
      <c r="AF3277" s="439"/>
      <c r="AG3277" s="439"/>
      <c r="AH3277" s="439"/>
      <c r="AI3277" s="439"/>
      <c r="AJ3277" s="439"/>
    </row>
    <row r="3278" spans="29:36" x14ac:dyDescent="0.3">
      <c r="AC3278" s="439"/>
      <c r="AD3278" s="439"/>
      <c r="AE3278" s="439"/>
      <c r="AF3278" s="439"/>
      <c r="AG3278" s="439"/>
      <c r="AH3278" s="439"/>
      <c r="AI3278" s="439"/>
      <c r="AJ3278" s="439"/>
    </row>
    <row r="3279" spans="29:36" x14ac:dyDescent="0.3">
      <c r="AC3279" s="439"/>
      <c r="AD3279" s="439"/>
      <c r="AE3279" s="439"/>
      <c r="AF3279" s="439"/>
      <c r="AG3279" s="439"/>
      <c r="AH3279" s="439"/>
      <c r="AI3279" s="439"/>
      <c r="AJ3279" s="439"/>
    </row>
    <row r="3280" spans="29:36" x14ac:dyDescent="0.3">
      <c r="AC3280" s="439"/>
      <c r="AD3280" s="439"/>
      <c r="AE3280" s="439"/>
      <c r="AF3280" s="439"/>
      <c r="AG3280" s="439"/>
      <c r="AH3280" s="439"/>
      <c r="AI3280" s="439"/>
      <c r="AJ3280" s="439"/>
    </row>
    <row r="3281" spans="29:36" x14ac:dyDescent="0.3">
      <c r="AC3281" s="439"/>
      <c r="AD3281" s="439"/>
      <c r="AE3281" s="439"/>
      <c r="AF3281" s="439"/>
      <c r="AG3281" s="439"/>
      <c r="AH3281" s="439"/>
      <c r="AI3281" s="439"/>
      <c r="AJ3281" s="439"/>
    </row>
    <row r="3282" spans="29:36" x14ac:dyDescent="0.3">
      <c r="AC3282" s="439"/>
      <c r="AD3282" s="439"/>
      <c r="AE3282" s="439"/>
      <c r="AF3282" s="439"/>
      <c r="AG3282" s="439"/>
      <c r="AH3282" s="439"/>
      <c r="AI3282" s="439"/>
      <c r="AJ3282" s="439"/>
    </row>
    <row r="3283" spans="29:36" x14ac:dyDescent="0.3">
      <c r="AC3283" s="439"/>
      <c r="AD3283" s="439"/>
      <c r="AE3283" s="439"/>
      <c r="AF3283" s="439"/>
      <c r="AG3283" s="439"/>
      <c r="AH3283" s="439"/>
      <c r="AI3283" s="439"/>
      <c r="AJ3283" s="439"/>
    </row>
    <row r="3284" spans="29:36" x14ac:dyDescent="0.3">
      <c r="AC3284" s="439"/>
      <c r="AD3284" s="439"/>
      <c r="AE3284" s="439"/>
      <c r="AF3284" s="439"/>
      <c r="AG3284" s="439"/>
      <c r="AH3284" s="439"/>
      <c r="AI3284" s="439"/>
      <c r="AJ3284" s="439"/>
    </row>
    <row r="3285" spans="29:36" x14ac:dyDescent="0.3">
      <c r="AC3285" s="439"/>
      <c r="AD3285" s="439"/>
      <c r="AE3285" s="439"/>
      <c r="AF3285" s="439"/>
      <c r="AG3285" s="439"/>
      <c r="AH3285" s="439"/>
      <c r="AI3285" s="439"/>
      <c r="AJ3285" s="439"/>
    </row>
    <row r="3286" spans="29:36" x14ac:dyDescent="0.3">
      <c r="AC3286" s="439"/>
      <c r="AD3286" s="439"/>
      <c r="AE3286" s="439"/>
      <c r="AF3286" s="439"/>
      <c r="AG3286" s="439"/>
      <c r="AH3286" s="439"/>
      <c r="AI3286" s="439"/>
      <c r="AJ3286" s="439"/>
    </row>
    <row r="3287" spans="29:36" x14ac:dyDescent="0.3">
      <c r="AC3287" s="439"/>
      <c r="AD3287" s="439"/>
      <c r="AE3287" s="439"/>
      <c r="AF3287" s="439"/>
      <c r="AG3287" s="439"/>
      <c r="AH3287" s="439"/>
      <c r="AI3287" s="439"/>
      <c r="AJ3287" s="439"/>
    </row>
    <row r="3288" spans="29:36" x14ac:dyDescent="0.3">
      <c r="AC3288" s="439"/>
      <c r="AD3288" s="439"/>
      <c r="AE3288" s="439"/>
      <c r="AF3288" s="439"/>
      <c r="AG3288" s="439"/>
      <c r="AH3288" s="439"/>
      <c r="AI3288" s="439"/>
      <c r="AJ3288" s="439"/>
    </row>
    <row r="3289" spans="29:36" x14ac:dyDescent="0.3">
      <c r="AC3289" s="439"/>
      <c r="AD3289" s="439"/>
      <c r="AE3289" s="439"/>
      <c r="AF3289" s="439"/>
      <c r="AG3289" s="439"/>
      <c r="AH3289" s="439"/>
      <c r="AI3289" s="439"/>
      <c r="AJ3289" s="439"/>
    </row>
    <row r="3290" spans="29:36" x14ac:dyDescent="0.3">
      <c r="AC3290" s="439"/>
      <c r="AD3290" s="439"/>
      <c r="AE3290" s="439"/>
      <c r="AF3290" s="439"/>
      <c r="AG3290" s="439"/>
      <c r="AH3290" s="439"/>
      <c r="AI3290" s="439"/>
      <c r="AJ3290" s="439"/>
    </row>
    <row r="3291" spans="29:36" x14ac:dyDescent="0.3">
      <c r="AC3291" s="439"/>
      <c r="AD3291" s="439"/>
      <c r="AE3291" s="439"/>
      <c r="AF3291" s="439"/>
      <c r="AG3291" s="439"/>
      <c r="AH3291" s="439"/>
      <c r="AI3291" s="439"/>
      <c r="AJ3291" s="439"/>
    </row>
    <row r="3292" spans="29:36" x14ac:dyDescent="0.3">
      <c r="AC3292" s="439"/>
      <c r="AD3292" s="439"/>
      <c r="AE3292" s="439"/>
      <c r="AF3292" s="439"/>
      <c r="AG3292" s="439"/>
      <c r="AH3292" s="439"/>
      <c r="AI3292" s="439"/>
      <c r="AJ3292" s="439"/>
    </row>
    <row r="3293" spans="29:36" x14ac:dyDescent="0.3">
      <c r="AC3293" s="439"/>
      <c r="AD3293" s="439"/>
      <c r="AE3293" s="439"/>
      <c r="AF3293" s="439"/>
      <c r="AG3293" s="439"/>
      <c r="AH3293" s="439"/>
      <c r="AI3293" s="439"/>
      <c r="AJ3293" s="439"/>
    </row>
    <row r="3294" spans="29:36" x14ac:dyDescent="0.3">
      <c r="AC3294" s="439"/>
      <c r="AD3294" s="439"/>
      <c r="AE3294" s="439"/>
      <c r="AF3294" s="439"/>
      <c r="AG3294" s="439"/>
      <c r="AH3294" s="439"/>
      <c r="AI3294" s="439"/>
      <c r="AJ3294" s="439"/>
    </row>
    <row r="3295" spans="29:36" x14ac:dyDescent="0.3">
      <c r="AC3295" s="439"/>
      <c r="AD3295" s="439"/>
      <c r="AE3295" s="439"/>
      <c r="AF3295" s="439"/>
      <c r="AG3295" s="439"/>
      <c r="AH3295" s="439"/>
      <c r="AI3295" s="439"/>
      <c r="AJ3295" s="439"/>
    </row>
    <row r="3296" spans="29:36" x14ac:dyDescent="0.3">
      <c r="AC3296" s="439"/>
      <c r="AD3296" s="439"/>
      <c r="AE3296" s="439"/>
      <c r="AF3296" s="439"/>
      <c r="AG3296" s="439"/>
      <c r="AH3296" s="439"/>
      <c r="AI3296" s="439"/>
      <c r="AJ3296" s="439"/>
    </row>
    <row r="3297" spans="29:36" x14ac:dyDescent="0.3">
      <c r="AC3297" s="439"/>
      <c r="AD3297" s="439"/>
      <c r="AE3297" s="439"/>
      <c r="AF3297" s="439"/>
      <c r="AG3297" s="439"/>
      <c r="AH3297" s="439"/>
      <c r="AI3297" s="439"/>
      <c r="AJ3297" s="439"/>
    </row>
    <row r="3298" spans="29:36" x14ac:dyDescent="0.3">
      <c r="AC3298" s="439"/>
      <c r="AD3298" s="439"/>
      <c r="AE3298" s="439"/>
      <c r="AF3298" s="439"/>
      <c r="AG3298" s="439"/>
      <c r="AH3298" s="439"/>
      <c r="AI3298" s="439"/>
      <c r="AJ3298" s="439"/>
    </row>
    <row r="3299" spans="29:36" x14ac:dyDescent="0.3">
      <c r="AC3299" s="439"/>
      <c r="AD3299" s="439"/>
      <c r="AE3299" s="439"/>
      <c r="AF3299" s="439"/>
      <c r="AG3299" s="439"/>
      <c r="AH3299" s="439"/>
      <c r="AI3299" s="439"/>
      <c r="AJ3299" s="439"/>
    </row>
    <row r="3300" spans="29:36" x14ac:dyDescent="0.3">
      <c r="AC3300" s="439"/>
      <c r="AD3300" s="439"/>
      <c r="AE3300" s="439"/>
      <c r="AF3300" s="439"/>
      <c r="AG3300" s="439"/>
      <c r="AH3300" s="439"/>
      <c r="AI3300" s="439"/>
      <c r="AJ3300" s="439"/>
    </row>
    <row r="3301" spans="29:36" x14ac:dyDescent="0.3">
      <c r="AC3301" s="439"/>
      <c r="AD3301" s="439"/>
      <c r="AE3301" s="439"/>
      <c r="AF3301" s="439"/>
      <c r="AG3301" s="439"/>
      <c r="AH3301" s="439"/>
      <c r="AI3301" s="439"/>
      <c r="AJ3301" s="439"/>
    </row>
    <row r="3302" spans="29:36" x14ac:dyDescent="0.3">
      <c r="AC3302" s="439"/>
      <c r="AD3302" s="439"/>
      <c r="AE3302" s="439"/>
      <c r="AF3302" s="439"/>
      <c r="AG3302" s="439"/>
      <c r="AH3302" s="439"/>
      <c r="AI3302" s="439"/>
      <c r="AJ3302" s="439"/>
    </row>
    <row r="3303" spans="29:36" x14ac:dyDescent="0.3">
      <c r="AC3303" s="439"/>
      <c r="AD3303" s="439"/>
      <c r="AE3303" s="439"/>
      <c r="AF3303" s="439"/>
      <c r="AG3303" s="439"/>
      <c r="AH3303" s="439"/>
      <c r="AI3303" s="439"/>
      <c r="AJ3303" s="439"/>
    </row>
    <row r="3304" spans="29:36" x14ac:dyDescent="0.3">
      <c r="AC3304" s="439"/>
      <c r="AD3304" s="439"/>
      <c r="AE3304" s="439"/>
      <c r="AF3304" s="439"/>
      <c r="AG3304" s="439"/>
      <c r="AH3304" s="439"/>
      <c r="AI3304" s="439"/>
      <c r="AJ3304" s="439"/>
    </row>
    <row r="3305" spans="29:36" x14ac:dyDescent="0.3">
      <c r="AC3305" s="439"/>
      <c r="AD3305" s="439"/>
      <c r="AE3305" s="439"/>
      <c r="AF3305" s="439"/>
      <c r="AG3305" s="439"/>
      <c r="AH3305" s="439"/>
      <c r="AI3305" s="439"/>
      <c r="AJ3305" s="439"/>
    </row>
    <row r="3306" spans="29:36" x14ac:dyDescent="0.3">
      <c r="AC3306" s="439"/>
      <c r="AD3306" s="439"/>
      <c r="AE3306" s="439"/>
      <c r="AF3306" s="439"/>
      <c r="AG3306" s="439"/>
      <c r="AH3306" s="439"/>
      <c r="AI3306" s="439"/>
      <c r="AJ3306" s="439"/>
    </row>
    <row r="3307" spans="29:36" x14ac:dyDescent="0.3">
      <c r="AC3307" s="439"/>
      <c r="AD3307" s="439"/>
      <c r="AE3307" s="439"/>
      <c r="AF3307" s="439"/>
      <c r="AG3307" s="439"/>
      <c r="AH3307" s="439"/>
      <c r="AI3307" s="439"/>
      <c r="AJ3307" s="439"/>
    </row>
    <row r="3308" spans="29:36" x14ac:dyDescent="0.3">
      <c r="AC3308" s="439"/>
      <c r="AD3308" s="439"/>
      <c r="AE3308" s="439"/>
      <c r="AF3308" s="439"/>
      <c r="AG3308" s="439"/>
      <c r="AH3308" s="439"/>
      <c r="AI3308" s="439"/>
      <c r="AJ3308" s="439"/>
    </row>
    <row r="3309" spans="29:36" x14ac:dyDescent="0.3">
      <c r="AC3309" s="439"/>
      <c r="AD3309" s="439"/>
      <c r="AE3309" s="439"/>
      <c r="AF3309" s="439"/>
      <c r="AG3309" s="439"/>
      <c r="AH3309" s="439"/>
      <c r="AI3309" s="439"/>
      <c r="AJ3309" s="439"/>
    </row>
    <row r="3310" spans="29:36" x14ac:dyDescent="0.3">
      <c r="AC3310" s="439"/>
      <c r="AD3310" s="439"/>
      <c r="AE3310" s="439"/>
      <c r="AF3310" s="439"/>
      <c r="AG3310" s="439"/>
      <c r="AH3310" s="439"/>
      <c r="AI3310" s="439"/>
      <c r="AJ3310" s="439"/>
    </row>
    <row r="3311" spans="29:36" x14ac:dyDescent="0.3">
      <c r="AC3311" s="439"/>
      <c r="AD3311" s="439"/>
      <c r="AE3311" s="439"/>
      <c r="AF3311" s="439"/>
      <c r="AG3311" s="439"/>
      <c r="AH3311" s="439"/>
      <c r="AI3311" s="439"/>
      <c r="AJ3311" s="439"/>
    </row>
    <row r="3312" spans="29:36" x14ac:dyDescent="0.3">
      <c r="AC3312" s="439"/>
      <c r="AD3312" s="439"/>
      <c r="AE3312" s="439"/>
      <c r="AF3312" s="439"/>
      <c r="AG3312" s="439"/>
      <c r="AH3312" s="439"/>
      <c r="AI3312" s="439"/>
      <c r="AJ3312" s="439"/>
    </row>
    <row r="3313" spans="29:36" x14ac:dyDescent="0.3">
      <c r="AC3313" s="439"/>
      <c r="AD3313" s="439"/>
      <c r="AE3313" s="439"/>
      <c r="AF3313" s="439"/>
      <c r="AG3313" s="439"/>
      <c r="AH3313" s="439"/>
      <c r="AI3313" s="439"/>
      <c r="AJ3313" s="439"/>
    </row>
    <row r="3314" spans="29:36" x14ac:dyDescent="0.3">
      <c r="AC3314" s="439"/>
      <c r="AD3314" s="439"/>
      <c r="AE3314" s="439"/>
      <c r="AF3314" s="439"/>
      <c r="AG3314" s="439"/>
      <c r="AH3314" s="439"/>
      <c r="AI3314" s="439"/>
      <c r="AJ3314" s="439"/>
    </row>
    <row r="3315" spans="29:36" x14ac:dyDescent="0.3">
      <c r="AC3315" s="439"/>
      <c r="AD3315" s="439"/>
      <c r="AE3315" s="439"/>
      <c r="AF3315" s="439"/>
      <c r="AG3315" s="439"/>
      <c r="AH3315" s="439"/>
      <c r="AI3315" s="439"/>
      <c r="AJ3315" s="439"/>
    </row>
    <row r="3316" spans="29:36" x14ac:dyDescent="0.3">
      <c r="AC3316" s="439"/>
      <c r="AD3316" s="439"/>
      <c r="AE3316" s="439"/>
      <c r="AF3316" s="439"/>
      <c r="AG3316" s="439"/>
      <c r="AH3316" s="439"/>
      <c r="AI3316" s="439"/>
      <c r="AJ3316" s="439"/>
    </row>
    <row r="3317" spans="29:36" x14ac:dyDescent="0.3">
      <c r="AC3317" s="439"/>
      <c r="AD3317" s="439"/>
      <c r="AE3317" s="439"/>
      <c r="AF3317" s="439"/>
      <c r="AG3317" s="439"/>
      <c r="AH3317" s="439"/>
      <c r="AI3317" s="439"/>
      <c r="AJ3317" s="439"/>
    </row>
    <row r="3318" spans="29:36" x14ac:dyDescent="0.3">
      <c r="AC3318" s="439"/>
      <c r="AD3318" s="439"/>
      <c r="AE3318" s="439"/>
      <c r="AF3318" s="439"/>
      <c r="AG3318" s="439"/>
      <c r="AH3318" s="439"/>
      <c r="AI3318" s="439"/>
      <c r="AJ3318" s="439"/>
    </row>
    <row r="3319" spans="29:36" x14ac:dyDescent="0.3">
      <c r="AC3319" s="439"/>
      <c r="AD3319" s="439"/>
      <c r="AE3319" s="439"/>
      <c r="AF3319" s="439"/>
      <c r="AG3319" s="439"/>
      <c r="AH3319" s="439"/>
      <c r="AI3319" s="439"/>
      <c r="AJ3319" s="439"/>
    </row>
    <row r="3320" spans="29:36" x14ac:dyDescent="0.3">
      <c r="AC3320" s="439"/>
      <c r="AD3320" s="439"/>
      <c r="AE3320" s="439"/>
      <c r="AF3320" s="439"/>
      <c r="AG3320" s="439"/>
      <c r="AH3320" s="439"/>
      <c r="AI3320" s="439"/>
      <c r="AJ3320" s="439"/>
    </row>
    <row r="3321" spans="29:36" x14ac:dyDescent="0.3">
      <c r="AC3321" s="439"/>
      <c r="AD3321" s="439"/>
      <c r="AE3321" s="439"/>
      <c r="AF3321" s="439"/>
      <c r="AG3321" s="439"/>
      <c r="AH3321" s="439"/>
      <c r="AI3321" s="439"/>
      <c r="AJ3321" s="439"/>
    </row>
    <row r="3322" spans="29:36" x14ac:dyDescent="0.3">
      <c r="AC3322" s="439"/>
      <c r="AD3322" s="439"/>
      <c r="AE3322" s="439"/>
      <c r="AF3322" s="439"/>
      <c r="AG3322" s="439"/>
      <c r="AH3322" s="439"/>
      <c r="AI3322" s="439"/>
      <c r="AJ3322" s="439"/>
    </row>
    <row r="3323" spans="29:36" x14ac:dyDescent="0.3">
      <c r="AC3323" s="439"/>
      <c r="AD3323" s="439"/>
      <c r="AE3323" s="439"/>
      <c r="AF3323" s="439"/>
      <c r="AG3323" s="439"/>
      <c r="AH3323" s="439"/>
      <c r="AI3323" s="439"/>
      <c r="AJ3323" s="439"/>
    </row>
    <row r="3324" spans="29:36" x14ac:dyDescent="0.3">
      <c r="AC3324" s="439"/>
      <c r="AD3324" s="439"/>
      <c r="AE3324" s="439"/>
      <c r="AF3324" s="439"/>
      <c r="AG3324" s="439"/>
      <c r="AH3324" s="439"/>
      <c r="AI3324" s="439"/>
      <c r="AJ3324" s="439"/>
    </row>
    <row r="3325" spans="29:36" x14ac:dyDescent="0.3">
      <c r="AC3325" s="439"/>
      <c r="AD3325" s="439"/>
      <c r="AE3325" s="439"/>
      <c r="AF3325" s="439"/>
      <c r="AG3325" s="439"/>
      <c r="AH3325" s="439"/>
      <c r="AI3325" s="439"/>
      <c r="AJ3325" s="439"/>
    </row>
    <row r="3326" spans="29:36" x14ac:dyDescent="0.3">
      <c r="AC3326" s="439"/>
      <c r="AD3326" s="439"/>
      <c r="AE3326" s="439"/>
      <c r="AF3326" s="439"/>
      <c r="AG3326" s="439"/>
      <c r="AH3326" s="439"/>
      <c r="AI3326" s="439"/>
      <c r="AJ3326" s="439"/>
    </row>
    <row r="3327" spans="29:36" x14ac:dyDescent="0.3">
      <c r="AC3327" s="439"/>
      <c r="AD3327" s="439"/>
      <c r="AE3327" s="439"/>
      <c r="AF3327" s="439"/>
      <c r="AG3327" s="439"/>
      <c r="AH3327" s="439"/>
      <c r="AI3327" s="439"/>
      <c r="AJ3327" s="439"/>
    </row>
    <row r="3328" spans="29:36" x14ac:dyDescent="0.3">
      <c r="AC3328" s="439"/>
      <c r="AD3328" s="439"/>
      <c r="AE3328" s="439"/>
      <c r="AF3328" s="439"/>
      <c r="AG3328" s="439"/>
      <c r="AH3328" s="439"/>
      <c r="AI3328" s="439"/>
      <c r="AJ3328" s="439"/>
    </row>
    <row r="3329" spans="29:36" x14ac:dyDescent="0.3">
      <c r="AC3329" s="439"/>
      <c r="AD3329" s="439"/>
      <c r="AE3329" s="439"/>
      <c r="AF3329" s="439"/>
      <c r="AG3329" s="439"/>
      <c r="AH3329" s="439"/>
      <c r="AI3329" s="439"/>
      <c r="AJ3329" s="439"/>
    </row>
    <row r="3330" spans="29:36" x14ac:dyDescent="0.3">
      <c r="AC3330" s="439"/>
      <c r="AD3330" s="439"/>
      <c r="AE3330" s="439"/>
      <c r="AF3330" s="439"/>
      <c r="AG3330" s="439"/>
      <c r="AH3330" s="439"/>
      <c r="AI3330" s="439"/>
      <c r="AJ3330" s="439"/>
    </row>
    <row r="3331" spans="29:36" x14ac:dyDescent="0.3">
      <c r="AC3331" s="439"/>
      <c r="AD3331" s="439"/>
      <c r="AE3331" s="439"/>
      <c r="AF3331" s="439"/>
      <c r="AG3331" s="439"/>
      <c r="AH3331" s="439"/>
      <c r="AI3331" s="439"/>
      <c r="AJ3331" s="439"/>
    </row>
    <row r="3332" spans="29:36" x14ac:dyDescent="0.3">
      <c r="AC3332" s="439"/>
      <c r="AD3332" s="439"/>
      <c r="AE3332" s="439"/>
      <c r="AF3332" s="439"/>
      <c r="AG3332" s="439"/>
      <c r="AH3332" s="439"/>
      <c r="AI3332" s="439"/>
      <c r="AJ3332" s="439"/>
    </row>
    <row r="3333" spans="29:36" x14ac:dyDescent="0.3">
      <c r="AC3333" s="439"/>
      <c r="AD3333" s="439"/>
      <c r="AE3333" s="439"/>
      <c r="AF3333" s="439"/>
      <c r="AG3333" s="439"/>
      <c r="AH3333" s="439"/>
      <c r="AI3333" s="439"/>
      <c r="AJ3333" s="439"/>
    </row>
    <row r="3334" spans="29:36" x14ac:dyDescent="0.3">
      <c r="AC3334" s="439"/>
      <c r="AD3334" s="439"/>
      <c r="AE3334" s="439"/>
      <c r="AF3334" s="439"/>
      <c r="AG3334" s="439"/>
      <c r="AH3334" s="439"/>
      <c r="AI3334" s="439"/>
      <c r="AJ3334" s="439"/>
    </row>
    <row r="3335" spans="29:36" x14ac:dyDescent="0.3">
      <c r="AC3335" s="439"/>
      <c r="AD3335" s="439"/>
      <c r="AE3335" s="439"/>
      <c r="AF3335" s="439"/>
      <c r="AG3335" s="439"/>
      <c r="AH3335" s="439"/>
      <c r="AI3335" s="439"/>
      <c r="AJ3335" s="439"/>
    </row>
    <row r="3336" spans="29:36" x14ac:dyDescent="0.3">
      <c r="AC3336" s="439"/>
      <c r="AD3336" s="439"/>
      <c r="AE3336" s="439"/>
      <c r="AF3336" s="439"/>
      <c r="AG3336" s="439"/>
      <c r="AH3336" s="439"/>
      <c r="AI3336" s="439"/>
      <c r="AJ3336" s="439"/>
    </row>
    <row r="3337" spans="29:36" x14ac:dyDescent="0.3">
      <c r="AC3337" s="439"/>
      <c r="AD3337" s="439"/>
      <c r="AE3337" s="439"/>
      <c r="AF3337" s="439"/>
      <c r="AG3337" s="439"/>
      <c r="AH3337" s="439"/>
      <c r="AI3337" s="439"/>
      <c r="AJ3337" s="439"/>
    </row>
    <row r="3338" spans="29:36" x14ac:dyDescent="0.3">
      <c r="AC3338" s="439"/>
      <c r="AD3338" s="439"/>
      <c r="AE3338" s="439"/>
      <c r="AF3338" s="439"/>
      <c r="AG3338" s="439"/>
      <c r="AH3338" s="439"/>
      <c r="AI3338" s="439"/>
      <c r="AJ3338" s="439"/>
    </row>
    <row r="3339" spans="29:36" x14ac:dyDescent="0.3">
      <c r="AC3339" s="439"/>
      <c r="AD3339" s="439"/>
      <c r="AE3339" s="439"/>
      <c r="AF3339" s="439"/>
      <c r="AG3339" s="439"/>
      <c r="AH3339" s="439"/>
      <c r="AI3339" s="439"/>
      <c r="AJ3339" s="439"/>
    </row>
    <row r="3340" spans="29:36" x14ac:dyDescent="0.3">
      <c r="AC3340" s="439"/>
      <c r="AD3340" s="439"/>
      <c r="AE3340" s="439"/>
      <c r="AF3340" s="439"/>
      <c r="AG3340" s="439"/>
      <c r="AH3340" s="439"/>
      <c r="AI3340" s="439"/>
      <c r="AJ3340" s="439"/>
    </row>
    <row r="3341" spans="29:36" x14ac:dyDescent="0.3">
      <c r="AC3341" s="439"/>
      <c r="AD3341" s="439"/>
      <c r="AE3341" s="439"/>
      <c r="AF3341" s="439"/>
      <c r="AG3341" s="439"/>
      <c r="AH3341" s="439"/>
      <c r="AI3341" s="439"/>
      <c r="AJ3341" s="439"/>
    </row>
    <row r="3342" spans="29:36" x14ac:dyDescent="0.3">
      <c r="AC3342" s="439"/>
      <c r="AD3342" s="439"/>
      <c r="AE3342" s="439"/>
      <c r="AF3342" s="439"/>
      <c r="AG3342" s="439"/>
      <c r="AH3342" s="439"/>
      <c r="AI3342" s="439"/>
      <c r="AJ3342" s="439"/>
    </row>
    <row r="3343" spans="29:36" x14ac:dyDescent="0.3">
      <c r="AC3343" s="439"/>
      <c r="AD3343" s="439"/>
      <c r="AE3343" s="439"/>
      <c r="AF3343" s="439"/>
      <c r="AG3343" s="439"/>
      <c r="AH3343" s="439"/>
      <c r="AI3343" s="439"/>
      <c r="AJ3343" s="439"/>
    </row>
    <row r="3344" spans="29:36" x14ac:dyDescent="0.3">
      <c r="AC3344" s="439"/>
      <c r="AD3344" s="439"/>
      <c r="AE3344" s="439"/>
      <c r="AF3344" s="439"/>
      <c r="AG3344" s="439"/>
      <c r="AH3344" s="439"/>
      <c r="AI3344" s="439"/>
      <c r="AJ3344" s="439"/>
    </row>
    <row r="3345" spans="29:36" x14ac:dyDescent="0.3">
      <c r="AC3345" s="439"/>
      <c r="AD3345" s="439"/>
      <c r="AE3345" s="439"/>
      <c r="AF3345" s="439"/>
      <c r="AG3345" s="439"/>
      <c r="AH3345" s="439"/>
      <c r="AI3345" s="439"/>
      <c r="AJ3345" s="439"/>
    </row>
    <row r="3346" spans="29:36" x14ac:dyDescent="0.3">
      <c r="AC3346" s="439"/>
      <c r="AD3346" s="439"/>
      <c r="AE3346" s="439"/>
      <c r="AF3346" s="439"/>
      <c r="AG3346" s="439"/>
      <c r="AH3346" s="439"/>
      <c r="AI3346" s="439"/>
      <c r="AJ3346" s="439"/>
    </row>
    <row r="3347" spans="29:36" x14ac:dyDescent="0.3">
      <c r="AC3347" s="439"/>
      <c r="AD3347" s="439"/>
      <c r="AE3347" s="439"/>
      <c r="AF3347" s="439"/>
      <c r="AG3347" s="439"/>
      <c r="AH3347" s="439"/>
      <c r="AI3347" s="439"/>
      <c r="AJ3347" s="439"/>
    </row>
    <row r="3348" spans="29:36" x14ac:dyDescent="0.3">
      <c r="AC3348" s="439"/>
      <c r="AD3348" s="439"/>
      <c r="AE3348" s="439"/>
      <c r="AF3348" s="439"/>
      <c r="AG3348" s="439"/>
      <c r="AH3348" s="439"/>
      <c r="AI3348" s="439"/>
      <c r="AJ3348" s="439"/>
    </row>
    <row r="3349" spans="29:36" x14ac:dyDescent="0.3">
      <c r="AC3349" s="439"/>
      <c r="AD3349" s="439"/>
      <c r="AE3349" s="439"/>
      <c r="AF3349" s="439"/>
      <c r="AG3349" s="439"/>
      <c r="AH3349" s="439"/>
      <c r="AI3349" s="439"/>
      <c r="AJ3349" s="439"/>
    </row>
    <row r="3350" spans="29:36" x14ac:dyDescent="0.3">
      <c r="AC3350" s="439"/>
      <c r="AD3350" s="439"/>
      <c r="AE3350" s="439"/>
      <c r="AF3350" s="439"/>
      <c r="AG3350" s="439"/>
      <c r="AH3350" s="439"/>
      <c r="AI3350" s="439"/>
      <c r="AJ3350" s="439"/>
    </row>
    <row r="3351" spans="29:36" x14ac:dyDescent="0.3">
      <c r="AC3351" s="439"/>
      <c r="AD3351" s="439"/>
      <c r="AE3351" s="439"/>
      <c r="AF3351" s="439"/>
      <c r="AG3351" s="439"/>
      <c r="AH3351" s="439"/>
      <c r="AI3351" s="439"/>
      <c r="AJ3351" s="439"/>
    </row>
    <row r="3352" spans="29:36" x14ac:dyDescent="0.3">
      <c r="AC3352" s="439"/>
      <c r="AD3352" s="439"/>
      <c r="AE3352" s="439"/>
      <c r="AF3352" s="439"/>
      <c r="AG3352" s="439"/>
      <c r="AH3352" s="439"/>
      <c r="AI3352" s="439"/>
      <c r="AJ3352" s="439"/>
    </row>
    <row r="3353" spans="29:36" x14ac:dyDescent="0.3">
      <c r="AC3353" s="439"/>
      <c r="AD3353" s="439"/>
      <c r="AE3353" s="439"/>
      <c r="AF3353" s="439"/>
      <c r="AG3353" s="439"/>
      <c r="AH3353" s="439"/>
      <c r="AI3353" s="439"/>
      <c r="AJ3353" s="439"/>
    </row>
    <row r="3354" spans="29:36" x14ac:dyDescent="0.3">
      <c r="AC3354" s="439"/>
      <c r="AD3354" s="439"/>
      <c r="AE3354" s="439"/>
      <c r="AF3354" s="439"/>
      <c r="AG3354" s="439"/>
      <c r="AH3354" s="439"/>
      <c r="AI3354" s="439"/>
      <c r="AJ3354" s="439"/>
    </row>
    <row r="3355" spans="29:36" x14ac:dyDescent="0.3">
      <c r="AC3355" s="439"/>
      <c r="AD3355" s="439"/>
      <c r="AE3355" s="439"/>
      <c r="AF3355" s="439"/>
      <c r="AG3355" s="439"/>
      <c r="AH3355" s="439"/>
      <c r="AI3355" s="439"/>
      <c r="AJ3355" s="439"/>
    </row>
    <row r="3356" spans="29:36" x14ac:dyDescent="0.3">
      <c r="AC3356" s="439"/>
      <c r="AD3356" s="439"/>
      <c r="AE3356" s="439"/>
      <c r="AF3356" s="439"/>
      <c r="AG3356" s="439"/>
      <c r="AH3356" s="439"/>
      <c r="AI3356" s="439"/>
      <c r="AJ3356" s="439"/>
    </row>
    <row r="3357" spans="29:36" x14ac:dyDescent="0.3">
      <c r="AC3357" s="439"/>
      <c r="AD3357" s="439"/>
      <c r="AE3357" s="439"/>
      <c r="AF3357" s="439"/>
      <c r="AG3357" s="439"/>
      <c r="AH3357" s="439"/>
      <c r="AI3357" s="439"/>
      <c r="AJ3357" s="439"/>
    </row>
    <row r="3358" spans="29:36" x14ac:dyDescent="0.3">
      <c r="AC3358" s="439"/>
      <c r="AD3358" s="439"/>
      <c r="AE3358" s="439"/>
      <c r="AF3358" s="439"/>
      <c r="AG3358" s="439"/>
      <c r="AH3358" s="439"/>
      <c r="AI3358" s="439"/>
      <c r="AJ3358" s="439"/>
    </row>
    <row r="3359" spans="29:36" x14ac:dyDescent="0.3">
      <c r="AC3359" s="439"/>
      <c r="AD3359" s="439"/>
      <c r="AE3359" s="439"/>
      <c r="AF3359" s="439"/>
      <c r="AG3359" s="439"/>
      <c r="AH3359" s="439"/>
      <c r="AI3359" s="439"/>
      <c r="AJ3359" s="439"/>
    </row>
    <row r="3360" spans="29:36" x14ac:dyDescent="0.3">
      <c r="AC3360" s="439"/>
      <c r="AD3360" s="439"/>
      <c r="AE3360" s="439"/>
      <c r="AF3360" s="439"/>
      <c r="AG3360" s="439"/>
      <c r="AH3360" s="439"/>
      <c r="AI3360" s="439"/>
      <c r="AJ3360" s="439"/>
    </row>
    <row r="3361" spans="29:36" x14ac:dyDescent="0.3">
      <c r="AC3361" s="439"/>
      <c r="AD3361" s="439"/>
      <c r="AE3361" s="439"/>
      <c r="AF3361" s="439"/>
      <c r="AG3361" s="439"/>
      <c r="AH3361" s="439"/>
      <c r="AI3361" s="439"/>
      <c r="AJ3361" s="439"/>
    </row>
    <row r="3362" spans="29:36" x14ac:dyDescent="0.3">
      <c r="AC3362" s="439"/>
      <c r="AD3362" s="439"/>
      <c r="AE3362" s="439"/>
      <c r="AF3362" s="439"/>
      <c r="AG3362" s="439"/>
      <c r="AH3362" s="439"/>
      <c r="AI3362" s="439"/>
      <c r="AJ3362" s="439"/>
    </row>
    <row r="3363" spans="29:36" x14ac:dyDescent="0.3">
      <c r="AC3363" s="439"/>
      <c r="AD3363" s="439"/>
      <c r="AE3363" s="439"/>
      <c r="AF3363" s="439"/>
      <c r="AG3363" s="439"/>
      <c r="AH3363" s="439"/>
      <c r="AI3363" s="439"/>
      <c r="AJ3363" s="439"/>
    </row>
    <row r="3364" spans="29:36" x14ac:dyDescent="0.3">
      <c r="AC3364" s="439"/>
      <c r="AD3364" s="439"/>
      <c r="AE3364" s="439"/>
      <c r="AF3364" s="439"/>
      <c r="AG3364" s="439"/>
      <c r="AH3364" s="439"/>
      <c r="AI3364" s="439"/>
      <c r="AJ3364" s="439"/>
    </row>
    <row r="3365" spans="29:36" x14ac:dyDescent="0.3">
      <c r="AC3365" s="439"/>
      <c r="AD3365" s="439"/>
      <c r="AE3365" s="439"/>
      <c r="AF3365" s="439"/>
      <c r="AG3365" s="439"/>
      <c r="AH3365" s="439"/>
      <c r="AI3365" s="439"/>
      <c r="AJ3365" s="439"/>
    </row>
    <row r="3366" spans="29:36" x14ac:dyDescent="0.3">
      <c r="AC3366" s="439"/>
      <c r="AD3366" s="439"/>
      <c r="AE3366" s="439"/>
      <c r="AF3366" s="439"/>
      <c r="AG3366" s="439"/>
      <c r="AH3366" s="439"/>
      <c r="AI3366" s="439"/>
      <c r="AJ3366" s="439"/>
    </row>
    <row r="3367" spans="29:36" x14ac:dyDescent="0.3">
      <c r="AC3367" s="439"/>
      <c r="AD3367" s="439"/>
      <c r="AE3367" s="439"/>
      <c r="AF3367" s="439"/>
      <c r="AG3367" s="439"/>
      <c r="AH3367" s="439"/>
      <c r="AI3367" s="439"/>
      <c r="AJ3367" s="439"/>
    </row>
    <row r="3368" spans="29:36" x14ac:dyDescent="0.3">
      <c r="AC3368" s="439"/>
      <c r="AD3368" s="439"/>
      <c r="AE3368" s="439"/>
      <c r="AF3368" s="439"/>
      <c r="AG3368" s="439"/>
      <c r="AH3368" s="439"/>
      <c r="AI3368" s="439"/>
      <c r="AJ3368" s="439"/>
    </row>
    <row r="3369" spans="29:36" x14ac:dyDescent="0.3">
      <c r="AC3369" s="439"/>
      <c r="AD3369" s="439"/>
      <c r="AE3369" s="439"/>
      <c r="AF3369" s="439"/>
      <c r="AG3369" s="439"/>
      <c r="AH3369" s="439"/>
      <c r="AI3369" s="439"/>
      <c r="AJ3369" s="439"/>
    </row>
    <row r="3370" spans="29:36" x14ac:dyDescent="0.3">
      <c r="AC3370" s="439"/>
      <c r="AD3370" s="439"/>
      <c r="AE3370" s="439"/>
      <c r="AF3370" s="439"/>
      <c r="AG3370" s="439"/>
      <c r="AH3370" s="439"/>
      <c r="AI3370" s="439"/>
      <c r="AJ3370" s="439"/>
    </row>
    <row r="3371" spans="29:36" x14ac:dyDescent="0.3">
      <c r="AC3371" s="439"/>
      <c r="AD3371" s="439"/>
      <c r="AE3371" s="439"/>
      <c r="AF3371" s="439"/>
      <c r="AG3371" s="439"/>
      <c r="AH3371" s="439"/>
      <c r="AI3371" s="439"/>
      <c r="AJ3371" s="439"/>
    </row>
    <row r="3372" spans="29:36" x14ac:dyDescent="0.3">
      <c r="AC3372" s="439"/>
      <c r="AD3372" s="439"/>
      <c r="AE3372" s="439"/>
      <c r="AF3372" s="439"/>
      <c r="AG3372" s="439"/>
      <c r="AH3372" s="439"/>
      <c r="AI3372" s="439"/>
      <c r="AJ3372" s="439"/>
    </row>
    <row r="3373" spans="29:36" x14ac:dyDescent="0.3">
      <c r="AC3373" s="439"/>
      <c r="AD3373" s="439"/>
      <c r="AE3373" s="439"/>
      <c r="AF3373" s="439"/>
      <c r="AG3373" s="439"/>
      <c r="AH3373" s="439"/>
      <c r="AI3373" s="439"/>
      <c r="AJ3373" s="439"/>
    </row>
    <row r="3374" spans="29:36" x14ac:dyDescent="0.3">
      <c r="AC3374" s="439"/>
      <c r="AD3374" s="439"/>
      <c r="AE3374" s="439"/>
      <c r="AF3374" s="439"/>
      <c r="AG3374" s="439"/>
      <c r="AH3374" s="439"/>
      <c r="AI3374" s="439"/>
      <c r="AJ3374" s="439"/>
    </row>
    <row r="3375" spans="29:36" x14ac:dyDescent="0.3">
      <c r="AC3375" s="439"/>
      <c r="AD3375" s="439"/>
      <c r="AE3375" s="439"/>
      <c r="AF3375" s="439"/>
      <c r="AG3375" s="439"/>
      <c r="AH3375" s="439"/>
      <c r="AI3375" s="439"/>
      <c r="AJ3375" s="439"/>
    </row>
    <row r="3376" spans="29:36" x14ac:dyDescent="0.3">
      <c r="AC3376" s="439"/>
      <c r="AD3376" s="439"/>
      <c r="AE3376" s="439"/>
      <c r="AF3376" s="439"/>
      <c r="AG3376" s="439"/>
      <c r="AH3376" s="439"/>
      <c r="AI3376" s="439"/>
      <c r="AJ3376" s="439"/>
    </row>
    <row r="3377" spans="29:36" x14ac:dyDescent="0.3">
      <c r="AC3377" s="439"/>
      <c r="AD3377" s="439"/>
      <c r="AE3377" s="439"/>
      <c r="AF3377" s="439"/>
      <c r="AG3377" s="439"/>
      <c r="AH3377" s="439"/>
      <c r="AI3377" s="439"/>
      <c r="AJ3377" s="439"/>
    </row>
    <row r="3378" spans="29:36" x14ac:dyDescent="0.3">
      <c r="AC3378" s="439"/>
      <c r="AD3378" s="439"/>
      <c r="AE3378" s="439"/>
      <c r="AF3378" s="439"/>
      <c r="AG3378" s="439"/>
      <c r="AH3378" s="439"/>
      <c r="AI3378" s="439"/>
      <c r="AJ3378" s="439"/>
    </row>
    <row r="3379" spans="29:36" x14ac:dyDescent="0.3">
      <c r="AC3379" s="439"/>
      <c r="AD3379" s="439"/>
      <c r="AE3379" s="439"/>
      <c r="AF3379" s="439"/>
      <c r="AG3379" s="439"/>
      <c r="AH3379" s="439"/>
      <c r="AI3379" s="439"/>
      <c r="AJ3379" s="439"/>
    </row>
    <row r="3380" spans="29:36" x14ac:dyDescent="0.3">
      <c r="AC3380" s="439"/>
      <c r="AD3380" s="439"/>
      <c r="AE3380" s="439"/>
      <c r="AF3380" s="439"/>
      <c r="AG3380" s="439"/>
      <c r="AH3380" s="439"/>
      <c r="AI3380" s="439"/>
      <c r="AJ3380" s="439"/>
    </row>
    <row r="3381" spans="29:36" x14ac:dyDescent="0.3">
      <c r="AC3381" s="439"/>
      <c r="AD3381" s="439"/>
      <c r="AE3381" s="439"/>
      <c r="AF3381" s="439"/>
      <c r="AG3381" s="439"/>
      <c r="AH3381" s="439"/>
      <c r="AI3381" s="439"/>
      <c r="AJ3381" s="439"/>
    </row>
    <row r="3382" spans="29:36" x14ac:dyDescent="0.3">
      <c r="AC3382" s="439"/>
      <c r="AD3382" s="439"/>
      <c r="AE3382" s="439"/>
      <c r="AF3382" s="439"/>
      <c r="AG3382" s="439"/>
      <c r="AH3382" s="439"/>
      <c r="AI3382" s="439"/>
      <c r="AJ3382" s="439"/>
    </row>
    <row r="3383" spans="29:36" x14ac:dyDescent="0.3">
      <c r="AC3383" s="439"/>
      <c r="AD3383" s="439"/>
      <c r="AE3383" s="439"/>
      <c r="AF3383" s="439"/>
      <c r="AG3383" s="439"/>
      <c r="AH3383" s="439"/>
      <c r="AI3383" s="439"/>
      <c r="AJ3383" s="439"/>
    </row>
    <row r="3384" spans="29:36" x14ac:dyDescent="0.3">
      <c r="AC3384" s="439"/>
      <c r="AD3384" s="439"/>
      <c r="AE3384" s="439"/>
      <c r="AF3384" s="439"/>
      <c r="AG3384" s="439"/>
      <c r="AH3384" s="439"/>
      <c r="AI3384" s="439"/>
      <c r="AJ3384" s="439"/>
    </row>
    <row r="3385" spans="29:36" x14ac:dyDescent="0.3">
      <c r="AC3385" s="439"/>
      <c r="AD3385" s="439"/>
      <c r="AE3385" s="439"/>
      <c r="AF3385" s="439"/>
      <c r="AG3385" s="439"/>
      <c r="AH3385" s="439"/>
      <c r="AI3385" s="439"/>
      <c r="AJ3385" s="439"/>
    </row>
    <row r="3386" spans="29:36" x14ac:dyDescent="0.3">
      <c r="AC3386" s="439"/>
      <c r="AD3386" s="439"/>
      <c r="AE3386" s="439"/>
      <c r="AF3386" s="439"/>
      <c r="AG3386" s="439"/>
      <c r="AH3386" s="439"/>
      <c r="AI3386" s="439"/>
      <c r="AJ3386" s="439"/>
    </row>
    <row r="3387" spans="29:36" x14ac:dyDescent="0.3">
      <c r="AC3387" s="439"/>
      <c r="AD3387" s="439"/>
      <c r="AE3387" s="439"/>
      <c r="AF3387" s="439"/>
      <c r="AG3387" s="439"/>
      <c r="AH3387" s="439"/>
      <c r="AI3387" s="439"/>
      <c r="AJ3387" s="439"/>
    </row>
    <row r="3388" spans="29:36" x14ac:dyDescent="0.3">
      <c r="AC3388" s="439"/>
      <c r="AD3388" s="439"/>
      <c r="AE3388" s="439"/>
      <c r="AF3388" s="439"/>
      <c r="AG3388" s="439"/>
      <c r="AH3388" s="439"/>
      <c r="AI3388" s="439"/>
      <c r="AJ3388" s="439"/>
    </row>
    <row r="3389" spans="29:36" x14ac:dyDescent="0.3">
      <c r="AC3389" s="439"/>
      <c r="AD3389" s="439"/>
      <c r="AE3389" s="439"/>
      <c r="AF3389" s="439"/>
      <c r="AG3389" s="439"/>
      <c r="AH3389" s="439"/>
      <c r="AI3389" s="439"/>
      <c r="AJ3389" s="439"/>
    </row>
    <row r="3390" spans="29:36" x14ac:dyDescent="0.3">
      <c r="AC3390" s="439"/>
      <c r="AD3390" s="439"/>
      <c r="AE3390" s="439"/>
      <c r="AF3390" s="439"/>
      <c r="AG3390" s="439"/>
      <c r="AH3390" s="439"/>
      <c r="AI3390" s="439"/>
      <c r="AJ3390" s="439"/>
    </row>
    <row r="3391" spans="29:36" x14ac:dyDescent="0.3">
      <c r="AC3391" s="439"/>
      <c r="AD3391" s="439"/>
      <c r="AE3391" s="439"/>
      <c r="AF3391" s="439"/>
      <c r="AG3391" s="439"/>
      <c r="AH3391" s="439"/>
      <c r="AI3391" s="439"/>
      <c r="AJ3391" s="439"/>
    </row>
    <row r="3392" spans="29:36" x14ac:dyDescent="0.3">
      <c r="AC3392" s="439"/>
      <c r="AD3392" s="439"/>
      <c r="AE3392" s="439"/>
      <c r="AF3392" s="439"/>
      <c r="AG3392" s="439"/>
      <c r="AH3392" s="439"/>
      <c r="AI3392" s="439"/>
      <c r="AJ3392" s="439"/>
    </row>
    <row r="3393" spans="29:36" x14ac:dyDescent="0.3">
      <c r="AC3393" s="439"/>
      <c r="AD3393" s="439"/>
      <c r="AE3393" s="439"/>
      <c r="AF3393" s="439"/>
      <c r="AG3393" s="439"/>
      <c r="AH3393" s="439"/>
      <c r="AI3393" s="439"/>
      <c r="AJ3393" s="439"/>
    </row>
    <row r="3394" spans="29:36" x14ac:dyDescent="0.3">
      <c r="AC3394" s="439"/>
      <c r="AD3394" s="439"/>
      <c r="AE3394" s="439"/>
      <c r="AF3394" s="439"/>
      <c r="AG3394" s="439"/>
      <c r="AH3394" s="439"/>
      <c r="AI3394" s="439"/>
      <c r="AJ3394" s="439"/>
    </row>
    <row r="3395" spans="29:36" x14ac:dyDescent="0.3">
      <c r="AC3395" s="439"/>
      <c r="AD3395" s="439"/>
      <c r="AE3395" s="439"/>
      <c r="AF3395" s="439"/>
      <c r="AG3395" s="439"/>
      <c r="AH3395" s="439"/>
      <c r="AI3395" s="439"/>
      <c r="AJ3395" s="439"/>
    </row>
    <row r="3396" spans="29:36" x14ac:dyDescent="0.3">
      <c r="AC3396" s="439"/>
      <c r="AD3396" s="439"/>
      <c r="AE3396" s="439"/>
      <c r="AF3396" s="439"/>
      <c r="AG3396" s="439"/>
      <c r="AH3396" s="439"/>
      <c r="AI3396" s="439"/>
      <c r="AJ3396" s="439"/>
    </row>
    <row r="3397" spans="29:36" x14ac:dyDescent="0.3">
      <c r="AC3397" s="439"/>
      <c r="AD3397" s="439"/>
      <c r="AE3397" s="439"/>
      <c r="AF3397" s="439"/>
      <c r="AG3397" s="439"/>
      <c r="AH3397" s="439"/>
      <c r="AI3397" s="439"/>
      <c r="AJ3397" s="439"/>
    </row>
    <row r="3398" spans="29:36" x14ac:dyDescent="0.3">
      <c r="AC3398" s="439"/>
      <c r="AD3398" s="439"/>
      <c r="AE3398" s="439"/>
      <c r="AF3398" s="439"/>
      <c r="AG3398" s="439"/>
      <c r="AH3398" s="439"/>
      <c r="AI3398" s="439"/>
      <c r="AJ3398" s="439"/>
    </row>
    <row r="3399" spans="29:36" x14ac:dyDescent="0.3">
      <c r="AC3399" s="439"/>
      <c r="AD3399" s="439"/>
      <c r="AE3399" s="439"/>
      <c r="AF3399" s="439"/>
      <c r="AG3399" s="439"/>
      <c r="AH3399" s="439"/>
      <c r="AI3399" s="439"/>
      <c r="AJ3399" s="439"/>
    </row>
    <row r="3400" spans="29:36" x14ac:dyDescent="0.3">
      <c r="AC3400" s="439"/>
      <c r="AD3400" s="439"/>
      <c r="AE3400" s="439"/>
      <c r="AF3400" s="439"/>
      <c r="AG3400" s="439"/>
      <c r="AH3400" s="439"/>
      <c r="AI3400" s="439"/>
      <c r="AJ3400" s="439"/>
    </row>
    <row r="3401" spans="29:36" x14ac:dyDescent="0.3">
      <c r="AC3401" s="439"/>
      <c r="AD3401" s="439"/>
      <c r="AE3401" s="439"/>
      <c r="AF3401" s="439"/>
      <c r="AG3401" s="439"/>
      <c r="AH3401" s="439"/>
      <c r="AI3401" s="439"/>
      <c r="AJ3401" s="439"/>
    </row>
    <row r="3402" spans="29:36" x14ac:dyDescent="0.3">
      <c r="AC3402" s="439"/>
      <c r="AD3402" s="439"/>
      <c r="AE3402" s="439"/>
      <c r="AF3402" s="439"/>
      <c r="AG3402" s="439"/>
      <c r="AH3402" s="439"/>
      <c r="AI3402" s="439"/>
      <c r="AJ3402" s="439"/>
    </row>
    <row r="3403" spans="29:36" x14ac:dyDescent="0.3">
      <c r="AC3403" s="439"/>
      <c r="AD3403" s="439"/>
      <c r="AE3403" s="439"/>
      <c r="AF3403" s="439"/>
      <c r="AG3403" s="439"/>
      <c r="AH3403" s="439"/>
      <c r="AI3403" s="439"/>
      <c r="AJ3403" s="439"/>
    </row>
    <row r="3404" spans="29:36" x14ac:dyDescent="0.3">
      <c r="AC3404" s="439"/>
      <c r="AD3404" s="439"/>
      <c r="AE3404" s="439"/>
      <c r="AF3404" s="439"/>
      <c r="AG3404" s="439"/>
      <c r="AH3404" s="439"/>
      <c r="AI3404" s="439"/>
      <c r="AJ3404" s="439"/>
    </row>
    <row r="3405" spans="29:36" x14ac:dyDescent="0.3">
      <c r="AC3405" s="439"/>
      <c r="AD3405" s="439"/>
      <c r="AE3405" s="439"/>
      <c r="AF3405" s="439"/>
      <c r="AG3405" s="439"/>
      <c r="AH3405" s="439"/>
      <c r="AI3405" s="439"/>
      <c r="AJ3405" s="439"/>
    </row>
    <row r="3406" spans="29:36" x14ac:dyDescent="0.3">
      <c r="AC3406" s="439"/>
      <c r="AD3406" s="439"/>
      <c r="AE3406" s="439"/>
      <c r="AF3406" s="439"/>
      <c r="AG3406" s="439"/>
      <c r="AH3406" s="439"/>
      <c r="AI3406" s="439"/>
      <c r="AJ3406" s="439"/>
    </row>
    <row r="3407" spans="29:36" x14ac:dyDescent="0.3">
      <c r="AC3407" s="439"/>
      <c r="AD3407" s="439"/>
      <c r="AE3407" s="439"/>
      <c r="AF3407" s="439"/>
      <c r="AG3407" s="439"/>
      <c r="AH3407" s="439"/>
      <c r="AI3407" s="439"/>
      <c r="AJ3407" s="439"/>
    </row>
    <row r="3408" spans="29:36" x14ac:dyDescent="0.3">
      <c r="AC3408" s="439"/>
      <c r="AD3408" s="439"/>
      <c r="AE3408" s="439"/>
      <c r="AF3408" s="439"/>
      <c r="AG3408" s="439"/>
      <c r="AH3408" s="439"/>
      <c r="AI3408" s="439"/>
      <c r="AJ3408" s="439"/>
    </row>
    <row r="3409" spans="29:36" x14ac:dyDescent="0.3">
      <c r="AC3409" s="439"/>
      <c r="AD3409" s="439"/>
      <c r="AE3409" s="439"/>
      <c r="AF3409" s="439"/>
      <c r="AG3409" s="439"/>
      <c r="AH3409" s="439"/>
      <c r="AI3409" s="439"/>
      <c r="AJ3409" s="439"/>
    </row>
    <row r="3410" spans="29:36" x14ac:dyDescent="0.3">
      <c r="AC3410" s="439"/>
      <c r="AD3410" s="439"/>
      <c r="AE3410" s="439"/>
      <c r="AF3410" s="439"/>
      <c r="AG3410" s="439"/>
      <c r="AH3410" s="439"/>
      <c r="AI3410" s="439"/>
      <c r="AJ3410" s="439"/>
    </row>
    <row r="3411" spans="29:36" x14ac:dyDescent="0.3">
      <c r="AC3411" s="439"/>
      <c r="AD3411" s="439"/>
      <c r="AE3411" s="439"/>
      <c r="AF3411" s="439"/>
      <c r="AG3411" s="439"/>
      <c r="AH3411" s="439"/>
      <c r="AI3411" s="439"/>
      <c r="AJ3411" s="439"/>
    </row>
    <row r="3412" spans="29:36" x14ac:dyDescent="0.3">
      <c r="AC3412" s="439"/>
      <c r="AD3412" s="439"/>
      <c r="AE3412" s="439"/>
      <c r="AF3412" s="439"/>
      <c r="AG3412" s="439"/>
      <c r="AH3412" s="439"/>
      <c r="AI3412" s="439"/>
      <c r="AJ3412" s="439"/>
    </row>
    <row r="3413" spans="29:36" x14ac:dyDescent="0.3">
      <c r="AC3413" s="439"/>
      <c r="AD3413" s="439"/>
      <c r="AE3413" s="439"/>
      <c r="AF3413" s="439"/>
      <c r="AG3413" s="439"/>
      <c r="AH3413" s="439"/>
      <c r="AI3413" s="439"/>
      <c r="AJ3413" s="439"/>
    </row>
    <row r="3414" spans="29:36" x14ac:dyDescent="0.3">
      <c r="AC3414" s="439"/>
      <c r="AD3414" s="439"/>
      <c r="AE3414" s="439"/>
      <c r="AF3414" s="439"/>
      <c r="AG3414" s="439"/>
      <c r="AH3414" s="439"/>
      <c r="AI3414" s="439"/>
      <c r="AJ3414" s="439"/>
    </row>
    <row r="3415" spans="29:36" x14ac:dyDescent="0.3">
      <c r="AC3415" s="439"/>
      <c r="AD3415" s="439"/>
      <c r="AE3415" s="439"/>
      <c r="AF3415" s="439"/>
      <c r="AG3415" s="439"/>
      <c r="AH3415" s="439"/>
      <c r="AI3415" s="439"/>
      <c r="AJ3415" s="439"/>
    </row>
    <row r="3416" spans="29:36" x14ac:dyDescent="0.3">
      <c r="AC3416" s="439"/>
      <c r="AD3416" s="439"/>
      <c r="AE3416" s="439"/>
      <c r="AF3416" s="439"/>
      <c r="AG3416" s="439"/>
      <c r="AH3416" s="439"/>
      <c r="AI3416" s="439"/>
      <c r="AJ3416" s="439"/>
    </row>
    <row r="3417" spans="29:36" x14ac:dyDescent="0.3">
      <c r="AC3417" s="439"/>
      <c r="AD3417" s="439"/>
      <c r="AE3417" s="439"/>
      <c r="AF3417" s="439"/>
      <c r="AG3417" s="439"/>
      <c r="AH3417" s="439"/>
      <c r="AI3417" s="439"/>
      <c r="AJ3417" s="439"/>
    </row>
    <row r="3418" spans="29:36" x14ac:dyDescent="0.3">
      <c r="AC3418" s="439"/>
      <c r="AD3418" s="439"/>
      <c r="AE3418" s="439"/>
      <c r="AF3418" s="439"/>
      <c r="AG3418" s="439"/>
      <c r="AH3418" s="439"/>
      <c r="AI3418" s="439"/>
      <c r="AJ3418" s="439"/>
    </row>
    <row r="3419" spans="29:36" x14ac:dyDescent="0.3">
      <c r="AC3419" s="439"/>
      <c r="AD3419" s="439"/>
      <c r="AE3419" s="439"/>
      <c r="AF3419" s="439"/>
      <c r="AG3419" s="439"/>
      <c r="AH3419" s="439"/>
      <c r="AI3419" s="439"/>
      <c r="AJ3419" s="439"/>
    </row>
    <row r="3420" spans="29:36" x14ac:dyDescent="0.3">
      <c r="AC3420" s="439"/>
      <c r="AD3420" s="439"/>
      <c r="AE3420" s="439"/>
      <c r="AF3420" s="439"/>
      <c r="AG3420" s="439"/>
      <c r="AH3420" s="439"/>
      <c r="AI3420" s="439"/>
      <c r="AJ3420" s="439"/>
    </row>
    <row r="3421" spans="29:36" x14ac:dyDescent="0.3">
      <c r="AC3421" s="439"/>
      <c r="AD3421" s="439"/>
      <c r="AE3421" s="439"/>
      <c r="AF3421" s="439"/>
      <c r="AG3421" s="439"/>
      <c r="AH3421" s="439"/>
      <c r="AI3421" s="439"/>
      <c r="AJ3421" s="439"/>
    </row>
    <row r="3422" spans="29:36" x14ac:dyDescent="0.3">
      <c r="AC3422" s="439"/>
      <c r="AD3422" s="439"/>
      <c r="AE3422" s="439"/>
      <c r="AF3422" s="439"/>
      <c r="AG3422" s="439"/>
      <c r="AH3422" s="439"/>
      <c r="AI3422" s="439"/>
      <c r="AJ3422" s="439"/>
    </row>
    <row r="3423" spans="29:36" x14ac:dyDescent="0.3">
      <c r="AC3423" s="439"/>
      <c r="AD3423" s="439"/>
      <c r="AE3423" s="439"/>
      <c r="AF3423" s="439"/>
      <c r="AG3423" s="439"/>
      <c r="AH3423" s="439"/>
      <c r="AI3423" s="439"/>
      <c r="AJ3423" s="439"/>
    </row>
    <row r="3424" spans="29:36" x14ac:dyDescent="0.3">
      <c r="AC3424" s="439"/>
      <c r="AD3424" s="439"/>
      <c r="AE3424" s="439"/>
      <c r="AF3424" s="439"/>
      <c r="AG3424" s="439"/>
      <c r="AH3424" s="439"/>
      <c r="AI3424" s="439"/>
      <c r="AJ3424" s="439"/>
    </row>
    <row r="3425" spans="29:36" x14ac:dyDescent="0.3">
      <c r="AC3425" s="439"/>
      <c r="AD3425" s="439"/>
      <c r="AE3425" s="439"/>
      <c r="AF3425" s="439"/>
      <c r="AG3425" s="439"/>
      <c r="AH3425" s="439"/>
      <c r="AI3425" s="439"/>
      <c r="AJ3425" s="439"/>
    </row>
    <row r="3426" spans="29:36" x14ac:dyDescent="0.3">
      <c r="AC3426" s="439"/>
      <c r="AD3426" s="439"/>
      <c r="AE3426" s="439"/>
      <c r="AF3426" s="439"/>
      <c r="AG3426" s="439"/>
      <c r="AH3426" s="439"/>
      <c r="AI3426" s="439"/>
      <c r="AJ3426" s="439"/>
    </row>
    <row r="3427" spans="29:36" x14ac:dyDescent="0.3">
      <c r="AC3427" s="439"/>
      <c r="AD3427" s="439"/>
      <c r="AE3427" s="439"/>
      <c r="AF3427" s="439"/>
      <c r="AG3427" s="439"/>
      <c r="AH3427" s="439"/>
      <c r="AI3427" s="439"/>
      <c r="AJ3427" s="439"/>
    </row>
    <row r="3428" spans="29:36" x14ac:dyDescent="0.3">
      <c r="AC3428" s="439"/>
      <c r="AD3428" s="439"/>
      <c r="AE3428" s="439"/>
      <c r="AF3428" s="439"/>
      <c r="AG3428" s="439"/>
      <c r="AH3428" s="439"/>
      <c r="AI3428" s="439"/>
      <c r="AJ3428" s="439"/>
    </row>
    <row r="3429" spans="29:36" x14ac:dyDescent="0.3">
      <c r="AC3429" s="439"/>
      <c r="AD3429" s="439"/>
      <c r="AE3429" s="439"/>
      <c r="AF3429" s="439"/>
      <c r="AG3429" s="439"/>
      <c r="AH3429" s="439"/>
      <c r="AI3429" s="439"/>
      <c r="AJ3429" s="439"/>
    </row>
    <row r="3430" spans="29:36" x14ac:dyDescent="0.3">
      <c r="AC3430" s="439"/>
      <c r="AD3430" s="439"/>
      <c r="AE3430" s="439"/>
      <c r="AF3430" s="439"/>
      <c r="AG3430" s="439"/>
      <c r="AH3430" s="439"/>
      <c r="AI3430" s="439"/>
      <c r="AJ3430" s="439"/>
    </row>
    <row r="3431" spans="29:36" x14ac:dyDescent="0.3">
      <c r="AC3431" s="439"/>
      <c r="AD3431" s="439"/>
      <c r="AE3431" s="439"/>
      <c r="AF3431" s="439"/>
      <c r="AG3431" s="439"/>
      <c r="AH3431" s="439"/>
      <c r="AI3431" s="439"/>
      <c r="AJ3431" s="439"/>
    </row>
    <row r="3432" spans="29:36" x14ac:dyDescent="0.3">
      <c r="AC3432" s="439"/>
      <c r="AD3432" s="439"/>
      <c r="AE3432" s="439"/>
      <c r="AF3432" s="439"/>
      <c r="AG3432" s="439"/>
      <c r="AH3432" s="439"/>
      <c r="AI3432" s="439"/>
      <c r="AJ3432" s="439"/>
    </row>
    <row r="3433" spans="29:36" x14ac:dyDescent="0.3">
      <c r="AC3433" s="439"/>
      <c r="AD3433" s="439"/>
      <c r="AE3433" s="439"/>
      <c r="AF3433" s="439"/>
      <c r="AG3433" s="439"/>
      <c r="AH3433" s="439"/>
      <c r="AI3433" s="439"/>
      <c r="AJ3433" s="439"/>
    </row>
    <row r="3434" spans="29:36" x14ac:dyDescent="0.3">
      <c r="AC3434" s="439"/>
      <c r="AD3434" s="439"/>
      <c r="AE3434" s="439"/>
      <c r="AF3434" s="439"/>
      <c r="AG3434" s="439"/>
      <c r="AH3434" s="439"/>
      <c r="AI3434" s="439"/>
      <c r="AJ3434" s="439"/>
    </row>
    <row r="3435" spans="29:36" x14ac:dyDescent="0.3">
      <c r="AC3435" s="439"/>
      <c r="AD3435" s="439"/>
      <c r="AE3435" s="439"/>
      <c r="AF3435" s="439"/>
      <c r="AG3435" s="439"/>
      <c r="AH3435" s="439"/>
      <c r="AI3435" s="439"/>
      <c r="AJ3435" s="439"/>
    </row>
    <row r="3436" spans="29:36" x14ac:dyDescent="0.3">
      <c r="AC3436" s="439"/>
      <c r="AD3436" s="439"/>
      <c r="AE3436" s="439"/>
      <c r="AF3436" s="439"/>
      <c r="AG3436" s="439"/>
      <c r="AH3436" s="439"/>
      <c r="AI3436" s="439"/>
      <c r="AJ3436" s="439"/>
    </row>
    <row r="3437" spans="29:36" x14ac:dyDescent="0.3">
      <c r="AC3437" s="439"/>
      <c r="AD3437" s="439"/>
      <c r="AE3437" s="439"/>
      <c r="AF3437" s="439"/>
      <c r="AG3437" s="439"/>
      <c r="AH3437" s="439"/>
      <c r="AI3437" s="439"/>
      <c r="AJ3437" s="439"/>
    </row>
    <row r="3438" spans="29:36" x14ac:dyDescent="0.3">
      <c r="AC3438" s="439"/>
      <c r="AD3438" s="439"/>
      <c r="AE3438" s="439"/>
      <c r="AF3438" s="439"/>
      <c r="AG3438" s="439"/>
      <c r="AH3438" s="439"/>
      <c r="AI3438" s="439"/>
      <c r="AJ3438" s="439"/>
    </row>
    <row r="3439" spans="29:36" x14ac:dyDescent="0.3">
      <c r="AC3439" s="439"/>
      <c r="AD3439" s="439"/>
      <c r="AE3439" s="439"/>
      <c r="AF3439" s="439"/>
      <c r="AG3439" s="439"/>
      <c r="AH3439" s="439"/>
      <c r="AI3439" s="439"/>
      <c r="AJ3439" s="439"/>
    </row>
    <row r="3440" spans="29:36" x14ac:dyDescent="0.3">
      <c r="AC3440" s="439"/>
      <c r="AD3440" s="439"/>
      <c r="AE3440" s="439"/>
      <c r="AF3440" s="439"/>
      <c r="AG3440" s="439"/>
      <c r="AH3440" s="439"/>
      <c r="AI3440" s="439"/>
      <c r="AJ3440" s="439"/>
    </row>
    <row r="3441" spans="29:36" x14ac:dyDescent="0.3">
      <c r="AC3441" s="439"/>
      <c r="AD3441" s="439"/>
      <c r="AE3441" s="439"/>
      <c r="AF3441" s="439"/>
      <c r="AG3441" s="439"/>
      <c r="AH3441" s="439"/>
      <c r="AI3441" s="439"/>
      <c r="AJ3441" s="439"/>
    </row>
    <row r="3442" spans="29:36" x14ac:dyDescent="0.3">
      <c r="AC3442" s="439"/>
      <c r="AD3442" s="439"/>
      <c r="AE3442" s="439"/>
      <c r="AF3442" s="439"/>
      <c r="AG3442" s="439"/>
      <c r="AH3442" s="439"/>
      <c r="AI3442" s="439"/>
      <c r="AJ3442" s="439"/>
    </row>
    <row r="3443" spans="29:36" x14ac:dyDescent="0.3">
      <c r="AC3443" s="439"/>
      <c r="AD3443" s="439"/>
      <c r="AE3443" s="439"/>
      <c r="AF3443" s="439"/>
      <c r="AG3443" s="439"/>
      <c r="AH3443" s="439"/>
      <c r="AI3443" s="439"/>
      <c r="AJ3443" s="439"/>
    </row>
    <row r="3444" spans="29:36" x14ac:dyDescent="0.3">
      <c r="AC3444" s="439"/>
      <c r="AD3444" s="439"/>
      <c r="AE3444" s="439"/>
      <c r="AF3444" s="439"/>
      <c r="AG3444" s="439"/>
      <c r="AH3444" s="439"/>
      <c r="AI3444" s="439"/>
      <c r="AJ3444" s="439"/>
    </row>
    <row r="3445" spans="29:36" x14ac:dyDescent="0.3">
      <c r="AC3445" s="439"/>
      <c r="AD3445" s="439"/>
      <c r="AE3445" s="439"/>
      <c r="AF3445" s="439"/>
      <c r="AG3445" s="439"/>
      <c r="AH3445" s="439"/>
      <c r="AI3445" s="439"/>
      <c r="AJ3445" s="439"/>
    </row>
    <row r="3446" spans="29:36" x14ac:dyDescent="0.3">
      <c r="AC3446" s="439"/>
      <c r="AD3446" s="439"/>
      <c r="AE3446" s="439"/>
      <c r="AF3446" s="439"/>
      <c r="AG3446" s="439"/>
      <c r="AH3446" s="439"/>
      <c r="AI3446" s="439"/>
      <c r="AJ3446" s="439"/>
    </row>
    <row r="3447" spans="29:36" x14ac:dyDescent="0.3">
      <c r="AC3447" s="439"/>
      <c r="AD3447" s="439"/>
      <c r="AE3447" s="439"/>
      <c r="AF3447" s="439"/>
      <c r="AG3447" s="439"/>
      <c r="AH3447" s="439"/>
      <c r="AI3447" s="439"/>
      <c r="AJ3447" s="439"/>
    </row>
    <row r="3448" spans="29:36" x14ac:dyDescent="0.3">
      <c r="AC3448" s="439"/>
      <c r="AD3448" s="439"/>
      <c r="AE3448" s="439"/>
      <c r="AF3448" s="439"/>
      <c r="AG3448" s="439"/>
      <c r="AH3448" s="439"/>
      <c r="AI3448" s="439"/>
      <c r="AJ3448" s="439"/>
    </row>
    <row r="3449" spans="29:36" x14ac:dyDescent="0.3">
      <c r="AC3449" s="439"/>
      <c r="AD3449" s="439"/>
      <c r="AE3449" s="439"/>
      <c r="AF3449" s="439"/>
      <c r="AG3449" s="439"/>
      <c r="AH3449" s="439"/>
      <c r="AI3449" s="439"/>
      <c r="AJ3449" s="439"/>
    </row>
    <row r="3450" spans="29:36" x14ac:dyDescent="0.3">
      <c r="AC3450" s="439"/>
      <c r="AD3450" s="439"/>
      <c r="AE3450" s="439"/>
      <c r="AF3450" s="439"/>
      <c r="AG3450" s="439"/>
      <c r="AH3450" s="439"/>
      <c r="AI3450" s="439"/>
      <c r="AJ3450" s="439"/>
    </row>
    <row r="3451" spans="29:36" x14ac:dyDescent="0.3">
      <c r="AC3451" s="439"/>
      <c r="AD3451" s="439"/>
      <c r="AE3451" s="439"/>
      <c r="AF3451" s="439"/>
      <c r="AG3451" s="439"/>
      <c r="AH3451" s="439"/>
      <c r="AI3451" s="439"/>
      <c r="AJ3451" s="439"/>
    </row>
    <row r="3452" spans="29:36" x14ac:dyDescent="0.3">
      <c r="AC3452" s="439"/>
      <c r="AD3452" s="439"/>
      <c r="AE3452" s="439"/>
      <c r="AF3452" s="439"/>
      <c r="AG3452" s="439"/>
      <c r="AH3452" s="439"/>
      <c r="AI3452" s="439"/>
      <c r="AJ3452" s="439"/>
    </row>
    <row r="3453" spans="29:36" x14ac:dyDescent="0.3">
      <c r="AC3453" s="439"/>
      <c r="AD3453" s="439"/>
      <c r="AE3453" s="439"/>
      <c r="AF3453" s="439"/>
      <c r="AG3453" s="439"/>
      <c r="AH3453" s="439"/>
      <c r="AI3453" s="439"/>
      <c r="AJ3453" s="439"/>
    </row>
    <row r="3454" spans="29:36" x14ac:dyDescent="0.3">
      <c r="AC3454" s="439"/>
      <c r="AD3454" s="439"/>
      <c r="AE3454" s="439"/>
      <c r="AF3454" s="439"/>
      <c r="AG3454" s="439"/>
      <c r="AH3454" s="439"/>
      <c r="AI3454" s="439"/>
      <c r="AJ3454" s="439"/>
    </row>
    <row r="3455" spans="29:36" x14ac:dyDescent="0.3">
      <c r="AC3455" s="439"/>
      <c r="AD3455" s="439"/>
      <c r="AE3455" s="439"/>
      <c r="AF3455" s="439"/>
      <c r="AG3455" s="439"/>
      <c r="AH3455" s="439"/>
      <c r="AI3455" s="439"/>
      <c r="AJ3455" s="439"/>
    </row>
    <row r="3456" spans="29:36" x14ac:dyDescent="0.3">
      <c r="AC3456" s="439"/>
      <c r="AD3456" s="439"/>
      <c r="AE3456" s="439"/>
      <c r="AF3456" s="439"/>
      <c r="AG3456" s="439"/>
      <c r="AH3456" s="439"/>
      <c r="AI3456" s="439"/>
      <c r="AJ3456" s="439"/>
    </row>
    <row r="3457" spans="29:36" x14ac:dyDescent="0.3">
      <c r="AC3457" s="439"/>
      <c r="AD3457" s="439"/>
      <c r="AE3457" s="439"/>
      <c r="AF3457" s="439"/>
      <c r="AG3457" s="439"/>
      <c r="AH3457" s="439"/>
      <c r="AI3457" s="439"/>
      <c r="AJ3457" s="439"/>
    </row>
    <row r="3458" spans="29:36" x14ac:dyDescent="0.3">
      <c r="AC3458" s="439"/>
      <c r="AD3458" s="439"/>
      <c r="AE3458" s="439"/>
      <c r="AF3458" s="439"/>
      <c r="AG3458" s="439"/>
      <c r="AH3458" s="439"/>
      <c r="AI3458" s="439"/>
      <c r="AJ3458" s="439"/>
    </row>
    <row r="3459" spans="29:36" x14ac:dyDescent="0.3">
      <c r="AC3459" s="439"/>
      <c r="AD3459" s="439"/>
      <c r="AE3459" s="439"/>
      <c r="AF3459" s="439"/>
      <c r="AG3459" s="439"/>
      <c r="AH3459" s="439"/>
      <c r="AI3459" s="439"/>
      <c r="AJ3459" s="439"/>
    </row>
    <row r="3460" spans="29:36" x14ac:dyDescent="0.3">
      <c r="AC3460" s="439"/>
      <c r="AD3460" s="439"/>
      <c r="AE3460" s="439"/>
      <c r="AF3460" s="439"/>
      <c r="AG3460" s="439"/>
      <c r="AH3460" s="439"/>
      <c r="AI3460" s="439"/>
      <c r="AJ3460" s="439"/>
    </row>
    <row r="3461" spans="29:36" x14ac:dyDescent="0.3">
      <c r="AC3461" s="439"/>
      <c r="AD3461" s="439"/>
      <c r="AE3461" s="439"/>
      <c r="AF3461" s="439"/>
      <c r="AG3461" s="439"/>
      <c r="AH3461" s="439"/>
      <c r="AI3461" s="439"/>
      <c r="AJ3461" s="439"/>
    </row>
    <row r="3462" spans="29:36" x14ac:dyDescent="0.3">
      <c r="AC3462" s="439"/>
      <c r="AD3462" s="439"/>
      <c r="AE3462" s="439"/>
      <c r="AF3462" s="439"/>
      <c r="AG3462" s="439"/>
      <c r="AH3462" s="439"/>
      <c r="AI3462" s="439"/>
      <c r="AJ3462" s="439"/>
    </row>
    <row r="3463" spans="29:36" x14ac:dyDescent="0.3">
      <c r="AC3463" s="439"/>
      <c r="AD3463" s="439"/>
      <c r="AE3463" s="439"/>
      <c r="AF3463" s="439"/>
      <c r="AG3463" s="439"/>
      <c r="AH3463" s="439"/>
      <c r="AI3463" s="439"/>
      <c r="AJ3463" s="439"/>
    </row>
    <row r="3464" spans="29:36" x14ac:dyDescent="0.3">
      <c r="AC3464" s="439"/>
      <c r="AD3464" s="439"/>
      <c r="AE3464" s="439"/>
      <c r="AF3464" s="439"/>
      <c r="AG3464" s="439"/>
      <c r="AH3464" s="439"/>
      <c r="AI3464" s="439"/>
      <c r="AJ3464" s="439"/>
    </row>
    <row r="3465" spans="29:36" x14ac:dyDescent="0.3">
      <c r="AC3465" s="439"/>
      <c r="AD3465" s="439"/>
      <c r="AE3465" s="439"/>
      <c r="AF3465" s="439"/>
      <c r="AG3465" s="439"/>
      <c r="AH3465" s="439"/>
      <c r="AI3465" s="439"/>
      <c r="AJ3465" s="439"/>
    </row>
    <row r="3466" spans="29:36" x14ac:dyDescent="0.3">
      <c r="AC3466" s="439"/>
      <c r="AD3466" s="439"/>
      <c r="AE3466" s="439"/>
      <c r="AF3466" s="439"/>
      <c r="AG3466" s="439"/>
      <c r="AH3466" s="439"/>
      <c r="AI3466" s="439"/>
      <c r="AJ3466" s="439"/>
    </row>
    <row r="3467" spans="29:36" x14ac:dyDescent="0.3">
      <c r="AC3467" s="439"/>
      <c r="AD3467" s="439"/>
      <c r="AE3467" s="439"/>
      <c r="AF3467" s="439"/>
      <c r="AG3467" s="439"/>
      <c r="AH3467" s="439"/>
      <c r="AI3467" s="439"/>
      <c r="AJ3467" s="439"/>
    </row>
    <row r="3468" spans="29:36" x14ac:dyDescent="0.3">
      <c r="AC3468" s="439"/>
      <c r="AD3468" s="439"/>
      <c r="AE3468" s="439"/>
      <c r="AF3468" s="439"/>
      <c r="AG3468" s="439"/>
      <c r="AH3468" s="439"/>
      <c r="AI3468" s="439"/>
      <c r="AJ3468" s="439"/>
    </row>
    <row r="3469" spans="29:36" x14ac:dyDescent="0.3">
      <c r="AC3469" s="439"/>
      <c r="AD3469" s="439"/>
      <c r="AE3469" s="439"/>
      <c r="AF3469" s="439"/>
      <c r="AG3469" s="439"/>
      <c r="AH3469" s="439"/>
      <c r="AI3469" s="439"/>
      <c r="AJ3469" s="439"/>
    </row>
    <row r="3470" spans="29:36" x14ac:dyDescent="0.3">
      <c r="AC3470" s="439"/>
      <c r="AD3470" s="439"/>
      <c r="AE3470" s="439"/>
      <c r="AF3470" s="439"/>
      <c r="AG3470" s="439"/>
      <c r="AH3470" s="439"/>
      <c r="AI3470" s="439"/>
      <c r="AJ3470" s="439"/>
    </row>
    <row r="3471" spans="29:36" x14ac:dyDescent="0.3">
      <c r="AC3471" s="439"/>
      <c r="AD3471" s="439"/>
      <c r="AE3471" s="439"/>
      <c r="AF3471" s="439"/>
      <c r="AG3471" s="439"/>
      <c r="AH3471" s="439"/>
      <c r="AI3471" s="439"/>
      <c r="AJ3471" s="439"/>
    </row>
    <row r="3472" spans="29:36" x14ac:dyDescent="0.3">
      <c r="AC3472" s="439"/>
      <c r="AD3472" s="439"/>
      <c r="AE3472" s="439"/>
      <c r="AF3472" s="439"/>
      <c r="AG3472" s="439"/>
      <c r="AH3472" s="439"/>
      <c r="AI3472" s="439"/>
      <c r="AJ3472" s="439"/>
    </row>
    <row r="3473" spans="29:36" x14ac:dyDescent="0.3">
      <c r="AC3473" s="439"/>
      <c r="AD3473" s="439"/>
      <c r="AE3473" s="439"/>
      <c r="AF3473" s="439"/>
      <c r="AG3473" s="439"/>
      <c r="AH3473" s="439"/>
      <c r="AI3473" s="439"/>
      <c r="AJ3473" s="439"/>
    </row>
    <row r="3474" spans="29:36" x14ac:dyDescent="0.3">
      <c r="AC3474" s="439"/>
      <c r="AD3474" s="439"/>
      <c r="AE3474" s="439"/>
      <c r="AF3474" s="439"/>
      <c r="AG3474" s="439"/>
      <c r="AH3474" s="439"/>
      <c r="AI3474" s="439"/>
      <c r="AJ3474" s="439"/>
    </row>
    <row r="3475" spans="29:36" x14ac:dyDescent="0.3">
      <c r="AC3475" s="439"/>
      <c r="AD3475" s="439"/>
      <c r="AE3475" s="439"/>
      <c r="AF3475" s="439"/>
      <c r="AG3475" s="439"/>
      <c r="AH3475" s="439"/>
      <c r="AI3475" s="439"/>
      <c r="AJ3475" s="439"/>
    </row>
    <row r="3476" spans="29:36" x14ac:dyDescent="0.3">
      <c r="AC3476" s="439"/>
      <c r="AD3476" s="439"/>
      <c r="AE3476" s="439"/>
      <c r="AF3476" s="439"/>
      <c r="AG3476" s="439"/>
      <c r="AH3476" s="439"/>
      <c r="AI3476" s="439"/>
      <c r="AJ3476" s="439"/>
    </row>
    <row r="3477" spans="29:36" x14ac:dyDescent="0.3">
      <c r="AC3477" s="439"/>
      <c r="AD3477" s="439"/>
      <c r="AE3477" s="439"/>
      <c r="AF3477" s="439"/>
      <c r="AG3477" s="439"/>
      <c r="AH3477" s="439"/>
      <c r="AI3477" s="439"/>
      <c r="AJ3477" s="439"/>
    </row>
    <row r="3478" spans="29:36" x14ac:dyDescent="0.3">
      <c r="AC3478" s="439"/>
      <c r="AD3478" s="439"/>
      <c r="AE3478" s="439"/>
      <c r="AF3478" s="439"/>
      <c r="AG3478" s="439"/>
      <c r="AH3478" s="439"/>
      <c r="AI3478" s="439"/>
      <c r="AJ3478" s="439"/>
    </row>
    <row r="3479" spans="29:36" x14ac:dyDescent="0.3">
      <c r="AC3479" s="439"/>
      <c r="AD3479" s="439"/>
      <c r="AE3479" s="439"/>
      <c r="AF3479" s="439"/>
      <c r="AG3479" s="439"/>
      <c r="AH3479" s="439"/>
      <c r="AI3479" s="439"/>
      <c r="AJ3479" s="439"/>
    </row>
    <row r="3480" spans="29:36" x14ac:dyDescent="0.3">
      <c r="AC3480" s="439"/>
      <c r="AD3480" s="439"/>
      <c r="AE3480" s="439"/>
      <c r="AF3480" s="439"/>
      <c r="AG3480" s="439"/>
      <c r="AH3480" s="439"/>
      <c r="AI3480" s="439"/>
      <c r="AJ3480" s="439"/>
    </row>
    <row r="3481" spans="29:36" x14ac:dyDescent="0.3">
      <c r="AC3481" s="439"/>
      <c r="AD3481" s="439"/>
      <c r="AE3481" s="439"/>
      <c r="AF3481" s="439"/>
      <c r="AG3481" s="439"/>
      <c r="AH3481" s="439"/>
      <c r="AI3481" s="439"/>
      <c r="AJ3481" s="439"/>
    </row>
    <row r="3482" spans="29:36" x14ac:dyDescent="0.3">
      <c r="AC3482" s="439"/>
      <c r="AD3482" s="439"/>
      <c r="AE3482" s="439"/>
      <c r="AF3482" s="439"/>
      <c r="AG3482" s="439"/>
      <c r="AH3482" s="439"/>
      <c r="AI3482" s="439"/>
      <c r="AJ3482" s="439"/>
    </row>
    <row r="3483" spans="29:36" x14ac:dyDescent="0.3">
      <c r="AC3483" s="439"/>
      <c r="AD3483" s="439"/>
      <c r="AE3483" s="439"/>
      <c r="AF3483" s="439"/>
      <c r="AG3483" s="439"/>
      <c r="AH3483" s="439"/>
      <c r="AI3483" s="439"/>
      <c r="AJ3483" s="439"/>
    </row>
    <row r="3484" spans="29:36" x14ac:dyDescent="0.3">
      <c r="AC3484" s="439"/>
      <c r="AD3484" s="439"/>
      <c r="AE3484" s="439"/>
      <c r="AF3484" s="439"/>
      <c r="AG3484" s="439"/>
      <c r="AH3484" s="439"/>
      <c r="AI3484" s="439"/>
      <c r="AJ3484" s="439"/>
    </row>
    <row r="3485" spans="29:36" x14ac:dyDescent="0.3">
      <c r="AC3485" s="439"/>
      <c r="AD3485" s="439"/>
      <c r="AE3485" s="439"/>
      <c r="AF3485" s="439"/>
      <c r="AG3485" s="439"/>
      <c r="AH3485" s="439"/>
      <c r="AI3485" s="439"/>
      <c r="AJ3485" s="439"/>
    </row>
    <row r="3486" spans="29:36" x14ac:dyDescent="0.3">
      <c r="AC3486" s="439"/>
      <c r="AD3486" s="439"/>
      <c r="AE3486" s="439"/>
      <c r="AF3486" s="439"/>
      <c r="AG3486" s="439"/>
      <c r="AH3486" s="439"/>
      <c r="AI3486" s="439"/>
      <c r="AJ3486" s="439"/>
    </row>
    <row r="3487" spans="29:36" x14ac:dyDescent="0.3">
      <c r="AC3487" s="439"/>
      <c r="AD3487" s="439"/>
      <c r="AE3487" s="439"/>
      <c r="AF3487" s="439"/>
      <c r="AG3487" s="439"/>
      <c r="AH3487" s="439"/>
      <c r="AI3487" s="439"/>
      <c r="AJ3487" s="439"/>
    </row>
    <row r="3488" spans="29:36" x14ac:dyDescent="0.3">
      <c r="AC3488" s="439"/>
      <c r="AD3488" s="439"/>
      <c r="AE3488" s="439"/>
      <c r="AF3488" s="439"/>
      <c r="AG3488" s="439"/>
      <c r="AH3488" s="439"/>
      <c r="AI3488" s="439"/>
      <c r="AJ3488" s="439"/>
    </row>
    <row r="3489" spans="29:36" x14ac:dyDescent="0.3">
      <c r="AC3489" s="439"/>
      <c r="AD3489" s="439"/>
      <c r="AE3489" s="439"/>
      <c r="AF3489" s="439"/>
      <c r="AG3489" s="439"/>
      <c r="AH3489" s="439"/>
      <c r="AI3489" s="439"/>
      <c r="AJ3489" s="439"/>
    </row>
    <row r="3490" spans="29:36" x14ac:dyDescent="0.3">
      <c r="AC3490" s="439"/>
      <c r="AD3490" s="439"/>
      <c r="AE3490" s="439"/>
      <c r="AF3490" s="439"/>
      <c r="AG3490" s="439"/>
      <c r="AH3490" s="439"/>
      <c r="AI3490" s="439"/>
      <c r="AJ3490" s="439"/>
    </row>
    <row r="3491" spans="29:36" x14ac:dyDescent="0.3">
      <c r="AC3491" s="439"/>
      <c r="AD3491" s="439"/>
      <c r="AE3491" s="439"/>
      <c r="AF3491" s="439"/>
      <c r="AG3491" s="439"/>
      <c r="AH3491" s="439"/>
      <c r="AI3491" s="439"/>
      <c r="AJ3491" s="439"/>
    </row>
    <row r="3492" spans="29:36" x14ac:dyDescent="0.3">
      <c r="AC3492" s="439"/>
      <c r="AD3492" s="439"/>
      <c r="AE3492" s="439"/>
      <c r="AF3492" s="439"/>
      <c r="AG3492" s="439"/>
      <c r="AH3492" s="439"/>
      <c r="AI3492" s="439"/>
      <c r="AJ3492" s="439"/>
    </row>
    <row r="3493" spans="29:36" x14ac:dyDescent="0.3">
      <c r="AC3493" s="439"/>
      <c r="AD3493" s="439"/>
      <c r="AE3493" s="439"/>
      <c r="AF3493" s="439"/>
      <c r="AG3493" s="439"/>
      <c r="AH3493" s="439"/>
      <c r="AI3493" s="439"/>
      <c r="AJ3493" s="439"/>
    </row>
    <row r="3494" spans="29:36" x14ac:dyDescent="0.3">
      <c r="AC3494" s="439"/>
      <c r="AD3494" s="439"/>
      <c r="AE3494" s="439"/>
      <c r="AF3494" s="439"/>
      <c r="AG3494" s="439"/>
      <c r="AH3494" s="439"/>
      <c r="AI3494" s="439"/>
      <c r="AJ3494" s="439"/>
    </row>
    <row r="3495" spans="29:36" x14ac:dyDescent="0.3">
      <c r="AC3495" s="439"/>
      <c r="AD3495" s="439"/>
      <c r="AE3495" s="439"/>
      <c r="AF3495" s="439"/>
      <c r="AG3495" s="439"/>
      <c r="AH3495" s="439"/>
      <c r="AI3495" s="439"/>
      <c r="AJ3495" s="439"/>
    </row>
    <row r="3496" spans="29:36" x14ac:dyDescent="0.3">
      <c r="AC3496" s="439"/>
      <c r="AD3496" s="439"/>
      <c r="AE3496" s="439"/>
      <c r="AF3496" s="439"/>
      <c r="AG3496" s="439"/>
      <c r="AH3496" s="439"/>
      <c r="AI3496" s="439"/>
      <c r="AJ3496" s="439"/>
    </row>
    <row r="3497" spans="29:36" x14ac:dyDescent="0.3">
      <c r="AC3497" s="439"/>
      <c r="AD3497" s="439"/>
      <c r="AE3497" s="439"/>
      <c r="AF3497" s="439"/>
      <c r="AG3497" s="439"/>
      <c r="AH3497" s="439"/>
      <c r="AI3497" s="439"/>
      <c r="AJ3497" s="439"/>
    </row>
    <row r="3498" spans="29:36" x14ac:dyDescent="0.3">
      <c r="AC3498" s="439"/>
      <c r="AD3498" s="439"/>
      <c r="AE3498" s="439"/>
      <c r="AF3498" s="439"/>
      <c r="AG3498" s="439"/>
      <c r="AH3498" s="439"/>
      <c r="AI3498" s="439"/>
      <c r="AJ3498" s="439"/>
    </row>
    <row r="3499" spans="29:36" x14ac:dyDescent="0.3">
      <c r="AC3499" s="439"/>
      <c r="AD3499" s="439"/>
      <c r="AE3499" s="439"/>
      <c r="AF3499" s="439"/>
      <c r="AG3499" s="439"/>
      <c r="AH3499" s="439"/>
      <c r="AI3499" s="439"/>
      <c r="AJ3499" s="439"/>
    </row>
    <row r="3500" spans="29:36" x14ac:dyDescent="0.3">
      <c r="AC3500" s="439"/>
      <c r="AD3500" s="439"/>
      <c r="AE3500" s="439"/>
      <c r="AF3500" s="439"/>
      <c r="AG3500" s="439"/>
      <c r="AH3500" s="439"/>
      <c r="AI3500" s="439"/>
      <c r="AJ3500" s="439"/>
    </row>
    <row r="3501" spans="29:36" x14ac:dyDescent="0.3">
      <c r="AC3501" s="439"/>
      <c r="AD3501" s="439"/>
      <c r="AE3501" s="439"/>
      <c r="AF3501" s="439"/>
      <c r="AG3501" s="439"/>
      <c r="AH3501" s="439"/>
      <c r="AI3501" s="439"/>
      <c r="AJ3501" s="439"/>
    </row>
    <row r="3502" spans="29:36" x14ac:dyDescent="0.3">
      <c r="AC3502" s="439"/>
      <c r="AD3502" s="439"/>
      <c r="AE3502" s="439"/>
      <c r="AF3502" s="439"/>
      <c r="AG3502" s="439"/>
      <c r="AH3502" s="439"/>
      <c r="AI3502" s="439"/>
      <c r="AJ3502" s="439"/>
    </row>
    <row r="3503" spans="29:36" x14ac:dyDescent="0.3">
      <c r="AC3503" s="439"/>
      <c r="AD3503" s="439"/>
      <c r="AE3503" s="439"/>
      <c r="AF3503" s="439"/>
      <c r="AG3503" s="439"/>
      <c r="AH3503" s="439"/>
      <c r="AI3503" s="439"/>
      <c r="AJ3503" s="439"/>
    </row>
    <row r="3504" spans="29:36" x14ac:dyDescent="0.3">
      <c r="AC3504" s="439"/>
      <c r="AD3504" s="439"/>
      <c r="AE3504" s="439"/>
      <c r="AF3504" s="439"/>
      <c r="AG3504" s="439"/>
      <c r="AH3504" s="439"/>
      <c r="AI3504" s="439"/>
      <c r="AJ3504" s="439"/>
    </row>
    <row r="3505" spans="29:36" x14ac:dyDescent="0.3">
      <c r="AC3505" s="439"/>
      <c r="AD3505" s="439"/>
      <c r="AE3505" s="439"/>
      <c r="AF3505" s="439"/>
      <c r="AG3505" s="439"/>
      <c r="AH3505" s="439"/>
      <c r="AI3505" s="439"/>
      <c r="AJ3505" s="439"/>
    </row>
    <row r="3506" spans="29:36" x14ac:dyDescent="0.3">
      <c r="AC3506" s="439"/>
      <c r="AD3506" s="439"/>
      <c r="AE3506" s="439"/>
      <c r="AF3506" s="439"/>
      <c r="AG3506" s="439"/>
      <c r="AH3506" s="439"/>
      <c r="AI3506" s="439"/>
      <c r="AJ3506" s="439"/>
    </row>
    <row r="3507" spans="29:36" x14ac:dyDescent="0.3">
      <c r="AC3507" s="439"/>
      <c r="AD3507" s="439"/>
      <c r="AE3507" s="439"/>
      <c r="AF3507" s="439"/>
      <c r="AG3507" s="439"/>
      <c r="AH3507" s="439"/>
      <c r="AI3507" s="439"/>
      <c r="AJ3507" s="439"/>
    </row>
    <row r="3508" spans="29:36" x14ac:dyDescent="0.3">
      <c r="AC3508" s="439"/>
      <c r="AD3508" s="439"/>
      <c r="AE3508" s="439"/>
      <c r="AF3508" s="439"/>
      <c r="AG3508" s="439"/>
      <c r="AH3508" s="439"/>
      <c r="AI3508" s="439"/>
      <c r="AJ3508" s="439"/>
    </row>
    <row r="3509" spans="29:36" x14ac:dyDescent="0.3">
      <c r="AC3509" s="439"/>
      <c r="AD3509" s="439"/>
      <c r="AE3509" s="439"/>
      <c r="AF3509" s="439"/>
      <c r="AG3509" s="439"/>
      <c r="AH3509" s="439"/>
      <c r="AI3509" s="439"/>
      <c r="AJ3509" s="439"/>
    </row>
    <row r="3510" spans="29:36" x14ac:dyDescent="0.3">
      <c r="AC3510" s="439"/>
      <c r="AD3510" s="439"/>
      <c r="AE3510" s="439"/>
      <c r="AF3510" s="439"/>
      <c r="AG3510" s="439"/>
      <c r="AH3510" s="439"/>
      <c r="AI3510" s="439"/>
      <c r="AJ3510" s="439"/>
    </row>
    <row r="3511" spans="29:36" x14ac:dyDescent="0.3">
      <c r="AC3511" s="439"/>
      <c r="AD3511" s="439"/>
      <c r="AE3511" s="439"/>
      <c r="AF3511" s="439"/>
      <c r="AG3511" s="439"/>
      <c r="AH3511" s="439"/>
      <c r="AI3511" s="439"/>
      <c r="AJ3511" s="439"/>
    </row>
    <row r="3512" spans="29:36" x14ac:dyDescent="0.3">
      <c r="AC3512" s="439"/>
      <c r="AD3512" s="439"/>
      <c r="AE3512" s="439"/>
      <c r="AF3512" s="439"/>
      <c r="AG3512" s="439"/>
      <c r="AH3512" s="439"/>
      <c r="AI3512" s="439"/>
      <c r="AJ3512" s="439"/>
    </row>
    <row r="3513" spans="29:36" x14ac:dyDescent="0.3">
      <c r="AC3513" s="439"/>
      <c r="AD3513" s="439"/>
      <c r="AE3513" s="439"/>
      <c r="AF3513" s="439"/>
      <c r="AG3513" s="439"/>
      <c r="AH3513" s="439"/>
      <c r="AI3513" s="439"/>
      <c r="AJ3513" s="439"/>
    </row>
    <row r="3514" spans="29:36" x14ac:dyDescent="0.3">
      <c r="AC3514" s="439"/>
      <c r="AD3514" s="439"/>
      <c r="AE3514" s="439"/>
      <c r="AF3514" s="439"/>
      <c r="AG3514" s="439"/>
      <c r="AH3514" s="439"/>
      <c r="AI3514" s="439"/>
      <c r="AJ3514" s="439"/>
    </row>
    <row r="3515" spans="29:36" x14ac:dyDescent="0.3">
      <c r="AC3515" s="439"/>
      <c r="AD3515" s="439"/>
      <c r="AE3515" s="439"/>
      <c r="AF3515" s="439"/>
      <c r="AG3515" s="439"/>
      <c r="AH3515" s="439"/>
      <c r="AI3515" s="439"/>
      <c r="AJ3515" s="439"/>
    </row>
    <row r="3516" spans="29:36" x14ac:dyDescent="0.3">
      <c r="AC3516" s="439"/>
      <c r="AD3516" s="439"/>
      <c r="AE3516" s="439"/>
      <c r="AF3516" s="439"/>
      <c r="AG3516" s="439"/>
      <c r="AH3516" s="439"/>
      <c r="AI3516" s="439"/>
      <c r="AJ3516" s="439"/>
    </row>
    <row r="3517" spans="29:36" x14ac:dyDescent="0.3">
      <c r="AC3517" s="439"/>
      <c r="AD3517" s="439"/>
      <c r="AE3517" s="439"/>
      <c r="AF3517" s="439"/>
      <c r="AG3517" s="439"/>
      <c r="AH3517" s="439"/>
      <c r="AI3517" s="439"/>
      <c r="AJ3517" s="439"/>
    </row>
    <row r="3518" spans="29:36" x14ac:dyDescent="0.3">
      <c r="AC3518" s="439"/>
      <c r="AD3518" s="439"/>
      <c r="AE3518" s="439"/>
      <c r="AF3518" s="439"/>
      <c r="AG3518" s="439"/>
      <c r="AH3518" s="439"/>
      <c r="AI3518" s="439"/>
      <c r="AJ3518" s="439"/>
    </row>
    <row r="3519" spans="29:36" x14ac:dyDescent="0.3">
      <c r="AC3519" s="439"/>
      <c r="AD3519" s="439"/>
      <c r="AE3519" s="439"/>
      <c r="AF3519" s="439"/>
      <c r="AG3519" s="439"/>
      <c r="AH3519" s="439"/>
      <c r="AI3519" s="439"/>
      <c r="AJ3519" s="439"/>
    </row>
    <row r="3520" spans="29:36" x14ac:dyDescent="0.3">
      <c r="AC3520" s="439"/>
      <c r="AD3520" s="439"/>
      <c r="AE3520" s="439"/>
      <c r="AF3520" s="439"/>
      <c r="AG3520" s="439"/>
      <c r="AH3520" s="439"/>
      <c r="AI3520" s="439"/>
      <c r="AJ3520" s="439"/>
    </row>
    <row r="3521" spans="29:36" x14ac:dyDescent="0.3">
      <c r="AC3521" s="439"/>
      <c r="AD3521" s="439"/>
      <c r="AE3521" s="439"/>
      <c r="AF3521" s="439"/>
      <c r="AG3521" s="439"/>
      <c r="AH3521" s="439"/>
      <c r="AI3521" s="439"/>
      <c r="AJ3521" s="439"/>
    </row>
    <row r="3522" spans="29:36" x14ac:dyDescent="0.3">
      <c r="AC3522" s="439"/>
      <c r="AD3522" s="439"/>
      <c r="AE3522" s="439"/>
      <c r="AF3522" s="439"/>
      <c r="AG3522" s="439"/>
      <c r="AH3522" s="439"/>
      <c r="AI3522" s="439"/>
      <c r="AJ3522" s="439"/>
    </row>
    <row r="3523" spans="29:36" x14ac:dyDescent="0.3">
      <c r="AC3523" s="439"/>
      <c r="AD3523" s="439"/>
      <c r="AE3523" s="439"/>
      <c r="AF3523" s="439"/>
      <c r="AG3523" s="439"/>
      <c r="AH3523" s="439"/>
      <c r="AI3523" s="439"/>
      <c r="AJ3523" s="439"/>
    </row>
    <row r="3524" spans="29:36" x14ac:dyDescent="0.3">
      <c r="AC3524" s="439"/>
      <c r="AD3524" s="439"/>
      <c r="AE3524" s="439"/>
      <c r="AF3524" s="439"/>
      <c r="AG3524" s="439"/>
      <c r="AH3524" s="439"/>
      <c r="AI3524" s="439"/>
      <c r="AJ3524" s="439"/>
    </row>
    <row r="3525" spans="29:36" x14ac:dyDescent="0.3">
      <c r="AC3525" s="439"/>
      <c r="AD3525" s="439"/>
      <c r="AE3525" s="439"/>
      <c r="AF3525" s="439"/>
      <c r="AG3525" s="439"/>
      <c r="AH3525" s="439"/>
      <c r="AI3525" s="439"/>
      <c r="AJ3525" s="439"/>
    </row>
    <row r="3526" spans="29:36" x14ac:dyDescent="0.3">
      <c r="AC3526" s="439"/>
      <c r="AD3526" s="439"/>
      <c r="AE3526" s="439"/>
      <c r="AF3526" s="439"/>
      <c r="AG3526" s="439"/>
      <c r="AH3526" s="439"/>
      <c r="AI3526" s="439"/>
      <c r="AJ3526" s="439"/>
    </row>
    <row r="3527" spans="29:36" x14ac:dyDescent="0.3">
      <c r="AC3527" s="439"/>
      <c r="AD3527" s="439"/>
      <c r="AE3527" s="439"/>
      <c r="AF3527" s="439"/>
      <c r="AG3527" s="439"/>
      <c r="AH3527" s="439"/>
      <c r="AI3527" s="439"/>
      <c r="AJ3527" s="439"/>
    </row>
    <row r="3528" spans="29:36" x14ac:dyDescent="0.3">
      <c r="AC3528" s="439"/>
      <c r="AD3528" s="439"/>
      <c r="AE3528" s="439"/>
      <c r="AF3528" s="439"/>
      <c r="AG3528" s="439"/>
      <c r="AH3528" s="439"/>
      <c r="AI3528" s="439"/>
      <c r="AJ3528" s="439"/>
    </row>
    <row r="3529" spans="29:36" x14ac:dyDescent="0.3">
      <c r="AC3529" s="439"/>
      <c r="AD3529" s="439"/>
      <c r="AE3529" s="439"/>
      <c r="AF3529" s="439"/>
      <c r="AG3529" s="439"/>
      <c r="AH3529" s="439"/>
      <c r="AI3529" s="439"/>
      <c r="AJ3529" s="439"/>
    </row>
    <row r="3530" spans="29:36" x14ac:dyDescent="0.3">
      <c r="AC3530" s="439"/>
      <c r="AD3530" s="439"/>
      <c r="AE3530" s="439"/>
      <c r="AF3530" s="439"/>
      <c r="AG3530" s="439"/>
      <c r="AH3530" s="439"/>
      <c r="AI3530" s="439"/>
      <c r="AJ3530" s="439"/>
    </row>
    <row r="3531" spans="29:36" x14ac:dyDescent="0.3">
      <c r="AC3531" s="439"/>
      <c r="AD3531" s="439"/>
      <c r="AE3531" s="439"/>
      <c r="AF3531" s="439"/>
      <c r="AG3531" s="439"/>
      <c r="AH3531" s="439"/>
      <c r="AI3531" s="439"/>
      <c r="AJ3531" s="439"/>
    </row>
    <row r="3532" spans="29:36" x14ac:dyDescent="0.3">
      <c r="AC3532" s="439"/>
      <c r="AD3532" s="439"/>
      <c r="AE3532" s="439"/>
      <c r="AF3532" s="439"/>
      <c r="AG3532" s="439"/>
      <c r="AH3532" s="439"/>
      <c r="AI3532" s="439"/>
      <c r="AJ3532" s="439"/>
    </row>
    <row r="3533" spans="29:36" x14ac:dyDescent="0.3">
      <c r="AC3533" s="439"/>
      <c r="AD3533" s="439"/>
      <c r="AE3533" s="439"/>
      <c r="AF3533" s="439"/>
      <c r="AG3533" s="439"/>
      <c r="AH3533" s="439"/>
      <c r="AI3533" s="439"/>
      <c r="AJ3533" s="439"/>
    </row>
    <row r="3534" spans="29:36" x14ac:dyDescent="0.3">
      <c r="AC3534" s="439"/>
      <c r="AD3534" s="439"/>
      <c r="AE3534" s="439"/>
      <c r="AF3534" s="439"/>
      <c r="AG3534" s="439"/>
      <c r="AH3534" s="439"/>
      <c r="AI3534" s="439"/>
      <c r="AJ3534" s="439"/>
    </row>
    <row r="3535" spans="29:36" x14ac:dyDescent="0.3">
      <c r="AC3535" s="439"/>
      <c r="AD3535" s="439"/>
      <c r="AE3535" s="439"/>
      <c r="AF3535" s="439"/>
      <c r="AG3535" s="439"/>
      <c r="AH3535" s="439"/>
      <c r="AI3535" s="439"/>
      <c r="AJ3535" s="439"/>
    </row>
    <row r="3536" spans="29:36" x14ac:dyDescent="0.3">
      <c r="AC3536" s="439"/>
      <c r="AD3536" s="439"/>
      <c r="AE3536" s="439"/>
      <c r="AF3536" s="439"/>
      <c r="AG3536" s="439"/>
      <c r="AH3536" s="439"/>
      <c r="AI3536" s="439"/>
      <c r="AJ3536" s="439"/>
    </row>
    <row r="3537" spans="29:36" x14ac:dyDescent="0.3">
      <c r="AC3537" s="439"/>
      <c r="AD3537" s="439"/>
      <c r="AE3537" s="439"/>
      <c r="AF3537" s="439"/>
      <c r="AG3537" s="439"/>
      <c r="AH3537" s="439"/>
      <c r="AI3537" s="439"/>
      <c r="AJ3537" s="439"/>
    </row>
    <row r="3538" spans="29:36" x14ac:dyDescent="0.3">
      <c r="AC3538" s="439"/>
      <c r="AD3538" s="439"/>
      <c r="AE3538" s="439"/>
      <c r="AF3538" s="439"/>
      <c r="AG3538" s="439"/>
      <c r="AH3538" s="439"/>
      <c r="AI3538" s="439"/>
      <c r="AJ3538" s="439"/>
    </row>
    <row r="3539" spans="29:36" x14ac:dyDescent="0.3">
      <c r="AC3539" s="439"/>
      <c r="AD3539" s="439"/>
      <c r="AE3539" s="439"/>
      <c r="AF3539" s="439"/>
      <c r="AG3539" s="439"/>
      <c r="AH3539" s="439"/>
      <c r="AI3539" s="439"/>
      <c r="AJ3539" s="439"/>
    </row>
    <row r="3540" spans="29:36" x14ac:dyDescent="0.3">
      <c r="AC3540" s="439"/>
      <c r="AD3540" s="439"/>
      <c r="AE3540" s="439"/>
      <c r="AF3540" s="439"/>
      <c r="AG3540" s="439"/>
      <c r="AH3540" s="439"/>
      <c r="AI3540" s="439"/>
      <c r="AJ3540" s="439"/>
    </row>
    <row r="3541" spans="29:36" x14ac:dyDescent="0.3">
      <c r="AC3541" s="439"/>
      <c r="AD3541" s="439"/>
      <c r="AE3541" s="439"/>
      <c r="AF3541" s="439"/>
      <c r="AG3541" s="439"/>
      <c r="AH3541" s="439"/>
      <c r="AI3541" s="439"/>
      <c r="AJ3541" s="439"/>
    </row>
    <row r="3542" spans="29:36" x14ac:dyDescent="0.3">
      <c r="AC3542" s="439"/>
      <c r="AD3542" s="439"/>
      <c r="AE3542" s="439"/>
      <c r="AF3542" s="439"/>
      <c r="AG3542" s="439"/>
      <c r="AH3542" s="439"/>
      <c r="AI3542" s="439"/>
      <c r="AJ3542" s="439"/>
    </row>
    <row r="3543" spans="29:36" x14ac:dyDescent="0.3">
      <c r="AC3543" s="439"/>
      <c r="AD3543" s="439"/>
      <c r="AE3543" s="439"/>
      <c r="AF3543" s="439"/>
      <c r="AG3543" s="439"/>
      <c r="AH3543" s="439"/>
      <c r="AI3543" s="439"/>
      <c r="AJ3543" s="439"/>
    </row>
    <row r="3544" spans="29:36" x14ac:dyDescent="0.3">
      <c r="AC3544" s="439"/>
      <c r="AD3544" s="439"/>
      <c r="AE3544" s="439"/>
      <c r="AF3544" s="439"/>
      <c r="AG3544" s="439"/>
      <c r="AH3544" s="439"/>
      <c r="AI3544" s="439"/>
      <c r="AJ3544" s="439"/>
    </row>
    <row r="3545" spans="29:36" x14ac:dyDescent="0.3">
      <c r="AC3545" s="439"/>
      <c r="AD3545" s="439"/>
      <c r="AE3545" s="439"/>
      <c r="AF3545" s="439"/>
      <c r="AG3545" s="439"/>
      <c r="AH3545" s="439"/>
      <c r="AI3545" s="439"/>
      <c r="AJ3545" s="439"/>
    </row>
    <row r="3546" spans="29:36" x14ac:dyDescent="0.3">
      <c r="AC3546" s="439"/>
      <c r="AD3546" s="439"/>
      <c r="AE3546" s="439"/>
      <c r="AF3546" s="439"/>
      <c r="AG3546" s="439"/>
      <c r="AH3546" s="439"/>
      <c r="AI3546" s="439"/>
      <c r="AJ3546" s="439"/>
    </row>
    <row r="3547" spans="29:36" x14ac:dyDescent="0.3">
      <c r="AC3547" s="439"/>
      <c r="AD3547" s="439"/>
      <c r="AE3547" s="439"/>
      <c r="AF3547" s="439"/>
      <c r="AG3547" s="439"/>
      <c r="AH3547" s="439"/>
      <c r="AI3547" s="439"/>
      <c r="AJ3547" s="439"/>
    </row>
    <row r="3548" spans="29:36" x14ac:dyDescent="0.3">
      <c r="AC3548" s="439"/>
      <c r="AD3548" s="439"/>
      <c r="AE3548" s="439"/>
      <c r="AF3548" s="439"/>
      <c r="AG3548" s="439"/>
      <c r="AH3548" s="439"/>
      <c r="AI3548" s="439"/>
      <c r="AJ3548" s="439"/>
    </row>
    <row r="3549" spans="29:36" x14ac:dyDescent="0.3">
      <c r="AC3549" s="439"/>
      <c r="AD3549" s="439"/>
      <c r="AE3549" s="439"/>
      <c r="AF3549" s="439"/>
      <c r="AG3549" s="439"/>
      <c r="AH3549" s="439"/>
      <c r="AI3549" s="439"/>
      <c r="AJ3549" s="439"/>
    </row>
    <row r="3550" spans="29:36" x14ac:dyDescent="0.3">
      <c r="AC3550" s="439"/>
      <c r="AD3550" s="439"/>
      <c r="AE3550" s="439"/>
      <c r="AF3550" s="439"/>
      <c r="AG3550" s="439"/>
      <c r="AH3550" s="439"/>
      <c r="AI3550" s="439"/>
      <c r="AJ3550" s="439"/>
    </row>
    <row r="3551" spans="29:36" x14ac:dyDescent="0.3">
      <c r="AC3551" s="439"/>
      <c r="AD3551" s="439"/>
      <c r="AE3551" s="439"/>
      <c r="AF3551" s="439"/>
      <c r="AG3551" s="439"/>
      <c r="AH3551" s="439"/>
      <c r="AI3551" s="439"/>
      <c r="AJ3551" s="439"/>
    </row>
    <row r="3552" spans="29:36" x14ac:dyDescent="0.3">
      <c r="AC3552" s="439"/>
      <c r="AD3552" s="439"/>
      <c r="AE3552" s="439"/>
      <c r="AF3552" s="439"/>
      <c r="AG3552" s="439"/>
      <c r="AH3552" s="439"/>
      <c r="AI3552" s="439"/>
      <c r="AJ3552" s="439"/>
    </row>
    <row r="3553" spans="29:36" x14ac:dyDescent="0.3">
      <c r="AC3553" s="439"/>
      <c r="AD3553" s="439"/>
      <c r="AE3553" s="439"/>
      <c r="AF3553" s="439"/>
      <c r="AG3553" s="439"/>
      <c r="AH3553" s="439"/>
      <c r="AI3553" s="439"/>
      <c r="AJ3553" s="439"/>
    </row>
    <row r="3554" spans="29:36" x14ac:dyDescent="0.3">
      <c r="AC3554" s="439"/>
      <c r="AD3554" s="439"/>
      <c r="AE3554" s="439"/>
      <c r="AF3554" s="439"/>
      <c r="AG3554" s="439"/>
      <c r="AH3554" s="439"/>
      <c r="AI3554" s="439"/>
      <c r="AJ3554" s="439"/>
    </row>
    <row r="3555" spans="29:36" x14ac:dyDescent="0.3">
      <c r="AC3555" s="439"/>
      <c r="AD3555" s="439"/>
      <c r="AE3555" s="439"/>
      <c r="AF3555" s="439"/>
      <c r="AG3555" s="439"/>
      <c r="AH3555" s="439"/>
      <c r="AI3555" s="439"/>
      <c r="AJ3555" s="439"/>
    </row>
    <row r="3556" spans="29:36" x14ac:dyDescent="0.3">
      <c r="AC3556" s="439"/>
      <c r="AD3556" s="439"/>
      <c r="AE3556" s="439"/>
      <c r="AF3556" s="439"/>
      <c r="AG3556" s="439"/>
      <c r="AH3556" s="439"/>
      <c r="AI3556" s="439"/>
      <c r="AJ3556" s="439"/>
    </row>
    <row r="3557" spans="29:36" x14ac:dyDescent="0.3">
      <c r="AC3557" s="439"/>
      <c r="AD3557" s="439"/>
      <c r="AE3557" s="439"/>
      <c r="AF3557" s="439"/>
      <c r="AG3557" s="439"/>
      <c r="AH3557" s="439"/>
      <c r="AI3557" s="439"/>
      <c r="AJ3557" s="439"/>
    </row>
    <row r="3558" spans="29:36" x14ac:dyDescent="0.3">
      <c r="AC3558" s="439"/>
      <c r="AD3558" s="439"/>
      <c r="AE3558" s="439"/>
      <c r="AF3558" s="439"/>
      <c r="AG3558" s="439"/>
      <c r="AH3558" s="439"/>
      <c r="AI3558" s="439"/>
      <c r="AJ3558" s="439"/>
    </row>
    <row r="3559" spans="29:36" x14ac:dyDescent="0.3">
      <c r="AC3559" s="439"/>
      <c r="AD3559" s="439"/>
      <c r="AE3559" s="439"/>
      <c r="AF3559" s="439"/>
      <c r="AG3559" s="439"/>
      <c r="AH3559" s="439"/>
      <c r="AI3559" s="439"/>
      <c r="AJ3559" s="439"/>
    </row>
    <row r="3560" spans="29:36" x14ac:dyDescent="0.3">
      <c r="AC3560" s="439"/>
      <c r="AD3560" s="439"/>
      <c r="AE3560" s="439"/>
      <c r="AF3560" s="439"/>
      <c r="AG3560" s="439"/>
      <c r="AH3560" s="439"/>
      <c r="AI3560" s="439"/>
      <c r="AJ3560" s="439"/>
    </row>
    <row r="3561" spans="29:36" x14ac:dyDescent="0.3">
      <c r="AC3561" s="439"/>
      <c r="AD3561" s="439"/>
      <c r="AE3561" s="439"/>
      <c r="AF3561" s="439"/>
      <c r="AG3561" s="439"/>
      <c r="AH3561" s="439"/>
      <c r="AI3561" s="439"/>
      <c r="AJ3561" s="439"/>
    </row>
    <row r="3562" spans="29:36" x14ac:dyDescent="0.3">
      <c r="AC3562" s="439"/>
      <c r="AD3562" s="439"/>
      <c r="AE3562" s="439"/>
      <c r="AF3562" s="439"/>
      <c r="AG3562" s="439"/>
      <c r="AH3562" s="439"/>
      <c r="AI3562" s="439"/>
      <c r="AJ3562" s="439"/>
    </row>
    <row r="3563" spans="29:36" x14ac:dyDescent="0.3">
      <c r="AC3563" s="439"/>
      <c r="AD3563" s="439"/>
      <c r="AE3563" s="439"/>
      <c r="AF3563" s="439"/>
      <c r="AG3563" s="439"/>
      <c r="AH3563" s="439"/>
      <c r="AI3563" s="439"/>
      <c r="AJ3563" s="439"/>
    </row>
    <row r="3564" spans="29:36" x14ac:dyDescent="0.3">
      <c r="AC3564" s="439"/>
      <c r="AD3564" s="439"/>
      <c r="AE3564" s="439"/>
      <c r="AF3564" s="439"/>
      <c r="AG3564" s="439"/>
      <c r="AH3564" s="439"/>
      <c r="AI3564" s="439"/>
      <c r="AJ3564" s="439"/>
    </row>
    <row r="3565" spans="29:36" x14ac:dyDescent="0.3">
      <c r="AC3565" s="439"/>
      <c r="AD3565" s="439"/>
      <c r="AE3565" s="439"/>
      <c r="AF3565" s="439"/>
      <c r="AG3565" s="439"/>
      <c r="AH3565" s="439"/>
      <c r="AI3565" s="439"/>
      <c r="AJ3565" s="439"/>
    </row>
    <row r="3566" spans="29:36" x14ac:dyDescent="0.3">
      <c r="AC3566" s="439"/>
      <c r="AD3566" s="439"/>
      <c r="AE3566" s="439"/>
      <c r="AF3566" s="439"/>
      <c r="AG3566" s="439"/>
      <c r="AH3566" s="439"/>
      <c r="AI3566" s="439"/>
      <c r="AJ3566" s="439"/>
    </row>
    <row r="3567" spans="29:36" x14ac:dyDescent="0.3">
      <c r="AC3567" s="439"/>
      <c r="AD3567" s="439"/>
      <c r="AE3567" s="439"/>
      <c r="AF3567" s="439"/>
      <c r="AG3567" s="439"/>
      <c r="AH3567" s="439"/>
      <c r="AI3567" s="439"/>
      <c r="AJ3567" s="439"/>
    </row>
    <row r="3568" spans="29:36" x14ac:dyDescent="0.3">
      <c r="AC3568" s="439"/>
      <c r="AD3568" s="439"/>
      <c r="AE3568" s="439"/>
      <c r="AF3568" s="439"/>
      <c r="AG3568" s="439"/>
      <c r="AH3568" s="439"/>
      <c r="AI3568" s="439"/>
      <c r="AJ3568" s="439"/>
    </row>
    <row r="3569" spans="29:36" x14ac:dyDescent="0.3">
      <c r="AC3569" s="439"/>
      <c r="AD3569" s="439"/>
      <c r="AE3569" s="439"/>
      <c r="AF3569" s="439"/>
      <c r="AG3569" s="439"/>
      <c r="AH3569" s="439"/>
      <c r="AI3569" s="439"/>
      <c r="AJ3569" s="439"/>
    </row>
    <row r="3570" spans="29:36" x14ac:dyDescent="0.3">
      <c r="AC3570" s="439"/>
      <c r="AD3570" s="439"/>
      <c r="AE3570" s="439"/>
      <c r="AF3570" s="439"/>
      <c r="AG3570" s="439"/>
      <c r="AH3570" s="439"/>
      <c r="AI3570" s="439"/>
      <c r="AJ3570" s="439"/>
    </row>
    <row r="3571" spans="29:36" x14ac:dyDescent="0.3">
      <c r="AC3571" s="439"/>
      <c r="AD3571" s="439"/>
      <c r="AE3571" s="439"/>
      <c r="AF3571" s="439"/>
      <c r="AG3571" s="439"/>
      <c r="AH3571" s="439"/>
      <c r="AI3571" s="439"/>
      <c r="AJ3571" s="439"/>
    </row>
    <row r="3572" spans="29:36" x14ac:dyDescent="0.3">
      <c r="AC3572" s="439"/>
      <c r="AD3572" s="439"/>
      <c r="AE3572" s="439"/>
      <c r="AF3572" s="439"/>
      <c r="AG3572" s="439"/>
      <c r="AH3572" s="439"/>
      <c r="AI3572" s="439"/>
      <c r="AJ3572" s="439"/>
    </row>
    <row r="3573" spans="29:36" x14ac:dyDescent="0.3">
      <c r="AC3573" s="439"/>
      <c r="AD3573" s="439"/>
      <c r="AE3573" s="439"/>
      <c r="AF3573" s="439"/>
      <c r="AG3573" s="439"/>
      <c r="AH3573" s="439"/>
      <c r="AI3573" s="439"/>
      <c r="AJ3573" s="439"/>
    </row>
    <row r="3574" spans="29:36" x14ac:dyDescent="0.3">
      <c r="AC3574" s="439"/>
      <c r="AD3574" s="439"/>
      <c r="AE3574" s="439"/>
      <c r="AF3574" s="439"/>
      <c r="AG3574" s="439"/>
      <c r="AH3574" s="439"/>
      <c r="AI3574" s="439"/>
      <c r="AJ3574" s="439"/>
    </row>
    <row r="3575" spans="29:36" x14ac:dyDescent="0.3">
      <c r="AC3575" s="439"/>
      <c r="AD3575" s="439"/>
      <c r="AE3575" s="439"/>
      <c r="AF3575" s="439"/>
      <c r="AG3575" s="439"/>
      <c r="AH3575" s="439"/>
      <c r="AI3575" s="439"/>
      <c r="AJ3575" s="439"/>
    </row>
    <row r="3576" spans="29:36" x14ac:dyDescent="0.3">
      <c r="AC3576" s="439"/>
      <c r="AD3576" s="439"/>
      <c r="AE3576" s="439"/>
      <c r="AF3576" s="439"/>
      <c r="AG3576" s="439"/>
      <c r="AH3576" s="439"/>
      <c r="AI3576" s="439"/>
      <c r="AJ3576" s="439"/>
    </row>
    <row r="3577" spans="29:36" x14ac:dyDescent="0.3">
      <c r="AC3577" s="439"/>
      <c r="AD3577" s="439"/>
      <c r="AE3577" s="439"/>
      <c r="AF3577" s="439"/>
      <c r="AG3577" s="439"/>
      <c r="AH3577" s="439"/>
      <c r="AI3577" s="439"/>
      <c r="AJ3577" s="439"/>
    </row>
    <row r="3578" spans="29:36" x14ac:dyDescent="0.3">
      <c r="AC3578" s="439"/>
      <c r="AD3578" s="439"/>
      <c r="AE3578" s="439"/>
      <c r="AF3578" s="439"/>
      <c r="AG3578" s="439"/>
      <c r="AH3578" s="439"/>
      <c r="AI3578" s="439"/>
      <c r="AJ3578" s="439"/>
    </row>
    <row r="3579" spans="29:36" x14ac:dyDescent="0.3">
      <c r="AC3579" s="439"/>
      <c r="AD3579" s="439"/>
      <c r="AE3579" s="439"/>
      <c r="AF3579" s="439"/>
      <c r="AG3579" s="439"/>
      <c r="AH3579" s="439"/>
      <c r="AI3579" s="439"/>
      <c r="AJ3579" s="439"/>
    </row>
    <row r="3580" spans="29:36" x14ac:dyDescent="0.3">
      <c r="AC3580" s="439"/>
      <c r="AD3580" s="439"/>
      <c r="AE3580" s="439"/>
      <c r="AF3580" s="439"/>
      <c r="AG3580" s="439"/>
      <c r="AH3580" s="439"/>
      <c r="AI3580" s="439"/>
      <c r="AJ3580" s="439"/>
    </row>
    <row r="3581" spans="29:36" x14ac:dyDescent="0.3">
      <c r="AC3581" s="439"/>
      <c r="AD3581" s="439"/>
      <c r="AE3581" s="439"/>
      <c r="AF3581" s="439"/>
      <c r="AG3581" s="439"/>
      <c r="AH3581" s="439"/>
      <c r="AI3581" s="439"/>
      <c r="AJ3581" s="439"/>
    </row>
    <row r="3582" spans="29:36" x14ac:dyDescent="0.3">
      <c r="AC3582" s="439"/>
      <c r="AD3582" s="439"/>
      <c r="AE3582" s="439"/>
      <c r="AF3582" s="439"/>
      <c r="AG3582" s="439"/>
      <c r="AH3582" s="439"/>
      <c r="AI3582" s="439"/>
      <c r="AJ3582" s="439"/>
    </row>
    <row r="3583" spans="29:36" x14ac:dyDescent="0.3">
      <c r="AC3583" s="439"/>
      <c r="AD3583" s="439"/>
      <c r="AE3583" s="439"/>
      <c r="AF3583" s="439"/>
      <c r="AG3583" s="439"/>
      <c r="AH3583" s="439"/>
      <c r="AI3583" s="439"/>
      <c r="AJ3583" s="439"/>
    </row>
    <row r="3584" spans="29:36" x14ac:dyDescent="0.3">
      <c r="AC3584" s="439"/>
      <c r="AD3584" s="439"/>
      <c r="AE3584" s="439"/>
      <c r="AF3584" s="439"/>
      <c r="AG3584" s="439"/>
      <c r="AH3584" s="439"/>
      <c r="AI3584" s="439"/>
      <c r="AJ3584" s="439"/>
    </row>
    <row r="3585" spans="29:36" x14ac:dyDescent="0.3">
      <c r="AC3585" s="439"/>
      <c r="AD3585" s="439"/>
      <c r="AE3585" s="439"/>
      <c r="AF3585" s="439"/>
      <c r="AG3585" s="439"/>
      <c r="AH3585" s="439"/>
      <c r="AI3585" s="439"/>
      <c r="AJ3585" s="439"/>
    </row>
    <row r="3586" spans="29:36" x14ac:dyDescent="0.3">
      <c r="AC3586" s="439"/>
      <c r="AD3586" s="439"/>
      <c r="AE3586" s="439"/>
      <c r="AF3586" s="439"/>
      <c r="AG3586" s="439"/>
      <c r="AH3586" s="439"/>
      <c r="AI3586" s="439"/>
      <c r="AJ3586" s="439"/>
    </row>
    <row r="3587" spans="29:36" x14ac:dyDescent="0.3">
      <c r="AC3587" s="439"/>
      <c r="AD3587" s="439"/>
      <c r="AE3587" s="439"/>
      <c r="AF3587" s="439"/>
      <c r="AG3587" s="439"/>
      <c r="AH3587" s="439"/>
      <c r="AI3587" s="439"/>
      <c r="AJ3587" s="439"/>
    </row>
    <row r="3588" spans="29:36" x14ac:dyDescent="0.3">
      <c r="AC3588" s="439"/>
      <c r="AD3588" s="439"/>
      <c r="AE3588" s="439"/>
      <c r="AF3588" s="439"/>
      <c r="AG3588" s="439"/>
      <c r="AH3588" s="439"/>
      <c r="AI3588" s="439"/>
      <c r="AJ3588" s="439"/>
    </row>
    <row r="3589" spans="29:36" x14ac:dyDescent="0.3">
      <c r="AC3589" s="439"/>
      <c r="AD3589" s="439"/>
      <c r="AE3589" s="439"/>
      <c r="AF3589" s="439"/>
      <c r="AG3589" s="439"/>
      <c r="AH3589" s="439"/>
      <c r="AI3589" s="439"/>
      <c r="AJ3589" s="439"/>
    </row>
    <row r="3590" spans="29:36" x14ac:dyDescent="0.3">
      <c r="AC3590" s="439"/>
      <c r="AD3590" s="439"/>
      <c r="AE3590" s="439"/>
      <c r="AF3590" s="439"/>
      <c r="AG3590" s="439"/>
      <c r="AH3590" s="439"/>
      <c r="AI3590" s="439"/>
      <c r="AJ3590" s="439"/>
    </row>
    <row r="3591" spans="29:36" x14ac:dyDescent="0.3">
      <c r="AC3591" s="439"/>
      <c r="AD3591" s="439"/>
      <c r="AE3591" s="439"/>
      <c r="AF3591" s="439"/>
      <c r="AG3591" s="439"/>
      <c r="AH3591" s="439"/>
      <c r="AI3591" s="439"/>
      <c r="AJ3591" s="439"/>
    </row>
    <row r="3592" spans="29:36" x14ac:dyDescent="0.3">
      <c r="AC3592" s="439"/>
      <c r="AD3592" s="439"/>
      <c r="AE3592" s="439"/>
      <c r="AF3592" s="439"/>
      <c r="AG3592" s="439"/>
      <c r="AH3592" s="439"/>
      <c r="AI3592" s="439"/>
      <c r="AJ3592" s="439"/>
    </row>
    <row r="3593" spans="29:36" x14ac:dyDescent="0.3">
      <c r="AC3593" s="439"/>
      <c r="AD3593" s="439"/>
      <c r="AE3593" s="439"/>
      <c r="AF3593" s="439"/>
      <c r="AG3593" s="439"/>
      <c r="AH3593" s="439"/>
      <c r="AI3593" s="439"/>
      <c r="AJ3593" s="439"/>
    </row>
    <row r="3594" spans="29:36" x14ac:dyDescent="0.3">
      <c r="AC3594" s="439"/>
      <c r="AD3594" s="439"/>
      <c r="AE3594" s="439"/>
      <c r="AF3594" s="439"/>
      <c r="AG3594" s="439"/>
      <c r="AH3594" s="439"/>
      <c r="AI3594" s="439"/>
      <c r="AJ3594" s="439"/>
    </row>
    <row r="3595" spans="29:36" x14ac:dyDescent="0.3">
      <c r="AC3595" s="439"/>
      <c r="AD3595" s="439"/>
      <c r="AE3595" s="439"/>
      <c r="AF3595" s="439"/>
      <c r="AG3595" s="439"/>
      <c r="AH3595" s="439"/>
      <c r="AI3595" s="439"/>
      <c r="AJ3595" s="439"/>
    </row>
    <row r="3596" spans="29:36" x14ac:dyDescent="0.3">
      <c r="AC3596" s="439"/>
      <c r="AD3596" s="439"/>
      <c r="AE3596" s="439"/>
      <c r="AF3596" s="439"/>
      <c r="AG3596" s="439"/>
      <c r="AH3596" s="439"/>
      <c r="AI3596" s="439"/>
      <c r="AJ3596" s="439"/>
    </row>
    <row r="3597" spans="29:36" x14ac:dyDescent="0.3">
      <c r="AC3597" s="439"/>
      <c r="AD3597" s="439"/>
      <c r="AE3597" s="439"/>
      <c r="AF3597" s="439"/>
      <c r="AG3597" s="439"/>
      <c r="AH3597" s="439"/>
      <c r="AI3597" s="439"/>
      <c r="AJ3597" s="439"/>
    </row>
    <row r="3598" spans="29:36" x14ac:dyDescent="0.3">
      <c r="AC3598" s="439"/>
      <c r="AD3598" s="439"/>
      <c r="AE3598" s="439"/>
      <c r="AF3598" s="439"/>
      <c r="AG3598" s="439"/>
      <c r="AH3598" s="439"/>
      <c r="AI3598" s="439"/>
      <c r="AJ3598" s="439"/>
    </row>
    <row r="3599" spans="29:36" x14ac:dyDescent="0.3">
      <c r="AC3599" s="439"/>
      <c r="AD3599" s="439"/>
      <c r="AE3599" s="439"/>
      <c r="AF3599" s="439"/>
      <c r="AG3599" s="439"/>
      <c r="AH3599" s="439"/>
      <c r="AI3599" s="439"/>
      <c r="AJ3599" s="439"/>
    </row>
    <row r="3600" spans="29:36" x14ac:dyDescent="0.3">
      <c r="AC3600" s="439"/>
      <c r="AD3600" s="439"/>
      <c r="AE3600" s="439"/>
      <c r="AF3600" s="439"/>
      <c r="AG3600" s="439"/>
      <c r="AH3600" s="439"/>
      <c r="AI3600" s="439"/>
      <c r="AJ3600" s="439"/>
    </row>
    <row r="3601" spans="29:36" x14ac:dyDescent="0.3">
      <c r="AC3601" s="439"/>
      <c r="AD3601" s="439"/>
      <c r="AE3601" s="439"/>
      <c r="AF3601" s="439"/>
      <c r="AG3601" s="439"/>
      <c r="AH3601" s="439"/>
      <c r="AI3601" s="439"/>
      <c r="AJ3601" s="439"/>
    </row>
    <row r="3602" spans="29:36" x14ac:dyDescent="0.3">
      <c r="AC3602" s="439"/>
      <c r="AD3602" s="439"/>
      <c r="AE3602" s="439"/>
      <c r="AF3602" s="439"/>
      <c r="AG3602" s="439"/>
      <c r="AH3602" s="439"/>
      <c r="AI3602" s="439"/>
      <c r="AJ3602" s="439"/>
    </row>
    <row r="3603" spans="29:36" x14ac:dyDescent="0.3">
      <c r="AC3603" s="439"/>
      <c r="AD3603" s="439"/>
      <c r="AE3603" s="439"/>
      <c r="AF3603" s="439"/>
      <c r="AG3603" s="439"/>
      <c r="AH3603" s="439"/>
      <c r="AI3603" s="439"/>
      <c r="AJ3603" s="439"/>
    </row>
    <row r="3604" spans="29:36" x14ac:dyDescent="0.3">
      <c r="AC3604" s="439"/>
      <c r="AD3604" s="439"/>
      <c r="AE3604" s="439"/>
      <c r="AF3604" s="439"/>
      <c r="AG3604" s="439"/>
      <c r="AH3604" s="439"/>
      <c r="AI3604" s="439"/>
      <c r="AJ3604" s="439"/>
    </row>
    <row r="3605" spans="29:36" x14ac:dyDescent="0.3">
      <c r="AC3605" s="439"/>
      <c r="AD3605" s="439"/>
      <c r="AE3605" s="439"/>
      <c r="AF3605" s="439"/>
      <c r="AG3605" s="439"/>
      <c r="AH3605" s="439"/>
      <c r="AI3605" s="439"/>
      <c r="AJ3605" s="439"/>
    </row>
    <row r="3606" spans="29:36" x14ac:dyDescent="0.3">
      <c r="AC3606" s="439"/>
      <c r="AD3606" s="439"/>
      <c r="AE3606" s="439"/>
      <c r="AF3606" s="439"/>
      <c r="AG3606" s="439"/>
      <c r="AH3606" s="439"/>
      <c r="AI3606" s="439"/>
      <c r="AJ3606" s="439"/>
    </row>
    <row r="3607" spans="29:36" x14ac:dyDescent="0.3">
      <c r="AC3607" s="439"/>
      <c r="AD3607" s="439"/>
      <c r="AE3607" s="439"/>
      <c r="AF3607" s="439"/>
      <c r="AG3607" s="439"/>
      <c r="AH3607" s="439"/>
      <c r="AI3607" s="439"/>
      <c r="AJ3607" s="439"/>
    </row>
    <row r="3608" spans="29:36" x14ac:dyDescent="0.3">
      <c r="AC3608" s="439"/>
      <c r="AD3608" s="439"/>
      <c r="AE3608" s="439"/>
      <c r="AF3608" s="439"/>
      <c r="AG3608" s="439"/>
      <c r="AH3608" s="439"/>
      <c r="AI3608" s="439"/>
      <c r="AJ3608" s="439"/>
    </row>
    <row r="3609" spans="29:36" x14ac:dyDescent="0.3">
      <c r="AC3609" s="439"/>
      <c r="AD3609" s="439"/>
      <c r="AE3609" s="439"/>
      <c r="AF3609" s="439"/>
      <c r="AG3609" s="439"/>
      <c r="AH3609" s="439"/>
      <c r="AI3609" s="439"/>
      <c r="AJ3609" s="439"/>
    </row>
    <row r="3610" spans="29:36" x14ac:dyDescent="0.3">
      <c r="AC3610" s="439"/>
      <c r="AD3610" s="439"/>
      <c r="AE3610" s="439"/>
      <c r="AF3610" s="439"/>
      <c r="AG3610" s="439"/>
      <c r="AH3610" s="439"/>
      <c r="AI3610" s="439"/>
      <c r="AJ3610" s="439"/>
    </row>
    <row r="3611" spans="29:36" x14ac:dyDescent="0.3">
      <c r="AC3611" s="439"/>
      <c r="AD3611" s="439"/>
      <c r="AE3611" s="439"/>
      <c r="AF3611" s="439"/>
      <c r="AG3611" s="439"/>
      <c r="AH3611" s="439"/>
      <c r="AI3611" s="439"/>
      <c r="AJ3611" s="439"/>
    </row>
    <row r="3612" spans="29:36" x14ac:dyDescent="0.3">
      <c r="AC3612" s="439"/>
      <c r="AD3612" s="439"/>
      <c r="AE3612" s="439"/>
      <c r="AF3612" s="439"/>
      <c r="AG3612" s="439"/>
      <c r="AH3612" s="439"/>
      <c r="AI3612" s="439"/>
      <c r="AJ3612" s="439"/>
    </row>
    <row r="3613" spans="29:36" x14ac:dyDescent="0.3">
      <c r="AC3613" s="439"/>
      <c r="AD3613" s="439"/>
      <c r="AE3613" s="439"/>
      <c r="AF3613" s="439"/>
      <c r="AG3613" s="439"/>
      <c r="AH3613" s="439"/>
      <c r="AI3613" s="439"/>
      <c r="AJ3613" s="439"/>
    </row>
    <row r="3614" spans="29:36" x14ac:dyDescent="0.3">
      <c r="AC3614" s="439"/>
      <c r="AD3614" s="439"/>
      <c r="AE3614" s="439"/>
      <c r="AF3614" s="439"/>
      <c r="AG3614" s="439"/>
      <c r="AH3614" s="439"/>
      <c r="AI3614" s="439"/>
      <c r="AJ3614" s="439"/>
    </row>
    <row r="3615" spans="29:36" x14ac:dyDescent="0.3">
      <c r="AC3615" s="439"/>
      <c r="AD3615" s="439"/>
      <c r="AE3615" s="439"/>
      <c r="AF3615" s="439"/>
      <c r="AG3615" s="439"/>
      <c r="AH3615" s="439"/>
      <c r="AI3615" s="439"/>
      <c r="AJ3615" s="439"/>
    </row>
    <row r="3616" spans="29:36" x14ac:dyDescent="0.3">
      <c r="AC3616" s="439"/>
      <c r="AD3616" s="439"/>
      <c r="AE3616" s="439"/>
      <c r="AF3616" s="439"/>
      <c r="AG3616" s="439"/>
      <c r="AH3616" s="439"/>
      <c r="AI3616" s="439"/>
      <c r="AJ3616" s="439"/>
    </row>
    <row r="3617" spans="29:36" x14ac:dyDescent="0.3">
      <c r="AC3617" s="439"/>
      <c r="AD3617" s="439"/>
      <c r="AE3617" s="439"/>
      <c r="AF3617" s="439"/>
      <c r="AG3617" s="439"/>
      <c r="AH3617" s="439"/>
      <c r="AI3617" s="439"/>
      <c r="AJ3617" s="439"/>
    </row>
    <row r="3618" spans="29:36" x14ac:dyDescent="0.3">
      <c r="AC3618" s="439"/>
      <c r="AD3618" s="439"/>
      <c r="AE3618" s="439"/>
      <c r="AF3618" s="439"/>
      <c r="AG3618" s="439"/>
      <c r="AH3618" s="439"/>
      <c r="AI3618" s="439"/>
      <c r="AJ3618" s="439"/>
    </row>
    <row r="3619" spans="29:36" x14ac:dyDescent="0.3">
      <c r="AC3619" s="439"/>
      <c r="AD3619" s="439"/>
      <c r="AE3619" s="439"/>
      <c r="AF3619" s="439"/>
      <c r="AG3619" s="439"/>
      <c r="AH3619" s="439"/>
      <c r="AI3619" s="439"/>
      <c r="AJ3619" s="439"/>
    </row>
    <row r="3620" spans="29:36" x14ac:dyDescent="0.3">
      <c r="AC3620" s="439"/>
      <c r="AD3620" s="439"/>
      <c r="AE3620" s="439"/>
      <c r="AF3620" s="439"/>
      <c r="AG3620" s="439"/>
      <c r="AH3620" s="439"/>
      <c r="AI3620" s="439"/>
      <c r="AJ3620" s="439"/>
    </row>
    <row r="3621" spans="29:36" x14ac:dyDescent="0.3">
      <c r="AC3621" s="439"/>
      <c r="AD3621" s="439"/>
      <c r="AE3621" s="439"/>
      <c r="AF3621" s="439"/>
      <c r="AG3621" s="439"/>
      <c r="AH3621" s="439"/>
      <c r="AI3621" s="439"/>
      <c r="AJ3621" s="439"/>
    </row>
    <row r="3622" spans="29:36" x14ac:dyDescent="0.3">
      <c r="AC3622" s="439"/>
      <c r="AD3622" s="439"/>
      <c r="AE3622" s="439"/>
      <c r="AF3622" s="439"/>
      <c r="AG3622" s="439"/>
      <c r="AH3622" s="439"/>
      <c r="AI3622" s="439"/>
      <c r="AJ3622" s="439"/>
    </row>
    <row r="3623" spans="29:36" x14ac:dyDescent="0.3">
      <c r="AC3623" s="439"/>
      <c r="AD3623" s="439"/>
      <c r="AE3623" s="439"/>
      <c r="AF3623" s="439"/>
      <c r="AG3623" s="439"/>
      <c r="AH3623" s="439"/>
      <c r="AI3623" s="439"/>
      <c r="AJ3623" s="439"/>
    </row>
    <row r="3624" spans="29:36" x14ac:dyDescent="0.3">
      <c r="AC3624" s="439"/>
      <c r="AD3624" s="439"/>
      <c r="AE3624" s="439"/>
      <c r="AF3624" s="439"/>
      <c r="AG3624" s="439"/>
      <c r="AH3624" s="439"/>
      <c r="AI3624" s="439"/>
      <c r="AJ3624" s="439"/>
    </row>
    <row r="3625" spans="29:36" x14ac:dyDescent="0.3">
      <c r="AC3625" s="439"/>
      <c r="AD3625" s="439"/>
      <c r="AE3625" s="439"/>
      <c r="AF3625" s="439"/>
      <c r="AG3625" s="439"/>
      <c r="AH3625" s="439"/>
      <c r="AI3625" s="439"/>
      <c r="AJ3625" s="439"/>
    </row>
    <row r="3626" spans="29:36" x14ac:dyDescent="0.3">
      <c r="AC3626" s="439"/>
      <c r="AD3626" s="439"/>
      <c r="AE3626" s="439"/>
      <c r="AF3626" s="439"/>
      <c r="AG3626" s="439"/>
      <c r="AH3626" s="439"/>
      <c r="AI3626" s="439"/>
      <c r="AJ3626" s="439"/>
    </row>
    <row r="3627" spans="29:36" x14ac:dyDescent="0.3">
      <c r="AC3627" s="439"/>
      <c r="AD3627" s="439"/>
      <c r="AE3627" s="439"/>
      <c r="AF3627" s="439"/>
      <c r="AG3627" s="439"/>
      <c r="AH3627" s="439"/>
      <c r="AI3627" s="439"/>
      <c r="AJ3627" s="439"/>
    </row>
    <row r="3628" spans="29:36" x14ac:dyDescent="0.3">
      <c r="AC3628" s="439"/>
      <c r="AD3628" s="439"/>
      <c r="AE3628" s="439"/>
      <c r="AF3628" s="439"/>
      <c r="AG3628" s="439"/>
      <c r="AH3628" s="439"/>
      <c r="AI3628" s="439"/>
      <c r="AJ3628" s="439"/>
    </row>
    <row r="3629" spans="29:36" x14ac:dyDescent="0.3">
      <c r="AC3629" s="439"/>
      <c r="AD3629" s="439"/>
      <c r="AE3629" s="439"/>
      <c r="AF3629" s="439"/>
      <c r="AG3629" s="439"/>
      <c r="AH3629" s="439"/>
      <c r="AI3629" s="439"/>
      <c r="AJ3629" s="439"/>
    </row>
    <row r="3630" spans="29:36" x14ac:dyDescent="0.3">
      <c r="AC3630" s="439"/>
      <c r="AD3630" s="439"/>
      <c r="AE3630" s="439"/>
      <c r="AF3630" s="439"/>
      <c r="AG3630" s="439"/>
      <c r="AH3630" s="439"/>
      <c r="AI3630" s="439"/>
      <c r="AJ3630" s="439"/>
    </row>
    <row r="3631" spans="29:36" x14ac:dyDescent="0.3">
      <c r="AC3631" s="439"/>
      <c r="AD3631" s="439"/>
      <c r="AE3631" s="439"/>
      <c r="AF3631" s="439"/>
      <c r="AG3631" s="439"/>
      <c r="AH3631" s="439"/>
      <c r="AI3631" s="439"/>
      <c r="AJ3631" s="439"/>
    </row>
    <row r="3632" spans="29:36" x14ac:dyDescent="0.3">
      <c r="AC3632" s="439"/>
      <c r="AD3632" s="439"/>
      <c r="AE3632" s="439"/>
      <c r="AF3632" s="439"/>
      <c r="AG3632" s="439"/>
      <c r="AH3632" s="439"/>
      <c r="AI3632" s="439"/>
      <c r="AJ3632" s="439"/>
    </row>
    <row r="3633" spans="29:36" x14ac:dyDescent="0.3">
      <c r="AC3633" s="439"/>
      <c r="AD3633" s="439"/>
      <c r="AE3633" s="439"/>
      <c r="AF3633" s="439"/>
      <c r="AG3633" s="439"/>
      <c r="AH3633" s="439"/>
      <c r="AI3633" s="439"/>
      <c r="AJ3633" s="439"/>
    </row>
    <row r="3634" spans="29:36" x14ac:dyDescent="0.3">
      <c r="AC3634" s="439"/>
      <c r="AD3634" s="439"/>
      <c r="AE3634" s="439"/>
      <c r="AF3634" s="439"/>
      <c r="AG3634" s="439"/>
      <c r="AH3634" s="439"/>
      <c r="AI3634" s="439"/>
      <c r="AJ3634" s="439"/>
    </row>
    <row r="3635" spans="29:36" x14ac:dyDescent="0.3">
      <c r="AC3635" s="439"/>
      <c r="AD3635" s="439"/>
      <c r="AE3635" s="439"/>
      <c r="AF3635" s="439"/>
      <c r="AG3635" s="439"/>
      <c r="AH3635" s="439"/>
      <c r="AI3635" s="439"/>
      <c r="AJ3635" s="439"/>
    </row>
    <row r="3636" spans="29:36" x14ac:dyDescent="0.3">
      <c r="AC3636" s="439"/>
      <c r="AD3636" s="439"/>
      <c r="AE3636" s="439"/>
      <c r="AF3636" s="439"/>
      <c r="AG3636" s="439"/>
      <c r="AH3636" s="439"/>
      <c r="AI3636" s="439"/>
      <c r="AJ3636" s="439"/>
    </row>
    <row r="3637" spans="29:36" x14ac:dyDescent="0.3">
      <c r="AC3637" s="439"/>
      <c r="AD3637" s="439"/>
      <c r="AE3637" s="439"/>
      <c r="AF3637" s="439"/>
      <c r="AG3637" s="439"/>
      <c r="AH3637" s="439"/>
      <c r="AI3637" s="439"/>
      <c r="AJ3637" s="439"/>
    </row>
    <row r="3638" spans="29:36" x14ac:dyDescent="0.3">
      <c r="AC3638" s="439"/>
      <c r="AD3638" s="439"/>
      <c r="AE3638" s="439"/>
      <c r="AF3638" s="439"/>
      <c r="AG3638" s="439"/>
      <c r="AH3638" s="439"/>
      <c r="AI3638" s="439"/>
      <c r="AJ3638" s="439"/>
    </row>
    <row r="3639" spans="29:36" x14ac:dyDescent="0.3">
      <c r="AC3639" s="439"/>
      <c r="AD3639" s="439"/>
      <c r="AE3639" s="439"/>
      <c r="AF3639" s="439"/>
      <c r="AG3639" s="439"/>
      <c r="AH3639" s="439"/>
      <c r="AI3639" s="439"/>
      <c r="AJ3639" s="439"/>
    </row>
    <row r="3640" spans="29:36" x14ac:dyDescent="0.3">
      <c r="AC3640" s="439"/>
      <c r="AD3640" s="439"/>
      <c r="AE3640" s="439"/>
      <c r="AF3640" s="439"/>
      <c r="AG3640" s="439"/>
      <c r="AH3640" s="439"/>
      <c r="AI3640" s="439"/>
      <c r="AJ3640" s="439"/>
    </row>
    <row r="3641" spans="29:36" x14ac:dyDescent="0.3">
      <c r="AC3641" s="439"/>
      <c r="AD3641" s="439"/>
      <c r="AE3641" s="439"/>
      <c r="AF3641" s="439"/>
      <c r="AG3641" s="439"/>
      <c r="AH3641" s="439"/>
      <c r="AI3641" s="439"/>
      <c r="AJ3641" s="439"/>
    </row>
    <row r="3642" spans="29:36" x14ac:dyDescent="0.3">
      <c r="AC3642" s="439"/>
      <c r="AD3642" s="439"/>
      <c r="AE3642" s="439"/>
      <c r="AF3642" s="439"/>
      <c r="AG3642" s="439"/>
      <c r="AH3642" s="439"/>
      <c r="AI3642" s="439"/>
      <c r="AJ3642" s="439"/>
    </row>
    <row r="3643" spans="29:36" x14ac:dyDescent="0.3">
      <c r="AC3643" s="439"/>
      <c r="AD3643" s="439"/>
      <c r="AE3643" s="439"/>
      <c r="AF3643" s="439"/>
      <c r="AG3643" s="439"/>
      <c r="AH3643" s="439"/>
      <c r="AI3643" s="439"/>
      <c r="AJ3643" s="439"/>
    </row>
    <row r="3644" spans="29:36" x14ac:dyDescent="0.3">
      <c r="AC3644" s="439"/>
      <c r="AD3644" s="439"/>
      <c r="AE3644" s="439"/>
      <c r="AF3644" s="439"/>
      <c r="AG3644" s="439"/>
      <c r="AH3644" s="439"/>
      <c r="AI3644" s="439"/>
      <c r="AJ3644" s="439"/>
    </row>
    <row r="3645" spans="29:36" x14ac:dyDescent="0.3">
      <c r="AC3645" s="439"/>
      <c r="AD3645" s="439"/>
      <c r="AE3645" s="439"/>
      <c r="AF3645" s="439"/>
      <c r="AG3645" s="439"/>
      <c r="AH3645" s="439"/>
      <c r="AI3645" s="439"/>
      <c r="AJ3645" s="439"/>
    </row>
    <row r="3646" spans="29:36" x14ac:dyDescent="0.3">
      <c r="AC3646" s="439"/>
      <c r="AD3646" s="439"/>
      <c r="AE3646" s="439"/>
      <c r="AF3646" s="439"/>
      <c r="AG3646" s="439"/>
      <c r="AH3646" s="439"/>
      <c r="AI3646" s="439"/>
      <c r="AJ3646" s="439"/>
    </row>
    <row r="3647" spans="29:36" x14ac:dyDescent="0.3">
      <c r="AC3647" s="439"/>
      <c r="AD3647" s="439"/>
      <c r="AE3647" s="439"/>
      <c r="AF3647" s="439"/>
      <c r="AG3647" s="439"/>
      <c r="AH3647" s="439"/>
      <c r="AI3647" s="439"/>
      <c r="AJ3647" s="439"/>
    </row>
    <row r="3648" spans="29:36" x14ac:dyDescent="0.3">
      <c r="AC3648" s="439"/>
      <c r="AD3648" s="439"/>
      <c r="AE3648" s="439"/>
      <c r="AF3648" s="439"/>
      <c r="AG3648" s="439"/>
      <c r="AH3648" s="439"/>
      <c r="AI3648" s="439"/>
      <c r="AJ3648" s="439"/>
    </row>
    <row r="3649" spans="29:36" x14ac:dyDescent="0.3">
      <c r="AC3649" s="439"/>
      <c r="AD3649" s="439"/>
      <c r="AE3649" s="439"/>
      <c r="AF3649" s="439"/>
      <c r="AG3649" s="439"/>
      <c r="AH3649" s="439"/>
      <c r="AI3649" s="439"/>
      <c r="AJ3649" s="439"/>
    </row>
    <row r="3650" spans="29:36" x14ac:dyDescent="0.3">
      <c r="AC3650" s="439"/>
      <c r="AD3650" s="439"/>
      <c r="AE3650" s="439"/>
      <c r="AF3650" s="439"/>
      <c r="AG3650" s="439"/>
      <c r="AH3650" s="439"/>
      <c r="AI3650" s="439"/>
      <c r="AJ3650" s="439"/>
    </row>
    <row r="3651" spans="29:36" x14ac:dyDescent="0.3">
      <c r="AC3651" s="439"/>
      <c r="AD3651" s="439"/>
      <c r="AE3651" s="439"/>
      <c r="AF3651" s="439"/>
      <c r="AG3651" s="439"/>
      <c r="AH3651" s="439"/>
      <c r="AI3651" s="439"/>
      <c r="AJ3651" s="439"/>
    </row>
    <row r="3652" spans="29:36" x14ac:dyDescent="0.3">
      <c r="AC3652" s="439"/>
      <c r="AD3652" s="439"/>
      <c r="AE3652" s="439"/>
      <c r="AF3652" s="439"/>
      <c r="AG3652" s="439"/>
      <c r="AH3652" s="439"/>
      <c r="AI3652" s="439"/>
      <c r="AJ3652" s="439"/>
    </row>
    <row r="3653" spans="29:36" x14ac:dyDescent="0.3">
      <c r="AC3653" s="439"/>
      <c r="AD3653" s="439"/>
      <c r="AE3653" s="439"/>
      <c r="AF3653" s="439"/>
      <c r="AG3653" s="439"/>
      <c r="AH3653" s="439"/>
      <c r="AI3653" s="439"/>
      <c r="AJ3653" s="439"/>
    </row>
    <row r="3654" spans="29:36" x14ac:dyDescent="0.3">
      <c r="AC3654" s="439"/>
      <c r="AD3654" s="439"/>
      <c r="AE3654" s="439"/>
      <c r="AF3654" s="439"/>
      <c r="AG3654" s="439"/>
      <c r="AH3654" s="439"/>
      <c r="AI3654" s="439"/>
      <c r="AJ3654" s="439"/>
    </row>
    <row r="3655" spans="29:36" x14ac:dyDescent="0.3">
      <c r="AC3655" s="439"/>
      <c r="AD3655" s="439"/>
      <c r="AE3655" s="439"/>
      <c r="AF3655" s="439"/>
      <c r="AG3655" s="439"/>
      <c r="AH3655" s="439"/>
      <c r="AI3655" s="439"/>
      <c r="AJ3655" s="439"/>
    </row>
    <row r="3656" spans="29:36" x14ac:dyDescent="0.3">
      <c r="AC3656" s="439"/>
      <c r="AD3656" s="439"/>
      <c r="AE3656" s="439"/>
      <c r="AF3656" s="439"/>
      <c r="AG3656" s="439"/>
      <c r="AH3656" s="439"/>
      <c r="AI3656" s="439"/>
      <c r="AJ3656" s="439"/>
    </row>
    <row r="3657" spans="29:36" x14ac:dyDescent="0.3">
      <c r="AC3657" s="439"/>
      <c r="AD3657" s="439"/>
      <c r="AE3657" s="439"/>
      <c r="AF3657" s="439"/>
      <c r="AG3657" s="439"/>
      <c r="AH3657" s="439"/>
      <c r="AI3657" s="439"/>
      <c r="AJ3657" s="439"/>
    </row>
    <row r="3658" spans="29:36" x14ac:dyDescent="0.3">
      <c r="AC3658" s="439"/>
      <c r="AD3658" s="439"/>
      <c r="AE3658" s="439"/>
      <c r="AF3658" s="439"/>
      <c r="AG3658" s="439"/>
      <c r="AH3658" s="439"/>
      <c r="AI3658" s="439"/>
      <c r="AJ3658" s="439"/>
    </row>
    <row r="3659" spans="29:36" x14ac:dyDescent="0.3">
      <c r="AC3659" s="439"/>
      <c r="AD3659" s="439"/>
      <c r="AE3659" s="439"/>
      <c r="AF3659" s="439"/>
      <c r="AG3659" s="439"/>
      <c r="AH3659" s="439"/>
      <c r="AI3659" s="439"/>
      <c r="AJ3659" s="439"/>
    </row>
    <row r="3660" spans="29:36" x14ac:dyDescent="0.3">
      <c r="AC3660" s="439"/>
      <c r="AD3660" s="439"/>
      <c r="AE3660" s="439"/>
      <c r="AF3660" s="439"/>
      <c r="AG3660" s="439"/>
      <c r="AH3660" s="439"/>
      <c r="AI3660" s="439"/>
      <c r="AJ3660" s="439"/>
    </row>
    <row r="3661" spans="29:36" x14ac:dyDescent="0.3">
      <c r="AC3661" s="439"/>
      <c r="AD3661" s="439"/>
      <c r="AE3661" s="439"/>
      <c r="AF3661" s="439"/>
      <c r="AG3661" s="439"/>
      <c r="AH3661" s="439"/>
      <c r="AI3661" s="439"/>
      <c r="AJ3661" s="439"/>
    </row>
    <row r="3662" spans="29:36" x14ac:dyDescent="0.3">
      <c r="AC3662" s="439"/>
      <c r="AD3662" s="439"/>
      <c r="AE3662" s="439"/>
      <c r="AF3662" s="439"/>
      <c r="AG3662" s="439"/>
      <c r="AH3662" s="439"/>
      <c r="AI3662" s="439"/>
      <c r="AJ3662" s="439"/>
    </row>
    <row r="3663" spans="29:36" x14ac:dyDescent="0.3">
      <c r="AC3663" s="439"/>
      <c r="AD3663" s="439"/>
      <c r="AE3663" s="439"/>
      <c r="AF3663" s="439"/>
      <c r="AG3663" s="439"/>
      <c r="AH3663" s="439"/>
      <c r="AI3663" s="439"/>
      <c r="AJ3663" s="439"/>
    </row>
    <row r="3664" spans="29:36" x14ac:dyDescent="0.3">
      <c r="AC3664" s="439"/>
      <c r="AD3664" s="439"/>
      <c r="AE3664" s="439"/>
      <c r="AF3664" s="439"/>
      <c r="AG3664" s="439"/>
      <c r="AH3664" s="439"/>
      <c r="AI3664" s="439"/>
      <c r="AJ3664" s="439"/>
    </row>
    <row r="3665" spans="29:36" x14ac:dyDescent="0.3">
      <c r="AC3665" s="439"/>
      <c r="AD3665" s="439"/>
      <c r="AE3665" s="439"/>
      <c r="AF3665" s="439"/>
      <c r="AG3665" s="439"/>
      <c r="AH3665" s="439"/>
      <c r="AI3665" s="439"/>
      <c r="AJ3665" s="439"/>
    </row>
    <row r="3666" spans="29:36" x14ac:dyDescent="0.3">
      <c r="AC3666" s="439"/>
      <c r="AD3666" s="439"/>
      <c r="AE3666" s="439"/>
      <c r="AF3666" s="439"/>
      <c r="AG3666" s="439"/>
      <c r="AH3666" s="439"/>
      <c r="AI3666" s="439"/>
      <c r="AJ3666" s="439"/>
    </row>
    <row r="3667" spans="29:36" x14ac:dyDescent="0.3">
      <c r="AC3667" s="439"/>
      <c r="AD3667" s="439"/>
      <c r="AE3667" s="439"/>
      <c r="AF3667" s="439"/>
      <c r="AG3667" s="439"/>
      <c r="AH3667" s="439"/>
      <c r="AI3667" s="439"/>
      <c r="AJ3667" s="439"/>
    </row>
    <row r="3668" spans="29:36" x14ac:dyDescent="0.3">
      <c r="AC3668" s="439"/>
      <c r="AD3668" s="439"/>
      <c r="AE3668" s="439"/>
      <c r="AF3668" s="439"/>
      <c r="AG3668" s="439"/>
      <c r="AH3668" s="439"/>
      <c r="AI3668" s="439"/>
      <c r="AJ3668" s="439"/>
    </row>
    <row r="3669" spans="29:36" x14ac:dyDescent="0.3">
      <c r="AC3669" s="439"/>
      <c r="AD3669" s="439"/>
      <c r="AE3669" s="439"/>
      <c r="AF3669" s="439"/>
      <c r="AG3669" s="439"/>
      <c r="AH3669" s="439"/>
      <c r="AI3669" s="439"/>
      <c r="AJ3669" s="439"/>
    </row>
    <row r="3670" spans="29:36" x14ac:dyDescent="0.3">
      <c r="AC3670" s="439"/>
      <c r="AD3670" s="439"/>
      <c r="AE3670" s="439"/>
      <c r="AF3670" s="439"/>
      <c r="AG3670" s="439"/>
      <c r="AH3670" s="439"/>
      <c r="AI3670" s="439"/>
      <c r="AJ3670" s="439"/>
    </row>
    <row r="3671" spans="29:36" x14ac:dyDescent="0.3">
      <c r="AC3671" s="439"/>
      <c r="AD3671" s="439"/>
      <c r="AE3671" s="439"/>
      <c r="AF3671" s="439"/>
      <c r="AG3671" s="439"/>
      <c r="AH3671" s="439"/>
      <c r="AI3671" s="439"/>
      <c r="AJ3671" s="439"/>
    </row>
    <row r="3672" spans="29:36" x14ac:dyDescent="0.3">
      <c r="AC3672" s="439"/>
      <c r="AD3672" s="439"/>
      <c r="AE3672" s="439"/>
      <c r="AF3672" s="439"/>
      <c r="AG3672" s="439"/>
      <c r="AH3672" s="439"/>
      <c r="AI3672" s="439"/>
      <c r="AJ3672" s="439"/>
    </row>
    <row r="3673" spans="29:36" x14ac:dyDescent="0.3">
      <c r="AC3673" s="439"/>
      <c r="AD3673" s="439"/>
      <c r="AE3673" s="439"/>
      <c r="AF3673" s="439"/>
      <c r="AG3673" s="439"/>
      <c r="AH3673" s="439"/>
      <c r="AI3673" s="439"/>
      <c r="AJ3673" s="439"/>
    </row>
    <row r="3674" spans="29:36" x14ac:dyDescent="0.3">
      <c r="AC3674" s="439"/>
      <c r="AD3674" s="439"/>
      <c r="AE3674" s="439"/>
      <c r="AF3674" s="439"/>
      <c r="AG3674" s="439"/>
      <c r="AH3674" s="439"/>
      <c r="AI3674" s="439"/>
      <c r="AJ3674" s="439"/>
    </row>
    <row r="3675" spans="29:36" x14ac:dyDescent="0.3">
      <c r="AC3675" s="439"/>
      <c r="AD3675" s="439"/>
      <c r="AE3675" s="439"/>
      <c r="AF3675" s="439"/>
      <c r="AG3675" s="439"/>
      <c r="AH3675" s="439"/>
      <c r="AI3675" s="439"/>
      <c r="AJ3675" s="439"/>
    </row>
    <row r="3676" spans="29:36" x14ac:dyDescent="0.3">
      <c r="AC3676" s="439"/>
      <c r="AD3676" s="439"/>
      <c r="AE3676" s="439"/>
      <c r="AF3676" s="439"/>
      <c r="AG3676" s="439"/>
      <c r="AH3676" s="439"/>
      <c r="AI3676" s="439"/>
      <c r="AJ3676" s="439"/>
    </row>
    <row r="3677" spans="29:36" x14ac:dyDescent="0.3">
      <c r="AC3677" s="439"/>
      <c r="AD3677" s="439"/>
      <c r="AE3677" s="439"/>
      <c r="AF3677" s="439"/>
      <c r="AG3677" s="439"/>
      <c r="AH3677" s="439"/>
      <c r="AI3677" s="439"/>
      <c r="AJ3677" s="439"/>
    </row>
    <row r="3678" spans="29:36" x14ac:dyDescent="0.3">
      <c r="AC3678" s="439"/>
      <c r="AD3678" s="439"/>
      <c r="AE3678" s="439"/>
      <c r="AF3678" s="439"/>
      <c r="AG3678" s="439"/>
      <c r="AH3678" s="439"/>
      <c r="AI3678" s="439"/>
      <c r="AJ3678" s="439"/>
    </row>
    <row r="3679" spans="29:36" x14ac:dyDescent="0.3">
      <c r="AC3679" s="439"/>
      <c r="AD3679" s="439"/>
      <c r="AE3679" s="439"/>
      <c r="AF3679" s="439"/>
      <c r="AG3679" s="439"/>
      <c r="AH3679" s="439"/>
      <c r="AI3679" s="439"/>
      <c r="AJ3679" s="439"/>
    </row>
    <row r="3680" spans="29:36" x14ac:dyDescent="0.3">
      <c r="AC3680" s="439"/>
      <c r="AD3680" s="439"/>
      <c r="AE3680" s="439"/>
      <c r="AF3680" s="439"/>
      <c r="AG3680" s="439"/>
      <c r="AH3680" s="439"/>
      <c r="AI3680" s="439"/>
      <c r="AJ3680" s="439"/>
    </row>
    <row r="3681" spans="29:36" x14ac:dyDescent="0.3">
      <c r="AC3681" s="439"/>
      <c r="AD3681" s="439"/>
      <c r="AE3681" s="439"/>
      <c r="AF3681" s="439"/>
      <c r="AG3681" s="439"/>
      <c r="AH3681" s="439"/>
      <c r="AI3681" s="439"/>
      <c r="AJ3681" s="439"/>
    </row>
    <row r="3682" spans="29:36" x14ac:dyDescent="0.3">
      <c r="AC3682" s="439"/>
      <c r="AD3682" s="439"/>
      <c r="AE3682" s="439"/>
      <c r="AF3682" s="439"/>
      <c r="AG3682" s="439"/>
      <c r="AH3682" s="439"/>
      <c r="AI3682" s="439"/>
      <c r="AJ3682" s="439"/>
    </row>
    <row r="3683" spans="29:36" x14ac:dyDescent="0.3">
      <c r="AC3683" s="439"/>
      <c r="AD3683" s="439"/>
      <c r="AE3683" s="439"/>
      <c r="AF3683" s="439"/>
      <c r="AG3683" s="439"/>
      <c r="AH3683" s="439"/>
      <c r="AI3683" s="439"/>
      <c r="AJ3683" s="439"/>
    </row>
    <row r="3684" spans="29:36" x14ac:dyDescent="0.3">
      <c r="AC3684" s="439"/>
      <c r="AD3684" s="439"/>
      <c r="AE3684" s="439"/>
      <c r="AF3684" s="439"/>
      <c r="AG3684" s="439"/>
      <c r="AH3684" s="439"/>
      <c r="AI3684" s="439"/>
      <c r="AJ3684" s="439"/>
    </row>
    <row r="3685" spans="29:36" x14ac:dyDescent="0.3">
      <c r="AC3685" s="439"/>
      <c r="AD3685" s="439"/>
      <c r="AE3685" s="439"/>
      <c r="AF3685" s="439"/>
      <c r="AG3685" s="439"/>
      <c r="AH3685" s="439"/>
      <c r="AI3685" s="439"/>
      <c r="AJ3685" s="439"/>
    </row>
    <row r="3686" spans="29:36" x14ac:dyDescent="0.3">
      <c r="AC3686" s="439"/>
      <c r="AD3686" s="439"/>
      <c r="AE3686" s="439"/>
      <c r="AF3686" s="439"/>
      <c r="AG3686" s="439"/>
      <c r="AH3686" s="439"/>
      <c r="AI3686" s="439"/>
      <c r="AJ3686" s="439"/>
    </row>
    <row r="3687" spans="29:36" x14ac:dyDescent="0.3">
      <c r="AC3687" s="439"/>
      <c r="AD3687" s="439"/>
      <c r="AE3687" s="439"/>
      <c r="AF3687" s="439"/>
      <c r="AG3687" s="439"/>
      <c r="AH3687" s="439"/>
      <c r="AI3687" s="439"/>
      <c r="AJ3687" s="439"/>
    </row>
    <row r="3688" spans="29:36" x14ac:dyDescent="0.3">
      <c r="AC3688" s="439"/>
      <c r="AD3688" s="439"/>
      <c r="AE3688" s="439"/>
      <c r="AF3688" s="439"/>
      <c r="AG3688" s="439"/>
      <c r="AH3688" s="439"/>
      <c r="AI3688" s="439"/>
      <c r="AJ3688" s="439"/>
    </row>
    <row r="3689" spans="29:36" x14ac:dyDescent="0.3">
      <c r="AC3689" s="439"/>
      <c r="AD3689" s="439"/>
      <c r="AE3689" s="439"/>
      <c r="AF3689" s="439"/>
      <c r="AG3689" s="439"/>
      <c r="AH3689" s="439"/>
      <c r="AI3689" s="439"/>
      <c r="AJ3689" s="439"/>
    </row>
    <row r="3690" spans="29:36" x14ac:dyDescent="0.3">
      <c r="AC3690" s="439"/>
      <c r="AD3690" s="439"/>
      <c r="AE3690" s="439"/>
      <c r="AF3690" s="439"/>
      <c r="AG3690" s="439"/>
      <c r="AH3690" s="439"/>
      <c r="AI3690" s="439"/>
      <c r="AJ3690" s="439"/>
    </row>
    <row r="3691" spans="29:36" x14ac:dyDescent="0.3">
      <c r="AC3691" s="439"/>
      <c r="AD3691" s="439"/>
      <c r="AE3691" s="439"/>
      <c r="AF3691" s="439"/>
      <c r="AG3691" s="439"/>
      <c r="AH3691" s="439"/>
      <c r="AI3691" s="439"/>
      <c r="AJ3691" s="439"/>
    </row>
    <row r="3692" spans="29:36" x14ac:dyDescent="0.3">
      <c r="AC3692" s="439"/>
      <c r="AD3692" s="439"/>
      <c r="AE3692" s="439"/>
      <c r="AF3692" s="439"/>
      <c r="AG3692" s="439"/>
      <c r="AH3692" s="439"/>
      <c r="AI3692" s="439"/>
      <c r="AJ3692" s="439"/>
    </row>
    <row r="3693" spans="29:36" x14ac:dyDescent="0.3">
      <c r="AC3693" s="439"/>
      <c r="AD3693" s="439"/>
      <c r="AE3693" s="439"/>
      <c r="AF3693" s="439"/>
      <c r="AG3693" s="439"/>
      <c r="AH3693" s="439"/>
      <c r="AI3693" s="439"/>
      <c r="AJ3693" s="439"/>
    </row>
    <row r="3694" spans="29:36" x14ac:dyDescent="0.3">
      <c r="AC3694" s="439"/>
      <c r="AD3694" s="439"/>
      <c r="AE3694" s="439"/>
      <c r="AF3694" s="439"/>
      <c r="AG3694" s="439"/>
      <c r="AH3694" s="439"/>
      <c r="AI3694" s="439"/>
      <c r="AJ3694" s="439"/>
    </row>
    <row r="3695" spans="29:36" x14ac:dyDescent="0.3">
      <c r="AC3695" s="439"/>
      <c r="AD3695" s="439"/>
      <c r="AE3695" s="439"/>
      <c r="AF3695" s="439"/>
      <c r="AG3695" s="439"/>
      <c r="AH3695" s="439"/>
      <c r="AI3695" s="439"/>
      <c r="AJ3695" s="439"/>
    </row>
    <row r="3696" spans="29:36" x14ac:dyDescent="0.3">
      <c r="AC3696" s="439"/>
      <c r="AD3696" s="439"/>
      <c r="AE3696" s="439"/>
      <c r="AF3696" s="439"/>
      <c r="AG3696" s="439"/>
      <c r="AH3696" s="439"/>
      <c r="AI3696" s="439"/>
      <c r="AJ3696" s="439"/>
    </row>
    <row r="3697" spans="29:36" x14ac:dyDescent="0.3">
      <c r="AC3697" s="439"/>
      <c r="AD3697" s="439"/>
      <c r="AE3697" s="439"/>
      <c r="AF3697" s="439"/>
      <c r="AG3697" s="439"/>
      <c r="AH3697" s="439"/>
      <c r="AI3697" s="439"/>
      <c r="AJ3697" s="439"/>
    </row>
    <row r="3698" spans="29:36" x14ac:dyDescent="0.3">
      <c r="AC3698" s="439"/>
      <c r="AD3698" s="439"/>
      <c r="AE3698" s="439"/>
      <c r="AF3698" s="439"/>
      <c r="AG3698" s="439"/>
      <c r="AH3698" s="439"/>
      <c r="AI3698" s="439"/>
      <c r="AJ3698" s="439"/>
    </row>
    <row r="3699" spans="29:36" x14ac:dyDescent="0.3">
      <c r="AC3699" s="439"/>
      <c r="AD3699" s="439"/>
      <c r="AE3699" s="439"/>
      <c r="AF3699" s="439"/>
      <c r="AG3699" s="439"/>
      <c r="AH3699" s="439"/>
      <c r="AI3699" s="439"/>
      <c r="AJ3699" s="439"/>
    </row>
    <row r="3700" spans="29:36" x14ac:dyDescent="0.3">
      <c r="AC3700" s="439"/>
      <c r="AD3700" s="439"/>
      <c r="AE3700" s="439"/>
      <c r="AF3700" s="439"/>
      <c r="AG3700" s="439"/>
      <c r="AH3700" s="439"/>
      <c r="AI3700" s="439"/>
      <c r="AJ3700" s="439"/>
    </row>
    <row r="3701" spans="29:36" x14ac:dyDescent="0.3">
      <c r="AC3701" s="439"/>
      <c r="AD3701" s="439"/>
      <c r="AE3701" s="439"/>
      <c r="AF3701" s="439"/>
      <c r="AG3701" s="439"/>
      <c r="AH3701" s="439"/>
      <c r="AI3701" s="439"/>
      <c r="AJ3701" s="439"/>
    </row>
    <row r="3702" spans="29:36" x14ac:dyDescent="0.3">
      <c r="AC3702" s="439"/>
      <c r="AD3702" s="439"/>
      <c r="AE3702" s="439"/>
      <c r="AF3702" s="439"/>
      <c r="AG3702" s="439"/>
      <c r="AH3702" s="439"/>
      <c r="AI3702" s="439"/>
      <c r="AJ3702" s="439"/>
    </row>
    <row r="3703" spans="29:36" x14ac:dyDescent="0.3">
      <c r="AC3703" s="439"/>
      <c r="AD3703" s="439"/>
      <c r="AE3703" s="439"/>
      <c r="AF3703" s="439"/>
      <c r="AG3703" s="439"/>
      <c r="AH3703" s="439"/>
      <c r="AI3703" s="439"/>
      <c r="AJ3703" s="439"/>
    </row>
    <row r="3704" spans="29:36" x14ac:dyDescent="0.3">
      <c r="AC3704" s="439"/>
      <c r="AD3704" s="439"/>
      <c r="AE3704" s="439"/>
      <c r="AF3704" s="439"/>
      <c r="AG3704" s="439"/>
      <c r="AH3704" s="439"/>
      <c r="AI3704" s="439"/>
      <c r="AJ3704" s="439"/>
    </row>
    <row r="3705" spans="29:36" x14ac:dyDescent="0.3">
      <c r="AC3705" s="439"/>
      <c r="AD3705" s="439"/>
      <c r="AE3705" s="439"/>
      <c r="AF3705" s="439"/>
      <c r="AG3705" s="439"/>
      <c r="AH3705" s="439"/>
      <c r="AI3705" s="439"/>
      <c r="AJ3705" s="439"/>
    </row>
    <row r="3706" spans="29:36" x14ac:dyDescent="0.3">
      <c r="AC3706" s="439"/>
      <c r="AD3706" s="439"/>
      <c r="AE3706" s="439"/>
      <c r="AF3706" s="439"/>
      <c r="AG3706" s="439"/>
      <c r="AH3706" s="439"/>
      <c r="AI3706" s="439"/>
      <c r="AJ3706" s="439"/>
    </row>
    <row r="3707" spans="29:36" x14ac:dyDescent="0.3">
      <c r="AC3707" s="439"/>
      <c r="AD3707" s="439"/>
      <c r="AE3707" s="439"/>
      <c r="AF3707" s="439"/>
      <c r="AG3707" s="439"/>
      <c r="AH3707" s="439"/>
      <c r="AI3707" s="439"/>
      <c r="AJ3707" s="439"/>
    </row>
    <row r="3708" spans="29:36" x14ac:dyDescent="0.3">
      <c r="AC3708" s="439"/>
      <c r="AD3708" s="439"/>
      <c r="AE3708" s="439"/>
      <c r="AF3708" s="439"/>
      <c r="AG3708" s="439"/>
      <c r="AH3708" s="439"/>
      <c r="AI3708" s="439"/>
      <c r="AJ3708" s="439"/>
    </row>
    <row r="3709" spans="29:36" x14ac:dyDescent="0.3">
      <c r="AC3709" s="439"/>
      <c r="AD3709" s="439"/>
      <c r="AE3709" s="439"/>
      <c r="AF3709" s="439"/>
      <c r="AG3709" s="439"/>
      <c r="AH3709" s="439"/>
      <c r="AI3709" s="439"/>
      <c r="AJ3709" s="439"/>
    </row>
    <row r="3710" spans="29:36" x14ac:dyDescent="0.3">
      <c r="AC3710" s="439"/>
      <c r="AD3710" s="439"/>
      <c r="AE3710" s="439"/>
      <c r="AF3710" s="439"/>
      <c r="AG3710" s="439"/>
      <c r="AH3710" s="439"/>
      <c r="AI3710" s="439"/>
      <c r="AJ3710" s="439"/>
    </row>
    <row r="3711" spans="29:36" x14ac:dyDescent="0.3">
      <c r="AC3711" s="439"/>
      <c r="AD3711" s="439"/>
      <c r="AE3711" s="439"/>
      <c r="AF3711" s="439"/>
      <c r="AG3711" s="439"/>
      <c r="AH3711" s="439"/>
      <c r="AI3711" s="439"/>
      <c r="AJ3711" s="439"/>
    </row>
    <row r="3712" spans="29:36" x14ac:dyDescent="0.3">
      <c r="AC3712" s="439"/>
      <c r="AD3712" s="439"/>
      <c r="AE3712" s="439"/>
      <c r="AF3712" s="439"/>
      <c r="AG3712" s="439"/>
      <c r="AH3712" s="439"/>
      <c r="AI3712" s="439"/>
      <c r="AJ3712" s="439"/>
    </row>
    <row r="3713" spans="29:36" x14ac:dyDescent="0.3">
      <c r="AC3713" s="439"/>
      <c r="AD3713" s="439"/>
      <c r="AE3713" s="439"/>
      <c r="AF3713" s="439"/>
      <c r="AG3713" s="439"/>
      <c r="AH3713" s="439"/>
      <c r="AI3713" s="439"/>
      <c r="AJ3713" s="439"/>
    </row>
    <row r="3714" spans="29:36" x14ac:dyDescent="0.3">
      <c r="AC3714" s="439"/>
      <c r="AD3714" s="439"/>
      <c r="AE3714" s="439"/>
      <c r="AF3714" s="439"/>
      <c r="AG3714" s="439"/>
      <c r="AH3714" s="439"/>
      <c r="AI3714" s="439"/>
      <c r="AJ3714" s="439"/>
    </row>
    <row r="3715" spans="29:36" x14ac:dyDescent="0.3">
      <c r="AC3715" s="439"/>
      <c r="AD3715" s="439"/>
      <c r="AE3715" s="439"/>
      <c r="AF3715" s="439"/>
      <c r="AG3715" s="439"/>
      <c r="AH3715" s="439"/>
      <c r="AI3715" s="439"/>
      <c r="AJ3715" s="439"/>
    </row>
    <row r="3716" spans="29:36" x14ac:dyDescent="0.3">
      <c r="AC3716" s="439"/>
      <c r="AD3716" s="439"/>
      <c r="AE3716" s="439"/>
      <c r="AF3716" s="439"/>
      <c r="AG3716" s="439"/>
      <c r="AH3716" s="439"/>
      <c r="AI3716" s="439"/>
      <c r="AJ3716" s="439"/>
    </row>
    <row r="3717" spans="29:36" x14ac:dyDescent="0.3">
      <c r="AC3717" s="439"/>
      <c r="AD3717" s="439"/>
      <c r="AE3717" s="439"/>
      <c r="AF3717" s="439"/>
      <c r="AG3717" s="439"/>
      <c r="AH3717" s="439"/>
      <c r="AI3717" s="439"/>
      <c r="AJ3717" s="439"/>
    </row>
    <row r="3718" spans="29:36" x14ac:dyDescent="0.3">
      <c r="AC3718" s="439"/>
      <c r="AD3718" s="439"/>
      <c r="AE3718" s="439"/>
      <c r="AF3718" s="439"/>
      <c r="AG3718" s="439"/>
      <c r="AH3718" s="439"/>
      <c r="AI3718" s="439"/>
      <c r="AJ3718" s="439"/>
    </row>
    <row r="3719" spans="29:36" x14ac:dyDescent="0.3">
      <c r="AC3719" s="439"/>
      <c r="AD3719" s="439"/>
      <c r="AE3719" s="439"/>
      <c r="AF3719" s="439"/>
      <c r="AG3719" s="439"/>
      <c r="AH3719" s="439"/>
      <c r="AI3719" s="439"/>
      <c r="AJ3719" s="439"/>
    </row>
    <row r="3720" spans="29:36" x14ac:dyDescent="0.3">
      <c r="AC3720" s="439"/>
      <c r="AD3720" s="439"/>
      <c r="AE3720" s="439"/>
      <c r="AF3720" s="439"/>
      <c r="AG3720" s="439"/>
      <c r="AH3720" s="439"/>
      <c r="AI3720" s="439"/>
      <c r="AJ3720" s="439"/>
    </row>
    <row r="3721" spans="29:36" x14ac:dyDescent="0.3">
      <c r="AC3721" s="439"/>
      <c r="AD3721" s="439"/>
      <c r="AE3721" s="439"/>
      <c r="AF3721" s="439"/>
      <c r="AG3721" s="439"/>
      <c r="AH3721" s="439"/>
      <c r="AI3721" s="439"/>
      <c r="AJ3721" s="439"/>
    </row>
    <row r="3722" spans="29:36" x14ac:dyDescent="0.3">
      <c r="AC3722" s="439"/>
      <c r="AD3722" s="439"/>
      <c r="AE3722" s="439"/>
      <c r="AF3722" s="439"/>
      <c r="AG3722" s="439"/>
      <c r="AH3722" s="439"/>
      <c r="AI3722" s="439"/>
      <c r="AJ3722" s="439"/>
    </row>
    <row r="3723" spans="29:36" x14ac:dyDescent="0.3">
      <c r="AC3723" s="439"/>
      <c r="AD3723" s="439"/>
      <c r="AE3723" s="439"/>
      <c r="AF3723" s="439"/>
      <c r="AG3723" s="439"/>
      <c r="AH3723" s="439"/>
      <c r="AI3723" s="439"/>
      <c r="AJ3723" s="439"/>
    </row>
    <row r="3724" spans="29:36" x14ac:dyDescent="0.3">
      <c r="AC3724" s="439"/>
      <c r="AD3724" s="439"/>
      <c r="AE3724" s="439"/>
      <c r="AF3724" s="439"/>
      <c r="AG3724" s="439"/>
      <c r="AH3724" s="439"/>
      <c r="AI3724" s="439"/>
      <c r="AJ3724" s="439"/>
    </row>
    <row r="3725" spans="29:36" x14ac:dyDescent="0.3">
      <c r="AC3725" s="439"/>
      <c r="AD3725" s="439"/>
      <c r="AE3725" s="439"/>
      <c r="AF3725" s="439"/>
      <c r="AG3725" s="439"/>
      <c r="AH3725" s="439"/>
      <c r="AI3725" s="439"/>
      <c r="AJ3725" s="439"/>
    </row>
    <row r="3726" spans="29:36" x14ac:dyDescent="0.3">
      <c r="AC3726" s="439"/>
      <c r="AD3726" s="439"/>
      <c r="AE3726" s="439"/>
      <c r="AF3726" s="439"/>
      <c r="AG3726" s="439"/>
      <c r="AH3726" s="439"/>
      <c r="AI3726" s="439"/>
      <c r="AJ3726" s="439"/>
    </row>
    <row r="3727" spans="29:36" x14ac:dyDescent="0.3">
      <c r="AC3727" s="439"/>
      <c r="AD3727" s="439"/>
      <c r="AE3727" s="439"/>
      <c r="AF3727" s="439"/>
      <c r="AG3727" s="439"/>
      <c r="AH3727" s="439"/>
      <c r="AI3727" s="439"/>
      <c r="AJ3727" s="439"/>
    </row>
    <row r="3728" spans="29:36" x14ac:dyDescent="0.3">
      <c r="AC3728" s="439"/>
      <c r="AD3728" s="439"/>
      <c r="AE3728" s="439"/>
      <c r="AF3728" s="439"/>
      <c r="AG3728" s="439"/>
      <c r="AH3728" s="439"/>
      <c r="AI3728" s="439"/>
      <c r="AJ3728" s="439"/>
    </row>
    <row r="3729" spans="29:36" x14ac:dyDescent="0.3">
      <c r="AC3729" s="439"/>
      <c r="AD3729" s="439"/>
      <c r="AE3729" s="439"/>
      <c r="AF3729" s="439"/>
      <c r="AG3729" s="439"/>
      <c r="AH3729" s="439"/>
      <c r="AI3729" s="439"/>
      <c r="AJ3729" s="439"/>
    </row>
    <row r="3730" spans="29:36" x14ac:dyDescent="0.3">
      <c r="AC3730" s="439"/>
      <c r="AD3730" s="439"/>
      <c r="AE3730" s="439"/>
      <c r="AF3730" s="439"/>
      <c r="AG3730" s="439"/>
      <c r="AH3730" s="439"/>
      <c r="AI3730" s="439"/>
      <c r="AJ3730" s="439"/>
    </row>
    <row r="3731" spans="29:36" x14ac:dyDescent="0.3">
      <c r="AC3731" s="439"/>
      <c r="AD3731" s="439"/>
      <c r="AE3731" s="439"/>
      <c r="AF3731" s="439"/>
      <c r="AG3731" s="439"/>
      <c r="AH3731" s="439"/>
      <c r="AI3731" s="439"/>
      <c r="AJ3731" s="439"/>
    </row>
    <row r="3732" spans="29:36" x14ac:dyDescent="0.3">
      <c r="AC3732" s="439"/>
      <c r="AD3732" s="439"/>
      <c r="AE3732" s="439"/>
      <c r="AF3732" s="439"/>
      <c r="AG3732" s="439"/>
      <c r="AH3732" s="439"/>
      <c r="AI3732" s="439"/>
      <c r="AJ3732" s="439"/>
    </row>
    <row r="3733" spans="29:36" x14ac:dyDescent="0.3">
      <c r="AC3733" s="439"/>
      <c r="AD3733" s="439"/>
      <c r="AE3733" s="439"/>
      <c r="AF3733" s="439"/>
      <c r="AG3733" s="439"/>
      <c r="AH3733" s="439"/>
      <c r="AI3733" s="439"/>
      <c r="AJ3733" s="439"/>
    </row>
    <row r="3734" spans="29:36" x14ac:dyDescent="0.3">
      <c r="AC3734" s="439"/>
      <c r="AD3734" s="439"/>
      <c r="AE3734" s="439"/>
      <c r="AF3734" s="439"/>
      <c r="AG3734" s="439"/>
      <c r="AH3734" s="439"/>
      <c r="AI3734" s="439"/>
      <c r="AJ3734" s="439"/>
    </row>
    <row r="3735" spans="29:36" x14ac:dyDescent="0.3">
      <c r="AC3735" s="439"/>
      <c r="AD3735" s="439"/>
      <c r="AE3735" s="439"/>
      <c r="AF3735" s="439"/>
      <c r="AG3735" s="439"/>
      <c r="AH3735" s="439"/>
      <c r="AI3735" s="439"/>
      <c r="AJ3735" s="439"/>
    </row>
    <row r="3736" spans="29:36" x14ac:dyDescent="0.3">
      <c r="AC3736" s="439"/>
      <c r="AD3736" s="439"/>
      <c r="AE3736" s="439"/>
      <c r="AF3736" s="439"/>
      <c r="AG3736" s="439"/>
      <c r="AH3736" s="439"/>
      <c r="AI3736" s="439"/>
      <c r="AJ3736" s="439"/>
    </row>
    <row r="3737" spans="29:36" x14ac:dyDescent="0.3">
      <c r="AC3737" s="439"/>
      <c r="AD3737" s="439"/>
      <c r="AE3737" s="439"/>
      <c r="AF3737" s="439"/>
      <c r="AG3737" s="439"/>
      <c r="AH3737" s="439"/>
      <c r="AI3737" s="439"/>
      <c r="AJ3737" s="439"/>
    </row>
    <row r="3738" spans="29:36" x14ac:dyDescent="0.3">
      <c r="AC3738" s="439"/>
      <c r="AD3738" s="439"/>
      <c r="AE3738" s="439"/>
      <c r="AF3738" s="439"/>
      <c r="AG3738" s="439"/>
      <c r="AH3738" s="439"/>
      <c r="AI3738" s="439"/>
      <c r="AJ3738" s="439"/>
    </row>
    <row r="3739" spans="29:36" x14ac:dyDescent="0.3">
      <c r="AC3739" s="439"/>
      <c r="AD3739" s="439"/>
      <c r="AE3739" s="439"/>
      <c r="AF3739" s="439"/>
      <c r="AG3739" s="439"/>
      <c r="AH3739" s="439"/>
      <c r="AI3739" s="439"/>
      <c r="AJ3739" s="439"/>
    </row>
    <row r="3740" spans="29:36" x14ac:dyDescent="0.3">
      <c r="AC3740" s="439"/>
      <c r="AD3740" s="439"/>
      <c r="AE3740" s="439"/>
      <c r="AF3740" s="439"/>
      <c r="AG3740" s="439"/>
      <c r="AH3740" s="439"/>
      <c r="AI3740" s="439"/>
      <c r="AJ3740" s="439"/>
    </row>
    <row r="3741" spans="29:36" x14ac:dyDescent="0.3">
      <c r="AC3741" s="439"/>
      <c r="AD3741" s="439"/>
      <c r="AE3741" s="439"/>
      <c r="AF3741" s="439"/>
      <c r="AG3741" s="439"/>
      <c r="AH3741" s="439"/>
      <c r="AI3741" s="439"/>
      <c r="AJ3741" s="439"/>
    </row>
    <row r="3742" spans="29:36" x14ac:dyDescent="0.3">
      <c r="AC3742" s="439"/>
      <c r="AD3742" s="439"/>
      <c r="AE3742" s="439"/>
      <c r="AF3742" s="439"/>
      <c r="AG3742" s="439"/>
      <c r="AH3742" s="439"/>
      <c r="AI3742" s="439"/>
      <c r="AJ3742" s="439"/>
    </row>
    <row r="3743" spans="29:36" x14ac:dyDescent="0.3">
      <c r="AC3743" s="439"/>
      <c r="AD3743" s="439"/>
      <c r="AE3743" s="439"/>
      <c r="AF3743" s="439"/>
      <c r="AG3743" s="439"/>
      <c r="AH3743" s="439"/>
      <c r="AI3743" s="439"/>
      <c r="AJ3743" s="439"/>
    </row>
    <row r="3744" spans="29:36" x14ac:dyDescent="0.3">
      <c r="AC3744" s="439"/>
      <c r="AD3744" s="439"/>
      <c r="AE3744" s="439"/>
      <c r="AF3744" s="439"/>
      <c r="AG3744" s="439"/>
      <c r="AH3744" s="439"/>
      <c r="AI3744" s="439"/>
      <c r="AJ3744" s="439"/>
    </row>
    <row r="3745" spans="29:36" x14ac:dyDescent="0.3">
      <c r="AC3745" s="439"/>
      <c r="AD3745" s="439"/>
      <c r="AE3745" s="439"/>
      <c r="AF3745" s="439"/>
      <c r="AG3745" s="439"/>
      <c r="AH3745" s="439"/>
      <c r="AI3745" s="439"/>
      <c r="AJ3745" s="439"/>
    </row>
    <row r="3746" spans="29:36" x14ac:dyDescent="0.3">
      <c r="AC3746" s="439"/>
      <c r="AD3746" s="439"/>
      <c r="AE3746" s="439"/>
      <c r="AF3746" s="439"/>
      <c r="AG3746" s="439"/>
      <c r="AH3746" s="439"/>
      <c r="AI3746" s="439"/>
      <c r="AJ3746" s="439"/>
    </row>
    <row r="3747" spans="29:36" x14ac:dyDescent="0.3">
      <c r="AC3747" s="439"/>
      <c r="AD3747" s="439"/>
      <c r="AE3747" s="439"/>
      <c r="AF3747" s="439"/>
      <c r="AG3747" s="439"/>
      <c r="AH3747" s="439"/>
      <c r="AI3747" s="439"/>
      <c r="AJ3747" s="439"/>
    </row>
    <row r="3748" spans="29:36" x14ac:dyDescent="0.3">
      <c r="AC3748" s="439"/>
      <c r="AD3748" s="439"/>
      <c r="AE3748" s="439"/>
      <c r="AF3748" s="439"/>
      <c r="AG3748" s="439"/>
      <c r="AH3748" s="439"/>
      <c r="AI3748" s="439"/>
      <c r="AJ3748" s="439"/>
    </row>
    <row r="3749" spans="29:36" x14ac:dyDescent="0.3">
      <c r="AC3749" s="439"/>
      <c r="AD3749" s="439"/>
      <c r="AE3749" s="439"/>
      <c r="AF3749" s="439"/>
      <c r="AG3749" s="439"/>
      <c r="AH3749" s="439"/>
      <c r="AI3749" s="439"/>
      <c r="AJ3749" s="439"/>
    </row>
    <row r="3750" spans="29:36" x14ac:dyDescent="0.3">
      <c r="AC3750" s="439"/>
      <c r="AD3750" s="439"/>
      <c r="AE3750" s="439"/>
      <c r="AF3750" s="439"/>
      <c r="AG3750" s="439"/>
      <c r="AH3750" s="439"/>
      <c r="AI3750" s="439"/>
      <c r="AJ3750" s="439"/>
    </row>
    <row r="3751" spans="29:36" x14ac:dyDescent="0.3">
      <c r="AC3751" s="439"/>
      <c r="AD3751" s="439"/>
      <c r="AE3751" s="439"/>
      <c r="AF3751" s="439"/>
      <c r="AG3751" s="439"/>
      <c r="AH3751" s="439"/>
      <c r="AI3751" s="439"/>
      <c r="AJ3751" s="439"/>
    </row>
    <row r="3752" spans="29:36" x14ac:dyDescent="0.3">
      <c r="AC3752" s="439"/>
      <c r="AD3752" s="439"/>
      <c r="AE3752" s="439"/>
      <c r="AF3752" s="439"/>
      <c r="AG3752" s="439"/>
      <c r="AH3752" s="439"/>
      <c r="AI3752" s="439"/>
      <c r="AJ3752" s="439"/>
    </row>
    <row r="3753" spans="29:36" x14ac:dyDescent="0.3">
      <c r="AC3753" s="439"/>
      <c r="AD3753" s="439"/>
      <c r="AE3753" s="439"/>
      <c r="AF3753" s="439"/>
      <c r="AG3753" s="439"/>
      <c r="AH3753" s="439"/>
      <c r="AI3753" s="439"/>
      <c r="AJ3753" s="439"/>
    </row>
    <row r="3754" spans="29:36" x14ac:dyDescent="0.3">
      <c r="AC3754" s="439"/>
      <c r="AD3754" s="439"/>
      <c r="AE3754" s="439"/>
      <c r="AF3754" s="439"/>
      <c r="AG3754" s="439"/>
      <c r="AH3754" s="439"/>
      <c r="AI3754" s="439"/>
      <c r="AJ3754" s="439"/>
    </row>
    <row r="3755" spans="29:36" x14ac:dyDescent="0.3">
      <c r="AC3755" s="439"/>
      <c r="AD3755" s="439"/>
      <c r="AE3755" s="439"/>
      <c r="AF3755" s="439"/>
      <c r="AG3755" s="439"/>
      <c r="AH3755" s="439"/>
      <c r="AI3755" s="439"/>
      <c r="AJ3755" s="439"/>
    </row>
    <row r="3756" spans="29:36" x14ac:dyDescent="0.3">
      <c r="AC3756" s="439"/>
      <c r="AD3756" s="439"/>
      <c r="AE3756" s="439"/>
      <c r="AF3756" s="439"/>
      <c r="AG3756" s="439"/>
      <c r="AH3756" s="439"/>
      <c r="AI3756" s="439"/>
      <c r="AJ3756" s="439"/>
    </row>
    <row r="3757" spans="29:36" x14ac:dyDescent="0.3">
      <c r="AC3757" s="439"/>
      <c r="AD3757" s="439"/>
      <c r="AE3757" s="439"/>
      <c r="AF3757" s="439"/>
      <c r="AG3757" s="439"/>
      <c r="AH3757" s="439"/>
      <c r="AI3757" s="439"/>
      <c r="AJ3757" s="439"/>
    </row>
    <row r="3758" spans="29:36" x14ac:dyDescent="0.3">
      <c r="AC3758" s="439"/>
      <c r="AD3758" s="439"/>
      <c r="AE3758" s="439"/>
      <c r="AF3758" s="439"/>
      <c r="AG3758" s="439"/>
      <c r="AH3758" s="439"/>
      <c r="AI3758" s="439"/>
      <c r="AJ3758" s="439"/>
    </row>
    <row r="3759" spans="29:36" x14ac:dyDescent="0.3">
      <c r="AC3759" s="439"/>
      <c r="AD3759" s="439"/>
      <c r="AE3759" s="439"/>
      <c r="AF3759" s="439"/>
      <c r="AG3759" s="439"/>
      <c r="AH3759" s="439"/>
      <c r="AI3759" s="439"/>
      <c r="AJ3759" s="439"/>
    </row>
    <row r="3760" spans="29:36" x14ac:dyDescent="0.3">
      <c r="AC3760" s="439"/>
      <c r="AD3760" s="439"/>
      <c r="AE3760" s="439"/>
      <c r="AF3760" s="439"/>
      <c r="AG3760" s="439"/>
      <c r="AH3760" s="439"/>
      <c r="AI3760" s="439"/>
      <c r="AJ3760" s="439"/>
    </row>
    <row r="3761" spans="29:36" x14ac:dyDescent="0.3">
      <c r="AC3761" s="439"/>
      <c r="AD3761" s="439"/>
      <c r="AE3761" s="439"/>
      <c r="AF3761" s="439"/>
      <c r="AG3761" s="439"/>
      <c r="AH3761" s="439"/>
      <c r="AI3761" s="439"/>
      <c r="AJ3761" s="439"/>
    </row>
    <row r="3762" spans="29:36" x14ac:dyDescent="0.3">
      <c r="AC3762" s="439"/>
      <c r="AD3762" s="439"/>
      <c r="AE3762" s="439"/>
      <c r="AF3762" s="439"/>
      <c r="AG3762" s="439"/>
      <c r="AH3762" s="439"/>
      <c r="AI3762" s="439"/>
      <c r="AJ3762" s="439"/>
    </row>
    <row r="3763" spans="29:36" x14ac:dyDescent="0.3">
      <c r="AC3763" s="439"/>
      <c r="AD3763" s="439"/>
      <c r="AE3763" s="439"/>
      <c r="AF3763" s="439"/>
      <c r="AG3763" s="439"/>
      <c r="AH3763" s="439"/>
      <c r="AI3763" s="439"/>
      <c r="AJ3763" s="439"/>
    </row>
    <row r="3764" spans="29:36" x14ac:dyDescent="0.3">
      <c r="AC3764" s="439"/>
      <c r="AD3764" s="439"/>
      <c r="AE3764" s="439"/>
      <c r="AF3764" s="439"/>
      <c r="AG3764" s="439"/>
      <c r="AH3764" s="439"/>
      <c r="AI3764" s="439"/>
      <c r="AJ3764" s="439"/>
    </row>
    <row r="3765" spans="29:36" x14ac:dyDescent="0.3">
      <c r="AC3765" s="439"/>
      <c r="AD3765" s="439"/>
      <c r="AE3765" s="439"/>
      <c r="AF3765" s="439"/>
      <c r="AG3765" s="439"/>
      <c r="AH3765" s="439"/>
      <c r="AI3765" s="439"/>
      <c r="AJ3765" s="439"/>
    </row>
    <row r="3766" spans="29:36" x14ac:dyDescent="0.3">
      <c r="AC3766" s="439"/>
      <c r="AD3766" s="439"/>
      <c r="AE3766" s="439"/>
      <c r="AF3766" s="439"/>
      <c r="AG3766" s="439"/>
      <c r="AH3766" s="439"/>
      <c r="AI3766" s="439"/>
      <c r="AJ3766" s="439"/>
    </row>
    <row r="3767" spans="29:36" x14ac:dyDescent="0.3">
      <c r="AC3767" s="439"/>
      <c r="AD3767" s="439"/>
      <c r="AE3767" s="439"/>
      <c r="AF3767" s="439"/>
      <c r="AG3767" s="439"/>
      <c r="AH3767" s="439"/>
      <c r="AI3767" s="439"/>
      <c r="AJ3767" s="439"/>
    </row>
    <row r="3768" spans="29:36" x14ac:dyDescent="0.3">
      <c r="AC3768" s="439"/>
      <c r="AD3768" s="439"/>
      <c r="AE3768" s="439"/>
      <c r="AF3768" s="439"/>
      <c r="AG3768" s="439"/>
      <c r="AH3768" s="439"/>
      <c r="AI3768" s="439"/>
      <c r="AJ3768" s="439"/>
    </row>
    <row r="3769" spans="29:36" x14ac:dyDescent="0.3">
      <c r="AC3769" s="439"/>
      <c r="AD3769" s="439"/>
      <c r="AE3769" s="439"/>
      <c r="AF3769" s="439"/>
      <c r="AG3769" s="439"/>
      <c r="AH3769" s="439"/>
      <c r="AI3769" s="439"/>
      <c r="AJ3769" s="439"/>
    </row>
    <row r="3770" spans="29:36" x14ac:dyDescent="0.3">
      <c r="AC3770" s="439"/>
      <c r="AD3770" s="439"/>
      <c r="AE3770" s="439"/>
      <c r="AF3770" s="439"/>
      <c r="AG3770" s="439"/>
      <c r="AH3770" s="439"/>
      <c r="AI3770" s="439"/>
      <c r="AJ3770" s="439"/>
    </row>
    <row r="3771" spans="29:36" x14ac:dyDescent="0.3">
      <c r="AC3771" s="439"/>
      <c r="AD3771" s="439"/>
      <c r="AE3771" s="439"/>
      <c r="AF3771" s="439"/>
      <c r="AG3771" s="439"/>
      <c r="AH3771" s="439"/>
      <c r="AI3771" s="439"/>
      <c r="AJ3771" s="439"/>
    </row>
    <row r="3772" spans="29:36" x14ac:dyDescent="0.3">
      <c r="AC3772" s="439"/>
      <c r="AD3772" s="439"/>
      <c r="AE3772" s="439"/>
      <c r="AF3772" s="439"/>
      <c r="AG3772" s="439"/>
      <c r="AH3772" s="439"/>
      <c r="AI3772" s="439"/>
      <c r="AJ3772" s="439"/>
    </row>
    <row r="3773" spans="29:36" x14ac:dyDescent="0.3">
      <c r="AC3773" s="439"/>
      <c r="AD3773" s="439"/>
      <c r="AE3773" s="439"/>
      <c r="AF3773" s="439"/>
      <c r="AG3773" s="439"/>
      <c r="AH3773" s="439"/>
      <c r="AI3773" s="439"/>
      <c r="AJ3773" s="439"/>
    </row>
    <row r="3774" spans="29:36" x14ac:dyDescent="0.3">
      <c r="AC3774" s="439"/>
      <c r="AD3774" s="439"/>
      <c r="AE3774" s="439"/>
      <c r="AF3774" s="439"/>
      <c r="AG3774" s="439"/>
      <c r="AH3774" s="439"/>
      <c r="AI3774" s="439"/>
      <c r="AJ3774" s="439"/>
    </row>
    <row r="3775" spans="29:36" x14ac:dyDescent="0.3">
      <c r="AC3775" s="439"/>
      <c r="AD3775" s="439"/>
      <c r="AE3775" s="439"/>
      <c r="AF3775" s="439"/>
      <c r="AG3775" s="439"/>
      <c r="AH3775" s="439"/>
      <c r="AI3775" s="439"/>
      <c r="AJ3775" s="439"/>
    </row>
    <row r="3776" spans="29:36" x14ac:dyDescent="0.3">
      <c r="AC3776" s="439"/>
      <c r="AD3776" s="439"/>
      <c r="AE3776" s="439"/>
      <c r="AF3776" s="439"/>
      <c r="AG3776" s="439"/>
      <c r="AH3776" s="439"/>
      <c r="AI3776" s="439"/>
      <c r="AJ3776" s="439"/>
    </row>
    <row r="3777" spans="29:36" x14ac:dyDescent="0.3">
      <c r="AC3777" s="439"/>
      <c r="AD3777" s="439"/>
      <c r="AE3777" s="439"/>
      <c r="AF3777" s="439"/>
      <c r="AG3777" s="439"/>
      <c r="AH3777" s="439"/>
      <c r="AI3777" s="439"/>
      <c r="AJ3777" s="439"/>
    </row>
    <row r="3778" spans="29:36" x14ac:dyDescent="0.3">
      <c r="AC3778" s="439"/>
      <c r="AD3778" s="439"/>
      <c r="AE3778" s="439"/>
      <c r="AF3778" s="439"/>
      <c r="AG3778" s="439"/>
      <c r="AH3778" s="439"/>
      <c r="AI3778" s="439"/>
      <c r="AJ3778" s="439"/>
    </row>
    <row r="3779" spans="29:36" x14ac:dyDescent="0.3">
      <c r="AC3779" s="439"/>
      <c r="AD3779" s="439"/>
      <c r="AE3779" s="439"/>
      <c r="AF3779" s="439"/>
      <c r="AG3779" s="439"/>
      <c r="AH3779" s="439"/>
      <c r="AI3779" s="439"/>
      <c r="AJ3779" s="439"/>
    </row>
    <row r="3780" spans="29:36" x14ac:dyDescent="0.3">
      <c r="AC3780" s="439"/>
      <c r="AD3780" s="439"/>
      <c r="AE3780" s="439"/>
      <c r="AF3780" s="439"/>
      <c r="AG3780" s="439"/>
      <c r="AH3780" s="439"/>
      <c r="AI3780" s="439"/>
      <c r="AJ3780" s="439"/>
    </row>
    <row r="3781" spans="29:36" x14ac:dyDescent="0.3">
      <c r="AC3781" s="439"/>
      <c r="AD3781" s="439"/>
      <c r="AE3781" s="439"/>
      <c r="AF3781" s="439"/>
      <c r="AG3781" s="439"/>
      <c r="AH3781" s="439"/>
      <c r="AI3781" s="439"/>
      <c r="AJ3781" s="439"/>
    </row>
    <row r="3782" spans="29:36" x14ac:dyDescent="0.3">
      <c r="AC3782" s="439"/>
      <c r="AD3782" s="439"/>
      <c r="AE3782" s="439"/>
      <c r="AF3782" s="439"/>
      <c r="AG3782" s="439"/>
      <c r="AH3782" s="439"/>
      <c r="AI3782" s="439"/>
      <c r="AJ3782" s="439"/>
    </row>
    <row r="3783" spans="29:36" x14ac:dyDescent="0.3">
      <c r="AC3783" s="439"/>
      <c r="AD3783" s="439"/>
      <c r="AE3783" s="439"/>
      <c r="AF3783" s="439"/>
      <c r="AG3783" s="439"/>
      <c r="AH3783" s="439"/>
      <c r="AI3783" s="439"/>
      <c r="AJ3783" s="439"/>
    </row>
    <row r="3784" spans="29:36" x14ac:dyDescent="0.3">
      <c r="AC3784" s="439"/>
      <c r="AD3784" s="439"/>
      <c r="AE3784" s="439"/>
      <c r="AF3784" s="439"/>
      <c r="AG3784" s="439"/>
      <c r="AH3784" s="439"/>
      <c r="AI3784" s="439"/>
      <c r="AJ3784" s="439"/>
    </row>
    <row r="3785" spans="29:36" x14ac:dyDescent="0.3">
      <c r="AC3785" s="439"/>
      <c r="AD3785" s="439"/>
      <c r="AE3785" s="439"/>
      <c r="AF3785" s="439"/>
      <c r="AG3785" s="439"/>
      <c r="AH3785" s="439"/>
      <c r="AI3785" s="439"/>
      <c r="AJ3785" s="439"/>
    </row>
    <row r="3786" spans="29:36" x14ac:dyDescent="0.3">
      <c r="AC3786" s="439"/>
      <c r="AD3786" s="439"/>
      <c r="AE3786" s="439"/>
      <c r="AF3786" s="439"/>
      <c r="AG3786" s="439"/>
      <c r="AH3786" s="439"/>
      <c r="AI3786" s="439"/>
      <c r="AJ3786" s="439"/>
    </row>
    <row r="3787" spans="29:36" x14ac:dyDescent="0.3">
      <c r="AC3787" s="439"/>
      <c r="AD3787" s="439"/>
      <c r="AE3787" s="439"/>
      <c r="AF3787" s="439"/>
      <c r="AG3787" s="439"/>
      <c r="AH3787" s="439"/>
      <c r="AI3787" s="439"/>
      <c r="AJ3787" s="439"/>
    </row>
    <row r="3788" spans="29:36" x14ac:dyDescent="0.3">
      <c r="AC3788" s="439"/>
      <c r="AD3788" s="439"/>
      <c r="AE3788" s="439"/>
      <c r="AF3788" s="439"/>
      <c r="AG3788" s="439"/>
      <c r="AH3788" s="439"/>
      <c r="AI3788" s="439"/>
      <c r="AJ3788" s="439"/>
    </row>
    <row r="3789" spans="29:36" x14ac:dyDescent="0.3">
      <c r="AC3789" s="439"/>
      <c r="AD3789" s="439"/>
      <c r="AE3789" s="439"/>
      <c r="AF3789" s="439"/>
      <c r="AG3789" s="439"/>
      <c r="AH3789" s="439"/>
      <c r="AI3789" s="439"/>
      <c r="AJ3789" s="439"/>
    </row>
    <row r="3790" spans="29:36" x14ac:dyDescent="0.3">
      <c r="AC3790" s="439"/>
      <c r="AD3790" s="439"/>
      <c r="AE3790" s="439"/>
      <c r="AF3790" s="439"/>
      <c r="AG3790" s="439"/>
      <c r="AH3790" s="439"/>
      <c r="AI3790" s="439"/>
      <c r="AJ3790" s="439"/>
    </row>
    <row r="3791" spans="29:36" x14ac:dyDescent="0.3">
      <c r="AC3791" s="439"/>
      <c r="AD3791" s="439"/>
      <c r="AE3791" s="439"/>
      <c r="AF3791" s="439"/>
      <c r="AG3791" s="439"/>
      <c r="AH3791" s="439"/>
      <c r="AI3791" s="439"/>
      <c r="AJ3791" s="439"/>
    </row>
    <row r="3792" spans="29:36" x14ac:dyDescent="0.3">
      <c r="AC3792" s="439"/>
      <c r="AD3792" s="439"/>
      <c r="AE3792" s="439"/>
      <c r="AF3792" s="439"/>
      <c r="AG3792" s="439"/>
      <c r="AH3792" s="439"/>
      <c r="AI3792" s="439"/>
      <c r="AJ3792" s="439"/>
    </row>
    <row r="3793" spans="29:36" x14ac:dyDescent="0.3">
      <c r="AC3793" s="439"/>
      <c r="AD3793" s="439"/>
      <c r="AE3793" s="439"/>
      <c r="AF3793" s="439"/>
      <c r="AG3793" s="439"/>
      <c r="AH3793" s="439"/>
      <c r="AI3793" s="439"/>
      <c r="AJ3793" s="439"/>
    </row>
    <row r="3794" spans="29:36" x14ac:dyDescent="0.3">
      <c r="AC3794" s="439"/>
      <c r="AD3794" s="439"/>
      <c r="AE3794" s="439"/>
      <c r="AF3794" s="439"/>
      <c r="AG3794" s="439"/>
      <c r="AH3794" s="439"/>
      <c r="AI3794" s="439"/>
      <c r="AJ3794" s="439"/>
    </row>
    <row r="3795" spans="29:36" x14ac:dyDescent="0.3">
      <c r="AC3795" s="439"/>
      <c r="AD3795" s="439"/>
      <c r="AE3795" s="439"/>
      <c r="AF3795" s="439"/>
      <c r="AG3795" s="439"/>
      <c r="AH3795" s="439"/>
      <c r="AI3795" s="439"/>
      <c r="AJ3795" s="439"/>
    </row>
    <row r="3796" spans="29:36" x14ac:dyDescent="0.3">
      <c r="AC3796" s="439"/>
      <c r="AD3796" s="439"/>
      <c r="AE3796" s="439"/>
      <c r="AF3796" s="439"/>
      <c r="AG3796" s="439"/>
      <c r="AH3796" s="439"/>
      <c r="AI3796" s="439"/>
      <c r="AJ3796" s="439"/>
    </row>
    <row r="3797" spans="29:36" x14ac:dyDescent="0.3">
      <c r="AC3797" s="439"/>
      <c r="AD3797" s="439"/>
      <c r="AE3797" s="439"/>
      <c r="AF3797" s="439"/>
      <c r="AG3797" s="439"/>
      <c r="AH3797" s="439"/>
      <c r="AI3797" s="439"/>
      <c r="AJ3797" s="439"/>
    </row>
    <row r="3798" spans="29:36" x14ac:dyDescent="0.3">
      <c r="AC3798" s="439"/>
      <c r="AD3798" s="439"/>
      <c r="AE3798" s="439"/>
      <c r="AF3798" s="439"/>
      <c r="AG3798" s="439"/>
      <c r="AH3798" s="439"/>
      <c r="AI3798" s="439"/>
      <c r="AJ3798" s="439"/>
    </row>
    <row r="3799" spans="29:36" x14ac:dyDescent="0.3">
      <c r="AC3799" s="439"/>
      <c r="AD3799" s="439"/>
      <c r="AE3799" s="439"/>
      <c r="AF3799" s="439"/>
      <c r="AG3799" s="439"/>
      <c r="AH3799" s="439"/>
      <c r="AI3799" s="439"/>
      <c r="AJ3799" s="439"/>
    </row>
    <row r="3800" spans="29:36" x14ac:dyDescent="0.3">
      <c r="AC3800" s="439"/>
      <c r="AD3800" s="439"/>
      <c r="AE3800" s="439"/>
      <c r="AF3800" s="439"/>
      <c r="AG3800" s="439"/>
      <c r="AH3800" s="439"/>
      <c r="AI3800" s="439"/>
      <c r="AJ3800" s="439"/>
    </row>
    <row r="3801" spans="29:36" x14ac:dyDescent="0.3">
      <c r="AC3801" s="439"/>
      <c r="AD3801" s="439"/>
      <c r="AE3801" s="439"/>
      <c r="AF3801" s="439"/>
      <c r="AG3801" s="439"/>
      <c r="AH3801" s="439"/>
      <c r="AI3801" s="439"/>
      <c r="AJ3801" s="439"/>
    </row>
    <row r="3802" spans="29:36" x14ac:dyDescent="0.3">
      <c r="AC3802" s="439"/>
      <c r="AD3802" s="439"/>
      <c r="AE3802" s="439"/>
      <c r="AF3802" s="439"/>
      <c r="AG3802" s="439"/>
      <c r="AH3802" s="439"/>
      <c r="AI3802" s="439"/>
      <c r="AJ3802" s="439"/>
    </row>
    <row r="3803" spans="29:36" x14ac:dyDescent="0.3">
      <c r="AC3803" s="439"/>
      <c r="AD3803" s="439"/>
      <c r="AE3803" s="439"/>
      <c r="AF3803" s="439"/>
      <c r="AG3803" s="439"/>
      <c r="AH3803" s="439"/>
      <c r="AI3803" s="439"/>
      <c r="AJ3803" s="439"/>
    </row>
    <row r="3804" spans="29:36" x14ac:dyDescent="0.3">
      <c r="AC3804" s="439"/>
      <c r="AD3804" s="439"/>
      <c r="AE3804" s="439"/>
      <c r="AF3804" s="439"/>
      <c r="AG3804" s="439"/>
      <c r="AH3804" s="439"/>
      <c r="AI3804" s="439"/>
      <c r="AJ3804" s="439"/>
    </row>
    <row r="3805" spans="29:36" x14ac:dyDescent="0.3">
      <c r="AC3805" s="439"/>
      <c r="AD3805" s="439"/>
      <c r="AE3805" s="439"/>
      <c r="AF3805" s="439"/>
      <c r="AG3805" s="439"/>
      <c r="AH3805" s="439"/>
      <c r="AI3805" s="439"/>
      <c r="AJ3805" s="439"/>
    </row>
    <row r="3806" spans="29:36" x14ac:dyDescent="0.3">
      <c r="AC3806" s="439"/>
      <c r="AD3806" s="439"/>
      <c r="AE3806" s="439"/>
      <c r="AF3806" s="439"/>
      <c r="AG3806" s="439"/>
      <c r="AH3806" s="439"/>
      <c r="AI3806" s="439"/>
      <c r="AJ3806" s="439"/>
    </row>
    <row r="3807" spans="29:36" x14ac:dyDescent="0.3">
      <c r="AC3807" s="439"/>
      <c r="AD3807" s="439"/>
      <c r="AE3807" s="439"/>
      <c r="AF3807" s="439"/>
      <c r="AG3807" s="439"/>
      <c r="AH3807" s="439"/>
      <c r="AI3807" s="439"/>
      <c r="AJ3807" s="439"/>
    </row>
    <row r="3808" spans="29:36" x14ac:dyDescent="0.3">
      <c r="AC3808" s="439"/>
      <c r="AD3808" s="439"/>
      <c r="AE3808" s="439"/>
      <c r="AF3808" s="439"/>
      <c r="AG3808" s="439"/>
      <c r="AH3808" s="439"/>
      <c r="AI3808" s="439"/>
      <c r="AJ3808" s="439"/>
    </row>
    <row r="3809" spans="29:36" x14ac:dyDescent="0.3">
      <c r="AC3809" s="439"/>
      <c r="AD3809" s="439"/>
      <c r="AE3809" s="439"/>
      <c r="AF3809" s="439"/>
      <c r="AG3809" s="439"/>
      <c r="AH3809" s="439"/>
      <c r="AI3809" s="439"/>
      <c r="AJ3809" s="439"/>
    </row>
    <row r="3810" spans="29:36" x14ac:dyDescent="0.3">
      <c r="AC3810" s="439"/>
      <c r="AD3810" s="439"/>
      <c r="AE3810" s="439"/>
      <c r="AF3810" s="439"/>
      <c r="AG3810" s="439"/>
      <c r="AH3810" s="439"/>
      <c r="AI3810" s="439"/>
      <c r="AJ3810" s="439"/>
    </row>
    <row r="3811" spans="29:36" x14ac:dyDescent="0.3">
      <c r="AC3811" s="439"/>
      <c r="AD3811" s="439"/>
      <c r="AE3811" s="439"/>
      <c r="AF3811" s="439"/>
      <c r="AG3811" s="439"/>
      <c r="AH3811" s="439"/>
      <c r="AI3811" s="439"/>
      <c r="AJ3811" s="439"/>
    </row>
    <row r="3812" spans="29:36" x14ac:dyDescent="0.3">
      <c r="AC3812" s="439"/>
      <c r="AD3812" s="439"/>
      <c r="AE3812" s="439"/>
      <c r="AF3812" s="439"/>
      <c r="AG3812" s="439"/>
      <c r="AH3812" s="439"/>
      <c r="AI3812" s="439"/>
      <c r="AJ3812" s="439"/>
    </row>
    <row r="3813" spans="29:36" x14ac:dyDescent="0.3">
      <c r="AC3813" s="439"/>
      <c r="AD3813" s="439"/>
      <c r="AE3813" s="439"/>
      <c r="AF3813" s="439"/>
      <c r="AG3813" s="439"/>
      <c r="AH3813" s="439"/>
      <c r="AI3813" s="439"/>
      <c r="AJ3813" s="439"/>
    </row>
    <row r="3814" spans="29:36" x14ac:dyDescent="0.3">
      <c r="AC3814" s="439"/>
      <c r="AD3814" s="439"/>
      <c r="AE3814" s="439"/>
      <c r="AF3814" s="439"/>
      <c r="AG3814" s="439"/>
      <c r="AH3814" s="439"/>
      <c r="AI3814" s="439"/>
      <c r="AJ3814" s="439"/>
    </row>
    <row r="3815" spans="29:36" x14ac:dyDescent="0.3">
      <c r="AC3815" s="439"/>
      <c r="AD3815" s="439"/>
      <c r="AE3815" s="439"/>
      <c r="AF3815" s="439"/>
      <c r="AG3815" s="439"/>
      <c r="AH3815" s="439"/>
      <c r="AI3815" s="439"/>
      <c r="AJ3815" s="439"/>
    </row>
    <row r="3816" spans="29:36" x14ac:dyDescent="0.3">
      <c r="AC3816" s="439"/>
      <c r="AD3816" s="439"/>
      <c r="AE3816" s="439"/>
      <c r="AF3816" s="439"/>
      <c r="AG3816" s="439"/>
      <c r="AH3816" s="439"/>
      <c r="AI3816" s="439"/>
      <c r="AJ3816" s="439"/>
    </row>
    <row r="3817" spans="29:36" x14ac:dyDescent="0.3">
      <c r="AC3817" s="439"/>
      <c r="AD3817" s="439"/>
      <c r="AE3817" s="439"/>
      <c r="AF3817" s="439"/>
      <c r="AG3817" s="439"/>
      <c r="AH3817" s="439"/>
      <c r="AI3817" s="439"/>
      <c r="AJ3817" s="439"/>
    </row>
    <row r="3818" spans="29:36" x14ac:dyDescent="0.3">
      <c r="AC3818" s="439"/>
      <c r="AD3818" s="439"/>
      <c r="AE3818" s="439"/>
      <c r="AF3818" s="439"/>
      <c r="AG3818" s="439"/>
      <c r="AH3818" s="439"/>
      <c r="AI3818" s="439"/>
      <c r="AJ3818" s="439"/>
    </row>
    <row r="3819" spans="29:36" x14ac:dyDescent="0.3">
      <c r="AC3819" s="439"/>
      <c r="AD3819" s="439"/>
      <c r="AE3819" s="439"/>
      <c r="AF3819" s="439"/>
      <c r="AG3819" s="439"/>
      <c r="AH3819" s="439"/>
      <c r="AI3819" s="439"/>
      <c r="AJ3819" s="439"/>
    </row>
    <row r="3820" spans="29:36" x14ac:dyDescent="0.3">
      <c r="AC3820" s="439"/>
      <c r="AD3820" s="439"/>
      <c r="AE3820" s="439"/>
      <c r="AF3820" s="439"/>
      <c r="AG3820" s="439"/>
      <c r="AH3820" s="439"/>
      <c r="AI3820" s="439"/>
      <c r="AJ3820" s="439"/>
    </row>
    <row r="3821" spans="29:36" x14ac:dyDescent="0.3">
      <c r="AC3821" s="439"/>
      <c r="AD3821" s="439"/>
      <c r="AE3821" s="439"/>
      <c r="AF3821" s="439"/>
      <c r="AG3821" s="439"/>
      <c r="AH3821" s="439"/>
      <c r="AI3821" s="439"/>
      <c r="AJ3821" s="439"/>
    </row>
    <row r="3822" spans="29:36" x14ac:dyDescent="0.3">
      <c r="AC3822" s="439"/>
      <c r="AD3822" s="439"/>
      <c r="AE3822" s="439"/>
      <c r="AF3822" s="439"/>
      <c r="AG3822" s="439"/>
      <c r="AH3822" s="439"/>
      <c r="AI3822" s="439"/>
      <c r="AJ3822" s="439"/>
    </row>
    <row r="3823" spans="29:36" x14ac:dyDescent="0.3">
      <c r="AC3823" s="439"/>
      <c r="AD3823" s="439"/>
      <c r="AE3823" s="439"/>
      <c r="AF3823" s="439"/>
      <c r="AG3823" s="439"/>
      <c r="AH3823" s="439"/>
      <c r="AI3823" s="439"/>
      <c r="AJ3823" s="439"/>
    </row>
    <row r="3824" spans="29:36" x14ac:dyDescent="0.3">
      <c r="AC3824" s="439"/>
      <c r="AD3824" s="439"/>
      <c r="AE3824" s="439"/>
      <c r="AF3824" s="439"/>
      <c r="AG3824" s="439"/>
      <c r="AH3824" s="439"/>
      <c r="AI3824" s="439"/>
      <c r="AJ3824" s="439"/>
    </row>
    <row r="3825" spans="29:36" x14ac:dyDescent="0.3">
      <c r="AC3825" s="439"/>
      <c r="AD3825" s="439"/>
      <c r="AE3825" s="439"/>
      <c r="AF3825" s="439"/>
      <c r="AG3825" s="439"/>
      <c r="AH3825" s="439"/>
      <c r="AI3825" s="439"/>
      <c r="AJ3825" s="439"/>
    </row>
    <row r="3826" spans="29:36" x14ac:dyDescent="0.3">
      <c r="AC3826" s="439"/>
      <c r="AD3826" s="439"/>
      <c r="AE3826" s="439"/>
      <c r="AF3826" s="439"/>
      <c r="AG3826" s="439"/>
      <c r="AH3826" s="439"/>
      <c r="AI3826" s="439"/>
      <c r="AJ3826" s="439"/>
    </row>
    <row r="3827" spans="29:36" x14ac:dyDescent="0.3">
      <c r="AC3827" s="439"/>
      <c r="AD3827" s="439"/>
      <c r="AE3827" s="439"/>
      <c r="AF3827" s="439"/>
      <c r="AG3827" s="439"/>
      <c r="AH3827" s="439"/>
      <c r="AI3827" s="439"/>
      <c r="AJ3827" s="439"/>
    </row>
    <row r="3828" spans="29:36" x14ac:dyDescent="0.3">
      <c r="AC3828" s="439"/>
      <c r="AD3828" s="439"/>
      <c r="AE3828" s="439"/>
      <c r="AF3828" s="439"/>
      <c r="AG3828" s="439"/>
      <c r="AH3828" s="439"/>
      <c r="AI3828" s="439"/>
      <c r="AJ3828" s="439"/>
    </row>
    <row r="3829" spans="29:36" x14ac:dyDescent="0.3">
      <c r="AC3829" s="439"/>
      <c r="AD3829" s="439"/>
      <c r="AE3829" s="439"/>
      <c r="AF3829" s="439"/>
      <c r="AG3829" s="439"/>
      <c r="AH3829" s="439"/>
      <c r="AI3829" s="439"/>
      <c r="AJ3829" s="439"/>
    </row>
    <row r="3830" spans="29:36" x14ac:dyDescent="0.3">
      <c r="AC3830" s="439"/>
      <c r="AD3830" s="439"/>
      <c r="AE3830" s="439"/>
      <c r="AF3830" s="439"/>
      <c r="AG3830" s="439"/>
      <c r="AH3830" s="439"/>
      <c r="AI3830" s="439"/>
      <c r="AJ3830" s="439"/>
    </row>
    <row r="3831" spans="29:36" x14ac:dyDescent="0.3">
      <c r="AC3831" s="439"/>
      <c r="AD3831" s="439"/>
      <c r="AE3831" s="439"/>
      <c r="AF3831" s="439"/>
      <c r="AG3831" s="439"/>
      <c r="AH3831" s="439"/>
      <c r="AI3831" s="439"/>
      <c r="AJ3831" s="439"/>
    </row>
    <row r="3832" spans="29:36" x14ac:dyDescent="0.3">
      <c r="AC3832" s="439"/>
      <c r="AD3832" s="439"/>
      <c r="AE3832" s="439"/>
      <c r="AF3832" s="439"/>
      <c r="AG3832" s="439"/>
      <c r="AH3832" s="439"/>
      <c r="AI3832" s="439"/>
      <c r="AJ3832" s="439"/>
    </row>
    <row r="3833" spans="29:36" x14ac:dyDescent="0.3">
      <c r="AC3833" s="439"/>
      <c r="AD3833" s="439"/>
      <c r="AE3833" s="439"/>
      <c r="AF3833" s="439"/>
      <c r="AG3833" s="439"/>
      <c r="AH3833" s="439"/>
      <c r="AI3833" s="439"/>
      <c r="AJ3833" s="439"/>
    </row>
    <row r="3834" spans="29:36" x14ac:dyDescent="0.3">
      <c r="AC3834" s="439"/>
      <c r="AD3834" s="439"/>
      <c r="AE3834" s="439"/>
      <c r="AF3834" s="439"/>
      <c r="AG3834" s="439"/>
      <c r="AH3834" s="439"/>
      <c r="AI3834" s="439"/>
      <c r="AJ3834" s="439"/>
    </row>
    <row r="3835" spans="29:36" x14ac:dyDescent="0.3">
      <c r="AC3835" s="439"/>
      <c r="AD3835" s="439"/>
      <c r="AE3835" s="439"/>
      <c r="AF3835" s="439"/>
      <c r="AG3835" s="439"/>
      <c r="AH3835" s="439"/>
      <c r="AI3835" s="439"/>
      <c r="AJ3835" s="439"/>
    </row>
    <row r="3836" spans="29:36" x14ac:dyDescent="0.3">
      <c r="AC3836" s="439"/>
      <c r="AD3836" s="439"/>
      <c r="AE3836" s="439"/>
      <c r="AF3836" s="439"/>
      <c r="AG3836" s="439"/>
      <c r="AH3836" s="439"/>
      <c r="AI3836" s="439"/>
      <c r="AJ3836" s="439"/>
    </row>
    <row r="3837" spans="29:36" x14ac:dyDescent="0.3">
      <c r="AC3837" s="439"/>
      <c r="AD3837" s="439"/>
      <c r="AE3837" s="439"/>
      <c r="AF3837" s="439"/>
      <c r="AG3837" s="439"/>
      <c r="AH3837" s="439"/>
      <c r="AI3837" s="439"/>
      <c r="AJ3837" s="439"/>
    </row>
    <row r="3838" spans="29:36" x14ac:dyDescent="0.3">
      <c r="AC3838" s="439"/>
      <c r="AD3838" s="439"/>
      <c r="AE3838" s="439"/>
      <c r="AF3838" s="439"/>
      <c r="AG3838" s="439"/>
      <c r="AH3838" s="439"/>
      <c r="AI3838" s="439"/>
      <c r="AJ3838" s="439"/>
    </row>
    <row r="3839" spans="29:36" x14ac:dyDescent="0.3">
      <c r="AC3839" s="439"/>
      <c r="AD3839" s="439"/>
      <c r="AE3839" s="439"/>
      <c r="AF3839" s="439"/>
      <c r="AG3839" s="439"/>
      <c r="AH3839" s="439"/>
      <c r="AI3839" s="439"/>
      <c r="AJ3839" s="439"/>
    </row>
    <row r="3840" spans="29:36" x14ac:dyDescent="0.3">
      <c r="AC3840" s="439"/>
      <c r="AD3840" s="439"/>
      <c r="AE3840" s="439"/>
      <c r="AF3840" s="439"/>
      <c r="AG3840" s="439"/>
      <c r="AH3840" s="439"/>
      <c r="AI3840" s="439"/>
      <c r="AJ3840" s="439"/>
    </row>
    <row r="3841" spans="29:36" x14ac:dyDescent="0.3">
      <c r="AC3841" s="439"/>
      <c r="AD3841" s="439"/>
      <c r="AE3841" s="439"/>
      <c r="AF3841" s="439"/>
      <c r="AG3841" s="439"/>
      <c r="AH3841" s="439"/>
      <c r="AI3841" s="439"/>
      <c r="AJ3841" s="439"/>
    </row>
    <row r="3842" spans="29:36" x14ac:dyDescent="0.3">
      <c r="AC3842" s="439"/>
      <c r="AD3842" s="439"/>
      <c r="AE3842" s="439"/>
      <c r="AF3842" s="439"/>
      <c r="AG3842" s="439"/>
      <c r="AH3842" s="439"/>
      <c r="AI3842" s="439"/>
      <c r="AJ3842" s="439"/>
    </row>
    <row r="3843" spans="29:36" x14ac:dyDescent="0.3">
      <c r="AC3843" s="439"/>
      <c r="AD3843" s="439"/>
      <c r="AE3843" s="439"/>
      <c r="AF3843" s="439"/>
      <c r="AG3843" s="439"/>
      <c r="AH3843" s="439"/>
      <c r="AI3843" s="439"/>
      <c r="AJ3843" s="439"/>
    </row>
    <row r="3844" spans="29:36" x14ac:dyDescent="0.3">
      <c r="AC3844" s="439"/>
      <c r="AD3844" s="439"/>
      <c r="AE3844" s="439"/>
      <c r="AF3844" s="439"/>
      <c r="AG3844" s="439"/>
      <c r="AH3844" s="439"/>
      <c r="AI3844" s="439"/>
      <c r="AJ3844" s="439"/>
    </row>
    <row r="3845" spans="29:36" x14ac:dyDescent="0.3">
      <c r="AC3845" s="439"/>
      <c r="AD3845" s="439"/>
      <c r="AE3845" s="439"/>
      <c r="AF3845" s="439"/>
      <c r="AG3845" s="439"/>
      <c r="AH3845" s="439"/>
      <c r="AI3845" s="439"/>
      <c r="AJ3845" s="439"/>
    </row>
    <row r="3846" spans="29:36" x14ac:dyDescent="0.3">
      <c r="AC3846" s="439"/>
      <c r="AD3846" s="439"/>
      <c r="AE3846" s="439"/>
      <c r="AF3846" s="439"/>
      <c r="AG3846" s="439"/>
      <c r="AH3846" s="439"/>
      <c r="AI3846" s="439"/>
      <c r="AJ3846" s="439"/>
    </row>
    <row r="3847" spans="29:36" x14ac:dyDescent="0.3">
      <c r="AC3847" s="439"/>
      <c r="AD3847" s="439"/>
      <c r="AE3847" s="439"/>
      <c r="AF3847" s="439"/>
      <c r="AG3847" s="439"/>
      <c r="AH3847" s="439"/>
      <c r="AI3847" s="439"/>
      <c r="AJ3847" s="439"/>
    </row>
    <row r="3848" spans="29:36" x14ac:dyDescent="0.3">
      <c r="AC3848" s="439"/>
      <c r="AD3848" s="439"/>
      <c r="AE3848" s="439"/>
      <c r="AF3848" s="439"/>
      <c r="AG3848" s="439"/>
      <c r="AH3848" s="439"/>
      <c r="AI3848" s="439"/>
      <c r="AJ3848" s="439"/>
    </row>
    <row r="3849" spans="29:36" x14ac:dyDescent="0.3">
      <c r="AC3849" s="439"/>
      <c r="AD3849" s="439"/>
      <c r="AE3849" s="439"/>
      <c r="AF3849" s="439"/>
      <c r="AG3849" s="439"/>
      <c r="AH3849" s="439"/>
      <c r="AI3849" s="439"/>
      <c r="AJ3849" s="439"/>
    </row>
    <row r="3850" spans="29:36" x14ac:dyDescent="0.3">
      <c r="AC3850" s="439"/>
      <c r="AD3850" s="439"/>
      <c r="AE3850" s="439"/>
      <c r="AF3850" s="439"/>
      <c r="AG3850" s="439"/>
      <c r="AH3850" s="439"/>
      <c r="AI3850" s="439"/>
      <c r="AJ3850" s="439"/>
    </row>
    <row r="3851" spans="29:36" x14ac:dyDescent="0.3">
      <c r="AC3851" s="439"/>
      <c r="AD3851" s="439"/>
      <c r="AE3851" s="439"/>
      <c r="AF3851" s="439"/>
      <c r="AG3851" s="439"/>
      <c r="AH3851" s="439"/>
      <c r="AI3851" s="439"/>
      <c r="AJ3851" s="439"/>
    </row>
    <row r="3852" spans="29:36" x14ac:dyDescent="0.3">
      <c r="AC3852" s="439"/>
      <c r="AD3852" s="439"/>
      <c r="AE3852" s="439"/>
      <c r="AF3852" s="439"/>
      <c r="AG3852" s="439"/>
      <c r="AH3852" s="439"/>
      <c r="AI3852" s="439"/>
      <c r="AJ3852" s="439"/>
    </row>
    <row r="3853" spans="29:36" x14ac:dyDescent="0.3">
      <c r="AC3853" s="439"/>
      <c r="AD3853" s="439"/>
      <c r="AE3853" s="439"/>
      <c r="AF3853" s="439"/>
      <c r="AG3853" s="439"/>
      <c r="AH3853" s="439"/>
      <c r="AI3853" s="439"/>
      <c r="AJ3853" s="439"/>
    </row>
    <row r="3854" spans="29:36" x14ac:dyDescent="0.3">
      <c r="AC3854" s="439"/>
      <c r="AD3854" s="439"/>
      <c r="AE3854" s="439"/>
      <c r="AF3854" s="439"/>
      <c r="AG3854" s="439"/>
      <c r="AH3854" s="439"/>
      <c r="AI3854" s="439"/>
      <c r="AJ3854" s="439"/>
    </row>
    <row r="3855" spans="29:36" x14ac:dyDescent="0.3">
      <c r="AC3855" s="439"/>
      <c r="AD3855" s="439"/>
      <c r="AE3855" s="439"/>
      <c r="AF3855" s="439"/>
      <c r="AG3855" s="439"/>
      <c r="AH3855" s="439"/>
      <c r="AI3855" s="439"/>
      <c r="AJ3855" s="439"/>
    </row>
    <row r="3856" spans="29:36" x14ac:dyDescent="0.3">
      <c r="AC3856" s="439"/>
      <c r="AD3856" s="439"/>
      <c r="AE3856" s="439"/>
      <c r="AF3856" s="439"/>
      <c r="AG3856" s="439"/>
      <c r="AH3856" s="439"/>
      <c r="AI3856" s="439"/>
      <c r="AJ3856" s="439"/>
    </row>
    <row r="3857" spans="29:36" x14ac:dyDescent="0.3">
      <c r="AC3857" s="439"/>
      <c r="AD3857" s="439"/>
      <c r="AE3857" s="439"/>
      <c r="AF3857" s="439"/>
      <c r="AG3857" s="439"/>
      <c r="AH3857" s="439"/>
      <c r="AI3857" s="439"/>
      <c r="AJ3857" s="439"/>
    </row>
    <row r="3858" spans="29:36" x14ac:dyDescent="0.3">
      <c r="AC3858" s="439"/>
      <c r="AD3858" s="439"/>
      <c r="AE3858" s="439"/>
      <c r="AF3858" s="439"/>
      <c r="AG3858" s="439"/>
      <c r="AH3858" s="439"/>
      <c r="AI3858" s="439"/>
      <c r="AJ3858" s="439"/>
    </row>
    <row r="3859" spans="29:36" x14ac:dyDescent="0.3">
      <c r="AC3859" s="439"/>
      <c r="AD3859" s="439"/>
      <c r="AE3859" s="439"/>
      <c r="AF3859" s="439"/>
      <c r="AG3859" s="439"/>
      <c r="AH3859" s="439"/>
      <c r="AI3859" s="439"/>
      <c r="AJ3859" s="439"/>
    </row>
    <row r="3860" spans="29:36" x14ac:dyDescent="0.3">
      <c r="AC3860" s="439"/>
      <c r="AD3860" s="439"/>
      <c r="AE3860" s="439"/>
      <c r="AF3860" s="439"/>
      <c r="AG3860" s="439"/>
      <c r="AH3860" s="439"/>
      <c r="AI3860" s="439"/>
      <c r="AJ3860" s="439"/>
    </row>
    <row r="3861" spans="29:36" x14ac:dyDescent="0.3">
      <c r="AC3861" s="439"/>
      <c r="AD3861" s="439"/>
      <c r="AE3861" s="439"/>
      <c r="AF3861" s="439"/>
      <c r="AG3861" s="439"/>
      <c r="AH3861" s="439"/>
      <c r="AI3861" s="439"/>
      <c r="AJ3861" s="439"/>
    </row>
    <row r="3862" spans="29:36" x14ac:dyDescent="0.3">
      <c r="AC3862" s="439"/>
      <c r="AD3862" s="439"/>
      <c r="AE3862" s="439"/>
      <c r="AF3862" s="439"/>
      <c r="AG3862" s="439"/>
      <c r="AH3862" s="439"/>
      <c r="AI3862" s="439"/>
      <c r="AJ3862" s="439"/>
    </row>
    <row r="3863" spans="29:36" x14ac:dyDescent="0.3">
      <c r="AC3863" s="439"/>
      <c r="AD3863" s="439"/>
      <c r="AE3863" s="439"/>
      <c r="AF3863" s="439"/>
      <c r="AG3863" s="439"/>
      <c r="AH3863" s="439"/>
      <c r="AI3863" s="439"/>
      <c r="AJ3863" s="439"/>
    </row>
    <row r="3864" spans="29:36" x14ac:dyDescent="0.3">
      <c r="AC3864" s="439"/>
      <c r="AD3864" s="439"/>
      <c r="AE3864" s="439"/>
      <c r="AF3864" s="439"/>
      <c r="AG3864" s="439"/>
      <c r="AH3864" s="439"/>
      <c r="AI3864" s="439"/>
      <c r="AJ3864" s="439"/>
    </row>
    <row r="3865" spans="29:36" x14ac:dyDescent="0.3">
      <c r="AC3865" s="439"/>
      <c r="AD3865" s="439"/>
      <c r="AE3865" s="439"/>
      <c r="AF3865" s="439"/>
      <c r="AG3865" s="439"/>
      <c r="AH3865" s="439"/>
      <c r="AI3865" s="439"/>
      <c r="AJ3865" s="439"/>
    </row>
    <row r="3866" spans="29:36" x14ac:dyDescent="0.3">
      <c r="AC3866" s="439"/>
      <c r="AD3866" s="439"/>
      <c r="AE3866" s="439"/>
      <c r="AF3866" s="439"/>
      <c r="AG3866" s="439"/>
      <c r="AH3866" s="439"/>
      <c r="AI3866" s="439"/>
      <c r="AJ3866" s="439"/>
    </row>
    <row r="3867" spans="29:36" x14ac:dyDescent="0.3">
      <c r="AC3867" s="439"/>
      <c r="AD3867" s="439"/>
      <c r="AE3867" s="439"/>
      <c r="AF3867" s="439"/>
      <c r="AG3867" s="439"/>
      <c r="AH3867" s="439"/>
      <c r="AI3867" s="439"/>
      <c r="AJ3867" s="439"/>
    </row>
    <row r="3868" spans="29:36" x14ac:dyDescent="0.3">
      <c r="AC3868" s="439"/>
      <c r="AD3868" s="439"/>
      <c r="AE3868" s="439"/>
      <c r="AF3868" s="439"/>
      <c r="AG3868" s="439"/>
      <c r="AH3868" s="439"/>
      <c r="AI3868" s="439"/>
      <c r="AJ3868" s="439"/>
    </row>
    <row r="3869" spans="29:36" x14ac:dyDescent="0.3">
      <c r="AC3869" s="439"/>
      <c r="AD3869" s="439"/>
      <c r="AE3869" s="439"/>
      <c r="AF3869" s="439"/>
      <c r="AG3869" s="439"/>
      <c r="AH3869" s="439"/>
      <c r="AI3869" s="439"/>
      <c r="AJ3869" s="439"/>
    </row>
    <row r="3870" spans="29:36" x14ac:dyDescent="0.3">
      <c r="AC3870" s="439"/>
      <c r="AD3870" s="439"/>
      <c r="AE3870" s="439"/>
      <c r="AF3870" s="439"/>
      <c r="AG3870" s="439"/>
      <c r="AH3870" s="439"/>
      <c r="AI3870" s="439"/>
      <c r="AJ3870" s="439"/>
    </row>
    <row r="3871" spans="29:36" x14ac:dyDescent="0.3">
      <c r="AC3871" s="439"/>
      <c r="AD3871" s="439"/>
      <c r="AE3871" s="439"/>
      <c r="AF3871" s="439"/>
      <c r="AG3871" s="439"/>
      <c r="AH3871" s="439"/>
      <c r="AI3871" s="439"/>
      <c r="AJ3871" s="439"/>
    </row>
    <row r="3872" spans="29:36" x14ac:dyDescent="0.3">
      <c r="AC3872" s="439"/>
      <c r="AD3872" s="439"/>
      <c r="AE3872" s="439"/>
      <c r="AF3872" s="439"/>
      <c r="AG3872" s="439"/>
      <c r="AH3872" s="439"/>
      <c r="AI3872" s="439"/>
      <c r="AJ3872" s="439"/>
    </row>
    <row r="3873" spans="29:36" x14ac:dyDescent="0.3">
      <c r="AC3873" s="439"/>
      <c r="AD3873" s="439"/>
      <c r="AE3873" s="439"/>
      <c r="AF3873" s="439"/>
      <c r="AG3873" s="439"/>
      <c r="AH3873" s="439"/>
      <c r="AI3873" s="439"/>
      <c r="AJ3873" s="439"/>
    </row>
    <row r="3874" spans="29:36" x14ac:dyDescent="0.3">
      <c r="AC3874" s="439"/>
      <c r="AD3874" s="439"/>
      <c r="AE3874" s="439"/>
      <c r="AF3874" s="439"/>
      <c r="AG3874" s="439"/>
      <c r="AH3874" s="439"/>
      <c r="AI3874" s="439"/>
      <c r="AJ3874" s="439"/>
    </row>
    <row r="3875" spans="29:36" x14ac:dyDescent="0.3">
      <c r="AC3875" s="439"/>
      <c r="AD3875" s="439"/>
      <c r="AE3875" s="439"/>
      <c r="AF3875" s="439"/>
      <c r="AG3875" s="439"/>
      <c r="AH3875" s="439"/>
      <c r="AI3875" s="439"/>
      <c r="AJ3875" s="439"/>
    </row>
    <row r="3876" spans="29:36" x14ac:dyDescent="0.3">
      <c r="AC3876" s="439"/>
      <c r="AD3876" s="439"/>
      <c r="AE3876" s="439"/>
      <c r="AF3876" s="439"/>
      <c r="AG3876" s="439"/>
      <c r="AH3876" s="439"/>
      <c r="AI3876" s="439"/>
      <c r="AJ3876" s="439"/>
    </row>
    <row r="3877" spans="29:36" x14ac:dyDescent="0.3">
      <c r="AC3877" s="439"/>
      <c r="AD3877" s="439"/>
      <c r="AE3877" s="439"/>
      <c r="AF3877" s="439"/>
      <c r="AG3877" s="439"/>
      <c r="AH3877" s="439"/>
      <c r="AI3877" s="439"/>
      <c r="AJ3877" s="439"/>
    </row>
    <row r="3878" spans="29:36" x14ac:dyDescent="0.3">
      <c r="AC3878" s="439"/>
      <c r="AD3878" s="439"/>
      <c r="AE3878" s="439"/>
      <c r="AF3878" s="439"/>
      <c r="AG3878" s="439"/>
      <c r="AH3878" s="439"/>
      <c r="AI3878" s="439"/>
      <c r="AJ3878" s="439"/>
    </row>
    <row r="3879" spans="29:36" x14ac:dyDescent="0.3">
      <c r="AC3879" s="439"/>
      <c r="AD3879" s="439"/>
      <c r="AE3879" s="439"/>
      <c r="AF3879" s="439"/>
      <c r="AG3879" s="439"/>
      <c r="AH3879" s="439"/>
      <c r="AI3879" s="439"/>
      <c r="AJ3879" s="439"/>
    </row>
    <row r="3880" spans="29:36" x14ac:dyDescent="0.3">
      <c r="AC3880" s="439"/>
      <c r="AD3880" s="439"/>
      <c r="AE3880" s="439"/>
      <c r="AF3880" s="439"/>
      <c r="AG3880" s="439"/>
      <c r="AH3880" s="439"/>
      <c r="AI3880" s="439"/>
      <c r="AJ3880" s="439"/>
    </row>
    <row r="3881" spans="29:36" x14ac:dyDescent="0.3">
      <c r="AC3881" s="439"/>
      <c r="AD3881" s="439"/>
      <c r="AE3881" s="439"/>
      <c r="AF3881" s="439"/>
      <c r="AG3881" s="439"/>
      <c r="AH3881" s="439"/>
      <c r="AI3881" s="439"/>
      <c r="AJ3881" s="439"/>
    </row>
    <row r="3882" spans="29:36" x14ac:dyDescent="0.3">
      <c r="AC3882" s="439"/>
      <c r="AD3882" s="439"/>
      <c r="AE3882" s="439"/>
      <c r="AF3882" s="439"/>
      <c r="AG3882" s="439"/>
      <c r="AH3882" s="439"/>
      <c r="AI3882" s="439"/>
      <c r="AJ3882" s="439"/>
    </row>
    <row r="3883" spans="29:36" x14ac:dyDescent="0.3">
      <c r="AC3883" s="439"/>
      <c r="AD3883" s="439"/>
      <c r="AE3883" s="439"/>
      <c r="AF3883" s="439"/>
      <c r="AG3883" s="439"/>
      <c r="AH3883" s="439"/>
      <c r="AI3883" s="439"/>
      <c r="AJ3883" s="439"/>
    </row>
    <row r="3884" spans="29:36" x14ac:dyDescent="0.3">
      <c r="AC3884" s="439"/>
      <c r="AD3884" s="439"/>
      <c r="AE3884" s="439"/>
      <c r="AF3884" s="439"/>
      <c r="AG3884" s="439"/>
      <c r="AH3884" s="439"/>
      <c r="AI3884" s="439"/>
      <c r="AJ3884" s="439"/>
    </row>
    <row r="3885" spans="29:36" x14ac:dyDescent="0.3">
      <c r="AC3885" s="439"/>
      <c r="AD3885" s="439"/>
      <c r="AE3885" s="439"/>
      <c r="AF3885" s="439"/>
      <c r="AG3885" s="439"/>
      <c r="AH3885" s="439"/>
      <c r="AI3885" s="439"/>
      <c r="AJ3885" s="439"/>
    </row>
    <row r="3886" spans="29:36" x14ac:dyDescent="0.3">
      <c r="AC3886" s="439"/>
      <c r="AD3886" s="439"/>
      <c r="AE3886" s="439"/>
      <c r="AF3886" s="439"/>
      <c r="AG3886" s="439"/>
      <c r="AH3886" s="439"/>
      <c r="AI3886" s="439"/>
      <c r="AJ3886" s="439"/>
    </row>
    <row r="3887" spans="29:36" x14ac:dyDescent="0.3">
      <c r="AC3887" s="439"/>
      <c r="AD3887" s="439"/>
      <c r="AE3887" s="439"/>
      <c r="AF3887" s="439"/>
      <c r="AG3887" s="439"/>
      <c r="AH3887" s="439"/>
      <c r="AI3887" s="439"/>
      <c r="AJ3887" s="439"/>
    </row>
    <row r="3888" spans="29:36" x14ac:dyDescent="0.3">
      <c r="AC3888" s="439"/>
      <c r="AD3888" s="439"/>
      <c r="AE3888" s="439"/>
      <c r="AF3888" s="439"/>
      <c r="AG3888" s="439"/>
      <c r="AH3888" s="439"/>
      <c r="AI3888" s="439"/>
      <c r="AJ3888" s="439"/>
    </row>
    <row r="3889" spans="29:36" x14ac:dyDescent="0.3">
      <c r="AC3889" s="439"/>
      <c r="AD3889" s="439"/>
      <c r="AE3889" s="439"/>
      <c r="AF3889" s="439"/>
      <c r="AG3889" s="439"/>
      <c r="AH3889" s="439"/>
      <c r="AI3889" s="439"/>
      <c r="AJ3889" s="439"/>
    </row>
    <row r="3890" spans="29:36" x14ac:dyDescent="0.3">
      <c r="AC3890" s="439"/>
      <c r="AD3890" s="439"/>
      <c r="AE3890" s="439"/>
      <c r="AF3890" s="439"/>
      <c r="AG3890" s="439"/>
      <c r="AH3890" s="439"/>
      <c r="AI3890" s="439"/>
      <c r="AJ3890" s="439"/>
    </row>
    <row r="3891" spans="29:36" x14ac:dyDescent="0.3">
      <c r="AC3891" s="439"/>
      <c r="AD3891" s="439"/>
      <c r="AE3891" s="439"/>
      <c r="AF3891" s="439"/>
      <c r="AG3891" s="439"/>
      <c r="AH3891" s="439"/>
      <c r="AI3891" s="439"/>
      <c r="AJ3891" s="439"/>
    </row>
    <row r="3892" spans="29:36" x14ac:dyDescent="0.3">
      <c r="AC3892" s="439"/>
      <c r="AD3892" s="439"/>
      <c r="AE3892" s="439"/>
      <c r="AF3892" s="439"/>
      <c r="AG3892" s="439"/>
      <c r="AH3892" s="439"/>
      <c r="AI3892" s="439"/>
      <c r="AJ3892" s="439"/>
    </row>
    <row r="3893" spans="29:36" x14ac:dyDescent="0.3">
      <c r="AC3893" s="439"/>
      <c r="AD3893" s="439"/>
      <c r="AE3893" s="439"/>
      <c r="AF3893" s="439"/>
      <c r="AG3893" s="439"/>
      <c r="AH3893" s="439"/>
      <c r="AI3893" s="439"/>
      <c r="AJ3893" s="439"/>
    </row>
    <row r="3894" spans="29:36" x14ac:dyDescent="0.3">
      <c r="AC3894" s="439"/>
      <c r="AD3894" s="439"/>
      <c r="AE3894" s="439"/>
      <c r="AF3894" s="439"/>
      <c r="AG3894" s="439"/>
      <c r="AH3894" s="439"/>
      <c r="AI3894" s="439"/>
      <c r="AJ3894" s="439"/>
    </row>
    <row r="3895" spans="29:36" x14ac:dyDescent="0.3">
      <c r="AC3895" s="439"/>
      <c r="AD3895" s="439"/>
      <c r="AE3895" s="439"/>
      <c r="AF3895" s="439"/>
      <c r="AG3895" s="439"/>
      <c r="AH3895" s="439"/>
      <c r="AI3895" s="439"/>
      <c r="AJ3895" s="439"/>
    </row>
    <row r="3896" spans="29:36" x14ac:dyDescent="0.3">
      <c r="AC3896" s="439"/>
      <c r="AD3896" s="439"/>
      <c r="AE3896" s="439"/>
      <c r="AF3896" s="439"/>
      <c r="AG3896" s="439"/>
      <c r="AH3896" s="439"/>
      <c r="AI3896" s="439"/>
      <c r="AJ3896" s="439"/>
    </row>
    <row r="3897" spans="29:36" x14ac:dyDescent="0.3">
      <c r="AC3897" s="439"/>
      <c r="AD3897" s="439"/>
      <c r="AE3897" s="439"/>
      <c r="AF3897" s="439"/>
      <c r="AG3897" s="439"/>
      <c r="AH3897" s="439"/>
      <c r="AI3897" s="439"/>
      <c r="AJ3897" s="439"/>
    </row>
    <row r="3898" spans="29:36" x14ac:dyDescent="0.3">
      <c r="AC3898" s="439"/>
      <c r="AD3898" s="439"/>
      <c r="AE3898" s="439"/>
      <c r="AF3898" s="439"/>
      <c r="AG3898" s="439"/>
      <c r="AH3898" s="439"/>
      <c r="AI3898" s="439"/>
      <c r="AJ3898" s="439"/>
    </row>
    <row r="3899" spans="29:36" x14ac:dyDescent="0.3">
      <c r="AC3899" s="439"/>
      <c r="AD3899" s="439"/>
      <c r="AE3899" s="439"/>
      <c r="AF3899" s="439"/>
      <c r="AG3899" s="439"/>
      <c r="AH3899" s="439"/>
      <c r="AI3899" s="439"/>
      <c r="AJ3899" s="439"/>
    </row>
    <row r="3900" spans="29:36" x14ac:dyDescent="0.3">
      <c r="AC3900" s="439"/>
      <c r="AD3900" s="439"/>
      <c r="AE3900" s="439"/>
      <c r="AF3900" s="439"/>
      <c r="AG3900" s="439"/>
      <c r="AH3900" s="439"/>
      <c r="AI3900" s="439"/>
      <c r="AJ3900" s="439"/>
    </row>
    <row r="3901" spans="29:36" x14ac:dyDescent="0.3">
      <c r="AC3901" s="439"/>
      <c r="AD3901" s="439"/>
      <c r="AE3901" s="439"/>
      <c r="AF3901" s="439"/>
      <c r="AG3901" s="439"/>
      <c r="AH3901" s="439"/>
      <c r="AI3901" s="439"/>
      <c r="AJ3901" s="439"/>
    </row>
    <row r="3902" spans="29:36" x14ac:dyDescent="0.3">
      <c r="AC3902" s="439"/>
      <c r="AD3902" s="439"/>
      <c r="AE3902" s="439"/>
      <c r="AF3902" s="439"/>
      <c r="AG3902" s="439"/>
      <c r="AH3902" s="439"/>
      <c r="AI3902" s="439"/>
      <c r="AJ3902" s="439"/>
    </row>
    <row r="3903" spans="29:36" x14ac:dyDescent="0.3">
      <c r="AC3903" s="439"/>
      <c r="AD3903" s="439"/>
      <c r="AE3903" s="439"/>
      <c r="AF3903" s="439"/>
      <c r="AG3903" s="439"/>
      <c r="AH3903" s="439"/>
      <c r="AI3903" s="439"/>
      <c r="AJ3903" s="439"/>
    </row>
    <row r="3904" spans="29:36" x14ac:dyDescent="0.3">
      <c r="AC3904" s="439"/>
      <c r="AD3904" s="439"/>
      <c r="AE3904" s="439"/>
      <c r="AF3904" s="439"/>
      <c r="AG3904" s="439"/>
      <c r="AH3904" s="439"/>
      <c r="AI3904" s="439"/>
      <c r="AJ3904" s="439"/>
    </row>
    <row r="3905" spans="29:36" x14ac:dyDescent="0.3">
      <c r="AC3905" s="439"/>
      <c r="AD3905" s="439"/>
      <c r="AE3905" s="439"/>
      <c r="AF3905" s="439"/>
      <c r="AG3905" s="439"/>
      <c r="AH3905" s="439"/>
      <c r="AI3905" s="439"/>
      <c r="AJ3905" s="439"/>
    </row>
    <row r="3906" spans="29:36" x14ac:dyDescent="0.3">
      <c r="AC3906" s="439"/>
      <c r="AD3906" s="439"/>
      <c r="AE3906" s="439"/>
      <c r="AF3906" s="439"/>
      <c r="AG3906" s="439"/>
      <c r="AH3906" s="439"/>
      <c r="AI3906" s="439"/>
      <c r="AJ3906" s="439"/>
    </row>
    <row r="3907" spans="29:36" x14ac:dyDescent="0.3">
      <c r="AC3907" s="439"/>
      <c r="AD3907" s="439"/>
      <c r="AE3907" s="439"/>
      <c r="AF3907" s="439"/>
      <c r="AG3907" s="439"/>
      <c r="AH3907" s="439"/>
      <c r="AI3907" s="439"/>
      <c r="AJ3907" s="439"/>
    </row>
    <row r="3908" spans="29:36" x14ac:dyDescent="0.3">
      <c r="AC3908" s="439"/>
      <c r="AD3908" s="439"/>
      <c r="AE3908" s="439"/>
      <c r="AF3908" s="439"/>
      <c r="AG3908" s="439"/>
      <c r="AH3908" s="439"/>
      <c r="AI3908" s="439"/>
      <c r="AJ3908" s="439"/>
    </row>
    <row r="3909" spans="29:36" x14ac:dyDescent="0.3">
      <c r="AC3909" s="439"/>
      <c r="AD3909" s="439"/>
      <c r="AE3909" s="439"/>
      <c r="AF3909" s="439"/>
      <c r="AG3909" s="439"/>
      <c r="AH3909" s="439"/>
      <c r="AI3909" s="439"/>
      <c r="AJ3909" s="439"/>
    </row>
    <row r="3910" spans="29:36" x14ac:dyDescent="0.3">
      <c r="AC3910" s="439"/>
      <c r="AD3910" s="439"/>
      <c r="AE3910" s="439"/>
      <c r="AF3910" s="439"/>
      <c r="AG3910" s="439"/>
      <c r="AH3910" s="439"/>
      <c r="AI3910" s="439"/>
      <c r="AJ3910" s="439"/>
    </row>
    <row r="3911" spans="29:36" x14ac:dyDescent="0.3">
      <c r="AC3911" s="439"/>
      <c r="AD3911" s="439"/>
      <c r="AE3911" s="439"/>
      <c r="AF3911" s="439"/>
      <c r="AG3911" s="439"/>
      <c r="AH3911" s="439"/>
      <c r="AI3911" s="439"/>
      <c r="AJ3911" s="439"/>
    </row>
    <row r="3912" spans="29:36" x14ac:dyDescent="0.3">
      <c r="AC3912" s="439"/>
      <c r="AD3912" s="439"/>
      <c r="AE3912" s="439"/>
      <c r="AF3912" s="439"/>
      <c r="AG3912" s="439"/>
      <c r="AH3912" s="439"/>
      <c r="AI3912" s="439"/>
      <c r="AJ3912" s="439"/>
    </row>
    <row r="3913" spans="29:36" x14ac:dyDescent="0.3">
      <c r="AC3913" s="439"/>
      <c r="AD3913" s="439"/>
      <c r="AE3913" s="439"/>
      <c r="AF3913" s="439"/>
      <c r="AG3913" s="439"/>
      <c r="AH3913" s="439"/>
      <c r="AI3913" s="439"/>
      <c r="AJ3913" s="439"/>
    </row>
    <row r="3914" spans="29:36" x14ac:dyDescent="0.3">
      <c r="AC3914" s="439"/>
      <c r="AD3914" s="439"/>
      <c r="AE3914" s="439"/>
      <c r="AF3914" s="439"/>
      <c r="AG3914" s="439"/>
      <c r="AH3914" s="439"/>
      <c r="AI3914" s="439"/>
      <c r="AJ3914" s="439"/>
    </row>
    <row r="3915" spans="29:36" x14ac:dyDescent="0.3">
      <c r="AC3915" s="439"/>
      <c r="AD3915" s="439"/>
      <c r="AE3915" s="439"/>
      <c r="AF3915" s="439"/>
      <c r="AG3915" s="439"/>
      <c r="AH3915" s="439"/>
      <c r="AI3915" s="439"/>
      <c r="AJ3915" s="439"/>
    </row>
    <row r="3916" spans="29:36" x14ac:dyDescent="0.3">
      <c r="AC3916" s="439"/>
      <c r="AD3916" s="439"/>
      <c r="AE3916" s="439"/>
      <c r="AF3916" s="439"/>
      <c r="AG3916" s="439"/>
      <c r="AH3916" s="439"/>
      <c r="AI3916" s="439"/>
      <c r="AJ3916" s="439"/>
    </row>
    <row r="3917" spans="29:36" x14ac:dyDescent="0.3">
      <c r="AC3917" s="439"/>
      <c r="AD3917" s="439"/>
      <c r="AE3917" s="439"/>
      <c r="AF3917" s="439"/>
      <c r="AG3917" s="439"/>
      <c r="AH3917" s="439"/>
      <c r="AI3917" s="439"/>
      <c r="AJ3917" s="439"/>
    </row>
    <row r="3918" spans="29:36" x14ac:dyDescent="0.3">
      <c r="AC3918" s="439"/>
      <c r="AD3918" s="439"/>
      <c r="AE3918" s="439"/>
      <c r="AF3918" s="439"/>
      <c r="AG3918" s="439"/>
      <c r="AH3918" s="439"/>
      <c r="AI3918" s="439"/>
      <c r="AJ3918" s="439"/>
    </row>
    <row r="3919" spans="29:36" x14ac:dyDescent="0.3">
      <c r="AC3919" s="439"/>
      <c r="AD3919" s="439"/>
      <c r="AE3919" s="439"/>
      <c r="AF3919" s="439"/>
      <c r="AG3919" s="439"/>
      <c r="AH3919" s="439"/>
      <c r="AI3919" s="439"/>
      <c r="AJ3919" s="439"/>
    </row>
    <row r="3920" spans="29:36" x14ac:dyDescent="0.3">
      <c r="AC3920" s="439"/>
      <c r="AD3920" s="439"/>
      <c r="AE3920" s="439"/>
      <c r="AF3920" s="439"/>
      <c r="AG3920" s="439"/>
      <c r="AH3920" s="439"/>
      <c r="AI3920" s="439"/>
      <c r="AJ3920" s="439"/>
    </row>
    <row r="3921" spans="29:36" x14ac:dyDescent="0.3">
      <c r="AC3921" s="439"/>
      <c r="AD3921" s="439"/>
      <c r="AE3921" s="439"/>
      <c r="AF3921" s="439"/>
      <c r="AG3921" s="439"/>
      <c r="AH3921" s="439"/>
      <c r="AI3921" s="439"/>
      <c r="AJ3921" s="439"/>
    </row>
    <row r="3922" spans="29:36" x14ac:dyDescent="0.3">
      <c r="AC3922" s="439"/>
      <c r="AD3922" s="439"/>
      <c r="AE3922" s="439"/>
      <c r="AF3922" s="439"/>
      <c r="AG3922" s="439"/>
      <c r="AH3922" s="439"/>
      <c r="AI3922" s="439"/>
      <c r="AJ3922" s="439"/>
    </row>
    <row r="3923" spans="29:36" x14ac:dyDescent="0.3">
      <c r="AC3923" s="439"/>
      <c r="AD3923" s="439"/>
      <c r="AE3923" s="439"/>
      <c r="AF3923" s="439"/>
      <c r="AG3923" s="439"/>
      <c r="AH3923" s="439"/>
      <c r="AI3923" s="439"/>
      <c r="AJ3923" s="439"/>
    </row>
    <row r="3924" spans="29:36" x14ac:dyDescent="0.3">
      <c r="AC3924" s="439"/>
      <c r="AD3924" s="439"/>
      <c r="AE3924" s="439"/>
      <c r="AF3924" s="439"/>
      <c r="AG3924" s="439"/>
      <c r="AH3924" s="439"/>
      <c r="AI3924" s="439"/>
      <c r="AJ3924" s="439"/>
    </row>
    <row r="3925" spans="29:36" x14ac:dyDescent="0.3">
      <c r="AC3925" s="439"/>
      <c r="AD3925" s="439"/>
      <c r="AE3925" s="439"/>
      <c r="AF3925" s="439"/>
      <c r="AG3925" s="439"/>
      <c r="AH3925" s="439"/>
      <c r="AI3925" s="439"/>
      <c r="AJ3925" s="439"/>
    </row>
    <row r="3926" spans="29:36" x14ac:dyDescent="0.3">
      <c r="AC3926" s="439"/>
      <c r="AD3926" s="439"/>
      <c r="AE3926" s="439"/>
      <c r="AF3926" s="439"/>
      <c r="AG3926" s="439"/>
      <c r="AH3926" s="439"/>
      <c r="AI3926" s="439"/>
      <c r="AJ3926" s="439"/>
    </row>
    <row r="3927" spans="29:36" x14ac:dyDescent="0.3">
      <c r="AC3927" s="439"/>
      <c r="AD3927" s="439"/>
      <c r="AE3927" s="439"/>
      <c r="AF3927" s="439"/>
      <c r="AG3927" s="439"/>
      <c r="AH3927" s="439"/>
      <c r="AI3927" s="439"/>
      <c r="AJ3927" s="439"/>
    </row>
    <row r="3928" spans="29:36" x14ac:dyDescent="0.3">
      <c r="AC3928" s="439"/>
      <c r="AD3928" s="439"/>
      <c r="AE3928" s="439"/>
      <c r="AF3928" s="439"/>
      <c r="AG3928" s="439"/>
      <c r="AH3928" s="439"/>
      <c r="AI3928" s="439"/>
      <c r="AJ3928" s="439"/>
    </row>
    <row r="3929" spans="29:36" x14ac:dyDescent="0.3">
      <c r="AC3929" s="439"/>
      <c r="AD3929" s="439"/>
      <c r="AE3929" s="439"/>
      <c r="AF3929" s="439"/>
      <c r="AG3929" s="439"/>
      <c r="AH3929" s="439"/>
      <c r="AI3929" s="439"/>
      <c r="AJ3929" s="439"/>
    </row>
    <row r="3930" spans="29:36" x14ac:dyDescent="0.3">
      <c r="AC3930" s="439"/>
      <c r="AD3930" s="439"/>
      <c r="AE3930" s="439"/>
      <c r="AF3930" s="439"/>
      <c r="AG3930" s="439"/>
      <c r="AH3930" s="439"/>
      <c r="AI3930" s="439"/>
      <c r="AJ3930" s="439"/>
    </row>
    <row r="3931" spans="29:36" x14ac:dyDescent="0.3">
      <c r="AC3931" s="439"/>
      <c r="AD3931" s="439"/>
      <c r="AE3931" s="439"/>
      <c r="AF3931" s="439"/>
      <c r="AG3931" s="439"/>
      <c r="AH3931" s="439"/>
      <c r="AI3931" s="439"/>
      <c r="AJ3931" s="439"/>
    </row>
    <row r="3932" spans="29:36" x14ac:dyDescent="0.3">
      <c r="AC3932" s="439"/>
      <c r="AD3932" s="439"/>
      <c r="AE3932" s="439"/>
      <c r="AF3932" s="439"/>
      <c r="AG3932" s="439"/>
      <c r="AH3932" s="439"/>
      <c r="AI3932" s="439"/>
      <c r="AJ3932" s="439"/>
    </row>
    <row r="3933" spans="29:36" x14ac:dyDescent="0.3">
      <c r="AC3933" s="439"/>
      <c r="AD3933" s="439"/>
      <c r="AE3933" s="439"/>
      <c r="AF3933" s="439"/>
      <c r="AG3933" s="439"/>
      <c r="AH3933" s="439"/>
      <c r="AI3933" s="439"/>
      <c r="AJ3933" s="439"/>
    </row>
    <row r="3934" spans="29:36" x14ac:dyDescent="0.3">
      <c r="AC3934" s="439"/>
      <c r="AD3934" s="439"/>
      <c r="AE3934" s="439"/>
      <c r="AF3934" s="439"/>
      <c r="AG3934" s="439"/>
      <c r="AH3934" s="439"/>
      <c r="AI3934" s="439"/>
      <c r="AJ3934" s="439"/>
    </row>
    <row r="3935" spans="29:36" x14ac:dyDescent="0.3">
      <c r="AC3935" s="439"/>
      <c r="AD3935" s="439"/>
      <c r="AE3935" s="439"/>
      <c r="AF3935" s="439"/>
      <c r="AG3935" s="439"/>
      <c r="AH3935" s="439"/>
      <c r="AI3935" s="439"/>
      <c r="AJ3935" s="439"/>
    </row>
    <row r="3936" spans="29:36" x14ac:dyDescent="0.3">
      <c r="AC3936" s="439"/>
      <c r="AD3936" s="439"/>
      <c r="AE3936" s="439"/>
      <c r="AF3936" s="439"/>
      <c r="AG3936" s="439"/>
      <c r="AH3936" s="439"/>
      <c r="AI3936" s="439"/>
      <c r="AJ3936" s="439"/>
    </row>
    <row r="3937" spans="29:36" x14ac:dyDescent="0.3">
      <c r="AC3937" s="439"/>
      <c r="AD3937" s="439"/>
      <c r="AE3937" s="439"/>
      <c r="AF3937" s="439"/>
      <c r="AG3937" s="439"/>
      <c r="AH3937" s="439"/>
      <c r="AI3937" s="439"/>
      <c r="AJ3937" s="439"/>
    </row>
    <row r="3938" spans="29:36" x14ac:dyDescent="0.3">
      <c r="AC3938" s="439"/>
      <c r="AD3938" s="439"/>
      <c r="AE3938" s="439"/>
      <c r="AF3938" s="439"/>
      <c r="AG3938" s="439"/>
      <c r="AH3938" s="439"/>
      <c r="AI3938" s="439"/>
      <c r="AJ3938" s="439"/>
    </row>
    <row r="3939" spans="29:36" x14ac:dyDescent="0.3">
      <c r="AC3939" s="439"/>
      <c r="AD3939" s="439"/>
      <c r="AE3939" s="439"/>
      <c r="AF3939" s="439"/>
      <c r="AG3939" s="439"/>
      <c r="AH3939" s="439"/>
      <c r="AI3939" s="439"/>
      <c r="AJ3939" s="439"/>
    </row>
    <row r="3940" spans="29:36" x14ac:dyDescent="0.3">
      <c r="AC3940" s="439"/>
      <c r="AD3940" s="439"/>
      <c r="AE3940" s="439"/>
      <c r="AF3940" s="439"/>
      <c r="AG3940" s="439"/>
      <c r="AH3940" s="439"/>
      <c r="AI3940" s="439"/>
      <c r="AJ3940" s="439"/>
    </row>
    <row r="3941" spans="29:36" x14ac:dyDescent="0.3">
      <c r="AC3941" s="439"/>
      <c r="AD3941" s="439"/>
      <c r="AE3941" s="439"/>
      <c r="AF3941" s="439"/>
      <c r="AG3941" s="439"/>
      <c r="AH3941" s="439"/>
      <c r="AI3941" s="439"/>
      <c r="AJ3941" s="439"/>
    </row>
    <row r="3942" spans="29:36" x14ac:dyDescent="0.3">
      <c r="AC3942" s="439"/>
      <c r="AD3942" s="439"/>
      <c r="AE3942" s="439"/>
      <c r="AF3942" s="439"/>
      <c r="AG3942" s="439"/>
      <c r="AH3942" s="439"/>
      <c r="AI3942" s="439"/>
      <c r="AJ3942" s="439"/>
    </row>
    <row r="3943" spans="29:36" x14ac:dyDescent="0.3">
      <c r="AC3943" s="439"/>
      <c r="AD3943" s="439"/>
      <c r="AE3943" s="439"/>
      <c r="AF3943" s="439"/>
      <c r="AG3943" s="439"/>
      <c r="AH3943" s="439"/>
      <c r="AI3943" s="439"/>
      <c r="AJ3943" s="439"/>
    </row>
    <row r="3944" spans="29:36" x14ac:dyDescent="0.3">
      <c r="AC3944" s="439"/>
      <c r="AD3944" s="439"/>
      <c r="AE3944" s="439"/>
      <c r="AF3944" s="439"/>
      <c r="AG3944" s="439"/>
      <c r="AH3944" s="439"/>
      <c r="AI3944" s="439"/>
      <c r="AJ3944" s="439"/>
    </row>
    <row r="3945" spans="29:36" x14ac:dyDescent="0.3">
      <c r="AC3945" s="439"/>
      <c r="AD3945" s="439"/>
      <c r="AE3945" s="439"/>
      <c r="AF3945" s="439"/>
      <c r="AG3945" s="439"/>
      <c r="AH3945" s="439"/>
      <c r="AI3945" s="439"/>
      <c r="AJ3945" s="439"/>
    </row>
    <row r="3946" spans="29:36" x14ac:dyDescent="0.3">
      <c r="AC3946" s="439"/>
      <c r="AD3946" s="439"/>
      <c r="AE3946" s="439"/>
      <c r="AF3946" s="439"/>
      <c r="AG3946" s="439"/>
      <c r="AH3946" s="439"/>
      <c r="AI3946" s="439"/>
      <c r="AJ3946" s="439"/>
    </row>
    <row r="3947" spans="29:36" x14ac:dyDescent="0.3">
      <c r="AC3947" s="439"/>
      <c r="AD3947" s="439"/>
      <c r="AE3947" s="439"/>
      <c r="AF3947" s="439"/>
      <c r="AG3947" s="439"/>
      <c r="AH3947" s="439"/>
      <c r="AI3947" s="439"/>
      <c r="AJ3947" s="439"/>
    </row>
    <row r="3948" spans="29:36" x14ac:dyDescent="0.3">
      <c r="AC3948" s="439"/>
      <c r="AD3948" s="439"/>
      <c r="AE3948" s="439"/>
      <c r="AF3948" s="439"/>
      <c r="AG3948" s="439"/>
      <c r="AH3948" s="439"/>
      <c r="AI3948" s="439"/>
      <c r="AJ3948" s="439"/>
    </row>
    <row r="3949" spans="29:36" x14ac:dyDescent="0.3">
      <c r="AC3949" s="439"/>
      <c r="AD3949" s="439"/>
      <c r="AE3949" s="439"/>
      <c r="AF3949" s="439"/>
      <c r="AG3949" s="439"/>
      <c r="AH3949" s="439"/>
      <c r="AI3949" s="439"/>
      <c r="AJ3949" s="439"/>
    </row>
    <row r="3950" spans="29:36" x14ac:dyDescent="0.3">
      <c r="AC3950" s="439"/>
      <c r="AD3950" s="439"/>
      <c r="AE3950" s="439"/>
      <c r="AF3950" s="439"/>
      <c r="AG3950" s="439"/>
      <c r="AH3950" s="439"/>
      <c r="AI3950" s="439"/>
      <c r="AJ3950" s="439"/>
    </row>
    <row r="3951" spans="29:36" x14ac:dyDescent="0.3">
      <c r="AC3951" s="439"/>
      <c r="AD3951" s="439"/>
      <c r="AE3951" s="439"/>
      <c r="AF3951" s="439"/>
      <c r="AG3951" s="439"/>
      <c r="AH3951" s="439"/>
      <c r="AI3951" s="439"/>
      <c r="AJ3951" s="439"/>
    </row>
    <row r="3952" spans="29:36" x14ac:dyDescent="0.3">
      <c r="AC3952" s="439"/>
      <c r="AD3952" s="439"/>
      <c r="AE3952" s="439"/>
      <c r="AF3952" s="439"/>
      <c r="AG3952" s="439"/>
      <c r="AH3952" s="439"/>
      <c r="AI3952" s="439"/>
      <c r="AJ3952" s="439"/>
    </row>
    <row r="3953" spans="29:36" x14ac:dyDescent="0.3">
      <c r="AC3953" s="439"/>
      <c r="AD3953" s="439"/>
      <c r="AE3953" s="439"/>
      <c r="AF3953" s="439"/>
      <c r="AG3953" s="439"/>
      <c r="AH3953" s="439"/>
      <c r="AI3953" s="439"/>
      <c r="AJ3953" s="439"/>
    </row>
    <row r="3954" spans="29:36" x14ac:dyDescent="0.3">
      <c r="AC3954" s="439"/>
      <c r="AD3954" s="439"/>
      <c r="AE3954" s="439"/>
      <c r="AF3954" s="439"/>
      <c r="AG3954" s="439"/>
      <c r="AH3954" s="439"/>
      <c r="AI3954" s="439"/>
      <c r="AJ3954" s="439"/>
    </row>
    <row r="3955" spans="29:36" x14ac:dyDescent="0.3">
      <c r="AC3955" s="439"/>
      <c r="AD3955" s="439"/>
      <c r="AE3955" s="439"/>
      <c r="AF3955" s="439"/>
      <c r="AG3955" s="439"/>
      <c r="AH3955" s="439"/>
      <c r="AI3955" s="439"/>
      <c r="AJ3955" s="439"/>
    </row>
    <row r="3956" spans="29:36" x14ac:dyDescent="0.3">
      <c r="AC3956" s="439"/>
      <c r="AD3956" s="439"/>
      <c r="AE3956" s="439"/>
      <c r="AF3956" s="439"/>
      <c r="AG3956" s="439"/>
      <c r="AH3956" s="439"/>
      <c r="AI3956" s="439"/>
      <c r="AJ3956" s="439"/>
    </row>
    <row r="3957" spans="29:36" x14ac:dyDescent="0.3">
      <c r="AC3957" s="439"/>
      <c r="AD3957" s="439"/>
      <c r="AE3957" s="439"/>
      <c r="AF3957" s="439"/>
      <c r="AG3957" s="439"/>
      <c r="AH3957" s="439"/>
      <c r="AI3957" s="439"/>
      <c r="AJ3957" s="439"/>
    </row>
    <row r="3958" spans="29:36" x14ac:dyDescent="0.3">
      <c r="AC3958" s="439"/>
      <c r="AD3958" s="439"/>
      <c r="AE3958" s="439"/>
      <c r="AF3958" s="439"/>
      <c r="AG3958" s="439"/>
      <c r="AH3958" s="439"/>
      <c r="AI3958" s="439"/>
      <c r="AJ3958" s="439"/>
    </row>
    <row r="3959" spans="29:36" x14ac:dyDescent="0.3">
      <c r="AC3959" s="439"/>
      <c r="AD3959" s="439"/>
      <c r="AE3959" s="439"/>
      <c r="AF3959" s="439"/>
      <c r="AG3959" s="439"/>
      <c r="AH3959" s="439"/>
      <c r="AI3959" s="439"/>
      <c r="AJ3959" s="439"/>
    </row>
    <row r="3960" spans="29:36" x14ac:dyDescent="0.3">
      <c r="AC3960" s="439"/>
      <c r="AD3960" s="439"/>
      <c r="AE3960" s="439"/>
      <c r="AF3960" s="439"/>
      <c r="AG3960" s="439"/>
      <c r="AH3960" s="439"/>
      <c r="AI3960" s="439"/>
      <c r="AJ3960" s="439"/>
    </row>
    <row r="3961" spans="29:36" x14ac:dyDescent="0.3">
      <c r="AC3961" s="439"/>
      <c r="AD3961" s="439"/>
      <c r="AE3961" s="439"/>
      <c r="AF3961" s="439"/>
      <c r="AG3961" s="439"/>
      <c r="AH3961" s="439"/>
      <c r="AI3961" s="439"/>
      <c r="AJ3961" s="439"/>
    </row>
    <row r="3962" spans="29:36" x14ac:dyDescent="0.3">
      <c r="AC3962" s="439"/>
      <c r="AD3962" s="439"/>
      <c r="AE3962" s="439"/>
      <c r="AF3962" s="439"/>
      <c r="AG3962" s="439"/>
      <c r="AH3962" s="439"/>
      <c r="AI3962" s="439"/>
      <c r="AJ3962" s="439"/>
    </row>
    <row r="3963" spans="29:36" x14ac:dyDescent="0.3">
      <c r="AC3963" s="439"/>
      <c r="AD3963" s="439"/>
      <c r="AE3963" s="439"/>
      <c r="AF3963" s="439"/>
      <c r="AG3963" s="439"/>
      <c r="AH3963" s="439"/>
      <c r="AI3963" s="439"/>
      <c r="AJ3963" s="439"/>
    </row>
    <row r="3964" spans="29:36" x14ac:dyDescent="0.3">
      <c r="AC3964" s="439"/>
      <c r="AD3964" s="439"/>
      <c r="AE3964" s="439"/>
      <c r="AF3964" s="439"/>
      <c r="AG3964" s="439"/>
      <c r="AH3964" s="439"/>
      <c r="AI3964" s="439"/>
      <c r="AJ3964" s="439"/>
    </row>
    <row r="3965" spans="29:36" x14ac:dyDescent="0.3">
      <c r="AC3965" s="439"/>
      <c r="AD3965" s="439"/>
      <c r="AE3965" s="439"/>
      <c r="AF3965" s="439"/>
      <c r="AG3965" s="439"/>
      <c r="AH3965" s="439"/>
      <c r="AI3965" s="439"/>
      <c r="AJ3965" s="439"/>
    </row>
    <row r="3966" spans="29:36" x14ac:dyDescent="0.3">
      <c r="AC3966" s="439"/>
      <c r="AD3966" s="439"/>
      <c r="AE3966" s="439"/>
      <c r="AF3966" s="439"/>
      <c r="AG3966" s="439"/>
      <c r="AH3966" s="439"/>
      <c r="AI3966" s="439"/>
      <c r="AJ3966" s="439"/>
    </row>
    <row r="3967" spans="29:36" x14ac:dyDescent="0.3">
      <c r="AC3967" s="439"/>
      <c r="AD3967" s="439"/>
      <c r="AE3967" s="439"/>
      <c r="AF3967" s="439"/>
      <c r="AG3967" s="439"/>
      <c r="AH3967" s="439"/>
      <c r="AI3967" s="439"/>
      <c r="AJ3967" s="439"/>
    </row>
    <row r="3968" spans="29:36" x14ac:dyDescent="0.3">
      <c r="AC3968" s="439"/>
      <c r="AD3968" s="439"/>
      <c r="AE3968" s="439"/>
      <c r="AF3968" s="439"/>
      <c r="AG3968" s="439"/>
      <c r="AH3968" s="439"/>
      <c r="AI3968" s="439"/>
      <c r="AJ3968" s="439"/>
    </row>
    <row r="3969" spans="29:36" x14ac:dyDescent="0.3">
      <c r="AC3969" s="439"/>
      <c r="AD3969" s="439"/>
      <c r="AE3969" s="439"/>
      <c r="AF3969" s="439"/>
      <c r="AG3969" s="439"/>
      <c r="AH3969" s="439"/>
      <c r="AI3969" s="439"/>
      <c r="AJ3969" s="439"/>
    </row>
    <row r="3970" spans="29:36" x14ac:dyDescent="0.3">
      <c r="AC3970" s="439"/>
      <c r="AD3970" s="439"/>
      <c r="AE3970" s="439"/>
      <c r="AF3970" s="439"/>
      <c r="AG3970" s="439"/>
      <c r="AH3970" s="439"/>
      <c r="AI3970" s="439"/>
      <c r="AJ3970" s="439"/>
    </row>
    <row r="3971" spans="29:36" x14ac:dyDescent="0.3">
      <c r="AC3971" s="439"/>
      <c r="AD3971" s="439"/>
      <c r="AE3971" s="439"/>
      <c r="AF3971" s="439"/>
      <c r="AG3971" s="439"/>
      <c r="AH3971" s="439"/>
      <c r="AI3971" s="439"/>
      <c r="AJ3971" s="439"/>
    </row>
    <row r="3972" spans="29:36" x14ac:dyDescent="0.3">
      <c r="AC3972" s="439"/>
      <c r="AD3972" s="439"/>
      <c r="AE3972" s="439"/>
      <c r="AF3972" s="439"/>
      <c r="AG3972" s="439"/>
      <c r="AH3972" s="439"/>
      <c r="AI3972" s="439"/>
      <c r="AJ3972" s="439"/>
    </row>
    <row r="3973" spans="29:36" x14ac:dyDescent="0.3">
      <c r="AC3973" s="439"/>
      <c r="AD3973" s="439"/>
      <c r="AE3973" s="439"/>
      <c r="AF3973" s="439"/>
      <c r="AG3973" s="439"/>
      <c r="AH3973" s="439"/>
      <c r="AI3973" s="439"/>
      <c r="AJ3973" s="439"/>
    </row>
    <row r="3974" spans="29:36" x14ac:dyDescent="0.3">
      <c r="AC3974" s="439"/>
      <c r="AD3974" s="439"/>
      <c r="AE3974" s="439"/>
      <c r="AF3974" s="439"/>
      <c r="AG3974" s="439"/>
      <c r="AH3974" s="439"/>
      <c r="AI3974" s="439"/>
      <c r="AJ3974" s="439"/>
    </row>
    <row r="3975" spans="29:36" x14ac:dyDescent="0.3">
      <c r="AC3975" s="439"/>
      <c r="AD3975" s="439"/>
      <c r="AE3975" s="439"/>
      <c r="AF3975" s="439"/>
      <c r="AG3975" s="439"/>
      <c r="AH3975" s="439"/>
      <c r="AI3975" s="439"/>
      <c r="AJ3975" s="439"/>
    </row>
    <row r="3976" spans="29:36" x14ac:dyDescent="0.3">
      <c r="AC3976" s="439"/>
      <c r="AD3976" s="439"/>
      <c r="AE3976" s="439"/>
      <c r="AF3976" s="439"/>
      <c r="AG3976" s="439"/>
      <c r="AH3976" s="439"/>
      <c r="AI3976" s="439"/>
      <c r="AJ3976" s="439"/>
    </row>
    <row r="3977" spans="29:36" x14ac:dyDescent="0.3">
      <c r="AC3977" s="439"/>
      <c r="AD3977" s="439"/>
      <c r="AE3977" s="439"/>
      <c r="AF3977" s="439"/>
      <c r="AG3977" s="439"/>
      <c r="AH3977" s="439"/>
      <c r="AI3977" s="439"/>
      <c r="AJ3977" s="439"/>
    </row>
    <row r="3978" spans="29:36" x14ac:dyDescent="0.3">
      <c r="AC3978" s="439"/>
      <c r="AD3978" s="439"/>
      <c r="AE3978" s="439"/>
      <c r="AF3978" s="439"/>
      <c r="AG3978" s="439"/>
      <c r="AH3978" s="439"/>
      <c r="AI3978" s="439"/>
      <c r="AJ3978" s="439"/>
    </row>
    <row r="3979" spans="29:36" x14ac:dyDescent="0.3">
      <c r="AC3979" s="439"/>
      <c r="AD3979" s="439"/>
      <c r="AE3979" s="439"/>
      <c r="AF3979" s="439"/>
      <c r="AG3979" s="439"/>
      <c r="AH3979" s="439"/>
      <c r="AI3979" s="439"/>
      <c r="AJ3979" s="439"/>
    </row>
    <row r="3980" spans="29:36" x14ac:dyDescent="0.3">
      <c r="AC3980" s="439"/>
      <c r="AD3980" s="439"/>
      <c r="AE3980" s="439"/>
      <c r="AF3980" s="439"/>
      <c r="AG3980" s="439"/>
      <c r="AH3980" s="439"/>
      <c r="AI3980" s="439"/>
      <c r="AJ3980" s="439"/>
    </row>
    <row r="3981" spans="29:36" x14ac:dyDescent="0.3">
      <c r="AC3981" s="439"/>
      <c r="AD3981" s="439"/>
      <c r="AE3981" s="439"/>
      <c r="AF3981" s="439"/>
      <c r="AG3981" s="439"/>
      <c r="AH3981" s="439"/>
      <c r="AI3981" s="439"/>
      <c r="AJ3981" s="439"/>
    </row>
    <row r="3982" spans="29:36" x14ac:dyDescent="0.3">
      <c r="AC3982" s="439"/>
      <c r="AD3982" s="439"/>
      <c r="AE3982" s="439"/>
      <c r="AF3982" s="439"/>
      <c r="AG3982" s="439"/>
      <c r="AH3982" s="439"/>
      <c r="AI3982" s="439"/>
      <c r="AJ3982" s="439"/>
    </row>
    <row r="3983" spans="29:36" x14ac:dyDescent="0.3">
      <c r="AC3983" s="439"/>
      <c r="AD3983" s="439"/>
      <c r="AE3983" s="439"/>
      <c r="AF3983" s="439"/>
      <c r="AG3983" s="439"/>
      <c r="AH3983" s="439"/>
      <c r="AI3983" s="439"/>
      <c r="AJ3983" s="439"/>
    </row>
    <row r="3984" spans="29:36" x14ac:dyDescent="0.3">
      <c r="AC3984" s="439"/>
      <c r="AD3984" s="439"/>
      <c r="AE3984" s="439"/>
      <c r="AF3984" s="439"/>
      <c r="AG3984" s="439"/>
      <c r="AH3984" s="439"/>
      <c r="AI3984" s="439"/>
      <c r="AJ3984" s="439"/>
    </row>
    <row r="3985" spans="29:36" x14ac:dyDescent="0.3">
      <c r="AC3985" s="439"/>
      <c r="AD3985" s="439"/>
      <c r="AE3985" s="439"/>
      <c r="AF3985" s="439"/>
      <c r="AG3985" s="439"/>
      <c r="AH3985" s="439"/>
      <c r="AI3985" s="439"/>
      <c r="AJ3985" s="439"/>
    </row>
    <row r="3986" spans="29:36" x14ac:dyDescent="0.3">
      <c r="AC3986" s="439"/>
      <c r="AD3986" s="439"/>
      <c r="AE3986" s="439"/>
      <c r="AF3986" s="439"/>
      <c r="AG3986" s="439"/>
      <c r="AH3986" s="439"/>
      <c r="AI3986" s="439"/>
      <c r="AJ3986" s="439"/>
    </row>
    <row r="3987" spans="29:36" x14ac:dyDescent="0.3">
      <c r="AC3987" s="439"/>
      <c r="AD3987" s="439"/>
      <c r="AE3987" s="439"/>
      <c r="AF3987" s="439"/>
      <c r="AG3987" s="439"/>
      <c r="AH3987" s="439"/>
      <c r="AI3987" s="439"/>
      <c r="AJ3987" s="439"/>
    </row>
    <row r="3988" spans="29:36" x14ac:dyDescent="0.3">
      <c r="AC3988" s="439"/>
      <c r="AD3988" s="439"/>
      <c r="AE3988" s="439"/>
      <c r="AF3988" s="439"/>
      <c r="AG3988" s="439"/>
      <c r="AH3988" s="439"/>
      <c r="AI3988" s="439"/>
      <c r="AJ3988" s="439"/>
    </row>
    <row r="3989" spans="29:36" x14ac:dyDescent="0.3">
      <c r="AC3989" s="439"/>
      <c r="AD3989" s="439"/>
      <c r="AE3989" s="439"/>
      <c r="AF3989" s="439"/>
      <c r="AG3989" s="439"/>
      <c r="AH3989" s="439"/>
      <c r="AI3989" s="439"/>
      <c r="AJ3989" s="439"/>
    </row>
    <row r="3990" spans="29:36" x14ac:dyDescent="0.3">
      <c r="AC3990" s="439"/>
      <c r="AD3990" s="439"/>
      <c r="AE3990" s="439"/>
      <c r="AF3990" s="439"/>
      <c r="AG3990" s="439"/>
      <c r="AH3990" s="439"/>
      <c r="AI3990" s="439"/>
      <c r="AJ3990" s="439"/>
    </row>
    <row r="3991" spans="29:36" x14ac:dyDescent="0.3">
      <c r="AC3991" s="439"/>
      <c r="AD3991" s="439"/>
      <c r="AE3991" s="439"/>
      <c r="AF3991" s="439"/>
      <c r="AG3991" s="439"/>
      <c r="AH3991" s="439"/>
      <c r="AI3991" s="439"/>
      <c r="AJ3991" s="439"/>
    </row>
    <row r="3992" spans="29:36" x14ac:dyDescent="0.3">
      <c r="AC3992" s="439"/>
      <c r="AD3992" s="439"/>
      <c r="AE3992" s="439"/>
      <c r="AF3992" s="439"/>
      <c r="AG3992" s="439"/>
      <c r="AH3992" s="439"/>
      <c r="AI3992" s="439"/>
      <c r="AJ3992" s="439"/>
    </row>
    <row r="3993" spans="29:36" x14ac:dyDescent="0.3">
      <c r="AC3993" s="439"/>
      <c r="AD3993" s="439"/>
      <c r="AE3993" s="439"/>
      <c r="AF3993" s="439"/>
      <c r="AG3993" s="439"/>
      <c r="AH3993" s="439"/>
      <c r="AI3993" s="439"/>
      <c r="AJ3993" s="439"/>
    </row>
    <row r="3994" spans="29:36" x14ac:dyDescent="0.3">
      <c r="AC3994" s="439"/>
      <c r="AD3994" s="439"/>
      <c r="AE3994" s="439"/>
      <c r="AF3994" s="439"/>
      <c r="AG3994" s="439"/>
      <c r="AH3994" s="439"/>
      <c r="AI3994" s="439"/>
      <c r="AJ3994" s="439"/>
    </row>
    <row r="3995" spans="29:36" x14ac:dyDescent="0.3">
      <c r="AC3995" s="439"/>
      <c r="AD3995" s="439"/>
      <c r="AE3995" s="439"/>
      <c r="AF3995" s="439"/>
      <c r="AG3995" s="439"/>
      <c r="AH3995" s="439"/>
      <c r="AI3995" s="439"/>
      <c r="AJ3995" s="439"/>
    </row>
    <row r="3996" spans="29:36" x14ac:dyDescent="0.3">
      <c r="AC3996" s="439"/>
      <c r="AD3996" s="439"/>
      <c r="AE3996" s="439"/>
      <c r="AF3996" s="439"/>
      <c r="AG3996" s="439"/>
      <c r="AH3996" s="439"/>
      <c r="AI3996" s="439"/>
      <c r="AJ3996" s="439"/>
    </row>
    <row r="3997" spans="29:36" x14ac:dyDescent="0.3">
      <c r="AC3997" s="439"/>
      <c r="AD3997" s="439"/>
      <c r="AE3997" s="439"/>
      <c r="AF3997" s="439"/>
      <c r="AG3997" s="439"/>
      <c r="AH3997" s="439"/>
      <c r="AI3997" s="439"/>
      <c r="AJ3997" s="439"/>
    </row>
    <row r="3998" spans="29:36" x14ac:dyDescent="0.3">
      <c r="AC3998" s="439"/>
      <c r="AD3998" s="439"/>
      <c r="AE3998" s="439"/>
      <c r="AF3998" s="439"/>
      <c r="AG3998" s="439"/>
      <c r="AH3998" s="439"/>
      <c r="AI3998" s="439"/>
      <c r="AJ3998" s="439"/>
    </row>
    <row r="3999" spans="29:36" x14ac:dyDescent="0.3">
      <c r="AC3999" s="439"/>
      <c r="AD3999" s="439"/>
      <c r="AE3999" s="439"/>
      <c r="AF3999" s="439"/>
      <c r="AG3999" s="439"/>
      <c r="AH3999" s="439"/>
      <c r="AI3999" s="439"/>
      <c r="AJ3999" s="439"/>
    </row>
    <row r="4000" spans="29:36" x14ac:dyDescent="0.3">
      <c r="AC4000" s="439"/>
      <c r="AD4000" s="439"/>
      <c r="AE4000" s="439"/>
      <c r="AF4000" s="439"/>
      <c r="AG4000" s="439"/>
      <c r="AH4000" s="439"/>
      <c r="AI4000" s="439"/>
      <c r="AJ4000" s="439"/>
    </row>
    <row r="4001" spans="29:36" x14ac:dyDescent="0.3">
      <c r="AC4001" s="439"/>
      <c r="AD4001" s="439"/>
      <c r="AE4001" s="439"/>
      <c r="AF4001" s="439"/>
      <c r="AG4001" s="439"/>
      <c r="AH4001" s="439"/>
      <c r="AI4001" s="439"/>
      <c r="AJ4001" s="439"/>
    </row>
    <row r="4002" spans="29:36" x14ac:dyDescent="0.3">
      <c r="AC4002" s="439"/>
      <c r="AD4002" s="439"/>
      <c r="AE4002" s="439"/>
      <c r="AF4002" s="439"/>
      <c r="AG4002" s="439"/>
      <c r="AH4002" s="439"/>
      <c r="AI4002" s="439"/>
      <c r="AJ4002" s="439"/>
    </row>
    <row r="4003" spans="29:36" x14ac:dyDescent="0.3">
      <c r="AC4003" s="439"/>
      <c r="AD4003" s="439"/>
      <c r="AE4003" s="439"/>
      <c r="AF4003" s="439"/>
      <c r="AG4003" s="439"/>
      <c r="AH4003" s="439"/>
      <c r="AI4003" s="439"/>
      <c r="AJ4003" s="439"/>
    </row>
    <row r="4004" spans="29:36" x14ac:dyDescent="0.3">
      <c r="AC4004" s="439"/>
      <c r="AD4004" s="439"/>
      <c r="AE4004" s="439"/>
      <c r="AF4004" s="439"/>
      <c r="AG4004" s="439"/>
      <c r="AH4004" s="439"/>
      <c r="AI4004" s="439"/>
      <c r="AJ4004" s="439"/>
    </row>
    <row r="4005" spans="29:36" x14ac:dyDescent="0.3">
      <c r="AC4005" s="439"/>
      <c r="AD4005" s="439"/>
      <c r="AE4005" s="439"/>
      <c r="AF4005" s="439"/>
      <c r="AG4005" s="439"/>
      <c r="AH4005" s="439"/>
      <c r="AI4005" s="439"/>
      <c r="AJ4005" s="439"/>
    </row>
    <row r="4006" spans="29:36" x14ac:dyDescent="0.3">
      <c r="AC4006" s="439"/>
      <c r="AD4006" s="439"/>
      <c r="AE4006" s="439"/>
      <c r="AF4006" s="439"/>
      <c r="AG4006" s="439"/>
      <c r="AH4006" s="439"/>
      <c r="AI4006" s="439"/>
      <c r="AJ4006" s="439"/>
    </row>
    <row r="4007" spans="29:36" x14ac:dyDescent="0.3">
      <c r="AC4007" s="439"/>
      <c r="AD4007" s="439"/>
      <c r="AE4007" s="439"/>
      <c r="AF4007" s="439"/>
      <c r="AG4007" s="439"/>
      <c r="AH4007" s="439"/>
      <c r="AI4007" s="439"/>
      <c r="AJ4007" s="439"/>
    </row>
    <row r="4008" spans="29:36" x14ac:dyDescent="0.3">
      <c r="AC4008" s="439"/>
      <c r="AD4008" s="439"/>
      <c r="AE4008" s="439"/>
      <c r="AF4008" s="439"/>
      <c r="AG4008" s="439"/>
      <c r="AH4008" s="439"/>
      <c r="AI4008" s="439"/>
      <c r="AJ4008" s="439"/>
    </row>
    <row r="4009" spans="29:36" x14ac:dyDescent="0.3">
      <c r="AC4009" s="439"/>
      <c r="AD4009" s="439"/>
      <c r="AE4009" s="439"/>
      <c r="AF4009" s="439"/>
      <c r="AG4009" s="439"/>
      <c r="AH4009" s="439"/>
      <c r="AI4009" s="439"/>
      <c r="AJ4009" s="439"/>
    </row>
    <row r="4010" spans="29:36" x14ac:dyDescent="0.3">
      <c r="AC4010" s="439"/>
      <c r="AD4010" s="439"/>
      <c r="AE4010" s="439"/>
      <c r="AF4010" s="439"/>
      <c r="AG4010" s="439"/>
      <c r="AH4010" s="439"/>
      <c r="AI4010" s="439"/>
      <c r="AJ4010" s="439"/>
    </row>
    <row r="4011" spans="29:36" x14ac:dyDescent="0.3">
      <c r="AC4011" s="439"/>
      <c r="AD4011" s="439"/>
      <c r="AE4011" s="439"/>
      <c r="AF4011" s="439"/>
      <c r="AG4011" s="439"/>
      <c r="AH4011" s="439"/>
      <c r="AI4011" s="439"/>
      <c r="AJ4011" s="439"/>
    </row>
    <row r="4012" spans="29:36" x14ac:dyDescent="0.3">
      <c r="AC4012" s="439"/>
      <c r="AD4012" s="439"/>
      <c r="AE4012" s="439"/>
      <c r="AF4012" s="439"/>
      <c r="AG4012" s="439"/>
      <c r="AH4012" s="439"/>
      <c r="AI4012" s="439"/>
      <c r="AJ4012" s="439"/>
    </row>
    <row r="4013" spans="29:36" x14ac:dyDescent="0.3">
      <c r="AC4013" s="439"/>
      <c r="AD4013" s="439"/>
      <c r="AE4013" s="439"/>
      <c r="AF4013" s="439"/>
      <c r="AG4013" s="439"/>
      <c r="AH4013" s="439"/>
      <c r="AI4013" s="439"/>
      <c r="AJ4013" s="439"/>
    </row>
    <row r="4014" spans="29:36" x14ac:dyDescent="0.3">
      <c r="AC4014" s="439"/>
      <c r="AD4014" s="439"/>
      <c r="AE4014" s="439"/>
      <c r="AF4014" s="439"/>
      <c r="AG4014" s="439"/>
      <c r="AH4014" s="439"/>
      <c r="AI4014" s="439"/>
      <c r="AJ4014" s="439"/>
    </row>
    <row r="4015" spans="29:36" x14ac:dyDescent="0.3">
      <c r="AC4015" s="439"/>
      <c r="AD4015" s="439"/>
      <c r="AE4015" s="439"/>
      <c r="AF4015" s="439"/>
      <c r="AG4015" s="439"/>
      <c r="AH4015" s="439"/>
      <c r="AI4015" s="439"/>
      <c r="AJ4015" s="439"/>
    </row>
    <row r="4016" spans="29:36" x14ac:dyDescent="0.3">
      <c r="AC4016" s="439"/>
      <c r="AD4016" s="439"/>
      <c r="AE4016" s="439"/>
      <c r="AF4016" s="439"/>
      <c r="AG4016" s="439"/>
      <c r="AH4016" s="439"/>
      <c r="AI4016" s="439"/>
      <c r="AJ4016" s="439"/>
    </row>
    <row r="4017" spans="29:36" x14ac:dyDescent="0.3">
      <c r="AC4017" s="439"/>
      <c r="AD4017" s="439"/>
      <c r="AE4017" s="439"/>
      <c r="AF4017" s="439"/>
      <c r="AG4017" s="439"/>
      <c r="AH4017" s="439"/>
      <c r="AI4017" s="439"/>
      <c r="AJ4017" s="439"/>
    </row>
    <row r="4018" spans="29:36" x14ac:dyDescent="0.3">
      <c r="AC4018" s="439"/>
      <c r="AD4018" s="439"/>
      <c r="AE4018" s="439"/>
      <c r="AF4018" s="439"/>
      <c r="AG4018" s="439"/>
      <c r="AH4018" s="439"/>
      <c r="AI4018" s="439"/>
      <c r="AJ4018" s="439"/>
    </row>
    <row r="4019" spans="29:36" x14ac:dyDescent="0.3">
      <c r="AC4019" s="439"/>
      <c r="AD4019" s="439"/>
      <c r="AE4019" s="439"/>
      <c r="AF4019" s="439"/>
      <c r="AG4019" s="439"/>
      <c r="AH4019" s="439"/>
      <c r="AI4019" s="439"/>
      <c r="AJ4019" s="439"/>
    </row>
    <row r="4020" spans="29:36" x14ac:dyDescent="0.3">
      <c r="AC4020" s="439"/>
      <c r="AD4020" s="439"/>
      <c r="AE4020" s="439"/>
      <c r="AF4020" s="439"/>
      <c r="AG4020" s="439"/>
      <c r="AH4020" s="439"/>
      <c r="AI4020" s="439"/>
      <c r="AJ4020" s="439"/>
    </row>
    <row r="4021" spans="29:36" x14ac:dyDescent="0.3">
      <c r="AC4021" s="439"/>
      <c r="AD4021" s="439"/>
      <c r="AE4021" s="439"/>
      <c r="AF4021" s="439"/>
      <c r="AG4021" s="439"/>
      <c r="AH4021" s="439"/>
      <c r="AI4021" s="439"/>
      <c r="AJ4021" s="439"/>
    </row>
    <row r="4022" spans="29:36" x14ac:dyDescent="0.3">
      <c r="AC4022" s="439"/>
      <c r="AD4022" s="439"/>
      <c r="AE4022" s="439"/>
      <c r="AF4022" s="439"/>
      <c r="AG4022" s="439"/>
      <c r="AH4022" s="439"/>
      <c r="AI4022" s="439"/>
      <c r="AJ4022" s="439"/>
    </row>
    <row r="4023" spans="29:36" x14ac:dyDescent="0.3">
      <c r="AC4023" s="439"/>
      <c r="AD4023" s="439"/>
      <c r="AE4023" s="439"/>
      <c r="AF4023" s="439"/>
      <c r="AG4023" s="439"/>
      <c r="AH4023" s="439"/>
      <c r="AI4023" s="439"/>
      <c r="AJ4023" s="439"/>
    </row>
    <row r="4024" spans="29:36" x14ac:dyDescent="0.3">
      <c r="AC4024" s="439"/>
      <c r="AD4024" s="439"/>
      <c r="AE4024" s="439"/>
      <c r="AF4024" s="439"/>
      <c r="AG4024" s="439"/>
      <c r="AH4024" s="439"/>
      <c r="AI4024" s="439"/>
      <c r="AJ4024" s="439"/>
    </row>
    <row r="4025" spans="29:36" x14ac:dyDescent="0.3">
      <c r="AC4025" s="439"/>
      <c r="AD4025" s="439"/>
      <c r="AE4025" s="439"/>
      <c r="AF4025" s="439"/>
      <c r="AG4025" s="439"/>
      <c r="AH4025" s="439"/>
      <c r="AI4025" s="439"/>
      <c r="AJ4025" s="439"/>
    </row>
    <row r="4026" spans="29:36" x14ac:dyDescent="0.3">
      <c r="AC4026" s="439"/>
      <c r="AD4026" s="439"/>
      <c r="AE4026" s="439"/>
      <c r="AF4026" s="439"/>
      <c r="AG4026" s="439"/>
      <c r="AH4026" s="439"/>
      <c r="AI4026" s="439"/>
      <c r="AJ4026" s="439"/>
    </row>
    <row r="4027" spans="29:36" x14ac:dyDescent="0.3">
      <c r="AC4027" s="439"/>
      <c r="AD4027" s="439"/>
      <c r="AE4027" s="439"/>
      <c r="AF4027" s="439"/>
      <c r="AG4027" s="439"/>
      <c r="AH4027" s="439"/>
      <c r="AI4027" s="439"/>
      <c r="AJ4027" s="439"/>
    </row>
    <row r="4028" spans="29:36" x14ac:dyDescent="0.3">
      <c r="AC4028" s="439"/>
      <c r="AD4028" s="439"/>
      <c r="AE4028" s="439"/>
      <c r="AF4028" s="439"/>
      <c r="AG4028" s="439"/>
      <c r="AH4028" s="439"/>
      <c r="AI4028" s="439"/>
      <c r="AJ4028" s="439"/>
    </row>
    <row r="4029" spans="29:36" x14ac:dyDescent="0.3">
      <c r="AC4029" s="439"/>
      <c r="AD4029" s="439"/>
      <c r="AE4029" s="439"/>
      <c r="AF4029" s="439"/>
      <c r="AG4029" s="439"/>
      <c r="AH4029" s="439"/>
      <c r="AI4029" s="439"/>
      <c r="AJ4029" s="439"/>
    </row>
    <row r="4030" spans="29:36" x14ac:dyDescent="0.3">
      <c r="AC4030" s="439"/>
      <c r="AD4030" s="439"/>
      <c r="AE4030" s="439"/>
      <c r="AF4030" s="439"/>
      <c r="AG4030" s="439"/>
      <c r="AH4030" s="439"/>
      <c r="AI4030" s="439"/>
      <c r="AJ4030" s="439"/>
    </row>
    <row r="4031" spans="29:36" x14ac:dyDescent="0.3">
      <c r="AC4031" s="439"/>
      <c r="AD4031" s="439"/>
      <c r="AE4031" s="439"/>
      <c r="AF4031" s="439"/>
      <c r="AG4031" s="439"/>
      <c r="AH4031" s="439"/>
      <c r="AI4031" s="439"/>
      <c r="AJ4031" s="439"/>
    </row>
    <row r="4032" spans="29:36" x14ac:dyDescent="0.3">
      <c r="AC4032" s="439"/>
      <c r="AD4032" s="439"/>
      <c r="AE4032" s="439"/>
      <c r="AF4032" s="439"/>
      <c r="AG4032" s="439"/>
      <c r="AH4032" s="439"/>
      <c r="AI4032" s="439"/>
      <c r="AJ4032" s="439"/>
    </row>
    <row r="4033" spans="29:36" x14ac:dyDescent="0.3">
      <c r="AC4033" s="439"/>
      <c r="AD4033" s="439"/>
      <c r="AE4033" s="439"/>
      <c r="AF4033" s="439"/>
      <c r="AG4033" s="439"/>
      <c r="AH4033" s="439"/>
      <c r="AI4033" s="439"/>
      <c r="AJ4033" s="439"/>
    </row>
    <row r="4034" spans="29:36" x14ac:dyDescent="0.3">
      <c r="AC4034" s="439"/>
      <c r="AD4034" s="439"/>
      <c r="AE4034" s="439"/>
      <c r="AF4034" s="439"/>
      <c r="AG4034" s="439"/>
      <c r="AH4034" s="439"/>
      <c r="AI4034" s="439"/>
      <c r="AJ4034" s="439"/>
    </row>
    <row r="4035" spans="29:36" x14ac:dyDescent="0.3">
      <c r="AC4035" s="439"/>
      <c r="AD4035" s="439"/>
      <c r="AE4035" s="439"/>
      <c r="AF4035" s="439"/>
      <c r="AG4035" s="439"/>
      <c r="AH4035" s="439"/>
      <c r="AI4035" s="439"/>
      <c r="AJ4035" s="439"/>
    </row>
    <row r="4036" spans="29:36" x14ac:dyDescent="0.3">
      <c r="AC4036" s="439"/>
      <c r="AD4036" s="439"/>
      <c r="AE4036" s="439"/>
      <c r="AF4036" s="439"/>
      <c r="AG4036" s="439"/>
      <c r="AH4036" s="439"/>
      <c r="AI4036" s="439"/>
      <c r="AJ4036" s="439"/>
    </row>
    <row r="4037" spans="29:36" x14ac:dyDescent="0.3">
      <c r="AC4037" s="439"/>
      <c r="AD4037" s="439"/>
      <c r="AE4037" s="439"/>
      <c r="AF4037" s="439"/>
      <c r="AG4037" s="439"/>
      <c r="AH4037" s="439"/>
      <c r="AI4037" s="439"/>
      <c r="AJ4037" s="439"/>
    </row>
    <row r="4038" spans="29:36" x14ac:dyDescent="0.3">
      <c r="AC4038" s="439"/>
      <c r="AD4038" s="439"/>
      <c r="AE4038" s="439"/>
      <c r="AF4038" s="439"/>
      <c r="AG4038" s="439"/>
      <c r="AH4038" s="439"/>
      <c r="AI4038" s="439"/>
      <c r="AJ4038" s="439"/>
    </row>
    <row r="4039" spans="29:36" x14ac:dyDescent="0.3">
      <c r="AC4039" s="439"/>
      <c r="AD4039" s="439"/>
      <c r="AE4039" s="439"/>
      <c r="AF4039" s="439"/>
      <c r="AG4039" s="439"/>
      <c r="AH4039" s="439"/>
      <c r="AI4039" s="439"/>
      <c r="AJ4039" s="439"/>
    </row>
    <row r="4040" spans="29:36" x14ac:dyDescent="0.3">
      <c r="AC4040" s="439"/>
      <c r="AD4040" s="439"/>
      <c r="AE4040" s="439"/>
      <c r="AF4040" s="439"/>
      <c r="AG4040" s="439"/>
      <c r="AH4040" s="439"/>
      <c r="AI4040" s="439"/>
      <c r="AJ4040" s="439"/>
    </row>
    <row r="4041" spans="29:36" x14ac:dyDescent="0.3">
      <c r="AC4041" s="439"/>
      <c r="AD4041" s="439"/>
      <c r="AE4041" s="439"/>
      <c r="AF4041" s="439"/>
      <c r="AG4041" s="439"/>
      <c r="AH4041" s="439"/>
      <c r="AI4041" s="439"/>
      <c r="AJ4041" s="439"/>
    </row>
    <row r="4042" spans="29:36" x14ac:dyDescent="0.3">
      <c r="AC4042" s="439"/>
      <c r="AD4042" s="439"/>
      <c r="AE4042" s="439"/>
      <c r="AF4042" s="439"/>
      <c r="AG4042" s="439"/>
      <c r="AH4042" s="439"/>
      <c r="AI4042" s="439"/>
      <c r="AJ4042" s="439"/>
    </row>
    <row r="4043" spans="29:36" x14ac:dyDescent="0.3">
      <c r="AC4043" s="439"/>
      <c r="AD4043" s="439"/>
      <c r="AE4043" s="439"/>
      <c r="AF4043" s="439"/>
      <c r="AG4043" s="439"/>
      <c r="AH4043" s="439"/>
      <c r="AI4043" s="439"/>
      <c r="AJ4043" s="439"/>
    </row>
    <row r="4044" spans="29:36" x14ac:dyDescent="0.3">
      <c r="AC4044" s="439"/>
      <c r="AD4044" s="439"/>
      <c r="AE4044" s="439"/>
      <c r="AF4044" s="439"/>
      <c r="AG4044" s="439"/>
      <c r="AH4044" s="439"/>
      <c r="AI4044" s="439"/>
      <c r="AJ4044" s="439"/>
    </row>
    <row r="4045" spans="29:36" x14ac:dyDescent="0.3">
      <c r="AC4045" s="439"/>
      <c r="AD4045" s="439"/>
      <c r="AE4045" s="439"/>
      <c r="AF4045" s="439"/>
      <c r="AG4045" s="439"/>
      <c r="AH4045" s="439"/>
      <c r="AI4045" s="439"/>
      <c r="AJ4045" s="439"/>
    </row>
    <row r="4046" spans="29:36" x14ac:dyDescent="0.3">
      <c r="AC4046" s="439"/>
      <c r="AD4046" s="439"/>
      <c r="AE4046" s="439"/>
      <c r="AF4046" s="439"/>
      <c r="AG4046" s="439"/>
      <c r="AH4046" s="439"/>
      <c r="AI4046" s="439"/>
      <c r="AJ4046" s="439"/>
    </row>
    <row r="4047" spans="29:36" x14ac:dyDescent="0.3">
      <c r="AC4047" s="439"/>
      <c r="AD4047" s="439"/>
      <c r="AE4047" s="439"/>
      <c r="AF4047" s="439"/>
      <c r="AG4047" s="439"/>
      <c r="AH4047" s="439"/>
      <c r="AI4047" s="439"/>
      <c r="AJ4047" s="439"/>
    </row>
    <row r="4048" spans="29:36" x14ac:dyDescent="0.3">
      <c r="AC4048" s="439"/>
      <c r="AD4048" s="439"/>
      <c r="AE4048" s="439"/>
      <c r="AF4048" s="439"/>
      <c r="AG4048" s="439"/>
      <c r="AH4048" s="439"/>
      <c r="AI4048" s="439"/>
      <c r="AJ4048" s="439"/>
    </row>
    <row r="4049" spans="29:36" x14ac:dyDescent="0.3">
      <c r="AC4049" s="439"/>
      <c r="AD4049" s="439"/>
      <c r="AE4049" s="439"/>
      <c r="AF4049" s="439"/>
      <c r="AG4049" s="439"/>
      <c r="AH4049" s="439"/>
      <c r="AI4049" s="439"/>
      <c r="AJ4049" s="439"/>
    </row>
    <row r="4050" spans="29:36" x14ac:dyDescent="0.3">
      <c r="AC4050" s="439"/>
      <c r="AD4050" s="439"/>
      <c r="AE4050" s="439"/>
      <c r="AF4050" s="439"/>
      <c r="AG4050" s="439"/>
      <c r="AH4050" s="439"/>
      <c r="AI4050" s="439"/>
      <c r="AJ4050" s="439"/>
    </row>
    <row r="4051" spans="29:36" x14ac:dyDescent="0.3">
      <c r="AC4051" s="439"/>
      <c r="AD4051" s="439"/>
      <c r="AE4051" s="439"/>
      <c r="AF4051" s="439"/>
      <c r="AG4051" s="439"/>
      <c r="AH4051" s="439"/>
      <c r="AI4051" s="439"/>
      <c r="AJ4051" s="439"/>
    </row>
    <row r="4052" spans="29:36" x14ac:dyDescent="0.3">
      <c r="AC4052" s="439"/>
      <c r="AD4052" s="439"/>
      <c r="AE4052" s="439"/>
      <c r="AF4052" s="439"/>
      <c r="AG4052" s="439"/>
      <c r="AH4052" s="439"/>
      <c r="AI4052" s="439"/>
      <c r="AJ4052" s="439"/>
    </row>
    <row r="4053" spans="29:36" x14ac:dyDescent="0.3">
      <c r="AC4053" s="439"/>
      <c r="AD4053" s="439"/>
      <c r="AE4053" s="439"/>
      <c r="AF4053" s="439"/>
      <c r="AG4053" s="439"/>
      <c r="AH4053" s="439"/>
      <c r="AI4053" s="439"/>
      <c r="AJ4053" s="439"/>
    </row>
    <row r="4054" spans="29:36" x14ac:dyDescent="0.3">
      <c r="AC4054" s="439"/>
      <c r="AD4054" s="439"/>
      <c r="AE4054" s="439"/>
      <c r="AF4054" s="439"/>
      <c r="AG4054" s="439"/>
      <c r="AH4054" s="439"/>
      <c r="AI4054" s="439"/>
      <c r="AJ4054" s="439"/>
    </row>
    <row r="4055" spans="29:36" x14ac:dyDescent="0.3">
      <c r="AC4055" s="439"/>
      <c r="AD4055" s="439"/>
      <c r="AE4055" s="439"/>
      <c r="AF4055" s="439"/>
      <c r="AG4055" s="439"/>
      <c r="AH4055" s="439"/>
      <c r="AI4055" s="439"/>
      <c r="AJ4055" s="439"/>
    </row>
    <row r="4056" spans="29:36" x14ac:dyDescent="0.3">
      <c r="AC4056" s="439"/>
      <c r="AD4056" s="439"/>
      <c r="AE4056" s="439"/>
      <c r="AF4056" s="439"/>
      <c r="AG4056" s="439"/>
      <c r="AH4056" s="439"/>
      <c r="AI4056" s="439"/>
      <c r="AJ4056" s="439"/>
    </row>
    <row r="4057" spans="29:36" x14ac:dyDescent="0.3">
      <c r="AC4057" s="439"/>
      <c r="AD4057" s="439"/>
      <c r="AE4057" s="439"/>
      <c r="AF4057" s="439"/>
      <c r="AG4057" s="439"/>
      <c r="AH4057" s="439"/>
      <c r="AI4057" s="439"/>
      <c r="AJ4057" s="439"/>
    </row>
    <row r="4058" spans="29:36" x14ac:dyDescent="0.3">
      <c r="AC4058" s="439"/>
      <c r="AD4058" s="439"/>
      <c r="AE4058" s="439"/>
      <c r="AF4058" s="439"/>
      <c r="AG4058" s="439"/>
      <c r="AH4058" s="439"/>
      <c r="AI4058" s="439"/>
      <c r="AJ4058" s="439"/>
    </row>
    <row r="4059" spans="29:36" x14ac:dyDescent="0.3">
      <c r="AC4059" s="439"/>
      <c r="AD4059" s="439"/>
      <c r="AE4059" s="439"/>
      <c r="AF4059" s="439"/>
      <c r="AG4059" s="439"/>
      <c r="AH4059" s="439"/>
      <c r="AI4059" s="439"/>
      <c r="AJ4059" s="439"/>
    </row>
    <row r="4060" spans="29:36" x14ac:dyDescent="0.3">
      <c r="AC4060" s="439"/>
      <c r="AD4060" s="439"/>
      <c r="AE4060" s="439"/>
      <c r="AF4060" s="439"/>
      <c r="AG4060" s="439"/>
      <c r="AH4060" s="439"/>
      <c r="AI4060" s="439"/>
      <c r="AJ4060" s="439"/>
    </row>
    <row r="4061" spans="29:36" x14ac:dyDescent="0.3">
      <c r="AC4061" s="439"/>
      <c r="AD4061" s="439"/>
      <c r="AE4061" s="439"/>
      <c r="AF4061" s="439"/>
      <c r="AG4061" s="439"/>
      <c r="AH4061" s="439"/>
      <c r="AI4061" s="439"/>
      <c r="AJ4061" s="439"/>
    </row>
    <row r="4062" spans="29:36" x14ac:dyDescent="0.3">
      <c r="AC4062" s="439"/>
      <c r="AD4062" s="439"/>
      <c r="AE4062" s="439"/>
      <c r="AF4062" s="439"/>
      <c r="AG4062" s="439"/>
      <c r="AH4062" s="439"/>
      <c r="AI4062" s="439"/>
      <c r="AJ4062" s="439"/>
    </row>
    <row r="4063" spans="29:36" x14ac:dyDescent="0.3">
      <c r="AC4063" s="439"/>
      <c r="AD4063" s="439"/>
      <c r="AE4063" s="439"/>
      <c r="AF4063" s="439"/>
      <c r="AG4063" s="439"/>
      <c r="AH4063" s="439"/>
      <c r="AI4063" s="439"/>
      <c r="AJ4063" s="439"/>
    </row>
    <row r="4064" spans="29:36" x14ac:dyDescent="0.3">
      <c r="AC4064" s="439"/>
      <c r="AD4064" s="439"/>
      <c r="AE4064" s="439"/>
      <c r="AF4064" s="439"/>
      <c r="AG4064" s="439"/>
      <c r="AH4064" s="439"/>
      <c r="AI4064" s="439"/>
      <c r="AJ4064" s="439"/>
    </row>
    <row r="4065" spans="29:36" x14ac:dyDescent="0.3">
      <c r="AC4065" s="439"/>
      <c r="AD4065" s="439"/>
      <c r="AE4065" s="439"/>
      <c r="AF4065" s="439"/>
      <c r="AG4065" s="439"/>
      <c r="AH4065" s="439"/>
      <c r="AI4065" s="439"/>
      <c r="AJ4065" s="439"/>
    </row>
    <row r="4066" spans="29:36" x14ac:dyDescent="0.3">
      <c r="AC4066" s="439"/>
      <c r="AD4066" s="439"/>
      <c r="AE4066" s="439"/>
      <c r="AF4066" s="439"/>
      <c r="AG4066" s="439"/>
      <c r="AH4066" s="439"/>
      <c r="AI4066" s="439"/>
      <c r="AJ4066" s="439"/>
    </row>
    <row r="4067" spans="29:36" x14ac:dyDescent="0.3">
      <c r="AC4067" s="439"/>
      <c r="AD4067" s="439"/>
      <c r="AE4067" s="439"/>
      <c r="AF4067" s="439"/>
      <c r="AG4067" s="439"/>
      <c r="AH4067" s="439"/>
      <c r="AI4067" s="439"/>
      <c r="AJ4067" s="439"/>
    </row>
    <row r="4068" spans="29:36" x14ac:dyDescent="0.3">
      <c r="AC4068" s="439"/>
      <c r="AD4068" s="439"/>
      <c r="AE4068" s="439"/>
      <c r="AF4068" s="439"/>
      <c r="AG4068" s="439"/>
      <c r="AH4068" s="439"/>
      <c r="AI4068" s="439"/>
      <c r="AJ4068" s="439"/>
    </row>
    <row r="4069" spans="29:36" x14ac:dyDescent="0.3">
      <c r="AC4069" s="439"/>
      <c r="AD4069" s="439"/>
      <c r="AE4069" s="439"/>
      <c r="AF4069" s="439"/>
      <c r="AG4069" s="439"/>
      <c r="AH4069" s="439"/>
      <c r="AI4069" s="439"/>
      <c r="AJ4069" s="439"/>
    </row>
    <row r="4070" spans="29:36" x14ac:dyDescent="0.3">
      <c r="AC4070" s="439"/>
      <c r="AD4070" s="439"/>
      <c r="AE4070" s="439"/>
      <c r="AF4070" s="439"/>
      <c r="AG4070" s="439"/>
      <c r="AH4070" s="439"/>
      <c r="AI4070" s="439"/>
      <c r="AJ4070" s="439"/>
    </row>
    <row r="4071" spans="29:36" x14ac:dyDescent="0.3">
      <c r="AC4071" s="439"/>
      <c r="AD4071" s="439"/>
      <c r="AE4071" s="439"/>
      <c r="AF4071" s="439"/>
      <c r="AG4071" s="439"/>
      <c r="AH4071" s="439"/>
      <c r="AI4071" s="439"/>
      <c r="AJ4071" s="439"/>
    </row>
    <row r="4072" spans="29:36" x14ac:dyDescent="0.3">
      <c r="AC4072" s="439"/>
      <c r="AD4072" s="439"/>
      <c r="AE4072" s="439"/>
      <c r="AF4072" s="439"/>
      <c r="AG4072" s="439"/>
      <c r="AH4072" s="439"/>
      <c r="AI4072" s="439"/>
      <c r="AJ4072" s="439"/>
    </row>
    <row r="4073" spans="29:36" x14ac:dyDescent="0.3">
      <c r="AC4073" s="439"/>
      <c r="AD4073" s="439"/>
      <c r="AE4073" s="439"/>
      <c r="AF4073" s="439"/>
      <c r="AG4073" s="439"/>
      <c r="AH4073" s="439"/>
      <c r="AI4073" s="439"/>
      <c r="AJ4073" s="439"/>
    </row>
    <row r="4074" spans="29:36" x14ac:dyDescent="0.3">
      <c r="AC4074" s="439"/>
      <c r="AD4074" s="439"/>
      <c r="AE4074" s="439"/>
      <c r="AF4074" s="439"/>
      <c r="AG4074" s="439"/>
      <c r="AH4074" s="439"/>
      <c r="AI4074" s="439"/>
      <c r="AJ4074" s="439"/>
    </row>
    <row r="4075" spans="29:36" x14ac:dyDescent="0.3">
      <c r="AC4075" s="439"/>
      <c r="AD4075" s="439"/>
      <c r="AE4075" s="439"/>
      <c r="AF4075" s="439"/>
      <c r="AG4075" s="439"/>
      <c r="AH4075" s="439"/>
      <c r="AI4075" s="439"/>
      <c r="AJ4075" s="439"/>
    </row>
    <row r="4076" spans="29:36" x14ac:dyDescent="0.3">
      <c r="AC4076" s="439"/>
      <c r="AD4076" s="439"/>
      <c r="AE4076" s="439"/>
      <c r="AF4076" s="439"/>
      <c r="AG4076" s="439"/>
      <c r="AH4076" s="439"/>
      <c r="AI4076" s="439"/>
      <c r="AJ4076" s="439"/>
    </row>
    <row r="4077" spans="29:36" x14ac:dyDescent="0.3">
      <c r="AC4077" s="439"/>
      <c r="AD4077" s="439"/>
      <c r="AE4077" s="439"/>
      <c r="AF4077" s="439"/>
      <c r="AG4077" s="439"/>
      <c r="AH4077" s="439"/>
      <c r="AI4077" s="439"/>
      <c r="AJ4077" s="439"/>
    </row>
    <row r="4078" spans="29:36" x14ac:dyDescent="0.3">
      <c r="AC4078" s="439"/>
      <c r="AD4078" s="439"/>
      <c r="AE4078" s="439"/>
      <c r="AF4078" s="439"/>
      <c r="AG4078" s="439"/>
      <c r="AH4078" s="439"/>
      <c r="AI4078" s="439"/>
      <c r="AJ4078" s="439"/>
    </row>
    <row r="4079" spans="29:36" x14ac:dyDescent="0.3">
      <c r="AC4079" s="439"/>
      <c r="AD4079" s="439"/>
      <c r="AE4079" s="439"/>
      <c r="AF4079" s="439"/>
      <c r="AG4079" s="439"/>
      <c r="AH4079" s="439"/>
      <c r="AI4079" s="439"/>
      <c r="AJ4079" s="439"/>
    </row>
    <row r="4080" spans="29:36" x14ac:dyDescent="0.3">
      <c r="AC4080" s="439"/>
      <c r="AD4080" s="439"/>
      <c r="AE4080" s="439"/>
      <c r="AF4080" s="439"/>
      <c r="AG4080" s="439"/>
      <c r="AH4080" s="439"/>
      <c r="AI4080" s="439"/>
      <c r="AJ4080" s="439"/>
    </row>
    <row r="4081" spans="29:36" x14ac:dyDescent="0.3">
      <c r="AC4081" s="439"/>
      <c r="AD4081" s="439"/>
      <c r="AE4081" s="439"/>
      <c r="AF4081" s="439"/>
      <c r="AG4081" s="439"/>
      <c r="AH4081" s="439"/>
      <c r="AI4081" s="439"/>
      <c r="AJ4081" s="439"/>
    </row>
    <row r="4082" spans="29:36" x14ac:dyDescent="0.3">
      <c r="AC4082" s="439"/>
      <c r="AD4082" s="439"/>
      <c r="AE4082" s="439"/>
      <c r="AF4082" s="439"/>
      <c r="AG4082" s="439"/>
      <c r="AH4082" s="439"/>
      <c r="AI4082" s="439"/>
      <c r="AJ4082" s="439"/>
    </row>
    <row r="4083" spans="29:36" x14ac:dyDescent="0.3">
      <c r="AC4083" s="439"/>
      <c r="AD4083" s="439"/>
      <c r="AE4083" s="439"/>
      <c r="AF4083" s="439"/>
      <c r="AG4083" s="439"/>
      <c r="AH4083" s="439"/>
      <c r="AI4083" s="439"/>
      <c r="AJ4083" s="439"/>
    </row>
    <row r="4084" spans="29:36" x14ac:dyDescent="0.3">
      <c r="AC4084" s="439"/>
      <c r="AD4084" s="439"/>
      <c r="AE4084" s="439"/>
      <c r="AF4084" s="439"/>
      <c r="AG4084" s="439"/>
      <c r="AH4084" s="439"/>
      <c r="AI4084" s="439"/>
      <c r="AJ4084" s="439"/>
    </row>
    <row r="4085" spans="29:36" x14ac:dyDescent="0.3">
      <c r="AC4085" s="439"/>
      <c r="AD4085" s="439"/>
      <c r="AE4085" s="439"/>
      <c r="AF4085" s="439"/>
      <c r="AG4085" s="439"/>
      <c r="AH4085" s="439"/>
      <c r="AI4085" s="439"/>
      <c r="AJ4085" s="439"/>
    </row>
    <row r="4086" spans="29:36" x14ac:dyDescent="0.3">
      <c r="AC4086" s="439"/>
      <c r="AD4086" s="439"/>
      <c r="AE4086" s="439"/>
      <c r="AF4086" s="439"/>
      <c r="AG4086" s="439"/>
      <c r="AH4086" s="439"/>
      <c r="AI4086" s="439"/>
      <c r="AJ4086" s="439"/>
    </row>
    <row r="4087" spans="29:36" x14ac:dyDescent="0.3">
      <c r="AC4087" s="439"/>
      <c r="AD4087" s="439"/>
      <c r="AE4087" s="439"/>
      <c r="AF4087" s="439"/>
      <c r="AG4087" s="439"/>
      <c r="AH4087" s="439"/>
      <c r="AI4087" s="439"/>
      <c r="AJ4087" s="439"/>
    </row>
    <row r="4088" spans="29:36" x14ac:dyDescent="0.3">
      <c r="AC4088" s="439"/>
      <c r="AD4088" s="439"/>
      <c r="AE4088" s="439"/>
      <c r="AF4088" s="439"/>
      <c r="AG4088" s="439"/>
      <c r="AH4088" s="439"/>
      <c r="AI4088" s="439"/>
      <c r="AJ4088" s="439"/>
    </row>
    <row r="4089" spans="29:36" x14ac:dyDescent="0.3">
      <c r="AC4089" s="439"/>
      <c r="AD4089" s="439"/>
      <c r="AE4089" s="439"/>
      <c r="AF4089" s="439"/>
      <c r="AG4089" s="439"/>
      <c r="AH4089" s="439"/>
      <c r="AI4089" s="439"/>
      <c r="AJ4089" s="439"/>
    </row>
    <row r="4090" spans="29:36" x14ac:dyDescent="0.3">
      <c r="AC4090" s="439"/>
      <c r="AD4090" s="439"/>
      <c r="AE4090" s="439"/>
      <c r="AF4090" s="439"/>
      <c r="AG4090" s="439"/>
      <c r="AH4090" s="439"/>
      <c r="AI4090" s="439"/>
      <c r="AJ4090" s="439"/>
    </row>
    <row r="4091" spans="29:36" x14ac:dyDescent="0.3">
      <c r="AC4091" s="439"/>
      <c r="AD4091" s="439"/>
      <c r="AE4091" s="439"/>
      <c r="AF4091" s="439"/>
      <c r="AG4091" s="439"/>
      <c r="AH4091" s="439"/>
      <c r="AI4091" s="439"/>
      <c r="AJ4091" s="439"/>
    </row>
    <row r="4092" spans="29:36" x14ac:dyDescent="0.3">
      <c r="AC4092" s="439"/>
      <c r="AD4092" s="439"/>
      <c r="AE4092" s="439"/>
      <c r="AF4092" s="439"/>
      <c r="AG4092" s="439"/>
      <c r="AH4092" s="439"/>
      <c r="AI4092" s="439"/>
      <c r="AJ4092" s="439"/>
    </row>
    <row r="4093" spans="29:36" x14ac:dyDescent="0.3">
      <c r="AC4093" s="439"/>
      <c r="AD4093" s="439"/>
      <c r="AE4093" s="439"/>
      <c r="AF4093" s="439"/>
      <c r="AG4093" s="439"/>
      <c r="AH4093" s="439"/>
      <c r="AI4093" s="439"/>
      <c r="AJ4093" s="439"/>
    </row>
    <row r="4094" spans="29:36" x14ac:dyDescent="0.3">
      <c r="AC4094" s="439"/>
      <c r="AD4094" s="439"/>
      <c r="AE4094" s="439"/>
      <c r="AF4094" s="439"/>
      <c r="AG4094" s="439"/>
      <c r="AH4094" s="439"/>
      <c r="AI4094" s="439"/>
      <c r="AJ4094" s="439"/>
    </row>
    <row r="4095" spans="29:36" x14ac:dyDescent="0.3">
      <c r="AC4095" s="439"/>
      <c r="AD4095" s="439"/>
      <c r="AE4095" s="439"/>
      <c r="AF4095" s="439"/>
      <c r="AG4095" s="439"/>
      <c r="AH4095" s="439"/>
      <c r="AI4095" s="439"/>
      <c r="AJ4095" s="439"/>
    </row>
    <row r="4096" spans="29:36" x14ac:dyDescent="0.3">
      <c r="AC4096" s="439"/>
      <c r="AD4096" s="439"/>
      <c r="AE4096" s="439"/>
      <c r="AF4096" s="439"/>
      <c r="AG4096" s="439"/>
      <c r="AH4096" s="439"/>
      <c r="AI4096" s="439"/>
      <c r="AJ4096" s="439"/>
    </row>
    <row r="4097" spans="29:36" x14ac:dyDescent="0.3">
      <c r="AC4097" s="439"/>
      <c r="AD4097" s="439"/>
      <c r="AE4097" s="439"/>
      <c r="AF4097" s="439"/>
      <c r="AG4097" s="439"/>
      <c r="AH4097" s="439"/>
      <c r="AI4097" s="439"/>
      <c r="AJ4097" s="439"/>
    </row>
    <row r="4098" spans="29:36" x14ac:dyDescent="0.3">
      <c r="AC4098" s="439"/>
      <c r="AD4098" s="439"/>
      <c r="AE4098" s="439"/>
      <c r="AF4098" s="439"/>
      <c r="AG4098" s="439"/>
      <c r="AH4098" s="439"/>
      <c r="AI4098" s="439"/>
      <c r="AJ4098" s="439"/>
    </row>
    <row r="4099" spans="29:36" x14ac:dyDescent="0.3">
      <c r="AC4099" s="439"/>
      <c r="AD4099" s="439"/>
      <c r="AE4099" s="439"/>
      <c r="AF4099" s="439"/>
      <c r="AG4099" s="439"/>
      <c r="AH4099" s="439"/>
      <c r="AI4099" s="439"/>
      <c r="AJ4099" s="439"/>
    </row>
    <row r="4100" spans="29:36" x14ac:dyDescent="0.3">
      <c r="AC4100" s="439"/>
      <c r="AD4100" s="439"/>
      <c r="AE4100" s="439"/>
      <c r="AF4100" s="439"/>
      <c r="AG4100" s="439"/>
      <c r="AH4100" s="439"/>
      <c r="AI4100" s="439"/>
      <c r="AJ4100" s="439"/>
    </row>
    <row r="4101" spans="29:36" x14ac:dyDescent="0.3">
      <c r="AC4101" s="439"/>
      <c r="AD4101" s="439"/>
      <c r="AE4101" s="439"/>
      <c r="AF4101" s="439"/>
      <c r="AG4101" s="439"/>
      <c r="AH4101" s="439"/>
      <c r="AI4101" s="439"/>
      <c r="AJ4101" s="439"/>
    </row>
    <row r="4102" spans="29:36" x14ac:dyDescent="0.3">
      <c r="AC4102" s="439"/>
      <c r="AD4102" s="439"/>
      <c r="AE4102" s="439"/>
      <c r="AF4102" s="439"/>
      <c r="AG4102" s="439"/>
      <c r="AH4102" s="439"/>
      <c r="AI4102" s="439"/>
      <c r="AJ4102" s="439"/>
    </row>
    <row r="4103" spans="29:36" x14ac:dyDescent="0.3">
      <c r="AC4103" s="439"/>
      <c r="AD4103" s="439"/>
      <c r="AE4103" s="439"/>
      <c r="AF4103" s="439"/>
      <c r="AG4103" s="439"/>
      <c r="AH4103" s="439"/>
      <c r="AI4103" s="439"/>
      <c r="AJ4103" s="439"/>
    </row>
    <row r="4104" spans="29:36" x14ac:dyDescent="0.3">
      <c r="AC4104" s="439"/>
      <c r="AD4104" s="439"/>
      <c r="AE4104" s="439"/>
      <c r="AF4104" s="439"/>
      <c r="AG4104" s="439"/>
      <c r="AH4104" s="439"/>
      <c r="AI4104" s="439"/>
      <c r="AJ4104" s="439"/>
    </row>
    <row r="4105" spans="29:36" x14ac:dyDescent="0.3">
      <c r="AC4105" s="439"/>
      <c r="AD4105" s="439"/>
      <c r="AE4105" s="439"/>
      <c r="AF4105" s="439"/>
      <c r="AG4105" s="439"/>
      <c r="AH4105" s="439"/>
      <c r="AI4105" s="439"/>
      <c r="AJ4105" s="439"/>
    </row>
    <row r="4106" spans="29:36" x14ac:dyDescent="0.3">
      <c r="AC4106" s="439"/>
      <c r="AD4106" s="439"/>
      <c r="AE4106" s="439"/>
      <c r="AF4106" s="439"/>
      <c r="AG4106" s="439"/>
      <c r="AH4106" s="439"/>
      <c r="AI4106" s="439"/>
      <c r="AJ4106" s="439"/>
    </row>
    <row r="4107" spans="29:36" x14ac:dyDescent="0.3">
      <c r="AC4107" s="439"/>
      <c r="AD4107" s="439"/>
      <c r="AE4107" s="439"/>
      <c r="AF4107" s="439"/>
      <c r="AG4107" s="439"/>
      <c r="AH4107" s="439"/>
      <c r="AI4107" s="439"/>
      <c r="AJ4107" s="439"/>
    </row>
    <row r="4108" spans="29:36" x14ac:dyDescent="0.3">
      <c r="AC4108" s="439"/>
      <c r="AD4108" s="439"/>
      <c r="AE4108" s="439"/>
      <c r="AF4108" s="439"/>
      <c r="AG4108" s="439"/>
      <c r="AH4108" s="439"/>
      <c r="AI4108" s="439"/>
      <c r="AJ4108" s="439"/>
    </row>
    <row r="4109" spans="29:36" x14ac:dyDescent="0.3">
      <c r="AC4109" s="439"/>
      <c r="AD4109" s="439"/>
      <c r="AE4109" s="439"/>
      <c r="AF4109" s="439"/>
      <c r="AG4109" s="439"/>
      <c r="AH4109" s="439"/>
      <c r="AI4109" s="439"/>
      <c r="AJ4109" s="439"/>
    </row>
    <row r="4110" spans="29:36" x14ac:dyDescent="0.3">
      <c r="AC4110" s="439"/>
      <c r="AD4110" s="439"/>
      <c r="AE4110" s="439"/>
      <c r="AF4110" s="439"/>
      <c r="AG4110" s="439"/>
      <c r="AH4110" s="439"/>
      <c r="AI4110" s="439"/>
      <c r="AJ4110" s="439"/>
    </row>
    <row r="4111" spans="29:36" x14ac:dyDescent="0.3">
      <c r="AC4111" s="439"/>
      <c r="AD4111" s="439"/>
      <c r="AE4111" s="439"/>
      <c r="AF4111" s="439"/>
      <c r="AG4111" s="439"/>
      <c r="AH4111" s="439"/>
      <c r="AI4111" s="439"/>
      <c r="AJ4111" s="439"/>
    </row>
    <row r="4112" spans="29:36" x14ac:dyDescent="0.3">
      <c r="AC4112" s="439"/>
      <c r="AD4112" s="439"/>
      <c r="AE4112" s="439"/>
      <c r="AF4112" s="439"/>
      <c r="AG4112" s="439"/>
      <c r="AH4112" s="439"/>
      <c r="AI4112" s="439"/>
      <c r="AJ4112" s="439"/>
    </row>
    <row r="4113" spans="29:36" x14ac:dyDescent="0.3">
      <c r="AC4113" s="439"/>
      <c r="AD4113" s="439"/>
      <c r="AE4113" s="439"/>
      <c r="AF4113" s="439"/>
      <c r="AG4113" s="439"/>
      <c r="AH4113" s="439"/>
      <c r="AI4113" s="439"/>
      <c r="AJ4113" s="439"/>
    </row>
    <row r="4114" spans="29:36" x14ac:dyDescent="0.3">
      <c r="AC4114" s="439"/>
      <c r="AD4114" s="439"/>
      <c r="AE4114" s="439"/>
      <c r="AF4114" s="439"/>
      <c r="AG4114" s="439"/>
      <c r="AH4114" s="439"/>
      <c r="AI4114" s="439"/>
      <c r="AJ4114" s="439"/>
    </row>
    <row r="4115" spans="29:36" x14ac:dyDescent="0.3">
      <c r="AC4115" s="439"/>
      <c r="AD4115" s="439"/>
      <c r="AE4115" s="439"/>
      <c r="AF4115" s="439"/>
      <c r="AG4115" s="439"/>
      <c r="AH4115" s="439"/>
      <c r="AI4115" s="439"/>
      <c r="AJ4115" s="439"/>
    </row>
    <row r="4116" spans="29:36" x14ac:dyDescent="0.3">
      <c r="AC4116" s="439"/>
      <c r="AD4116" s="439"/>
      <c r="AE4116" s="439"/>
      <c r="AF4116" s="439"/>
      <c r="AG4116" s="439"/>
      <c r="AH4116" s="439"/>
      <c r="AI4116" s="439"/>
      <c r="AJ4116" s="439"/>
    </row>
    <row r="4117" spans="29:36" x14ac:dyDescent="0.3">
      <c r="AC4117" s="439"/>
      <c r="AD4117" s="439"/>
      <c r="AE4117" s="439"/>
      <c r="AF4117" s="439"/>
      <c r="AG4117" s="439"/>
      <c r="AH4117" s="439"/>
      <c r="AI4117" s="439"/>
      <c r="AJ4117" s="439"/>
    </row>
    <row r="4118" spans="29:36" x14ac:dyDescent="0.3">
      <c r="AC4118" s="439"/>
      <c r="AD4118" s="439"/>
      <c r="AE4118" s="439"/>
      <c r="AF4118" s="439"/>
      <c r="AG4118" s="439"/>
      <c r="AH4118" s="439"/>
      <c r="AI4118" s="439"/>
      <c r="AJ4118" s="439"/>
    </row>
    <row r="4119" spans="29:36" x14ac:dyDescent="0.3">
      <c r="AC4119" s="439"/>
      <c r="AD4119" s="439"/>
      <c r="AE4119" s="439"/>
      <c r="AF4119" s="439"/>
      <c r="AG4119" s="439"/>
      <c r="AH4119" s="439"/>
      <c r="AI4119" s="439"/>
      <c r="AJ4119" s="439"/>
    </row>
    <row r="4120" spans="29:36" x14ac:dyDescent="0.3">
      <c r="AC4120" s="439"/>
      <c r="AD4120" s="439"/>
      <c r="AE4120" s="439"/>
      <c r="AF4120" s="439"/>
      <c r="AG4120" s="439"/>
      <c r="AH4120" s="439"/>
      <c r="AI4120" s="439"/>
      <c r="AJ4120" s="439"/>
    </row>
    <row r="4121" spans="29:36" x14ac:dyDescent="0.3">
      <c r="AC4121" s="439"/>
      <c r="AD4121" s="439"/>
      <c r="AE4121" s="439"/>
      <c r="AF4121" s="439"/>
      <c r="AG4121" s="439"/>
      <c r="AH4121" s="439"/>
      <c r="AI4121" s="439"/>
      <c r="AJ4121" s="439"/>
    </row>
    <row r="4122" spans="29:36" x14ac:dyDescent="0.3">
      <c r="AC4122" s="439"/>
      <c r="AD4122" s="439"/>
      <c r="AE4122" s="439"/>
      <c r="AF4122" s="439"/>
      <c r="AG4122" s="439"/>
      <c r="AH4122" s="439"/>
      <c r="AI4122" s="439"/>
      <c r="AJ4122" s="439"/>
    </row>
    <row r="4123" spans="29:36" x14ac:dyDescent="0.3">
      <c r="AC4123" s="439"/>
      <c r="AD4123" s="439"/>
      <c r="AE4123" s="439"/>
      <c r="AF4123" s="439"/>
      <c r="AG4123" s="439"/>
      <c r="AH4123" s="439"/>
      <c r="AI4123" s="439"/>
      <c r="AJ4123" s="439"/>
    </row>
    <row r="4124" spans="29:36" x14ac:dyDescent="0.3">
      <c r="AC4124" s="439"/>
      <c r="AD4124" s="439"/>
      <c r="AE4124" s="439"/>
      <c r="AF4124" s="439"/>
      <c r="AG4124" s="439"/>
      <c r="AH4124" s="439"/>
      <c r="AI4124" s="439"/>
      <c r="AJ4124" s="439"/>
    </row>
    <row r="4125" spans="29:36" x14ac:dyDescent="0.3">
      <c r="AC4125" s="439"/>
      <c r="AD4125" s="439"/>
      <c r="AE4125" s="439"/>
      <c r="AF4125" s="439"/>
      <c r="AG4125" s="439"/>
      <c r="AH4125" s="439"/>
      <c r="AI4125" s="439"/>
      <c r="AJ4125" s="439"/>
    </row>
    <row r="4126" spans="29:36" x14ac:dyDescent="0.3">
      <c r="AC4126" s="439"/>
      <c r="AD4126" s="439"/>
      <c r="AE4126" s="439"/>
      <c r="AF4126" s="439"/>
      <c r="AG4126" s="439"/>
      <c r="AH4126" s="439"/>
      <c r="AI4126" s="439"/>
      <c r="AJ4126" s="439"/>
    </row>
    <row r="4127" spans="29:36" x14ac:dyDescent="0.3">
      <c r="AC4127" s="439"/>
      <c r="AD4127" s="439"/>
      <c r="AE4127" s="439"/>
      <c r="AF4127" s="439"/>
      <c r="AG4127" s="439"/>
      <c r="AH4127" s="439"/>
      <c r="AI4127" s="439"/>
      <c r="AJ4127" s="439"/>
    </row>
    <row r="4128" spans="29:36" x14ac:dyDescent="0.3">
      <c r="AC4128" s="439"/>
      <c r="AD4128" s="439"/>
      <c r="AE4128" s="439"/>
      <c r="AF4128" s="439"/>
      <c r="AG4128" s="439"/>
      <c r="AH4128" s="439"/>
      <c r="AI4128" s="439"/>
      <c r="AJ4128" s="439"/>
    </row>
    <row r="4129" spans="29:36" x14ac:dyDescent="0.3">
      <c r="AC4129" s="439"/>
      <c r="AD4129" s="439"/>
      <c r="AE4129" s="439"/>
      <c r="AF4129" s="439"/>
      <c r="AG4129" s="439"/>
      <c r="AH4129" s="439"/>
      <c r="AI4129" s="439"/>
      <c r="AJ4129" s="439"/>
    </row>
    <row r="4130" spans="29:36" x14ac:dyDescent="0.3">
      <c r="AC4130" s="439"/>
      <c r="AD4130" s="439"/>
      <c r="AE4130" s="439"/>
      <c r="AF4130" s="439"/>
      <c r="AG4130" s="439"/>
      <c r="AH4130" s="439"/>
      <c r="AI4130" s="439"/>
      <c r="AJ4130" s="439"/>
    </row>
    <row r="4131" spans="29:36" x14ac:dyDescent="0.3">
      <c r="AC4131" s="439"/>
      <c r="AD4131" s="439"/>
      <c r="AE4131" s="439"/>
      <c r="AF4131" s="439"/>
      <c r="AG4131" s="439"/>
      <c r="AH4131" s="439"/>
      <c r="AI4131" s="439"/>
      <c r="AJ4131" s="439"/>
    </row>
    <row r="4132" spans="29:36" x14ac:dyDescent="0.3">
      <c r="AC4132" s="439"/>
      <c r="AD4132" s="439"/>
      <c r="AE4132" s="439"/>
      <c r="AF4132" s="439"/>
      <c r="AG4132" s="439"/>
      <c r="AH4132" s="439"/>
      <c r="AI4132" s="439"/>
      <c r="AJ4132" s="439"/>
    </row>
    <row r="4133" spans="29:36" x14ac:dyDescent="0.3">
      <c r="AC4133" s="439"/>
      <c r="AD4133" s="439"/>
      <c r="AE4133" s="439"/>
      <c r="AF4133" s="439"/>
      <c r="AG4133" s="439"/>
      <c r="AH4133" s="439"/>
      <c r="AI4133" s="439"/>
      <c r="AJ4133" s="439"/>
    </row>
    <row r="4134" spans="29:36" x14ac:dyDescent="0.3">
      <c r="AC4134" s="439"/>
      <c r="AD4134" s="439"/>
      <c r="AE4134" s="439"/>
      <c r="AF4134" s="439"/>
      <c r="AG4134" s="439"/>
      <c r="AH4134" s="439"/>
      <c r="AI4134" s="439"/>
      <c r="AJ4134" s="439"/>
    </row>
    <row r="4135" spans="29:36" x14ac:dyDescent="0.3">
      <c r="AC4135" s="439"/>
      <c r="AD4135" s="439"/>
      <c r="AE4135" s="439"/>
      <c r="AF4135" s="439"/>
      <c r="AG4135" s="439"/>
      <c r="AH4135" s="439"/>
      <c r="AI4135" s="439"/>
      <c r="AJ4135" s="439"/>
    </row>
    <row r="4136" spans="29:36" x14ac:dyDescent="0.3">
      <c r="AC4136" s="439"/>
      <c r="AD4136" s="439"/>
      <c r="AE4136" s="439"/>
      <c r="AF4136" s="439"/>
      <c r="AG4136" s="439"/>
      <c r="AH4136" s="439"/>
      <c r="AI4136" s="439"/>
      <c r="AJ4136" s="439"/>
    </row>
    <row r="4137" spans="29:36" x14ac:dyDescent="0.3">
      <c r="AC4137" s="439"/>
      <c r="AD4137" s="439"/>
      <c r="AE4137" s="439"/>
      <c r="AF4137" s="439"/>
      <c r="AG4137" s="439"/>
      <c r="AH4137" s="439"/>
      <c r="AI4137" s="439"/>
      <c r="AJ4137" s="439"/>
    </row>
    <row r="4138" spans="29:36" x14ac:dyDescent="0.3">
      <c r="AC4138" s="439"/>
      <c r="AD4138" s="439"/>
      <c r="AE4138" s="439"/>
      <c r="AF4138" s="439"/>
      <c r="AG4138" s="439"/>
      <c r="AH4138" s="439"/>
      <c r="AI4138" s="439"/>
      <c r="AJ4138" s="439"/>
    </row>
    <row r="4139" spans="29:36" x14ac:dyDescent="0.3">
      <c r="AC4139" s="439"/>
      <c r="AD4139" s="439"/>
      <c r="AE4139" s="439"/>
      <c r="AF4139" s="439"/>
      <c r="AG4139" s="439"/>
      <c r="AH4139" s="439"/>
      <c r="AI4139" s="439"/>
      <c r="AJ4139" s="439"/>
    </row>
    <row r="4140" spans="29:36" x14ac:dyDescent="0.3">
      <c r="AC4140" s="439"/>
      <c r="AD4140" s="439"/>
      <c r="AE4140" s="439"/>
      <c r="AF4140" s="439"/>
      <c r="AG4140" s="439"/>
      <c r="AH4140" s="439"/>
      <c r="AI4140" s="439"/>
      <c r="AJ4140" s="439"/>
    </row>
    <row r="4141" spans="29:36" x14ac:dyDescent="0.3">
      <c r="AC4141" s="439"/>
      <c r="AD4141" s="439"/>
      <c r="AE4141" s="439"/>
      <c r="AF4141" s="439"/>
      <c r="AG4141" s="439"/>
      <c r="AH4141" s="439"/>
      <c r="AI4141" s="439"/>
      <c r="AJ4141" s="439"/>
    </row>
    <row r="4142" spans="29:36" x14ac:dyDescent="0.3">
      <c r="AC4142" s="439"/>
      <c r="AD4142" s="439"/>
      <c r="AE4142" s="439"/>
      <c r="AF4142" s="439"/>
      <c r="AG4142" s="439"/>
      <c r="AH4142" s="439"/>
      <c r="AI4142" s="439"/>
      <c r="AJ4142" s="439"/>
    </row>
    <row r="4143" spans="29:36" x14ac:dyDescent="0.3">
      <c r="AC4143" s="439"/>
      <c r="AD4143" s="439"/>
      <c r="AE4143" s="439"/>
      <c r="AF4143" s="439"/>
      <c r="AG4143" s="439"/>
      <c r="AH4143" s="439"/>
      <c r="AI4143" s="439"/>
      <c r="AJ4143" s="439"/>
    </row>
    <row r="4144" spans="29:36" x14ac:dyDescent="0.3">
      <c r="AC4144" s="439"/>
      <c r="AD4144" s="439"/>
      <c r="AE4144" s="439"/>
      <c r="AF4144" s="439"/>
      <c r="AG4144" s="439"/>
      <c r="AH4144" s="439"/>
      <c r="AI4144" s="439"/>
      <c r="AJ4144" s="439"/>
    </row>
    <row r="4145" spans="29:36" x14ac:dyDescent="0.3">
      <c r="AC4145" s="439"/>
      <c r="AD4145" s="439"/>
      <c r="AE4145" s="439"/>
      <c r="AF4145" s="439"/>
      <c r="AG4145" s="439"/>
      <c r="AH4145" s="439"/>
      <c r="AI4145" s="439"/>
      <c r="AJ4145" s="439"/>
    </row>
    <row r="4146" spans="29:36" x14ac:dyDescent="0.3">
      <c r="AC4146" s="439"/>
      <c r="AD4146" s="439"/>
      <c r="AE4146" s="439"/>
      <c r="AF4146" s="439"/>
      <c r="AG4146" s="439"/>
      <c r="AH4146" s="439"/>
      <c r="AI4146" s="439"/>
      <c r="AJ4146" s="439"/>
    </row>
    <row r="4147" spans="29:36" x14ac:dyDescent="0.3">
      <c r="AC4147" s="439"/>
      <c r="AD4147" s="439"/>
      <c r="AE4147" s="439"/>
      <c r="AF4147" s="439"/>
      <c r="AG4147" s="439"/>
      <c r="AH4147" s="439"/>
      <c r="AI4147" s="439"/>
      <c r="AJ4147" s="439"/>
    </row>
    <row r="4148" spans="29:36" x14ac:dyDescent="0.3">
      <c r="AC4148" s="439"/>
      <c r="AD4148" s="439"/>
      <c r="AE4148" s="439"/>
      <c r="AF4148" s="439"/>
      <c r="AG4148" s="439"/>
      <c r="AH4148" s="439"/>
      <c r="AI4148" s="439"/>
      <c r="AJ4148" s="439"/>
    </row>
    <row r="4149" spans="29:36" x14ac:dyDescent="0.3">
      <c r="AC4149" s="439"/>
      <c r="AD4149" s="439"/>
      <c r="AE4149" s="439"/>
      <c r="AF4149" s="439"/>
      <c r="AG4149" s="439"/>
      <c r="AH4149" s="439"/>
      <c r="AI4149" s="439"/>
      <c r="AJ4149" s="439"/>
    </row>
    <row r="4150" spans="29:36" x14ac:dyDescent="0.3">
      <c r="AC4150" s="439"/>
      <c r="AD4150" s="439"/>
      <c r="AE4150" s="439"/>
      <c r="AF4150" s="439"/>
      <c r="AG4150" s="439"/>
      <c r="AH4150" s="439"/>
      <c r="AI4150" s="439"/>
      <c r="AJ4150" s="439"/>
    </row>
    <row r="4151" spans="29:36" x14ac:dyDescent="0.3">
      <c r="AC4151" s="439"/>
      <c r="AD4151" s="439"/>
      <c r="AE4151" s="439"/>
      <c r="AF4151" s="439"/>
      <c r="AG4151" s="439"/>
      <c r="AH4151" s="439"/>
      <c r="AI4151" s="439"/>
      <c r="AJ4151" s="439"/>
    </row>
    <row r="4152" spans="29:36" x14ac:dyDescent="0.3">
      <c r="AC4152" s="439"/>
      <c r="AD4152" s="439"/>
      <c r="AE4152" s="439"/>
      <c r="AF4152" s="439"/>
      <c r="AG4152" s="439"/>
      <c r="AH4152" s="439"/>
      <c r="AI4152" s="439"/>
      <c r="AJ4152" s="439"/>
    </row>
    <row r="4153" spans="29:36" x14ac:dyDescent="0.3">
      <c r="AC4153" s="439"/>
      <c r="AD4153" s="439"/>
      <c r="AE4153" s="439"/>
      <c r="AF4153" s="439"/>
      <c r="AG4153" s="439"/>
      <c r="AH4153" s="439"/>
      <c r="AI4153" s="439"/>
      <c r="AJ4153" s="439"/>
    </row>
    <row r="4154" spans="29:36" x14ac:dyDescent="0.3">
      <c r="AC4154" s="439"/>
      <c r="AD4154" s="439"/>
      <c r="AE4154" s="439"/>
      <c r="AF4154" s="439"/>
      <c r="AG4154" s="439"/>
      <c r="AH4154" s="439"/>
      <c r="AI4154" s="439"/>
      <c r="AJ4154" s="439"/>
    </row>
    <row r="4155" spans="29:36" x14ac:dyDescent="0.3">
      <c r="AC4155" s="439"/>
      <c r="AD4155" s="439"/>
      <c r="AE4155" s="439"/>
      <c r="AF4155" s="439"/>
      <c r="AG4155" s="439"/>
      <c r="AH4155" s="439"/>
      <c r="AI4155" s="439"/>
      <c r="AJ4155" s="439"/>
    </row>
    <row r="4156" spans="29:36" x14ac:dyDescent="0.3">
      <c r="AC4156" s="439"/>
      <c r="AD4156" s="439"/>
      <c r="AE4156" s="439"/>
      <c r="AF4156" s="439"/>
      <c r="AG4156" s="439"/>
      <c r="AH4156" s="439"/>
      <c r="AI4156" s="439"/>
      <c r="AJ4156" s="439"/>
    </row>
    <row r="4157" spans="29:36" x14ac:dyDescent="0.3">
      <c r="AC4157" s="439"/>
      <c r="AD4157" s="439"/>
      <c r="AE4157" s="439"/>
      <c r="AF4157" s="439"/>
      <c r="AG4157" s="439"/>
      <c r="AH4157" s="439"/>
      <c r="AI4157" s="439"/>
      <c r="AJ4157" s="439"/>
    </row>
    <row r="4158" spans="29:36" x14ac:dyDescent="0.3">
      <c r="AC4158" s="439"/>
      <c r="AD4158" s="439"/>
      <c r="AE4158" s="439"/>
      <c r="AF4158" s="439"/>
      <c r="AG4158" s="439"/>
      <c r="AH4158" s="439"/>
      <c r="AI4158" s="439"/>
      <c r="AJ4158" s="439"/>
    </row>
    <row r="4159" spans="29:36" x14ac:dyDescent="0.3">
      <c r="AC4159" s="439"/>
      <c r="AD4159" s="439"/>
      <c r="AE4159" s="439"/>
      <c r="AF4159" s="439"/>
      <c r="AG4159" s="439"/>
      <c r="AH4159" s="439"/>
      <c r="AI4159" s="439"/>
      <c r="AJ4159" s="439"/>
    </row>
    <row r="4160" spans="29:36" x14ac:dyDescent="0.3">
      <c r="AC4160" s="439"/>
      <c r="AD4160" s="439"/>
      <c r="AE4160" s="439"/>
      <c r="AF4160" s="439"/>
      <c r="AG4160" s="439"/>
      <c r="AH4160" s="439"/>
      <c r="AI4160" s="439"/>
      <c r="AJ4160" s="439"/>
    </row>
    <row r="4161" spans="29:36" x14ac:dyDescent="0.3">
      <c r="AC4161" s="439"/>
      <c r="AD4161" s="439"/>
      <c r="AE4161" s="439"/>
      <c r="AF4161" s="439"/>
      <c r="AG4161" s="439"/>
      <c r="AH4161" s="439"/>
      <c r="AI4161" s="439"/>
      <c r="AJ4161" s="439"/>
    </row>
    <row r="4162" spans="29:36" x14ac:dyDescent="0.3">
      <c r="AC4162" s="439"/>
      <c r="AD4162" s="439"/>
      <c r="AE4162" s="439"/>
      <c r="AF4162" s="439"/>
      <c r="AG4162" s="439"/>
      <c r="AH4162" s="439"/>
      <c r="AI4162" s="439"/>
      <c r="AJ4162" s="439"/>
    </row>
    <row r="4163" spans="29:36" x14ac:dyDescent="0.3">
      <c r="AC4163" s="439"/>
      <c r="AD4163" s="439"/>
      <c r="AE4163" s="439"/>
      <c r="AF4163" s="439"/>
      <c r="AG4163" s="439"/>
      <c r="AH4163" s="439"/>
      <c r="AI4163" s="439"/>
      <c r="AJ4163" s="439"/>
    </row>
    <row r="4164" spans="29:36" x14ac:dyDescent="0.3">
      <c r="AC4164" s="439"/>
      <c r="AD4164" s="439"/>
      <c r="AE4164" s="439"/>
      <c r="AF4164" s="439"/>
      <c r="AG4164" s="439"/>
      <c r="AH4164" s="439"/>
      <c r="AI4164" s="439"/>
      <c r="AJ4164" s="439"/>
    </row>
    <row r="4165" spans="29:36" x14ac:dyDescent="0.3">
      <c r="AC4165" s="439"/>
      <c r="AD4165" s="439"/>
      <c r="AE4165" s="439"/>
      <c r="AF4165" s="439"/>
      <c r="AG4165" s="439"/>
      <c r="AH4165" s="439"/>
      <c r="AI4165" s="439"/>
      <c r="AJ4165" s="439"/>
    </row>
    <row r="4166" spans="29:36" x14ac:dyDescent="0.3">
      <c r="AC4166" s="439"/>
      <c r="AD4166" s="439"/>
      <c r="AE4166" s="439"/>
      <c r="AF4166" s="439"/>
      <c r="AG4166" s="439"/>
      <c r="AH4166" s="439"/>
      <c r="AI4166" s="439"/>
      <c r="AJ4166" s="439"/>
    </row>
    <row r="4167" spans="29:36" x14ac:dyDescent="0.3">
      <c r="AC4167" s="439"/>
      <c r="AD4167" s="439"/>
      <c r="AE4167" s="439"/>
      <c r="AF4167" s="439"/>
      <c r="AG4167" s="439"/>
      <c r="AH4167" s="439"/>
      <c r="AI4167" s="439"/>
      <c r="AJ4167" s="439"/>
    </row>
    <row r="4168" spans="29:36" x14ac:dyDescent="0.3">
      <c r="AC4168" s="439"/>
      <c r="AD4168" s="439"/>
      <c r="AE4168" s="439"/>
      <c r="AF4168" s="439"/>
      <c r="AG4168" s="439"/>
      <c r="AH4168" s="439"/>
      <c r="AI4168" s="439"/>
      <c r="AJ4168" s="439"/>
    </row>
    <row r="4169" spans="29:36" x14ac:dyDescent="0.3">
      <c r="AC4169" s="439"/>
      <c r="AD4169" s="439"/>
      <c r="AE4169" s="439"/>
      <c r="AF4169" s="439"/>
      <c r="AG4169" s="439"/>
      <c r="AH4169" s="439"/>
      <c r="AI4169" s="439"/>
      <c r="AJ4169" s="439"/>
    </row>
    <row r="4170" spans="29:36" x14ac:dyDescent="0.3">
      <c r="AC4170" s="439"/>
      <c r="AD4170" s="439"/>
      <c r="AE4170" s="439"/>
      <c r="AF4170" s="439"/>
      <c r="AG4170" s="439"/>
      <c r="AH4170" s="439"/>
      <c r="AI4170" s="439"/>
      <c r="AJ4170" s="439"/>
    </row>
    <row r="4171" spans="29:36" x14ac:dyDescent="0.3">
      <c r="AC4171" s="439"/>
      <c r="AD4171" s="439"/>
      <c r="AE4171" s="439"/>
      <c r="AF4171" s="439"/>
      <c r="AG4171" s="439"/>
      <c r="AH4171" s="439"/>
      <c r="AI4171" s="439"/>
      <c r="AJ4171" s="439"/>
    </row>
    <row r="4172" spans="29:36" x14ac:dyDescent="0.3">
      <c r="AC4172" s="439"/>
      <c r="AD4172" s="439"/>
      <c r="AE4172" s="439"/>
      <c r="AF4172" s="439"/>
      <c r="AG4172" s="439"/>
      <c r="AH4172" s="439"/>
      <c r="AI4172" s="439"/>
      <c r="AJ4172" s="439"/>
    </row>
    <row r="4173" spans="29:36" x14ac:dyDescent="0.3">
      <c r="AC4173" s="439"/>
      <c r="AD4173" s="439"/>
      <c r="AE4173" s="439"/>
      <c r="AF4173" s="439"/>
      <c r="AG4173" s="439"/>
      <c r="AH4173" s="439"/>
      <c r="AI4173" s="439"/>
      <c r="AJ4173" s="439"/>
    </row>
    <row r="4174" spans="29:36" x14ac:dyDescent="0.3">
      <c r="AC4174" s="439"/>
      <c r="AD4174" s="439"/>
      <c r="AE4174" s="439"/>
      <c r="AF4174" s="439"/>
      <c r="AG4174" s="439"/>
      <c r="AH4174" s="439"/>
      <c r="AI4174" s="439"/>
      <c r="AJ4174" s="439"/>
    </row>
    <row r="4175" spans="29:36" x14ac:dyDescent="0.3">
      <c r="AC4175" s="439"/>
      <c r="AD4175" s="439"/>
      <c r="AE4175" s="439"/>
      <c r="AF4175" s="439"/>
      <c r="AG4175" s="439"/>
      <c r="AH4175" s="439"/>
      <c r="AI4175" s="439"/>
      <c r="AJ4175" s="439"/>
    </row>
    <row r="4176" spans="29:36" x14ac:dyDescent="0.3">
      <c r="AC4176" s="439"/>
      <c r="AD4176" s="439"/>
      <c r="AE4176" s="439"/>
      <c r="AF4176" s="439"/>
      <c r="AG4176" s="439"/>
      <c r="AH4176" s="439"/>
      <c r="AI4176" s="439"/>
      <c r="AJ4176" s="439"/>
    </row>
    <row r="4177" spans="29:36" x14ac:dyDescent="0.3">
      <c r="AC4177" s="439"/>
      <c r="AD4177" s="439"/>
      <c r="AE4177" s="439"/>
      <c r="AF4177" s="439"/>
      <c r="AG4177" s="439"/>
      <c r="AH4177" s="439"/>
      <c r="AI4177" s="439"/>
      <c r="AJ4177" s="439"/>
    </row>
    <row r="4178" spans="29:36" x14ac:dyDescent="0.3">
      <c r="AC4178" s="439"/>
      <c r="AD4178" s="439"/>
      <c r="AE4178" s="439"/>
      <c r="AF4178" s="439"/>
      <c r="AG4178" s="439"/>
      <c r="AH4178" s="439"/>
      <c r="AI4178" s="439"/>
      <c r="AJ4178" s="439"/>
    </row>
    <row r="4179" spans="29:36" x14ac:dyDescent="0.3">
      <c r="AC4179" s="439"/>
      <c r="AD4179" s="439"/>
      <c r="AE4179" s="439"/>
      <c r="AF4179" s="439"/>
      <c r="AG4179" s="439"/>
      <c r="AH4179" s="439"/>
      <c r="AI4179" s="439"/>
      <c r="AJ4179" s="439"/>
    </row>
    <row r="4180" spans="29:36" x14ac:dyDescent="0.3">
      <c r="AC4180" s="439"/>
      <c r="AD4180" s="439"/>
      <c r="AE4180" s="439"/>
      <c r="AF4180" s="439"/>
      <c r="AG4180" s="439"/>
      <c r="AH4180" s="439"/>
      <c r="AI4180" s="439"/>
      <c r="AJ4180" s="439"/>
    </row>
    <row r="4181" spans="29:36" x14ac:dyDescent="0.3">
      <c r="AC4181" s="439"/>
      <c r="AD4181" s="439"/>
      <c r="AE4181" s="439"/>
      <c r="AF4181" s="439"/>
      <c r="AG4181" s="439"/>
      <c r="AH4181" s="439"/>
      <c r="AI4181" s="439"/>
      <c r="AJ4181" s="439"/>
    </row>
    <row r="4182" spans="29:36" x14ac:dyDescent="0.3">
      <c r="AC4182" s="439"/>
      <c r="AD4182" s="439"/>
      <c r="AE4182" s="439"/>
      <c r="AF4182" s="439"/>
      <c r="AG4182" s="439"/>
      <c r="AH4182" s="439"/>
      <c r="AI4182" s="439"/>
      <c r="AJ4182" s="439"/>
    </row>
    <row r="4183" spans="29:36" x14ac:dyDescent="0.3">
      <c r="AC4183" s="439"/>
      <c r="AD4183" s="439"/>
      <c r="AE4183" s="439"/>
      <c r="AF4183" s="439"/>
      <c r="AG4183" s="439"/>
      <c r="AH4183" s="439"/>
      <c r="AI4183" s="439"/>
      <c r="AJ4183" s="439"/>
    </row>
    <row r="4184" spans="29:36" x14ac:dyDescent="0.3">
      <c r="AC4184" s="439"/>
      <c r="AD4184" s="439"/>
      <c r="AE4184" s="439"/>
      <c r="AF4184" s="439"/>
      <c r="AG4184" s="439"/>
      <c r="AH4184" s="439"/>
      <c r="AI4184" s="439"/>
      <c r="AJ4184" s="439"/>
    </row>
    <row r="4185" spans="29:36" x14ac:dyDescent="0.3">
      <c r="AC4185" s="439"/>
      <c r="AD4185" s="439"/>
      <c r="AE4185" s="439"/>
      <c r="AF4185" s="439"/>
      <c r="AG4185" s="439"/>
      <c r="AH4185" s="439"/>
      <c r="AI4185" s="439"/>
      <c r="AJ4185" s="439"/>
    </row>
    <row r="4186" spans="29:36" x14ac:dyDescent="0.3">
      <c r="AC4186" s="439"/>
      <c r="AD4186" s="439"/>
      <c r="AE4186" s="439"/>
      <c r="AF4186" s="439"/>
      <c r="AG4186" s="439"/>
      <c r="AH4186" s="439"/>
      <c r="AI4186" s="439"/>
      <c r="AJ4186" s="439"/>
    </row>
    <row r="4187" spans="29:36" x14ac:dyDescent="0.3">
      <c r="AC4187" s="439"/>
      <c r="AD4187" s="439"/>
      <c r="AE4187" s="439"/>
      <c r="AF4187" s="439"/>
      <c r="AG4187" s="439"/>
      <c r="AH4187" s="439"/>
      <c r="AI4187" s="439"/>
      <c r="AJ4187" s="439"/>
    </row>
    <row r="4188" spans="29:36" x14ac:dyDescent="0.3">
      <c r="AC4188" s="439"/>
      <c r="AD4188" s="439"/>
      <c r="AE4188" s="439"/>
      <c r="AF4188" s="439"/>
      <c r="AG4188" s="439"/>
      <c r="AH4188" s="439"/>
      <c r="AI4188" s="439"/>
      <c r="AJ4188" s="439"/>
    </row>
    <row r="4189" spans="29:36" x14ac:dyDescent="0.3">
      <c r="AC4189" s="439"/>
      <c r="AD4189" s="439"/>
      <c r="AE4189" s="439"/>
      <c r="AF4189" s="439"/>
      <c r="AG4189" s="439"/>
      <c r="AH4189" s="439"/>
      <c r="AI4189" s="439"/>
      <c r="AJ4189" s="439"/>
    </row>
    <row r="4190" spans="29:36" x14ac:dyDescent="0.3">
      <c r="AC4190" s="439"/>
      <c r="AD4190" s="439"/>
      <c r="AE4190" s="439"/>
      <c r="AF4190" s="439"/>
      <c r="AG4190" s="439"/>
      <c r="AH4190" s="439"/>
      <c r="AI4190" s="439"/>
      <c r="AJ4190" s="439"/>
    </row>
    <row r="4191" spans="29:36" x14ac:dyDescent="0.3">
      <c r="AC4191" s="439"/>
      <c r="AD4191" s="439"/>
      <c r="AE4191" s="439"/>
      <c r="AF4191" s="439"/>
      <c r="AG4191" s="439"/>
      <c r="AH4191" s="439"/>
      <c r="AI4191" s="439"/>
      <c r="AJ4191" s="439"/>
    </row>
    <row r="4192" spans="29:36" x14ac:dyDescent="0.3">
      <c r="AC4192" s="439"/>
      <c r="AD4192" s="439"/>
      <c r="AE4192" s="439"/>
      <c r="AF4192" s="439"/>
      <c r="AG4192" s="439"/>
      <c r="AH4192" s="439"/>
      <c r="AI4192" s="439"/>
      <c r="AJ4192" s="439"/>
    </row>
    <row r="4193" spans="29:36" x14ac:dyDescent="0.3">
      <c r="AC4193" s="439"/>
      <c r="AD4193" s="439"/>
      <c r="AE4193" s="439"/>
      <c r="AF4193" s="439"/>
      <c r="AG4193" s="439"/>
      <c r="AH4193" s="439"/>
      <c r="AI4193" s="439"/>
      <c r="AJ4193" s="439"/>
    </row>
    <row r="4194" spans="29:36" x14ac:dyDescent="0.3">
      <c r="AC4194" s="439"/>
      <c r="AD4194" s="439"/>
      <c r="AE4194" s="439"/>
      <c r="AF4194" s="439"/>
      <c r="AG4194" s="439"/>
      <c r="AH4194" s="439"/>
      <c r="AI4194" s="439"/>
      <c r="AJ4194" s="439"/>
    </row>
    <row r="4195" spans="29:36" x14ac:dyDescent="0.3">
      <c r="AC4195" s="439"/>
      <c r="AD4195" s="439"/>
      <c r="AE4195" s="439"/>
      <c r="AF4195" s="439"/>
      <c r="AG4195" s="439"/>
      <c r="AH4195" s="439"/>
      <c r="AI4195" s="439"/>
      <c r="AJ4195" s="439"/>
    </row>
    <row r="4196" spans="29:36" x14ac:dyDescent="0.3">
      <c r="AC4196" s="439"/>
      <c r="AD4196" s="439"/>
      <c r="AE4196" s="439"/>
      <c r="AF4196" s="439"/>
      <c r="AG4196" s="439"/>
      <c r="AH4196" s="439"/>
      <c r="AI4196" s="439"/>
      <c r="AJ4196" s="439"/>
    </row>
    <row r="4197" spans="29:36" x14ac:dyDescent="0.3">
      <c r="AC4197" s="439"/>
      <c r="AD4197" s="439"/>
      <c r="AE4197" s="439"/>
      <c r="AF4197" s="439"/>
      <c r="AG4197" s="439"/>
      <c r="AH4197" s="439"/>
      <c r="AI4197" s="439"/>
      <c r="AJ4197" s="439"/>
    </row>
    <row r="4198" spans="29:36" x14ac:dyDescent="0.3">
      <c r="AC4198" s="439"/>
      <c r="AD4198" s="439"/>
      <c r="AE4198" s="439"/>
      <c r="AF4198" s="439"/>
      <c r="AG4198" s="439"/>
      <c r="AH4198" s="439"/>
      <c r="AI4198" s="439"/>
      <c r="AJ4198" s="439"/>
    </row>
    <row r="4199" spans="29:36" x14ac:dyDescent="0.3">
      <c r="AC4199" s="439"/>
      <c r="AD4199" s="439"/>
      <c r="AE4199" s="439"/>
      <c r="AF4199" s="439"/>
      <c r="AG4199" s="439"/>
      <c r="AH4199" s="439"/>
      <c r="AI4199" s="439"/>
      <c r="AJ4199" s="439"/>
    </row>
    <row r="4200" spans="29:36" x14ac:dyDescent="0.3">
      <c r="AC4200" s="439"/>
      <c r="AD4200" s="439"/>
      <c r="AE4200" s="439"/>
      <c r="AF4200" s="439"/>
      <c r="AG4200" s="439"/>
      <c r="AH4200" s="439"/>
      <c r="AI4200" s="439"/>
      <c r="AJ4200" s="439"/>
    </row>
    <row r="4201" spans="29:36" x14ac:dyDescent="0.3">
      <c r="AC4201" s="439"/>
      <c r="AD4201" s="439"/>
      <c r="AE4201" s="439"/>
      <c r="AF4201" s="439"/>
      <c r="AG4201" s="439"/>
      <c r="AH4201" s="439"/>
      <c r="AI4201" s="439"/>
      <c r="AJ4201" s="439"/>
    </row>
    <row r="4202" spans="29:36" x14ac:dyDescent="0.3">
      <c r="AC4202" s="439"/>
      <c r="AD4202" s="439"/>
      <c r="AE4202" s="439"/>
      <c r="AF4202" s="439"/>
      <c r="AG4202" s="439"/>
      <c r="AH4202" s="439"/>
      <c r="AI4202" s="439"/>
      <c r="AJ4202" s="439"/>
    </row>
    <row r="4203" spans="29:36" x14ac:dyDescent="0.3">
      <c r="AC4203" s="439"/>
      <c r="AD4203" s="439"/>
      <c r="AE4203" s="439"/>
      <c r="AF4203" s="439"/>
      <c r="AG4203" s="439"/>
      <c r="AH4203" s="439"/>
      <c r="AI4203" s="439"/>
      <c r="AJ4203" s="439"/>
    </row>
    <row r="4204" spans="29:36" x14ac:dyDescent="0.3">
      <c r="AC4204" s="439"/>
      <c r="AD4204" s="439"/>
      <c r="AE4204" s="439"/>
      <c r="AF4204" s="439"/>
      <c r="AG4204" s="439"/>
      <c r="AH4204" s="439"/>
      <c r="AI4204" s="439"/>
      <c r="AJ4204" s="439"/>
    </row>
    <row r="4205" spans="29:36" x14ac:dyDescent="0.3">
      <c r="AC4205" s="439"/>
      <c r="AD4205" s="439"/>
      <c r="AE4205" s="439"/>
      <c r="AF4205" s="439"/>
      <c r="AG4205" s="439"/>
      <c r="AH4205" s="439"/>
      <c r="AI4205" s="439"/>
      <c r="AJ4205" s="439"/>
    </row>
    <row r="4206" spans="29:36" x14ac:dyDescent="0.3">
      <c r="AC4206" s="439"/>
      <c r="AD4206" s="439"/>
      <c r="AE4206" s="439"/>
      <c r="AF4206" s="439"/>
      <c r="AG4206" s="439"/>
      <c r="AH4206" s="439"/>
      <c r="AI4206" s="439"/>
      <c r="AJ4206" s="439"/>
    </row>
    <row r="4207" spans="29:36" x14ac:dyDescent="0.3">
      <c r="AC4207" s="439"/>
      <c r="AD4207" s="439"/>
      <c r="AE4207" s="439"/>
      <c r="AF4207" s="439"/>
      <c r="AG4207" s="439"/>
      <c r="AH4207" s="439"/>
      <c r="AI4207" s="439"/>
      <c r="AJ4207" s="439"/>
    </row>
    <row r="4208" spans="29:36" x14ac:dyDescent="0.3">
      <c r="AC4208" s="439"/>
      <c r="AD4208" s="439"/>
      <c r="AE4208" s="439"/>
      <c r="AF4208" s="439"/>
      <c r="AG4208" s="439"/>
      <c r="AH4208" s="439"/>
      <c r="AI4208" s="439"/>
      <c r="AJ4208" s="439"/>
    </row>
    <row r="4209" spans="29:36" x14ac:dyDescent="0.3">
      <c r="AC4209" s="439"/>
      <c r="AD4209" s="439"/>
      <c r="AE4209" s="439"/>
      <c r="AF4209" s="439"/>
      <c r="AG4209" s="439"/>
      <c r="AH4209" s="439"/>
      <c r="AI4209" s="439"/>
      <c r="AJ4209" s="439"/>
    </row>
    <row r="4210" spans="29:36" x14ac:dyDescent="0.3">
      <c r="AC4210" s="439"/>
      <c r="AD4210" s="439"/>
      <c r="AE4210" s="439"/>
      <c r="AF4210" s="439"/>
      <c r="AG4210" s="439"/>
      <c r="AH4210" s="439"/>
      <c r="AI4210" s="439"/>
      <c r="AJ4210" s="439"/>
    </row>
    <row r="4211" spans="29:36" x14ac:dyDescent="0.3">
      <c r="AC4211" s="439"/>
      <c r="AD4211" s="439"/>
      <c r="AE4211" s="439"/>
      <c r="AF4211" s="439"/>
      <c r="AG4211" s="439"/>
      <c r="AH4211" s="439"/>
      <c r="AI4211" s="439"/>
      <c r="AJ4211" s="439"/>
    </row>
    <row r="4212" spans="29:36" x14ac:dyDescent="0.3">
      <c r="AC4212" s="439"/>
      <c r="AD4212" s="439"/>
      <c r="AE4212" s="439"/>
      <c r="AF4212" s="439"/>
      <c r="AG4212" s="439"/>
      <c r="AH4212" s="439"/>
      <c r="AI4212" s="439"/>
      <c r="AJ4212" s="439"/>
    </row>
    <row r="4213" spans="29:36" x14ac:dyDescent="0.3">
      <c r="AC4213" s="439"/>
      <c r="AD4213" s="439"/>
      <c r="AE4213" s="439"/>
      <c r="AF4213" s="439"/>
      <c r="AG4213" s="439"/>
      <c r="AH4213" s="439"/>
      <c r="AI4213" s="439"/>
      <c r="AJ4213" s="439"/>
    </row>
    <row r="4214" spans="29:36" x14ac:dyDescent="0.3">
      <c r="AC4214" s="439"/>
      <c r="AD4214" s="439"/>
      <c r="AE4214" s="439"/>
      <c r="AF4214" s="439"/>
      <c r="AG4214" s="439"/>
      <c r="AH4214" s="439"/>
      <c r="AI4214" s="439"/>
      <c r="AJ4214" s="439"/>
    </row>
    <row r="4215" spans="29:36" x14ac:dyDescent="0.3">
      <c r="AC4215" s="439"/>
      <c r="AD4215" s="439"/>
      <c r="AE4215" s="439"/>
      <c r="AF4215" s="439"/>
      <c r="AG4215" s="439"/>
      <c r="AH4215" s="439"/>
      <c r="AI4215" s="439"/>
      <c r="AJ4215" s="439"/>
    </row>
    <row r="4216" spans="29:36" x14ac:dyDescent="0.3">
      <c r="AC4216" s="439"/>
      <c r="AD4216" s="439"/>
      <c r="AE4216" s="439"/>
      <c r="AF4216" s="439"/>
      <c r="AG4216" s="439"/>
      <c r="AH4216" s="439"/>
      <c r="AI4216" s="439"/>
      <c r="AJ4216" s="439"/>
    </row>
    <row r="4217" spans="29:36" x14ac:dyDescent="0.3">
      <c r="AC4217" s="439"/>
      <c r="AD4217" s="439"/>
      <c r="AE4217" s="439"/>
      <c r="AF4217" s="439"/>
      <c r="AG4217" s="439"/>
      <c r="AH4217" s="439"/>
      <c r="AI4217" s="439"/>
      <c r="AJ4217" s="439"/>
    </row>
    <row r="4218" spans="29:36" x14ac:dyDescent="0.3">
      <c r="AC4218" s="439"/>
      <c r="AD4218" s="439"/>
      <c r="AE4218" s="439"/>
      <c r="AF4218" s="439"/>
      <c r="AG4218" s="439"/>
      <c r="AH4218" s="439"/>
      <c r="AI4218" s="439"/>
      <c r="AJ4218" s="439"/>
    </row>
    <row r="4219" spans="29:36" x14ac:dyDescent="0.3">
      <c r="AC4219" s="439"/>
      <c r="AD4219" s="439"/>
      <c r="AE4219" s="439"/>
      <c r="AF4219" s="439"/>
      <c r="AG4219" s="439"/>
      <c r="AH4219" s="439"/>
      <c r="AI4219" s="439"/>
      <c r="AJ4219" s="439"/>
    </row>
    <row r="4220" spans="29:36" x14ac:dyDescent="0.3">
      <c r="AC4220" s="439"/>
      <c r="AD4220" s="439"/>
      <c r="AE4220" s="439"/>
      <c r="AF4220" s="439"/>
      <c r="AG4220" s="439"/>
      <c r="AH4220" s="439"/>
      <c r="AI4220" s="439"/>
      <c r="AJ4220" s="439"/>
    </row>
    <row r="4221" spans="29:36" x14ac:dyDescent="0.3">
      <c r="AC4221" s="439"/>
      <c r="AD4221" s="439"/>
      <c r="AE4221" s="439"/>
      <c r="AF4221" s="439"/>
      <c r="AG4221" s="439"/>
      <c r="AH4221" s="439"/>
      <c r="AI4221" s="439"/>
      <c r="AJ4221" s="439"/>
    </row>
    <row r="4222" spans="29:36" x14ac:dyDescent="0.3">
      <c r="AC4222" s="439"/>
      <c r="AD4222" s="439"/>
      <c r="AE4222" s="439"/>
      <c r="AF4222" s="439"/>
      <c r="AG4222" s="439"/>
      <c r="AH4222" s="439"/>
      <c r="AI4222" s="439"/>
      <c r="AJ4222" s="439"/>
    </row>
    <row r="4223" spans="29:36" x14ac:dyDescent="0.3">
      <c r="AC4223" s="439"/>
      <c r="AD4223" s="439"/>
      <c r="AE4223" s="439"/>
      <c r="AF4223" s="439"/>
      <c r="AG4223" s="439"/>
      <c r="AH4223" s="439"/>
      <c r="AI4223" s="439"/>
      <c r="AJ4223" s="439"/>
    </row>
    <row r="4224" spans="29:36" x14ac:dyDescent="0.3">
      <c r="AC4224" s="439"/>
      <c r="AD4224" s="439"/>
      <c r="AE4224" s="439"/>
      <c r="AF4224" s="439"/>
      <c r="AG4224" s="439"/>
      <c r="AH4224" s="439"/>
      <c r="AI4224" s="439"/>
      <c r="AJ4224" s="439"/>
    </row>
    <row r="4225" spans="29:36" x14ac:dyDescent="0.3">
      <c r="AC4225" s="439"/>
      <c r="AD4225" s="439"/>
      <c r="AE4225" s="439"/>
      <c r="AF4225" s="439"/>
      <c r="AG4225" s="439"/>
      <c r="AH4225" s="439"/>
      <c r="AI4225" s="439"/>
      <c r="AJ4225" s="439"/>
    </row>
    <row r="4226" spans="29:36" x14ac:dyDescent="0.3">
      <c r="AC4226" s="439"/>
      <c r="AD4226" s="439"/>
      <c r="AE4226" s="439"/>
      <c r="AF4226" s="439"/>
      <c r="AG4226" s="439"/>
      <c r="AH4226" s="439"/>
      <c r="AI4226" s="439"/>
      <c r="AJ4226" s="439"/>
    </row>
    <row r="4227" spans="29:36" x14ac:dyDescent="0.3">
      <c r="AC4227" s="439"/>
      <c r="AD4227" s="439"/>
      <c r="AE4227" s="439"/>
      <c r="AF4227" s="439"/>
      <c r="AG4227" s="439"/>
      <c r="AH4227" s="439"/>
      <c r="AI4227" s="439"/>
      <c r="AJ4227" s="439"/>
    </row>
    <row r="4228" spans="29:36" x14ac:dyDescent="0.3">
      <c r="AC4228" s="439"/>
      <c r="AD4228" s="439"/>
      <c r="AE4228" s="439"/>
      <c r="AF4228" s="439"/>
      <c r="AG4228" s="439"/>
      <c r="AH4228" s="439"/>
      <c r="AI4228" s="439"/>
      <c r="AJ4228" s="439"/>
    </row>
    <row r="4229" spans="29:36" x14ac:dyDescent="0.3">
      <c r="AC4229" s="439"/>
      <c r="AD4229" s="439"/>
      <c r="AE4229" s="439"/>
      <c r="AF4229" s="439"/>
      <c r="AG4229" s="439"/>
      <c r="AH4229" s="439"/>
      <c r="AI4229" s="439"/>
      <c r="AJ4229" s="439"/>
    </row>
    <row r="4230" spans="29:36" x14ac:dyDescent="0.3">
      <c r="AC4230" s="439"/>
      <c r="AD4230" s="439"/>
      <c r="AE4230" s="439"/>
      <c r="AF4230" s="439"/>
      <c r="AG4230" s="439"/>
      <c r="AH4230" s="439"/>
      <c r="AI4230" s="439"/>
      <c r="AJ4230" s="439"/>
    </row>
    <row r="4231" spans="29:36" x14ac:dyDescent="0.3">
      <c r="AC4231" s="439"/>
      <c r="AD4231" s="439"/>
      <c r="AE4231" s="439"/>
      <c r="AF4231" s="439"/>
      <c r="AG4231" s="439"/>
      <c r="AH4231" s="439"/>
      <c r="AI4231" s="439"/>
      <c r="AJ4231" s="439"/>
    </row>
    <row r="4232" spans="29:36" x14ac:dyDescent="0.3">
      <c r="AC4232" s="439"/>
      <c r="AD4232" s="439"/>
      <c r="AE4232" s="439"/>
      <c r="AF4232" s="439"/>
      <c r="AG4232" s="439"/>
      <c r="AH4232" s="439"/>
      <c r="AI4232" s="439"/>
      <c r="AJ4232" s="439"/>
    </row>
    <row r="4233" spans="29:36" x14ac:dyDescent="0.3">
      <c r="AC4233" s="439"/>
      <c r="AD4233" s="439"/>
      <c r="AE4233" s="439"/>
      <c r="AF4233" s="439"/>
      <c r="AG4233" s="439"/>
      <c r="AH4233" s="439"/>
      <c r="AI4233" s="439"/>
      <c r="AJ4233" s="439"/>
    </row>
    <row r="4234" spans="29:36" x14ac:dyDescent="0.3">
      <c r="AC4234" s="439"/>
      <c r="AD4234" s="439"/>
      <c r="AE4234" s="439"/>
      <c r="AF4234" s="439"/>
      <c r="AG4234" s="439"/>
      <c r="AH4234" s="439"/>
      <c r="AI4234" s="439"/>
      <c r="AJ4234" s="439"/>
    </row>
    <row r="4235" spans="29:36" x14ac:dyDescent="0.3">
      <c r="AC4235" s="439"/>
      <c r="AD4235" s="439"/>
      <c r="AE4235" s="439"/>
      <c r="AF4235" s="439"/>
      <c r="AG4235" s="439"/>
      <c r="AH4235" s="439"/>
      <c r="AI4235" s="439"/>
      <c r="AJ4235" s="439"/>
    </row>
    <row r="4236" spans="29:36" x14ac:dyDescent="0.3">
      <c r="AC4236" s="439"/>
      <c r="AD4236" s="439"/>
      <c r="AE4236" s="439"/>
      <c r="AF4236" s="439"/>
      <c r="AG4236" s="439"/>
      <c r="AH4236" s="439"/>
      <c r="AI4236" s="439"/>
      <c r="AJ4236" s="439"/>
    </row>
    <row r="4237" spans="29:36" x14ac:dyDescent="0.3">
      <c r="AC4237" s="439"/>
      <c r="AD4237" s="439"/>
      <c r="AE4237" s="439"/>
      <c r="AF4237" s="439"/>
      <c r="AG4237" s="439"/>
      <c r="AH4237" s="439"/>
      <c r="AI4237" s="439"/>
      <c r="AJ4237" s="439"/>
    </row>
    <row r="4238" spans="29:36" x14ac:dyDescent="0.3">
      <c r="AC4238" s="439"/>
      <c r="AD4238" s="439"/>
      <c r="AE4238" s="439"/>
      <c r="AF4238" s="439"/>
      <c r="AG4238" s="439"/>
      <c r="AH4238" s="439"/>
      <c r="AI4238" s="439"/>
      <c r="AJ4238" s="439"/>
    </row>
    <row r="4239" spans="29:36" x14ac:dyDescent="0.3">
      <c r="AC4239" s="439"/>
      <c r="AD4239" s="439"/>
      <c r="AE4239" s="439"/>
      <c r="AF4239" s="439"/>
      <c r="AG4239" s="439"/>
      <c r="AH4239" s="439"/>
      <c r="AI4239" s="439"/>
      <c r="AJ4239" s="439"/>
    </row>
    <row r="4240" spans="29:36" x14ac:dyDescent="0.3">
      <c r="AC4240" s="439"/>
      <c r="AD4240" s="439"/>
      <c r="AE4240" s="439"/>
      <c r="AF4240" s="439"/>
      <c r="AG4240" s="439"/>
      <c r="AH4240" s="439"/>
      <c r="AI4240" s="439"/>
      <c r="AJ4240" s="439"/>
    </row>
    <row r="4241" spans="29:36" x14ac:dyDescent="0.3">
      <c r="AC4241" s="439"/>
      <c r="AD4241" s="439"/>
      <c r="AE4241" s="439"/>
      <c r="AF4241" s="439"/>
      <c r="AG4241" s="439"/>
      <c r="AH4241" s="439"/>
      <c r="AI4241" s="439"/>
      <c r="AJ4241" s="439"/>
    </row>
    <row r="4242" spans="29:36" x14ac:dyDescent="0.3">
      <c r="AC4242" s="439"/>
      <c r="AD4242" s="439"/>
      <c r="AE4242" s="439"/>
      <c r="AF4242" s="439"/>
      <c r="AG4242" s="439"/>
      <c r="AH4242" s="439"/>
      <c r="AI4242" s="439"/>
      <c r="AJ4242" s="439"/>
    </row>
    <row r="4243" spans="29:36" x14ac:dyDescent="0.3">
      <c r="AC4243" s="439"/>
      <c r="AD4243" s="439"/>
      <c r="AE4243" s="439"/>
      <c r="AF4243" s="439"/>
      <c r="AG4243" s="439"/>
      <c r="AH4243" s="439"/>
      <c r="AI4243" s="439"/>
      <c r="AJ4243" s="439"/>
    </row>
    <row r="4244" spans="29:36" x14ac:dyDescent="0.3">
      <c r="AC4244" s="439"/>
      <c r="AD4244" s="439"/>
      <c r="AE4244" s="439"/>
      <c r="AF4244" s="439"/>
      <c r="AG4244" s="439"/>
      <c r="AH4244" s="439"/>
      <c r="AI4244" s="439"/>
      <c r="AJ4244" s="439"/>
    </row>
    <row r="4245" spans="29:36" x14ac:dyDescent="0.3">
      <c r="AC4245" s="439"/>
      <c r="AD4245" s="439"/>
      <c r="AE4245" s="439"/>
      <c r="AF4245" s="439"/>
      <c r="AG4245" s="439"/>
      <c r="AH4245" s="439"/>
      <c r="AI4245" s="439"/>
      <c r="AJ4245" s="439"/>
    </row>
    <row r="4246" spans="29:36" x14ac:dyDescent="0.3">
      <c r="AC4246" s="439"/>
      <c r="AD4246" s="439"/>
      <c r="AE4246" s="439"/>
      <c r="AF4246" s="439"/>
      <c r="AG4246" s="439"/>
      <c r="AH4246" s="439"/>
      <c r="AI4246" s="439"/>
      <c r="AJ4246" s="439"/>
    </row>
    <row r="4247" spans="29:36" x14ac:dyDescent="0.3">
      <c r="AC4247" s="439"/>
      <c r="AD4247" s="439"/>
      <c r="AE4247" s="439"/>
      <c r="AF4247" s="439"/>
      <c r="AG4247" s="439"/>
      <c r="AH4247" s="439"/>
      <c r="AI4247" s="439"/>
      <c r="AJ4247" s="439"/>
    </row>
    <row r="4248" spans="29:36" x14ac:dyDescent="0.3">
      <c r="AC4248" s="439"/>
      <c r="AD4248" s="439"/>
      <c r="AE4248" s="439"/>
      <c r="AF4248" s="439"/>
      <c r="AG4248" s="439"/>
      <c r="AH4248" s="439"/>
      <c r="AI4248" s="439"/>
      <c r="AJ4248" s="439"/>
    </row>
    <row r="4249" spans="29:36" x14ac:dyDescent="0.3">
      <c r="AC4249" s="439"/>
      <c r="AD4249" s="439"/>
      <c r="AE4249" s="439"/>
      <c r="AF4249" s="439"/>
      <c r="AG4249" s="439"/>
      <c r="AH4249" s="439"/>
      <c r="AI4249" s="439"/>
      <c r="AJ4249" s="439"/>
    </row>
    <row r="4250" spans="29:36" x14ac:dyDescent="0.3">
      <c r="AC4250" s="439"/>
      <c r="AD4250" s="439"/>
      <c r="AE4250" s="439"/>
      <c r="AF4250" s="439"/>
      <c r="AG4250" s="439"/>
      <c r="AH4250" s="439"/>
      <c r="AI4250" s="439"/>
      <c r="AJ4250" s="439"/>
    </row>
    <row r="4251" spans="29:36" x14ac:dyDescent="0.3">
      <c r="AC4251" s="439"/>
      <c r="AD4251" s="439"/>
      <c r="AE4251" s="439"/>
      <c r="AF4251" s="439"/>
      <c r="AG4251" s="439"/>
      <c r="AH4251" s="439"/>
      <c r="AI4251" s="439"/>
      <c r="AJ4251" s="439"/>
    </row>
    <row r="4252" spans="29:36" x14ac:dyDescent="0.3">
      <c r="AC4252" s="439"/>
      <c r="AD4252" s="439"/>
      <c r="AE4252" s="439"/>
      <c r="AF4252" s="439"/>
      <c r="AG4252" s="439"/>
      <c r="AH4252" s="439"/>
      <c r="AI4252" s="439"/>
      <c r="AJ4252" s="439"/>
    </row>
    <row r="4253" spans="29:36" x14ac:dyDescent="0.3">
      <c r="AC4253" s="439"/>
      <c r="AD4253" s="439"/>
      <c r="AE4253" s="439"/>
      <c r="AF4253" s="439"/>
      <c r="AG4253" s="439"/>
      <c r="AH4253" s="439"/>
      <c r="AI4253" s="439"/>
      <c r="AJ4253" s="439"/>
    </row>
    <row r="4254" spans="29:36" x14ac:dyDescent="0.3">
      <c r="AC4254" s="439"/>
      <c r="AD4254" s="439"/>
      <c r="AE4254" s="439"/>
      <c r="AF4254" s="439"/>
      <c r="AG4254" s="439"/>
      <c r="AH4254" s="439"/>
      <c r="AI4254" s="439"/>
      <c r="AJ4254" s="439"/>
    </row>
    <row r="4255" spans="29:36" x14ac:dyDescent="0.3">
      <c r="AC4255" s="439"/>
      <c r="AD4255" s="439"/>
      <c r="AE4255" s="439"/>
      <c r="AF4255" s="439"/>
      <c r="AG4255" s="439"/>
      <c r="AH4255" s="439"/>
      <c r="AI4255" s="439"/>
      <c r="AJ4255" s="439"/>
    </row>
    <row r="4256" spans="29:36" x14ac:dyDescent="0.3">
      <c r="AC4256" s="439"/>
      <c r="AD4256" s="439"/>
      <c r="AE4256" s="439"/>
      <c r="AF4256" s="439"/>
      <c r="AG4256" s="439"/>
      <c r="AH4256" s="439"/>
      <c r="AI4256" s="439"/>
      <c r="AJ4256" s="439"/>
    </row>
    <row r="4257" spans="29:36" x14ac:dyDescent="0.3">
      <c r="AC4257" s="439"/>
      <c r="AD4257" s="439"/>
      <c r="AE4257" s="439"/>
      <c r="AF4257" s="439"/>
      <c r="AG4257" s="439"/>
      <c r="AH4257" s="439"/>
      <c r="AI4257" s="439"/>
      <c r="AJ4257" s="439"/>
    </row>
    <row r="4258" spans="29:36" x14ac:dyDescent="0.3">
      <c r="AC4258" s="439"/>
      <c r="AD4258" s="439"/>
      <c r="AE4258" s="439"/>
      <c r="AF4258" s="439"/>
      <c r="AG4258" s="439"/>
      <c r="AH4258" s="439"/>
      <c r="AI4258" s="439"/>
      <c r="AJ4258" s="439"/>
    </row>
    <row r="4259" spans="29:36" x14ac:dyDescent="0.3">
      <c r="AC4259" s="439"/>
      <c r="AD4259" s="439"/>
      <c r="AE4259" s="439"/>
      <c r="AF4259" s="439"/>
      <c r="AG4259" s="439"/>
      <c r="AH4259" s="439"/>
      <c r="AI4259" s="439"/>
      <c r="AJ4259" s="439"/>
    </row>
    <row r="4260" spans="29:36" x14ac:dyDescent="0.3">
      <c r="AC4260" s="439"/>
      <c r="AD4260" s="439"/>
      <c r="AE4260" s="439"/>
      <c r="AF4260" s="439"/>
      <c r="AG4260" s="439"/>
      <c r="AH4260" s="439"/>
      <c r="AI4260" s="439"/>
      <c r="AJ4260" s="439"/>
    </row>
    <row r="4261" spans="29:36" x14ac:dyDescent="0.3">
      <c r="AC4261" s="439"/>
      <c r="AD4261" s="439"/>
      <c r="AE4261" s="439"/>
      <c r="AF4261" s="439"/>
      <c r="AG4261" s="439"/>
      <c r="AH4261" s="439"/>
      <c r="AI4261" s="439"/>
      <c r="AJ4261" s="439"/>
    </row>
    <row r="4262" spans="29:36" x14ac:dyDescent="0.3">
      <c r="AC4262" s="439"/>
      <c r="AD4262" s="439"/>
      <c r="AE4262" s="439"/>
      <c r="AF4262" s="439"/>
      <c r="AG4262" s="439"/>
      <c r="AH4262" s="439"/>
      <c r="AI4262" s="439"/>
      <c r="AJ4262" s="439"/>
    </row>
    <row r="4263" spans="29:36" x14ac:dyDescent="0.3">
      <c r="AC4263" s="439"/>
      <c r="AD4263" s="439"/>
      <c r="AE4263" s="439"/>
      <c r="AF4263" s="439"/>
      <c r="AG4263" s="439"/>
      <c r="AH4263" s="439"/>
      <c r="AI4263" s="439"/>
      <c r="AJ4263" s="439"/>
    </row>
    <row r="4264" spans="29:36" x14ac:dyDescent="0.3">
      <c r="AC4264" s="439"/>
      <c r="AD4264" s="439"/>
      <c r="AE4264" s="439"/>
      <c r="AF4264" s="439"/>
      <c r="AG4264" s="439"/>
      <c r="AH4264" s="439"/>
      <c r="AI4264" s="439"/>
      <c r="AJ4264" s="439"/>
    </row>
    <row r="4265" spans="29:36" x14ac:dyDescent="0.3">
      <c r="AC4265" s="439"/>
      <c r="AD4265" s="439"/>
      <c r="AE4265" s="439"/>
      <c r="AF4265" s="439"/>
      <c r="AG4265" s="439"/>
      <c r="AH4265" s="439"/>
      <c r="AI4265" s="439"/>
      <c r="AJ4265" s="439"/>
    </row>
    <row r="4266" spans="29:36" x14ac:dyDescent="0.3">
      <c r="AC4266" s="439"/>
      <c r="AD4266" s="439"/>
      <c r="AE4266" s="439"/>
      <c r="AF4266" s="439"/>
      <c r="AG4266" s="439"/>
      <c r="AH4266" s="439"/>
      <c r="AI4266" s="439"/>
      <c r="AJ4266" s="439"/>
    </row>
    <row r="4267" spans="29:36" x14ac:dyDescent="0.3">
      <c r="AC4267" s="439"/>
      <c r="AD4267" s="439"/>
      <c r="AE4267" s="439"/>
      <c r="AF4267" s="439"/>
      <c r="AG4267" s="439"/>
      <c r="AH4267" s="439"/>
      <c r="AI4267" s="439"/>
      <c r="AJ4267" s="439"/>
    </row>
    <row r="4268" spans="29:36" x14ac:dyDescent="0.3">
      <c r="AC4268" s="439"/>
      <c r="AD4268" s="439"/>
      <c r="AE4268" s="439"/>
      <c r="AF4268" s="439"/>
      <c r="AG4268" s="439"/>
      <c r="AH4268" s="439"/>
      <c r="AI4268" s="439"/>
      <c r="AJ4268" s="439"/>
    </row>
    <row r="4269" spans="29:36" x14ac:dyDescent="0.3">
      <c r="AC4269" s="439"/>
      <c r="AD4269" s="439"/>
      <c r="AE4269" s="439"/>
      <c r="AF4269" s="439"/>
      <c r="AG4269" s="439"/>
      <c r="AH4269" s="439"/>
      <c r="AI4269" s="439"/>
      <c r="AJ4269" s="439"/>
    </row>
    <row r="4270" spans="29:36" x14ac:dyDescent="0.3">
      <c r="AC4270" s="439"/>
      <c r="AD4270" s="439"/>
      <c r="AE4270" s="439"/>
      <c r="AF4270" s="439"/>
      <c r="AG4270" s="439"/>
      <c r="AH4270" s="439"/>
      <c r="AI4270" s="439"/>
      <c r="AJ4270" s="439"/>
    </row>
    <row r="4271" spans="29:36" x14ac:dyDescent="0.3">
      <c r="AC4271" s="439"/>
      <c r="AD4271" s="439"/>
      <c r="AE4271" s="439"/>
      <c r="AF4271" s="439"/>
      <c r="AG4271" s="439"/>
      <c r="AH4271" s="439"/>
      <c r="AI4271" s="439"/>
      <c r="AJ4271" s="439"/>
    </row>
    <row r="4272" spans="29:36" x14ac:dyDescent="0.3">
      <c r="AC4272" s="439"/>
      <c r="AD4272" s="439"/>
      <c r="AE4272" s="439"/>
      <c r="AF4272" s="439"/>
      <c r="AG4272" s="439"/>
      <c r="AH4272" s="439"/>
      <c r="AI4272" s="439"/>
      <c r="AJ4272" s="439"/>
    </row>
    <row r="4273" spans="29:36" x14ac:dyDescent="0.3">
      <c r="AC4273" s="439"/>
      <c r="AD4273" s="439"/>
      <c r="AE4273" s="439"/>
      <c r="AF4273" s="439"/>
      <c r="AG4273" s="439"/>
      <c r="AH4273" s="439"/>
      <c r="AI4273" s="439"/>
      <c r="AJ4273" s="439"/>
    </row>
    <row r="4274" spans="29:36" x14ac:dyDescent="0.3">
      <c r="AC4274" s="439"/>
      <c r="AD4274" s="439"/>
      <c r="AE4274" s="439"/>
      <c r="AF4274" s="439"/>
      <c r="AG4274" s="439"/>
      <c r="AH4274" s="439"/>
      <c r="AI4274" s="439"/>
      <c r="AJ4274" s="439"/>
    </row>
    <row r="4275" spans="29:36" x14ac:dyDescent="0.3">
      <c r="AC4275" s="439"/>
      <c r="AD4275" s="439"/>
      <c r="AE4275" s="439"/>
      <c r="AF4275" s="439"/>
      <c r="AG4275" s="439"/>
      <c r="AH4275" s="439"/>
      <c r="AI4275" s="439"/>
      <c r="AJ4275" s="439"/>
    </row>
    <row r="4276" spans="29:36" x14ac:dyDescent="0.3">
      <c r="AC4276" s="439"/>
      <c r="AD4276" s="439"/>
      <c r="AE4276" s="439"/>
      <c r="AF4276" s="439"/>
      <c r="AG4276" s="439"/>
      <c r="AH4276" s="439"/>
      <c r="AI4276" s="439"/>
      <c r="AJ4276" s="439"/>
    </row>
    <row r="4277" spans="29:36" x14ac:dyDescent="0.3">
      <c r="AC4277" s="439"/>
      <c r="AD4277" s="439"/>
      <c r="AE4277" s="439"/>
      <c r="AF4277" s="439"/>
      <c r="AG4277" s="439"/>
      <c r="AH4277" s="439"/>
      <c r="AI4277" s="439"/>
      <c r="AJ4277" s="439"/>
    </row>
    <row r="4278" spans="29:36" x14ac:dyDescent="0.3">
      <c r="AC4278" s="439"/>
      <c r="AD4278" s="439"/>
      <c r="AE4278" s="439"/>
      <c r="AF4278" s="439"/>
      <c r="AG4278" s="439"/>
      <c r="AH4278" s="439"/>
      <c r="AI4278" s="439"/>
      <c r="AJ4278" s="439"/>
    </row>
    <row r="4279" spans="29:36" x14ac:dyDescent="0.3">
      <c r="AC4279" s="439"/>
      <c r="AD4279" s="439"/>
      <c r="AE4279" s="439"/>
      <c r="AF4279" s="439"/>
      <c r="AG4279" s="439"/>
      <c r="AH4279" s="439"/>
      <c r="AI4279" s="439"/>
      <c r="AJ4279" s="439"/>
    </row>
    <row r="4280" spans="29:36" x14ac:dyDescent="0.3">
      <c r="AC4280" s="439"/>
      <c r="AD4280" s="439"/>
      <c r="AE4280" s="439"/>
      <c r="AF4280" s="439"/>
      <c r="AG4280" s="439"/>
      <c r="AH4280" s="439"/>
      <c r="AI4280" s="439"/>
      <c r="AJ4280" s="439"/>
    </row>
    <row r="4281" spans="29:36" x14ac:dyDescent="0.3">
      <c r="AC4281" s="439"/>
      <c r="AD4281" s="439"/>
      <c r="AE4281" s="439"/>
      <c r="AF4281" s="439"/>
      <c r="AG4281" s="439"/>
      <c r="AH4281" s="439"/>
      <c r="AI4281" s="439"/>
      <c r="AJ4281" s="439"/>
    </row>
    <row r="4282" spans="29:36" x14ac:dyDescent="0.3">
      <c r="AC4282" s="439"/>
      <c r="AD4282" s="439"/>
      <c r="AE4282" s="439"/>
      <c r="AF4282" s="439"/>
      <c r="AG4282" s="439"/>
      <c r="AH4282" s="439"/>
      <c r="AI4282" s="439"/>
      <c r="AJ4282" s="439"/>
    </row>
    <row r="4283" spans="29:36" x14ac:dyDescent="0.3">
      <c r="AC4283" s="439"/>
      <c r="AD4283" s="439"/>
      <c r="AE4283" s="439"/>
      <c r="AF4283" s="439"/>
      <c r="AG4283" s="439"/>
      <c r="AH4283" s="439"/>
      <c r="AI4283" s="439"/>
      <c r="AJ4283" s="439"/>
    </row>
    <row r="4284" spans="29:36" x14ac:dyDescent="0.3">
      <c r="AC4284" s="439"/>
      <c r="AD4284" s="439"/>
      <c r="AE4284" s="439"/>
      <c r="AF4284" s="439"/>
      <c r="AG4284" s="439"/>
      <c r="AH4284" s="439"/>
      <c r="AI4284" s="439"/>
      <c r="AJ4284" s="439"/>
    </row>
    <row r="4285" spans="29:36" x14ac:dyDescent="0.3">
      <c r="AC4285" s="439"/>
      <c r="AD4285" s="439"/>
      <c r="AE4285" s="439"/>
      <c r="AF4285" s="439"/>
      <c r="AG4285" s="439"/>
      <c r="AH4285" s="439"/>
      <c r="AI4285" s="439"/>
      <c r="AJ4285" s="439"/>
    </row>
    <row r="4286" spans="29:36" x14ac:dyDescent="0.3">
      <c r="AC4286" s="439"/>
      <c r="AD4286" s="439"/>
      <c r="AE4286" s="439"/>
      <c r="AF4286" s="439"/>
      <c r="AG4286" s="439"/>
      <c r="AH4286" s="439"/>
      <c r="AI4286" s="439"/>
      <c r="AJ4286" s="439"/>
    </row>
    <row r="4287" spans="29:36" x14ac:dyDescent="0.3">
      <c r="AC4287" s="439"/>
      <c r="AD4287" s="439"/>
      <c r="AE4287" s="439"/>
      <c r="AF4287" s="439"/>
      <c r="AG4287" s="439"/>
      <c r="AH4287" s="439"/>
      <c r="AI4287" s="439"/>
      <c r="AJ4287" s="439"/>
    </row>
    <row r="4288" spans="29:36" x14ac:dyDescent="0.3">
      <c r="AC4288" s="439"/>
      <c r="AD4288" s="439"/>
      <c r="AE4288" s="439"/>
      <c r="AF4288" s="439"/>
      <c r="AG4288" s="439"/>
      <c r="AH4288" s="439"/>
      <c r="AI4288" s="439"/>
      <c r="AJ4288" s="439"/>
    </row>
    <row r="4289" spans="29:36" x14ac:dyDescent="0.3">
      <c r="AC4289" s="439"/>
      <c r="AD4289" s="439"/>
      <c r="AE4289" s="439"/>
      <c r="AF4289" s="439"/>
      <c r="AG4289" s="439"/>
      <c r="AH4289" s="439"/>
      <c r="AI4289" s="439"/>
      <c r="AJ4289" s="439"/>
    </row>
    <row r="4290" spans="29:36" x14ac:dyDescent="0.3">
      <c r="AC4290" s="439"/>
      <c r="AD4290" s="439"/>
      <c r="AE4290" s="439"/>
      <c r="AF4290" s="439"/>
      <c r="AG4290" s="439"/>
      <c r="AH4290" s="439"/>
      <c r="AI4290" s="439"/>
      <c r="AJ4290" s="439"/>
    </row>
    <row r="4291" spans="29:36" x14ac:dyDescent="0.3">
      <c r="AC4291" s="439"/>
      <c r="AD4291" s="439"/>
      <c r="AE4291" s="439"/>
      <c r="AF4291" s="439"/>
      <c r="AG4291" s="439"/>
      <c r="AH4291" s="439"/>
      <c r="AI4291" s="439"/>
      <c r="AJ4291" s="439"/>
    </row>
    <row r="4292" spans="29:36" x14ac:dyDescent="0.3">
      <c r="AC4292" s="439"/>
      <c r="AD4292" s="439"/>
      <c r="AE4292" s="439"/>
      <c r="AF4292" s="439"/>
      <c r="AG4292" s="439"/>
      <c r="AH4292" s="439"/>
      <c r="AI4292" s="439"/>
      <c r="AJ4292" s="439"/>
    </row>
    <row r="4293" spans="29:36" x14ac:dyDescent="0.3">
      <c r="AC4293" s="439"/>
      <c r="AD4293" s="439"/>
      <c r="AE4293" s="439"/>
      <c r="AF4293" s="439"/>
      <c r="AG4293" s="439"/>
      <c r="AH4293" s="439"/>
      <c r="AI4293" s="439"/>
      <c r="AJ4293" s="439"/>
    </row>
    <row r="4294" spans="29:36" x14ac:dyDescent="0.3">
      <c r="AC4294" s="439"/>
      <c r="AD4294" s="439"/>
      <c r="AE4294" s="439"/>
      <c r="AF4294" s="439"/>
      <c r="AG4294" s="439"/>
      <c r="AH4294" s="439"/>
      <c r="AI4294" s="439"/>
      <c r="AJ4294" s="439"/>
    </row>
    <row r="4295" spans="29:36" x14ac:dyDescent="0.3">
      <c r="AC4295" s="439"/>
      <c r="AD4295" s="439"/>
      <c r="AE4295" s="439"/>
      <c r="AF4295" s="439"/>
      <c r="AG4295" s="439"/>
      <c r="AH4295" s="439"/>
      <c r="AI4295" s="439"/>
      <c r="AJ4295" s="439"/>
    </row>
    <row r="4296" spans="29:36" x14ac:dyDescent="0.3">
      <c r="AC4296" s="439"/>
      <c r="AD4296" s="439"/>
      <c r="AE4296" s="439"/>
      <c r="AF4296" s="439"/>
      <c r="AG4296" s="439"/>
      <c r="AH4296" s="439"/>
      <c r="AI4296" s="439"/>
      <c r="AJ4296" s="439"/>
    </row>
    <row r="4297" spans="29:36" x14ac:dyDescent="0.3">
      <c r="AC4297" s="439"/>
      <c r="AD4297" s="439"/>
      <c r="AE4297" s="439"/>
      <c r="AF4297" s="439"/>
      <c r="AG4297" s="439"/>
      <c r="AH4297" s="439"/>
      <c r="AI4297" s="439"/>
      <c r="AJ4297" s="439"/>
    </row>
    <row r="4298" spans="29:36" x14ac:dyDescent="0.3">
      <c r="AC4298" s="439"/>
      <c r="AD4298" s="439"/>
      <c r="AE4298" s="439"/>
      <c r="AF4298" s="439"/>
      <c r="AG4298" s="439"/>
      <c r="AH4298" s="439"/>
      <c r="AI4298" s="439"/>
      <c r="AJ4298" s="439"/>
    </row>
    <row r="4299" spans="29:36" x14ac:dyDescent="0.3">
      <c r="AC4299" s="439"/>
      <c r="AD4299" s="439"/>
      <c r="AE4299" s="439"/>
      <c r="AF4299" s="439"/>
      <c r="AG4299" s="439"/>
      <c r="AH4299" s="439"/>
      <c r="AI4299" s="439"/>
      <c r="AJ4299" s="439"/>
    </row>
    <row r="4300" spans="29:36" x14ac:dyDescent="0.3">
      <c r="AC4300" s="439"/>
      <c r="AD4300" s="439"/>
      <c r="AE4300" s="439"/>
      <c r="AF4300" s="439"/>
      <c r="AG4300" s="439"/>
      <c r="AH4300" s="439"/>
      <c r="AI4300" s="439"/>
      <c r="AJ4300" s="439"/>
    </row>
    <row r="4301" spans="29:36" x14ac:dyDescent="0.3">
      <c r="AC4301" s="439"/>
      <c r="AD4301" s="439"/>
      <c r="AE4301" s="439"/>
      <c r="AF4301" s="439"/>
      <c r="AG4301" s="439"/>
      <c r="AH4301" s="439"/>
      <c r="AI4301" s="439"/>
      <c r="AJ4301" s="439"/>
    </row>
    <row r="4302" spans="29:36" x14ac:dyDescent="0.3">
      <c r="AC4302" s="439"/>
      <c r="AD4302" s="439"/>
      <c r="AE4302" s="439"/>
      <c r="AF4302" s="439"/>
      <c r="AG4302" s="439"/>
      <c r="AH4302" s="439"/>
      <c r="AI4302" s="439"/>
      <c r="AJ4302" s="439"/>
    </row>
    <row r="4303" spans="29:36" x14ac:dyDescent="0.3">
      <c r="AC4303" s="439"/>
      <c r="AD4303" s="439"/>
      <c r="AE4303" s="439"/>
      <c r="AF4303" s="439"/>
      <c r="AG4303" s="439"/>
      <c r="AH4303" s="439"/>
      <c r="AI4303" s="439"/>
      <c r="AJ4303" s="439"/>
    </row>
    <row r="4304" spans="29:36" x14ac:dyDescent="0.3">
      <c r="AC4304" s="439"/>
      <c r="AD4304" s="439"/>
      <c r="AE4304" s="439"/>
      <c r="AF4304" s="439"/>
      <c r="AG4304" s="439"/>
      <c r="AH4304" s="439"/>
      <c r="AI4304" s="439"/>
      <c r="AJ4304" s="439"/>
    </row>
    <row r="4305" spans="29:36" x14ac:dyDescent="0.3">
      <c r="AC4305" s="439"/>
      <c r="AD4305" s="439"/>
      <c r="AE4305" s="439"/>
      <c r="AF4305" s="439"/>
      <c r="AG4305" s="439"/>
      <c r="AH4305" s="439"/>
      <c r="AI4305" s="439"/>
      <c r="AJ4305" s="439"/>
    </row>
    <row r="4306" spans="29:36" x14ac:dyDescent="0.3">
      <c r="AC4306" s="439"/>
      <c r="AD4306" s="439"/>
      <c r="AE4306" s="439"/>
      <c r="AF4306" s="439"/>
      <c r="AG4306" s="439"/>
      <c r="AH4306" s="439"/>
      <c r="AI4306" s="439"/>
      <c r="AJ4306" s="439"/>
    </row>
    <row r="4307" spans="29:36" x14ac:dyDescent="0.3">
      <c r="AC4307" s="439"/>
      <c r="AD4307" s="439"/>
      <c r="AE4307" s="439"/>
      <c r="AF4307" s="439"/>
      <c r="AG4307" s="439"/>
      <c r="AH4307" s="439"/>
      <c r="AI4307" s="439"/>
      <c r="AJ4307" s="439"/>
    </row>
    <row r="4308" spans="29:36" x14ac:dyDescent="0.3">
      <c r="AC4308" s="439"/>
      <c r="AD4308" s="439"/>
      <c r="AE4308" s="439"/>
      <c r="AF4308" s="439"/>
      <c r="AG4308" s="439"/>
      <c r="AH4308" s="439"/>
      <c r="AI4308" s="439"/>
      <c r="AJ4308" s="439"/>
    </row>
    <row r="4309" spans="29:36" x14ac:dyDescent="0.3">
      <c r="AC4309" s="439"/>
      <c r="AD4309" s="439"/>
      <c r="AE4309" s="439"/>
      <c r="AF4309" s="439"/>
      <c r="AG4309" s="439"/>
      <c r="AH4309" s="439"/>
      <c r="AI4309" s="439"/>
      <c r="AJ4309" s="439"/>
    </row>
    <row r="4310" spans="29:36" x14ac:dyDescent="0.3">
      <c r="AC4310" s="439"/>
      <c r="AD4310" s="439"/>
      <c r="AE4310" s="439"/>
      <c r="AF4310" s="439"/>
      <c r="AG4310" s="439"/>
      <c r="AH4310" s="439"/>
      <c r="AI4310" s="439"/>
      <c r="AJ4310" s="439"/>
    </row>
    <row r="4311" spans="29:36" x14ac:dyDescent="0.3">
      <c r="AC4311" s="439"/>
      <c r="AD4311" s="439"/>
      <c r="AE4311" s="439"/>
      <c r="AF4311" s="439"/>
      <c r="AG4311" s="439"/>
      <c r="AH4311" s="439"/>
      <c r="AI4311" s="439"/>
      <c r="AJ4311" s="439"/>
    </row>
    <row r="4312" spans="29:36" x14ac:dyDescent="0.3">
      <c r="AC4312" s="439"/>
      <c r="AD4312" s="439"/>
      <c r="AE4312" s="439"/>
      <c r="AF4312" s="439"/>
      <c r="AG4312" s="439"/>
      <c r="AH4312" s="439"/>
      <c r="AI4312" s="439"/>
      <c r="AJ4312" s="439"/>
    </row>
    <row r="4313" spans="29:36" x14ac:dyDescent="0.3">
      <c r="AC4313" s="439"/>
      <c r="AD4313" s="439"/>
      <c r="AE4313" s="439"/>
      <c r="AF4313" s="439"/>
      <c r="AG4313" s="439"/>
      <c r="AH4313" s="439"/>
      <c r="AI4313" s="439"/>
      <c r="AJ4313" s="439"/>
    </row>
    <row r="4314" spans="29:36" x14ac:dyDescent="0.3">
      <c r="AC4314" s="439"/>
      <c r="AD4314" s="439"/>
      <c r="AE4314" s="439"/>
      <c r="AF4314" s="439"/>
      <c r="AG4314" s="439"/>
      <c r="AH4314" s="439"/>
      <c r="AI4314" s="439"/>
      <c r="AJ4314" s="439"/>
    </row>
    <row r="4315" spans="29:36" x14ac:dyDescent="0.3">
      <c r="AC4315" s="439"/>
      <c r="AD4315" s="439"/>
      <c r="AE4315" s="439"/>
      <c r="AF4315" s="439"/>
      <c r="AG4315" s="439"/>
      <c r="AH4315" s="439"/>
      <c r="AI4315" s="439"/>
      <c r="AJ4315" s="439"/>
    </row>
    <row r="4316" spans="29:36" x14ac:dyDescent="0.3">
      <c r="AC4316" s="439"/>
      <c r="AD4316" s="439"/>
      <c r="AE4316" s="439"/>
      <c r="AF4316" s="439"/>
      <c r="AG4316" s="439"/>
      <c r="AH4316" s="439"/>
      <c r="AI4316" s="439"/>
      <c r="AJ4316" s="439"/>
    </row>
    <row r="4317" spans="29:36" x14ac:dyDescent="0.3">
      <c r="AC4317" s="439"/>
      <c r="AD4317" s="439"/>
      <c r="AE4317" s="439"/>
      <c r="AF4317" s="439"/>
      <c r="AG4317" s="439"/>
      <c r="AH4317" s="439"/>
      <c r="AI4317" s="439"/>
      <c r="AJ4317" s="439"/>
    </row>
    <row r="4318" spans="29:36" x14ac:dyDescent="0.3">
      <c r="AC4318" s="439"/>
      <c r="AD4318" s="439"/>
      <c r="AE4318" s="439"/>
      <c r="AF4318" s="439"/>
      <c r="AG4318" s="439"/>
      <c r="AH4318" s="439"/>
      <c r="AI4318" s="439"/>
      <c r="AJ4318" s="439"/>
    </row>
    <row r="4319" spans="29:36" x14ac:dyDescent="0.3">
      <c r="AC4319" s="439"/>
      <c r="AD4319" s="439"/>
      <c r="AE4319" s="439"/>
      <c r="AF4319" s="439"/>
      <c r="AG4319" s="439"/>
      <c r="AH4319" s="439"/>
      <c r="AI4319" s="439"/>
      <c r="AJ4319" s="439"/>
    </row>
    <row r="4320" spans="29:36" x14ac:dyDescent="0.3">
      <c r="AC4320" s="439"/>
      <c r="AD4320" s="439"/>
      <c r="AE4320" s="439"/>
      <c r="AF4320" s="439"/>
      <c r="AG4320" s="439"/>
      <c r="AH4320" s="439"/>
      <c r="AI4320" s="439"/>
      <c r="AJ4320" s="439"/>
    </row>
    <row r="4321" spans="29:36" x14ac:dyDescent="0.3">
      <c r="AC4321" s="439"/>
      <c r="AD4321" s="439"/>
      <c r="AE4321" s="439"/>
      <c r="AF4321" s="439"/>
      <c r="AG4321" s="439"/>
      <c r="AH4321" s="439"/>
      <c r="AI4321" s="439"/>
      <c r="AJ4321" s="439"/>
    </row>
    <row r="4322" spans="29:36" x14ac:dyDescent="0.3">
      <c r="AC4322" s="439"/>
      <c r="AD4322" s="439"/>
      <c r="AE4322" s="439"/>
      <c r="AF4322" s="439"/>
      <c r="AG4322" s="439"/>
      <c r="AH4322" s="439"/>
      <c r="AI4322" s="439"/>
      <c r="AJ4322" s="439"/>
    </row>
    <row r="4323" spans="29:36" x14ac:dyDescent="0.3">
      <c r="AC4323" s="439"/>
      <c r="AD4323" s="439"/>
      <c r="AE4323" s="439"/>
      <c r="AF4323" s="439"/>
      <c r="AG4323" s="439"/>
      <c r="AH4323" s="439"/>
      <c r="AI4323" s="439"/>
      <c r="AJ4323" s="439"/>
    </row>
    <row r="4324" spans="29:36" x14ac:dyDescent="0.3">
      <c r="AC4324" s="439"/>
      <c r="AD4324" s="439"/>
      <c r="AE4324" s="439"/>
      <c r="AF4324" s="439"/>
      <c r="AG4324" s="439"/>
      <c r="AH4324" s="439"/>
      <c r="AI4324" s="439"/>
      <c r="AJ4324" s="439"/>
    </row>
    <row r="4325" spans="29:36" x14ac:dyDescent="0.3">
      <c r="AC4325" s="439"/>
      <c r="AD4325" s="439"/>
      <c r="AE4325" s="439"/>
      <c r="AF4325" s="439"/>
      <c r="AG4325" s="439"/>
      <c r="AH4325" s="439"/>
      <c r="AI4325" s="439"/>
      <c r="AJ4325" s="439"/>
    </row>
    <row r="4326" spans="29:36" x14ac:dyDescent="0.3">
      <c r="AC4326" s="439"/>
      <c r="AD4326" s="439"/>
      <c r="AE4326" s="439"/>
      <c r="AF4326" s="439"/>
      <c r="AG4326" s="439"/>
      <c r="AH4326" s="439"/>
      <c r="AI4326" s="439"/>
      <c r="AJ4326" s="439"/>
    </row>
    <row r="4327" spans="29:36" x14ac:dyDescent="0.3">
      <c r="AC4327" s="439"/>
      <c r="AD4327" s="439"/>
      <c r="AE4327" s="439"/>
      <c r="AF4327" s="439"/>
      <c r="AG4327" s="439"/>
      <c r="AH4327" s="439"/>
      <c r="AI4327" s="439"/>
      <c r="AJ4327" s="439"/>
    </row>
    <row r="4328" spans="29:36" x14ac:dyDescent="0.3">
      <c r="AC4328" s="439"/>
      <c r="AD4328" s="439"/>
      <c r="AE4328" s="439"/>
      <c r="AF4328" s="439"/>
      <c r="AG4328" s="439"/>
      <c r="AH4328" s="439"/>
      <c r="AI4328" s="439"/>
      <c r="AJ4328" s="439"/>
    </row>
    <row r="4329" spans="29:36" x14ac:dyDescent="0.3">
      <c r="AC4329" s="439"/>
      <c r="AD4329" s="439"/>
      <c r="AE4329" s="439"/>
      <c r="AF4329" s="439"/>
      <c r="AG4329" s="439"/>
      <c r="AH4329" s="439"/>
      <c r="AI4329" s="439"/>
      <c r="AJ4329" s="439"/>
    </row>
    <row r="4330" spans="29:36" x14ac:dyDescent="0.3">
      <c r="AC4330" s="439"/>
      <c r="AD4330" s="439"/>
      <c r="AE4330" s="439"/>
      <c r="AF4330" s="439"/>
      <c r="AG4330" s="439"/>
      <c r="AH4330" s="439"/>
      <c r="AI4330" s="439"/>
      <c r="AJ4330" s="439"/>
    </row>
    <row r="4331" spans="29:36" x14ac:dyDescent="0.3">
      <c r="AC4331" s="439"/>
      <c r="AD4331" s="439"/>
      <c r="AE4331" s="439"/>
      <c r="AF4331" s="439"/>
      <c r="AG4331" s="439"/>
      <c r="AH4331" s="439"/>
      <c r="AI4331" s="439"/>
      <c r="AJ4331" s="439"/>
    </row>
    <row r="4332" spans="29:36" x14ac:dyDescent="0.3">
      <c r="AC4332" s="439"/>
      <c r="AD4332" s="439"/>
      <c r="AE4332" s="439"/>
      <c r="AF4332" s="439"/>
      <c r="AG4332" s="439"/>
      <c r="AH4332" s="439"/>
      <c r="AI4332" s="439"/>
      <c r="AJ4332" s="439"/>
    </row>
    <row r="4333" spans="29:36" x14ac:dyDescent="0.3">
      <c r="AC4333" s="439"/>
      <c r="AD4333" s="439"/>
      <c r="AE4333" s="439"/>
      <c r="AF4333" s="439"/>
      <c r="AG4333" s="439"/>
      <c r="AH4333" s="439"/>
      <c r="AI4333" s="439"/>
      <c r="AJ4333" s="439"/>
    </row>
    <row r="4334" spans="29:36" x14ac:dyDescent="0.3">
      <c r="AC4334" s="439"/>
      <c r="AD4334" s="439"/>
      <c r="AE4334" s="439"/>
      <c r="AF4334" s="439"/>
      <c r="AG4334" s="439"/>
      <c r="AH4334" s="439"/>
      <c r="AI4334" s="439"/>
      <c r="AJ4334" s="439"/>
    </row>
    <row r="4335" spans="29:36" x14ac:dyDescent="0.3">
      <c r="AC4335" s="439"/>
      <c r="AD4335" s="439"/>
      <c r="AE4335" s="439"/>
      <c r="AF4335" s="439"/>
      <c r="AG4335" s="439"/>
      <c r="AH4335" s="439"/>
      <c r="AI4335" s="439"/>
      <c r="AJ4335" s="439"/>
    </row>
    <row r="4336" spans="29:36" x14ac:dyDescent="0.3">
      <c r="AC4336" s="439"/>
      <c r="AD4336" s="439"/>
      <c r="AE4336" s="439"/>
      <c r="AF4336" s="439"/>
      <c r="AG4336" s="439"/>
      <c r="AH4336" s="439"/>
      <c r="AI4336" s="439"/>
      <c r="AJ4336" s="439"/>
    </row>
    <row r="4337" spans="29:36" x14ac:dyDescent="0.3">
      <c r="AC4337" s="439"/>
      <c r="AD4337" s="439"/>
      <c r="AE4337" s="439"/>
      <c r="AF4337" s="439"/>
      <c r="AG4337" s="439"/>
      <c r="AH4337" s="439"/>
      <c r="AI4337" s="439"/>
      <c r="AJ4337" s="439"/>
    </row>
    <row r="4338" spans="29:36" x14ac:dyDescent="0.3">
      <c r="AC4338" s="439"/>
      <c r="AD4338" s="439"/>
      <c r="AE4338" s="439"/>
      <c r="AF4338" s="439"/>
      <c r="AG4338" s="439"/>
      <c r="AH4338" s="439"/>
      <c r="AI4338" s="439"/>
      <c r="AJ4338" s="439"/>
    </row>
    <row r="4339" spans="29:36" x14ac:dyDescent="0.3">
      <c r="AC4339" s="439"/>
      <c r="AD4339" s="439"/>
      <c r="AE4339" s="439"/>
      <c r="AF4339" s="439"/>
      <c r="AG4339" s="439"/>
      <c r="AH4339" s="439"/>
      <c r="AI4339" s="439"/>
      <c r="AJ4339" s="439"/>
    </row>
    <row r="4340" spans="29:36" x14ac:dyDescent="0.3">
      <c r="AC4340" s="439"/>
      <c r="AD4340" s="439"/>
      <c r="AE4340" s="439"/>
      <c r="AF4340" s="439"/>
      <c r="AG4340" s="439"/>
      <c r="AH4340" s="439"/>
      <c r="AI4340" s="439"/>
      <c r="AJ4340" s="439"/>
    </row>
    <row r="4341" spans="29:36" x14ac:dyDescent="0.3">
      <c r="AC4341" s="439"/>
      <c r="AD4341" s="439"/>
      <c r="AE4341" s="439"/>
      <c r="AF4341" s="439"/>
      <c r="AG4341" s="439"/>
      <c r="AH4341" s="439"/>
      <c r="AI4341" s="439"/>
      <c r="AJ4341" s="439"/>
    </row>
    <row r="4342" spans="29:36" x14ac:dyDescent="0.3">
      <c r="AC4342" s="439"/>
      <c r="AD4342" s="439"/>
      <c r="AE4342" s="439"/>
      <c r="AF4342" s="439"/>
      <c r="AG4342" s="439"/>
      <c r="AH4342" s="439"/>
      <c r="AI4342" s="439"/>
      <c r="AJ4342" s="439"/>
    </row>
    <row r="4343" spans="29:36" x14ac:dyDescent="0.3">
      <c r="AC4343" s="439"/>
      <c r="AD4343" s="439"/>
      <c r="AE4343" s="439"/>
      <c r="AF4343" s="439"/>
      <c r="AG4343" s="439"/>
      <c r="AH4343" s="439"/>
      <c r="AI4343" s="439"/>
      <c r="AJ4343" s="439"/>
    </row>
    <row r="4344" spans="29:36" x14ac:dyDescent="0.3">
      <c r="AC4344" s="439"/>
      <c r="AD4344" s="439"/>
      <c r="AE4344" s="439"/>
      <c r="AF4344" s="439"/>
      <c r="AG4344" s="439"/>
      <c r="AH4344" s="439"/>
      <c r="AI4344" s="439"/>
      <c r="AJ4344" s="439"/>
    </row>
    <row r="4345" spans="29:36" x14ac:dyDescent="0.3">
      <c r="AC4345" s="439"/>
      <c r="AD4345" s="439"/>
      <c r="AE4345" s="439"/>
      <c r="AF4345" s="439"/>
      <c r="AG4345" s="439"/>
      <c r="AH4345" s="439"/>
      <c r="AI4345" s="439"/>
      <c r="AJ4345" s="439"/>
    </row>
    <row r="4346" spans="29:36" x14ac:dyDescent="0.3">
      <c r="AC4346" s="439"/>
      <c r="AD4346" s="439"/>
      <c r="AE4346" s="439"/>
      <c r="AF4346" s="439"/>
      <c r="AG4346" s="439"/>
      <c r="AH4346" s="439"/>
      <c r="AI4346" s="439"/>
      <c r="AJ4346" s="439"/>
    </row>
    <row r="4347" spans="29:36" x14ac:dyDescent="0.3">
      <c r="AC4347" s="439"/>
      <c r="AD4347" s="439"/>
      <c r="AE4347" s="439"/>
      <c r="AF4347" s="439"/>
      <c r="AG4347" s="439"/>
      <c r="AH4347" s="439"/>
      <c r="AI4347" s="439"/>
      <c r="AJ4347" s="439"/>
    </row>
    <row r="4348" spans="29:36" x14ac:dyDescent="0.3">
      <c r="AC4348" s="439"/>
      <c r="AD4348" s="439"/>
      <c r="AE4348" s="439"/>
      <c r="AF4348" s="439"/>
      <c r="AG4348" s="439"/>
      <c r="AH4348" s="439"/>
      <c r="AI4348" s="439"/>
      <c r="AJ4348" s="439"/>
    </row>
    <row r="4349" spans="29:36" x14ac:dyDescent="0.3">
      <c r="AC4349" s="439"/>
      <c r="AD4349" s="439"/>
      <c r="AE4349" s="439"/>
      <c r="AF4349" s="439"/>
      <c r="AG4349" s="439"/>
      <c r="AH4349" s="439"/>
      <c r="AI4349" s="439"/>
      <c r="AJ4349" s="439"/>
    </row>
    <row r="4350" spans="29:36" x14ac:dyDescent="0.3">
      <c r="AC4350" s="439"/>
      <c r="AD4350" s="439"/>
      <c r="AE4350" s="439"/>
      <c r="AF4350" s="439"/>
      <c r="AG4350" s="439"/>
      <c r="AH4350" s="439"/>
      <c r="AI4350" s="439"/>
      <c r="AJ4350" s="439"/>
    </row>
    <row r="4351" spans="29:36" x14ac:dyDescent="0.3">
      <c r="AC4351" s="439"/>
      <c r="AD4351" s="439"/>
      <c r="AE4351" s="439"/>
      <c r="AF4351" s="439"/>
      <c r="AG4351" s="439"/>
      <c r="AH4351" s="439"/>
      <c r="AI4351" s="439"/>
      <c r="AJ4351" s="439"/>
    </row>
    <row r="4352" spans="29:36" x14ac:dyDescent="0.3">
      <c r="AC4352" s="439"/>
      <c r="AD4352" s="439"/>
      <c r="AE4352" s="439"/>
      <c r="AF4352" s="439"/>
      <c r="AG4352" s="439"/>
      <c r="AH4352" s="439"/>
      <c r="AI4352" s="439"/>
      <c r="AJ4352" s="439"/>
    </row>
    <row r="4353" spans="29:36" x14ac:dyDescent="0.3">
      <c r="AC4353" s="439"/>
      <c r="AD4353" s="439"/>
      <c r="AE4353" s="439"/>
      <c r="AF4353" s="439"/>
      <c r="AG4353" s="439"/>
      <c r="AH4353" s="439"/>
      <c r="AI4353" s="439"/>
      <c r="AJ4353" s="439"/>
    </row>
    <row r="4354" spans="29:36" x14ac:dyDescent="0.3">
      <c r="AC4354" s="439"/>
      <c r="AD4354" s="439"/>
      <c r="AE4354" s="439"/>
      <c r="AF4354" s="439"/>
      <c r="AG4354" s="439"/>
      <c r="AH4354" s="439"/>
      <c r="AI4354" s="439"/>
      <c r="AJ4354" s="439"/>
    </row>
    <row r="4355" spans="29:36" x14ac:dyDescent="0.3">
      <c r="AC4355" s="439"/>
      <c r="AD4355" s="439"/>
      <c r="AE4355" s="439"/>
      <c r="AF4355" s="439"/>
      <c r="AG4355" s="439"/>
      <c r="AH4355" s="439"/>
      <c r="AI4355" s="439"/>
      <c r="AJ4355" s="439"/>
    </row>
    <row r="4356" spans="29:36" x14ac:dyDescent="0.3">
      <c r="AC4356" s="439"/>
      <c r="AD4356" s="439"/>
      <c r="AE4356" s="439"/>
      <c r="AF4356" s="439"/>
      <c r="AG4356" s="439"/>
      <c r="AH4356" s="439"/>
      <c r="AI4356" s="439"/>
      <c r="AJ4356" s="439"/>
    </row>
    <row r="4357" spans="29:36" x14ac:dyDescent="0.3">
      <c r="AC4357" s="439"/>
      <c r="AD4357" s="439"/>
      <c r="AE4357" s="439"/>
      <c r="AF4357" s="439"/>
      <c r="AG4357" s="439"/>
      <c r="AH4357" s="439"/>
      <c r="AI4357" s="439"/>
      <c r="AJ4357" s="439"/>
    </row>
    <row r="4358" spans="29:36" x14ac:dyDescent="0.3">
      <c r="AC4358" s="439"/>
      <c r="AD4358" s="439"/>
      <c r="AE4358" s="439"/>
      <c r="AF4358" s="439"/>
      <c r="AG4358" s="439"/>
      <c r="AH4358" s="439"/>
      <c r="AI4358" s="439"/>
      <c r="AJ4358" s="439"/>
    </row>
    <row r="4359" spans="29:36" x14ac:dyDescent="0.3">
      <c r="AC4359" s="439"/>
      <c r="AD4359" s="439"/>
      <c r="AE4359" s="439"/>
      <c r="AF4359" s="439"/>
      <c r="AG4359" s="439"/>
      <c r="AH4359" s="439"/>
      <c r="AI4359" s="439"/>
      <c r="AJ4359" s="439"/>
    </row>
    <row r="4360" spans="29:36" x14ac:dyDescent="0.3">
      <c r="AC4360" s="439"/>
      <c r="AD4360" s="439"/>
      <c r="AE4360" s="439"/>
      <c r="AF4360" s="439"/>
      <c r="AG4360" s="439"/>
      <c r="AH4360" s="439"/>
      <c r="AI4360" s="439"/>
      <c r="AJ4360" s="439"/>
    </row>
    <row r="4361" spans="29:36" x14ac:dyDescent="0.3">
      <c r="AC4361" s="439"/>
      <c r="AD4361" s="439"/>
      <c r="AE4361" s="439"/>
      <c r="AF4361" s="439"/>
      <c r="AG4361" s="439"/>
      <c r="AH4361" s="439"/>
      <c r="AI4361" s="439"/>
      <c r="AJ4361" s="439"/>
    </row>
    <row r="4362" spans="29:36" x14ac:dyDescent="0.3">
      <c r="AC4362" s="439"/>
      <c r="AD4362" s="439"/>
      <c r="AE4362" s="439"/>
      <c r="AF4362" s="439"/>
      <c r="AG4362" s="439"/>
      <c r="AH4362" s="439"/>
      <c r="AI4362" s="439"/>
      <c r="AJ4362" s="439"/>
    </row>
    <row r="4363" spans="29:36" x14ac:dyDescent="0.3">
      <c r="AC4363" s="439"/>
      <c r="AD4363" s="439"/>
      <c r="AE4363" s="439"/>
      <c r="AF4363" s="439"/>
      <c r="AG4363" s="439"/>
      <c r="AH4363" s="439"/>
      <c r="AI4363" s="439"/>
      <c r="AJ4363" s="439"/>
    </row>
    <row r="4364" spans="29:36" x14ac:dyDescent="0.3">
      <c r="AC4364" s="439"/>
      <c r="AD4364" s="439"/>
      <c r="AE4364" s="439"/>
      <c r="AF4364" s="439"/>
      <c r="AG4364" s="439"/>
      <c r="AH4364" s="439"/>
      <c r="AI4364" s="439"/>
      <c r="AJ4364" s="439"/>
    </row>
    <row r="4365" spans="29:36" x14ac:dyDescent="0.3">
      <c r="AC4365" s="439"/>
      <c r="AD4365" s="439"/>
      <c r="AE4365" s="439"/>
      <c r="AF4365" s="439"/>
      <c r="AG4365" s="439"/>
      <c r="AH4365" s="439"/>
      <c r="AI4365" s="439"/>
      <c r="AJ4365" s="439"/>
    </row>
    <row r="4366" spans="29:36" x14ac:dyDescent="0.3">
      <c r="AC4366" s="439"/>
      <c r="AD4366" s="439"/>
      <c r="AE4366" s="439"/>
      <c r="AF4366" s="439"/>
      <c r="AG4366" s="439"/>
      <c r="AH4366" s="439"/>
      <c r="AI4366" s="439"/>
      <c r="AJ4366" s="439"/>
    </row>
    <row r="4367" spans="29:36" x14ac:dyDescent="0.3">
      <c r="AC4367" s="439"/>
      <c r="AD4367" s="439"/>
      <c r="AE4367" s="439"/>
      <c r="AF4367" s="439"/>
      <c r="AG4367" s="439"/>
      <c r="AH4367" s="439"/>
      <c r="AI4367" s="439"/>
      <c r="AJ4367" s="439"/>
    </row>
    <row r="4368" spans="29:36" x14ac:dyDescent="0.3">
      <c r="AC4368" s="439"/>
      <c r="AD4368" s="439"/>
      <c r="AE4368" s="439"/>
      <c r="AF4368" s="439"/>
      <c r="AG4368" s="439"/>
      <c r="AH4368" s="439"/>
      <c r="AI4368" s="439"/>
      <c r="AJ4368" s="439"/>
    </row>
    <row r="4369" spans="29:36" x14ac:dyDescent="0.3">
      <c r="AC4369" s="439"/>
      <c r="AD4369" s="439"/>
      <c r="AE4369" s="439"/>
      <c r="AF4369" s="439"/>
      <c r="AG4369" s="439"/>
      <c r="AH4369" s="439"/>
      <c r="AI4369" s="439"/>
      <c r="AJ4369" s="439"/>
    </row>
    <row r="4370" spans="29:36" x14ac:dyDescent="0.3">
      <c r="AC4370" s="439"/>
      <c r="AD4370" s="439"/>
      <c r="AE4370" s="439"/>
      <c r="AF4370" s="439"/>
      <c r="AG4370" s="439"/>
      <c r="AH4370" s="439"/>
      <c r="AI4370" s="439"/>
      <c r="AJ4370" s="439"/>
    </row>
    <row r="4371" spans="29:36" x14ac:dyDescent="0.3">
      <c r="AC4371" s="439"/>
      <c r="AD4371" s="439"/>
      <c r="AE4371" s="439"/>
      <c r="AF4371" s="439"/>
      <c r="AG4371" s="439"/>
      <c r="AH4371" s="439"/>
      <c r="AI4371" s="439"/>
      <c r="AJ4371" s="439"/>
    </row>
    <row r="4372" spans="29:36" x14ac:dyDescent="0.3">
      <c r="AC4372" s="439"/>
      <c r="AD4372" s="439"/>
      <c r="AE4372" s="439"/>
      <c r="AF4372" s="439"/>
      <c r="AG4372" s="439"/>
      <c r="AH4372" s="439"/>
      <c r="AI4372" s="439"/>
      <c r="AJ4372" s="439"/>
    </row>
    <row r="4373" spans="29:36" x14ac:dyDescent="0.3">
      <c r="AC4373" s="439"/>
      <c r="AD4373" s="439"/>
      <c r="AE4373" s="439"/>
      <c r="AF4373" s="439"/>
      <c r="AG4373" s="439"/>
      <c r="AH4373" s="439"/>
      <c r="AI4373" s="439"/>
      <c r="AJ4373" s="439"/>
    </row>
    <row r="4374" spans="29:36" x14ac:dyDescent="0.3">
      <c r="AC4374" s="439"/>
      <c r="AD4374" s="439"/>
      <c r="AE4374" s="439"/>
      <c r="AF4374" s="439"/>
      <c r="AG4374" s="439"/>
      <c r="AH4374" s="439"/>
      <c r="AI4374" s="439"/>
      <c r="AJ4374" s="439"/>
    </row>
    <row r="4375" spans="29:36" x14ac:dyDescent="0.3">
      <c r="AC4375" s="439"/>
      <c r="AD4375" s="439"/>
      <c r="AE4375" s="439"/>
      <c r="AF4375" s="439"/>
      <c r="AG4375" s="439"/>
      <c r="AH4375" s="439"/>
      <c r="AI4375" s="439"/>
      <c r="AJ4375" s="439"/>
    </row>
    <row r="4376" spans="29:36" x14ac:dyDescent="0.3">
      <c r="AC4376" s="439"/>
      <c r="AD4376" s="439"/>
      <c r="AE4376" s="439"/>
      <c r="AF4376" s="439"/>
      <c r="AG4376" s="439"/>
      <c r="AH4376" s="439"/>
      <c r="AI4376" s="439"/>
      <c r="AJ4376" s="439"/>
    </row>
    <row r="4377" spans="29:36" x14ac:dyDescent="0.3">
      <c r="AC4377" s="439"/>
      <c r="AD4377" s="439"/>
      <c r="AE4377" s="439"/>
      <c r="AF4377" s="439"/>
      <c r="AG4377" s="439"/>
      <c r="AH4377" s="439"/>
      <c r="AI4377" s="439"/>
      <c r="AJ4377" s="439"/>
    </row>
    <row r="4378" spans="29:36" x14ac:dyDescent="0.3">
      <c r="AC4378" s="439"/>
      <c r="AD4378" s="439"/>
      <c r="AE4378" s="439"/>
      <c r="AF4378" s="439"/>
      <c r="AG4378" s="439"/>
      <c r="AH4378" s="439"/>
      <c r="AI4378" s="439"/>
      <c r="AJ4378" s="439"/>
    </row>
    <row r="4379" spans="29:36" x14ac:dyDescent="0.3">
      <c r="AC4379" s="439"/>
      <c r="AD4379" s="439"/>
      <c r="AE4379" s="439"/>
      <c r="AF4379" s="439"/>
      <c r="AG4379" s="439"/>
      <c r="AH4379" s="439"/>
      <c r="AI4379" s="439"/>
      <c r="AJ4379" s="439"/>
    </row>
    <row r="4380" spans="29:36" x14ac:dyDescent="0.3">
      <c r="AC4380" s="439"/>
      <c r="AD4380" s="439"/>
      <c r="AE4380" s="439"/>
      <c r="AF4380" s="439"/>
      <c r="AG4380" s="439"/>
      <c r="AH4380" s="439"/>
      <c r="AI4380" s="439"/>
      <c r="AJ4380" s="439"/>
    </row>
    <row r="4381" spans="29:36" x14ac:dyDescent="0.3">
      <c r="AC4381" s="439"/>
      <c r="AD4381" s="439"/>
      <c r="AE4381" s="439"/>
      <c r="AF4381" s="439"/>
      <c r="AG4381" s="439"/>
      <c r="AH4381" s="439"/>
      <c r="AI4381" s="439"/>
      <c r="AJ4381" s="439"/>
    </row>
    <row r="4382" spans="29:36" x14ac:dyDescent="0.3">
      <c r="AC4382" s="439"/>
      <c r="AD4382" s="439"/>
      <c r="AE4382" s="439"/>
      <c r="AF4382" s="439"/>
      <c r="AG4382" s="439"/>
      <c r="AH4382" s="439"/>
      <c r="AI4382" s="439"/>
      <c r="AJ4382" s="439"/>
    </row>
    <row r="4383" spans="29:36" x14ac:dyDescent="0.3">
      <c r="AC4383" s="439"/>
      <c r="AD4383" s="439"/>
      <c r="AE4383" s="439"/>
      <c r="AF4383" s="439"/>
      <c r="AG4383" s="439"/>
      <c r="AH4383" s="439"/>
      <c r="AI4383" s="439"/>
      <c r="AJ4383" s="439"/>
    </row>
    <row r="4384" spans="29:36" x14ac:dyDescent="0.3">
      <c r="AC4384" s="439"/>
      <c r="AD4384" s="439"/>
      <c r="AE4384" s="439"/>
      <c r="AF4384" s="439"/>
      <c r="AG4384" s="439"/>
      <c r="AH4384" s="439"/>
      <c r="AI4384" s="439"/>
      <c r="AJ4384" s="439"/>
    </row>
    <row r="4385" spans="29:36" x14ac:dyDescent="0.3">
      <c r="AC4385" s="439"/>
      <c r="AD4385" s="439"/>
      <c r="AE4385" s="439"/>
      <c r="AF4385" s="439"/>
      <c r="AG4385" s="439"/>
      <c r="AH4385" s="439"/>
      <c r="AI4385" s="439"/>
      <c r="AJ4385" s="439"/>
    </row>
    <row r="4386" spans="29:36" x14ac:dyDescent="0.3">
      <c r="AC4386" s="439"/>
      <c r="AD4386" s="439"/>
      <c r="AE4386" s="439"/>
      <c r="AF4386" s="439"/>
      <c r="AG4386" s="439"/>
      <c r="AH4386" s="439"/>
      <c r="AI4386" s="439"/>
      <c r="AJ4386" s="439"/>
    </row>
    <row r="4387" spans="29:36" x14ac:dyDescent="0.3">
      <c r="AC4387" s="439"/>
      <c r="AD4387" s="439"/>
      <c r="AE4387" s="439"/>
      <c r="AF4387" s="439"/>
      <c r="AG4387" s="439"/>
      <c r="AH4387" s="439"/>
      <c r="AI4387" s="439"/>
      <c r="AJ4387" s="439"/>
    </row>
    <row r="4388" spans="29:36" x14ac:dyDescent="0.3">
      <c r="AC4388" s="439"/>
      <c r="AD4388" s="439"/>
      <c r="AE4388" s="439"/>
      <c r="AF4388" s="439"/>
      <c r="AG4388" s="439"/>
      <c r="AH4388" s="439"/>
      <c r="AI4388" s="439"/>
      <c r="AJ4388" s="439"/>
    </row>
    <row r="4389" spans="29:36" x14ac:dyDescent="0.3">
      <c r="AC4389" s="439"/>
      <c r="AD4389" s="439"/>
      <c r="AE4389" s="439"/>
      <c r="AF4389" s="439"/>
      <c r="AG4389" s="439"/>
      <c r="AH4389" s="439"/>
      <c r="AI4389" s="439"/>
      <c r="AJ4389" s="439"/>
    </row>
    <row r="4390" spans="29:36" x14ac:dyDescent="0.3">
      <c r="AC4390" s="439"/>
      <c r="AD4390" s="439"/>
      <c r="AE4390" s="439"/>
      <c r="AF4390" s="439"/>
      <c r="AG4390" s="439"/>
      <c r="AH4390" s="439"/>
      <c r="AI4390" s="439"/>
      <c r="AJ4390" s="439"/>
    </row>
    <row r="4391" spans="29:36" x14ac:dyDescent="0.3">
      <c r="AC4391" s="439"/>
      <c r="AD4391" s="439"/>
      <c r="AE4391" s="439"/>
      <c r="AF4391" s="439"/>
      <c r="AG4391" s="439"/>
      <c r="AH4391" s="439"/>
      <c r="AI4391" s="439"/>
      <c r="AJ4391" s="439"/>
    </row>
    <row r="4392" spans="29:36" x14ac:dyDescent="0.3">
      <c r="AC4392" s="439"/>
      <c r="AD4392" s="439"/>
      <c r="AE4392" s="439"/>
      <c r="AF4392" s="439"/>
      <c r="AG4392" s="439"/>
      <c r="AH4392" s="439"/>
      <c r="AI4392" s="439"/>
      <c r="AJ4392" s="439"/>
    </row>
    <row r="4393" spans="29:36" x14ac:dyDescent="0.3">
      <c r="AC4393" s="439"/>
      <c r="AD4393" s="439"/>
      <c r="AE4393" s="439"/>
      <c r="AF4393" s="439"/>
      <c r="AG4393" s="439"/>
      <c r="AH4393" s="439"/>
      <c r="AI4393" s="439"/>
      <c r="AJ4393" s="439"/>
    </row>
    <row r="4394" spans="29:36" x14ac:dyDescent="0.3">
      <c r="AC4394" s="439"/>
      <c r="AD4394" s="439"/>
      <c r="AE4394" s="439"/>
      <c r="AF4394" s="439"/>
      <c r="AG4394" s="439"/>
      <c r="AH4394" s="439"/>
      <c r="AI4394" s="439"/>
      <c r="AJ4394" s="439"/>
    </row>
    <row r="4395" spans="29:36" x14ac:dyDescent="0.3">
      <c r="AC4395" s="439"/>
      <c r="AD4395" s="439"/>
      <c r="AE4395" s="439"/>
      <c r="AF4395" s="439"/>
      <c r="AG4395" s="439"/>
      <c r="AH4395" s="439"/>
      <c r="AI4395" s="439"/>
      <c r="AJ4395" s="439"/>
    </row>
    <row r="4396" spans="29:36" x14ac:dyDescent="0.3">
      <c r="AC4396" s="439"/>
      <c r="AD4396" s="439"/>
      <c r="AE4396" s="439"/>
      <c r="AF4396" s="439"/>
      <c r="AG4396" s="439"/>
      <c r="AH4396" s="439"/>
      <c r="AI4396" s="439"/>
      <c r="AJ4396" s="439"/>
    </row>
    <row r="4397" spans="29:36" x14ac:dyDescent="0.3">
      <c r="AC4397" s="439"/>
      <c r="AD4397" s="439"/>
      <c r="AE4397" s="439"/>
      <c r="AF4397" s="439"/>
      <c r="AG4397" s="439"/>
      <c r="AH4397" s="439"/>
      <c r="AI4397" s="439"/>
      <c r="AJ4397" s="439"/>
    </row>
    <row r="4398" spans="29:36" x14ac:dyDescent="0.3">
      <c r="AC4398" s="439"/>
      <c r="AD4398" s="439"/>
      <c r="AE4398" s="439"/>
      <c r="AF4398" s="439"/>
      <c r="AG4398" s="439"/>
      <c r="AH4398" s="439"/>
      <c r="AI4398" s="439"/>
      <c r="AJ4398" s="439"/>
    </row>
    <row r="4399" spans="29:36" x14ac:dyDescent="0.3">
      <c r="AC4399" s="439"/>
      <c r="AD4399" s="439"/>
      <c r="AE4399" s="439"/>
      <c r="AF4399" s="439"/>
      <c r="AG4399" s="439"/>
      <c r="AH4399" s="439"/>
      <c r="AI4399" s="439"/>
      <c r="AJ4399" s="439"/>
    </row>
    <row r="4400" spans="29:36" x14ac:dyDescent="0.3">
      <c r="AC4400" s="439"/>
      <c r="AD4400" s="439"/>
      <c r="AE4400" s="439"/>
      <c r="AF4400" s="439"/>
      <c r="AG4400" s="439"/>
      <c r="AH4400" s="439"/>
      <c r="AI4400" s="439"/>
      <c r="AJ4400" s="439"/>
    </row>
    <row r="4401" spans="29:36" x14ac:dyDescent="0.3">
      <c r="AC4401" s="439"/>
      <c r="AD4401" s="439"/>
      <c r="AE4401" s="439"/>
      <c r="AF4401" s="439"/>
      <c r="AG4401" s="439"/>
      <c r="AH4401" s="439"/>
      <c r="AI4401" s="439"/>
      <c r="AJ4401" s="439"/>
    </row>
    <row r="4402" spans="29:36" x14ac:dyDescent="0.3">
      <c r="AC4402" s="439"/>
      <c r="AD4402" s="439"/>
      <c r="AE4402" s="439"/>
      <c r="AF4402" s="439"/>
      <c r="AG4402" s="439"/>
      <c r="AH4402" s="439"/>
      <c r="AI4402" s="439"/>
      <c r="AJ4402" s="439"/>
    </row>
    <row r="4403" spans="29:36" x14ac:dyDescent="0.3">
      <c r="AC4403" s="439"/>
      <c r="AD4403" s="439"/>
      <c r="AE4403" s="439"/>
      <c r="AF4403" s="439"/>
      <c r="AG4403" s="439"/>
      <c r="AH4403" s="439"/>
      <c r="AI4403" s="439"/>
      <c r="AJ4403" s="439"/>
    </row>
    <row r="4404" spans="29:36" x14ac:dyDescent="0.3">
      <c r="AC4404" s="439"/>
      <c r="AD4404" s="439"/>
      <c r="AE4404" s="439"/>
      <c r="AF4404" s="439"/>
      <c r="AG4404" s="439"/>
      <c r="AH4404" s="439"/>
      <c r="AI4404" s="439"/>
      <c r="AJ4404" s="439"/>
    </row>
    <row r="4405" spans="29:36" x14ac:dyDescent="0.3">
      <c r="AC4405" s="439"/>
      <c r="AD4405" s="439"/>
      <c r="AE4405" s="439"/>
      <c r="AF4405" s="439"/>
      <c r="AG4405" s="439"/>
      <c r="AH4405" s="439"/>
      <c r="AI4405" s="439"/>
      <c r="AJ4405" s="439"/>
    </row>
    <row r="4406" spans="29:36" x14ac:dyDescent="0.3">
      <c r="AC4406" s="439"/>
      <c r="AD4406" s="439"/>
      <c r="AE4406" s="439"/>
      <c r="AF4406" s="439"/>
      <c r="AG4406" s="439"/>
      <c r="AH4406" s="439"/>
      <c r="AI4406" s="439"/>
      <c r="AJ4406" s="439"/>
    </row>
    <row r="4407" spans="29:36" x14ac:dyDescent="0.3">
      <c r="AC4407" s="439"/>
      <c r="AD4407" s="439"/>
      <c r="AE4407" s="439"/>
      <c r="AF4407" s="439"/>
      <c r="AG4407" s="439"/>
      <c r="AH4407" s="439"/>
      <c r="AI4407" s="439"/>
      <c r="AJ4407" s="439"/>
    </row>
    <row r="4408" spans="29:36" x14ac:dyDescent="0.3">
      <c r="AC4408" s="439"/>
      <c r="AD4408" s="439"/>
      <c r="AE4408" s="439"/>
      <c r="AF4408" s="439"/>
      <c r="AG4408" s="439"/>
      <c r="AH4408" s="439"/>
      <c r="AI4408" s="439"/>
      <c r="AJ4408" s="439"/>
    </row>
    <row r="4409" spans="29:36" x14ac:dyDescent="0.3">
      <c r="AC4409" s="439"/>
      <c r="AD4409" s="439"/>
      <c r="AE4409" s="439"/>
      <c r="AF4409" s="439"/>
      <c r="AG4409" s="439"/>
      <c r="AH4409" s="439"/>
      <c r="AI4409" s="439"/>
      <c r="AJ4409" s="439"/>
    </row>
    <row r="4410" spans="29:36" x14ac:dyDescent="0.3">
      <c r="AC4410" s="439"/>
      <c r="AD4410" s="439"/>
      <c r="AE4410" s="439"/>
      <c r="AF4410" s="439"/>
      <c r="AG4410" s="439"/>
      <c r="AH4410" s="439"/>
      <c r="AI4410" s="439"/>
      <c r="AJ4410" s="439"/>
    </row>
    <row r="4411" spans="29:36" x14ac:dyDescent="0.3">
      <c r="AC4411" s="439"/>
      <c r="AD4411" s="439"/>
      <c r="AE4411" s="439"/>
      <c r="AF4411" s="439"/>
      <c r="AG4411" s="439"/>
      <c r="AH4411" s="439"/>
      <c r="AI4411" s="439"/>
      <c r="AJ4411" s="439"/>
    </row>
    <row r="4412" spans="29:36" x14ac:dyDescent="0.3">
      <c r="AC4412" s="439"/>
      <c r="AD4412" s="439"/>
      <c r="AE4412" s="439"/>
      <c r="AF4412" s="439"/>
      <c r="AG4412" s="439"/>
      <c r="AH4412" s="439"/>
      <c r="AI4412" s="439"/>
      <c r="AJ4412" s="439"/>
    </row>
    <row r="4413" spans="29:36" x14ac:dyDescent="0.3">
      <c r="AC4413" s="439"/>
      <c r="AD4413" s="439"/>
      <c r="AE4413" s="439"/>
      <c r="AF4413" s="439"/>
      <c r="AG4413" s="439"/>
      <c r="AH4413" s="439"/>
      <c r="AI4413" s="439"/>
      <c r="AJ4413" s="439"/>
    </row>
    <row r="4414" spans="29:36" x14ac:dyDescent="0.3">
      <c r="AC4414" s="439"/>
      <c r="AD4414" s="439"/>
      <c r="AE4414" s="439"/>
      <c r="AF4414" s="439"/>
      <c r="AG4414" s="439"/>
      <c r="AH4414" s="439"/>
      <c r="AI4414" s="439"/>
      <c r="AJ4414" s="439"/>
    </row>
    <row r="4415" spans="29:36" x14ac:dyDescent="0.3">
      <c r="AC4415" s="439"/>
      <c r="AD4415" s="439"/>
      <c r="AE4415" s="439"/>
      <c r="AF4415" s="439"/>
      <c r="AG4415" s="439"/>
      <c r="AH4415" s="439"/>
      <c r="AI4415" s="439"/>
      <c r="AJ4415" s="439"/>
    </row>
    <row r="4416" spans="29:36" x14ac:dyDescent="0.3">
      <c r="AC4416" s="439"/>
      <c r="AD4416" s="439"/>
      <c r="AE4416" s="439"/>
      <c r="AF4416" s="439"/>
      <c r="AG4416" s="439"/>
      <c r="AH4416" s="439"/>
      <c r="AI4416" s="439"/>
      <c r="AJ4416" s="439"/>
    </row>
    <row r="4417" spans="29:36" x14ac:dyDescent="0.3">
      <c r="AC4417" s="439"/>
      <c r="AD4417" s="439"/>
      <c r="AE4417" s="439"/>
      <c r="AF4417" s="439"/>
      <c r="AG4417" s="439"/>
      <c r="AH4417" s="439"/>
      <c r="AI4417" s="439"/>
      <c r="AJ4417" s="439"/>
    </row>
    <row r="4418" spans="29:36" x14ac:dyDescent="0.3">
      <c r="AC4418" s="439"/>
      <c r="AD4418" s="439"/>
      <c r="AE4418" s="439"/>
      <c r="AF4418" s="439"/>
      <c r="AG4418" s="439"/>
      <c r="AH4418" s="439"/>
      <c r="AI4418" s="439"/>
      <c r="AJ4418" s="439"/>
    </row>
    <row r="4419" spans="29:36" x14ac:dyDescent="0.3">
      <c r="AC4419" s="439"/>
      <c r="AD4419" s="439"/>
      <c r="AE4419" s="439"/>
      <c r="AF4419" s="439"/>
      <c r="AG4419" s="439"/>
      <c r="AH4419" s="439"/>
      <c r="AI4419" s="439"/>
      <c r="AJ4419" s="439"/>
    </row>
    <row r="4420" spans="29:36" x14ac:dyDescent="0.3">
      <c r="AC4420" s="439"/>
      <c r="AD4420" s="439"/>
      <c r="AE4420" s="439"/>
      <c r="AF4420" s="439"/>
      <c r="AG4420" s="439"/>
      <c r="AH4420" s="439"/>
      <c r="AI4420" s="439"/>
      <c r="AJ4420" s="439"/>
    </row>
    <row r="4421" spans="29:36" x14ac:dyDescent="0.3">
      <c r="AC4421" s="439"/>
      <c r="AD4421" s="439"/>
      <c r="AE4421" s="439"/>
      <c r="AF4421" s="439"/>
      <c r="AG4421" s="439"/>
      <c r="AH4421" s="439"/>
      <c r="AI4421" s="439"/>
      <c r="AJ4421" s="439"/>
    </row>
    <row r="4422" spans="29:36" x14ac:dyDescent="0.3">
      <c r="AC4422" s="439"/>
      <c r="AD4422" s="439"/>
      <c r="AE4422" s="439"/>
      <c r="AF4422" s="439"/>
      <c r="AG4422" s="439"/>
      <c r="AH4422" s="439"/>
      <c r="AI4422" s="439"/>
      <c r="AJ4422" s="439"/>
    </row>
    <row r="4423" spans="29:36" x14ac:dyDescent="0.3">
      <c r="AC4423" s="439"/>
      <c r="AD4423" s="439"/>
      <c r="AE4423" s="439"/>
      <c r="AF4423" s="439"/>
      <c r="AG4423" s="439"/>
      <c r="AH4423" s="439"/>
      <c r="AI4423" s="439"/>
      <c r="AJ4423" s="439"/>
    </row>
    <row r="4424" spans="29:36" x14ac:dyDescent="0.3">
      <c r="AC4424" s="439"/>
      <c r="AD4424" s="439"/>
      <c r="AE4424" s="439"/>
      <c r="AF4424" s="439"/>
      <c r="AG4424" s="439"/>
      <c r="AH4424" s="439"/>
      <c r="AI4424" s="439"/>
      <c r="AJ4424" s="439"/>
    </row>
    <row r="4425" spans="29:36" x14ac:dyDescent="0.3">
      <c r="AC4425" s="439"/>
      <c r="AD4425" s="439"/>
      <c r="AE4425" s="439"/>
      <c r="AF4425" s="439"/>
      <c r="AG4425" s="439"/>
      <c r="AH4425" s="439"/>
      <c r="AI4425" s="439"/>
      <c r="AJ4425" s="439"/>
    </row>
    <row r="4426" spans="29:36" x14ac:dyDescent="0.3">
      <c r="AC4426" s="439"/>
      <c r="AD4426" s="439"/>
      <c r="AE4426" s="439"/>
      <c r="AF4426" s="439"/>
      <c r="AG4426" s="439"/>
      <c r="AH4426" s="439"/>
      <c r="AI4426" s="439"/>
      <c r="AJ4426" s="439"/>
    </row>
    <row r="4427" spans="29:36" x14ac:dyDescent="0.3">
      <c r="AC4427" s="439"/>
      <c r="AD4427" s="439"/>
      <c r="AE4427" s="439"/>
      <c r="AF4427" s="439"/>
      <c r="AG4427" s="439"/>
      <c r="AH4427" s="439"/>
      <c r="AI4427" s="439"/>
      <c r="AJ4427" s="439"/>
    </row>
    <row r="4428" spans="29:36" x14ac:dyDescent="0.3">
      <c r="AC4428" s="439"/>
      <c r="AD4428" s="439"/>
      <c r="AE4428" s="439"/>
      <c r="AF4428" s="439"/>
      <c r="AG4428" s="439"/>
      <c r="AH4428" s="439"/>
      <c r="AI4428" s="439"/>
      <c r="AJ4428" s="439"/>
    </row>
    <row r="4429" spans="29:36" x14ac:dyDescent="0.3">
      <c r="AC4429" s="439"/>
      <c r="AD4429" s="439"/>
      <c r="AE4429" s="439"/>
      <c r="AF4429" s="439"/>
      <c r="AG4429" s="439"/>
      <c r="AH4429" s="439"/>
      <c r="AI4429" s="439"/>
      <c r="AJ4429" s="439"/>
    </row>
    <row r="4430" spans="29:36" x14ac:dyDescent="0.3">
      <c r="AC4430" s="439"/>
      <c r="AD4430" s="439"/>
      <c r="AE4430" s="439"/>
      <c r="AF4430" s="439"/>
      <c r="AG4430" s="439"/>
      <c r="AH4430" s="439"/>
      <c r="AI4430" s="439"/>
      <c r="AJ4430" s="439"/>
    </row>
    <row r="4431" spans="29:36" x14ac:dyDescent="0.3">
      <c r="AC4431" s="439"/>
      <c r="AD4431" s="439"/>
      <c r="AE4431" s="439"/>
      <c r="AF4431" s="439"/>
      <c r="AG4431" s="439"/>
      <c r="AH4431" s="439"/>
      <c r="AI4431" s="439"/>
      <c r="AJ4431" s="439"/>
    </row>
    <row r="4432" spans="29:36" x14ac:dyDescent="0.3">
      <c r="AC4432" s="439"/>
      <c r="AD4432" s="439"/>
      <c r="AE4432" s="439"/>
      <c r="AF4432" s="439"/>
      <c r="AG4432" s="439"/>
      <c r="AH4432" s="439"/>
      <c r="AI4432" s="439"/>
      <c r="AJ4432" s="439"/>
    </row>
    <row r="4433" spans="29:36" x14ac:dyDescent="0.3">
      <c r="AC4433" s="439"/>
      <c r="AD4433" s="439"/>
      <c r="AE4433" s="439"/>
      <c r="AF4433" s="439"/>
      <c r="AG4433" s="439"/>
      <c r="AH4433" s="439"/>
      <c r="AI4433" s="439"/>
      <c r="AJ4433" s="439"/>
    </row>
    <row r="4434" spans="29:36" x14ac:dyDescent="0.3">
      <c r="AC4434" s="439"/>
      <c r="AD4434" s="439"/>
      <c r="AE4434" s="439"/>
      <c r="AF4434" s="439"/>
      <c r="AG4434" s="439"/>
      <c r="AH4434" s="439"/>
      <c r="AI4434" s="439"/>
      <c r="AJ4434" s="439"/>
    </row>
    <row r="4435" spans="29:36" x14ac:dyDescent="0.3">
      <c r="AC4435" s="439"/>
      <c r="AD4435" s="439"/>
      <c r="AE4435" s="439"/>
      <c r="AF4435" s="439"/>
      <c r="AG4435" s="439"/>
      <c r="AH4435" s="439"/>
      <c r="AI4435" s="439"/>
      <c r="AJ4435" s="439"/>
    </row>
    <row r="4436" spans="29:36" x14ac:dyDescent="0.3">
      <c r="AC4436" s="439"/>
      <c r="AD4436" s="439"/>
      <c r="AE4436" s="439"/>
      <c r="AF4436" s="439"/>
      <c r="AG4436" s="439"/>
      <c r="AH4436" s="439"/>
      <c r="AI4436" s="439"/>
      <c r="AJ4436" s="439"/>
    </row>
    <row r="4437" spans="29:36" x14ac:dyDescent="0.3">
      <c r="AC4437" s="439"/>
      <c r="AD4437" s="439"/>
      <c r="AE4437" s="439"/>
      <c r="AF4437" s="439"/>
      <c r="AG4437" s="439"/>
      <c r="AH4437" s="439"/>
      <c r="AI4437" s="439"/>
      <c r="AJ4437" s="439"/>
    </row>
    <row r="4438" spans="29:36" x14ac:dyDescent="0.3">
      <c r="AC4438" s="439"/>
      <c r="AD4438" s="439"/>
      <c r="AE4438" s="439"/>
      <c r="AF4438" s="439"/>
      <c r="AG4438" s="439"/>
      <c r="AH4438" s="439"/>
      <c r="AI4438" s="439"/>
      <c r="AJ4438" s="439"/>
    </row>
    <row r="4439" spans="29:36" x14ac:dyDescent="0.3">
      <c r="AC4439" s="439"/>
      <c r="AD4439" s="439"/>
      <c r="AE4439" s="439"/>
      <c r="AF4439" s="439"/>
      <c r="AG4439" s="439"/>
      <c r="AH4439" s="439"/>
      <c r="AI4439" s="439"/>
      <c r="AJ4439" s="439"/>
    </row>
    <row r="4440" spans="29:36" x14ac:dyDescent="0.3">
      <c r="AC4440" s="439"/>
      <c r="AD4440" s="439"/>
      <c r="AE4440" s="439"/>
      <c r="AF4440" s="439"/>
      <c r="AG4440" s="439"/>
      <c r="AH4440" s="439"/>
      <c r="AI4440" s="439"/>
      <c r="AJ4440" s="439"/>
    </row>
    <row r="4441" spans="29:36" x14ac:dyDescent="0.3">
      <c r="AC4441" s="439"/>
      <c r="AD4441" s="439"/>
      <c r="AE4441" s="439"/>
      <c r="AF4441" s="439"/>
      <c r="AG4441" s="439"/>
      <c r="AH4441" s="439"/>
      <c r="AI4441" s="439"/>
      <c r="AJ4441" s="439"/>
    </row>
    <row r="4442" spans="29:36" x14ac:dyDescent="0.3">
      <c r="AC4442" s="439"/>
      <c r="AD4442" s="439"/>
      <c r="AE4442" s="439"/>
      <c r="AF4442" s="439"/>
      <c r="AG4442" s="439"/>
      <c r="AH4442" s="439"/>
      <c r="AI4442" s="439"/>
      <c r="AJ4442" s="439"/>
    </row>
    <row r="4443" spans="29:36" x14ac:dyDescent="0.3">
      <c r="AC4443" s="439"/>
      <c r="AD4443" s="439"/>
      <c r="AE4443" s="439"/>
      <c r="AF4443" s="439"/>
      <c r="AG4443" s="439"/>
      <c r="AH4443" s="439"/>
      <c r="AI4443" s="439"/>
      <c r="AJ4443" s="439"/>
    </row>
    <row r="4444" spans="29:36" x14ac:dyDescent="0.3">
      <c r="AC4444" s="439"/>
      <c r="AD4444" s="439"/>
      <c r="AE4444" s="439"/>
      <c r="AF4444" s="439"/>
      <c r="AG4444" s="439"/>
      <c r="AH4444" s="439"/>
      <c r="AI4444" s="439"/>
      <c r="AJ4444" s="439"/>
    </row>
    <row r="4445" spans="29:36" x14ac:dyDescent="0.3">
      <c r="AC4445" s="439"/>
      <c r="AD4445" s="439"/>
      <c r="AE4445" s="439"/>
      <c r="AF4445" s="439"/>
      <c r="AG4445" s="439"/>
      <c r="AH4445" s="439"/>
      <c r="AI4445" s="439"/>
      <c r="AJ4445" s="439"/>
    </row>
    <row r="4446" spans="29:36" x14ac:dyDescent="0.3">
      <c r="AC4446" s="439"/>
      <c r="AD4446" s="439"/>
      <c r="AE4446" s="439"/>
      <c r="AF4446" s="439"/>
      <c r="AG4446" s="439"/>
      <c r="AH4446" s="439"/>
      <c r="AI4446" s="439"/>
      <c r="AJ4446" s="439"/>
    </row>
    <row r="4447" spans="29:36" x14ac:dyDescent="0.3">
      <c r="AC4447" s="439"/>
      <c r="AD4447" s="439"/>
      <c r="AE4447" s="439"/>
      <c r="AF4447" s="439"/>
      <c r="AG4447" s="439"/>
      <c r="AH4447" s="439"/>
      <c r="AI4447" s="439"/>
      <c r="AJ4447" s="439"/>
    </row>
    <row r="4448" spans="29:36" x14ac:dyDescent="0.3">
      <c r="AC4448" s="439"/>
      <c r="AD4448" s="439"/>
      <c r="AE4448" s="439"/>
      <c r="AF4448" s="439"/>
      <c r="AG4448" s="439"/>
      <c r="AH4448" s="439"/>
      <c r="AI4448" s="439"/>
      <c r="AJ4448" s="439"/>
    </row>
    <row r="4449" spans="29:36" x14ac:dyDescent="0.3">
      <c r="AC4449" s="439"/>
      <c r="AD4449" s="439"/>
      <c r="AE4449" s="439"/>
      <c r="AF4449" s="439"/>
      <c r="AG4449" s="439"/>
      <c r="AH4449" s="439"/>
      <c r="AI4449" s="439"/>
      <c r="AJ4449" s="439"/>
    </row>
    <row r="4450" spans="29:36" x14ac:dyDescent="0.3">
      <c r="AC4450" s="439"/>
      <c r="AD4450" s="439"/>
      <c r="AE4450" s="439"/>
      <c r="AF4450" s="439"/>
      <c r="AG4450" s="439"/>
      <c r="AH4450" s="439"/>
      <c r="AI4450" s="439"/>
      <c r="AJ4450" s="439"/>
    </row>
    <row r="4451" spans="29:36" x14ac:dyDescent="0.3">
      <c r="AC4451" s="439"/>
      <c r="AD4451" s="439"/>
      <c r="AE4451" s="439"/>
      <c r="AF4451" s="439"/>
      <c r="AG4451" s="439"/>
      <c r="AH4451" s="439"/>
      <c r="AI4451" s="439"/>
      <c r="AJ4451" s="439"/>
    </row>
    <row r="4452" spans="29:36" x14ac:dyDescent="0.3">
      <c r="AC4452" s="439"/>
      <c r="AD4452" s="439"/>
      <c r="AE4452" s="439"/>
      <c r="AF4452" s="439"/>
      <c r="AG4452" s="439"/>
      <c r="AH4452" s="439"/>
      <c r="AI4452" s="439"/>
      <c r="AJ4452" s="439"/>
    </row>
    <row r="4453" spans="29:36" x14ac:dyDescent="0.3">
      <c r="AC4453" s="439"/>
      <c r="AD4453" s="439"/>
      <c r="AE4453" s="439"/>
      <c r="AF4453" s="439"/>
      <c r="AG4453" s="439"/>
      <c r="AH4453" s="439"/>
      <c r="AI4453" s="439"/>
      <c r="AJ4453" s="439"/>
    </row>
    <row r="4454" spans="29:36" x14ac:dyDescent="0.3">
      <c r="AC4454" s="439"/>
      <c r="AD4454" s="439"/>
      <c r="AE4454" s="439"/>
      <c r="AF4454" s="439"/>
      <c r="AG4454" s="439"/>
      <c r="AH4454" s="439"/>
      <c r="AI4454" s="439"/>
      <c r="AJ4454" s="439"/>
    </row>
    <row r="4455" spans="29:36" x14ac:dyDescent="0.3">
      <c r="AC4455" s="439"/>
      <c r="AD4455" s="439"/>
      <c r="AE4455" s="439"/>
      <c r="AF4455" s="439"/>
      <c r="AG4455" s="439"/>
      <c r="AH4455" s="439"/>
      <c r="AI4455" s="439"/>
      <c r="AJ4455" s="439"/>
    </row>
    <row r="4456" spans="29:36" x14ac:dyDescent="0.3">
      <c r="AC4456" s="439"/>
      <c r="AD4456" s="439"/>
      <c r="AE4456" s="439"/>
      <c r="AF4456" s="439"/>
      <c r="AG4456" s="439"/>
      <c r="AH4456" s="439"/>
      <c r="AI4456" s="439"/>
      <c r="AJ4456" s="439"/>
    </row>
    <row r="4457" spans="29:36" x14ac:dyDescent="0.3">
      <c r="AC4457" s="439"/>
      <c r="AD4457" s="439"/>
      <c r="AE4457" s="439"/>
      <c r="AF4457" s="439"/>
      <c r="AG4457" s="439"/>
      <c r="AH4457" s="439"/>
      <c r="AI4457" s="439"/>
      <c r="AJ4457" s="439"/>
    </row>
    <row r="4458" spans="29:36" x14ac:dyDescent="0.3">
      <c r="AC4458" s="439"/>
      <c r="AD4458" s="439"/>
      <c r="AE4458" s="439"/>
      <c r="AF4458" s="439"/>
      <c r="AG4458" s="439"/>
      <c r="AH4458" s="439"/>
      <c r="AI4458" s="439"/>
      <c r="AJ4458" s="439"/>
    </row>
    <row r="4459" spans="29:36" x14ac:dyDescent="0.3">
      <c r="AC4459" s="439"/>
      <c r="AD4459" s="439"/>
      <c r="AE4459" s="439"/>
      <c r="AF4459" s="439"/>
      <c r="AG4459" s="439"/>
      <c r="AH4459" s="439"/>
      <c r="AI4459" s="439"/>
      <c r="AJ4459" s="439"/>
    </row>
    <row r="4460" spans="29:36" x14ac:dyDescent="0.3">
      <c r="AC4460" s="439"/>
      <c r="AD4460" s="439"/>
      <c r="AE4460" s="439"/>
      <c r="AF4460" s="439"/>
      <c r="AG4460" s="439"/>
      <c r="AH4460" s="439"/>
      <c r="AI4460" s="439"/>
      <c r="AJ4460" s="439"/>
    </row>
    <row r="4461" spans="29:36" x14ac:dyDescent="0.3">
      <c r="AC4461" s="439"/>
      <c r="AD4461" s="439"/>
      <c r="AE4461" s="439"/>
      <c r="AF4461" s="439"/>
      <c r="AG4461" s="439"/>
      <c r="AH4461" s="439"/>
      <c r="AI4461" s="439"/>
      <c r="AJ4461" s="439"/>
    </row>
    <row r="4462" spans="29:36" x14ac:dyDescent="0.3">
      <c r="AC4462" s="439"/>
      <c r="AD4462" s="439"/>
      <c r="AE4462" s="439"/>
      <c r="AF4462" s="439"/>
      <c r="AG4462" s="439"/>
      <c r="AH4462" s="439"/>
      <c r="AI4462" s="439"/>
      <c r="AJ4462" s="439"/>
    </row>
    <row r="4463" spans="29:36" x14ac:dyDescent="0.3">
      <c r="AC4463" s="439"/>
      <c r="AD4463" s="439"/>
      <c r="AE4463" s="439"/>
      <c r="AF4463" s="439"/>
      <c r="AG4463" s="439"/>
      <c r="AH4463" s="439"/>
      <c r="AI4463" s="439"/>
      <c r="AJ4463" s="439"/>
    </row>
    <row r="4464" spans="29:36" x14ac:dyDescent="0.3">
      <c r="AC4464" s="439"/>
      <c r="AD4464" s="439"/>
      <c r="AE4464" s="439"/>
      <c r="AF4464" s="439"/>
      <c r="AG4464" s="439"/>
      <c r="AH4464" s="439"/>
      <c r="AI4464" s="439"/>
      <c r="AJ4464" s="439"/>
    </row>
    <row r="4465" spans="29:36" x14ac:dyDescent="0.3">
      <c r="AC4465" s="439"/>
      <c r="AD4465" s="439"/>
      <c r="AE4465" s="439"/>
      <c r="AF4465" s="439"/>
      <c r="AG4465" s="439"/>
      <c r="AH4465" s="439"/>
      <c r="AI4465" s="439"/>
      <c r="AJ4465" s="439"/>
    </row>
    <row r="4466" spans="29:36" x14ac:dyDescent="0.3">
      <c r="AC4466" s="439"/>
      <c r="AD4466" s="439"/>
      <c r="AE4466" s="439"/>
      <c r="AF4466" s="439"/>
      <c r="AG4466" s="439"/>
      <c r="AH4466" s="439"/>
      <c r="AI4466" s="439"/>
      <c r="AJ4466" s="439"/>
    </row>
    <row r="4467" spans="29:36" x14ac:dyDescent="0.3">
      <c r="AC4467" s="439"/>
      <c r="AD4467" s="439"/>
      <c r="AE4467" s="439"/>
      <c r="AF4467" s="439"/>
      <c r="AG4467" s="439"/>
      <c r="AH4467" s="439"/>
      <c r="AI4467" s="439"/>
      <c r="AJ4467" s="439"/>
    </row>
    <row r="4468" spans="29:36" x14ac:dyDescent="0.3">
      <c r="AC4468" s="439"/>
      <c r="AD4468" s="439"/>
      <c r="AE4468" s="439"/>
      <c r="AF4468" s="439"/>
      <c r="AG4468" s="439"/>
      <c r="AH4468" s="439"/>
      <c r="AI4468" s="439"/>
      <c r="AJ4468" s="439"/>
    </row>
    <row r="4469" spans="29:36" x14ac:dyDescent="0.3">
      <c r="AC4469" s="439"/>
      <c r="AD4469" s="439"/>
      <c r="AE4469" s="439"/>
      <c r="AF4469" s="439"/>
      <c r="AG4469" s="439"/>
      <c r="AH4469" s="439"/>
      <c r="AI4469" s="439"/>
      <c r="AJ4469" s="439"/>
    </row>
    <row r="4470" spans="29:36" x14ac:dyDescent="0.3">
      <c r="AC4470" s="439"/>
      <c r="AD4470" s="439"/>
      <c r="AE4470" s="439"/>
      <c r="AF4470" s="439"/>
      <c r="AG4470" s="439"/>
      <c r="AH4470" s="439"/>
      <c r="AI4470" s="439"/>
      <c r="AJ4470" s="439"/>
    </row>
    <row r="4471" spans="29:36" x14ac:dyDescent="0.3">
      <c r="AC4471" s="439"/>
      <c r="AD4471" s="439"/>
      <c r="AE4471" s="439"/>
      <c r="AF4471" s="439"/>
      <c r="AG4471" s="439"/>
      <c r="AH4471" s="439"/>
      <c r="AI4471" s="439"/>
      <c r="AJ4471" s="439"/>
    </row>
    <row r="4472" spans="29:36" x14ac:dyDescent="0.3">
      <c r="AC4472" s="439"/>
      <c r="AD4472" s="439"/>
      <c r="AE4472" s="439"/>
      <c r="AF4472" s="439"/>
      <c r="AG4472" s="439"/>
      <c r="AH4472" s="439"/>
      <c r="AI4472" s="439"/>
      <c r="AJ4472" s="439"/>
    </row>
    <row r="4473" spans="29:36" x14ac:dyDescent="0.3">
      <c r="AC4473" s="439"/>
      <c r="AD4473" s="439"/>
      <c r="AE4473" s="439"/>
      <c r="AF4473" s="439"/>
      <c r="AG4473" s="439"/>
      <c r="AH4473" s="439"/>
      <c r="AI4473" s="439"/>
      <c r="AJ4473" s="439"/>
    </row>
    <row r="4474" spans="29:36" x14ac:dyDescent="0.3">
      <c r="AC4474" s="439"/>
      <c r="AD4474" s="439"/>
      <c r="AE4474" s="439"/>
      <c r="AF4474" s="439"/>
      <c r="AG4474" s="439"/>
      <c r="AH4474" s="439"/>
      <c r="AI4474" s="439"/>
      <c r="AJ4474" s="439"/>
    </row>
    <row r="4475" spans="29:36" x14ac:dyDescent="0.3">
      <c r="AC4475" s="439"/>
      <c r="AD4475" s="439"/>
      <c r="AE4475" s="439"/>
      <c r="AF4475" s="439"/>
      <c r="AG4475" s="439"/>
      <c r="AH4475" s="439"/>
      <c r="AI4475" s="439"/>
      <c r="AJ4475" s="439"/>
    </row>
    <row r="4476" spans="29:36" x14ac:dyDescent="0.3">
      <c r="AC4476" s="439"/>
      <c r="AD4476" s="439"/>
      <c r="AE4476" s="439"/>
      <c r="AF4476" s="439"/>
      <c r="AG4476" s="439"/>
      <c r="AH4476" s="439"/>
      <c r="AI4476" s="439"/>
      <c r="AJ4476" s="439"/>
    </row>
    <row r="4477" spans="29:36" x14ac:dyDescent="0.3">
      <c r="AC4477" s="439"/>
      <c r="AD4477" s="439"/>
      <c r="AE4477" s="439"/>
      <c r="AF4477" s="439"/>
      <c r="AG4477" s="439"/>
      <c r="AH4477" s="439"/>
      <c r="AI4477" s="439"/>
      <c r="AJ4477" s="439"/>
    </row>
    <row r="4478" spans="29:36" x14ac:dyDescent="0.3">
      <c r="AC4478" s="439"/>
      <c r="AD4478" s="439"/>
      <c r="AE4478" s="439"/>
      <c r="AF4478" s="439"/>
      <c r="AG4478" s="439"/>
      <c r="AH4478" s="439"/>
      <c r="AI4478" s="439"/>
      <c r="AJ4478" s="439"/>
    </row>
    <row r="4479" spans="29:36" x14ac:dyDescent="0.3">
      <c r="AC4479" s="439"/>
      <c r="AD4479" s="439"/>
      <c r="AE4479" s="439"/>
      <c r="AF4479" s="439"/>
      <c r="AG4479" s="439"/>
      <c r="AH4479" s="439"/>
      <c r="AI4479" s="439"/>
      <c r="AJ4479" s="439"/>
    </row>
    <row r="4480" spans="29:36" x14ac:dyDescent="0.3">
      <c r="AC4480" s="439"/>
      <c r="AD4480" s="439"/>
      <c r="AE4480" s="439"/>
      <c r="AF4480" s="439"/>
      <c r="AG4480" s="439"/>
      <c r="AH4480" s="439"/>
      <c r="AI4480" s="439"/>
      <c r="AJ4480" s="439"/>
    </row>
    <row r="4481" spans="29:36" x14ac:dyDescent="0.3">
      <c r="AC4481" s="439"/>
      <c r="AD4481" s="439"/>
      <c r="AE4481" s="439"/>
      <c r="AF4481" s="439"/>
      <c r="AG4481" s="439"/>
      <c r="AH4481" s="439"/>
      <c r="AI4481" s="439"/>
      <c r="AJ4481" s="439"/>
    </row>
    <row r="4482" spans="29:36" x14ac:dyDescent="0.3">
      <c r="AC4482" s="439"/>
      <c r="AD4482" s="439"/>
      <c r="AE4482" s="439"/>
      <c r="AF4482" s="439"/>
      <c r="AG4482" s="439"/>
      <c r="AH4482" s="439"/>
      <c r="AI4482" s="439"/>
      <c r="AJ4482" s="439"/>
    </row>
    <row r="4483" spans="29:36" x14ac:dyDescent="0.3">
      <c r="AC4483" s="439"/>
      <c r="AD4483" s="439"/>
      <c r="AE4483" s="439"/>
      <c r="AF4483" s="439"/>
      <c r="AG4483" s="439"/>
      <c r="AH4483" s="439"/>
      <c r="AI4483" s="439"/>
      <c r="AJ4483" s="439"/>
    </row>
    <row r="4484" spans="29:36" x14ac:dyDescent="0.3">
      <c r="AC4484" s="439"/>
      <c r="AD4484" s="439"/>
      <c r="AE4484" s="439"/>
      <c r="AF4484" s="439"/>
      <c r="AG4484" s="439"/>
      <c r="AH4484" s="439"/>
      <c r="AI4484" s="439"/>
      <c r="AJ4484" s="439"/>
    </row>
    <row r="4485" spans="29:36" x14ac:dyDescent="0.3">
      <c r="AC4485" s="439"/>
      <c r="AD4485" s="439"/>
      <c r="AE4485" s="439"/>
      <c r="AF4485" s="439"/>
      <c r="AG4485" s="439"/>
      <c r="AH4485" s="439"/>
      <c r="AI4485" s="439"/>
      <c r="AJ4485" s="439"/>
    </row>
    <row r="4486" spans="29:36" x14ac:dyDescent="0.3">
      <c r="AC4486" s="439"/>
      <c r="AD4486" s="439"/>
      <c r="AE4486" s="439"/>
      <c r="AF4486" s="439"/>
      <c r="AG4486" s="439"/>
      <c r="AH4486" s="439"/>
      <c r="AI4486" s="439"/>
      <c r="AJ4486" s="439"/>
    </row>
    <row r="4487" spans="29:36" x14ac:dyDescent="0.3">
      <c r="AC4487" s="439"/>
      <c r="AD4487" s="439"/>
      <c r="AE4487" s="439"/>
      <c r="AF4487" s="439"/>
      <c r="AG4487" s="439"/>
      <c r="AH4487" s="439"/>
      <c r="AI4487" s="439"/>
      <c r="AJ4487" s="439"/>
    </row>
    <row r="4488" spans="29:36" x14ac:dyDescent="0.3">
      <c r="AC4488" s="439"/>
      <c r="AD4488" s="439"/>
      <c r="AE4488" s="439"/>
      <c r="AF4488" s="439"/>
      <c r="AG4488" s="439"/>
      <c r="AH4488" s="439"/>
      <c r="AI4488" s="439"/>
      <c r="AJ4488" s="439"/>
    </row>
    <row r="4489" spans="29:36" x14ac:dyDescent="0.3">
      <c r="AC4489" s="439"/>
      <c r="AD4489" s="439"/>
      <c r="AE4489" s="439"/>
      <c r="AF4489" s="439"/>
      <c r="AG4489" s="439"/>
      <c r="AH4489" s="439"/>
      <c r="AI4489" s="439"/>
      <c r="AJ4489" s="439"/>
    </row>
    <row r="4490" spans="29:36" x14ac:dyDescent="0.3">
      <c r="AC4490" s="439"/>
      <c r="AD4490" s="439"/>
      <c r="AE4490" s="439"/>
      <c r="AF4490" s="439"/>
      <c r="AG4490" s="439"/>
      <c r="AH4490" s="439"/>
      <c r="AI4490" s="439"/>
      <c r="AJ4490" s="439"/>
    </row>
    <row r="4491" spans="29:36" x14ac:dyDescent="0.3">
      <c r="AC4491" s="439"/>
      <c r="AD4491" s="439"/>
      <c r="AE4491" s="439"/>
      <c r="AF4491" s="439"/>
      <c r="AG4491" s="439"/>
      <c r="AH4491" s="439"/>
      <c r="AI4491" s="439"/>
      <c r="AJ4491" s="439"/>
    </row>
    <row r="4492" spans="29:36" x14ac:dyDescent="0.3">
      <c r="AC4492" s="439"/>
      <c r="AD4492" s="439"/>
      <c r="AE4492" s="439"/>
      <c r="AF4492" s="439"/>
      <c r="AG4492" s="439"/>
      <c r="AH4492" s="439"/>
      <c r="AI4492" s="439"/>
      <c r="AJ4492" s="439"/>
    </row>
    <row r="4493" spans="29:36" x14ac:dyDescent="0.3">
      <c r="AC4493" s="439"/>
      <c r="AD4493" s="439"/>
      <c r="AE4493" s="439"/>
      <c r="AF4493" s="439"/>
      <c r="AG4493" s="439"/>
      <c r="AH4493" s="439"/>
      <c r="AI4493" s="439"/>
      <c r="AJ4493" s="439"/>
    </row>
    <row r="4494" spans="29:36" x14ac:dyDescent="0.3">
      <c r="AC4494" s="439"/>
      <c r="AD4494" s="439"/>
      <c r="AE4494" s="439"/>
      <c r="AF4494" s="439"/>
      <c r="AG4494" s="439"/>
      <c r="AH4494" s="439"/>
      <c r="AI4494" s="439"/>
      <c r="AJ4494" s="439"/>
    </row>
    <row r="4495" spans="29:36" x14ac:dyDescent="0.3">
      <c r="AC4495" s="439"/>
      <c r="AD4495" s="439"/>
      <c r="AE4495" s="439"/>
      <c r="AF4495" s="439"/>
      <c r="AG4495" s="439"/>
      <c r="AH4495" s="439"/>
      <c r="AI4495" s="439"/>
      <c r="AJ4495" s="439"/>
    </row>
    <row r="4496" spans="29:36" x14ac:dyDescent="0.3">
      <c r="AC4496" s="439"/>
      <c r="AD4496" s="439"/>
      <c r="AE4496" s="439"/>
      <c r="AF4496" s="439"/>
      <c r="AG4496" s="439"/>
      <c r="AH4496" s="439"/>
      <c r="AI4496" s="439"/>
      <c r="AJ4496" s="439"/>
    </row>
    <row r="4497" spans="29:36" x14ac:dyDescent="0.3">
      <c r="AC4497" s="439"/>
      <c r="AD4497" s="439"/>
      <c r="AE4497" s="439"/>
      <c r="AF4497" s="439"/>
      <c r="AG4497" s="439"/>
      <c r="AH4497" s="439"/>
      <c r="AI4497" s="439"/>
      <c r="AJ4497" s="439"/>
    </row>
    <row r="4498" spans="29:36" x14ac:dyDescent="0.3">
      <c r="AC4498" s="439"/>
      <c r="AD4498" s="439"/>
      <c r="AE4498" s="439"/>
      <c r="AF4498" s="439"/>
      <c r="AG4498" s="439"/>
      <c r="AH4498" s="439"/>
      <c r="AI4498" s="439"/>
      <c r="AJ4498" s="439"/>
    </row>
    <row r="4499" spans="29:36" x14ac:dyDescent="0.3">
      <c r="AC4499" s="439"/>
      <c r="AD4499" s="439"/>
      <c r="AE4499" s="439"/>
      <c r="AF4499" s="439"/>
      <c r="AG4499" s="439"/>
      <c r="AH4499" s="439"/>
      <c r="AI4499" s="439"/>
      <c r="AJ4499" s="439"/>
    </row>
    <row r="4500" spans="29:36" x14ac:dyDescent="0.3">
      <c r="AC4500" s="439"/>
      <c r="AD4500" s="439"/>
      <c r="AE4500" s="439"/>
      <c r="AF4500" s="439"/>
      <c r="AG4500" s="439"/>
      <c r="AH4500" s="439"/>
      <c r="AI4500" s="439"/>
      <c r="AJ4500" s="439"/>
    </row>
    <row r="4501" spans="29:36" x14ac:dyDescent="0.3">
      <c r="AC4501" s="439"/>
      <c r="AD4501" s="439"/>
      <c r="AE4501" s="439"/>
      <c r="AF4501" s="439"/>
      <c r="AG4501" s="439"/>
      <c r="AH4501" s="439"/>
      <c r="AI4501" s="439"/>
      <c r="AJ4501" s="439"/>
    </row>
    <row r="4502" spans="29:36" x14ac:dyDescent="0.3">
      <c r="AC4502" s="439"/>
      <c r="AD4502" s="439"/>
      <c r="AE4502" s="439"/>
      <c r="AF4502" s="439"/>
      <c r="AG4502" s="439"/>
      <c r="AH4502" s="439"/>
      <c r="AI4502" s="439"/>
      <c r="AJ4502" s="439"/>
    </row>
    <row r="4503" spans="29:36" x14ac:dyDescent="0.3">
      <c r="AC4503" s="439"/>
      <c r="AD4503" s="439"/>
      <c r="AE4503" s="439"/>
      <c r="AF4503" s="439"/>
      <c r="AG4503" s="439"/>
      <c r="AH4503" s="439"/>
      <c r="AI4503" s="439"/>
      <c r="AJ4503" s="439"/>
    </row>
    <row r="4504" spans="29:36" x14ac:dyDescent="0.3">
      <c r="AC4504" s="439"/>
      <c r="AD4504" s="439"/>
      <c r="AE4504" s="439"/>
      <c r="AF4504" s="439"/>
      <c r="AG4504" s="439"/>
      <c r="AH4504" s="439"/>
      <c r="AI4504" s="439"/>
      <c r="AJ4504" s="439"/>
    </row>
    <row r="4505" spans="29:36" x14ac:dyDescent="0.3">
      <c r="AC4505" s="439"/>
      <c r="AD4505" s="439"/>
      <c r="AE4505" s="439"/>
      <c r="AF4505" s="439"/>
      <c r="AG4505" s="439"/>
      <c r="AH4505" s="439"/>
      <c r="AI4505" s="439"/>
      <c r="AJ4505" s="439"/>
    </row>
    <row r="4506" spans="29:36" x14ac:dyDescent="0.3">
      <c r="AC4506" s="439"/>
      <c r="AD4506" s="439"/>
      <c r="AE4506" s="439"/>
      <c r="AF4506" s="439"/>
      <c r="AG4506" s="439"/>
      <c r="AH4506" s="439"/>
      <c r="AI4506" s="439"/>
      <c r="AJ4506" s="439"/>
    </row>
    <row r="4507" spans="29:36" x14ac:dyDescent="0.3">
      <c r="AC4507" s="439"/>
      <c r="AD4507" s="439"/>
      <c r="AE4507" s="439"/>
      <c r="AF4507" s="439"/>
      <c r="AG4507" s="439"/>
      <c r="AH4507" s="439"/>
      <c r="AI4507" s="439"/>
      <c r="AJ4507" s="439"/>
    </row>
    <row r="4508" spans="29:36" x14ac:dyDescent="0.3">
      <c r="AC4508" s="439"/>
      <c r="AD4508" s="439"/>
      <c r="AE4508" s="439"/>
      <c r="AF4508" s="439"/>
      <c r="AG4508" s="439"/>
      <c r="AH4508" s="439"/>
      <c r="AI4508" s="439"/>
      <c r="AJ4508" s="439"/>
    </row>
    <row r="4509" spans="29:36" x14ac:dyDescent="0.3">
      <c r="AC4509" s="439"/>
      <c r="AD4509" s="439"/>
      <c r="AE4509" s="439"/>
      <c r="AF4509" s="439"/>
      <c r="AG4509" s="439"/>
      <c r="AH4509" s="439"/>
      <c r="AI4509" s="439"/>
      <c r="AJ4509" s="439"/>
    </row>
    <row r="4510" spans="29:36" x14ac:dyDescent="0.3">
      <c r="AC4510" s="439"/>
      <c r="AD4510" s="439"/>
      <c r="AE4510" s="439"/>
      <c r="AF4510" s="439"/>
      <c r="AG4510" s="439"/>
      <c r="AH4510" s="439"/>
      <c r="AI4510" s="439"/>
      <c r="AJ4510" s="439"/>
    </row>
    <row r="4511" spans="29:36" x14ac:dyDescent="0.3">
      <c r="AC4511" s="439"/>
      <c r="AD4511" s="439"/>
      <c r="AE4511" s="439"/>
      <c r="AF4511" s="439"/>
      <c r="AG4511" s="439"/>
      <c r="AH4511" s="439"/>
      <c r="AI4511" s="439"/>
      <c r="AJ4511" s="439"/>
    </row>
    <row r="4512" spans="29:36" x14ac:dyDescent="0.3">
      <c r="AC4512" s="439"/>
      <c r="AD4512" s="439"/>
      <c r="AE4512" s="439"/>
      <c r="AF4512" s="439"/>
      <c r="AG4512" s="439"/>
      <c r="AH4512" s="439"/>
      <c r="AI4512" s="439"/>
      <c r="AJ4512" s="439"/>
    </row>
    <row r="4513" spans="29:36" x14ac:dyDescent="0.3">
      <c r="AC4513" s="439"/>
      <c r="AD4513" s="439"/>
      <c r="AE4513" s="439"/>
      <c r="AF4513" s="439"/>
      <c r="AG4513" s="439"/>
      <c r="AH4513" s="439"/>
      <c r="AI4513" s="439"/>
      <c r="AJ4513" s="439"/>
    </row>
    <row r="4514" spans="29:36" x14ac:dyDescent="0.3">
      <c r="AC4514" s="439"/>
      <c r="AD4514" s="439"/>
      <c r="AE4514" s="439"/>
      <c r="AF4514" s="439"/>
      <c r="AG4514" s="439"/>
      <c r="AH4514" s="439"/>
      <c r="AI4514" s="439"/>
      <c r="AJ4514" s="439"/>
    </row>
    <row r="4515" spans="29:36" x14ac:dyDescent="0.3">
      <c r="AC4515" s="439"/>
      <c r="AD4515" s="439"/>
      <c r="AE4515" s="439"/>
      <c r="AF4515" s="439"/>
      <c r="AG4515" s="439"/>
      <c r="AH4515" s="439"/>
      <c r="AI4515" s="439"/>
      <c r="AJ4515" s="439"/>
    </row>
    <row r="4516" spans="29:36" x14ac:dyDescent="0.3">
      <c r="AC4516" s="439"/>
      <c r="AD4516" s="439"/>
      <c r="AE4516" s="439"/>
      <c r="AF4516" s="439"/>
      <c r="AG4516" s="439"/>
      <c r="AH4516" s="439"/>
      <c r="AI4516" s="439"/>
      <c r="AJ4516" s="439"/>
    </row>
    <row r="4517" spans="29:36" x14ac:dyDescent="0.3">
      <c r="AC4517" s="439"/>
      <c r="AD4517" s="439"/>
      <c r="AE4517" s="439"/>
      <c r="AF4517" s="439"/>
      <c r="AG4517" s="439"/>
      <c r="AH4517" s="439"/>
      <c r="AI4517" s="439"/>
      <c r="AJ4517" s="439"/>
    </row>
    <row r="4518" spans="29:36" x14ac:dyDescent="0.3">
      <c r="AC4518" s="439"/>
      <c r="AD4518" s="439"/>
      <c r="AE4518" s="439"/>
      <c r="AF4518" s="439"/>
      <c r="AG4518" s="439"/>
      <c r="AH4518" s="439"/>
      <c r="AI4518" s="439"/>
      <c r="AJ4518" s="439"/>
    </row>
    <row r="4519" spans="29:36" x14ac:dyDescent="0.3">
      <c r="AC4519" s="439"/>
      <c r="AD4519" s="439"/>
      <c r="AE4519" s="439"/>
      <c r="AF4519" s="439"/>
      <c r="AG4519" s="439"/>
      <c r="AH4519" s="439"/>
      <c r="AI4519" s="439"/>
      <c r="AJ4519" s="439"/>
    </row>
    <row r="4520" spans="29:36" x14ac:dyDescent="0.3">
      <c r="AC4520" s="439"/>
      <c r="AD4520" s="439"/>
      <c r="AE4520" s="439"/>
      <c r="AF4520" s="439"/>
      <c r="AG4520" s="439"/>
      <c r="AH4520" s="439"/>
      <c r="AI4520" s="439"/>
      <c r="AJ4520" s="439"/>
    </row>
    <row r="4521" spans="29:36" x14ac:dyDescent="0.3">
      <c r="AC4521" s="439"/>
      <c r="AD4521" s="439"/>
      <c r="AE4521" s="439"/>
      <c r="AF4521" s="439"/>
      <c r="AG4521" s="439"/>
      <c r="AH4521" s="439"/>
      <c r="AI4521" s="439"/>
      <c r="AJ4521" s="439"/>
    </row>
    <row r="4522" spans="29:36" x14ac:dyDescent="0.3">
      <c r="AC4522" s="439"/>
      <c r="AD4522" s="439"/>
      <c r="AE4522" s="439"/>
      <c r="AF4522" s="439"/>
      <c r="AG4522" s="439"/>
      <c r="AH4522" s="439"/>
      <c r="AI4522" s="439"/>
      <c r="AJ4522" s="439"/>
    </row>
    <row r="4523" spans="29:36" x14ac:dyDescent="0.3">
      <c r="AC4523" s="439"/>
      <c r="AD4523" s="439"/>
      <c r="AE4523" s="439"/>
      <c r="AF4523" s="439"/>
      <c r="AG4523" s="439"/>
      <c r="AH4523" s="439"/>
      <c r="AI4523" s="439"/>
      <c r="AJ4523" s="439"/>
    </row>
    <row r="4524" spans="29:36" x14ac:dyDescent="0.3">
      <c r="AC4524" s="439"/>
      <c r="AD4524" s="439"/>
      <c r="AE4524" s="439"/>
      <c r="AF4524" s="439"/>
      <c r="AG4524" s="439"/>
      <c r="AH4524" s="439"/>
      <c r="AI4524" s="439"/>
      <c r="AJ4524" s="439"/>
    </row>
    <row r="4525" spans="29:36" x14ac:dyDescent="0.3">
      <c r="AC4525" s="439"/>
      <c r="AD4525" s="439"/>
      <c r="AE4525" s="439"/>
      <c r="AF4525" s="439"/>
      <c r="AG4525" s="439"/>
      <c r="AH4525" s="439"/>
      <c r="AI4525" s="439"/>
      <c r="AJ4525" s="439"/>
    </row>
    <row r="4526" spans="29:36" x14ac:dyDescent="0.3">
      <c r="AC4526" s="439"/>
      <c r="AD4526" s="439"/>
      <c r="AE4526" s="439"/>
      <c r="AF4526" s="439"/>
      <c r="AG4526" s="439"/>
      <c r="AH4526" s="439"/>
      <c r="AI4526" s="439"/>
      <c r="AJ4526" s="439"/>
    </row>
    <row r="4527" spans="29:36" x14ac:dyDescent="0.3">
      <c r="AC4527" s="439"/>
      <c r="AD4527" s="439"/>
      <c r="AE4527" s="439"/>
      <c r="AF4527" s="439"/>
      <c r="AG4527" s="439"/>
      <c r="AH4527" s="439"/>
      <c r="AI4527" s="439"/>
      <c r="AJ4527" s="439"/>
    </row>
    <row r="4528" spans="29:36" x14ac:dyDescent="0.3">
      <c r="AC4528" s="439"/>
      <c r="AD4528" s="439"/>
      <c r="AE4528" s="439"/>
      <c r="AF4528" s="439"/>
      <c r="AG4528" s="439"/>
      <c r="AH4528" s="439"/>
      <c r="AI4528" s="439"/>
      <c r="AJ4528" s="439"/>
    </row>
    <row r="4529" spans="29:36" x14ac:dyDescent="0.3">
      <c r="AC4529" s="439"/>
      <c r="AD4529" s="439"/>
      <c r="AE4529" s="439"/>
      <c r="AF4529" s="439"/>
      <c r="AG4529" s="439"/>
      <c r="AH4529" s="439"/>
      <c r="AI4529" s="439"/>
      <c r="AJ4529" s="439"/>
    </row>
    <row r="4530" spans="29:36" x14ac:dyDescent="0.3">
      <c r="AC4530" s="439"/>
      <c r="AD4530" s="439"/>
      <c r="AE4530" s="439"/>
      <c r="AF4530" s="439"/>
      <c r="AG4530" s="439"/>
      <c r="AH4530" s="439"/>
      <c r="AI4530" s="439"/>
      <c r="AJ4530" s="439"/>
    </row>
    <row r="4531" spans="29:36" x14ac:dyDescent="0.3">
      <c r="AC4531" s="439"/>
      <c r="AD4531" s="439"/>
      <c r="AE4531" s="439"/>
      <c r="AF4531" s="439"/>
      <c r="AG4531" s="439"/>
      <c r="AH4531" s="439"/>
      <c r="AI4531" s="439"/>
      <c r="AJ4531" s="439"/>
    </row>
    <row r="4532" spans="29:36" x14ac:dyDescent="0.3">
      <c r="AC4532" s="439"/>
      <c r="AD4532" s="439"/>
      <c r="AE4532" s="439"/>
      <c r="AF4532" s="439"/>
      <c r="AG4532" s="439"/>
      <c r="AH4532" s="439"/>
      <c r="AI4532" s="439"/>
      <c r="AJ4532" s="439"/>
    </row>
    <row r="4533" spans="29:36" x14ac:dyDescent="0.3">
      <c r="AC4533" s="439"/>
      <c r="AD4533" s="439"/>
      <c r="AE4533" s="439"/>
      <c r="AF4533" s="439"/>
      <c r="AG4533" s="439"/>
      <c r="AH4533" s="439"/>
      <c r="AI4533" s="439"/>
      <c r="AJ4533" s="439"/>
    </row>
    <row r="4534" spans="29:36" x14ac:dyDescent="0.3">
      <c r="AC4534" s="439"/>
      <c r="AD4534" s="439"/>
      <c r="AE4534" s="439"/>
      <c r="AF4534" s="439"/>
      <c r="AG4534" s="439"/>
      <c r="AH4534" s="439"/>
      <c r="AI4534" s="439"/>
      <c r="AJ4534" s="439"/>
    </row>
    <row r="4535" spans="29:36" x14ac:dyDescent="0.3">
      <c r="AC4535" s="439"/>
      <c r="AD4535" s="439"/>
      <c r="AE4535" s="439"/>
      <c r="AF4535" s="439"/>
      <c r="AG4535" s="439"/>
      <c r="AH4535" s="439"/>
      <c r="AI4535" s="439"/>
      <c r="AJ4535" s="439"/>
    </row>
    <row r="4536" spans="29:36" x14ac:dyDescent="0.3">
      <c r="AC4536" s="439"/>
      <c r="AD4536" s="439"/>
      <c r="AE4536" s="439"/>
      <c r="AF4536" s="439"/>
      <c r="AG4536" s="439"/>
      <c r="AH4536" s="439"/>
      <c r="AI4536" s="439"/>
      <c r="AJ4536" s="439"/>
    </row>
    <row r="4537" spans="29:36" x14ac:dyDescent="0.3">
      <c r="AC4537" s="439"/>
      <c r="AD4537" s="439"/>
      <c r="AE4537" s="439"/>
      <c r="AF4537" s="439"/>
      <c r="AG4537" s="439"/>
      <c r="AH4537" s="439"/>
      <c r="AI4537" s="439"/>
      <c r="AJ4537" s="439"/>
    </row>
    <row r="4538" spans="29:36" x14ac:dyDescent="0.3">
      <c r="AC4538" s="439"/>
      <c r="AD4538" s="439"/>
      <c r="AE4538" s="439"/>
      <c r="AF4538" s="439"/>
      <c r="AG4538" s="439"/>
      <c r="AH4538" s="439"/>
      <c r="AI4538" s="439"/>
      <c r="AJ4538" s="439"/>
    </row>
    <row r="4539" spans="29:36" x14ac:dyDescent="0.3">
      <c r="AC4539" s="439"/>
      <c r="AD4539" s="439"/>
      <c r="AE4539" s="439"/>
      <c r="AF4539" s="439"/>
      <c r="AG4539" s="439"/>
      <c r="AH4539" s="439"/>
      <c r="AI4539" s="439"/>
      <c r="AJ4539" s="439"/>
    </row>
    <row r="4540" spans="29:36" x14ac:dyDescent="0.3">
      <c r="AC4540" s="439"/>
      <c r="AD4540" s="439"/>
      <c r="AE4540" s="439"/>
      <c r="AF4540" s="439"/>
      <c r="AG4540" s="439"/>
      <c r="AH4540" s="439"/>
      <c r="AI4540" s="439"/>
      <c r="AJ4540" s="439"/>
    </row>
    <row r="4541" spans="29:36" x14ac:dyDescent="0.3">
      <c r="AC4541" s="439"/>
      <c r="AD4541" s="439"/>
      <c r="AE4541" s="439"/>
      <c r="AF4541" s="439"/>
      <c r="AG4541" s="439"/>
      <c r="AH4541" s="439"/>
      <c r="AI4541" s="439"/>
      <c r="AJ4541" s="439"/>
    </row>
    <row r="4542" spans="29:36" x14ac:dyDescent="0.3">
      <c r="AC4542" s="439"/>
      <c r="AD4542" s="439"/>
      <c r="AE4542" s="439"/>
      <c r="AF4542" s="439"/>
      <c r="AG4542" s="439"/>
      <c r="AH4542" s="439"/>
      <c r="AI4542" s="439"/>
      <c r="AJ4542" s="439"/>
    </row>
    <row r="4543" spans="29:36" x14ac:dyDescent="0.3">
      <c r="AC4543" s="439"/>
      <c r="AD4543" s="439"/>
      <c r="AE4543" s="439"/>
      <c r="AF4543" s="439"/>
      <c r="AG4543" s="439"/>
      <c r="AH4543" s="439"/>
      <c r="AI4543" s="439"/>
      <c r="AJ4543" s="439"/>
    </row>
    <row r="4544" spans="29:36" x14ac:dyDescent="0.3">
      <c r="AC4544" s="439"/>
      <c r="AD4544" s="439"/>
      <c r="AE4544" s="439"/>
      <c r="AF4544" s="439"/>
      <c r="AG4544" s="439"/>
      <c r="AH4544" s="439"/>
      <c r="AI4544" s="439"/>
      <c r="AJ4544" s="439"/>
    </row>
    <row r="4545" spans="29:36" x14ac:dyDescent="0.3">
      <c r="AC4545" s="439"/>
      <c r="AD4545" s="439"/>
      <c r="AE4545" s="439"/>
      <c r="AF4545" s="439"/>
      <c r="AG4545" s="439"/>
      <c r="AH4545" s="439"/>
      <c r="AI4545" s="439"/>
      <c r="AJ4545" s="439"/>
    </row>
    <row r="4546" spans="29:36" x14ac:dyDescent="0.3">
      <c r="AC4546" s="439"/>
      <c r="AD4546" s="439"/>
      <c r="AE4546" s="439"/>
      <c r="AF4546" s="439"/>
      <c r="AG4546" s="439"/>
      <c r="AH4546" s="439"/>
      <c r="AI4546" s="439"/>
      <c r="AJ4546" s="439"/>
    </row>
    <row r="4547" spans="29:36" x14ac:dyDescent="0.3">
      <c r="AC4547" s="439"/>
      <c r="AD4547" s="439"/>
      <c r="AE4547" s="439"/>
      <c r="AF4547" s="439"/>
      <c r="AG4547" s="439"/>
      <c r="AH4547" s="439"/>
      <c r="AI4547" s="439"/>
      <c r="AJ4547" s="439"/>
    </row>
    <row r="4548" spans="29:36" x14ac:dyDescent="0.3">
      <c r="AC4548" s="439"/>
      <c r="AD4548" s="439"/>
      <c r="AE4548" s="439"/>
      <c r="AF4548" s="439"/>
      <c r="AG4548" s="439"/>
      <c r="AH4548" s="439"/>
      <c r="AI4548" s="439"/>
      <c r="AJ4548" s="439"/>
    </row>
    <row r="4549" spans="29:36" x14ac:dyDescent="0.3">
      <c r="AC4549" s="439"/>
      <c r="AD4549" s="439"/>
      <c r="AE4549" s="439"/>
      <c r="AF4549" s="439"/>
      <c r="AG4549" s="439"/>
      <c r="AH4549" s="439"/>
      <c r="AI4549" s="439"/>
      <c r="AJ4549" s="439"/>
    </row>
    <row r="4550" spans="29:36" x14ac:dyDescent="0.3">
      <c r="AC4550" s="439"/>
      <c r="AD4550" s="439"/>
      <c r="AE4550" s="439"/>
      <c r="AF4550" s="439"/>
      <c r="AG4550" s="439"/>
      <c r="AH4550" s="439"/>
      <c r="AI4550" s="439"/>
      <c r="AJ4550" s="439"/>
    </row>
    <row r="4551" spans="29:36" x14ac:dyDescent="0.3">
      <c r="AC4551" s="439"/>
      <c r="AD4551" s="439"/>
      <c r="AE4551" s="439"/>
      <c r="AF4551" s="439"/>
      <c r="AG4551" s="439"/>
      <c r="AH4551" s="439"/>
      <c r="AI4551" s="439"/>
      <c r="AJ4551" s="439"/>
    </row>
    <row r="4552" spans="29:36" x14ac:dyDescent="0.3">
      <c r="AC4552" s="439"/>
      <c r="AD4552" s="439"/>
      <c r="AE4552" s="439"/>
      <c r="AF4552" s="439"/>
      <c r="AG4552" s="439"/>
      <c r="AH4552" s="439"/>
      <c r="AI4552" s="439"/>
      <c r="AJ4552" s="439"/>
    </row>
    <row r="4553" spans="29:36" x14ac:dyDescent="0.3">
      <c r="AC4553" s="439"/>
      <c r="AD4553" s="439"/>
      <c r="AE4553" s="439"/>
      <c r="AF4553" s="439"/>
      <c r="AG4553" s="439"/>
      <c r="AH4553" s="439"/>
      <c r="AI4553" s="439"/>
      <c r="AJ4553" s="439"/>
    </row>
    <row r="4554" spans="29:36" x14ac:dyDescent="0.3">
      <c r="AC4554" s="439"/>
      <c r="AD4554" s="439"/>
      <c r="AE4554" s="439"/>
      <c r="AF4554" s="439"/>
      <c r="AG4554" s="439"/>
      <c r="AH4554" s="439"/>
      <c r="AI4554" s="439"/>
      <c r="AJ4554" s="439"/>
    </row>
    <row r="4555" spans="29:36" x14ac:dyDescent="0.3">
      <c r="AC4555" s="439"/>
      <c r="AD4555" s="439"/>
      <c r="AE4555" s="439"/>
      <c r="AF4555" s="439"/>
      <c r="AG4555" s="439"/>
      <c r="AH4555" s="439"/>
      <c r="AI4555" s="439"/>
      <c r="AJ4555" s="439"/>
    </row>
    <row r="4556" spans="29:36" x14ac:dyDescent="0.3">
      <c r="AC4556" s="439"/>
      <c r="AD4556" s="439"/>
      <c r="AE4556" s="439"/>
      <c r="AF4556" s="439"/>
      <c r="AG4556" s="439"/>
      <c r="AH4556" s="439"/>
      <c r="AI4556" s="439"/>
      <c r="AJ4556" s="439"/>
    </row>
    <row r="4557" spans="29:36" x14ac:dyDescent="0.3">
      <c r="AC4557" s="439"/>
      <c r="AD4557" s="439"/>
      <c r="AE4557" s="439"/>
      <c r="AF4557" s="439"/>
      <c r="AG4557" s="439"/>
      <c r="AH4557" s="439"/>
      <c r="AI4557" s="439"/>
      <c r="AJ4557" s="439"/>
    </row>
    <row r="4558" spans="29:36" x14ac:dyDescent="0.3">
      <c r="AC4558" s="439"/>
      <c r="AD4558" s="439"/>
      <c r="AE4558" s="439"/>
      <c r="AF4558" s="439"/>
      <c r="AG4558" s="439"/>
      <c r="AH4558" s="439"/>
      <c r="AI4558" s="439"/>
      <c r="AJ4558" s="439"/>
    </row>
    <row r="4559" spans="29:36" x14ac:dyDescent="0.3">
      <c r="AC4559" s="439"/>
      <c r="AD4559" s="439"/>
      <c r="AE4559" s="439"/>
      <c r="AF4559" s="439"/>
      <c r="AG4559" s="439"/>
      <c r="AH4559" s="439"/>
      <c r="AI4559" s="439"/>
      <c r="AJ4559" s="439"/>
    </row>
    <row r="4560" spans="29:36" x14ac:dyDescent="0.3">
      <c r="AC4560" s="439"/>
      <c r="AD4560" s="439"/>
      <c r="AE4560" s="439"/>
      <c r="AF4560" s="439"/>
      <c r="AG4560" s="439"/>
      <c r="AH4560" s="439"/>
      <c r="AI4560" s="439"/>
      <c r="AJ4560" s="439"/>
    </row>
    <row r="4561" spans="29:36" x14ac:dyDescent="0.3">
      <c r="AC4561" s="439"/>
      <c r="AD4561" s="439"/>
      <c r="AE4561" s="439"/>
      <c r="AF4561" s="439"/>
      <c r="AG4561" s="439"/>
      <c r="AH4561" s="439"/>
      <c r="AI4561" s="439"/>
      <c r="AJ4561" s="439"/>
    </row>
    <row r="4562" spans="29:36" x14ac:dyDescent="0.3">
      <c r="AC4562" s="439"/>
      <c r="AD4562" s="439"/>
      <c r="AE4562" s="439"/>
      <c r="AF4562" s="439"/>
      <c r="AG4562" s="439"/>
      <c r="AH4562" s="439"/>
      <c r="AI4562" s="439"/>
      <c r="AJ4562" s="439"/>
    </row>
    <row r="4563" spans="29:36" x14ac:dyDescent="0.3">
      <c r="AC4563" s="439"/>
      <c r="AD4563" s="439"/>
      <c r="AE4563" s="439"/>
      <c r="AF4563" s="439"/>
      <c r="AG4563" s="439"/>
      <c r="AH4563" s="439"/>
      <c r="AI4563" s="439"/>
      <c r="AJ4563" s="439"/>
    </row>
    <row r="4564" spans="29:36" x14ac:dyDescent="0.3">
      <c r="AC4564" s="439"/>
      <c r="AD4564" s="439"/>
      <c r="AE4564" s="439"/>
      <c r="AF4564" s="439"/>
      <c r="AG4564" s="439"/>
      <c r="AH4564" s="439"/>
      <c r="AI4564" s="439"/>
      <c r="AJ4564" s="439"/>
    </row>
    <row r="4565" spans="29:36" x14ac:dyDescent="0.3">
      <c r="AC4565" s="439"/>
      <c r="AD4565" s="439"/>
      <c r="AE4565" s="439"/>
      <c r="AF4565" s="439"/>
      <c r="AG4565" s="439"/>
      <c r="AH4565" s="439"/>
      <c r="AI4565" s="439"/>
      <c r="AJ4565" s="439"/>
    </row>
    <row r="4566" spans="29:36" x14ac:dyDescent="0.3">
      <c r="AC4566" s="439"/>
      <c r="AD4566" s="439"/>
      <c r="AE4566" s="439"/>
      <c r="AF4566" s="439"/>
      <c r="AG4566" s="439"/>
      <c r="AH4566" s="439"/>
      <c r="AI4566" s="439"/>
      <c r="AJ4566" s="439"/>
    </row>
    <row r="4567" spans="29:36" x14ac:dyDescent="0.3">
      <c r="AC4567" s="439"/>
      <c r="AD4567" s="439"/>
      <c r="AE4567" s="439"/>
      <c r="AF4567" s="439"/>
      <c r="AG4567" s="439"/>
      <c r="AH4567" s="439"/>
      <c r="AI4567" s="439"/>
      <c r="AJ4567" s="439"/>
    </row>
    <row r="4568" spans="29:36" x14ac:dyDescent="0.3">
      <c r="AC4568" s="439"/>
      <c r="AD4568" s="439"/>
      <c r="AE4568" s="439"/>
      <c r="AF4568" s="439"/>
      <c r="AG4568" s="439"/>
      <c r="AH4568" s="439"/>
      <c r="AI4568" s="439"/>
      <c r="AJ4568" s="439"/>
    </row>
    <row r="4569" spans="29:36" x14ac:dyDescent="0.3">
      <c r="AC4569" s="439"/>
      <c r="AD4569" s="439"/>
      <c r="AE4569" s="439"/>
      <c r="AF4569" s="439"/>
      <c r="AG4569" s="439"/>
      <c r="AH4569" s="439"/>
      <c r="AI4569" s="439"/>
      <c r="AJ4569" s="439"/>
    </row>
    <row r="4570" spans="29:36" x14ac:dyDescent="0.3">
      <c r="AC4570" s="439"/>
      <c r="AD4570" s="439"/>
      <c r="AE4570" s="439"/>
      <c r="AF4570" s="439"/>
      <c r="AG4570" s="439"/>
      <c r="AH4570" s="439"/>
      <c r="AI4570" s="439"/>
      <c r="AJ4570" s="439"/>
    </row>
    <row r="4571" spans="29:36" x14ac:dyDescent="0.3">
      <c r="AC4571" s="439"/>
      <c r="AD4571" s="439"/>
      <c r="AE4571" s="439"/>
      <c r="AF4571" s="439"/>
      <c r="AG4571" s="439"/>
      <c r="AH4571" s="439"/>
      <c r="AI4571" s="439"/>
      <c r="AJ4571" s="439"/>
    </row>
    <row r="4572" spans="29:36" x14ac:dyDescent="0.3">
      <c r="AC4572" s="439"/>
      <c r="AD4572" s="439"/>
      <c r="AE4572" s="439"/>
      <c r="AF4572" s="439"/>
      <c r="AG4572" s="439"/>
      <c r="AH4572" s="439"/>
      <c r="AI4572" s="439"/>
      <c r="AJ4572" s="439"/>
    </row>
    <row r="4573" spans="29:36" x14ac:dyDescent="0.3">
      <c r="AC4573" s="439"/>
      <c r="AD4573" s="439"/>
      <c r="AE4573" s="439"/>
      <c r="AF4573" s="439"/>
      <c r="AG4573" s="439"/>
      <c r="AH4573" s="439"/>
      <c r="AI4573" s="439"/>
      <c r="AJ4573" s="439"/>
    </row>
    <row r="4574" spans="29:36" x14ac:dyDescent="0.3">
      <c r="AC4574" s="439"/>
      <c r="AD4574" s="439"/>
      <c r="AE4574" s="439"/>
      <c r="AF4574" s="439"/>
      <c r="AG4574" s="439"/>
      <c r="AH4574" s="439"/>
      <c r="AI4574" s="439"/>
      <c r="AJ4574" s="439"/>
    </row>
    <row r="4575" spans="29:36" x14ac:dyDescent="0.3">
      <c r="AC4575" s="439"/>
      <c r="AD4575" s="439"/>
      <c r="AE4575" s="439"/>
      <c r="AF4575" s="439"/>
      <c r="AG4575" s="439"/>
      <c r="AH4575" s="439"/>
      <c r="AI4575" s="439"/>
      <c r="AJ4575" s="439"/>
    </row>
    <row r="4576" spans="29:36" x14ac:dyDescent="0.3">
      <c r="AC4576" s="439"/>
      <c r="AD4576" s="439"/>
      <c r="AE4576" s="439"/>
      <c r="AF4576" s="439"/>
      <c r="AG4576" s="439"/>
      <c r="AH4576" s="439"/>
      <c r="AI4576" s="439"/>
      <c r="AJ4576" s="439"/>
    </row>
    <row r="4577" spans="29:36" x14ac:dyDescent="0.3">
      <c r="AC4577" s="439"/>
      <c r="AD4577" s="439"/>
      <c r="AE4577" s="439"/>
      <c r="AF4577" s="439"/>
      <c r="AG4577" s="439"/>
      <c r="AH4577" s="439"/>
      <c r="AI4577" s="439"/>
      <c r="AJ4577" s="439"/>
    </row>
    <row r="4578" spans="29:36" x14ac:dyDescent="0.3">
      <c r="AC4578" s="439"/>
      <c r="AD4578" s="439"/>
      <c r="AE4578" s="439"/>
      <c r="AF4578" s="439"/>
      <c r="AG4578" s="439"/>
      <c r="AH4578" s="439"/>
      <c r="AI4578" s="439"/>
      <c r="AJ4578" s="439"/>
    </row>
    <row r="4579" spans="29:36" x14ac:dyDescent="0.3">
      <c r="AC4579" s="439"/>
      <c r="AD4579" s="439"/>
      <c r="AE4579" s="439"/>
      <c r="AF4579" s="439"/>
      <c r="AG4579" s="439"/>
      <c r="AH4579" s="439"/>
      <c r="AI4579" s="439"/>
      <c r="AJ4579" s="439"/>
    </row>
    <row r="4580" spans="29:36" x14ac:dyDescent="0.3">
      <c r="AC4580" s="439"/>
      <c r="AD4580" s="439"/>
      <c r="AE4580" s="439"/>
      <c r="AF4580" s="439"/>
      <c r="AG4580" s="439"/>
      <c r="AH4580" s="439"/>
      <c r="AI4580" s="439"/>
      <c r="AJ4580" s="439"/>
    </row>
    <row r="4581" spans="29:36" x14ac:dyDescent="0.3">
      <c r="AC4581" s="439"/>
      <c r="AD4581" s="439"/>
      <c r="AE4581" s="439"/>
      <c r="AF4581" s="439"/>
      <c r="AG4581" s="439"/>
      <c r="AH4581" s="439"/>
      <c r="AI4581" s="439"/>
      <c r="AJ4581" s="439"/>
    </row>
    <row r="4582" spans="29:36" x14ac:dyDescent="0.3">
      <c r="AC4582" s="439"/>
      <c r="AD4582" s="439"/>
      <c r="AE4582" s="439"/>
      <c r="AF4582" s="439"/>
      <c r="AG4582" s="439"/>
      <c r="AH4582" s="439"/>
      <c r="AI4582" s="439"/>
      <c r="AJ4582" s="439"/>
    </row>
    <row r="4583" spans="29:36" x14ac:dyDescent="0.3">
      <c r="AC4583" s="439"/>
      <c r="AD4583" s="439"/>
      <c r="AE4583" s="439"/>
      <c r="AF4583" s="439"/>
      <c r="AG4583" s="439"/>
      <c r="AH4583" s="439"/>
      <c r="AI4583" s="439"/>
      <c r="AJ4583" s="439"/>
    </row>
    <row r="4584" spans="29:36" x14ac:dyDescent="0.3">
      <c r="AC4584" s="439"/>
      <c r="AD4584" s="439"/>
      <c r="AE4584" s="439"/>
      <c r="AF4584" s="439"/>
      <c r="AG4584" s="439"/>
      <c r="AH4584" s="439"/>
      <c r="AI4584" s="439"/>
      <c r="AJ4584" s="439"/>
    </row>
    <row r="4585" spans="29:36" x14ac:dyDescent="0.3">
      <c r="AC4585" s="439"/>
      <c r="AD4585" s="439"/>
      <c r="AE4585" s="439"/>
      <c r="AF4585" s="439"/>
      <c r="AG4585" s="439"/>
      <c r="AH4585" s="439"/>
      <c r="AI4585" s="439"/>
      <c r="AJ4585" s="439"/>
    </row>
    <row r="4586" spans="29:36" x14ac:dyDescent="0.3">
      <c r="AC4586" s="439"/>
      <c r="AD4586" s="439"/>
      <c r="AE4586" s="439"/>
      <c r="AF4586" s="439"/>
      <c r="AG4586" s="439"/>
      <c r="AH4586" s="439"/>
      <c r="AI4586" s="439"/>
      <c r="AJ4586" s="439"/>
    </row>
    <row r="4587" spans="29:36" x14ac:dyDescent="0.3">
      <c r="AC4587" s="439"/>
      <c r="AD4587" s="439"/>
      <c r="AE4587" s="439"/>
      <c r="AF4587" s="439"/>
      <c r="AG4587" s="439"/>
      <c r="AH4587" s="439"/>
      <c r="AI4587" s="439"/>
      <c r="AJ4587" s="439"/>
    </row>
    <row r="4588" spans="29:36" x14ac:dyDescent="0.3">
      <c r="AC4588" s="439"/>
      <c r="AD4588" s="439"/>
      <c r="AE4588" s="439"/>
      <c r="AF4588" s="439"/>
      <c r="AG4588" s="439"/>
      <c r="AH4588" s="439"/>
      <c r="AI4588" s="439"/>
      <c r="AJ4588" s="439"/>
    </row>
    <row r="4589" spans="29:36" x14ac:dyDescent="0.3">
      <c r="AC4589" s="439"/>
      <c r="AD4589" s="439"/>
      <c r="AE4589" s="439"/>
      <c r="AF4589" s="439"/>
      <c r="AG4589" s="439"/>
      <c r="AH4589" s="439"/>
      <c r="AI4589" s="439"/>
      <c r="AJ4589" s="439"/>
    </row>
    <row r="4590" spans="29:36" x14ac:dyDescent="0.3">
      <c r="AC4590" s="439"/>
      <c r="AD4590" s="439"/>
      <c r="AE4590" s="439"/>
      <c r="AF4590" s="439"/>
      <c r="AG4590" s="439"/>
      <c r="AH4590" s="439"/>
      <c r="AI4590" s="439"/>
      <c r="AJ4590" s="439"/>
    </row>
    <row r="4591" spans="29:36" x14ac:dyDescent="0.3">
      <c r="AC4591" s="439"/>
      <c r="AD4591" s="439"/>
      <c r="AE4591" s="439"/>
      <c r="AF4591" s="439"/>
      <c r="AG4591" s="439"/>
      <c r="AH4591" s="439"/>
      <c r="AI4591" s="439"/>
      <c r="AJ4591" s="439"/>
    </row>
    <row r="4592" spans="29:36" x14ac:dyDescent="0.3">
      <c r="AC4592" s="439"/>
      <c r="AD4592" s="439"/>
      <c r="AE4592" s="439"/>
      <c r="AF4592" s="439"/>
      <c r="AG4592" s="439"/>
      <c r="AH4592" s="439"/>
      <c r="AI4592" s="439"/>
      <c r="AJ4592" s="439"/>
    </row>
    <row r="4593" spans="29:36" x14ac:dyDescent="0.3">
      <c r="AC4593" s="439"/>
      <c r="AD4593" s="439"/>
      <c r="AE4593" s="439"/>
      <c r="AF4593" s="439"/>
      <c r="AG4593" s="439"/>
      <c r="AH4593" s="439"/>
      <c r="AI4593" s="439"/>
      <c r="AJ4593" s="439"/>
    </row>
    <row r="4594" spans="29:36" x14ac:dyDescent="0.3">
      <c r="AC4594" s="439"/>
      <c r="AD4594" s="439"/>
      <c r="AE4594" s="439"/>
      <c r="AF4594" s="439"/>
      <c r="AG4594" s="439"/>
      <c r="AH4594" s="439"/>
      <c r="AI4594" s="439"/>
      <c r="AJ4594" s="439"/>
    </row>
    <row r="4595" spans="29:36" x14ac:dyDescent="0.3">
      <c r="AC4595" s="439"/>
      <c r="AD4595" s="439"/>
      <c r="AE4595" s="439"/>
      <c r="AF4595" s="439"/>
      <c r="AG4595" s="439"/>
      <c r="AH4595" s="439"/>
      <c r="AI4595" s="439"/>
      <c r="AJ4595" s="439"/>
    </row>
    <row r="4596" spans="29:36" x14ac:dyDescent="0.3">
      <c r="AC4596" s="439"/>
      <c r="AD4596" s="439"/>
      <c r="AE4596" s="439"/>
      <c r="AF4596" s="439"/>
      <c r="AG4596" s="439"/>
      <c r="AH4596" s="439"/>
      <c r="AI4596" s="439"/>
      <c r="AJ4596" s="439"/>
    </row>
    <row r="4597" spans="29:36" x14ac:dyDescent="0.3">
      <c r="AC4597" s="439"/>
      <c r="AD4597" s="439"/>
      <c r="AE4597" s="439"/>
      <c r="AF4597" s="439"/>
      <c r="AG4597" s="439"/>
      <c r="AH4597" s="439"/>
      <c r="AI4597" s="439"/>
      <c r="AJ4597" s="439"/>
    </row>
    <row r="4598" spans="29:36" x14ac:dyDescent="0.3">
      <c r="AC4598" s="439"/>
      <c r="AD4598" s="439"/>
      <c r="AE4598" s="439"/>
      <c r="AF4598" s="439"/>
      <c r="AG4598" s="439"/>
      <c r="AH4598" s="439"/>
      <c r="AI4598" s="439"/>
      <c r="AJ4598" s="439"/>
    </row>
    <row r="4599" spans="29:36" x14ac:dyDescent="0.3">
      <c r="AC4599" s="439"/>
      <c r="AD4599" s="439"/>
      <c r="AE4599" s="439"/>
      <c r="AF4599" s="439"/>
      <c r="AG4599" s="439"/>
      <c r="AH4599" s="439"/>
      <c r="AI4599" s="439"/>
      <c r="AJ4599" s="439"/>
    </row>
    <row r="4600" spans="29:36" x14ac:dyDescent="0.3">
      <c r="AC4600" s="439"/>
      <c r="AD4600" s="439"/>
      <c r="AE4600" s="439"/>
      <c r="AF4600" s="439"/>
      <c r="AG4600" s="439"/>
      <c r="AH4600" s="439"/>
      <c r="AI4600" s="439"/>
      <c r="AJ4600" s="439"/>
    </row>
    <row r="4601" spans="29:36" x14ac:dyDescent="0.3">
      <c r="AC4601" s="439"/>
      <c r="AD4601" s="439"/>
      <c r="AE4601" s="439"/>
      <c r="AF4601" s="439"/>
      <c r="AG4601" s="439"/>
      <c r="AH4601" s="439"/>
      <c r="AI4601" s="439"/>
      <c r="AJ4601" s="439"/>
    </row>
    <row r="4602" spans="29:36" x14ac:dyDescent="0.3">
      <c r="AC4602" s="439"/>
      <c r="AD4602" s="439"/>
      <c r="AE4602" s="439"/>
      <c r="AF4602" s="439"/>
      <c r="AG4602" s="439"/>
      <c r="AH4602" s="439"/>
      <c r="AI4602" s="439"/>
      <c r="AJ4602" s="439"/>
    </row>
    <row r="4603" spans="29:36" x14ac:dyDescent="0.3">
      <c r="AC4603" s="439"/>
      <c r="AD4603" s="439"/>
      <c r="AE4603" s="439"/>
      <c r="AF4603" s="439"/>
      <c r="AG4603" s="439"/>
      <c r="AH4603" s="439"/>
      <c r="AI4603" s="439"/>
      <c r="AJ4603" s="439"/>
    </row>
    <row r="4604" spans="29:36" x14ac:dyDescent="0.3">
      <c r="AC4604" s="439"/>
      <c r="AD4604" s="439"/>
      <c r="AE4604" s="439"/>
      <c r="AF4604" s="439"/>
      <c r="AG4604" s="439"/>
      <c r="AH4604" s="439"/>
      <c r="AI4604" s="439"/>
      <c r="AJ4604" s="439"/>
    </row>
    <row r="4605" spans="29:36" x14ac:dyDescent="0.3">
      <c r="AC4605" s="439"/>
      <c r="AD4605" s="439"/>
      <c r="AE4605" s="439"/>
      <c r="AF4605" s="439"/>
      <c r="AG4605" s="439"/>
      <c r="AH4605" s="439"/>
      <c r="AI4605" s="439"/>
      <c r="AJ4605" s="439"/>
    </row>
    <row r="4606" spans="29:36" x14ac:dyDescent="0.3">
      <c r="AC4606" s="439"/>
      <c r="AD4606" s="439"/>
      <c r="AE4606" s="439"/>
      <c r="AF4606" s="439"/>
      <c r="AG4606" s="439"/>
      <c r="AH4606" s="439"/>
      <c r="AI4606" s="439"/>
      <c r="AJ4606" s="439"/>
    </row>
    <row r="4607" spans="29:36" x14ac:dyDescent="0.3">
      <c r="AC4607" s="439"/>
      <c r="AD4607" s="439"/>
      <c r="AE4607" s="439"/>
      <c r="AF4607" s="439"/>
      <c r="AG4607" s="439"/>
      <c r="AH4607" s="439"/>
      <c r="AI4607" s="439"/>
      <c r="AJ4607" s="439"/>
    </row>
    <row r="4608" spans="29:36" x14ac:dyDescent="0.3">
      <c r="AC4608" s="439"/>
      <c r="AD4608" s="439"/>
      <c r="AE4608" s="439"/>
      <c r="AF4608" s="439"/>
      <c r="AG4608" s="439"/>
      <c r="AH4608" s="439"/>
      <c r="AI4608" s="439"/>
      <c r="AJ4608" s="439"/>
    </row>
    <row r="4609" spans="29:36" x14ac:dyDescent="0.3">
      <c r="AC4609" s="439"/>
      <c r="AD4609" s="439"/>
      <c r="AE4609" s="439"/>
      <c r="AF4609" s="439"/>
      <c r="AG4609" s="439"/>
      <c r="AH4609" s="439"/>
      <c r="AI4609" s="439"/>
      <c r="AJ4609" s="439"/>
    </row>
    <row r="4610" spans="29:36" x14ac:dyDescent="0.3">
      <c r="AC4610" s="439"/>
      <c r="AD4610" s="439"/>
      <c r="AE4610" s="439"/>
      <c r="AF4610" s="439"/>
      <c r="AG4610" s="439"/>
      <c r="AH4610" s="439"/>
      <c r="AI4610" s="439"/>
      <c r="AJ4610" s="439"/>
    </row>
    <row r="4611" spans="29:36" x14ac:dyDescent="0.3">
      <c r="AC4611" s="439"/>
      <c r="AD4611" s="439"/>
      <c r="AE4611" s="439"/>
      <c r="AF4611" s="439"/>
      <c r="AG4611" s="439"/>
      <c r="AH4611" s="439"/>
      <c r="AI4611" s="439"/>
      <c r="AJ4611" s="439"/>
    </row>
    <row r="4612" spans="29:36" x14ac:dyDescent="0.3">
      <c r="AC4612" s="439"/>
      <c r="AD4612" s="439"/>
      <c r="AE4612" s="439"/>
      <c r="AF4612" s="439"/>
      <c r="AG4612" s="439"/>
      <c r="AH4612" s="439"/>
      <c r="AI4612" s="439"/>
      <c r="AJ4612" s="439"/>
    </row>
    <row r="4613" spans="29:36" x14ac:dyDescent="0.3">
      <c r="AC4613" s="439"/>
      <c r="AD4613" s="439"/>
      <c r="AE4613" s="439"/>
      <c r="AF4613" s="439"/>
      <c r="AG4613" s="439"/>
      <c r="AH4613" s="439"/>
      <c r="AI4613" s="439"/>
      <c r="AJ4613" s="439"/>
    </row>
    <row r="4614" spans="29:36" x14ac:dyDescent="0.3">
      <c r="AC4614" s="439"/>
      <c r="AD4614" s="439"/>
      <c r="AE4614" s="439"/>
      <c r="AF4614" s="439"/>
      <c r="AG4614" s="439"/>
      <c r="AH4614" s="439"/>
      <c r="AI4614" s="439"/>
      <c r="AJ4614" s="439"/>
    </row>
    <row r="4615" spans="29:36" x14ac:dyDescent="0.3">
      <c r="AC4615" s="439"/>
      <c r="AD4615" s="439"/>
      <c r="AE4615" s="439"/>
      <c r="AF4615" s="439"/>
      <c r="AG4615" s="439"/>
      <c r="AH4615" s="439"/>
      <c r="AI4615" s="439"/>
      <c r="AJ4615" s="439"/>
    </row>
    <row r="4616" spans="29:36" x14ac:dyDescent="0.3">
      <c r="AC4616" s="439"/>
      <c r="AD4616" s="439"/>
      <c r="AE4616" s="439"/>
      <c r="AF4616" s="439"/>
      <c r="AG4616" s="439"/>
      <c r="AH4616" s="439"/>
      <c r="AI4616" s="439"/>
      <c r="AJ4616" s="439"/>
    </row>
    <row r="4617" spans="29:36" x14ac:dyDescent="0.3">
      <c r="AC4617" s="439"/>
      <c r="AD4617" s="439"/>
      <c r="AE4617" s="439"/>
      <c r="AF4617" s="439"/>
      <c r="AG4617" s="439"/>
      <c r="AH4617" s="439"/>
      <c r="AI4617" s="439"/>
      <c r="AJ4617" s="439"/>
    </row>
    <row r="4618" spans="29:36" x14ac:dyDescent="0.3">
      <c r="AC4618" s="439"/>
      <c r="AD4618" s="439"/>
      <c r="AE4618" s="439"/>
      <c r="AF4618" s="439"/>
      <c r="AG4618" s="439"/>
      <c r="AH4618" s="439"/>
      <c r="AI4618" s="439"/>
      <c r="AJ4618" s="439"/>
    </row>
    <row r="4619" spans="29:36" x14ac:dyDescent="0.3">
      <c r="AC4619" s="439"/>
      <c r="AD4619" s="439"/>
      <c r="AE4619" s="439"/>
      <c r="AF4619" s="439"/>
      <c r="AG4619" s="439"/>
      <c r="AH4619" s="439"/>
      <c r="AI4619" s="439"/>
      <c r="AJ4619" s="439"/>
    </row>
    <row r="4620" spans="29:36" x14ac:dyDescent="0.3">
      <c r="AC4620" s="439"/>
      <c r="AD4620" s="439"/>
      <c r="AE4620" s="439"/>
      <c r="AF4620" s="439"/>
      <c r="AG4620" s="439"/>
      <c r="AH4620" s="439"/>
      <c r="AI4620" s="439"/>
      <c r="AJ4620" s="439"/>
    </row>
    <row r="4621" spans="29:36" x14ac:dyDescent="0.3">
      <c r="AC4621" s="439"/>
      <c r="AD4621" s="439"/>
      <c r="AE4621" s="439"/>
      <c r="AF4621" s="439"/>
      <c r="AG4621" s="439"/>
      <c r="AH4621" s="439"/>
      <c r="AI4621" s="439"/>
      <c r="AJ4621" s="439"/>
    </row>
    <row r="4622" spans="29:36" x14ac:dyDescent="0.3">
      <c r="AC4622" s="439"/>
      <c r="AD4622" s="439"/>
      <c r="AE4622" s="439"/>
      <c r="AF4622" s="439"/>
      <c r="AG4622" s="439"/>
      <c r="AH4622" s="439"/>
      <c r="AI4622" s="439"/>
      <c r="AJ4622" s="439"/>
    </row>
    <row r="4623" spans="29:36" x14ac:dyDescent="0.3">
      <c r="AC4623" s="439"/>
      <c r="AD4623" s="439"/>
      <c r="AE4623" s="439"/>
      <c r="AF4623" s="439"/>
      <c r="AG4623" s="439"/>
      <c r="AH4623" s="439"/>
      <c r="AI4623" s="439"/>
      <c r="AJ4623" s="439"/>
    </row>
    <row r="4624" spans="29:36" x14ac:dyDescent="0.3">
      <c r="AC4624" s="439"/>
      <c r="AD4624" s="439"/>
      <c r="AE4624" s="439"/>
      <c r="AF4624" s="439"/>
      <c r="AG4624" s="439"/>
      <c r="AH4624" s="439"/>
      <c r="AI4624" s="439"/>
      <c r="AJ4624" s="439"/>
    </row>
    <row r="4625" spans="29:36" x14ac:dyDescent="0.3">
      <c r="AC4625" s="439"/>
      <c r="AD4625" s="439"/>
      <c r="AE4625" s="439"/>
      <c r="AF4625" s="439"/>
      <c r="AG4625" s="439"/>
      <c r="AH4625" s="439"/>
      <c r="AI4625" s="439"/>
      <c r="AJ4625" s="439"/>
    </row>
    <row r="4626" spans="29:36" x14ac:dyDescent="0.3">
      <c r="AC4626" s="439"/>
      <c r="AD4626" s="439"/>
      <c r="AE4626" s="439"/>
      <c r="AF4626" s="439"/>
      <c r="AG4626" s="439"/>
      <c r="AH4626" s="439"/>
      <c r="AI4626" s="439"/>
      <c r="AJ4626" s="439"/>
    </row>
    <row r="4627" spans="29:36" x14ac:dyDescent="0.3">
      <c r="AC4627" s="439"/>
      <c r="AD4627" s="439"/>
      <c r="AE4627" s="439"/>
      <c r="AF4627" s="439"/>
      <c r="AG4627" s="439"/>
      <c r="AH4627" s="439"/>
      <c r="AI4627" s="439"/>
      <c r="AJ4627" s="439"/>
    </row>
    <row r="4628" spans="29:36" x14ac:dyDescent="0.3">
      <c r="AC4628" s="439"/>
      <c r="AD4628" s="439"/>
      <c r="AE4628" s="439"/>
      <c r="AF4628" s="439"/>
      <c r="AG4628" s="439"/>
      <c r="AH4628" s="439"/>
      <c r="AI4628" s="439"/>
      <c r="AJ4628" s="439"/>
    </row>
    <row r="4629" spans="29:36" x14ac:dyDescent="0.3">
      <c r="AC4629" s="439"/>
      <c r="AD4629" s="439"/>
      <c r="AE4629" s="439"/>
      <c r="AF4629" s="439"/>
      <c r="AG4629" s="439"/>
      <c r="AH4629" s="439"/>
      <c r="AI4629" s="439"/>
      <c r="AJ4629" s="439"/>
    </row>
    <row r="4630" spans="29:36" x14ac:dyDescent="0.3">
      <c r="AC4630" s="439"/>
      <c r="AD4630" s="439"/>
      <c r="AE4630" s="439"/>
      <c r="AF4630" s="439"/>
      <c r="AG4630" s="439"/>
      <c r="AH4630" s="439"/>
      <c r="AI4630" s="439"/>
      <c r="AJ4630" s="439"/>
    </row>
    <row r="4631" spans="29:36" x14ac:dyDescent="0.3">
      <c r="AC4631" s="439"/>
      <c r="AD4631" s="439"/>
      <c r="AE4631" s="439"/>
      <c r="AF4631" s="439"/>
      <c r="AG4631" s="439"/>
      <c r="AH4631" s="439"/>
      <c r="AI4631" s="439"/>
      <c r="AJ4631" s="439"/>
    </row>
    <row r="4632" spans="29:36" x14ac:dyDescent="0.3">
      <c r="AC4632" s="439"/>
      <c r="AD4632" s="439"/>
      <c r="AE4632" s="439"/>
      <c r="AF4632" s="439"/>
      <c r="AG4632" s="439"/>
      <c r="AH4632" s="439"/>
      <c r="AI4632" s="439"/>
      <c r="AJ4632" s="439"/>
    </row>
    <row r="4633" spans="29:36" x14ac:dyDescent="0.3">
      <c r="AC4633" s="439"/>
      <c r="AD4633" s="439"/>
      <c r="AE4633" s="439"/>
      <c r="AF4633" s="439"/>
      <c r="AG4633" s="439"/>
      <c r="AH4633" s="439"/>
      <c r="AI4633" s="439"/>
      <c r="AJ4633" s="439"/>
    </row>
    <row r="4634" spans="29:36" x14ac:dyDescent="0.3">
      <c r="AC4634" s="439"/>
      <c r="AD4634" s="439"/>
      <c r="AE4634" s="439"/>
      <c r="AF4634" s="439"/>
      <c r="AG4634" s="439"/>
      <c r="AH4634" s="439"/>
      <c r="AI4634" s="439"/>
      <c r="AJ4634" s="439"/>
    </row>
    <row r="4635" spans="29:36" x14ac:dyDescent="0.3">
      <c r="AC4635" s="439"/>
      <c r="AD4635" s="439"/>
      <c r="AE4635" s="439"/>
      <c r="AF4635" s="439"/>
      <c r="AG4635" s="439"/>
      <c r="AH4635" s="439"/>
      <c r="AI4635" s="439"/>
      <c r="AJ4635" s="439"/>
    </row>
    <row r="4636" spans="29:36" x14ac:dyDescent="0.3">
      <c r="AC4636" s="439"/>
      <c r="AD4636" s="439"/>
      <c r="AE4636" s="439"/>
      <c r="AF4636" s="439"/>
      <c r="AG4636" s="439"/>
      <c r="AH4636" s="439"/>
      <c r="AI4636" s="439"/>
      <c r="AJ4636" s="439"/>
    </row>
    <row r="4637" spans="29:36" x14ac:dyDescent="0.3">
      <c r="AC4637" s="439"/>
      <c r="AD4637" s="439"/>
      <c r="AE4637" s="439"/>
      <c r="AF4637" s="439"/>
      <c r="AG4637" s="439"/>
      <c r="AH4637" s="439"/>
      <c r="AI4637" s="439"/>
      <c r="AJ4637" s="439"/>
    </row>
    <row r="4638" spans="29:36" x14ac:dyDescent="0.3">
      <c r="AC4638" s="439"/>
      <c r="AD4638" s="439"/>
      <c r="AE4638" s="439"/>
      <c r="AF4638" s="439"/>
      <c r="AG4638" s="439"/>
      <c r="AH4638" s="439"/>
      <c r="AI4638" s="439"/>
      <c r="AJ4638" s="439"/>
    </row>
    <row r="4639" spans="29:36" x14ac:dyDescent="0.3">
      <c r="AC4639" s="439"/>
      <c r="AD4639" s="439"/>
      <c r="AE4639" s="439"/>
      <c r="AF4639" s="439"/>
      <c r="AG4639" s="439"/>
      <c r="AH4639" s="439"/>
      <c r="AI4639" s="439"/>
      <c r="AJ4639" s="439"/>
    </row>
    <row r="4640" spans="29:36" x14ac:dyDescent="0.3">
      <c r="AC4640" s="439"/>
      <c r="AD4640" s="439"/>
      <c r="AE4640" s="439"/>
      <c r="AF4640" s="439"/>
      <c r="AG4640" s="439"/>
      <c r="AH4640" s="439"/>
      <c r="AI4640" s="439"/>
      <c r="AJ4640" s="439"/>
    </row>
    <row r="4641" spans="29:36" x14ac:dyDescent="0.3">
      <c r="AC4641" s="439"/>
      <c r="AD4641" s="439"/>
      <c r="AE4641" s="439"/>
      <c r="AF4641" s="439"/>
      <c r="AG4641" s="439"/>
      <c r="AH4641" s="439"/>
      <c r="AI4641" s="439"/>
      <c r="AJ4641" s="439"/>
    </row>
    <row r="4642" spans="29:36" x14ac:dyDescent="0.3">
      <c r="AC4642" s="439"/>
      <c r="AD4642" s="439"/>
      <c r="AE4642" s="439"/>
      <c r="AF4642" s="439"/>
      <c r="AG4642" s="439"/>
      <c r="AH4642" s="439"/>
      <c r="AI4642" s="439"/>
      <c r="AJ4642" s="439"/>
    </row>
    <row r="4643" spans="29:36" x14ac:dyDescent="0.3">
      <c r="AC4643" s="439"/>
      <c r="AD4643" s="439"/>
      <c r="AE4643" s="439"/>
      <c r="AF4643" s="439"/>
      <c r="AG4643" s="439"/>
      <c r="AH4643" s="439"/>
      <c r="AI4643" s="439"/>
      <c r="AJ4643" s="439"/>
    </row>
    <row r="4644" spans="29:36" x14ac:dyDescent="0.3">
      <c r="AC4644" s="439"/>
      <c r="AD4644" s="439"/>
      <c r="AE4644" s="439"/>
      <c r="AF4644" s="439"/>
      <c r="AG4644" s="439"/>
      <c r="AH4644" s="439"/>
      <c r="AI4644" s="439"/>
      <c r="AJ4644" s="439"/>
    </row>
    <row r="4645" spans="29:36" x14ac:dyDescent="0.3">
      <c r="AC4645" s="439"/>
      <c r="AD4645" s="439"/>
      <c r="AE4645" s="439"/>
      <c r="AF4645" s="439"/>
      <c r="AG4645" s="439"/>
      <c r="AH4645" s="439"/>
      <c r="AI4645" s="439"/>
      <c r="AJ4645" s="439"/>
    </row>
    <row r="4646" spans="29:36" x14ac:dyDescent="0.3">
      <c r="AC4646" s="439"/>
      <c r="AD4646" s="439"/>
      <c r="AE4646" s="439"/>
      <c r="AF4646" s="439"/>
      <c r="AG4646" s="439"/>
      <c r="AH4646" s="439"/>
      <c r="AI4646" s="439"/>
      <c r="AJ4646" s="439"/>
    </row>
    <row r="4647" spans="29:36" x14ac:dyDescent="0.3">
      <c r="AC4647" s="439"/>
      <c r="AD4647" s="439"/>
      <c r="AE4647" s="439"/>
      <c r="AF4647" s="439"/>
      <c r="AG4647" s="439"/>
      <c r="AH4647" s="439"/>
      <c r="AI4647" s="439"/>
      <c r="AJ4647" s="439"/>
    </row>
    <row r="4648" spans="29:36" x14ac:dyDescent="0.3">
      <c r="AC4648" s="439"/>
      <c r="AD4648" s="439"/>
      <c r="AE4648" s="439"/>
      <c r="AF4648" s="439"/>
      <c r="AG4648" s="439"/>
      <c r="AH4648" s="439"/>
      <c r="AI4648" s="439"/>
      <c r="AJ4648" s="439"/>
    </row>
    <row r="4649" spans="29:36" x14ac:dyDescent="0.3">
      <c r="AC4649" s="439"/>
      <c r="AD4649" s="439"/>
      <c r="AE4649" s="439"/>
      <c r="AF4649" s="439"/>
      <c r="AG4649" s="439"/>
      <c r="AH4649" s="439"/>
      <c r="AI4649" s="439"/>
      <c r="AJ4649" s="439"/>
    </row>
    <row r="4650" spans="29:36" x14ac:dyDescent="0.3">
      <c r="AC4650" s="439"/>
      <c r="AD4650" s="439"/>
      <c r="AE4650" s="439"/>
      <c r="AF4650" s="439"/>
      <c r="AG4650" s="439"/>
      <c r="AH4650" s="439"/>
      <c r="AI4650" s="439"/>
      <c r="AJ4650" s="439"/>
    </row>
    <row r="4651" spans="29:36" x14ac:dyDescent="0.3">
      <c r="AC4651" s="439"/>
      <c r="AD4651" s="439"/>
      <c r="AE4651" s="439"/>
      <c r="AF4651" s="439"/>
      <c r="AG4651" s="439"/>
      <c r="AH4651" s="439"/>
      <c r="AI4651" s="439"/>
      <c r="AJ4651" s="439"/>
    </row>
    <row r="4652" spans="29:36" x14ac:dyDescent="0.3">
      <c r="AC4652" s="439"/>
      <c r="AD4652" s="439"/>
      <c r="AE4652" s="439"/>
      <c r="AF4652" s="439"/>
      <c r="AG4652" s="439"/>
      <c r="AH4652" s="439"/>
      <c r="AI4652" s="439"/>
      <c r="AJ4652" s="439"/>
    </row>
    <row r="4653" spans="29:36" x14ac:dyDescent="0.3">
      <c r="AC4653" s="439"/>
      <c r="AD4653" s="439"/>
      <c r="AE4653" s="439"/>
      <c r="AF4653" s="439"/>
      <c r="AG4653" s="439"/>
      <c r="AH4653" s="439"/>
      <c r="AI4653" s="439"/>
      <c r="AJ4653" s="439"/>
    </row>
    <row r="4654" spans="29:36" x14ac:dyDescent="0.3">
      <c r="AC4654" s="439"/>
      <c r="AD4654" s="439"/>
      <c r="AE4654" s="439"/>
      <c r="AF4654" s="439"/>
      <c r="AG4654" s="439"/>
      <c r="AH4654" s="439"/>
      <c r="AI4654" s="439"/>
      <c r="AJ4654" s="439"/>
    </row>
    <row r="4655" spans="29:36" x14ac:dyDescent="0.3">
      <c r="AC4655" s="439"/>
      <c r="AD4655" s="439"/>
      <c r="AE4655" s="439"/>
      <c r="AF4655" s="439"/>
      <c r="AG4655" s="439"/>
      <c r="AH4655" s="439"/>
      <c r="AI4655" s="439"/>
      <c r="AJ4655" s="439"/>
    </row>
    <row r="4656" spans="29:36" x14ac:dyDescent="0.3">
      <c r="AC4656" s="439"/>
      <c r="AD4656" s="439"/>
      <c r="AE4656" s="439"/>
      <c r="AF4656" s="439"/>
      <c r="AG4656" s="439"/>
      <c r="AH4656" s="439"/>
      <c r="AI4656" s="439"/>
      <c r="AJ4656" s="439"/>
    </row>
    <row r="4657" spans="29:36" x14ac:dyDescent="0.3">
      <c r="AC4657" s="439"/>
      <c r="AD4657" s="439"/>
      <c r="AE4657" s="439"/>
      <c r="AF4657" s="439"/>
      <c r="AG4657" s="439"/>
      <c r="AH4657" s="439"/>
      <c r="AI4657" s="439"/>
      <c r="AJ4657" s="439"/>
    </row>
    <row r="4658" spans="29:36" x14ac:dyDescent="0.3">
      <c r="AC4658" s="439"/>
      <c r="AD4658" s="439"/>
      <c r="AE4658" s="439"/>
      <c r="AF4658" s="439"/>
      <c r="AG4658" s="439"/>
      <c r="AH4658" s="439"/>
      <c r="AI4658" s="439"/>
      <c r="AJ4658" s="439"/>
    </row>
    <row r="4659" spans="29:36" x14ac:dyDescent="0.3">
      <c r="AC4659" s="439"/>
      <c r="AD4659" s="439"/>
      <c r="AE4659" s="439"/>
      <c r="AF4659" s="439"/>
      <c r="AG4659" s="439"/>
      <c r="AH4659" s="439"/>
      <c r="AI4659" s="439"/>
      <c r="AJ4659" s="439"/>
    </row>
    <row r="4660" spans="29:36" x14ac:dyDescent="0.3">
      <c r="AC4660" s="439"/>
      <c r="AD4660" s="439"/>
      <c r="AE4660" s="439"/>
      <c r="AF4660" s="439"/>
      <c r="AG4660" s="439"/>
      <c r="AH4660" s="439"/>
      <c r="AI4660" s="439"/>
      <c r="AJ4660" s="439"/>
    </row>
    <row r="4661" spans="29:36" x14ac:dyDescent="0.3">
      <c r="AC4661" s="439"/>
      <c r="AD4661" s="439"/>
      <c r="AE4661" s="439"/>
      <c r="AF4661" s="439"/>
      <c r="AG4661" s="439"/>
      <c r="AH4661" s="439"/>
      <c r="AI4661" s="439"/>
      <c r="AJ4661" s="439"/>
    </row>
    <row r="4662" spans="29:36" x14ac:dyDescent="0.3">
      <c r="AC4662" s="439"/>
      <c r="AD4662" s="439"/>
      <c r="AE4662" s="439"/>
      <c r="AF4662" s="439"/>
      <c r="AG4662" s="439"/>
      <c r="AH4662" s="439"/>
      <c r="AI4662" s="439"/>
      <c r="AJ4662" s="439"/>
    </row>
    <row r="4663" spans="29:36" x14ac:dyDescent="0.3">
      <c r="AC4663" s="439"/>
      <c r="AD4663" s="439"/>
      <c r="AE4663" s="439"/>
      <c r="AF4663" s="439"/>
      <c r="AG4663" s="439"/>
      <c r="AH4663" s="439"/>
      <c r="AI4663" s="439"/>
      <c r="AJ4663" s="439"/>
    </row>
    <row r="4664" spans="29:36" x14ac:dyDescent="0.3">
      <c r="AC4664" s="439"/>
      <c r="AD4664" s="439"/>
      <c r="AE4664" s="439"/>
      <c r="AF4664" s="439"/>
      <c r="AG4664" s="439"/>
      <c r="AH4664" s="439"/>
      <c r="AI4664" s="439"/>
      <c r="AJ4664" s="439"/>
    </row>
    <row r="4665" spans="29:36" x14ac:dyDescent="0.3">
      <c r="AC4665" s="439"/>
      <c r="AD4665" s="439"/>
      <c r="AE4665" s="439"/>
      <c r="AF4665" s="439"/>
      <c r="AG4665" s="439"/>
      <c r="AH4665" s="439"/>
      <c r="AI4665" s="439"/>
      <c r="AJ4665" s="439"/>
    </row>
    <row r="4666" spans="29:36" x14ac:dyDescent="0.3">
      <c r="AC4666" s="439"/>
      <c r="AD4666" s="439"/>
      <c r="AE4666" s="439"/>
      <c r="AF4666" s="439"/>
      <c r="AG4666" s="439"/>
      <c r="AH4666" s="439"/>
      <c r="AI4666" s="439"/>
      <c r="AJ4666" s="439"/>
    </row>
    <row r="4667" spans="29:36" x14ac:dyDescent="0.3">
      <c r="AC4667" s="439"/>
      <c r="AD4667" s="439"/>
      <c r="AE4667" s="439"/>
      <c r="AF4667" s="439"/>
      <c r="AG4667" s="439"/>
      <c r="AH4667" s="439"/>
      <c r="AI4667" s="439"/>
      <c r="AJ4667" s="439"/>
    </row>
    <row r="4668" spans="29:36" x14ac:dyDescent="0.3">
      <c r="AC4668" s="439"/>
      <c r="AD4668" s="439"/>
      <c r="AE4668" s="439"/>
      <c r="AF4668" s="439"/>
      <c r="AG4668" s="439"/>
      <c r="AH4668" s="439"/>
      <c r="AI4668" s="439"/>
      <c r="AJ4668" s="439"/>
    </row>
    <row r="4669" spans="29:36" x14ac:dyDescent="0.3">
      <c r="AC4669" s="439"/>
      <c r="AD4669" s="439"/>
      <c r="AE4669" s="439"/>
      <c r="AF4669" s="439"/>
      <c r="AG4669" s="439"/>
      <c r="AH4669" s="439"/>
      <c r="AI4669" s="439"/>
      <c r="AJ4669" s="439"/>
    </row>
    <row r="4670" spans="29:36" x14ac:dyDescent="0.3">
      <c r="AC4670" s="439"/>
      <c r="AD4670" s="439"/>
      <c r="AE4670" s="439"/>
      <c r="AF4670" s="439"/>
      <c r="AG4670" s="439"/>
      <c r="AH4670" s="439"/>
      <c r="AI4670" s="439"/>
      <c r="AJ4670" s="439"/>
    </row>
    <row r="4671" spans="29:36" x14ac:dyDescent="0.3">
      <c r="AC4671" s="439"/>
      <c r="AD4671" s="439"/>
      <c r="AE4671" s="439"/>
      <c r="AF4671" s="439"/>
      <c r="AG4671" s="439"/>
      <c r="AH4671" s="439"/>
      <c r="AI4671" s="439"/>
      <c r="AJ4671" s="439"/>
    </row>
    <row r="4672" spans="29:36" x14ac:dyDescent="0.3">
      <c r="AC4672" s="439"/>
      <c r="AD4672" s="439"/>
      <c r="AE4672" s="439"/>
      <c r="AF4672" s="439"/>
      <c r="AG4672" s="439"/>
      <c r="AH4672" s="439"/>
      <c r="AI4672" s="439"/>
      <c r="AJ4672" s="439"/>
    </row>
    <row r="4673" spans="29:36" x14ac:dyDescent="0.3">
      <c r="AC4673" s="439"/>
      <c r="AD4673" s="439"/>
      <c r="AE4673" s="439"/>
      <c r="AF4673" s="439"/>
      <c r="AG4673" s="439"/>
      <c r="AH4673" s="439"/>
      <c r="AI4673" s="439"/>
      <c r="AJ4673" s="439"/>
    </row>
    <row r="4674" spans="29:36" x14ac:dyDescent="0.3">
      <c r="AC4674" s="439"/>
      <c r="AD4674" s="439"/>
      <c r="AE4674" s="439"/>
      <c r="AF4674" s="439"/>
      <c r="AG4674" s="439"/>
      <c r="AH4674" s="439"/>
      <c r="AI4674" s="439"/>
      <c r="AJ4674" s="439"/>
    </row>
    <row r="4675" spans="29:36" x14ac:dyDescent="0.3">
      <c r="AC4675" s="439"/>
      <c r="AD4675" s="439"/>
      <c r="AE4675" s="439"/>
      <c r="AF4675" s="439"/>
      <c r="AG4675" s="439"/>
      <c r="AH4675" s="439"/>
      <c r="AI4675" s="439"/>
      <c r="AJ4675" s="439"/>
    </row>
    <row r="4676" spans="29:36" x14ac:dyDescent="0.3">
      <c r="AC4676" s="439"/>
      <c r="AD4676" s="439"/>
      <c r="AE4676" s="439"/>
      <c r="AF4676" s="439"/>
      <c r="AG4676" s="439"/>
      <c r="AH4676" s="439"/>
      <c r="AI4676" s="439"/>
      <c r="AJ4676" s="439"/>
    </row>
    <row r="4677" spans="29:36" x14ac:dyDescent="0.3">
      <c r="AC4677" s="439"/>
      <c r="AD4677" s="439"/>
      <c r="AE4677" s="439"/>
      <c r="AF4677" s="439"/>
      <c r="AG4677" s="439"/>
      <c r="AH4677" s="439"/>
      <c r="AI4677" s="439"/>
      <c r="AJ4677" s="439"/>
    </row>
    <row r="4678" spans="29:36" x14ac:dyDescent="0.3">
      <c r="AC4678" s="439"/>
      <c r="AD4678" s="439"/>
      <c r="AE4678" s="439"/>
      <c r="AF4678" s="439"/>
      <c r="AG4678" s="439"/>
      <c r="AH4678" s="439"/>
      <c r="AI4678" s="439"/>
      <c r="AJ4678" s="439"/>
    </row>
    <row r="4679" spans="29:36" x14ac:dyDescent="0.3">
      <c r="AC4679" s="439"/>
      <c r="AD4679" s="439"/>
      <c r="AE4679" s="439"/>
      <c r="AF4679" s="439"/>
      <c r="AG4679" s="439"/>
      <c r="AH4679" s="439"/>
      <c r="AI4679" s="439"/>
      <c r="AJ4679" s="439"/>
    </row>
    <row r="4680" spans="29:36" x14ac:dyDescent="0.3">
      <c r="AC4680" s="439"/>
      <c r="AD4680" s="439"/>
      <c r="AE4680" s="439"/>
      <c r="AF4680" s="439"/>
      <c r="AG4680" s="439"/>
      <c r="AH4680" s="439"/>
      <c r="AI4680" s="439"/>
      <c r="AJ4680" s="439"/>
    </row>
    <row r="4681" spans="29:36" x14ac:dyDescent="0.3">
      <c r="AC4681" s="439"/>
      <c r="AD4681" s="439"/>
      <c r="AE4681" s="439"/>
      <c r="AF4681" s="439"/>
      <c r="AG4681" s="439"/>
      <c r="AH4681" s="439"/>
      <c r="AI4681" s="439"/>
      <c r="AJ4681" s="439"/>
    </row>
    <row r="4682" spans="29:36" x14ac:dyDescent="0.3">
      <c r="AC4682" s="439"/>
      <c r="AD4682" s="439"/>
      <c r="AE4682" s="439"/>
      <c r="AF4682" s="439"/>
      <c r="AG4682" s="439"/>
      <c r="AH4682" s="439"/>
      <c r="AI4682" s="439"/>
      <c r="AJ4682" s="439"/>
    </row>
    <row r="4683" spans="29:36" x14ac:dyDescent="0.3">
      <c r="AC4683" s="439"/>
      <c r="AD4683" s="439"/>
      <c r="AE4683" s="439"/>
      <c r="AF4683" s="439"/>
      <c r="AG4683" s="439"/>
      <c r="AH4683" s="439"/>
      <c r="AI4683" s="439"/>
      <c r="AJ4683" s="439"/>
    </row>
    <row r="4684" spans="29:36" x14ac:dyDescent="0.3">
      <c r="AC4684" s="439"/>
      <c r="AD4684" s="439"/>
      <c r="AE4684" s="439"/>
      <c r="AF4684" s="439"/>
      <c r="AG4684" s="439"/>
      <c r="AH4684" s="439"/>
      <c r="AI4684" s="439"/>
      <c r="AJ4684" s="439"/>
    </row>
    <row r="4685" spans="29:36" x14ac:dyDescent="0.3">
      <c r="AC4685" s="439"/>
      <c r="AD4685" s="439"/>
      <c r="AE4685" s="439"/>
      <c r="AF4685" s="439"/>
      <c r="AG4685" s="439"/>
      <c r="AH4685" s="439"/>
      <c r="AI4685" s="439"/>
      <c r="AJ4685" s="439"/>
    </row>
    <row r="4686" spans="29:36" x14ac:dyDescent="0.3">
      <c r="AC4686" s="439"/>
      <c r="AD4686" s="439"/>
      <c r="AE4686" s="439"/>
      <c r="AF4686" s="439"/>
      <c r="AG4686" s="439"/>
      <c r="AH4686" s="439"/>
      <c r="AI4686" s="439"/>
      <c r="AJ4686" s="439"/>
    </row>
    <row r="4687" spans="29:36" x14ac:dyDescent="0.3">
      <c r="AC4687" s="439"/>
      <c r="AD4687" s="439"/>
      <c r="AE4687" s="439"/>
      <c r="AF4687" s="439"/>
      <c r="AG4687" s="439"/>
      <c r="AH4687" s="439"/>
      <c r="AI4687" s="439"/>
      <c r="AJ4687" s="439"/>
    </row>
    <row r="4688" spans="29:36" x14ac:dyDescent="0.3">
      <c r="AC4688" s="439"/>
      <c r="AD4688" s="439"/>
      <c r="AE4688" s="439"/>
      <c r="AF4688" s="439"/>
      <c r="AG4688" s="439"/>
      <c r="AH4688" s="439"/>
      <c r="AI4688" s="439"/>
      <c r="AJ4688" s="439"/>
    </row>
    <row r="4689" spans="29:36" x14ac:dyDescent="0.3">
      <c r="AC4689" s="439"/>
      <c r="AD4689" s="439"/>
      <c r="AE4689" s="439"/>
      <c r="AF4689" s="439"/>
      <c r="AG4689" s="439"/>
      <c r="AH4689" s="439"/>
      <c r="AI4689" s="439"/>
      <c r="AJ4689" s="439"/>
    </row>
    <row r="4690" spans="29:36" x14ac:dyDescent="0.3">
      <c r="AC4690" s="439"/>
      <c r="AD4690" s="439"/>
      <c r="AE4690" s="439"/>
      <c r="AF4690" s="439"/>
      <c r="AG4690" s="439"/>
      <c r="AH4690" s="439"/>
      <c r="AI4690" s="439"/>
      <c r="AJ4690" s="439"/>
    </row>
    <row r="4691" spans="29:36" x14ac:dyDescent="0.3">
      <c r="AC4691" s="439"/>
      <c r="AD4691" s="439"/>
      <c r="AE4691" s="439"/>
      <c r="AF4691" s="439"/>
      <c r="AG4691" s="439"/>
      <c r="AH4691" s="439"/>
      <c r="AI4691" s="439"/>
      <c r="AJ4691" s="439"/>
    </row>
    <row r="4692" spans="29:36" x14ac:dyDescent="0.3">
      <c r="AC4692" s="439"/>
      <c r="AD4692" s="439"/>
      <c r="AE4692" s="439"/>
      <c r="AF4692" s="439"/>
      <c r="AG4692" s="439"/>
      <c r="AH4692" s="439"/>
      <c r="AI4692" s="439"/>
      <c r="AJ4692" s="439"/>
    </row>
    <row r="4693" spans="29:36" x14ac:dyDescent="0.3">
      <c r="AC4693" s="439"/>
      <c r="AD4693" s="439"/>
      <c r="AE4693" s="439"/>
      <c r="AF4693" s="439"/>
      <c r="AG4693" s="439"/>
      <c r="AH4693" s="439"/>
      <c r="AI4693" s="439"/>
      <c r="AJ4693" s="439"/>
    </row>
    <row r="4694" spans="29:36" x14ac:dyDescent="0.3">
      <c r="AC4694" s="439"/>
      <c r="AD4694" s="439"/>
      <c r="AE4694" s="439"/>
      <c r="AF4694" s="439"/>
      <c r="AG4694" s="439"/>
      <c r="AH4694" s="439"/>
      <c r="AI4694" s="439"/>
      <c r="AJ4694" s="439"/>
    </row>
    <row r="4695" spans="29:36" x14ac:dyDescent="0.3">
      <c r="AC4695" s="439"/>
      <c r="AD4695" s="439"/>
      <c r="AE4695" s="439"/>
      <c r="AF4695" s="439"/>
      <c r="AG4695" s="439"/>
      <c r="AH4695" s="439"/>
      <c r="AI4695" s="439"/>
      <c r="AJ4695" s="439"/>
    </row>
    <row r="4696" spans="29:36" x14ac:dyDescent="0.3">
      <c r="AC4696" s="439"/>
      <c r="AD4696" s="439"/>
      <c r="AE4696" s="439"/>
      <c r="AF4696" s="439"/>
      <c r="AG4696" s="439"/>
      <c r="AH4696" s="439"/>
      <c r="AI4696" s="439"/>
      <c r="AJ4696" s="439"/>
    </row>
    <row r="4697" spans="29:36" x14ac:dyDescent="0.3">
      <c r="AC4697" s="439"/>
      <c r="AD4697" s="439"/>
      <c r="AE4697" s="439"/>
      <c r="AF4697" s="439"/>
      <c r="AG4697" s="439"/>
      <c r="AH4697" s="439"/>
      <c r="AI4697" s="439"/>
      <c r="AJ4697" s="439"/>
    </row>
    <row r="4698" spans="29:36" x14ac:dyDescent="0.3">
      <c r="AC4698" s="439"/>
      <c r="AD4698" s="439"/>
      <c r="AE4698" s="439"/>
      <c r="AF4698" s="439"/>
      <c r="AG4698" s="439"/>
      <c r="AH4698" s="439"/>
      <c r="AI4698" s="439"/>
      <c r="AJ4698" s="439"/>
    </row>
    <row r="4699" spans="29:36" x14ac:dyDescent="0.3">
      <c r="AC4699" s="439"/>
      <c r="AD4699" s="439"/>
      <c r="AE4699" s="439"/>
      <c r="AF4699" s="439"/>
      <c r="AG4699" s="439"/>
      <c r="AH4699" s="439"/>
      <c r="AI4699" s="439"/>
      <c r="AJ4699" s="439"/>
    </row>
    <row r="4700" spans="29:36" x14ac:dyDescent="0.3">
      <c r="AC4700" s="439"/>
      <c r="AD4700" s="439"/>
      <c r="AE4700" s="439"/>
      <c r="AF4700" s="439"/>
      <c r="AG4700" s="439"/>
      <c r="AH4700" s="439"/>
      <c r="AI4700" s="439"/>
      <c r="AJ4700" s="439"/>
    </row>
    <row r="4701" spans="29:36" x14ac:dyDescent="0.3">
      <c r="AC4701" s="439"/>
      <c r="AD4701" s="439"/>
      <c r="AE4701" s="439"/>
      <c r="AF4701" s="439"/>
      <c r="AG4701" s="439"/>
      <c r="AH4701" s="439"/>
      <c r="AI4701" s="439"/>
      <c r="AJ4701" s="439"/>
    </row>
    <row r="4702" spans="29:36" x14ac:dyDescent="0.3">
      <c r="AC4702" s="439"/>
      <c r="AD4702" s="439"/>
      <c r="AE4702" s="439"/>
      <c r="AF4702" s="439"/>
      <c r="AG4702" s="439"/>
      <c r="AH4702" s="439"/>
      <c r="AI4702" s="439"/>
      <c r="AJ4702" s="439"/>
    </row>
    <row r="4703" spans="29:36" x14ac:dyDescent="0.3">
      <c r="AC4703" s="439"/>
      <c r="AD4703" s="439"/>
      <c r="AE4703" s="439"/>
      <c r="AF4703" s="439"/>
      <c r="AG4703" s="439"/>
      <c r="AH4703" s="439"/>
      <c r="AI4703" s="439"/>
      <c r="AJ4703" s="439"/>
    </row>
    <row r="4704" spans="29:36" x14ac:dyDescent="0.3">
      <c r="AC4704" s="439"/>
      <c r="AD4704" s="439"/>
      <c r="AE4704" s="439"/>
      <c r="AF4704" s="439"/>
      <c r="AG4704" s="439"/>
      <c r="AH4704" s="439"/>
      <c r="AI4704" s="439"/>
      <c r="AJ4704" s="439"/>
    </row>
    <row r="4705" spans="29:36" x14ac:dyDescent="0.3">
      <c r="AC4705" s="439"/>
      <c r="AD4705" s="439"/>
      <c r="AE4705" s="439"/>
      <c r="AF4705" s="439"/>
      <c r="AG4705" s="439"/>
      <c r="AH4705" s="439"/>
      <c r="AI4705" s="439"/>
      <c r="AJ4705" s="439"/>
    </row>
    <row r="4706" spans="29:36" x14ac:dyDescent="0.3">
      <c r="AC4706" s="439"/>
      <c r="AD4706" s="439"/>
      <c r="AE4706" s="439"/>
      <c r="AF4706" s="439"/>
      <c r="AG4706" s="439"/>
      <c r="AH4706" s="439"/>
      <c r="AI4706" s="439"/>
      <c r="AJ4706" s="439"/>
    </row>
    <row r="4707" spans="29:36" x14ac:dyDescent="0.3">
      <c r="AC4707" s="439"/>
      <c r="AD4707" s="439"/>
      <c r="AE4707" s="439"/>
      <c r="AF4707" s="439"/>
      <c r="AG4707" s="439"/>
      <c r="AH4707" s="439"/>
      <c r="AI4707" s="439"/>
      <c r="AJ4707" s="439"/>
    </row>
    <row r="4708" spans="29:36" x14ac:dyDescent="0.3">
      <c r="AC4708" s="439"/>
      <c r="AD4708" s="439"/>
      <c r="AE4708" s="439"/>
      <c r="AF4708" s="439"/>
      <c r="AG4708" s="439"/>
      <c r="AH4708" s="439"/>
      <c r="AI4708" s="439"/>
      <c r="AJ4708" s="439"/>
    </row>
    <row r="4709" spans="29:36" x14ac:dyDescent="0.3">
      <c r="AC4709" s="439"/>
      <c r="AD4709" s="439"/>
      <c r="AE4709" s="439"/>
      <c r="AF4709" s="439"/>
      <c r="AG4709" s="439"/>
      <c r="AH4709" s="439"/>
      <c r="AI4709" s="439"/>
      <c r="AJ4709" s="439"/>
    </row>
    <row r="4710" spans="29:36" x14ac:dyDescent="0.3">
      <c r="AC4710" s="439"/>
      <c r="AD4710" s="439"/>
      <c r="AE4710" s="439"/>
      <c r="AF4710" s="439"/>
      <c r="AG4710" s="439"/>
      <c r="AH4710" s="439"/>
      <c r="AI4710" s="439"/>
      <c r="AJ4710" s="439"/>
    </row>
    <row r="4711" spans="29:36" x14ac:dyDescent="0.3">
      <c r="AC4711" s="439"/>
      <c r="AD4711" s="439"/>
      <c r="AE4711" s="439"/>
      <c r="AF4711" s="439"/>
      <c r="AG4711" s="439"/>
      <c r="AH4711" s="439"/>
      <c r="AI4711" s="439"/>
      <c r="AJ4711" s="439"/>
    </row>
    <row r="4712" spans="29:36" x14ac:dyDescent="0.3">
      <c r="AC4712" s="439"/>
      <c r="AD4712" s="439"/>
      <c r="AE4712" s="439"/>
      <c r="AF4712" s="439"/>
      <c r="AG4712" s="439"/>
      <c r="AH4712" s="439"/>
      <c r="AI4712" s="439"/>
      <c r="AJ4712" s="439"/>
    </row>
    <row r="4713" spans="29:36" x14ac:dyDescent="0.3">
      <c r="AC4713" s="439"/>
      <c r="AD4713" s="439"/>
      <c r="AE4713" s="439"/>
      <c r="AF4713" s="439"/>
      <c r="AG4713" s="439"/>
      <c r="AH4713" s="439"/>
      <c r="AI4713" s="439"/>
      <c r="AJ4713" s="439"/>
    </row>
    <row r="4714" spans="29:36" x14ac:dyDescent="0.3">
      <c r="AC4714" s="439"/>
      <c r="AD4714" s="439"/>
      <c r="AE4714" s="439"/>
      <c r="AF4714" s="439"/>
      <c r="AG4714" s="439"/>
      <c r="AH4714" s="439"/>
      <c r="AI4714" s="439"/>
      <c r="AJ4714" s="439"/>
    </row>
    <row r="4715" spans="29:36" x14ac:dyDescent="0.3">
      <c r="AC4715" s="439"/>
      <c r="AD4715" s="439"/>
      <c r="AE4715" s="439"/>
      <c r="AF4715" s="439"/>
      <c r="AG4715" s="439"/>
      <c r="AH4715" s="439"/>
      <c r="AI4715" s="439"/>
      <c r="AJ4715" s="439"/>
    </row>
    <row r="4716" spans="29:36" x14ac:dyDescent="0.3">
      <c r="AC4716" s="439"/>
      <c r="AD4716" s="439"/>
      <c r="AE4716" s="439"/>
      <c r="AF4716" s="439"/>
      <c r="AG4716" s="439"/>
      <c r="AH4716" s="439"/>
      <c r="AI4716" s="439"/>
      <c r="AJ4716" s="439"/>
    </row>
    <row r="4717" spans="29:36" x14ac:dyDescent="0.3">
      <c r="AC4717" s="439"/>
      <c r="AD4717" s="439"/>
      <c r="AE4717" s="439"/>
      <c r="AF4717" s="439"/>
      <c r="AG4717" s="439"/>
      <c r="AH4717" s="439"/>
      <c r="AI4717" s="439"/>
      <c r="AJ4717" s="439"/>
    </row>
    <row r="4718" spans="29:36" x14ac:dyDescent="0.3">
      <c r="AC4718" s="439"/>
      <c r="AD4718" s="439"/>
      <c r="AE4718" s="439"/>
      <c r="AF4718" s="439"/>
      <c r="AG4718" s="439"/>
      <c r="AH4718" s="439"/>
      <c r="AI4718" s="439"/>
      <c r="AJ4718" s="439"/>
    </row>
    <row r="4719" spans="29:36" x14ac:dyDescent="0.3">
      <c r="AC4719" s="439"/>
      <c r="AD4719" s="439"/>
      <c r="AE4719" s="439"/>
      <c r="AF4719" s="439"/>
      <c r="AG4719" s="439"/>
      <c r="AH4719" s="439"/>
      <c r="AI4719" s="439"/>
      <c r="AJ4719" s="439"/>
    </row>
    <row r="4720" spans="29:36" x14ac:dyDescent="0.3">
      <c r="AC4720" s="439"/>
      <c r="AD4720" s="439"/>
      <c r="AE4720" s="439"/>
      <c r="AF4720" s="439"/>
      <c r="AG4720" s="439"/>
      <c r="AH4720" s="439"/>
      <c r="AI4720" s="439"/>
      <c r="AJ4720" s="439"/>
    </row>
    <row r="4721" spans="29:36" x14ac:dyDescent="0.3">
      <c r="AC4721" s="439"/>
      <c r="AD4721" s="439"/>
      <c r="AE4721" s="439"/>
      <c r="AF4721" s="439"/>
      <c r="AG4721" s="439"/>
      <c r="AH4721" s="439"/>
      <c r="AI4721" s="439"/>
      <c r="AJ4721" s="439"/>
    </row>
    <row r="4722" spans="29:36" x14ac:dyDescent="0.3">
      <c r="AC4722" s="439"/>
      <c r="AD4722" s="439"/>
      <c r="AE4722" s="439"/>
      <c r="AF4722" s="439"/>
      <c r="AG4722" s="439"/>
      <c r="AH4722" s="439"/>
      <c r="AI4722" s="439"/>
      <c r="AJ4722" s="439"/>
    </row>
    <row r="4723" spans="29:36" x14ac:dyDescent="0.3">
      <c r="AC4723" s="439"/>
      <c r="AD4723" s="439"/>
      <c r="AE4723" s="439"/>
      <c r="AF4723" s="439"/>
      <c r="AG4723" s="439"/>
      <c r="AH4723" s="439"/>
      <c r="AI4723" s="439"/>
      <c r="AJ4723" s="439"/>
    </row>
    <row r="4724" spans="29:36" x14ac:dyDescent="0.3">
      <c r="AC4724" s="439"/>
      <c r="AD4724" s="439"/>
      <c r="AE4724" s="439"/>
      <c r="AF4724" s="439"/>
      <c r="AG4724" s="439"/>
      <c r="AH4724" s="439"/>
      <c r="AI4724" s="439"/>
      <c r="AJ4724" s="439"/>
    </row>
    <row r="4725" spans="29:36" x14ac:dyDescent="0.3">
      <c r="AC4725" s="439"/>
      <c r="AD4725" s="439"/>
      <c r="AE4725" s="439"/>
      <c r="AF4725" s="439"/>
      <c r="AG4725" s="439"/>
      <c r="AH4725" s="439"/>
      <c r="AI4725" s="439"/>
      <c r="AJ4725" s="439"/>
    </row>
    <row r="4726" spans="29:36" x14ac:dyDescent="0.3">
      <c r="AC4726" s="439"/>
      <c r="AD4726" s="439"/>
      <c r="AE4726" s="439"/>
      <c r="AF4726" s="439"/>
      <c r="AG4726" s="439"/>
      <c r="AH4726" s="439"/>
      <c r="AI4726" s="439"/>
      <c r="AJ4726" s="439"/>
    </row>
    <row r="4727" spans="29:36" x14ac:dyDescent="0.3">
      <c r="AC4727" s="439"/>
      <c r="AD4727" s="439"/>
      <c r="AE4727" s="439"/>
      <c r="AF4727" s="439"/>
      <c r="AG4727" s="439"/>
      <c r="AH4727" s="439"/>
      <c r="AI4727" s="439"/>
      <c r="AJ4727" s="439"/>
    </row>
    <row r="4728" spans="29:36" x14ac:dyDescent="0.3">
      <c r="AC4728" s="439"/>
      <c r="AD4728" s="439"/>
      <c r="AE4728" s="439"/>
      <c r="AF4728" s="439"/>
      <c r="AG4728" s="439"/>
      <c r="AH4728" s="439"/>
      <c r="AI4728" s="439"/>
      <c r="AJ4728" s="439"/>
    </row>
    <row r="4729" spans="29:36" x14ac:dyDescent="0.3">
      <c r="AC4729" s="439"/>
      <c r="AD4729" s="439"/>
      <c r="AE4729" s="439"/>
      <c r="AF4729" s="439"/>
      <c r="AG4729" s="439"/>
      <c r="AH4729" s="439"/>
      <c r="AI4729" s="439"/>
      <c r="AJ4729" s="439"/>
    </row>
    <row r="4730" spans="29:36" x14ac:dyDescent="0.3">
      <c r="AC4730" s="439"/>
      <c r="AD4730" s="439"/>
      <c r="AE4730" s="439"/>
      <c r="AF4730" s="439"/>
      <c r="AG4730" s="439"/>
      <c r="AH4730" s="439"/>
      <c r="AI4730" s="439"/>
      <c r="AJ4730" s="439"/>
    </row>
    <row r="4731" spans="29:36" x14ac:dyDescent="0.3">
      <c r="AC4731" s="439"/>
      <c r="AD4731" s="439"/>
      <c r="AE4731" s="439"/>
      <c r="AF4731" s="439"/>
      <c r="AG4731" s="439"/>
      <c r="AH4731" s="439"/>
      <c r="AI4731" s="439"/>
      <c r="AJ4731" s="439"/>
    </row>
    <row r="4732" spans="29:36" x14ac:dyDescent="0.3">
      <c r="AC4732" s="439"/>
      <c r="AD4732" s="439"/>
      <c r="AE4732" s="439"/>
      <c r="AF4732" s="439"/>
      <c r="AG4732" s="439"/>
      <c r="AH4732" s="439"/>
      <c r="AI4732" s="439"/>
      <c r="AJ4732" s="439"/>
    </row>
    <row r="4733" spans="29:36" x14ac:dyDescent="0.3">
      <c r="AC4733" s="439"/>
      <c r="AD4733" s="439"/>
      <c r="AE4733" s="439"/>
      <c r="AF4733" s="439"/>
      <c r="AG4733" s="439"/>
      <c r="AH4733" s="439"/>
      <c r="AI4733" s="439"/>
      <c r="AJ4733" s="439"/>
    </row>
    <row r="4734" spans="29:36" x14ac:dyDescent="0.3">
      <c r="AC4734" s="439"/>
      <c r="AD4734" s="439"/>
      <c r="AE4734" s="439"/>
      <c r="AF4734" s="439"/>
      <c r="AG4734" s="439"/>
      <c r="AH4734" s="439"/>
      <c r="AI4734" s="439"/>
      <c r="AJ4734" s="439"/>
    </row>
    <row r="4735" spans="29:36" x14ac:dyDescent="0.3">
      <c r="AC4735" s="439"/>
      <c r="AD4735" s="439"/>
      <c r="AE4735" s="439"/>
      <c r="AF4735" s="439"/>
      <c r="AG4735" s="439"/>
      <c r="AH4735" s="439"/>
      <c r="AI4735" s="439"/>
      <c r="AJ4735" s="439"/>
    </row>
    <row r="4736" spans="29:36" x14ac:dyDescent="0.3">
      <c r="AC4736" s="439"/>
      <c r="AD4736" s="439"/>
      <c r="AE4736" s="439"/>
      <c r="AF4736" s="439"/>
      <c r="AG4736" s="439"/>
      <c r="AH4736" s="439"/>
      <c r="AI4736" s="439"/>
      <c r="AJ4736" s="439"/>
    </row>
    <row r="4737" spans="29:36" x14ac:dyDescent="0.3">
      <c r="AC4737" s="439"/>
      <c r="AD4737" s="439"/>
      <c r="AE4737" s="439"/>
      <c r="AF4737" s="439"/>
      <c r="AG4737" s="439"/>
      <c r="AH4737" s="439"/>
      <c r="AI4737" s="439"/>
      <c r="AJ4737" s="439"/>
    </row>
    <row r="4738" spans="29:36" x14ac:dyDescent="0.3">
      <c r="AC4738" s="439"/>
      <c r="AD4738" s="439"/>
      <c r="AE4738" s="439"/>
      <c r="AF4738" s="439"/>
      <c r="AG4738" s="439"/>
      <c r="AH4738" s="439"/>
      <c r="AI4738" s="439"/>
      <c r="AJ4738" s="439"/>
    </row>
    <row r="4739" spans="29:36" x14ac:dyDescent="0.3">
      <c r="AC4739" s="439"/>
      <c r="AD4739" s="439"/>
      <c r="AE4739" s="439"/>
      <c r="AF4739" s="439"/>
      <c r="AG4739" s="439"/>
      <c r="AH4739" s="439"/>
      <c r="AI4739" s="439"/>
      <c r="AJ4739" s="439"/>
    </row>
    <row r="4740" spans="29:36" x14ac:dyDescent="0.3">
      <c r="AC4740" s="439"/>
      <c r="AD4740" s="439"/>
      <c r="AE4740" s="439"/>
      <c r="AF4740" s="439"/>
      <c r="AG4740" s="439"/>
      <c r="AH4740" s="439"/>
      <c r="AI4740" s="439"/>
      <c r="AJ4740" s="439"/>
    </row>
    <row r="4741" spans="29:36" x14ac:dyDescent="0.3">
      <c r="AC4741" s="439"/>
      <c r="AD4741" s="439"/>
      <c r="AE4741" s="439"/>
      <c r="AF4741" s="439"/>
      <c r="AG4741" s="439"/>
      <c r="AH4741" s="439"/>
      <c r="AI4741" s="439"/>
      <c r="AJ4741" s="439"/>
    </row>
    <row r="4742" spans="29:36" x14ac:dyDescent="0.3">
      <c r="AC4742" s="439"/>
      <c r="AD4742" s="439"/>
      <c r="AE4742" s="439"/>
      <c r="AF4742" s="439"/>
      <c r="AG4742" s="439"/>
      <c r="AH4742" s="439"/>
      <c r="AI4742" s="439"/>
      <c r="AJ4742" s="439"/>
    </row>
    <row r="4743" spans="29:36" x14ac:dyDescent="0.3">
      <c r="AC4743" s="439"/>
      <c r="AD4743" s="439"/>
      <c r="AE4743" s="439"/>
      <c r="AF4743" s="439"/>
      <c r="AG4743" s="439"/>
      <c r="AH4743" s="439"/>
      <c r="AI4743" s="439"/>
      <c r="AJ4743" s="439"/>
    </row>
    <row r="4744" spans="29:36" x14ac:dyDescent="0.3">
      <c r="AC4744" s="439"/>
      <c r="AD4744" s="439"/>
      <c r="AE4744" s="439"/>
      <c r="AF4744" s="439"/>
      <c r="AG4744" s="439"/>
      <c r="AH4744" s="439"/>
      <c r="AI4744" s="439"/>
      <c r="AJ4744" s="439"/>
    </row>
    <row r="4745" spans="29:36" x14ac:dyDescent="0.3">
      <c r="AC4745" s="439"/>
      <c r="AD4745" s="439"/>
      <c r="AE4745" s="439"/>
      <c r="AF4745" s="439"/>
      <c r="AG4745" s="439"/>
      <c r="AH4745" s="439"/>
      <c r="AI4745" s="439"/>
      <c r="AJ4745" s="439"/>
    </row>
    <row r="4746" spans="29:36" x14ac:dyDescent="0.3">
      <c r="AC4746" s="439"/>
      <c r="AD4746" s="439"/>
      <c r="AE4746" s="439"/>
      <c r="AF4746" s="439"/>
      <c r="AG4746" s="439"/>
      <c r="AH4746" s="439"/>
      <c r="AI4746" s="439"/>
      <c r="AJ4746" s="439"/>
    </row>
    <row r="4747" spans="29:36" x14ac:dyDescent="0.3">
      <c r="AC4747" s="439"/>
      <c r="AD4747" s="439"/>
      <c r="AE4747" s="439"/>
      <c r="AF4747" s="439"/>
      <c r="AG4747" s="439"/>
      <c r="AH4747" s="439"/>
      <c r="AI4747" s="439"/>
      <c r="AJ4747" s="439"/>
    </row>
    <row r="4748" spans="29:36" x14ac:dyDescent="0.3">
      <c r="AC4748" s="439"/>
      <c r="AD4748" s="439"/>
      <c r="AE4748" s="439"/>
      <c r="AF4748" s="439"/>
      <c r="AG4748" s="439"/>
      <c r="AH4748" s="439"/>
      <c r="AI4748" s="439"/>
      <c r="AJ4748" s="439"/>
    </row>
    <row r="4749" spans="29:36" x14ac:dyDescent="0.3">
      <c r="AC4749" s="439"/>
      <c r="AD4749" s="439"/>
      <c r="AE4749" s="439"/>
      <c r="AF4749" s="439"/>
      <c r="AG4749" s="439"/>
      <c r="AH4749" s="439"/>
      <c r="AI4749" s="439"/>
      <c r="AJ4749" s="439"/>
    </row>
    <row r="4750" spans="29:36" x14ac:dyDescent="0.3">
      <c r="AC4750" s="439"/>
      <c r="AD4750" s="439"/>
      <c r="AE4750" s="439"/>
      <c r="AF4750" s="439"/>
      <c r="AG4750" s="439"/>
      <c r="AH4750" s="439"/>
      <c r="AI4750" s="439"/>
      <c r="AJ4750" s="439"/>
    </row>
    <row r="4751" spans="29:36" x14ac:dyDescent="0.3">
      <c r="AC4751" s="439"/>
      <c r="AD4751" s="439"/>
      <c r="AE4751" s="439"/>
      <c r="AF4751" s="439"/>
      <c r="AG4751" s="439"/>
      <c r="AH4751" s="439"/>
      <c r="AI4751" s="439"/>
      <c r="AJ4751" s="439"/>
    </row>
    <row r="4752" spans="29:36" x14ac:dyDescent="0.3">
      <c r="AC4752" s="439"/>
      <c r="AD4752" s="439"/>
      <c r="AE4752" s="439"/>
      <c r="AF4752" s="439"/>
      <c r="AG4752" s="439"/>
      <c r="AH4752" s="439"/>
      <c r="AI4752" s="439"/>
      <c r="AJ4752" s="439"/>
    </row>
    <row r="4753" spans="29:36" x14ac:dyDescent="0.3">
      <c r="AC4753" s="439"/>
      <c r="AD4753" s="439"/>
      <c r="AE4753" s="439"/>
      <c r="AF4753" s="439"/>
      <c r="AG4753" s="439"/>
      <c r="AH4753" s="439"/>
      <c r="AI4753" s="439"/>
      <c r="AJ4753" s="439"/>
    </row>
    <row r="4754" spans="29:36" x14ac:dyDescent="0.3">
      <c r="AC4754" s="439"/>
      <c r="AD4754" s="439"/>
      <c r="AE4754" s="439"/>
      <c r="AF4754" s="439"/>
      <c r="AG4754" s="439"/>
      <c r="AH4754" s="439"/>
      <c r="AI4754" s="439"/>
      <c r="AJ4754" s="439"/>
    </row>
    <row r="4755" spans="29:36" x14ac:dyDescent="0.3">
      <c r="AC4755" s="439"/>
      <c r="AD4755" s="439"/>
      <c r="AE4755" s="439"/>
      <c r="AF4755" s="439"/>
      <c r="AG4755" s="439"/>
      <c r="AH4755" s="439"/>
      <c r="AI4755" s="439"/>
      <c r="AJ4755" s="439"/>
    </row>
    <row r="4756" spans="29:36" x14ac:dyDescent="0.3">
      <c r="AC4756" s="439"/>
      <c r="AD4756" s="439"/>
      <c r="AE4756" s="439"/>
      <c r="AF4756" s="439"/>
      <c r="AG4756" s="439"/>
      <c r="AH4756" s="439"/>
      <c r="AI4756" s="439"/>
      <c r="AJ4756" s="439"/>
    </row>
    <row r="4757" spans="29:36" x14ac:dyDescent="0.3">
      <c r="AC4757" s="439"/>
      <c r="AD4757" s="439"/>
      <c r="AE4757" s="439"/>
      <c r="AF4757" s="439"/>
      <c r="AG4757" s="439"/>
      <c r="AH4757" s="439"/>
      <c r="AI4757" s="439"/>
      <c r="AJ4757" s="439"/>
    </row>
    <row r="4758" spans="29:36" x14ac:dyDescent="0.3">
      <c r="AC4758" s="439"/>
      <c r="AD4758" s="439"/>
      <c r="AE4758" s="439"/>
      <c r="AF4758" s="439"/>
      <c r="AG4758" s="439"/>
      <c r="AH4758" s="439"/>
      <c r="AI4758" s="439"/>
      <c r="AJ4758" s="439"/>
    </row>
    <row r="4759" spans="29:36" x14ac:dyDescent="0.3">
      <c r="AC4759" s="439"/>
      <c r="AD4759" s="439"/>
      <c r="AE4759" s="439"/>
      <c r="AF4759" s="439"/>
      <c r="AG4759" s="439"/>
      <c r="AH4759" s="439"/>
      <c r="AI4759" s="439"/>
      <c r="AJ4759" s="439"/>
    </row>
    <row r="4760" spans="29:36" x14ac:dyDescent="0.3">
      <c r="AC4760" s="439"/>
      <c r="AD4760" s="439"/>
      <c r="AE4760" s="439"/>
      <c r="AF4760" s="439"/>
      <c r="AG4760" s="439"/>
      <c r="AH4760" s="439"/>
      <c r="AI4760" s="439"/>
      <c r="AJ4760" s="439"/>
    </row>
    <row r="4761" spans="29:36" x14ac:dyDescent="0.3">
      <c r="AC4761" s="439"/>
      <c r="AD4761" s="439"/>
      <c r="AE4761" s="439"/>
      <c r="AF4761" s="439"/>
      <c r="AG4761" s="439"/>
      <c r="AH4761" s="439"/>
      <c r="AI4761" s="439"/>
      <c r="AJ4761" s="439"/>
    </row>
    <row r="4762" spans="29:36" x14ac:dyDescent="0.3">
      <c r="AC4762" s="439"/>
      <c r="AD4762" s="439"/>
      <c r="AE4762" s="439"/>
      <c r="AF4762" s="439"/>
      <c r="AG4762" s="439"/>
      <c r="AH4762" s="439"/>
      <c r="AI4762" s="439"/>
      <c r="AJ4762" s="439"/>
    </row>
    <row r="4763" spans="29:36" x14ac:dyDescent="0.3">
      <c r="AC4763" s="439"/>
      <c r="AD4763" s="439"/>
      <c r="AE4763" s="439"/>
      <c r="AF4763" s="439"/>
      <c r="AG4763" s="439"/>
      <c r="AH4763" s="439"/>
      <c r="AI4763" s="439"/>
      <c r="AJ4763" s="439"/>
    </row>
    <row r="4764" spans="29:36" x14ac:dyDescent="0.3">
      <c r="AC4764" s="439"/>
      <c r="AD4764" s="439"/>
      <c r="AE4764" s="439"/>
      <c r="AF4764" s="439"/>
      <c r="AG4764" s="439"/>
      <c r="AH4764" s="439"/>
      <c r="AI4764" s="439"/>
      <c r="AJ4764" s="439"/>
    </row>
    <row r="4765" spans="29:36" x14ac:dyDescent="0.3">
      <c r="AC4765" s="439"/>
      <c r="AD4765" s="439"/>
      <c r="AE4765" s="439"/>
      <c r="AF4765" s="439"/>
      <c r="AG4765" s="439"/>
      <c r="AH4765" s="439"/>
      <c r="AI4765" s="439"/>
      <c r="AJ4765" s="439"/>
    </row>
    <row r="4766" spans="29:36" x14ac:dyDescent="0.3">
      <c r="AC4766" s="439"/>
      <c r="AD4766" s="439"/>
      <c r="AE4766" s="439"/>
      <c r="AF4766" s="439"/>
      <c r="AG4766" s="439"/>
      <c r="AH4766" s="439"/>
      <c r="AI4766" s="439"/>
      <c r="AJ4766" s="439"/>
    </row>
    <row r="4767" spans="29:36" x14ac:dyDescent="0.3">
      <c r="AC4767" s="439"/>
      <c r="AD4767" s="439"/>
      <c r="AE4767" s="439"/>
      <c r="AF4767" s="439"/>
      <c r="AG4767" s="439"/>
      <c r="AH4767" s="439"/>
      <c r="AI4767" s="439"/>
      <c r="AJ4767" s="439"/>
    </row>
    <row r="4768" spans="29:36" x14ac:dyDescent="0.3">
      <c r="AC4768" s="439"/>
      <c r="AD4768" s="439"/>
      <c r="AE4768" s="439"/>
      <c r="AF4768" s="439"/>
      <c r="AG4768" s="439"/>
      <c r="AH4768" s="439"/>
      <c r="AI4768" s="439"/>
      <c r="AJ4768" s="439"/>
    </row>
    <row r="4769" spans="29:36" x14ac:dyDescent="0.3">
      <c r="AC4769" s="439"/>
      <c r="AD4769" s="439"/>
      <c r="AE4769" s="439"/>
      <c r="AF4769" s="439"/>
      <c r="AG4769" s="439"/>
      <c r="AH4769" s="439"/>
      <c r="AI4769" s="439"/>
      <c r="AJ4769" s="439"/>
    </row>
    <row r="4770" spans="29:36" x14ac:dyDescent="0.3">
      <c r="AC4770" s="439"/>
      <c r="AD4770" s="439"/>
      <c r="AE4770" s="439"/>
      <c r="AF4770" s="439"/>
      <c r="AG4770" s="439"/>
      <c r="AH4770" s="439"/>
      <c r="AI4770" s="439"/>
      <c r="AJ4770" s="439"/>
    </row>
    <row r="4771" spans="29:36" x14ac:dyDescent="0.3">
      <c r="AC4771" s="439"/>
      <c r="AD4771" s="439"/>
      <c r="AE4771" s="439"/>
      <c r="AF4771" s="439"/>
      <c r="AG4771" s="439"/>
      <c r="AH4771" s="439"/>
      <c r="AI4771" s="439"/>
      <c r="AJ4771" s="439"/>
    </row>
    <row r="4772" spans="29:36" x14ac:dyDescent="0.3">
      <c r="AC4772" s="439"/>
      <c r="AD4772" s="439"/>
      <c r="AE4772" s="439"/>
      <c r="AF4772" s="439"/>
      <c r="AG4772" s="439"/>
      <c r="AH4772" s="439"/>
      <c r="AI4772" s="439"/>
      <c r="AJ4772" s="439"/>
    </row>
    <row r="4773" spans="29:36" x14ac:dyDescent="0.3">
      <c r="AC4773" s="439"/>
      <c r="AD4773" s="439"/>
      <c r="AE4773" s="439"/>
      <c r="AF4773" s="439"/>
      <c r="AG4773" s="439"/>
      <c r="AH4773" s="439"/>
      <c r="AI4773" s="439"/>
      <c r="AJ4773" s="439"/>
    </row>
    <row r="4774" spans="29:36" x14ac:dyDescent="0.3">
      <c r="AC4774" s="439"/>
      <c r="AD4774" s="439"/>
      <c r="AE4774" s="439"/>
      <c r="AF4774" s="439"/>
      <c r="AG4774" s="439"/>
      <c r="AH4774" s="439"/>
      <c r="AI4774" s="439"/>
      <c r="AJ4774" s="439"/>
    </row>
    <row r="4775" spans="29:36" x14ac:dyDescent="0.3">
      <c r="AC4775" s="439"/>
      <c r="AD4775" s="439"/>
      <c r="AE4775" s="439"/>
      <c r="AF4775" s="439"/>
      <c r="AG4775" s="439"/>
      <c r="AH4775" s="439"/>
      <c r="AI4775" s="439"/>
      <c r="AJ4775" s="439"/>
    </row>
    <row r="4776" spans="29:36" x14ac:dyDescent="0.3">
      <c r="AC4776" s="439"/>
      <c r="AD4776" s="439"/>
      <c r="AE4776" s="439"/>
      <c r="AF4776" s="439"/>
      <c r="AG4776" s="439"/>
      <c r="AH4776" s="439"/>
      <c r="AI4776" s="439"/>
      <c r="AJ4776" s="439"/>
    </row>
    <row r="4777" spans="29:36" x14ac:dyDescent="0.3">
      <c r="AC4777" s="439"/>
      <c r="AD4777" s="439"/>
      <c r="AE4777" s="439"/>
      <c r="AF4777" s="439"/>
      <c r="AG4777" s="439"/>
      <c r="AH4777" s="439"/>
      <c r="AI4777" s="439"/>
      <c r="AJ4777" s="439"/>
    </row>
    <row r="4778" spans="29:36" x14ac:dyDescent="0.3">
      <c r="AC4778" s="439"/>
      <c r="AD4778" s="439"/>
      <c r="AE4778" s="439"/>
      <c r="AF4778" s="439"/>
      <c r="AG4778" s="439"/>
      <c r="AH4778" s="439"/>
      <c r="AI4778" s="439"/>
      <c r="AJ4778" s="439"/>
    </row>
    <row r="4779" spans="29:36" x14ac:dyDescent="0.3">
      <c r="AC4779" s="439"/>
      <c r="AD4779" s="439"/>
      <c r="AE4779" s="439"/>
      <c r="AF4779" s="439"/>
      <c r="AG4779" s="439"/>
      <c r="AH4779" s="439"/>
      <c r="AI4779" s="439"/>
      <c r="AJ4779" s="439"/>
    </row>
    <row r="4780" spans="29:36" x14ac:dyDescent="0.3">
      <c r="AC4780" s="439"/>
      <c r="AD4780" s="439"/>
      <c r="AE4780" s="439"/>
      <c r="AF4780" s="439"/>
      <c r="AG4780" s="439"/>
      <c r="AH4780" s="439"/>
      <c r="AI4780" s="439"/>
      <c r="AJ4780" s="439"/>
    </row>
    <row r="4781" spans="29:36" x14ac:dyDescent="0.3">
      <c r="AC4781" s="439"/>
      <c r="AD4781" s="439"/>
      <c r="AE4781" s="439"/>
      <c r="AF4781" s="439"/>
      <c r="AG4781" s="439"/>
      <c r="AH4781" s="439"/>
      <c r="AI4781" s="439"/>
      <c r="AJ4781" s="439"/>
    </row>
    <row r="4782" spans="29:36" x14ac:dyDescent="0.3">
      <c r="AC4782" s="439"/>
      <c r="AD4782" s="439"/>
      <c r="AE4782" s="439"/>
      <c r="AF4782" s="439"/>
      <c r="AG4782" s="439"/>
      <c r="AH4782" s="439"/>
      <c r="AI4782" s="439"/>
      <c r="AJ4782" s="439"/>
    </row>
    <row r="4783" spans="29:36" x14ac:dyDescent="0.3">
      <c r="AC4783" s="439"/>
      <c r="AD4783" s="439"/>
      <c r="AE4783" s="439"/>
      <c r="AF4783" s="439"/>
      <c r="AG4783" s="439"/>
      <c r="AH4783" s="439"/>
      <c r="AI4783" s="439"/>
      <c r="AJ4783" s="439"/>
    </row>
    <row r="4784" spans="29:36" x14ac:dyDescent="0.3">
      <c r="AC4784" s="439"/>
      <c r="AD4784" s="439"/>
      <c r="AE4784" s="439"/>
      <c r="AF4784" s="439"/>
      <c r="AG4784" s="439"/>
      <c r="AH4784" s="439"/>
      <c r="AI4784" s="439"/>
      <c r="AJ4784" s="439"/>
    </row>
    <row r="4785" spans="29:36" x14ac:dyDescent="0.3">
      <c r="AC4785" s="439"/>
      <c r="AD4785" s="439"/>
      <c r="AE4785" s="439"/>
      <c r="AF4785" s="439"/>
      <c r="AG4785" s="439"/>
      <c r="AH4785" s="439"/>
      <c r="AI4785" s="439"/>
      <c r="AJ4785" s="439"/>
    </row>
    <row r="4786" spans="29:36" x14ac:dyDescent="0.3">
      <c r="AC4786" s="439"/>
      <c r="AD4786" s="439"/>
      <c r="AE4786" s="439"/>
      <c r="AF4786" s="439"/>
      <c r="AG4786" s="439"/>
      <c r="AH4786" s="439"/>
      <c r="AI4786" s="439"/>
      <c r="AJ4786" s="439"/>
    </row>
    <row r="4787" spans="29:36" x14ac:dyDescent="0.3">
      <c r="AC4787" s="439"/>
      <c r="AD4787" s="439"/>
      <c r="AE4787" s="439"/>
      <c r="AF4787" s="439"/>
      <c r="AG4787" s="439"/>
      <c r="AH4787" s="439"/>
      <c r="AI4787" s="439"/>
      <c r="AJ4787" s="439"/>
    </row>
    <row r="4788" spans="29:36" x14ac:dyDescent="0.3">
      <c r="AC4788" s="439"/>
      <c r="AD4788" s="439"/>
      <c r="AE4788" s="439"/>
      <c r="AF4788" s="439"/>
      <c r="AG4788" s="439"/>
      <c r="AH4788" s="439"/>
      <c r="AI4788" s="439"/>
      <c r="AJ4788" s="439"/>
    </row>
    <row r="4789" spans="29:36" x14ac:dyDescent="0.3">
      <c r="AC4789" s="439"/>
      <c r="AD4789" s="439"/>
      <c r="AE4789" s="439"/>
      <c r="AF4789" s="439"/>
      <c r="AG4789" s="439"/>
      <c r="AH4789" s="439"/>
      <c r="AI4789" s="439"/>
      <c r="AJ4789" s="439"/>
    </row>
    <row r="4790" spans="29:36" x14ac:dyDescent="0.3">
      <c r="AC4790" s="439"/>
      <c r="AD4790" s="439"/>
      <c r="AE4790" s="439"/>
      <c r="AF4790" s="439"/>
      <c r="AG4790" s="439"/>
      <c r="AH4790" s="439"/>
      <c r="AI4790" s="439"/>
      <c r="AJ4790" s="439"/>
    </row>
    <row r="4791" spans="29:36" x14ac:dyDescent="0.3">
      <c r="AC4791" s="439"/>
      <c r="AD4791" s="439"/>
      <c r="AE4791" s="439"/>
      <c r="AF4791" s="439"/>
      <c r="AG4791" s="439"/>
      <c r="AH4791" s="439"/>
      <c r="AI4791" s="439"/>
      <c r="AJ4791" s="439"/>
    </row>
    <row r="4792" spans="29:36" x14ac:dyDescent="0.3">
      <c r="AC4792" s="439"/>
      <c r="AD4792" s="439"/>
      <c r="AE4792" s="439"/>
      <c r="AF4792" s="439"/>
      <c r="AG4792" s="439"/>
      <c r="AH4792" s="439"/>
      <c r="AI4792" s="439"/>
      <c r="AJ4792" s="439"/>
    </row>
    <row r="4793" spans="29:36" x14ac:dyDescent="0.3">
      <c r="AC4793" s="439"/>
      <c r="AD4793" s="439"/>
      <c r="AE4793" s="439"/>
      <c r="AF4793" s="439"/>
      <c r="AG4793" s="439"/>
      <c r="AH4793" s="439"/>
      <c r="AI4793" s="439"/>
      <c r="AJ4793" s="439"/>
    </row>
    <row r="4794" spans="29:36" x14ac:dyDescent="0.3">
      <c r="AC4794" s="439"/>
      <c r="AD4794" s="439"/>
      <c r="AE4794" s="439"/>
      <c r="AF4794" s="439"/>
      <c r="AG4794" s="439"/>
      <c r="AH4794" s="439"/>
      <c r="AI4794" s="439"/>
      <c r="AJ4794" s="439"/>
    </row>
    <row r="4795" spans="29:36" x14ac:dyDescent="0.3">
      <c r="AC4795" s="439"/>
      <c r="AD4795" s="439"/>
      <c r="AE4795" s="439"/>
      <c r="AF4795" s="439"/>
      <c r="AG4795" s="439"/>
      <c r="AH4795" s="439"/>
      <c r="AI4795" s="439"/>
      <c r="AJ4795" s="439"/>
    </row>
    <row r="4796" spans="29:36" x14ac:dyDescent="0.3">
      <c r="AC4796" s="439"/>
      <c r="AD4796" s="439"/>
      <c r="AE4796" s="439"/>
      <c r="AF4796" s="439"/>
      <c r="AG4796" s="439"/>
      <c r="AH4796" s="439"/>
      <c r="AI4796" s="439"/>
      <c r="AJ4796" s="439"/>
    </row>
    <row r="4797" spans="29:36" x14ac:dyDescent="0.3">
      <c r="AC4797" s="439"/>
      <c r="AD4797" s="439"/>
      <c r="AE4797" s="439"/>
      <c r="AF4797" s="439"/>
      <c r="AG4797" s="439"/>
      <c r="AH4797" s="439"/>
      <c r="AI4797" s="439"/>
      <c r="AJ4797" s="439"/>
    </row>
    <row r="4798" spans="29:36" x14ac:dyDescent="0.3">
      <c r="AC4798" s="439"/>
      <c r="AD4798" s="439"/>
      <c r="AE4798" s="439"/>
      <c r="AF4798" s="439"/>
      <c r="AG4798" s="439"/>
      <c r="AH4798" s="439"/>
      <c r="AI4798" s="439"/>
      <c r="AJ4798" s="439"/>
    </row>
    <row r="4799" spans="29:36" x14ac:dyDescent="0.3">
      <c r="AC4799" s="439"/>
      <c r="AD4799" s="439"/>
      <c r="AE4799" s="439"/>
      <c r="AF4799" s="439"/>
      <c r="AG4799" s="439"/>
      <c r="AH4799" s="439"/>
      <c r="AI4799" s="439"/>
      <c r="AJ4799" s="439"/>
    </row>
    <row r="4800" spans="29:36" x14ac:dyDescent="0.3">
      <c r="AC4800" s="439"/>
      <c r="AD4800" s="439"/>
      <c r="AE4800" s="439"/>
      <c r="AF4800" s="439"/>
      <c r="AG4800" s="439"/>
      <c r="AH4800" s="439"/>
      <c r="AI4800" s="439"/>
      <c r="AJ4800" s="439"/>
    </row>
    <row r="4801" spans="29:36" x14ac:dyDescent="0.3">
      <c r="AC4801" s="439"/>
      <c r="AD4801" s="439"/>
      <c r="AE4801" s="439"/>
      <c r="AF4801" s="439"/>
      <c r="AG4801" s="439"/>
      <c r="AH4801" s="439"/>
      <c r="AI4801" s="439"/>
      <c r="AJ4801" s="439"/>
    </row>
    <row r="4802" spans="29:36" x14ac:dyDescent="0.3">
      <c r="AC4802" s="439"/>
      <c r="AD4802" s="439"/>
      <c r="AE4802" s="439"/>
      <c r="AF4802" s="439"/>
      <c r="AG4802" s="439"/>
      <c r="AH4802" s="439"/>
      <c r="AI4802" s="439"/>
      <c r="AJ4802" s="439"/>
    </row>
    <row r="4803" spans="29:36" x14ac:dyDescent="0.3">
      <c r="AC4803" s="439"/>
      <c r="AD4803" s="439"/>
      <c r="AE4803" s="439"/>
      <c r="AF4803" s="439"/>
      <c r="AG4803" s="439"/>
      <c r="AH4803" s="439"/>
      <c r="AI4803" s="439"/>
      <c r="AJ4803" s="439"/>
    </row>
    <row r="4804" spans="29:36" x14ac:dyDescent="0.3">
      <c r="AC4804" s="439"/>
      <c r="AD4804" s="439"/>
      <c r="AE4804" s="439"/>
      <c r="AF4804" s="439"/>
      <c r="AG4804" s="439"/>
      <c r="AH4804" s="439"/>
      <c r="AI4804" s="439"/>
      <c r="AJ4804" s="439"/>
    </row>
    <row r="4805" spans="29:36" x14ac:dyDescent="0.3">
      <c r="AC4805" s="439"/>
      <c r="AD4805" s="439"/>
      <c r="AE4805" s="439"/>
      <c r="AF4805" s="439"/>
      <c r="AG4805" s="439"/>
      <c r="AH4805" s="439"/>
      <c r="AI4805" s="439"/>
      <c r="AJ4805" s="439"/>
    </row>
    <row r="4806" spans="29:36" x14ac:dyDescent="0.3">
      <c r="AC4806" s="439"/>
      <c r="AD4806" s="439"/>
      <c r="AE4806" s="439"/>
      <c r="AF4806" s="439"/>
      <c r="AG4806" s="439"/>
      <c r="AH4806" s="439"/>
      <c r="AI4806" s="439"/>
      <c r="AJ4806" s="439"/>
    </row>
    <row r="4807" spans="29:36" x14ac:dyDescent="0.3">
      <c r="AC4807" s="439"/>
      <c r="AD4807" s="439"/>
      <c r="AE4807" s="439"/>
      <c r="AF4807" s="439"/>
      <c r="AG4807" s="439"/>
      <c r="AH4807" s="439"/>
      <c r="AI4807" s="439"/>
      <c r="AJ4807" s="439"/>
    </row>
    <row r="4808" spans="29:36" x14ac:dyDescent="0.3">
      <c r="AC4808" s="439"/>
      <c r="AD4808" s="439"/>
      <c r="AE4808" s="439"/>
      <c r="AF4808" s="439"/>
      <c r="AG4808" s="439"/>
      <c r="AH4808" s="439"/>
      <c r="AI4808" s="439"/>
      <c r="AJ4808" s="439"/>
    </row>
    <row r="4809" spans="29:36" x14ac:dyDescent="0.3">
      <c r="AC4809" s="439"/>
      <c r="AD4809" s="439"/>
      <c r="AE4809" s="439"/>
      <c r="AF4809" s="439"/>
      <c r="AG4809" s="439"/>
      <c r="AH4809" s="439"/>
      <c r="AI4809" s="439"/>
      <c r="AJ4809" s="439"/>
    </row>
    <row r="4810" spans="29:36" x14ac:dyDescent="0.3">
      <c r="AC4810" s="439"/>
      <c r="AD4810" s="439"/>
      <c r="AE4810" s="439"/>
      <c r="AF4810" s="439"/>
      <c r="AG4810" s="439"/>
      <c r="AH4810" s="439"/>
      <c r="AI4810" s="439"/>
      <c r="AJ4810" s="439"/>
    </row>
    <row r="4811" spans="29:36" x14ac:dyDescent="0.3">
      <c r="AC4811" s="439"/>
      <c r="AD4811" s="439"/>
      <c r="AE4811" s="439"/>
      <c r="AF4811" s="439"/>
      <c r="AG4811" s="439"/>
      <c r="AH4811" s="439"/>
      <c r="AI4811" s="439"/>
      <c r="AJ4811" s="439"/>
    </row>
    <row r="4812" spans="29:36" x14ac:dyDescent="0.3">
      <c r="AC4812" s="439"/>
      <c r="AD4812" s="439"/>
      <c r="AE4812" s="439"/>
      <c r="AF4812" s="439"/>
      <c r="AG4812" s="439"/>
      <c r="AH4812" s="439"/>
      <c r="AI4812" s="439"/>
      <c r="AJ4812" s="439"/>
    </row>
    <row r="4813" spans="29:36" x14ac:dyDescent="0.3">
      <c r="AC4813" s="439"/>
      <c r="AD4813" s="439"/>
      <c r="AE4813" s="439"/>
      <c r="AF4813" s="439"/>
      <c r="AG4813" s="439"/>
      <c r="AH4813" s="439"/>
      <c r="AI4813" s="439"/>
      <c r="AJ4813" s="439"/>
    </row>
    <row r="4814" spans="29:36" x14ac:dyDescent="0.3">
      <c r="AC4814" s="439"/>
      <c r="AD4814" s="439"/>
      <c r="AE4814" s="439"/>
      <c r="AF4814" s="439"/>
      <c r="AG4814" s="439"/>
      <c r="AH4814" s="439"/>
      <c r="AI4814" s="439"/>
      <c r="AJ4814" s="439"/>
    </row>
    <row r="4815" spans="29:36" x14ac:dyDescent="0.3">
      <c r="AC4815" s="439"/>
      <c r="AD4815" s="439"/>
      <c r="AE4815" s="439"/>
      <c r="AF4815" s="439"/>
      <c r="AG4815" s="439"/>
      <c r="AH4815" s="439"/>
      <c r="AI4815" s="439"/>
      <c r="AJ4815" s="439"/>
    </row>
    <row r="4816" spans="29:36" x14ac:dyDescent="0.3">
      <c r="AC4816" s="439"/>
      <c r="AD4816" s="439"/>
      <c r="AE4816" s="439"/>
      <c r="AF4816" s="439"/>
      <c r="AG4816" s="439"/>
      <c r="AH4816" s="439"/>
      <c r="AI4816" s="439"/>
      <c r="AJ4816" s="439"/>
    </row>
    <row r="4817" spans="29:36" x14ac:dyDescent="0.3">
      <c r="AC4817" s="439"/>
      <c r="AD4817" s="439"/>
      <c r="AE4817" s="439"/>
      <c r="AF4817" s="439"/>
      <c r="AG4817" s="439"/>
      <c r="AH4817" s="439"/>
      <c r="AI4817" s="439"/>
      <c r="AJ4817" s="439"/>
    </row>
    <row r="4818" spans="29:36" x14ac:dyDescent="0.3">
      <c r="AC4818" s="439"/>
      <c r="AD4818" s="439"/>
      <c r="AE4818" s="439"/>
      <c r="AF4818" s="439"/>
      <c r="AG4818" s="439"/>
      <c r="AH4818" s="439"/>
      <c r="AI4818" s="439"/>
      <c r="AJ4818" s="439"/>
    </row>
    <row r="4819" spans="29:36" x14ac:dyDescent="0.3">
      <c r="AC4819" s="439"/>
      <c r="AD4819" s="439"/>
      <c r="AE4819" s="439"/>
      <c r="AF4819" s="439"/>
      <c r="AG4819" s="439"/>
      <c r="AH4819" s="439"/>
      <c r="AI4819" s="439"/>
      <c r="AJ4819" s="439"/>
    </row>
    <row r="4820" spans="29:36" x14ac:dyDescent="0.3">
      <c r="AC4820" s="439"/>
      <c r="AD4820" s="439"/>
      <c r="AE4820" s="439"/>
      <c r="AF4820" s="439"/>
      <c r="AG4820" s="439"/>
      <c r="AH4820" s="439"/>
      <c r="AI4820" s="439"/>
      <c r="AJ4820" s="439"/>
    </row>
    <row r="4821" spans="29:36" x14ac:dyDescent="0.3">
      <c r="AC4821" s="439"/>
      <c r="AD4821" s="439"/>
      <c r="AE4821" s="439"/>
      <c r="AF4821" s="439"/>
      <c r="AG4821" s="439"/>
      <c r="AH4821" s="439"/>
      <c r="AI4821" s="439"/>
      <c r="AJ4821" s="439"/>
    </row>
    <row r="4822" spans="29:36" x14ac:dyDescent="0.3">
      <c r="AC4822" s="439"/>
      <c r="AD4822" s="439"/>
      <c r="AE4822" s="439"/>
      <c r="AF4822" s="439"/>
      <c r="AG4822" s="439"/>
      <c r="AH4822" s="439"/>
      <c r="AI4822" s="439"/>
      <c r="AJ4822" s="439"/>
    </row>
    <row r="4823" spans="29:36" x14ac:dyDescent="0.3">
      <c r="AC4823" s="439"/>
      <c r="AD4823" s="439"/>
      <c r="AE4823" s="439"/>
      <c r="AF4823" s="439"/>
      <c r="AG4823" s="439"/>
      <c r="AH4823" s="439"/>
      <c r="AI4823" s="439"/>
      <c r="AJ4823" s="439"/>
    </row>
    <row r="4824" spans="29:36" x14ac:dyDescent="0.3">
      <c r="AC4824" s="439"/>
      <c r="AD4824" s="439"/>
      <c r="AE4824" s="439"/>
      <c r="AF4824" s="439"/>
      <c r="AG4824" s="439"/>
      <c r="AH4824" s="439"/>
      <c r="AI4824" s="439"/>
      <c r="AJ4824" s="439"/>
    </row>
    <row r="4825" spans="29:36" x14ac:dyDescent="0.3">
      <c r="AC4825" s="439"/>
      <c r="AD4825" s="439"/>
      <c r="AE4825" s="439"/>
      <c r="AF4825" s="439"/>
      <c r="AG4825" s="439"/>
      <c r="AH4825" s="439"/>
      <c r="AI4825" s="439"/>
      <c r="AJ4825" s="439"/>
    </row>
    <row r="4826" spans="29:36" x14ac:dyDescent="0.3">
      <c r="AC4826" s="439"/>
      <c r="AD4826" s="439"/>
      <c r="AE4826" s="439"/>
      <c r="AF4826" s="439"/>
      <c r="AG4826" s="439"/>
      <c r="AH4826" s="439"/>
      <c r="AI4826" s="439"/>
      <c r="AJ4826" s="439"/>
    </row>
    <row r="4827" spans="29:36" x14ac:dyDescent="0.3">
      <c r="AC4827" s="439"/>
      <c r="AD4827" s="439"/>
      <c r="AE4827" s="439"/>
      <c r="AF4827" s="439"/>
      <c r="AG4827" s="439"/>
      <c r="AH4827" s="439"/>
      <c r="AI4827" s="439"/>
      <c r="AJ4827" s="439"/>
    </row>
    <row r="4828" spans="29:36" x14ac:dyDescent="0.3">
      <c r="AC4828" s="439"/>
      <c r="AD4828" s="439"/>
      <c r="AE4828" s="439"/>
      <c r="AF4828" s="439"/>
      <c r="AG4828" s="439"/>
      <c r="AH4828" s="439"/>
      <c r="AI4828" s="439"/>
      <c r="AJ4828" s="439"/>
    </row>
    <row r="4829" spans="29:36" x14ac:dyDescent="0.3">
      <c r="AC4829" s="439"/>
      <c r="AD4829" s="439"/>
      <c r="AE4829" s="439"/>
      <c r="AF4829" s="439"/>
      <c r="AG4829" s="439"/>
      <c r="AH4829" s="439"/>
      <c r="AI4829" s="439"/>
      <c r="AJ4829" s="439"/>
    </row>
    <row r="4830" spans="29:36" x14ac:dyDescent="0.3">
      <c r="AC4830" s="439"/>
      <c r="AD4830" s="439"/>
      <c r="AE4830" s="439"/>
      <c r="AF4830" s="439"/>
      <c r="AG4830" s="439"/>
      <c r="AH4830" s="439"/>
      <c r="AI4830" s="439"/>
      <c r="AJ4830" s="439"/>
    </row>
    <row r="4831" spans="29:36" x14ac:dyDescent="0.3">
      <c r="AC4831" s="439"/>
      <c r="AD4831" s="439"/>
      <c r="AE4831" s="439"/>
      <c r="AF4831" s="439"/>
      <c r="AG4831" s="439"/>
      <c r="AH4831" s="439"/>
      <c r="AI4831" s="439"/>
      <c r="AJ4831" s="439"/>
    </row>
    <row r="4832" spans="29:36" x14ac:dyDescent="0.3">
      <c r="AC4832" s="439"/>
      <c r="AD4832" s="439"/>
      <c r="AE4832" s="439"/>
      <c r="AF4832" s="439"/>
      <c r="AG4832" s="439"/>
      <c r="AH4832" s="439"/>
      <c r="AI4832" s="439"/>
      <c r="AJ4832" s="439"/>
    </row>
    <row r="4833" spans="29:36" x14ac:dyDescent="0.3">
      <c r="AC4833" s="439"/>
      <c r="AD4833" s="439"/>
      <c r="AE4833" s="439"/>
      <c r="AF4833" s="439"/>
      <c r="AG4833" s="439"/>
      <c r="AH4833" s="439"/>
      <c r="AI4833" s="439"/>
      <c r="AJ4833" s="439"/>
    </row>
    <row r="4834" spans="29:36" x14ac:dyDescent="0.3">
      <c r="AC4834" s="439"/>
      <c r="AD4834" s="439"/>
      <c r="AE4834" s="439"/>
      <c r="AF4834" s="439"/>
      <c r="AG4834" s="439"/>
      <c r="AH4834" s="439"/>
      <c r="AI4834" s="439"/>
      <c r="AJ4834" s="439"/>
    </row>
    <row r="4835" spans="29:36" x14ac:dyDescent="0.3">
      <c r="AC4835" s="439"/>
      <c r="AD4835" s="439"/>
      <c r="AE4835" s="439"/>
      <c r="AF4835" s="439"/>
      <c r="AG4835" s="439"/>
      <c r="AH4835" s="439"/>
      <c r="AI4835" s="439"/>
      <c r="AJ4835" s="439"/>
    </row>
    <row r="4836" spans="29:36" x14ac:dyDescent="0.3">
      <c r="AC4836" s="439"/>
      <c r="AD4836" s="439"/>
      <c r="AE4836" s="439"/>
      <c r="AF4836" s="439"/>
      <c r="AG4836" s="439"/>
      <c r="AH4836" s="439"/>
      <c r="AI4836" s="439"/>
      <c r="AJ4836" s="439"/>
    </row>
    <row r="4837" spans="29:36" x14ac:dyDescent="0.3">
      <c r="AC4837" s="439"/>
      <c r="AD4837" s="439"/>
      <c r="AE4837" s="439"/>
      <c r="AF4837" s="439"/>
      <c r="AG4837" s="439"/>
      <c r="AH4837" s="439"/>
      <c r="AI4837" s="439"/>
      <c r="AJ4837" s="439"/>
    </row>
    <row r="4838" spans="29:36" x14ac:dyDescent="0.3">
      <c r="AC4838" s="439"/>
      <c r="AD4838" s="439"/>
      <c r="AE4838" s="439"/>
      <c r="AF4838" s="439"/>
      <c r="AG4838" s="439"/>
      <c r="AH4838" s="439"/>
      <c r="AI4838" s="439"/>
      <c r="AJ4838" s="439"/>
    </row>
    <row r="4839" spans="29:36" x14ac:dyDescent="0.3">
      <c r="AC4839" s="439"/>
      <c r="AD4839" s="439"/>
      <c r="AE4839" s="439"/>
      <c r="AF4839" s="439"/>
      <c r="AG4839" s="439"/>
      <c r="AH4839" s="439"/>
      <c r="AI4839" s="439"/>
      <c r="AJ4839" s="439"/>
    </row>
    <row r="4840" spans="29:36" x14ac:dyDescent="0.3">
      <c r="AC4840" s="439"/>
      <c r="AD4840" s="439"/>
      <c r="AE4840" s="439"/>
      <c r="AF4840" s="439"/>
      <c r="AG4840" s="439"/>
      <c r="AH4840" s="439"/>
      <c r="AI4840" s="439"/>
      <c r="AJ4840" s="439"/>
    </row>
    <row r="4841" spans="29:36" x14ac:dyDescent="0.3">
      <c r="AC4841" s="439"/>
      <c r="AD4841" s="439"/>
      <c r="AE4841" s="439"/>
      <c r="AF4841" s="439"/>
      <c r="AG4841" s="439"/>
      <c r="AH4841" s="439"/>
      <c r="AI4841" s="439"/>
      <c r="AJ4841" s="439"/>
    </row>
    <row r="4842" spans="29:36" x14ac:dyDescent="0.3">
      <c r="AC4842" s="439"/>
      <c r="AD4842" s="439"/>
      <c r="AE4842" s="439"/>
      <c r="AF4842" s="439"/>
      <c r="AG4842" s="439"/>
      <c r="AH4842" s="439"/>
      <c r="AI4842" s="439"/>
      <c r="AJ4842" s="439"/>
    </row>
    <row r="4843" spans="29:36" x14ac:dyDescent="0.3">
      <c r="AC4843" s="439"/>
      <c r="AD4843" s="439"/>
      <c r="AE4843" s="439"/>
      <c r="AF4843" s="439"/>
      <c r="AG4843" s="439"/>
      <c r="AH4843" s="439"/>
      <c r="AI4843" s="439"/>
      <c r="AJ4843" s="439"/>
    </row>
    <row r="4844" spans="29:36" x14ac:dyDescent="0.3">
      <c r="AC4844" s="439"/>
      <c r="AD4844" s="439"/>
      <c r="AE4844" s="439"/>
      <c r="AF4844" s="439"/>
      <c r="AG4844" s="439"/>
      <c r="AH4844" s="439"/>
      <c r="AI4844" s="439"/>
      <c r="AJ4844" s="439"/>
    </row>
    <row r="4845" spans="29:36" x14ac:dyDescent="0.3">
      <c r="AC4845" s="439"/>
      <c r="AD4845" s="439"/>
      <c r="AE4845" s="439"/>
      <c r="AF4845" s="439"/>
      <c r="AG4845" s="439"/>
      <c r="AH4845" s="439"/>
      <c r="AI4845" s="439"/>
      <c r="AJ4845" s="439"/>
    </row>
    <row r="4846" spans="29:36" x14ac:dyDescent="0.3">
      <c r="AC4846" s="439"/>
      <c r="AD4846" s="439"/>
      <c r="AE4846" s="439"/>
      <c r="AF4846" s="439"/>
      <c r="AG4846" s="439"/>
      <c r="AH4846" s="439"/>
      <c r="AI4846" s="439"/>
      <c r="AJ4846" s="439"/>
    </row>
    <row r="4847" spans="29:36" x14ac:dyDescent="0.3">
      <c r="AC4847" s="439"/>
      <c r="AD4847" s="439"/>
      <c r="AE4847" s="439"/>
      <c r="AF4847" s="439"/>
      <c r="AG4847" s="439"/>
      <c r="AH4847" s="439"/>
      <c r="AI4847" s="439"/>
      <c r="AJ4847" s="439"/>
    </row>
    <row r="4848" spans="29:36" x14ac:dyDescent="0.3">
      <c r="AC4848" s="439"/>
      <c r="AD4848" s="439"/>
      <c r="AE4848" s="439"/>
      <c r="AF4848" s="439"/>
      <c r="AG4848" s="439"/>
      <c r="AH4848" s="439"/>
      <c r="AI4848" s="439"/>
      <c r="AJ4848" s="439"/>
    </row>
    <row r="4849" spans="29:36" x14ac:dyDescent="0.3">
      <c r="AC4849" s="439"/>
      <c r="AD4849" s="439"/>
      <c r="AE4849" s="439"/>
      <c r="AF4849" s="439"/>
      <c r="AG4849" s="439"/>
      <c r="AH4849" s="439"/>
      <c r="AI4849" s="439"/>
      <c r="AJ4849" s="439"/>
    </row>
    <row r="4850" spans="29:36" x14ac:dyDescent="0.3">
      <c r="AC4850" s="439"/>
      <c r="AD4850" s="439"/>
      <c r="AE4850" s="439"/>
      <c r="AF4850" s="439"/>
      <c r="AG4850" s="439"/>
      <c r="AH4850" s="439"/>
      <c r="AI4850" s="439"/>
      <c r="AJ4850" s="439"/>
    </row>
    <row r="4851" spans="29:36" x14ac:dyDescent="0.3">
      <c r="AC4851" s="439"/>
      <c r="AD4851" s="439"/>
      <c r="AE4851" s="439"/>
      <c r="AF4851" s="439"/>
      <c r="AG4851" s="439"/>
      <c r="AH4851" s="439"/>
      <c r="AI4851" s="439"/>
      <c r="AJ4851" s="439"/>
    </row>
    <row r="4852" spans="29:36" x14ac:dyDescent="0.3">
      <c r="AC4852" s="439"/>
      <c r="AD4852" s="439"/>
      <c r="AE4852" s="439"/>
      <c r="AF4852" s="439"/>
      <c r="AG4852" s="439"/>
      <c r="AH4852" s="439"/>
      <c r="AI4852" s="439"/>
      <c r="AJ4852" s="439"/>
    </row>
    <row r="4853" spans="29:36" x14ac:dyDescent="0.3">
      <c r="AC4853" s="439"/>
      <c r="AD4853" s="439"/>
      <c r="AE4853" s="439"/>
      <c r="AF4853" s="439"/>
      <c r="AG4853" s="439"/>
      <c r="AH4853" s="439"/>
      <c r="AI4853" s="439"/>
      <c r="AJ4853" s="439"/>
    </row>
    <row r="4854" spans="29:36" x14ac:dyDescent="0.3">
      <c r="AC4854" s="439"/>
      <c r="AD4854" s="439"/>
      <c r="AE4854" s="439"/>
      <c r="AF4854" s="439"/>
      <c r="AG4854" s="439"/>
      <c r="AH4854" s="439"/>
      <c r="AI4854" s="439"/>
      <c r="AJ4854" s="439"/>
    </row>
    <row r="4855" spans="29:36" x14ac:dyDescent="0.3">
      <c r="AC4855" s="439"/>
      <c r="AD4855" s="439"/>
      <c r="AE4855" s="439"/>
      <c r="AF4855" s="439"/>
      <c r="AG4855" s="439"/>
      <c r="AH4855" s="439"/>
      <c r="AI4855" s="439"/>
      <c r="AJ4855" s="439"/>
    </row>
    <row r="4856" spans="29:36" x14ac:dyDescent="0.3">
      <c r="AC4856" s="439"/>
      <c r="AD4856" s="439"/>
      <c r="AE4856" s="439"/>
      <c r="AF4856" s="439"/>
      <c r="AG4856" s="439"/>
      <c r="AH4856" s="439"/>
      <c r="AI4856" s="439"/>
      <c r="AJ4856" s="439"/>
    </row>
    <row r="4857" spans="29:36" x14ac:dyDescent="0.3">
      <c r="AC4857" s="439"/>
      <c r="AD4857" s="439"/>
      <c r="AE4857" s="439"/>
      <c r="AF4857" s="439"/>
      <c r="AG4857" s="439"/>
      <c r="AH4857" s="439"/>
      <c r="AI4857" s="439"/>
      <c r="AJ4857" s="439"/>
    </row>
    <row r="4858" spans="29:36" x14ac:dyDescent="0.3">
      <c r="AC4858" s="439"/>
      <c r="AD4858" s="439"/>
      <c r="AE4858" s="439"/>
      <c r="AF4858" s="439"/>
      <c r="AG4858" s="439"/>
      <c r="AH4858" s="439"/>
      <c r="AI4858" s="439"/>
      <c r="AJ4858" s="439"/>
    </row>
    <row r="4859" spans="29:36" x14ac:dyDescent="0.3">
      <c r="AC4859" s="439"/>
      <c r="AD4859" s="439"/>
      <c r="AE4859" s="439"/>
      <c r="AF4859" s="439"/>
      <c r="AG4859" s="439"/>
      <c r="AH4859" s="439"/>
      <c r="AI4859" s="439"/>
      <c r="AJ4859" s="439"/>
    </row>
    <row r="4860" spans="29:36" x14ac:dyDescent="0.3">
      <c r="AC4860" s="439"/>
      <c r="AD4860" s="439"/>
      <c r="AE4860" s="439"/>
      <c r="AF4860" s="439"/>
      <c r="AG4860" s="439"/>
      <c r="AH4860" s="439"/>
      <c r="AI4860" s="439"/>
      <c r="AJ4860" s="439"/>
    </row>
    <row r="4861" spans="29:36" x14ac:dyDescent="0.3">
      <c r="AC4861" s="439"/>
      <c r="AD4861" s="439"/>
      <c r="AE4861" s="439"/>
      <c r="AF4861" s="439"/>
      <c r="AG4861" s="439"/>
      <c r="AH4861" s="439"/>
      <c r="AI4861" s="439"/>
      <c r="AJ4861" s="439"/>
    </row>
    <row r="4862" spans="29:36" x14ac:dyDescent="0.3">
      <c r="AC4862" s="439"/>
      <c r="AD4862" s="439"/>
      <c r="AE4862" s="439"/>
      <c r="AF4862" s="439"/>
      <c r="AG4862" s="439"/>
      <c r="AH4862" s="439"/>
      <c r="AI4862" s="439"/>
      <c r="AJ4862" s="439"/>
    </row>
    <row r="4863" spans="29:36" x14ac:dyDescent="0.3">
      <c r="AC4863" s="439"/>
      <c r="AD4863" s="439"/>
      <c r="AE4863" s="439"/>
      <c r="AF4863" s="439"/>
      <c r="AG4863" s="439"/>
      <c r="AH4863" s="439"/>
      <c r="AI4863" s="439"/>
      <c r="AJ4863" s="439"/>
    </row>
    <row r="4864" spans="29:36" x14ac:dyDescent="0.3">
      <c r="AC4864" s="439"/>
      <c r="AD4864" s="439"/>
      <c r="AE4864" s="439"/>
      <c r="AF4864" s="439"/>
      <c r="AG4864" s="439"/>
      <c r="AH4864" s="439"/>
      <c r="AI4864" s="439"/>
      <c r="AJ4864" s="439"/>
    </row>
    <row r="4865" spans="29:36" x14ac:dyDescent="0.3">
      <c r="AC4865" s="439"/>
      <c r="AD4865" s="439"/>
      <c r="AE4865" s="439"/>
      <c r="AF4865" s="439"/>
      <c r="AG4865" s="439"/>
      <c r="AH4865" s="439"/>
      <c r="AI4865" s="439"/>
      <c r="AJ4865" s="439"/>
    </row>
    <row r="4866" spans="29:36" x14ac:dyDescent="0.3">
      <c r="AC4866" s="439"/>
      <c r="AD4866" s="439"/>
      <c r="AE4866" s="439"/>
      <c r="AF4866" s="439"/>
      <c r="AG4866" s="439"/>
      <c r="AH4866" s="439"/>
      <c r="AI4866" s="439"/>
      <c r="AJ4866" s="439"/>
    </row>
    <row r="4867" spans="29:36" x14ac:dyDescent="0.3">
      <c r="AC4867" s="439"/>
      <c r="AD4867" s="439"/>
      <c r="AE4867" s="439"/>
      <c r="AF4867" s="439"/>
      <c r="AG4867" s="439"/>
      <c r="AH4867" s="439"/>
      <c r="AI4867" s="439"/>
      <c r="AJ4867" s="439"/>
    </row>
    <row r="4868" spans="29:36" x14ac:dyDescent="0.3">
      <c r="AC4868" s="439"/>
      <c r="AD4868" s="439"/>
      <c r="AE4868" s="439"/>
      <c r="AF4868" s="439"/>
      <c r="AG4868" s="439"/>
      <c r="AH4868" s="439"/>
      <c r="AI4868" s="439"/>
      <c r="AJ4868" s="439"/>
    </row>
    <row r="4869" spans="29:36" x14ac:dyDescent="0.3">
      <c r="AC4869" s="439"/>
      <c r="AD4869" s="439"/>
      <c r="AE4869" s="439"/>
      <c r="AF4869" s="439"/>
      <c r="AG4869" s="439"/>
      <c r="AH4869" s="439"/>
      <c r="AI4869" s="439"/>
      <c r="AJ4869" s="439"/>
    </row>
    <row r="4870" spans="29:36" x14ac:dyDescent="0.3">
      <c r="AC4870" s="439"/>
      <c r="AD4870" s="439"/>
      <c r="AE4870" s="439"/>
      <c r="AF4870" s="439"/>
      <c r="AG4870" s="439"/>
      <c r="AH4870" s="439"/>
      <c r="AI4870" s="439"/>
      <c r="AJ4870" s="439"/>
    </row>
    <row r="4871" spans="29:36" x14ac:dyDescent="0.3">
      <c r="AC4871" s="439"/>
      <c r="AD4871" s="439"/>
      <c r="AE4871" s="439"/>
      <c r="AF4871" s="439"/>
      <c r="AG4871" s="439"/>
      <c r="AH4871" s="439"/>
      <c r="AI4871" s="439"/>
      <c r="AJ4871" s="439"/>
    </row>
    <row r="4872" spans="29:36" x14ac:dyDescent="0.3">
      <c r="AC4872" s="439"/>
      <c r="AD4872" s="439"/>
      <c r="AE4872" s="439"/>
      <c r="AF4872" s="439"/>
      <c r="AG4872" s="439"/>
      <c r="AH4872" s="439"/>
      <c r="AI4872" s="439"/>
      <c r="AJ4872" s="439"/>
    </row>
    <row r="4873" spans="29:36" x14ac:dyDescent="0.3">
      <c r="AC4873" s="439"/>
      <c r="AD4873" s="439"/>
      <c r="AE4873" s="439"/>
      <c r="AF4873" s="439"/>
      <c r="AG4873" s="439"/>
      <c r="AH4873" s="439"/>
      <c r="AI4873" s="439"/>
      <c r="AJ4873" s="439"/>
    </row>
    <row r="4874" spans="29:36" x14ac:dyDescent="0.3">
      <c r="AC4874" s="439"/>
      <c r="AD4874" s="439"/>
      <c r="AE4874" s="439"/>
      <c r="AF4874" s="439"/>
      <c r="AG4874" s="439"/>
      <c r="AH4874" s="439"/>
      <c r="AI4874" s="439"/>
      <c r="AJ4874" s="439"/>
    </row>
    <row r="4875" spans="29:36" x14ac:dyDescent="0.3">
      <c r="AC4875" s="439"/>
      <c r="AD4875" s="439"/>
      <c r="AE4875" s="439"/>
      <c r="AF4875" s="439"/>
      <c r="AG4875" s="439"/>
      <c r="AH4875" s="439"/>
      <c r="AI4875" s="439"/>
      <c r="AJ4875" s="439"/>
    </row>
    <row r="4876" spans="29:36" x14ac:dyDescent="0.3">
      <c r="AC4876" s="439"/>
      <c r="AD4876" s="439"/>
      <c r="AE4876" s="439"/>
      <c r="AF4876" s="439"/>
      <c r="AG4876" s="439"/>
      <c r="AH4876" s="439"/>
      <c r="AI4876" s="439"/>
      <c r="AJ4876" s="439"/>
    </row>
    <row r="4877" spans="29:36" x14ac:dyDescent="0.3">
      <c r="AC4877" s="439"/>
      <c r="AD4877" s="439"/>
      <c r="AE4877" s="439"/>
      <c r="AF4877" s="439"/>
      <c r="AG4877" s="439"/>
      <c r="AH4877" s="439"/>
      <c r="AI4877" s="439"/>
      <c r="AJ4877" s="439"/>
    </row>
    <row r="4878" spans="29:36" x14ac:dyDescent="0.3">
      <c r="AC4878" s="439"/>
      <c r="AD4878" s="439"/>
      <c r="AE4878" s="439"/>
      <c r="AF4878" s="439"/>
      <c r="AG4878" s="439"/>
      <c r="AH4878" s="439"/>
      <c r="AI4878" s="439"/>
      <c r="AJ4878" s="439"/>
    </row>
    <row r="4879" spans="29:36" x14ac:dyDescent="0.3">
      <c r="AC4879" s="439"/>
      <c r="AD4879" s="439"/>
      <c r="AE4879" s="439"/>
      <c r="AF4879" s="439"/>
      <c r="AG4879" s="439"/>
      <c r="AH4879" s="439"/>
      <c r="AI4879" s="439"/>
      <c r="AJ4879" s="439"/>
    </row>
    <row r="4880" spans="29:36" x14ac:dyDescent="0.3">
      <c r="AC4880" s="439"/>
      <c r="AD4880" s="439"/>
      <c r="AE4880" s="439"/>
      <c r="AF4880" s="439"/>
      <c r="AG4880" s="439"/>
      <c r="AH4880" s="439"/>
      <c r="AI4880" s="439"/>
      <c r="AJ4880" s="439"/>
    </row>
    <row r="4881" spans="29:36" x14ac:dyDescent="0.3">
      <c r="AC4881" s="439"/>
      <c r="AD4881" s="439"/>
      <c r="AE4881" s="439"/>
      <c r="AF4881" s="439"/>
      <c r="AG4881" s="439"/>
      <c r="AH4881" s="439"/>
      <c r="AI4881" s="439"/>
      <c r="AJ4881" s="439"/>
    </row>
    <row r="4882" spans="29:36" x14ac:dyDescent="0.3">
      <c r="AC4882" s="439"/>
      <c r="AD4882" s="439"/>
      <c r="AE4882" s="439"/>
      <c r="AF4882" s="439"/>
      <c r="AG4882" s="439"/>
      <c r="AH4882" s="439"/>
      <c r="AI4882" s="439"/>
      <c r="AJ4882" s="439"/>
    </row>
    <row r="4883" spans="29:36" x14ac:dyDescent="0.3">
      <c r="AC4883" s="439"/>
      <c r="AD4883" s="439"/>
      <c r="AE4883" s="439"/>
      <c r="AF4883" s="439"/>
      <c r="AG4883" s="439"/>
      <c r="AH4883" s="439"/>
      <c r="AI4883" s="439"/>
      <c r="AJ4883" s="439"/>
    </row>
    <row r="4884" spans="29:36" x14ac:dyDescent="0.3">
      <c r="AC4884" s="439"/>
      <c r="AD4884" s="439"/>
      <c r="AE4884" s="439"/>
      <c r="AF4884" s="439"/>
      <c r="AG4884" s="439"/>
      <c r="AH4884" s="439"/>
      <c r="AI4884" s="439"/>
      <c r="AJ4884" s="439"/>
    </row>
    <row r="4885" spans="29:36" x14ac:dyDescent="0.3">
      <c r="AC4885" s="439"/>
      <c r="AD4885" s="439"/>
      <c r="AE4885" s="439"/>
      <c r="AF4885" s="439"/>
      <c r="AG4885" s="439"/>
      <c r="AH4885" s="439"/>
      <c r="AI4885" s="439"/>
      <c r="AJ4885" s="439"/>
    </row>
    <row r="4886" spans="29:36" x14ac:dyDescent="0.3">
      <c r="AC4886" s="439"/>
      <c r="AD4886" s="439"/>
      <c r="AE4886" s="439"/>
      <c r="AF4886" s="439"/>
      <c r="AG4886" s="439"/>
      <c r="AH4886" s="439"/>
      <c r="AI4886" s="439"/>
      <c r="AJ4886" s="439"/>
    </row>
    <row r="4887" spans="29:36" x14ac:dyDescent="0.3">
      <c r="AC4887" s="439"/>
      <c r="AD4887" s="439"/>
      <c r="AE4887" s="439"/>
      <c r="AF4887" s="439"/>
      <c r="AG4887" s="439"/>
      <c r="AH4887" s="439"/>
      <c r="AI4887" s="439"/>
      <c r="AJ4887" s="439"/>
    </row>
    <row r="4888" spans="29:36" x14ac:dyDescent="0.3">
      <c r="AC4888" s="439"/>
      <c r="AD4888" s="439"/>
      <c r="AE4888" s="439"/>
      <c r="AF4888" s="439"/>
      <c r="AG4888" s="439"/>
      <c r="AH4888" s="439"/>
      <c r="AI4888" s="439"/>
      <c r="AJ4888" s="439"/>
    </row>
    <row r="4889" spans="29:36" x14ac:dyDescent="0.3">
      <c r="AC4889" s="439"/>
      <c r="AD4889" s="439"/>
      <c r="AE4889" s="439"/>
      <c r="AF4889" s="439"/>
      <c r="AG4889" s="439"/>
      <c r="AH4889" s="439"/>
      <c r="AI4889" s="439"/>
      <c r="AJ4889" s="439"/>
    </row>
    <row r="4890" spans="29:36" x14ac:dyDescent="0.3">
      <c r="AC4890" s="439"/>
      <c r="AD4890" s="439"/>
      <c r="AE4890" s="439"/>
      <c r="AF4890" s="439"/>
      <c r="AG4890" s="439"/>
      <c r="AH4890" s="439"/>
      <c r="AI4890" s="439"/>
      <c r="AJ4890" s="439"/>
    </row>
    <row r="4891" spans="29:36" x14ac:dyDescent="0.3">
      <c r="AC4891" s="439"/>
      <c r="AD4891" s="439"/>
      <c r="AE4891" s="439"/>
      <c r="AF4891" s="439"/>
      <c r="AG4891" s="439"/>
      <c r="AH4891" s="439"/>
      <c r="AI4891" s="439"/>
      <c r="AJ4891" s="439"/>
    </row>
    <row r="4892" spans="29:36" x14ac:dyDescent="0.3">
      <c r="AC4892" s="439"/>
      <c r="AD4892" s="439"/>
      <c r="AE4892" s="439"/>
      <c r="AF4892" s="439"/>
      <c r="AG4892" s="439"/>
      <c r="AH4892" s="439"/>
      <c r="AI4892" s="439"/>
      <c r="AJ4892" s="439"/>
    </row>
    <row r="4893" spans="29:36" x14ac:dyDescent="0.3">
      <c r="AC4893" s="439"/>
      <c r="AD4893" s="439"/>
      <c r="AE4893" s="439"/>
      <c r="AF4893" s="439"/>
      <c r="AG4893" s="439"/>
      <c r="AH4893" s="439"/>
      <c r="AI4893" s="439"/>
      <c r="AJ4893" s="439"/>
    </row>
    <row r="4894" spans="29:36" x14ac:dyDescent="0.3">
      <c r="AC4894" s="439"/>
      <c r="AD4894" s="439"/>
      <c r="AE4894" s="439"/>
      <c r="AF4894" s="439"/>
      <c r="AG4894" s="439"/>
      <c r="AH4894" s="439"/>
      <c r="AI4894" s="439"/>
      <c r="AJ4894" s="439"/>
    </row>
    <row r="4895" spans="29:36" x14ac:dyDescent="0.3">
      <c r="AC4895" s="439"/>
      <c r="AD4895" s="439"/>
      <c r="AE4895" s="439"/>
      <c r="AF4895" s="439"/>
      <c r="AG4895" s="439"/>
      <c r="AH4895" s="439"/>
      <c r="AI4895" s="439"/>
      <c r="AJ4895" s="439"/>
    </row>
    <row r="4896" spans="29:36" x14ac:dyDescent="0.3">
      <c r="AC4896" s="439"/>
      <c r="AD4896" s="439"/>
      <c r="AE4896" s="439"/>
      <c r="AF4896" s="439"/>
      <c r="AG4896" s="439"/>
      <c r="AH4896" s="439"/>
      <c r="AI4896" s="439"/>
      <c r="AJ4896" s="439"/>
    </row>
    <row r="4897" spans="29:36" x14ac:dyDescent="0.3">
      <c r="AC4897" s="439"/>
      <c r="AD4897" s="439"/>
      <c r="AE4897" s="439"/>
      <c r="AF4897" s="439"/>
      <c r="AG4897" s="439"/>
      <c r="AH4897" s="439"/>
      <c r="AI4897" s="439"/>
      <c r="AJ4897" s="439"/>
    </row>
    <row r="4898" spans="29:36" x14ac:dyDescent="0.3">
      <c r="AC4898" s="439"/>
      <c r="AD4898" s="439"/>
      <c r="AE4898" s="439"/>
      <c r="AF4898" s="439"/>
      <c r="AG4898" s="439"/>
      <c r="AH4898" s="439"/>
      <c r="AI4898" s="439"/>
      <c r="AJ4898" s="439"/>
    </row>
    <row r="4899" spans="29:36" x14ac:dyDescent="0.3">
      <c r="AC4899" s="439"/>
      <c r="AD4899" s="439"/>
      <c r="AE4899" s="439"/>
      <c r="AF4899" s="439"/>
      <c r="AG4899" s="439"/>
      <c r="AH4899" s="439"/>
      <c r="AI4899" s="439"/>
      <c r="AJ4899" s="439"/>
    </row>
    <row r="4900" spans="29:36" x14ac:dyDescent="0.3">
      <c r="AC4900" s="439"/>
      <c r="AD4900" s="439"/>
      <c r="AE4900" s="439"/>
      <c r="AF4900" s="439"/>
      <c r="AG4900" s="439"/>
      <c r="AH4900" s="439"/>
      <c r="AI4900" s="439"/>
      <c r="AJ4900" s="439"/>
    </row>
    <row r="4901" spans="29:36" x14ac:dyDescent="0.3">
      <c r="AC4901" s="439"/>
      <c r="AD4901" s="439"/>
      <c r="AE4901" s="439"/>
      <c r="AF4901" s="439"/>
      <c r="AG4901" s="439"/>
      <c r="AH4901" s="439"/>
      <c r="AI4901" s="439"/>
      <c r="AJ4901" s="439"/>
    </row>
    <row r="4902" spans="29:36" x14ac:dyDescent="0.3">
      <c r="AC4902" s="439"/>
      <c r="AD4902" s="439"/>
      <c r="AE4902" s="439"/>
      <c r="AF4902" s="439"/>
      <c r="AG4902" s="439"/>
      <c r="AH4902" s="439"/>
      <c r="AI4902" s="439"/>
      <c r="AJ4902" s="439"/>
    </row>
    <row r="4903" spans="29:36" x14ac:dyDescent="0.3">
      <c r="AC4903" s="439"/>
      <c r="AD4903" s="439"/>
      <c r="AE4903" s="439"/>
      <c r="AF4903" s="439"/>
      <c r="AG4903" s="439"/>
      <c r="AH4903" s="439"/>
      <c r="AI4903" s="439"/>
      <c r="AJ4903" s="439"/>
    </row>
    <row r="4904" spans="29:36" x14ac:dyDescent="0.3">
      <c r="AC4904" s="439"/>
      <c r="AD4904" s="439"/>
      <c r="AE4904" s="439"/>
      <c r="AF4904" s="439"/>
      <c r="AG4904" s="439"/>
      <c r="AH4904" s="439"/>
      <c r="AI4904" s="439"/>
      <c r="AJ4904" s="439"/>
    </row>
    <row r="4905" spans="29:36" x14ac:dyDescent="0.3">
      <c r="AC4905" s="439"/>
      <c r="AD4905" s="439"/>
      <c r="AE4905" s="439"/>
      <c r="AF4905" s="439"/>
      <c r="AG4905" s="439"/>
      <c r="AH4905" s="439"/>
      <c r="AI4905" s="439"/>
      <c r="AJ4905" s="439"/>
    </row>
    <row r="4906" spans="29:36" x14ac:dyDescent="0.3">
      <c r="AC4906" s="439"/>
      <c r="AD4906" s="439"/>
      <c r="AE4906" s="439"/>
      <c r="AF4906" s="439"/>
      <c r="AG4906" s="439"/>
      <c r="AH4906" s="439"/>
      <c r="AI4906" s="439"/>
      <c r="AJ4906" s="439"/>
    </row>
    <row r="4907" spans="29:36" x14ac:dyDescent="0.3">
      <c r="AC4907" s="439"/>
      <c r="AD4907" s="439"/>
      <c r="AE4907" s="439"/>
      <c r="AF4907" s="439"/>
      <c r="AG4907" s="439"/>
      <c r="AH4907" s="439"/>
      <c r="AI4907" s="439"/>
      <c r="AJ4907" s="439"/>
    </row>
    <row r="4908" spans="29:36" x14ac:dyDescent="0.3">
      <c r="AC4908" s="439"/>
      <c r="AD4908" s="439"/>
      <c r="AE4908" s="439"/>
      <c r="AF4908" s="439"/>
      <c r="AG4908" s="439"/>
      <c r="AH4908" s="439"/>
      <c r="AI4908" s="439"/>
      <c r="AJ4908" s="439"/>
    </row>
    <row r="4909" spans="29:36" x14ac:dyDescent="0.3">
      <c r="AC4909" s="439"/>
      <c r="AD4909" s="439"/>
      <c r="AE4909" s="439"/>
      <c r="AF4909" s="439"/>
      <c r="AG4909" s="439"/>
      <c r="AH4909" s="439"/>
      <c r="AI4909" s="439"/>
      <c r="AJ4909" s="439"/>
    </row>
    <row r="4910" spans="29:36" x14ac:dyDescent="0.3">
      <c r="AC4910" s="439"/>
      <c r="AD4910" s="439"/>
      <c r="AE4910" s="439"/>
      <c r="AF4910" s="439"/>
      <c r="AG4910" s="439"/>
      <c r="AH4910" s="439"/>
      <c r="AI4910" s="439"/>
      <c r="AJ4910" s="439"/>
    </row>
    <row r="4911" spans="29:36" x14ac:dyDescent="0.3">
      <c r="AC4911" s="439"/>
      <c r="AD4911" s="439"/>
      <c r="AE4911" s="439"/>
      <c r="AF4911" s="439"/>
      <c r="AG4911" s="439"/>
      <c r="AH4911" s="439"/>
      <c r="AI4911" s="439"/>
      <c r="AJ4911" s="439"/>
    </row>
    <row r="4912" spans="29:36" x14ac:dyDescent="0.3">
      <c r="AC4912" s="439"/>
      <c r="AD4912" s="439"/>
      <c r="AE4912" s="439"/>
      <c r="AF4912" s="439"/>
      <c r="AG4912" s="439"/>
      <c r="AH4912" s="439"/>
      <c r="AI4912" s="439"/>
      <c r="AJ4912" s="439"/>
    </row>
    <row r="4913" spans="29:36" x14ac:dyDescent="0.3">
      <c r="AC4913" s="439"/>
      <c r="AD4913" s="439"/>
      <c r="AE4913" s="439"/>
      <c r="AF4913" s="439"/>
      <c r="AG4913" s="439"/>
      <c r="AH4913" s="439"/>
      <c r="AI4913" s="439"/>
      <c r="AJ4913" s="439"/>
    </row>
    <row r="4914" spans="29:36" x14ac:dyDescent="0.3">
      <c r="AC4914" s="439"/>
      <c r="AD4914" s="439"/>
      <c r="AE4914" s="439"/>
      <c r="AF4914" s="439"/>
      <c r="AG4914" s="439"/>
      <c r="AH4914" s="439"/>
      <c r="AI4914" s="439"/>
      <c r="AJ4914" s="439"/>
    </row>
    <row r="4915" spans="29:36" x14ac:dyDescent="0.3">
      <c r="AC4915" s="439"/>
      <c r="AD4915" s="439"/>
      <c r="AE4915" s="439"/>
      <c r="AF4915" s="439"/>
      <c r="AG4915" s="439"/>
      <c r="AH4915" s="439"/>
      <c r="AI4915" s="439"/>
      <c r="AJ4915" s="439"/>
    </row>
    <row r="4916" spans="29:36" x14ac:dyDescent="0.3">
      <c r="AC4916" s="439"/>
      <c r="AD4916" s="439"/>
      <c r="AE4916" s="439"/>
      <c r="AF4916" s="439"/>
      <c r="AG4916" s="439"/>
      <c r="AH4916" s="439"/>
      <c r="AI4916" s="439"/>
      <c r="AJ4916" s="439"/>
    </row>
    <row r="4917" spans="29:36" x14ac:dyDescent="0.3">
      <c r="AC4917" s="439"/>
      <c r="AD4917" s="439"/>
      <c r="AE4917" s="439"/>
      <c r="AF4917" s="439"/>
      <c r="AG4917" s="439"/>
      <c r="AH4917" s="439"/>
      <c r="AI4917" s="439"/>
      <c r="AJ4917" s="439"/>
    </row>
    <row r="4918" spans="29:36" x14ac:dyDescent="0.3">
      <c r="AC4918" s="439"/>
      <c r="AD4918" s="439"/>
      <c r="AE4918" s="439"/>
      <c r="AF4918" s="439"/>
      <c r="AG4918" s="439"/>
      <c r="AH4918" s="439"/>
      <c r="AI4918" s="439"/>
      <c r="AJ4918" s="439"/>
    </row>
    <row r="4919" spans="29:36" x14ac:dyDescent="0.3">
      <c r="AC4919" s="439"/>
      <c r="AD4919" s="439"/>
      <c r="AE4919" s="439"/>
      <c r="AF4919" s="439"/>
      <c r="AG4919" s="439"/>
      <c r="AH4919" s="439"/>
      <c r="AI4919" s="439"/>
      <c r="AJ4919" s="439"/>
    </row>
    <row r="4920" spans="29:36" x14ac:dyDescent="0.3">
      <c r="AC4920" s="439"/>
      <c r="AD4920" s="439"/>
      <c r="AE4920" s="439"/>
      <c r="AF4920" s="439"/>
      <c r="AG4920" s="439"/>
      <c r="AH4920" s="439"/>
      <c r="AI4920" s="439"/>
      <c r="AJ4920" s="439"/>
    </row>
    <row r="4921" spans="29:36" x14ac:dyDescent="0.3">
      <c r="AC4921" s="439"/>
      <c r="AD4921" s="439"/>
      <c r="AE4921" s="439"/>
      <c r="AF4921" s="439"/>
      <c r="AG4921" s="439"/>
      <c r="AH4921" s="439"/>
      <c r="AI4921" s="439"/>
      <c r="AJ4921" s="439"/>
    </row>
    <row r="4922" spans="29:36" x14ac:dyDescent="0.3">
      <c r="AC4922" s="439"/>
      <c r="AD4922" s="439"/>
      <c r="AE4922" s="439"/>
      <c r="AF4922" s="439"/>
      <c r="AG4922" s="439"/>
      <c r="AH4922" s="439"/>
      <c r="AI4922" s="439"/>
      <c r="AJ4922" s="439"/>
    </row>
    <row r="4923" spans="29:36" x14ac:dyDescent="0.3">
      <c r="AC4923" s="439"/>
      <c r="AD4923" s="439"/>
      <c r="AE4923" s="439"/>
      <c r="AF4923" s="439"/>
      <c r="AG4923" s="439"/>
      <c r="AH4923" s="439"/>
      <c r="AI4923" s="439"/>
      <c r="AJ4923" s="439"/>
    </row>
    <row r="4924" spans="29:36" x14ac:dyDescent="0.3">
      <c r="AC4924" s="439"/>
      <c r="AD4924" s="439"/>
      <c r="AE4924" s="439"/>
      <c r="AF4924" s="439"/>
      <c r="AG4924" s="439"/>
      <c r="AH4924" s="439"/>
      <c r="AI4924" s="439"/>
      <c r="AJ4924" s="439"/>
    </row>
    <row r="4925" spans="29:36" x14ac:dyDescent="0.3">
      <c r="AC4925" s="439"/>
      <c r="AD4925" s="439"/>
      <c r="AE4925" s="439"/>
      <c r="AF4925" s="439"/>
      <c r="AG4925" s="439"/>
      <c r="AH4925" s="439"/>
      <c r="AI4925" s="439"/>
      <c r="AJ4925" s="439"/>
    </row>
    <row r="4926" spans="29:36" x14ac:dyDescent="0.3">
      <c r="AC4926" s="439"/>
      <c r="AD4926" s="439"/>
      <c r="AE4926" s="439"/>
      <c r="AF4926" s="439"/>
      <c r="AG4926" s="439"/>
      <c r="AH4926" s="439"/>
      <c r="AI4926" s="439"/>
      <c r="AJ4926" s="439"/>
    </row>
    <row r="4927" spans="29:36" x14ac:dyDescent="0.3">
      <c r="AC4927" s="439"/>
      <c r="AD4927" s="439"/>
      <c r="AE4927" s="439"/>
      <c r="AF4927" s="439"/>
      <c r="AG4927" s="439"/>
      <c r="AH4927" s="439"/>
      <c r="AI4927" s="439"/>
      <c r="AJ4927" s="439"/>
    </row>
    <row r="4928" spans="29:36" x14ac:dyDescent="0.3">
      <c r="AC4928" s="439"/>
      <c r="AD4928" s="439"/>
      <c r="AE4928" s="439"/>
      <c r="AF4928" s="439"/>
      <c r="AG4928" s="439"/>
      <c r="AH4928" s="439"/>
      <c r="AI4928" s="439"/>
      <c r="AJ4928" s="439"/>
    </row>
    <row r="4929" spans="29:36" x14ac:dyDescent="0.3">
      <c r="AC4929" s="439"/>
      <c r="AD4929" s="439"/>
      <c r="AE4929" s="439"/>
      <c r="AF4929" s="439"/>
      <c r="AG4929" s="439"/>
      <c r="AH4929" s="439"/>
      <c r="AI4929" s="439"/>
      <c r="AJ4929" s="439"/>
    </row>
    <row r="4930" spans="29:36" x14ac:dyDescent="0.3">
      <c r="AC4930" s="439"/>
      <c r="AD4930" s="439"/>
      <c r="AE4930" s="439"/>
      <c r="AF4930" s="439"/>
      <c r="AG4930" s="439"/>
      <c r="AH4930" s="439"/>
      <c r="AI4930" s="439"/>
      <c r="AJ4930" s="439"/>
    </row>
    <row r="4931" spans="29:36" x14ac:dyDescent="0.3">
      <c r="AC4931" s="439"/>
      <c r="AD4931" s="439"/>
      <c r="AE4931" s="439"/>
      <c r="AF4931" s="439"/>
      <c r="AG4931" s="439"/>
      <c r="AH4931" s="439"/>
      <c r="AI4931" s="439"/>
      <c r="AJ4931" s="439"/>
    </row>
    <row r="4932" spans="29:36" x14ac:dyDescent="0.3">
      <c r="AC4932" s="439"/>
      <c r="AD4932" s="439"/>
      <c r="AE4932" s="439"/>
      <c r="AF4932" s="439"/>
      <c r="AG4932" s="439"/>
      <c r="AH4932" s="439"/>
      <c r="AI4932" s="439"/>
      <c r="AJ4932" s="439"/>
    </row>
    <row r="4933" spans="29:36" x14ac:dyDescent="0.3">
      <c r="AC4933" s="439"/>
      <c r="AD4933" s="439"/>
      <c r="AE4933" s="439"/>
      <c r="AF4933" s="439"/>
      <c r="AG4933" s="439"/>
      <c r="AH4933" s="439"/>
      <c r="AI4933" s="439"/>
      <c r="AJ4933" s="439"/>
    </row>
    <row r="4934" spans="29:36" x14ac:dyDescent="0.3">
      <c r="AC4934" s="439"/>
      <c r="AD4934" s="439"/>
      <c r="AE4934" s="439"/>
      <c r="AF4934" s="439"/>
      <c r="AG4934" s="439"/>
      <c r="AH4934" s="439"/>
      <c r="AI4934" s="439"/>
      <c r="AJ4934" s="439"/>
    </row>
    <row r="4935" spans="29:36" x14ac:dyDescent="0.3">
      <c r="AC4935" s="439"/>
      <c r="AD4935" s="439"/>
      <c r="AE4935" s="439"/>
      <c r="AF4935" s="439"/>
      <c r="AG4935" s="439"/>
      <c r="AH4935" s="439"/>
      <c r="AI4935" s="439"/>
      <c r="AJ4935" s="439"/>
    </row>
    <row r="4936" spans="29:36" x14ac:dyDescent="0.3">
      <c r="AC4936" s="439"/>
      <c r="AD4936" s="439"/>
      <c r="AE4936" s="439"/>
      <c r="AF4936" s="439"/>
      <c r="AG4936" s="439"/>
      <c r="AH4936" s="439"/>
      <c r="AI4936" s="439"/>
      <c r="AJ4936" s="439"/>
    </row>
    <row r="4937" spans="29:36" x14ac:dyDescent="0.3">
      <c r="AC4937" s="439"/>
      <c r="AD4937" s="439"/>
      <c r="AE4937" s="439"/>
      <c r="AF4937" s="439"/>
      <c r="AG4937" s="439"/>
      <c r="AH4937" s="439"/>
      <c r="AI4937" s="439"/>
      <c r="AJ4937" s="439"/>
    </row>
    <row r="4938" spans="29:36" x14ac:dyDescent="0.3">
      <c r="AC4938" s="439"/>
      <c r="AD4938" s="439"/>
      <c r="AE4938" s="439"/>
      <c r="AF4938" s="439"/>
      <c r="AG4938" s="439"/>
      <c r="AH4938" s="439"/>
      <c r="AI4938" s="439"/>
      <c r="AJ4938" s="439"/>
    </row>
    <row r="4939" spans="29:36" x14ac:dyDescent="0.3">
      <c r="AC4939" s="439"/>
      <c r="AD4939" s="439"/>
      <c r="AE4939" s="439"/>
      <c r="AF4939" s="439"/>
      <c r="AG4939" s="439"/>
      <c r="AH4939" s="439"/>
      <c r="AI4939" s="439"/>
      <c r="AJ4939" s="439"/>
    </row>
    <row r="4940" spans="29:36" x14ac:dyDescent="0.3">
      <c r="AC4940" s="439"/>
      <c r="AD4940" s="439"/>
      <c r="AE4940" s="439"/>
      <c r="AF4940" s="439"/>
      <c r="AG4940" s="439"/>
      <c r="AH4940" s="439"/>
      <c r="AI4940" s="439"/>
      <c r="AJ4940" s="439"/>
    </row>
    <row r="4941" spans="29:36" x14ac:dyDescent="0.3">
      <c r="AC4941" s="439"/>
      <c r="AD4941" s="439"/>
      <c r="AE4941" s="439"/>
      <c r="AF4941" s="439"/>
      <c r="AG4941" s="439"/>
      <c r="AH4941" s="439"/>
      <c r="AI4941" s="439"/>
      <c r="AJ4941" s="439"/>
    </row>
    <row r="4942" spans="29:36" x14ac:dyDescent="0.3">
      <c r="AC4942" s="439"/>
      <c r="AD4942" s="439"/>
      <c r="AE4942" s="439"/>
      <c r="AF4942" s="439"/>
      <c r="AG4942" s="439"/>
      <c r="AH4942" s="439"/>
      <c r="AI4942" s="439"/>
      <c r="AJ4942" s="439"/>
    </row>
    <row r="4943" spans="29:36" x14ac:dyDescent="0.3">
      <c r="AC4943" s="439"/>
      <c r="AD4943" s="439"/>
      <c r="AE4943" s="439"/>
      <c r="AF4943" s="439"/>
      <c r="AG4943" s="439"/>
      <c r="AH4943" s="439"/>
      <c r="AI4943" s="439"/>
      <c r="AJ4943" s="439"/>
    </row>
    <row r="4944" spans="29:36" x14ac:dyDescent="0.3">
      <c r="AC4944" s="439"/>
      <c r="AD4944" s="439"/>
      <c r="AE4944" s="439"/>
      <c r="AF4944" s="439"/>
      <c r="AG4944" s="439"/>
      <c r="AH4944" s="439"/>
      <c r="AI4944" s="439"/>
      <c r="AJ4944" s="439"/>
    </row>
    <row r="4945" spans="29:36" x14ac:dyDescent="0.3">
      <c r="AC4945" s="439"/>
      <c r="AD4945" s="439"/>
      <c r="AE4945" s="439"/>
      <c r="AF4945" s="439"/>
      <c r="AG4945" s="439"/>
      <c r="AH4945" s="439"/>
      <c r="AI4945" s="439"/>
      <c r="AJ4945" s="439"/>
    </row>
    <row r="4946" spans="29:36" x14ac:dyDescent="0.3">
      <c r="AC4946" s="439"/>
      <c r="AD4946" s="439"/>
      <c r="AE4946" s="439"/>
      <c r="AF4946" s="439"/>
      <c r="AG4946" s="439"/>
      <c r="AH4946" s="439"/>
      <c r="AI4946" s="439"/>
      <c r="AJ4946" s="439"/>
    </row>
    <row r="4947" spans="29:36" x14ac:dyDescent="0.3">
      <c r="AC4947" s="439"/>
      <c r="AD4947" s="439"/>
      <c r="AE4947" s="439"/>
      <c r="AF4947" s="439"/>
      <c r="AG4947" s="439"/>
      <c r="AH4947" s="439"/>
      <c r="AI4947" s="439"/>
      <c r="AJ4947" s="439"/>
    </row>
    <row r="4948" spans="29:36" x14ac:dyDescent="0.3">
      <c r="AC4948" s="439"/>
      <c r="AD4948" s="439"/>
      <c r="AE4948" s="439"/>
      <c r="AF4948" s="439"/>
      <c r="AG4948" s="439"/>
      <c r="AH4948" s="439"/>
      <c r="AI4948" s="439"/>
      <c r="AJ4948" s="439"/>
    </row>
    <row r="4949" spans="29:36" x14ac:dyDescent="0.3">
      <c r="AC4949" s="439"/>
      <c r="AD4949" s="439"/>
      <c r="AE4949" s="439"/>
      <c r="AF4949" s="439"/>
      <c r="AG4949" s="439"/>
      <c r="AH4949" s="439"/>
      <c r="AI4949" s="439"/>
      <c r="AJ4949" s="439"/>
    </row>
    <row r="4950" spans="29:36" x14ac:dyDescent="0.3">
      <c r="AC4950" s="439"/>
      <c r="AD4950" s="439"/>
      <c r="AE4950" s="439"/>
      <c r="AF4950" s="439"/>
      <c r="AG4950" s="439"/>
      <c r="AH4950" s="439"/>
      <c r="AI4950" s="439"/>
      <c r="AJ4950" s="439"/>
    </row>
    <row r="4951" spans="29:36" x14ac:dyDescent="0.3">
      <c r="AC4951" s="439"/>
      <c r="AD4951" s="439"/>
      <c r="AE4951" s="439"/>
      <c r="AF4951" s="439"/>
      <c r="AG4951" s="439"/>
      <c r="AH4951" s="439"/>
      <c r="AI4951" s="439"/>
      <c r="AJ4951" s="439"/>
    </row>
    <row r="4952" spans="29:36" x14ac:dyDescent="0.3">
      <c r="AC4952" s="439"/>
      <c r="AD4952" s="439"/>
      <c r="AE4952" s="439"/>
      <c r="AF4952" s="439"/>
      <c r="AG4952" s="439"/>
      <c r="AH4952" s="439"/>
      <c r="AI4952" s="439"/>
      <c r="AJ4952" s="439"/>
    </row>
    <row r="4953" spans="29:36" x14ac:dyDescent="0.3">
      <c r="AC4953" s="439"/>
      <c r="AD4953" s="439"/>
      <c r="AE4953" s="439"/>
      <c r="AF4953" s="439"/>
      <c r="AG4953" s="439"/>
      <c r="AH4953" s="439"/>
      <c r="AI4953" s="439"/>
      <c r="AJ4953" s="439"/>
    </row>
    <row r="4954" spans="29:36" x14ac:dyDescent="0.3">
      <c r="AC4954" s="439"/>
      <c r="AD4954" s="439"/>
      <c r="AE4954" s="439"/>
      <c r="AF4954" s="439"/>
      <c r="AG4954" s="439"/>
      <c r="AH4954" s="439"/>
      <c r="AI4954" s="439"/>
      <c r="AJ4954" s="439"/>
    </row>
    <row r="4955" spans="29:36" x14ac:dyDescent="0.3">
      <c r="AC4955" s="439"/>
      <c r="AD4955" s="439"/>
      <c r="AE4955" s="439"/>
      <c r="AF4955" s="439"/>
      <c r="AG4955" s="439"/>
      <c r="AH4955" s="439"/>
      <c r="AI4955" s="439"/>
      <c r="AJ4955" s="439"/>
    </row>
    <row r="4956" spans="29:36" x14ac:dyDescent="0.3">
      <c r="AC4956" s="439"/>
      <c r="AD4956" s="439"/>
      <c r="AE4956" s="439"/>
      <c r="AF4956" s="439"/>
      <c r="AG4956" s="439"/>
      <c r="AH4956" s="439"/>
      <c r="AI4956" s="439"/>
      <c r="AJ4956" s="439"/>
    </row>
    <row r="4957" spans="29:36" x14ac:dyDescent="0.3">
      <c r="AC4957" s="439"/>
      <c r="AD4957" s="439"/>
      <c r="AE4957" s="439"/>
      <c r="AF4957" s="439"/>
      <c r="AG4957" s="439"/>
      <c r="AH4957" s="439"/>
      <c r="AI4957" s="439"/>
      <c r="AJ4957" s="439"/>
    </row>
    <row r="4958" spans="29:36" x14ac:dyDescent="0.3">
      <c r="AC4958" s="439"/>
      <c r="AD4958" s="439"/>
      <c r="AE4958" s="439"/>
      <c r="AF4958" s="439"/>
      <c r="AG4958" s="439"/>
      <c r="AH4958" s="439"/>
      <c r="AI4958" s="439"/>
      <c r="AJ4958" s="439"/>
    </row>
    <row r="4959" spans="29:36" x14ac:dyDescent="0.3">
      <c r="AC4959" s="439"/>
      <c r="AD4959" s="439"/>
      <c r="AE4959" s="439"/>
      <c r="AF4959" s="439"/>
      <c r="AG4959" s="439"/>
      <c r="AH4959" s="439"/>
      <c r="AI4959" s="439"/>
      <c r="AJ4959" s="439"/>
    </row>
    <row r="4960" spans="29:36" x14ac:dyDescent="0.3">
      <c r="AC4960" s="439"/>
      <c r="AD4960" s="439"/>
      <c r="AE4960" s="439"/>
      <c r="AF4960" s="439"/>
      <c r="AG4960" s="439"/>
      <c r="AH4960" s="439"/>
      <c r="AI4960" s="439"/>
      <c r="AJ4960" s="439"/>
    </row>
    <row r="4961" spans="29:36" x14ac:dyDescent="0.3">
      <c r="AC4961" s="439"/>
      <c r="AD4961" s="439"/>
      <c r="AE4961" s="439"/>
      <c r="AF4961" s="439"/>
      <c r="AG4961" s="439"/>
      <c r="AH4961" s="439"/>
      <c r="AI4961" s="439"/>
      <c r="AJ4961" s="439"/>
    </row>
    <row r="4962" spans="29:36" x14ac:dyDescent="0.3">
      <c r="AC4962" s="439"/>
      <c r="AD4962" s="439"/>
      <c r="AE4962" s="439"/>
      <c r="AF4962" s="439"/>
      <c r="AG4962" s="439"/>
      <c r="AH4962" s="439"/>
      <c r="AI4962" s="439"/>
      <c r="AJ4962" s="439"/>
    </row>
    <row r="4963" spans="29:36" x14ac:dyDescent="0.3">
      <c r="AC4963" s="439"/>
      <c r="AD4963" s="439"/>
      <c r="AE4963" s="439"/>
      <c r="AF4963" s="439"/>
      <c r="AG4963" s="439"/>
      <c r="AH4963" s="439"/>
      <c r="AI4963" s="439"/>
      <c r="AJ4963" s="439"/>
    </row>
    <row r="4964" spans="29:36" x14ac:dyDescent="0.3">
      <c r="AC4964" s="439"/>
      <c r="AD4964" s="439"/>
      <c r="AE4964" s="439"/>
      <c r="AF4964" s="439"/>
      <c r="AG4964" s="439"/>
      <c r="AH4964" s="439"/>
      <c r="AI4964" s="439"/>
      <c r="AJ4964" s="439"/>
    </row>
    <row r="4965" spans="29:36" x14ac:dyDescent="0.3">
      <c r="AC4965" s="439"/>
      <c r="AD4965" s="439"/>
      <c r="AE4965" s="439"/>
      <c r="AF4965" s="439"/>
      <c r="AG4965" s="439"/>
      <c r="AH4965" s="439"/>
      <c r="AI4965" s="439"/>
      <c r="AJ4965" s="439"/>
    </row>
    <row r="4966" spans="29:36" x14ac:dyDescent="0.3">
      <c r="AC4966" s="439"/>
      <c r="AD4966" s="439"/>
      <c r="AE4966" s="439"/>
      <c r="AF4966" s="439"/>
      <c r="AG4966" s="439"/>
      <c r="AH4966" s="439"/>
      <c r="AI4966" s="439"/>
      <c r="AJ4966" s="439"/>
    </row>
    <row r="4967" spans="29:36" x14ac:dyDescent="0.3">
      <c r="AC4967" s="439"/>
      <c r="AD4967" s="439"/>
      <c r="AE4967" s="439"/>
      <c r="AF4967" s="439"/>
      <c r="AG4967" s="439"/>
      <c r="AH4967" s="439"/>
      <c r="AI4967" s="439"/>
      <c r="AJ4967" s="439"/>
    </row>
    <row r="4968" spans="29:36" x14ac:dyDescent="0.3">
      <c r="AC4968" s="439"/>
      <c r="AD4968" s="439"/>
      <c r="AE4968" s="439"/>
      <c r="AF4968" s="439"/>
      <c r="AG4968" s="439"/>
      <c r="AH4968" s="439"/>
      <c r="AI4968" s="439"/>
      <c r="AJ4968" s="439"/>
    </row>
    <row r="4969" spans="29:36" x14ac:dyDescent="0.3">
      <c r="AC4969" s="439"/>
      <c r="AD4969" s="439"/>
      <c r="AE4969" s="439"/>
      <c r="AF4969" s="439"/>
      <c r="AG4969" s="439"/>
      <c r="AH4969" s="439"/>
      <c r="AI4969" s="439"/>
      <c r="AJ4969" s="439"/>
    </row>
    <row r="4970" spans="29:36" x14ac:dyDescent="0.3">
      <c r="AC4970" s="439"/>
      <c r="AD4970" s="439"/>
      <c r="AE4970" s="439"/>
      <c r="AF4970" s="439"/>
      <c r="AG4970" s="439"/>
      <c r="AH4970" s="439"/>
      <c r="AI4970" s="439"/>
      <c r="AJ4970" s="439"/>
    </row>
    <row r="4971" spans="29:36" x14ac:dyDescent="0.3">
      <c r="AC4971" s="439"/>
      <c r="AD4971" s="439"/>
      <c r="AE4971" s="439"/>
      <c r="AF4971" s="439"/>
      <c r="AG4971" s="439"/>
      <c r="AH4971" s="439"/>
      <c r="AI4971" s="439"/>
      <c r="AJ4971" s="439"/>
    </row>
    <row r="4972" spans="29:36" x14ac:dyDescent="0.3">
      <c r="AC4972" s="439"/>
      <c r="AD4972" s="439"/>
      <c r="AE4972" s="439"/>
      <c r="AF4972" s="439"/>
      <c r="AG4972" s="439"/>
      <c r="AH4972" s="439"/>
      <c r="AI4972" s="439"/>
      <c r="AJ4972" s="439"/>
    </row>
    <row r="4973" spans="29:36" x14ac:dyDescent="0.3">
      <c r="AC4973" s="439"/>
      <c r="AD4973" s="439"/>
      <c r="AE4973" s="439"/>
      <c r="AF4973" s="439"/>
      <c r="AG4973" s="439"/>
      <c r="AH4973" s="439"/>
      <c r="AI4973" s="439"/>
      <c r="AJ4973" s="439"/>
    </row>
    <row r="4974" spans="29:36" x14ac:dyDescent="0.3">
      <c r="AC4974" s="439"/>
      <c r="AD4974" s="439"/>
      <c r="AE4974" s="439"/>
      <c r="AF4974" s="439"/>
      <c r="AG4974" s="439"/>
      <c r="AH4974" s="439"/>
      <c r="AI4974" s="439"/>
      <c r="AJ4974" s="439"/>
    </row>
    <row r="4975" spans="29:36" x14ac:dyDescent="0.3">
      <c r="AC4975" s="439"/>
      <c r="AD4975" s="439"/>
      <c r="AE4975" s="439"/>
      <c r="AF4975" s="439"/>
      <c r="AG4975" s="439"/>
      <c r="AH4975" s="439"/>
      <c r="AI4975" s="439"/>
      <c r="AJ4975" s="439"/>
    </row>
    <row r="4976" spans="29:36" x14ac:dyDescent="0.3">
      <c r="AC4976" s="439"/>
      <c r="AD4976" s="439"/>
      <c r="AE4976" s="439"/>
      <c r="AF4976" s="439"/>
      <c r="AG4976" s="439"/>
      <c r="AH4976" s="439"/>
      <c r="AI4976" s="439"/>
      <c r="AJ4976" s="439"/>
    </row>
    <row r="4977" spans="29:36" x14ac:dyDescent="0.3">
      <c r="AC4977" s="439"/>
      <c r="AD4977" s="439"/>
      <c r="AE4977" s="439"/>
      <c r="AF4977" s="439"/>
      <c r="AG4977" s="439"/>
      <c r="AH4977" s="439"/>
      <c r="AI4977" s="439"/>
      <c r="AJ4977" s="439"/>
    </row>
    <row r="4978" spans="29:36" x14ac:dyDescent="0.3">
      <c r="AC4978" s="439"/>
      <c r="AD4978" s="439"/>
      <c r="AE4978" s="439"/>
      <c r="AF4978" s="439"/>
      <c r="AG4978" s="439"/>
      <c r="AH4978" s="439"/>
      <c r="AI4978" s="439"/>
      <c r="AJ4978" s="439"/>
    </row>
    <row r="4979" spans="29:36" x14ac:dyDescent="0.3">
      <c r="AC4979" s="439"/>
      <c r="AD4979" s="439"/>
      <c r="AE4979" s="439"/>
      <c r="AF4979" s="439"/>
      <c r="AG4979" s="439"/>
      <c r="AH4979" s="439"/>
      <c r="AI4979" s="439"/>
      <c r="AJ4979" s="439"/>
    </row>
    <row r="4980" spans="29:36" x14ac:dyDescent="0.3">
      <c r="AC4980" s="439"/>
      <c r="AD4980" s="439"/>
      <c r="AE4980" s="439"/>
      <c r="AF4980" s="439"/>
      <c r="AG4980" s="439"/>
      <c r="AH4980" s="439"/>
      <c r="AI4980" s="439"/>
      <c r="AJ4980" s="439"/>
    </row>
    <row r="4981" spans="29:36" x14ac:dyDescent="0.3">
      <c r="AC4981" s="439"/>
      <c r="AD4981" s="439"/>
      <c r="AE4981" s="439"/>
      <c r="AF4981" s="439"/>
      <c r="AG4981" s="439"/>
      <c r="AH4981" s="439"/>
      <c r="AI4981" s="439"/>
      <c r="AJ4981" s="439"/>
    </row>
    <row r="4982" spans="29:36" x14ac:dyDescent="0.3">
      <c r="AC4982" s="439"/>
      <c r="AD4982" s="439"/>
      <c r="AE4982" s="439"/>
      <c r="AF4982" s="439"/>
      <c r="AG4982" s="439"/>
      <c r="AH4982" s="439"/>
      <c r="AI4982" s="439"/>
      <c r="AJ4982" s="439"/>
    </row>
    <row r="4983" spans="29:36" x14ac:dyDescent="0.3">
      <c r="AC4983" s="439"/>
      <c r="AD4983" s="439"/>
      <c r="AE4983" s="439"/>
      <c r="AF4983" s="439"/>
      <c r="AG4983" s="439"/>
      <c r="AH4983" s="439"/>
      <c r="AI4983" s="439"/>
      <c r="AJ4983" s="439"/>
    </row>
    <row r="4984" spans="29:36" x14ac:dyDescent="0.3">
      <c r="AC4984" s="439"/>
      <c r="AD4984" s="439"/>
      <c r="AE4984" s="439"/>
      <c r="AF4984" s="439"/>
      <c r="AG4984" s="439"/>
      <c r="AH4984" s="439"/>
      <c r="AI4984" s="439"/>
      <c r="AJ4984" s="439"/>
    </row>
    <row r="4985" spans="29:36" x14ac:dyDescent="0.3">
      <c r="AC4985" s="439"/>
      <c r="AD4985" s="439"/>
      <c r="AE4985" s="439"/>
      <c r="AF4985" s="439"/>
      <c r="AG4985" s="439"/>
      <c r="AH4985" s="439"/>
      <c r="AI4985" s="439"/>
      <c r="AJ4985" s="439"/>
    </row>
    <row r="4986" spans="29:36" x14ac:dyDescent="0.3">
      <c r="AC4986" s="439"/>
      <c r="AD4986" s="439"/>
      <c r="AE4986" s="439"/>
      <c r="AF4986" s="439"/>
      <c r="AG4986" s="439"/>
      <c r="AH4986" s="439"/>
      <c r="AI4986" s="439"/>
      <c r="AJ4986" s="439"/>
    </row>
    <row r="4987" spans="29:36" x14ac:dyDescent="0.3">
      <c r="AC4987" s="439"/>
      <c r="AD4987" s="439"/>
      <c r="AE4987" s="439"/>
      <c r="AF4987" s="439"/>
      <c r="AG4987" s="439"/>
      <c r="AH4987" s="439"/>
      <c r="AI4987" s="439"/>
      <c r="AJ4987" s="439"/>
    </row>
    <row r="4988" spans="29:36" x14ac:dyDescent="0.3">
      <c r="AC4988" s="439"/>
      <c r="AD4988" s="439"/>
      <c r="AE4988" s="439"/>
      <c r="AF4988" s="439"/>
      <c r="AG4988" s="439"/>
      <c r="AH4988" s="439"/>
      <c r="AI4988" s="439"/>
      <c r="AJ4988" s="439"/>
    </row>
    <row r="4989" spans="29:36" x14ac:dyDescent="0.3">
      <c r="AC4989" s="439"/>
      <c r="AD4989" s="439"/>
      <c r="AE4989" s="439"/>
      <c r="AF4989" s="439"/>
      <c r="AG4989" s="439"/>
      <c r="AH4989" s="439"/>
      <c r="AI4989" s="439"/>
      <c r="AJ4989" s="439"/>
    </row>
    <row r="4990" spans="29:36" x14ac:dyDescent="0.3">
      <c r="AC4990" s="439"/>
      <c r="AD4990" s="439"/>
      <c r="AE4990" s="439"/>
      <c r="AF4990" s="439"/>
      <c r="AG4990" s="439"/>
      <c r="AH4990" s="439"/>
      <c r="AI4990" s="439"/>
      <c r="AJ4990" s="439"/>
    </row>
    <row r="4991" spans="29:36" x14ac:dyDescent="0.3">
      <c r="AC4991" s="439"/>
      <c r="AD4991" s="439"/>
      <c r="AE4991" s="439"/>
      <c r="AF4991" s="439"/>
      <c r="AG4991" s="439"/>
      <c r="AH4991" s="439"/>
      <c r="AI4991" s="439"/>
      <c r="AJ4991" s="439"/>
    </row>
    <row r="4992" spans="29:36" x14ac:dyDescent="0.3">
      <c r="AC4992" s="439"/>
      <c r="AD4992" s="439"/>
      <c r="AE4992" s="439"/>
      <c r="AF4992" s="439"/>
      <c r="AG4992" s="439"/>
      <c r="AH4992" s="439"/>
      <c r="AI4992" s="439"/>
      <c r="AJ4992" s="439"/>
    </row>
    <row r="4993" spans="29:36" x14ac:dyDescent="0.3">
      <c r="AC4993" s="439"/>
      <c r="AD4993" s="439"/>
      <c r="AE4993" s="439"/>
      <c r="AF4993" s="439"/>
      <c r="AG4993" s="439"/>
      <c r="AH4993" s="439"/>
      <c r="AI4993" s="439"/>
      <c r="AJ4993" s="439"/>
    </row>
    <row r="4994" spans="29:36" x14ac:dyDescent="0.3">
      <c r="AC4994" s="439"/>
      <c r="AD4994" s="439"/>
      <c r="AE4994" s="439"/>
      <c r="AF4994" s="439"/>
      <c r="AG4994" s="439"/>
      <c r="AH4994" s="439"/>
      <c r="AI4994" s="439"/>
      <c r="AJ4994" s="439"/>
    </row>
    <row r="4995" spans="29:36" x14ac:dyDescent="0.3">
      <c r="AC4995" s="439"/>
      <c r="AD4995" s="439"/>
      <c r="AE4995" s="439"/>
      <c r="AF4995" s="439"/>
      <c r="AG4995" s="439"/>
      <c r="AH4995" s="439"/>
      <c r="AI4995" s="439"/>
      <c r="AJ4995" s="439"/>
    </row>
    <row r="4996" spans="29:36" x14ac:dyDescent="0.3">
      <c r="AC4996" s="439"/>
      <c r="AD4996" s="439"/>
      <c r="AE4996" s="439"/>
      <c r="AF4996" s="439"/>
      <c r="AG4996" s="439"/>
      <c r="AH4996" s="439"/>
      <c r="AI4996" s="439"/>
      <c r="AJ4996" s="439"/>
    </row>
    <row r="4997" spans="29:36" x14ac:dyDescent="0.3">
      <c r="AC4997" s="439"/>
      <c r="AD4997" s="439"/>
      <c r="AE4997" s="439"/>
      <c r="AF4997" s="439"/>
      <c r="AG4997" s="439"/>
      <c r="AH4997" s="439"/>
      <c r="AI4997" s="439"/>
      <c r="AJ4997" s="439"/>
    </row>
    <row r="4998" spans="29:36" x14ac:dyDescent="0.3">
      <c r="AC4998" s="439"/>
      <c r="AD4998" s="439"/>
      <c r="AE4998" s="439"/>
      <c r="AF4998" s="439"/>
      <c r="AG4998" s="439"/>
      <c r="AH4998" s="439"/>
      <c r="AI4998" s="439"/>
      <c r="AJ4998" s="439"/>
    </row>
    <row r="4999" spans="29:36" x14ac:dyDescent="0.3">
      <c r="AC4999" s="439"/>
      <c r="AD4999" s="439"/>
      <c r="AE4999" s="439"/>
      <c r="AF4999" s="439"/>
      <c r="AG4999" s="439"/>
      <c r="AH4999" s="439"/>
      <c r="AI4999" s="439"/>
      <c r="AJ4999" s="439"/>
    </row>
    <row r="5000" spans="29:36" x14ac:dyDescent="0.3">
      <c r="AC5000" s="439"/>
      <c r="AD5000" s="439"/>
      <c r="AE5000" s="439"/>
      <c r="AF5000" s="439"/>
      <c r="AG5000" s="439"/>
      <c r="AH5000" s="439"/>
      <c r="AI5000" s="439"/>
      <c r="AJ5000" s="439"/>
    </row>
    <row r="5001" spans="29:36" x14ac:dyDescent="0.3">
      <c r="AC5001" s="439"/>
      <c r="AD5001" s="439"/>
      <c r="AE5001" s="439"/>
      <c r="AF5001" s="439"/>
      <c r="AG5001" s="439"/>
      <c r="AH5001" s="439"/>
      <c r="AI5001" s="439"/>
      <c r="AJ5001" s="439"/>
    </row>
    <row r="5002" spans="29:36" x14ac:dyDescent="0.3">
      <c r="AC5002" s="439"/>
      <c r="AD5002" s="439"/>
      <c r="AE5002" s="439"/>
      <c r="AF5002" s="439"/>
      <c r="AG5002" s="439"/>
      <c r="AH5002" s="439"/>
      <c r="AI5002" s="439"/>
      <c r="AJ5002" s="439"/>
    </row>
    <row r="5003" spans="29:36" x14ac:dyDescent="0.3">
      <c r="AC5003" s="439"/>
      <c r="AD5003" s="439"/>
      <c r="AE5003" s="439"/>
      <c r="AF5003" s="439"/>
      <c r="AG5003" s="439"/>
      <c r="AH5003" s="439"/>
      <c r="AI5003" s="439"/>
      <c r="AJ5003" s="439"/>
    </row>
    <row r="5004" spans="29:36" x14ac:dyDescent="0.3">
      <c r="AC5004" s="439"/>
      <c r="AD5004" s="439"/>
      <c r="AE5004" s="439"/>
      <c r="AF5004" s="439"/>
      <c r="AG5004" s="439"/>
      <c r="AH5004" s="439"/>
      <c r="AI5004" s="439"/>
      <c r="AJ5004" s="439"/>
    </row>
    <row r="5005" spans="29:36" x14ac:dyDescent="0.3">
      <c r="AC5005" s="439"/>
      <c r="AD5005" s="439"/>
      <c r="AE5005" s="439"/>
      <c r="AF5005" s="439"/>
      <c r="AG5005" s="439"/>
      <c r="AH5005" s="439"/>
      <c r="AI5005" s="439"/>
      <c r="AJ5005" s="439"/>
    </row>
    <row r="5006" spans="29:36" x14ac:dyDescent="0.3">
      <c r="AC5006" s="439"/>
      <c r="AD5006" s="439"/>
      <c r="AE5006" s="439"/>
      <c r="AF5006" s="439"/>
      <c r="AG5006" s="439"/>
      <c r="AH5006" s="439"/>
      <c r="AI5006" s="439"/>
      <c r="AJ5006" s="439"/>
    </row>
    <row r="5007" spans="29:36" x14ac:dyDescent="0.3">
      <c r="AC5007" s="439"/>
      <c r="AD5007" s="439"/>
      <c r="AE5007" s="439"/>
      <c r="AF5007" s="439"/>
      <c r="AG5007" s="439"/>
      <c r="AH5007" s="439"/>
      <c r="AI5007" s="439"/>
      <c r="AJ5007" s="439"/>
    </row>
    <row r="5008" spans="29:36" x14ac:dyDescent="0.3">
      <c r="AC5008" s="439"/>
      <c r="AD5008" s="439"/>
      <c r="AE5008" s="439"/>
      <c r="AF5008" s="439"/>
      <c r="AG5008" s="439"/>
      <c r="AH5008" s="439"/>
      <c r="AI5008" s="439"/>
      <c r="AJ5008" s="439"/>
    </row>
    <row r="5009" spans="29:36" x14ac:dyDescent="0.3">
      <c r="AC5009" s="439"/>
      <c r="AD5009" s="439"/>
      <c r="AE5009" s="439"/>
      <c r="AF5009" s="439"/>
      <c r="AG5009" s="439"/>
      <c r="AH5009" s="439"/>
      <c r="AI5009" s="439"/>
      <c r="AJ5009" s="439"/>
    </row>
    <row r="5010" spans="29:36" x14ac:dyDescent="0.3">
      <c r="AC5010" s="439"/>
      <c r="AD5010" s="439"/>
      <c r="AE5010" s="439"/>
      <c r="AF5010" s="439"/>
      <c r="AG5010" s="439"/>
      <c r="AH5010" s="439"/>
      <c r="AI5010" s="439"/>
      <c r="AJ5010" s="439"/>
    </row>
    <row r="5011" spans="29:36" x14ac:dyDescent="0.3">
      <c r="AC5011" s="439"/>
      <c r="AD5011" s="439"/>
      <c r="AE5011" s="439"/>
      <c r="AF5011" s="439"/>
      <c r="AG5011" s="439"/>
      <c r="AH5011" s="439"/>
      <c r="AI5011" s="439"/>
      <c r="AJ5011" s="439"/>
    </row>
    <row r="5012" spans="29:36" x14ac:dyDescent="0.3">
      <c r="AC5012" s="439"/>
      <c r="AD5012" s="439"/>
      <c r="AE5012" s="439"/>
      <c r="AF5012" s="439"/>
      <c r="AG5012" s="439"/>
      <c r="AH5012" s="439"/>
      <c r="AI5012" s="439"/>
      <c r="AJ5012" s="439"/>
    </row>
    <row r="5013" spans="29:36" x14ac:dyDescent="0.3">
      <c r="AC5013" s="439"/>
      <c r="AD5013" s="439"/>
      <c r="AE5013" s="439"/>
      <c r="AF5013" s="439"/>
      <c r="AG5013" s="439"/>
      <c r="AH5013" s="439"/>
      <c r="AI5013" s="439"/>
      <c r="AJ5013" s="439"/>
    </row>
    <row r="5014" spans="29:36" x14ac:dyDescent="0.3">
      <c r="AC5014" s="439"/>
      <c r="AD5014" s="439"/>
      <c r="AE5014" s="439"/>
      <c r="AF5014" s="439"/>
      <c r="AG5014" s="439"/>
      <c r="AH5014" s="439"/>
      <c r="AI5014" s="439"/>
      <c r="AJ5014" s="439"/>
    </row>
    <row r="5015" spans="29:36" x14ac:dyDescent="0.3">
      <c r="AC5015" s="439"/>
      <c r="AD5015" s="439"/>
      <c r="AE5015" s="439"/>
      <c r="AF5015" s="439"/>
      <c r="AG5015" s="439"/>
      <c r="AH5015" s="439"/>
      <c r="AI5015" s="439"/>
      <c r="AJ5015" s="439"/>
    </row>
    <row r="5016" spans="29:36" x14ac:dyDescent="0.3">
      <c r="AC5016" s="439"/>
      <c r="AD5016" s="439"/>
      <c r="AE5016" s="439"/>
      <c r="AF5016" s="439"/>
      <c r="AG5016" s="439"/>
      <c r="AH5016" s="439"/>
      <c r="AI5016" s="439"/>
      <c r="AJ5016" s="439"/>
    </row>
    <row r="5017" spans="29:36" x14ac:dyDescent="0.3">
      <c r="AC5017" s="439"/>
      <c r="AD5017" s="439"/>
      <c r="AE5017" s="439"/>
      <c r="AF5017" s="439"/>
      <c r="AG5017" s="439"/>
      <c r="AH5017" s="439"/>
      <c r="AI5017" s="439"/>
      <c r="AJ5017" s="439"/>
    </row>
    <row r="5018" spans="29:36" x14ac:dyDescent="0.3">
      <c r="AC5018" s="439"/>
      <c r="AD5018" s="439"/>
      <c r="AE5018" s="439"/>
      <c r="AF5018" s="439"/>
      <c r="AG5018" s="439"/>
      <c r="AH5018" s="439"/>
      <c r="AI5018" s="439"/>
      <c r="AJ5018" s="439"/>
    </row>
    <row r="5019" spans="29:36" x14ac:dyDescent="0.3">
      <c r="AC5019" s="439"/>
      <c r="AD5019" s="439"/>
      <c r="AE5019" s="439"/>
      <c r="AF5019" s="439"/>
      <c r="AG5019" s="439"/>
      <c r="AH5019" s="439"/>
      <c r="AI5019" s="439"/>
      <c r="AJ5019" s="439"/>
    </row>
    <row r="5020" spans="29:36" x14ac:dyDescent="0.3">
      <c r="AC5020" s="439"/>
      <c r="AD5020" s="439"/>
      <c r="AE5020" s="439"/>
      <c r="AF5020" s="439"/>
      <c r="AG5020" s="439"/>
      <c r="AH5020" s="439"/>
      <c r="AI5020" s="439"/>
      <c r="AJ5020" s="439"/>
    </row>
    <row r="5021" spans="29:36" x14ac:dyDescent="0.3">
      <c r="AC5021" s="439"/>
      <c r="AD5021" s="439"/>
      <c r="AE5021" s="439"/>
      <c r="AF5021" s="439"/>
      <c r="AG5021" s="439"/>
      <c r="AH5021" s="439"/>
      <c r="AI5021" s="439"/>
      <c r="AJ5021" s="439"/>
    </row>
    <row r="5022" spans="29:36" x14ac:dyDescent="0.3">
      <c r="AC5022" s="439"/>
      <c r="AD5022" s="439"/>
      <c r="AE5022" s="439"/>
      <c r="AF5022" s="439"/>
      <c r="AG5022" s="439"/>
      <c r="AH5022" s="439"/>
      <c r="AI5022" s="439"/>
      <c r="AJ5022" s="439"/>
    </row>
    <row r="5023" spans="29:36" x14ac:dyDescent="0.3">
      <c r="AC5023" s="439"/>
      <c r="AD5023" s="439"/>
      <c r="AE5023" s="439"/>
      <c r="AF5023" s="439"/>
      <c r="AG5023" s="439"/>
      <c r="AH5023" s="439"/>
      <c r="AI5023" s="439"/>
      <c r="AJ5023" s="439"/>
    </row>
    <row r="5024" spans="29:36" x14ac:dyDescent="0.3">
      <c r="AC5024" s="439"/>
      <c r="AD5024" s="439"/>
      <c r="AE5024" s="439"/>
      <c r="AF5024" s="439"/>
      <c r="AG5024" s="439"/>
      <c r="AH5024" s="439"/>
      <c r="AI5024" s="439"/>
      <c r="AJ5024" s="439"/>
    </row>
    <row r="5025" spans="29:36" x14ac:dyDescent="0.3">
      <c r="AC5025" s="439"/>
      <c r="AD5025" s="439"/>
      <c r="AE5025" s="439"/>
      <c r="AF5025" s="439"/>
      <c r="AG5025" s="439"/>
      <c r="AH5025" s="439"/>
      <c r="AI5025" s="439"/>
      <c r="AJ5025" s="439"/>
    </row>
    <row r="5026" spans="29:36" x14ac:dyDescent="0.3">
      <c r="AC5026" s="439"/>
      <c r="AD5026" s="439"/>
      <c r="AE5026" s="439"/>
      <c r="AF5026" s="439"/>
      <c r="AG5026" s="439"/>
      <c r="AH5026" s="439"/>
      <c r="AI5026" s="439"/>
      <c r="AJ5026" s="439"/>
    </row>
    <row r="5027" spans="29:36" x14ac:dyDescent="0.3">
      <c r="AC5027" s="439"/>
      <c r="AD5027" s="439"/>
      <c r="AE5027" s="439"/>
      <c r="AF5027" s="439"/>
      <c r="AG5027" s="439"/>
      <c r="AH5027" s="439"/>
      <c r="AI5027" s="439"/>
      <c r="AJ5027" s="439"/>
    </row>
    <row r="5028" spans="29:36" x14ac:dyDescent="0.3">
      <c r="AC5028" s="439"/>
      <c r="AD5028" s="439"/>
      <c r="AE5028" s="439"/>
      <c r="AF5028" s="439"/>
      <c r="AG5028" s="439"/>
      <c r="AH5028" s="439"/>
      <c r="AI5028" s="439"/>
      <c r="AJ5028" s="439"/>
    </row>
    <row r="5029" spans="29:36" x14ac:dyDescent="0.3">
      <c r="AC5029" s="439"/>
      <c r="AD5029" s="439"/>
      <c r="AE5029" s="439"/>
      <c r="AF5029" s="439"/>
      <c r="AG5029" s="439"/>
      <c r="AH5029" s="439"/>
      <c r="AI5029" s="439"/>
      <c r="AJ5029" s="439"/>
    </row>
    <row r="5030" spans="29:36" x14ac:dyDescent="0.3">
      <c r="AC5030" s="439"/>
      <c r="AD5030" s="439"/>
      <c r="AE5030" s="439"/>
      <c r="AF5030" s="439"/>
      <c r="AG5030" s="439"/>
      <c r="AH5030" s="439"/>
      <c r="AI5030" s="439"/>
      <c r="AJ5030" s="439"/>
    </row>
    <row r="5031" spans="29:36" x14ac:dyDescent="0.3">
      <c r="AC5031" s="439"/>
      <c r="AD5031" s="439"/>
      <c r="AE5031" s="439"/>
      <c r="AF5031" s="439"/>
      <c r="AG5031" s="439"/>
      <c r="AH5031" s="439"/>
      <c r="AI5031" s="439"/>
      <c r="AJ5031" s="439"/>
    </row>
    <row r="5032" spans="29:36" x14ac:dyDescent="0.3">
      <c r="AC5032" s="439"/>
      <c r="AD5032" s="439"/>
      <c r="AE5032" s="439"/>
      <c r="AF5032" s="439"/>
      <c r="AG5032" s="439"/>
      <c r="AH5032" s="439"/>
      <c r="AI5032" s="439"/>
      <c r="AJ5032" s="439"/>
    </row>
    <row r="5033" spans="29:36" x14ac:dyDescent="0.3">
      <c r="AC5033" s="439"/>
      <c r="AD5033" s="439"/>
      <c r="AE5033" s="439"/>
      <c r="AF5033" s="439"/>
      <c r="AG5033" s="439"/>
      <c r="AH5033" s="439"/>
      <c r="AI5033" s="439"/>
      <c r="AJ5033" s="439"/>
    </row>
    <row r="5034" spans="29:36" x14ac:dyDescent="0.3">
      <c r="AC5034" s="439"/>
      <c r="AD5034" s="439"/>
      <c r="AE5034" s="439"/>
      <c r="AF5034" s="439"/>
      <c r="AG5034" s="439"/>
      <c r="AH5034" s="439"/>
      <c r="AI5034" s="439"/>
      <c r="AJ5034" s="439"/>
    </row>
    <row r="5035" spans="29:36" x14ac:dyDescent="0.3">
      <c r="AC5035" s="439"/>
      <c r="AD5035" s="439"/>
      <c r="AE5035" s="439"/>
      <c r="AF5035" s="439"/>
      <c r="AG5035" s="439"/>
      <c r="AH5035" s="439"/>
      <c r="AI5035" s="439"/>
      <c r="AJ5035" s="439"/>
    </row>
    <row r="5036" spans="29:36" x14ac:dyDescent="0.3">
      <c r="AC5036" s="439"/>
      <c r="AD5036" s="439"/>
      <c r="AE5036" s="439"/>
      <c r="AF5036" s="439"/>
      <c r="AG5036" s="439"/>
      <c r="AH5036" s="439"/>
      <c r="AI5036" s="439"/>
      <c r="AJ5036" s="439"/>
    </row>
    <row r="5037" spans="29:36" x14ac:dyDescent="0.3">
      <c r="AC5037" s="439"/>
      <c r="AD5037" s="439"/>
      <c r="AE5037" s="439"/>
      <c r="AF5037" s="439"/>
      <c r="AG5037" s="439"/>
      <c r="AH5037" s="439"/>
      <c r="AI5037" s="439"/>
      <c r="AJ5037" s="439"/>
    </row>
    <row r="5038" spans="29:36" x14ac:dyDescent="0.3">
      <c r="AC5038" s="439"/>
      <c r="AD5038" s="439"/>
      <c r="AE5038" s="439"/>
      <c r="AF5038" s="439"/>
      <c r="AG5038" s="439"/>
      <c r="AH5038" s="439"/>
      <c r="AI5038" s="439"/>
      <c r="AJ5038" s="439"/>
    </row>
    <row r="5039" spans="29:36" x14ac:dyDescent="0.3">
      <c r="AC5039" s="439"/>
      <c r="AD5039" s="439"/>
      <c r="AE5039" s="439"/>
      <c r="AF5039" s="439"/>
      <c r="AG5039" s="439"/>
      <c r="AH5039" s="439"/>
      <c r="AI5039" s="439"/>
      <c r="AJ5039" s="439"/>
    </row>
    <row r="5040" spans="29:36" x14ac:dyDescent="0.3">
      <c r="AC5040" s="439"/>
      <c r="AD5040" s="439"/>
      <c r="AE5040" s="439"/>
      <c r="AF5040" s="439"/>
      <c r="AG5040" s="439"/>
      <c r="AH5040" s="439"/>
      <c r="AI5040" s="439"/>
      <c r="AJ5040" s="439"/>
    </row>
    <row r="5041" spans="29:36" x14ac:dyDescent="0.3">
      <c r="AC5041" s="439"/>
      <c r="AD5041" s="439"/>
      <c r="AE5041" s="439"/>
      <c r="AF5041" s="439"/>
      <c r="AG5041" s="439"/>
      <c r="AH5041" s="439"/>
      <c r="AI5041" s="439"/>
      <c r="AJ5041" s="439"/>
    </row>
    <row r="5042" spans="29:36" x14ac:dyDescent="0.3">
      <c r="AC5042" s="439"/>
      <c r="AD5042" s="439"/>
      <c r="AE5042" s="439"/>
      <c r="AF5042" s="439"/>
      <c r="AG5042" s="439"/>
      <c r="AH5042" s="439"/>
      <c r="AI5042" s="439"/>
      <c r="AJ5042" s="439"/>
    </row>
    <row r="5043" spans="29:36" x14ac:dyDescent="0.3">
      <c r="AC5043" s="439"/>
      <c r="AD5043" s="439"/>
      <c r="AE5043" s="439"/>
      <c r="AF5043" s="439"/>
      <c r="AG5043" s="439"/>
      <c r="AH5043" s="439"/>
      <c r="AI5043" s="439"/>
      <c r="AJ5043" s="439"/>
    </row>
    <row r="5044" spans="29:36" x14ac:dyDescent="0.3">
      <c r="AC5044" s="439"/>
      <c r="AD5044" s="439"/>
      <c r="AE5044" s="439"/>
      <c r="AF5044" s="439"/>
      <c r="AG5044" s="439"/>
      <c r="AH5044" s="439"/>
      <c r="AI5044" s="439"/>
      <c r="AJ5044" s="439"/>
    </row>
    <row r="5045" spans="29:36" x14ac:dyDescent="0.3">
      <c r="AC5045" s="439"/>
      <c r="AD5045" s="439"/>
      <c r="AE5045" s="439"/>
      <c r="AF5045" s="439"/>
      <c r="AG5045" s="439"/>
      <c r="AH5045" s="439"/>
      <c r="AI5045" s="439"/>
      <c r="AJ5045" s="439"/>
    </row>
    <row r="5046" spans="29:36" x14ac:dyDescent="0.3">
      <c r="AC5046" s="439"/>
      <c r="AD5046" s="439"/>
      <c r="AE5046" s="439"/>
      <c r="AF5046" s="439"/>
      <c r="AG5046" s="439"/>
      <c r="AH5046" s="439"/>
      <c r="AI5046" s="439"/>
      <c r="AJ5046" s="439"/>
    </row>
    <row r="5047" spans="29:36" x14ac:dyDescent="0.3">
      <c r="AC5047" s="439"/>
      <c r="AD5047" s="439"/>
      <c r="AE5047" s="439"/>
      <c r="AF5047" s="439"/>
      <c r="AG5047" s="439"/>
      <c r="AH5047" s="439"/>
      <c r="AI5047" s="439"/>
      <c r="AJ5047" s="439"/>
    </row>
    <row r="5048" spans="29:36" x14ac:dyDescent="0.3">
      <c r="AC5048" s="439"/>
      <c r="AD5048" s="439"/>
      <c r="AE5048" s="439"/>
      <c r="AF5048" s="439"/>
      <c r="AG5048" s="439"/>
      <c r="AH5048" s="439"/>
      <c r="AI5048" s="439"/>
      <c r="AJ5048" s="439"/>
    </row>
    <row r="5049" spans="29:36" x14ac:dyDescent="0.3">
      <c r="AC5049" s="439"/>
      <c r="AD5049" s="439"/>
      <c r="AE5049" s="439"/>
      <c r="AF5049" s="439"/>
      <c r="AG5049" s="439"/>
      <c r="AH5049" s="439"/>
      <c r="AI5049" s="439"/>
      <c r="AJ5049" s="439"/>
    </row>
    <row r="5050" spans="29:36" x14ac:dyDescent="0.3">
      <c r="AC5050" s="439"/>
      <c r="AD5050" s="439"/>
      <c r="AE5050" s="439"/>
      <c r="AF5050" s="439"/>
      <c r="AG5050" s="439"/>
      <c r="AH5050" s="439"/>
      <c r="AI5050" s="439"/>
      <c r="AJ5050" s="439"/>
    </row>
    <row r="5051" spans="29:36" x14ac:dyDescent="0.3">
      <c r="AC5051" s="439"/>
      <c r="AD5051" s="439"/>
      <c r="AE5051" s="439"/>
      <c r="AF5051" s="439"/>
      <c r="AG5051" s="439"/>
      <c r="AH5051" s="439"/>
      <c r="AI5051" s="439"/>
      <c r="AJ5051" s="439"/>
    </row>
    <row r="5052" spans="29:36" x14ac:dyDescent="0.3">
      <c r="AC5052" s="439"/>
      <c r="AD5052" s="439"/>
      <c r="AE5052" s="439"/>
      <c r="AF5052" s="439"/>
      <c r="AG5052" s="439"/>
      <c r="AH5052" s="439"/>
      <c r="AI5052" s="439"/>
      <c r="AJ5052" s="439"/>
    </row>
    <row r="5053" spans="29:36" x14ac:dyDescent="0.3">
      <c r="AC5053" s="439"/>
      <c r="AD5053" s="439"/>
      <c r="AE5053" s="439"/>
      <c r="AF5053" s="439"/>
      <c r="AG5053" s="439"/>
      <c r="AH5053" s="439"/>
      <c r="AI5053" s="439"/>
      <c r="AJ5053" s="439"/>
    </row>
    <row r="5054" spans="29:36" x14ac:dyDescent="0.3">
      <c r="AC5054" s="439"/>
      <c r="AD5054" s="439"/>
      <c r="AE5054" s="439"/>
      <c r="AF5054" s="439"/>
      <c r="AG5054" s="439"/>
      <c r="AH5054" s="439"/>
      <c r="AI5054" s="439"/>
      <c r="AJ5054" s="439"/>
    </row>
    <row r="5055" spans="29:36" x14ac:dyDescent="0.3">
      <c r="AC5055" s="439"/>
      <c r="AD5055" s="439"/>
      <c r="AE5055" s="439"/>
      <c r="AF5055" s="439"/>
      <c r="AG5055" s="439"/>
      <c r="AH5055" s="439"/>
      <c r="AI5055" s="439"/>
      <c r="AJ5055" s="439"/>
    </row>
    <row r="5056" spans="29:36" x14ac:dyDescent="0.3">
      <c r="AC5056" s="439"/>
      <c r="AD5056" s="439"/>
      <c r="AE5056" s="439"/>
      <c r="AF5056" s="439"/>
      <c r="AG5056" s="439"/>
      <c r="AH5056" s="439"/>
      <c r="AI5056" s="439"/>
      <c r="AJ5056" s="439"/>
    </row>
    <row r="5057" spans="29:36" x14ac:dyDescent="0.3">
      <c r="AC5057" s="439"/>
      <c r="AD5057" s="439"/>
      <c r="AE5057" s="439"/>
      <c r="AF5057" s="439"/>
      <c r="AG5057" s="439"/>
      <c r="AH5057" s="439"/>
      <c r="AI5057" s="439"/>
      <c r="AJ5057" s="439"/>
    </row>
    <row r="5058" spans="29:36" x14ac:dyDescent="0.3">
      <c r="AC5058" s="439"/>
      <c r="AD5058" s="439"/>
      <c r="AE5058" s="439"/>
      <c r="AF5058" s="439"/>
      <c r="AG5058" s="439"/>
      <c r="AH5058" s="439"/>
      <c r="AI5058" s="439"/>
      <c r="AJ5058" s="439"/>
    </row>
    <row r="5059" spans="29:36" x14ac:dyDescent="0.3">
      <c r="AC5059" s="439"/>
      <c r="AD5059" s="439"/>
      <c r="AE5059" s="439"/>
      <c r="AF5059" s="439"/>
      <c r="AG5059" s="439"/>
      <c r="AH5059" s="439"/>
      <c r="AI5059" s="439"/>
      <c r="AJ5059" s="439"/>
    </row>
    <row r="5060" spans="29:36" x14ac:dyDescent="0.3">
      <c r="AC5060" s="439"/>
      <c r="AD5060" s="439"/>
      <c r="AE5060" s="439"/>
      <c r="AF5060" s="439"/>
      <c r="AG5060" s="439"/>
      <c r="AH5060" s="439"/>
      <c r="AI5060" s="439"/>
      <c r="AJ5060" s="439"/>
    </row>
    <row r="5061" spans="29:36" x14ac:dyDescent="0.3">
      <c r="AC5061" s="439"/>
      <c r="AD5061" s="439"/>
      <c r="AE5061" s="439"/>
      <c r="AF5061" s="439"/>
      <c r="AG5061" s="439"/>
      <c r="AH5061" s="439"/>
      <c r="AI5061" s="439"/>
      <c r="AJ5061" s="439"/>
    </row>
    <row r="5062" spans="29:36" x14ac:dyDescent="0.3">
      <c r="AC5062" s="439"/>
      <c r="AD5062" s="439"/>
      <c r="AE5062" s="439"/>
      <c r="AF5062" s="439"/>
      <c r="AG5062" s="439"/>
      <c r="AH5062" s="439"/>
      <c r="AI5062" s="439"/>
      <c r="AJ5062" s="439"/>
    </row>
    <row r="5063" spans="29:36" x14ac:dyDescent="0.3">
      <c r="AC5063" s="439"/>
      <c r="AD5063" s="439"/>
      <c r="AE5063" s="439"/>
      <c r="AF5063" s="439"/>
      <c r="AG5063" s="439"/>
      <c r="AH5063" s="439"/>
      <c r="AI5063" s="439"/>
      <c r="AJ5063" s="439"/>
    </row>
    <row r="5064" spans="29:36" x14ac:dyDescent="0.3">
      <c r="AC5064" s="439"/>
      <c r="AD5064" s="439"/>
      <c r="AE5064" s="439"/>
      <c r="AF5064" s="439"/>
      <c r="AG5064" s="439"/>
      <c r="AH5064" s="439"/>
      <c r="AI5064" s="439"/>
      <c r="AJ5064" s="439"/>
    </row>
    <row r="5065" spans="29:36" x14ac:dyDescent="0.3">
      <c r="AC5065" s="439"/>
      <c r="AD5065" s="439"/>
      <c r="AE5065" s="439"/>
      <c r="AF5065" s="439"/>
      <c r="AG5065" s="439"/>
      <c r="AH5065" s="439"/>
      <c r="AI5065" s="439"/>
      <c r="AJ5065" s="439"/>
    </row>
    <row r="5066" spans="29:36" x14ac:dyDescent="0.3">
      <c r="AC5066" s="439"/>
      <c r="AD5066" s="439"/>
      <c r="AE5066" s="439"/>
      <c r="AF5066" s="439"/>
      <c r="AG5066" s="439"/>
      <c r="AH5066" s="439"/>
      <c r="AI5066" s="439"/>
      <c r="AJ5066" s="439"/>
    </row>
    <row r="5067" spans="29:36" x14ac:dyDescent="0.3">
      <c r="AC5067" s="439"/>
      <c r="AD5067" s="439"/>
      <c r="AE5067" s="439"/>
      <c r="AF5067" s="439"/>
      <c r="AG5067" s="439"/>
      <c r="AH5067" s="439"/>
      <c r="AI5067" s="439"/>
      <c r="AJ5067" s="439"/>
    </row>
    <row r="5068" spans="29:36" x14ac:dyDescent="0.3">
      <c r="AC5068" s="439"/>
      <c r="AD5068" s="439"/>
      <c r="AE5068" s="439"/>
      <c r="AF5068" s="439"/>
      <c r="AG5068" s="439"/>
      <c r="AH5068" s="439"/>
      <c r="AI5068" s="439"/>
      <c r="AJ5068" s="439"/>
    </row>
    <row r="5069" spans="29:36" x14ac:dyDescent="0.3">
      <c r="AC5069" s="439"/>
      <c r="AD5069" s="439"/>
      <c r="AE5069" s="439"/>
      <c r="AF5069" s="439"/>
      <c r="AG5069" s="439"/>
      <c r="AH5069" s="439"/>
      <c r="AI5069" s="439"/>
      <c r="AJ5069" s="439"/>
    </row>
    <row r="5070" spans="29:36" x14ac:dyDescent="0.3">
      <c r="AC5070" s="439"/>
      <c r="AD5070" s="439"/>
      <c r="AE5070" s="439"/>
      <c r="AF5070" s="439"/>
      <c r="AG5070" s="439"/>
      <c r="AH5070" s="439"/>
      <c r="AI5070" s="439"/>
      <c r="AJ5070" s="439"/>
    </row>
    <row r="5071" spans="29:36" x14ac:dyDescent="0.3">
      <c r="AC5071" s="439"/>
      <c r="AD5071" s="439"/>
      <c r="AE5071" s="439"/>
      <c r="AF5071" s="439"/>
      <c r="AG5071" s="439"/>
      <c r="AH5071" s="439"/>
      <c r="AI5071" s="439"/>
      <c r="AJ5071" s="439"/>
    </row>
    <row r="5072" spans="29:36" x14ac:dyDescent="0.3">
      <c r="AC5072" s="439"/>
      <c r="AD5072" s="439"/>
      <c r="AE5072" s="439"/>
      <c r="AF5072" s="439"/>
      <c r="AG5072" s="439"/>
      <c r="AH5072" s="439"/>
      <c r="AI5072" s="439"/>
      <c r="AJ5072" s="439"/>
    </row>
    <row r="5073" spans="29:36" x14ac:dyDescent="0.3">
      <c r="AC5073" s="439"/>
      <c r="AD5073" s="439"/>
      <c r="AE5073" s="439"/>
      <c r="AF5073" s="439"/>
      <c r="AG5073" s="439"/>
      <c r="AH5073" s="439"/>
      <c r="AI5073" s="439"/>
      <c r="AJ5073" s="439"/>
    </row>
    <row r="5074" spans="29:36" x14ac:dyDescent="0.3">
      <c r="AC5074" s="439"/>
      <c r="AD5074" s="439"/>
      <c r="AE5074" s="439"/>
      <c r="AF5074" s="439"/>
      <c r="AG5074" s="439"/>
      <c r="AH5074" s="439"/>
      <c r="AI5074" s="439"/>
      <c r="AJ5074" s="439"/>
    </row>
    <row r="5075" spans="29:36" x14ac:dyDescent="0.3">
      <c r="AC5075" s="439"/>
      <c r="AD5075" s="439"/>
      <c r="AE5075" s="439"/>
      <c r="AF5075" s="439"/>
      <c r="AG5075" s="439"/>
      <c r="AH5075" s="439"/>
      <c r="AI5075" s="439"/>
      <c r="AJ5075" s="439"/>
    </row>
    <row r="5076" spans="29:36" x14ac:dyDescent="0.3">
      <c r="AC5076" s="439"/>
      <c r="AD5076" s="439"/>
      <c r="AE5076" s="439"/>
      <c r="AF5076" s="439"/>
      <c r="AG5076" s="439"/>
      <c r="AH5076" s="439"/>
      <c r="AI5076" s="439"/>
      <c r="AJ5076" s="439"/>
    </row>
    <row r="5077" spans="29:36" x14ac:dyDescent="0.3">
      <c r="AC5077" s="439"/>
      <c r="AD5077" s="439"/>
      <c r="AE5077" s="439"/>
      <c r="AF5077" s="439"/>
      <c r="AG5077" s="439"/>
      <c r="AH5077" s="439"/>
      <c r="AI5077" s="439"/>
      <c r="AJ5077" s="439"/>
    </row>
    <row r="5078" spans="29:36" x14ac:dyDescent="0.3">
      <c r="AC5078" s="439"/>
      <c r="AD5078" s="439"/>
      <c r="AE5078" s="439"/>
      <c r="AF5078" s="439"/>
      <c r="AG5078" s="439"/>
      <c r="AH5078" s="439"/>
      <c r="AI5078" s="439"/>
      <c r="AJ5078" s="439"/>
    </row>
    <row r="5079" spans="29:36" x14ac:dyDescent="0.3">
      <c r="AC5079" s="439"/>
      <c r="AD5079" s="439"/>
      <c r="AE5079" s="439"/>
      <c r="AF5079" s="439"/>
      <c r="AG5079" s="439"/>
      <c r="AH5079" s="439"/>
      <c r="AI5079" s="439"/>
      <c r="AJ5079" s="439"/>
    </row>
    <row r="5080" spans="29:36" x14ac:dyDescent="0.3">
      <c r="AC5080" s="439"/>
      <c r="AD5080" s="439"/>
      <c r="AE5080" s="439"/>
      <c r="AF5080" s="439"/>
      <c r="AG5080" s="439"/>
      <c r="AH5080" s="439"/>
      <c r="AI5080" s="439"/>
      <c r="AJ5080" s="439"/>
    </row>
    <row r="5081" spans="29:36" x14ac:dyDescent="0.3">
      <c r="AC5081" s="439"/>
      <c r="AD5081" s="439"/>
      <c r="AE5081" s="439"/>
      <c r="AF5081" s="439"/>
      <c r="AG5081" s="439"/>
      <c r="AH5081" s="439"/>
      <c r="AI5081" s="439"/>
      <c r="AJ5081" s="439"/>
    </row>
    <row r="5082" spans="29:36" x14ac:dyDescent="0.3">
      <c r="AC5082" s="439"/>
      <c r="AD5082" s="439"/>
      <c r="AE5082" s="439"/>
      <c r="AF5082" s="439"/>
      <c r="AG5082" s="439"/>
      <c r="AH5082" s="439"/>
      <c r="AI5082" s="439"/>
      <c r="AJ5082" s="439"/>
    </row>
    <row r="5083" spans="29:36" x14ac:dyDescent="0.3">
      <c r="AC5083" s="439"/>
      <c r="AD5083" s="439"/>
      <c r="AE5083" s="439"/>
      <c r="AF5083" s="439"/>
      <c r="AG5083" s="439"/>
      <c r="AH5083" s="439"/>
      <c r="AI5083" s="439"/>
      <c r="AJ5083" s="439"/>
    </row>
    <row r="5084" spans="29:36" x14ac:dyDescent="0.3">
      <c r="AC5084" s="439"/>
      <c r="AD5084" s="439"/>
      <c r="AE5084" s="439"/>
      <c r="AF5084" s="439"/>
      <c r="AG5084" s="439"/>
      <c r="AH5084" s="439"/>
      <c r="AI5084" s="439"/>
      <c r="AJ5084" s="439"/>
    </row>
    <row r="5085" spans="29:36" x14ac:dyDescent="0.3">
      <c r="AC5085" s="439"/>
      <c r="AD5085" s="439"/>
      <c r="AE5085" s="439"/>
      <c r="AF5085" s="439"/>
      <c r="AG5085" s="439"/>
      <c r="AH5085" s="439"/>
      <c r="AI5085" s="439"/>
      <c r="AJ5085" s="439"/>
    </row>
    <row r="5086" spans="29:36" x14ac:dyDescent="0.3">
      <c r="AC5086" s="439"/>
      <c r="AD5086" s="439"/>
      <c r="AE5086" s="439"/>
      <c r="AF5086" s="439"/>
      <c r="AG5086" s="439"/>
      <c r="AH5086" s="439"/>
      <c r="AI5086" s="439"/>
      <c r="AJ5086" s="439"/>
    </row>
    <row r="5087" spans="29:36" x14ac:dyDescent="0.3">
      <c r="AC5087" s="439"/>
      <c r="AD5087" s="439"/>
      <c r="AE5087" s="439"/>
      <c r="AF5087" s="439"/>
      <c r="AG5087" s="439"/>
      <c r="AH5087" s="439"/>
      <c r="AI5087" s="439"/>
      <c r="AJ5087" s="439"/>
    </row>
    <row r="5088" spans="29:36" x14ac:dyDescent="0.3">
      <c r="AC5088" s="439"/>
      <c r="AD5088" s="439"/>
      <c r="AE5088" s="439"/>
      <c r="AF5088" s="439"/>
      <c r="AG5088" s="439"/>
      <c r="AH5088" s="439"/>
      <c r="AI5088" s="439"/>
      <c r="AJ5088" s="439"/>
    </row>
    <row r="5089" spans="29:36" x14ac:dyDescent="0.3">
      <c r="AC5089" s="439"/>
      <c r="AD5089" s="439"/>
      <c r="AE5089" s="439"/>
      <c r="AF5089" s="439"/>
      <c r="AG5089" s="439"/>
      <c r="AH5089" s="439"/>
      <c r="AI5089" s="439"/>
      <c r="AJ5089" s="439"/>
    </row>
    <row r="5090" spans="29:36" x14ac:dyDescent="0.3">
      <c r="AC5090" s="439"/>
      <c r="AD5090" s="439"/>
      <c r="AE5090" s="439"/>
      <c r="AF5090" s="439"/>
      <c r="AG5090" s="439"/>
      <c r="AH5090" s="439"/>
      <c r="AI5090" s="439"/>
      <c r="AJ5090" s="439"/>
    </row>
    <row r="5091" spans="29:36" x14ac:dyDescent="0.3">
      <c r="AC5091" s="439"/>
      <c r="AD5091" s="439"/>
      <c r="AE5091" s="439"/>
      <c r="AF5091" s="439"/>
      <c r="AG5091" s="439"/>
      <c r="AH5091" s="439"/>
      <c r="AI5091" s="439"/>
      <c r="AJ5091" s="439"/>
    </row>
    <row r="5092" spans="29:36" x14ac:dyDescent="0.3">
      <c r="AC5092" s="439"/>
      <c r="AD5092" s="439"/>
      <c r="AE5092" s="439"/>
      <c r="AF5092" s="439"/>
      <c r="AG5092" s="439"/>
      <c r="AH5092" s="439"/>
      <c r="AI5092" s="439"/>
      <c r="AJ5092" s="439"/>
    </row>
    <row r="5093" spans="29:36" x14ac:dyDescent="0.3">
      <c r="AC5093" s="439"/>
      <c r="AD5093" s="439"/>
      <c r="AE5093" s="439"/>
      <c r="AF5093" s="439"/>
      <c r="AG5093" s="439"/>
      <c r="AH5093" s="439"/>
      <c r="AI5093" s="439"/>
      <c r="AJ5093" s="439"/>
    </row>
    <row r="5094" spans="29:36" x14ac:dyDescent="0.3">
      <c r="AC5094" s="439"/>
      <c r="AD5094" s="439"/>
      <c r="AE5094" s="439"/>
      <c r="AF5094" s="439"/>
      <c r="AG5094" s="439"/>
      <c r="AH5094" s="439"/>
      <c r="AI5094" s="439"/>
      <c r="AJ5094" s="439"/>
    </row>
    <row r="5095" spans="29:36" x14ac:dyDescent="0.3">
      <c r="AC5095" s="439"/>
      <c r="AD5095" s="439"/>
      <c r="AE5095" s="439"/>
      <c r="AF5095" s="439"/>
      <c r="AG5095" s="439"/>
      <c r="AH5095" s="439"/>
      <c r="AI5095" s="439"/>
      <c r="AJ5095" s="439"/>
    </row>
    <row r="5096" spans="29:36" x14ac:dyDescent="0.3">
      <c r="AC5096" s="439"/>
      <c r="AD5096" s="439"/>
      <c r="AE5096" s="439"/>
      <c r="AF5096" s="439"/>
      <c r="AG5096" s="439"/>
      <c r="AH5096" s="439"/>
      <c r="AI5096" s="439"/>
      <c r="AJ5096" s="439"/>
    </row>
    <row r="5097" spans="29:36" x14ac:dyDescent="0.3">
      <c r="AC5097" s="439"/>
      <c r="AD5097" s="439"/>
      <c r="AE5097" s="439"/>
      <c r="AF5097" s="439"/>
      <c r="AG5097" s="439"/>
      <c r="AH5097" s="439"/>
      <c r="AI5097" s="439"/>
      <c r="AJ5097" s="439"/>
    </row>
    <row r="5098" spans="29:36" x14ac:dyDescent="0.3">
      <c r="AC5098" s="439"/>
      <c r="AD5098" s="439"/>
      <c r="AE5098" s="439"/>
      <c r="AF5098" s="439"/>
      <c r="AG5098" s="439"/>
      <c r="AH5098" s="439"/>
      <c r="AI5098" s="439"/>
      <c r="AJ5098" s="439"/>
    </row>
    <row r="5099" spans="29:36" x14ac:dyDescent="0.3">
      <c r="AC5099" s="439"/>
      <c r="AD5099" s="439"/>
      <c r="AE5099" s="439"/>
      <c r="AF5099" s="439"/>
      <c r="AG5099" s="439"/>
      <c r="AH5099" s="439"/>
      <c r="AI5099" s="439"/>
      <c r="AJ5099" s="439"/>
    </row>
    <row r="5100" spans="29:36" x14ac:dyDescent="0.3">
      <c r="AC5100" s="439"/>
      <c r="AD5100" s="439"/>
      <c r="AE5100" s="439"/>
      <c r="AF5100" s="439"/>
      <c r="AG5100" s="439"/>
      <c r="AH5100" s="439"/>
      <c r="AI5100" s="439"/>
      <c r="AJ5100" s="439"/>
    </row>
    <row r="5101" spans="29:36" x14ac:dyDescent="0.3">
      <c r="AC5101" s="439"/>
      <c r="AD5101" s="439"/>
      <c r="AE5101" s="439"/>
      <c r="AF5101" s="439"/>
      <c r="AG5101" s="439"/>
      <c r="AH5101" s="439"/>
      <c r="AI5101" s="439"/>
      <c r="AJ5101" s="439"/>
    </row>
    <row r="5102" spans="29:36" x14ac:dyDescent="0.3">
      <c r="AC5102" s="439"/>
      <c r="AD5102" s="439"/>
      <c r="AE5102" s="439"/>
      <c r="AF5102" s="439"/>
      <c r="AG5102" s="439"/>
      <c r="AH5102" s="439"/>
      <c r="AI5102" s="439"/>
      <c r="AJ5102" s="439"/>
    </row>
    <row r="5103" spans="29:36" x14ac:dyDescent="0.3">
      <c r="AC5103" s="439"/>
      <c r="AD5103" s="439"/>
      <c r="AE5103" s="439"/>
      <c r="AF5103" s="439"/>
      <c r="AG5103" s="439"/>
      <c r="AH5103" s="439"/>
      <c r="AI5103" s="439"/>
      <c r="AJ5103" s="439"/>
    </row>
    <row r="5104" spans="29:36" x14ac:dyDescent="0.3">
      <c r="AC5104" s="439"/>
      <c r="AD5104" s="439"/>
      <c r="AE5104" s="439"/>
      <c r="AF5104" s="439"/>
      <c r="AG5104" s="439"/>
      <c r="AH5104" s="439"/>
      <c r="AI5104" s="439"/>
      <c r="AJ5104" s="439"/>
    </row>
    <row r="5105" spans="29:36" x14ac:dyDescent="0.3">
      <c r="AC5105" s="439"/>
      <c r="AD5105" s="439"/>
      <c r="AE5105" s="439"/>
      <c r="AF5105" s="439"/>
      <c r="AG5105" s="439"/>
      <c r="AH5105" s="439"/>
      <c r="AI5105" s="439"/>
      <c r="AJ5105" s="439"/>
    </row>
    <row r="5106" spans="29:36" x14ac:dyDescent="0.3">
      <c r="AC5106" s="439"/>
      <c r="AD5106" s="439"/>
      <c r="AE5106" s="439"/>
      <c r="AF5106" s="439"/>
      <c r="AG5106" s="439"/>
      <c r="AH5106" s="439"/>
      <c r="AI5106" s="439"/>
      <c r="AJ5106" s="439"/>
    </row>
    <row r="5107" spans="29:36" x14ac:dyDescent="0.3">
      <c r="AC5107" s="439"/>
      <c r="AD5107" s="439"/>
      <c r="AE5107" s="439"/>
      <c r="AF5107" s="439"/>
      <c r="AG5107" s="439"/>
      <c r="AH5107" s="439"/>
      <c r="AI5107" s="439"/>
      <c r="AJ5107" s="439"/>
    </row>
    <row r="5108" spans="29:36" x14ac:dyDescent="0.3">
      <c r="AC5108" s="439"/>
      <c r="AD5108" s="439"/>
      <c r="AE5108" s="439"/>
      <c r="AF5108" s="439"/>
      <c r="AG5108" s="439"/>
      <c r="AH5108" s="439"/>
      <c r="AI5108" s="439"/>
      <c r="AJ5108" s="439"/>
    </row>
    <row r="5109" spans="29:36" x14ac:dyDescent="0.3">
      <c r="AC5109" s="439"/>
      <c r="AD5109" s="439"/>
      <c r="AE5109" s="439"/>
      <c r="AF5109" s="439"/>
      <c r="AG5109" s="439"/>
      <c r="AH5109" s="439"/>
      <c r="AI5109" s="439"/>
      <c r="AJ5109" s="439"/>
    </row>
    <row r="5110" spans="29:36" x14ac:dyDescent="0.3">
      <c r="AC5110" s="439"/>
      <c r="AD5110" s="439"/>
      <c r="AE5110" s="439"/>
      <c r="AF5110" s="439"/>
      <c r="AG5110" s="439"/>
      <c r="AH5110" s="439"/>
      <c r="AI5110" s="439"/>
      <c r="AJ5110" s="439"/>
    </row>
    <row r="5111" spans="29:36" x14ac:dyDescent="0.3">
      <c r="AC5111" s="439"/>
      <c r="AD5111" s="439"/>
      <c r="AE5111" s="439"/>
      <c r="AF5111" s="439"/>
      <c r="AG5111" s="439"/>
      <c r="AH5111" s="439"/>
      <c r="AI5111" s="439"/>
      <c r="AJ5111" s="439"/>
    </row>
    <row r="5112" spans="29:36" x14ac:dyDescent="0.3">
      <c r="AC5112" s="439"/>
      <c r="AD5112" s="439"/>
      <c r="AE5112" s="439"/>
      <c r="AF5112" s="439"/>
      <c r="AG5112" s="439"/>
      <c r="AH5112" s="439"/>
      <c r="AI5112" s="439"/>
      <c r="AJ5112" s="439"/>
    </row>
    <row r="5113" spans="29:36" x14ac:dyDescent="0.3">
      <c r="AC5113" s="439"/>
      <c r="AD5113" s="439"/>
      <c r="AE5113" s="439"/>
      <c r="AF5113" s="439"/>
      <c r="AG5113" s="439"/>
      <c r="AH5113" s="439"/>
      <c r="AI5113" s="439"/>
      <c r="AJ5113" s="439"/>
    </row>
    <row r="5114" spans="29:36" x14ac:dyDescent="0.3">
      <c r="AC5114" s="439"/>
      <c r="AD5114" s="439"/>
      <c r="AE5114" s="439"/>
      <c r="AF5114" s="439"/>
      <c r="AG5114" s="439"/>
      <c r="AH5114" s="439"/>
      <c r="AI5114" s="439"/>
      <c r="AJ5114" s="439"/>
    </row>
    <row r="5115" spans="29:36" x14ac:dyDescent="0.3">
      <c r="AC5115" s="439"/>
      <c r="AD5115" s="439"/>
      <c r="AE5115" s="439"/>
      <c r="AF5115" s="439"/>
      <c r="AG5115" s="439"/>
      <c r="AH5115" s="439"/>
      <c r="AI5115" s="439"/>
      <c r="AJ5115" s="439"/>
    </row>
    <row r="5116" spans="29:36" x14ac:dyDescent="0.3">
      <c r="AC5116" s="439"/>
      <c r="AD5116" s="439"/>
      <c r="AE5116" s="439"/>
      <c r="AF5116" s="439"/>
      <c r="AG5116" s="439"/>
      <c r="AH5116" s="439"/>
      <c r="AI5116" s="439"/>
      <c r="AJ5116" s="439"/>
    </row>
    <row r="5117" spans="29:36" x14ac:dyDescent="0.3">
      <c r="AC5117" s="439"/>
      <c r="AD5117" s="439"/>
      <c r="AE5117" s="439"/>
      <c r="AF5117" s="439"/>
      <c r="AG5117" s="439"/>
      <c r="AH5117" s="439"/>
      <c r="AI5117" s="439"/>
      <c r="AJ5117" s="439"/>
    </row>
    <row r="5118" spans="29:36" x14ac:dyDescent="0.3">
      <c r="AC5118" s="439"/>
      <c r="AD5118" s="439"/>
      <c r="AE5118" s="439"/>
      <c r="AF5118" s="439"/>
      <c r="AG5118" s="439"/>
      <c r="AH5118" s="439"/>
      <c r="AI5118" s="439"/>
      <c r="AJ5118" s="439"/>
    </row>
    <row r="5119" spans="29:36" x14ac:dyDescent="0.3">
      <c r="AC5119" s="439"/>
      <c r="AD5119" s="439"/>
      <c r="AE5119" s="439"/>
      <c r="AF5119" s="439"/>
      <c r="AG5119" s="439"/>
      <c r="AH5119" s="439"/>
      <c r="AI5119" s="439"/>
      <c r="AJ5119" s="439"/>
    </row>
    <row r="5120" spans="29:36" x14ac:dyDescent="0.3">
      <c r="AC5120" s="439"/>
      <c r="AD5120" s="439"/>
      <c r="AE5120" s="439"/>
      <c r="AF5120" s="439"/>
      <c r="AG5120" s="439"/>
      <c r="AH5120" s="439"/>
      <c r="AI5120" s="439"/>
      <c r="AJ5120" s="439"/>
    </row>
    <row r="5121" spans="29:36" x14ac:dyDescent="0.3">
      <c r="AC5121" s="439"/>
      <c r="AD5121" s="439"/>
      <c r="AE5121" s="439"/>
      <c r="AF5121" s="439"/>
      <c r="AG5121" s="439"/>
      <c r="AH5121" s="439"/>
      <c r="AI5121" s="439"/>
      <c r="AJ5121" s="439"/>
    </row>
    <row r="5122" spans="29:36" x14ac:dyDescent="0.3">
      <c r="AC5122" s="439"/>
      <c r="AD5122" s="439"/>
      <c r="AE5122" s="439"/>
      <c r="AF5122" s="439"/>
      <c r="AG5122" s="439"/>
      <c r="AH5122" s="439"/>
      <c r="AI5122" s="439"/>
      <c r="AJ5122" s="439"/>
    </row>
    <row r="5123" spans="29:36" x14ac:dyDescent="0.3">
      <c r="AC5123" s="439"/>
      <c r="AD5123" s="439"/>
      <c r="AE5123" s="439"/>
      <c r="AF5123" s="439"/>
      <c r="AG5123" s="439"/>
      <c r="AH5123" s="439"/>
      <c r="AI5123" s="439"/>
      <c r="AJ5123" s="439"/>
    </row>
    <row r="5124" spans="29:36" x14ac:dyDescent="0.3">
      <c r="AC5124" s="439"/>
      <c r="AD5124" s="439"/>
      <c r="AE5124" s="439"/>
      <c r="AF5124" s="439"/>
      <c r="AG5124" s="439"/>
      <c r="AH5124" s="439"/>
      <c r="AI5124" s="439"/>
      <c r="AJ5124" s="439"/>
    </row>
    <row r="5125" spans="29:36" x14ac:dyDescent="0.3">
      <c r="AC5125" s="439"/>
      <c r="AD5125" s="439"/>
      <c r="AE5125" s="439"/>
      <c r="AF5125" s="439"/>
      <c r="AG5125" s="439"/>
      <c r="AH5125" s="439"/>
      <c r="AI5125" s="439"/>
      <c r="AJ5125" s="439"/>
    </row>
    <row r="5126" spans="29:36" x14ac:dyDescent="0.3">
      <c r="AC5126" s="439"/>
      <c r="AD5126" s="439"/>
      <c r="AE5126" s="439"/>
      <c r="AF5126" s="439"/>
      <c r="AG5126" s="439"/>
      <c r="AH5126" s="439"/>
      <c r="AI5126" s="439"/>
      <c r="AJ5126" s="439"/>
    </row>
    <row r="5127" spans="29:36" x14ac:dyDescent="0.3">
      <c r="AC5127" s="439"/>
      <c r="AD5127" s="439"/>
      <c r="AE5127" s="439"/>
      <c r="AF5127" s="439"/>
      <c r="AG5127" s="439"/>
      <c r="AH5127" s="439"/>
      <c r="AI5127" s="439"/>
      <c r="AJ5127" s="439"/>
    </row>
    <row r="5128" spans="29:36" x14ac:dyDescent="0.3">
      <c r="AC5128" s="439"/>
      <c r="AD5128" s="439"/>
      <c r="AE5128" s="439"/>
      <c r="AF5128" s="439"/>
      <c r="AG5128" s="439"/>
      <c r="AH5128" s="439"/>
      <c r="AI5128" s="439"/>
      <c r="AJ5128" s="439"/>
    </row>
    <row r="5129" spans="29:36" x14ac:dyDescent="0.3">
      <c r="AC5129" s="439"/>
      <c r="AD5129" s="439"/>
      <c r="AE5129" s="439"/>
      <c r="AF5129" s="439"/>
      <c r="AG5129" s="439"/>
      <c r="AH5129" s="439"/>
      <c r="AI5129" s="439"/>
      <c r="AJ5129" s="439"/>
    </row>
    <row r="5130" spans="29:36" x14ac:dyDescent="0.3">
      <c r="AC5130" s="439"/>
      <c r="AD5130" s="439"/>
      <c r="AE5130" s="439"/>
      <c r="AF5130" s="439"/>
      <c r="AG5130" s="439"/>
      <c r="AH5130" s="439"/>
      <c r="AI5130" s="439"/>
      <c r="AJ5130" s="439"/>
    </row>
    <row r="5131" spans="29:36" x14ac:dyDescent="0.3">
      <c r="AC5131" s="439"/>
      <c r="AD5131" s="439"/>
      <c r="AE5131" s="439"/>
      <c r="AF5131" s="439"/>
      <c r="AG5131" s="439"/>
      <c r="AH5131" s="439"/>
      <c r="AI5131" s="439"/>
      <c r="AJ5131" s="439"/>
    </row>
    <row r="5132" spans="29:36" x14ac:dyDescent="0.3">
      <c r="AC5132" s="439"/>
      <c r="AD5132" s="439"/>
      <c r="AE5132" s="439"/>
      <c r="AF5132" s="439"/>
      <c r="AG5132" s="439"/>
      <c r="AH5132" s="439"/>
      <c r="AI5132" s="439"/>
      <c r="AJ5132" s="439"/>
    </row>
    <row r="5133" spans="29:36" x14ac:dyDescent="0.3">
      <c r="AC5133" s="439"/>
      <c r="AD5133" s="439"/>
      <c r="AE5133" s="439"/>
      <c r="AF5133" s="439"/>
      <c r="AG5133" s="439"/>
      <c r="AH5133" s="439"/>
      <c r="AI5133" s="439"/>
      <c r="AJ5133" s="439"/>
    </row>
    <row r="5134" spans="29:36" x14ac:dyDescent="0.3">
      <c r="AC5134" s="439"/>
      <c r="AD5134" s="439"/>
      <c r="AE5134" s="439"/>
      <c r="AF5134" s="439"/>
      <c r="AG5134" s="439"/>
      <c r="AH5134" s="439"/>
      <c r="AI5134" s="439"/>
      <c r="AJ5134" s="439"/>
    </row>
    <row r="5135" spans="29:36" x14ac:dyDescent="0.3">
      <c r="AC5135" s="439"/>
      <c r="AD5135" s="439"/>
      <c r="AE5135" s="439"/>
      <c r="AF5135" s="439"/>
      <c r="AG5135" s="439"/>
      <c r="AH5135" s="439"/>
      <c r="AI5135" s="439"/>
      <c r="AJ5135" s="439"/>
    </row>
    <row r="5136" spans="29:36" x14ac:dyDescent="0.3">
      <c r="AC5136" s="439"/>
      <c r="AD5136" s="439"/>
      <c r="AE5136" s="439"/>
      <c r="AF5136" s="439"/>
      <c r="AG5136" s="439"/>
      <c r="AH5136" s="439"/>
      <c r="AI5136" s="439"/>
      <c r="AJ5136" s="439"/>
    </row>
    <row r="5137" spans="29:36" x14ac:dyDescent="0.3">
      <c r="AC5137" s="439"/>
      <c r="AD5137" s="439"/>
      <c r="AE5137" s="439"/>
      <c r="AF5137" s="439"/>
      <c r="AG5137" s="439"/>
      <c r="AH5137" s="439"/>
      <c r="AI5137" s="439"/>
      <c r="AJ5137" s="439"/>
    </row>
    <row r="5138" spans="29:36" x14ac:dyDescent="0.3">
      <c r="AC5138" s="439"/>
      <c r="AD5138" s="439"/>
      <c r="AE5138" s="439"/>
      <c r="AF5138" s="439"/>
      <c r="AG5138" s="439"/>
      <c r="AH5138" s="439"/>
      <c r="AI5138" s="439"/>
      <c r="AJ5138" s="439"/>
    </row>
    <row r="5139" spans="29:36" x14ac:dyDescent="0.3">
      <c r="AC5139" s="439"/>
      <c r="AD5139" s="439"/>
      <c r="AE5139" s="439"/>
      <c r="AF5139" s="439"/>
      <c r="AG5139" s="439"/>
      <c r="AH5139" s="439"/>
      <c r="AI5139" s="439"/>
      <c r="AJ5139" s="439"/>
    </row>
    <row r="5140" spans="29:36" x14ac:dyDescent="0.3">
      <c r="AC5140" s="439"/>
      <c r="AD5140" s="439"/>
      <c r="AE5140" s="439"/>
      <c r="AF5140" s="439"/>
      <c r="AG5140" s="439"/>
      <c r="AH5140" s="439"/>
      <c r="AI5140" s="439"/>
      <c r="AJ5140" s="439"/>
    </row>
    <row r="5141" spans="29:36" x14ac:dyDescent="0.3">
      <c r="AC5141" s="439"/>
      <c r="AD5141" s="439"/>
      <c r="AE5141" s="439"/>
      <c r="AF5141" s="439"/>
      <c r="AG5141" s="439"/>
      <c r="AH5141" s="439"/>
      <c r="AI5141" s="439"/>
      <c r="AJ5141" s="439"/>
    </row>
    <row r="5142" spans="29:36" x14ac:dyDescent="0.3">
      <c r="AC5142" s="439"/>
      <c r="AD5142" s="439"/>
      <c r="AE5142" s="439"/>
      <c r="AF5142" s="439"/>
      <c r="AG5142" s="439"/>
      <c r="AH5142" s="439"/>
      <c r="AI5142" s="439"/>
      <c r="AJ5142" s="439"/>
    </row>
    <row r="5143" spans="29:36" x14ac:dyDescent="0.3">
      <c r="AC5143" s="439"/>
      <c r="AD5143" s="439"/>
      <c r="AE5143" s="439"/>
      <c r="AF5143" s="439"/>
      <c r="AG5143" s="439"/>
      <c r="AH5143" s="439"/>
      <c r="AI5143" s="439"/>
      <c r="AJ5143" s="439"/>
    </row>
    <row r="5144" spans="29:36" x14ac:dyDescent="0.3">
      <c r="AC5144" s="439"/>
      <c r="AD5144" s="439"/>
      <c r="AE5144" s="439"/>
      <c r="AF5144" s="439"/>
      <c r="AG5144" s="439"/>
      <c r="AH5144" s="439"/>
      <c r="AI5144" s="439"/>
      <c r="AJ5144" s="439"/>
    </row>
    <row r="5145" spans="29:36" x14ac:dyDescent="0.3">
      <c r="AC5145" s="439"/>
      <c r="AD5145" s="439"/>
      <c r="AE5145" s="439"/>
      <c r="AF5145" s="439"/>
      <c r="AG5145" s="439"/>
      <c r="AH5145" s="439"/>
      <c r="AI5145" s="439"/>
      <c r="AJ5145" s="439"/>
    </row>
    <row r="5146" spans="29:36" x14ac:dyDescent="0.3">
      <c r="AC5146" s="439"/>
      <c r="AD5146" s="439"/>
      <c r="AE5146" s="439"/>
      <c r="AF5146" s="439"/>
      <c r="AG5146" s="439"/>
      <c r="AH5146" s="439"/>
      <c r="AI5146" s="439"/>
      <c r="AJ5146" s="439"/>
    </row>
    <row r="5147" spans="29:36" x14ac:dyDescent="0.3">
      <c r="AC5147" s="439"/>
      <c r="AD5147" s="439"/>
      <c r="AE5147" s="439"/>
      <c r="AF5147" s="439"/>
      <c r="AG5147" s="439"/>
      <c r="AH5147" s="439"/>
      <c r="AI5147" s="439"/>
      <c r="AJ5147" s="439"/>
    </row>
    <row r="5148" spans="29:36" x14ac:dyDescent="0.3">
      <c r="AC5148" s="439"/>
      <c r="AD5148" s="439"/>
      <c r="AE5148" s="439"/>
      <c r="AF5148" s="439"/>
      <c r="AG5148" s="439"/>
      <c r="AH5148" s="439"/>
      <c r="AI5148" s="439"/>
      <c r="AJ5148" s="439"/>
    </row>
    <row r="5149" spans="29:36" x14ac:dyDescent="0.3">
      <c r="AC5149" s="439"/>
      <c r="AD5149" s="439"/>
      <c r="AE5149" s="439"/>
      <c r="AF5149" s="439"/>
      <c r="AG5149" s="439"/>
      <c r="AH5149" s="439"/>
      <c r="AI5149" s="439"/>
      <c r="AJ5149" s="439"/>
    </row>
    <row r="5150" spans="29:36" x14ac:dyDescent="0.3">
      <c r="AC5150" s="439"/>
      <c r="AD5150" s="439"/>
      <c r="AE5150" s="439"/>
      <c r="AF5150" s="439"/>
      <c r="AG5150" s="439"/>
      <c r="AH5150" s="439"/>
      <c r="AI5150" s="439"/>
      <c r="AJ5150" s="439"/>
    </row>
    <row r="5151" spans="29:36" x14ac:dyDescent="0.3">
      <c r="AC5151" s="439"/>
      <c r="AD5151" s="439"/>
      <c r="AE5151" s="439"/>
      <c r="AF5151" s="439"/>
      <c r="AG5151" s="439"/>
      <c r="AH5151" s="439"/>
      <c r="AI5151" s="439"/>
      <c r="AJ5151" s="439"/>
    </row>
    <row r="5152" spans="29:36" x14ac:dyDescent="0.3">
      <c r="AC5152" s="439"/>
      <c r="AD5152" s="439"/>
      <c r="AE5152" s="439"/>
      <c r="AF5152" s="439"/>
      <c r="AG5152" s="439"/>
      <c r="AH5152" s="439"/>
      <c r="AI5152" s="439"/>
      <c r="AJ5152" s="439"/>
    </row>
    <row r="5153" spans="29:36" x14ac:dyDescent="0.3">
      <c r="AC5153" s="439"/>
      <c r="AD5153" s="439"/>
      <c r="AE5153" s="439"/>
      <c r="AF5153" s="439"/>
      <c r="AG5153" s="439"/>
      <c r="AH5153" s="439"/>
      <c r="AI5153" s="439"/>
      <c r="AJ5153" s="439"/>
    </row>
    <row r="5154" spans="29:36" x14ac:dyDescent="0.3">
      <c r="AC5154" s="439"/>
      <c r="AD5154" s="439"/>
      <c r="AE5154" s="439"/>
      <c r="AF5154" s="439"/>
      <c r="AG5154" s="439"/>
      <c r="AH5154" s="439"/>
      <c r="AI5154" s="439"/>
      <c r="AJ5154" s="439"/>
    </row>
    <row r="5155" spans="29:36" x14ac:dyDescent="0.3">
      <c r="AC5155" s="439"/>
      <c r="AD5155" s="439"/>
      <c r="AE5155" s="439"/>
      <c r="AF5155" s="439"/>
      <c r="AG5155" s="439"/>
      <c r="AH5155" s="439"/>
      <c r="AI5155" s="439"/>
      <c r="AJ5155" s="439"/>
    </row>
    <row r="5156" spans="29:36" x14ac:dyDescent="0.3">
      <c r="AC5156" s="439"/>
      <c r="AD5156" s="439"/>
      <c r="AE5156" s="439"/>
      <c r="AF5156" s="439"/>
      <c r="AG5156" s="439"/>
      <c r="AH5156" s="439"/>
      <c r="AI5156" s="439"/>
      <c r="AJ5156" s="439"/>
    </row>
    <row r="5157" spans="29:36" x14ac:dyDescent="0.3">
      <c r="AC5157" s="439"/>
      <c r="AD5157" s="439"/>
      <c r="AE5157" s="439"/>
      <c r="AF5157" s="439"/>
      <c r="AG5157" s="439"/>
      <c r="AH5157" s="439"/>
      <c r="AI5157" s="439"/>
      <c r="AJ5157" s="439"/>
    </row>
    <row r="5158" spans="29:36" x14ac:dyDescent="0.3">
      <c r="AC5158" s="439"/>
      <c r="AD5158" s="439"/>
      <c r="AE5158" s="439"/>
      <c r="AF5158" s="439"/>
      <c r="AG5158" s="439"/>
      <c r="AH5158" s="439"/>
      <c r="AI5158" s="439"/>
      <c r="AJ5158" s="439"/>
    </row>
    <row r="5159" spans="29:36" x14ac:dyDescent="0.3">
      <c r="AC5159" s="439"/>
      <c r="AD5159" s="439"/>
      <c r="AE5159" s="439"/>
      <c r="AF5159" s="439"/>
      <c r="AG5159" s="439"/>
      <c r="AH5159" s="439"/>
      <c r="AI5159" s="439"/>
      <c r="AJ5159" s="439"/>
    </row>
    <row r="5160" spans="29:36" x14ac:dyDescent="0.3">
      <c r="AC5160" s="439"/>
      <c r="AD5160" s="439"/>
      <c r="AE5160" s="439"/>
      <c r="AF5160" s="439"/>
      <c r="AG5160" s="439"/>
      <c r="AH5160" s="439"/>
      <c r="AI5160" s="439"/>
      <c r="AJ5160" s="439"/>
    </row>
    <row r="5161" spans="29:36" x14ac:dyDescent="0.3">
      <c r="AC5161" s="439"/>
      <c r="AD5161" s="439"/>
      <c r="AE5161" s="439"/>
      <c r="AF5161" s="439"/>
      <c r="AG5161" s="439"/>
      <c r="AH5161" s="439"/>
      <c r="AI5161" s="439"/>
      <c r="AJ5161" s="439"/>
    </row>
    <row r="5162" spans="29:36" x14ac:dyDescent="0.3">
      <c r="AC5162" s="439"/>
      <c r="AD5162" s="439"/>
      <c r="AE5162" s="439"/>
      <c r="AF5162" s="439"/>
      <c r="AG5162" s="439"/>
      <c r="AH5162" s="439"/>
      <c r="AI5162" s="439"/>
      <c r="AJ5162" s="439"/>
    </row>
    <row r="5163" spans="29:36" x14ac:dyDescent="0.3">
      <c r="AC5163" s="439"/>
      <c r="AD5163" s="439"/>
      <c r="AE5163" s="439"/>
      <c r="AF5163" s="439"/>
      <c r="AG5163" s="439"/>
      <c r="AH5163" s="439"/>
      <c r="AI5163" s="439"/>
      <c r="AJ5163" s="439"/>
    </row>
    <row r="5164" spans="29:36" x14ac:dyDescent="0.3">
      <c r="AC5164" s="439"/>
      <c r="AD5164" s="439"/>
      <c r="AE5164" s="439"/>
      <c r="AF5164" s="439"/>
      <c r="AG5164" s="439"/>
      <c r="AH5164" s="439"/>
      <c r="AI5164" s="439"/>
      <c r="AJ5164" s="439"/>
    </row>
    <row r="5165" spans="29:36" x14ac:dyDescent="0.3">
      <c r="AC5165" s="439"/>
      <c r="AD5165" s="439"/>
      <c r="AE5165" s="439"/>
      <c r="AF5165" s="439"/>
      <c r="AG5165" s="439"/>
      <c r="AH5165" s="439"/>
      <c r="AI5165" s="439"/>
      <c r="AJ5165" s="439"/>
    </row>
    <row r="5166" spans="29:36" x14ac:dyDescent="0.3">
      <c r="AC5166" s="439"/>
      <c r="AD5166" s="439"/>
      <c r="AE5166" s="439"/>
      <c r="AF5166" s="439"/>
      <c r="AG5166" s="439"/>
      <c r="AH5166" s="439"/>
      <c r="AI5166" s="439"/>
      <c r="AJ5166" s="439"/>
    </row>
    <row r="5167" spans="29:36" x14ac:dyDescent="0.3">
      <c r="AC5167" s="439"/>
      <c r="AD5167" s="439"/>
      <c r="AE5167" s="439"/>
      <c r="AF5167" s="439"/>
      <c r="AG5167" s="439"/>
      <c r="AH5167" s="439"/>
      <c r="AI5167" s="439"/>
      <c r="AJ5167" s="439"/>
    </row>
    <row r="5168" spans="29:36" x14ac:dyDescent="0.3">
      <c r="AC5168" s="439"/>
      <c r="AD5168" s="439"/>
      <c r="AE5168" s="439"/>
      <c r="AF5168" s="439"/>
      <c r="AG5168" s="439"/>
      <c r="AH5168" s="439"/>
      <c r="AI5168" s="439"/>
      <c r="AJ5168" s="439"/>
    </row>
    <row r="5169" spans="29:36" x14ac:dyDescent="0.3">
      <c r="AC5169" s="439"/>
      <c r="AD5169" s="439"/>
      <c r="AE5169" s="439"/>
      <c r="AF5169" s="439"/>
      <c r="AG5169" s="439"/>
      <c r="AH5169" s="439"/>
      <c r="AI5169" s="439"/>
      <c r="AJ5169" s="439"/>
    </row>
    <row r="5170" spans="29:36" x14ac:dyDescent="0.3">
      <c r="AC5170" s="439"/>
      <c r="AD5170" s="439"/>
      <c r="AE5170" s="439"/>
      <c r="AF5170" s="439"/>
      <c r="AG5170" s="439"/>
      <c r="AH5170" s="439"/>
      <c r="AI5170" s="439"/>
      <c r="AJ5170" s="439"/>
    </row>
    <row r="5171" spans="29:36" x14ac:dyDescent="0.3">
      <c r="AC5171" s="439"/>
      <c r="AD5171" s="439"/>
      <c r="AE5171" s="439"/>
      <c r="AF5171" s="439"/>
      <c r="AG5171" s="439"/>
      <c r="AH5171" s="439"/>
      <c r="AI5171" s="439"/>
      <c r="AJ5171" s="439"/>
    </row>
    <row r="5172" spans="29:36" x14ac:dyDescent="0.3">
      <c r="AC5172" s="439"/>
      <c r="AD5172" s="439"/>
      <c r="AE5172" s="439"/>
      <c r="AF5172" s="439"/>
      <c r="AG5172" s="439"/>
      <c r="AH5172" s="439"/>
      <c r="AI5172" s="439"/>
      <c r="AJ5172" s="439"/>
    </row>
    <row r="5173" spans="29:36" x14ac:dyDescent="0.3">
      <c r="AC5173" s="439"/>
      <c r="AD5173" s="439"/>
      <c r="AE5173" s="439"/>
      <c r="AF5173" s="439"/>
      <c r="AG5173" s="439"/>
      <c r="AH5173" s="439"/>
      <c r="AI5173" s="439"/>
      <c r="AJ5173" s="439"/>
    </row>
    <row r="5174" spans="29:36" x14ac:dyDescent="0.3">
      <c r="AC5174" s="439"/>
      <c r="AD5174" s="439"/>
      <c r="AE5174" s="439"/>
      <c r="AF5174" s="439"/>
      <c r="AG5174" s="439"/>
      <c r="AH5174" s="439"/>
      <c r="AI5174" s="439"/>
      <c r="AJ5174" s="439"/>
    </row>
    <row r="5175" spans="29:36" x14ac:dyDescent="0.3">
      <c r="AC5175" s="439"/>
      <c r="AD5175" s="439"/>
      <c r="AE5175" s="439"/>
      <c r="AF5175" s="439"/>
      <c r="AG5175" s="439"/>
      <c r="AH5175" s="439"/>
      <c r="AI5175" s="439"/>
      <c r="AJ5175" s="439"/>
    </row>
    <row r="5176" spans="29:36" x14ac:dyDescent="0.3">
      <c r="AC5176" s="439"/>
      <c r="AD5176" s="439"/>
      <c r="AE5176" s="439"/>
      <c r="AF5176" s="439"/>
      <c r="AG5176" s="439"/>
      <c r="AH5176" s="439"/>
      <c r="AI5176" s="439"/>
      <c r="AJ5176" s="439"/>
    </row>
    <row r="5177" spans="29:36" x14ac:dyDescent="0.3">
      <c r="AC5177" s="439"/>
      <c r="AD5177" s="439"/>
      <c r="AE5177" s="439"/>
      <c r="AF5177" s="439"/>
      <c r="AG5177" s="439"/>
      <c r="AH5177" s="439"/>
      <c r="AI5177" s="439"/>
      <c r="AJ5177" s="439"/>
    </row>
    <row r="5178" spans="29:36" x14ac:dyDescent="0.3">
      <c r="AC5178" s="439"/>
      <c r="AD5178" s="439"/>
      <c r="AE5178" s="439"/>
      <c r="AF5178" s="439"/>
      <c r="AG5178" s="439"/>
      <c r="AH5178" s="439"/>
      <c r="AI5178" s="439"/>
      <c r="AJ5178" s="439"/>
    </row>
    <row r="5179" spans="29:36" x14ac:dyDescent="0.3">
      <c r="AC5179" s="439"/>
      <c r="AD5179" s="439"/>
      <c r="AE5179" s="439"/>
      <c r="AF5179" s="439"/>
      <c r="AG5179" s="439"/>
      <c r="AH5179" s="439"/>
      <c r="AI5179" s="439"/>
      <c r="AJ5179" s="439"/>
    </row>
    <row r="5180" spans="29:36" x14ac:dyDescent="0.3">
      <c r="AC5180" s="439"/>
      <c r="AD5180" s="439"/>
      <c r="AE5180" s="439"/>
      <c r="AF5180" s="439"/>
      <c r="AG5180" s="439"/>
      <c r="AH5180" s="439"/>
      <c r="AI5180" s="439"/>
      <c r="AJ5180" s="439"/>
    </row>
    <row r="5181" spans="29:36" x14ac:dyDescent="0.3">
      <c r="AC5181" s="439"/>
      <c r="AD5181" s="439"/>
      <c r="AE5181" s="439"/>
      <c r="AF5181" s="439"/>
      <c r="AG5181" s="439"/>
      <c r="AH5181" s="439"/>
      <c r="AI5181" s="439"/>
      <c r="AJ5181" s="439"/>
    </row>
    <row r="5182" spans="29:36" x14ac:dyDescent="0.3">
      <c r="AC5182" s="439"/>
      <c r="AD5182" s="439"/>
      <c r="AE5182" s="439"/>
      <c r="AF5182" s="439"/>
      <c r="AG5182" s="439"/>
      <c r="AH5182" s="439"/>
      <c r="AI5182" s="439"/>
      <c r="AJ5182" s="439"/>
    </row>
    <row r="5183" spans="29:36" x14ac:dyDescent="0.3">
      <c r="AC5183" s="439"/>
      <c r="AD5183" s="439"/>
      <c r="AE5183" s="439"/>
      <c r="AF5183" s="439"/>
      <c r="AG5183" s="439"/>
      <c r="AH5183" s="439"/>
      <c r="AI5183" s="439"/>
      <c r="AJ5183" s="439"/>
    </row>
    <row r="5184" spans="29:36" x14ac:dyDescent="0.3">
      <c r="AC5184" s="439"/>
      <c r="AD5184" s="439"/>
      <c r="AE5184" s="439"/>
      <c r="AF5184" s="439"/>
      <c r="AG5184" s="439"/>
      <c r="AH5184" s="439"/>
      <c r="AI5184" s="439"/>
      <c r="AJ5184" s="439"/>
    </row>
    <row r="5185" spans="29:36" x14ac:dyDescent="0.3">
      <c r="AC5185" s="439"/>
      <c r="AD5185" s="439"/>
      <c r="AE5185" s="439"/>
      <c r="AF5185" s="439"/>
      <c r="AG5185" s="439"/>
      <c r="AH5185" s="439"/>
      <c r="AI5185" s="439"/>
      <c r="AJ5185" s="439"/>
    </row>
    <row r="5186" spans="29:36" x14ac:dyDescent="0.3">
      <c r="AC5186" s="439"/>
      <c r="AD5186" s="439"/>
      <c r="AE5186" s="439"/>
      <c r="AF5186" s="439"/>
      <c r="AG5186" s="439"/>
      <c r="AH5186" s="439"/>
      <c r="AI5186" s="439"/>
      <c r="AJ5186" s="439"/>
    </row>
    <row r="5187" spans="29:36" x14ac:dyDescent="0.3">
      <c r="AC5187" s="439"/>
      <c r="AD5187" s="439"/>
      <c r="AE5187" s="439"/>
      <c r="AF5187" s="439"/>
      <c r="AG5187" s="439"/>
      <c r="AH5187" s="439"/>
      <c r="AI5187" s="439"/>
      <c r="AJ5187" s="439"/>
    </row>
    <row r="5188" spans="29:36" x14ac:dyDescent="0.3">
      <c r="AC5188" s="439"/>
      <c r="AD5188" s="439"/>
      <c r="AE5188" s="439"/>
      <c r="AF5188" s="439"/>
      <c r="AG5188" s="439"/>
      <c r="AH5188" s="439"/>
      <c r="AI5188" s="439"/>
      <c r="AJ5188" s="439"/>
    </row>
    <row r="5189" spans="29:36" x14ac:dyDescent="0.3">
      <c r="AC5189" s="439"/>
      <c r="AD5189" s="439"/>
      <c r="AE5189" s="439"/>
      <c r="AF5189" s="439"/>
      <c r="AG5189" s="439"/>
      <c r="AH5189" s="439"/>
      <c r="AI5189" s="439"/>
      <c r="AJ5189" s="439"/>
    </row>
    <row r="5190" spans="29:36" x14ac:dyDescent="0.3">
      <c r="AC5190" s="439"/>
      <c r="AD5190" s="439"/>
      <c r="AE5190" s="439"/>
      <c r="AF5190" s="439"/>
      <c r="AG5190" s="439"/>
      <c r="AH5190" s="439"/>
      <c r="AI5190" s="439"/>
      <c r="AJ5190" s="439"/>
    </row>
    <row r="5191" spans="29:36" x14ac:dyDescent="0.3">
      <c r="AC5191" s="439"/>
      <c r="AD5191" s="439"/>
      <c r="AE5191" s="439"/>
      <c r="AF5191" s="439"/>
      <c r="AG5191" s="439"/>
      <c r="AH5191" s="439"/>
      <c r="AI5191" s="439"/>
      <c r="AJ5191" s="439"/>
    </row>
    <row r="5192" spans="29:36" x14ac:dyDescent="0.3">
      <c r="AC5192" s="439"/>
      <c r="AD5192" s="439"/>
      <c r="AE5192" s="439"/>
      <c r="AF5192" s="439"/>
      <c r="AG5192" s="439"/>
      <c r="AH5192" s="439"/>
      <c r="AI5192" s="439"/>
      <c r="AJ5192" s="439"/>
    </row>
    <row r="5193" spans="29:36" x14ac:dyDescent="0.3">
      <c r="AC5193" s="439"/>
      <c r="AD5193" s="439"/>
      <c r="AE5193" s="439"/>
      <c r="AF5193" s="439"/>
      <c r="AG5193" s="439"/>
      <c r="AH5193" s="439"/>
      <c r="AI5193" s="439"/>
      <c r="AJ5193" s="439"/>
    </row>
    <row r="5194" spans="29:36" x14ac:dyDescent="0.3">
      <c r="AC5194" s="439"/>
      <c r="AD5194" s="439"/>
      <c r="AE5194" s="439"/>
      <c r="AF5194" s="439"/>
      <c r="AG5194" s="439"/>
      <c r="AH5194" s="439"/>
      <c r="AI5194" s="439"/>
      <c r="AJ5194" s="439"/>
    </row>
    <row r="5195" spans="29:36" x14ac:dyDescent="0.3">
      <c r="AC5195" s="439"/>
      <c r="AD5195" s="439"/>
      <c r="AE5195" s="439"/>
      <c r="AF5195" s="439"/>
      <c r="AG5195" s="439"/>
      <c r="AH5195" s="439"/>
      <c r="AI5195" s="439"/>
      <c r="AJ5195" s="439"/>
    </row>
    <row r="5196" spans="29:36" x14ac:dyDescent="0.3">
      <c r="AC5196" s="439"/>
      <c r="AD5196" s="439"/>
      <c r="AE5196" s="439"/>
      <c r="AF5196" s="439"/>
      <c r="AG5196" s="439"/>
      <c r="AH5196" s="439"/>
      <c r="AI5196" s="439"/>
      <c r="AJ5196" s="439"/>
    </row>
    <row r="5197" spans="29:36" x14ac:dyDescent="0.3">
      <c r="AC5197" s="439"/>
      <c r="AD5197" s="439"/>
      <c r="AE5197" s="439"/>
      <c r="AF5197" s="439"/>
      <c r="AG5197" s="439"/>
      <c r="AH5197" s="439"/>
      <c r="AI5197" s="439"/>
      <c r="AJ5197" s="439"/>
    </row>
    <row r="5198" spans="29:36" x14ac:dyDescent="0.3">
      <c r="AC5198" s="439"/>
      <c r="AD5198" s="439"/>
      <c r="AE5198" s="439"/>
      <c r="AF5198" s="439"/>
      <c r="AG5198" s="439"/>
      <c r="AH5198" s="439"/>
      <c r="AI5198" s="439"/>
      <c r="AJ5198" s="439"/>
    </row>
    <row r="5199" spans="29:36" x14ac:dyDescent="0.3">
      <c r="AC5199" s="439"/>
      <c r="AD5199" s="439"/>
      <c r="AE5199" s="439"/>
      <c r="AF5199" s="439"/>
      <c r="AG5199" s="439"/>
      <c r="AH5199" s="439"/>
      <c r="AI5199" s="439"/>
      <c r="AJ5199" s="439"/>
    </row>
    <row r="5200" spans="29:36" x14ac:dyDescent="0.3">
      <c r="AC5200" s="439"/>
      <c r="AD5200" s="439"/>
      <c r="AE5200" s="439"/>
      <c r="AF5200" s="439"/>
      <c r="AG5200" s="439"/>
      <c r="AH5200" s="439"/>
      <c r="AI5200" s="439"/>
      <c r="AJ5200" s="439"/>
    </row>
    <row r="5201" spans="29:36" x14ac:dyDescent="0.3">
      <c r="AC5201" s="439"/>
      <c r="AD5201" s="439"/>
      <c r="AE5201" s="439"/>
      <c r="AF5201" s="439"/>
      <c r="AG5201" s="439"/>
      <c r="AH5201" s="439"/>
      <c r="AI5201" s="439"/>
      <c r="AJ5201" s="439"/>
    </row>
    <row r="5202" spans="29:36" x14ac:dyDescent="0.3">
      <c r="AC5202" s="439"/>
      <c r="AD5202" s="439"/>
      <c r="AE5202" s="439"/>
      <c r="AF5202" s="439"/>
      <c r="AG5202" s="439"/>
      <c r="AH5202" s="439"/>
      <c r="AI5202" s="439"/>
      <c r="AJ5202" s="439"/>
    </row>
    <row r="5203" spans="29:36" x14ac:dyDescent="0.3">
      <c r="AC5203" s="439"/>
      <c r="AD5203" s="439"/>
      <c r="AE5203" s="439"/>
      <c r="AF5203" s="439"/>
      <c r="AG5203" s="439"/>
      <c r="AH5203" s="439"/>
      <c r="AI5203" s="439"/>
      <c r="AJ5203" s="439"/>
    </row>
    <row r="5204" spans="29:36" x14ac:dyDescent="0.3">
      <c r="AC5204" s="439"/>
      <c r="AD5204" s="439"/>
      <c r="AE5204" s="439"/>
      <c r="AF5204" s="439"/>
      <c r="AG5204" s="439"/>
      <c r="AH5204" s="439"/>
      <c r="AI5204" s="439"/>
      <c r="AJ5204" s="439"/>
    </row>
    <row r="5205" spans="29:36" x14ac:dyDescent="0.3">
      <c r="AC5205" s="439"/>
      <c r="AD5205" s="439"/>
      <c r="AE5205" s="439"/>
      <c r="AF5205" s="439"/>
      <c r="AG5205" s="439"/>
      <c r="AH5205" s="439"/>
      <c r="AI5205" s="439"/>
      <c r="AJ5205" s="439"/>
    </row>
    <row r="5206" spans="29:36" x14ac:dyDescent="0.3">
      <c r="AC5206" s="439"/>
      <c r="AD5206" s="439"/>
      <c r="AE5206" s="439"/>
      <c r="AF5206" s="439"/>
      <c r="AG5206" s="439"/>
      <c r="AH5206" s="439"/>
      <c r="AI5206" s="439"/>
      <c r="AJ5206" s="439"/>
    </row>
    <row r="5207" spans="29:36" x14ac:dyDescent="0.3">
      <c r="AC5207" s="439"/>
      <c r="AD5207" s="439"/>
      <c r="AE5207" s="439"/>
      <c r="AF5207" s="439"/>
      <c r="AG5207" s="439"/>
      <c r="AH5207" s="439"/>
      <c r="AI5207" s="439"/>
      <c r="AJ5207" s="439"/>
    </row>
    <row r="5208" spans="29:36" x14ac:dyDescent="0.3">
      <c r="AC5208" s="439"/>
      <c r="AD5208" s="439"/>
      <c r="AE5208" s="439"/>
      <c r="AF5208" s="439"/>
      <c r="AG5208" s="439"/>
      <c r="AH5208" s="439"/>
      <c r="AI5208" s="439"/>
      <c r="AJ5208" s="439"/>
    </row>
    <row r="5209" spans="29:36" x14ac:dyDescent="0.3">
      <c r="AC5209" s="439"/>
      <c r="AD5209" s="439"/>
      <c r="AE5209" s="439"/>
      <c r="AF5209" s="439"/>
      <c r="AG5209" s="439"/>
      <c r="AH5209" s="439"/>
      <c r="AI5209" s="439"/>
      <c r="AJ5209" s="439"/>
    </row>
    <row r="5210" spans="29:36" x14ac:dyDescent="0.3">
      <c r="AC5210" s="439"/>
      <c r="AD5210" s="439"/>
      <c r="AE5210" s="439"/>
      <c r="AF5210" s="439"/>
      <c r="AG5210" s="439"/>
      <c r="AH5210" s="439"/>
      <c r="AI5210" s="439"/>
      <c r="AJ5210" s="439"/>
    </row>
    <row r="5211" spans="29:36" x14ac:dyDescent="0.3">
      <c r="AC5211" s="439"/>
      <c r="AD5211" s="439"/>
      <c r="AE5211" s="439"/>
      <c r="AF5211" s="439"/>
      <c r="AG5211" s="439"/>
      <c r="AH5211" s="439"/>
      <c r="AI5211" s="439"/>
      <c r="AJ5211" s="439"/>
    </row>
    <row r="5212" spans="29:36" x14ac:dyDescent="0.3">
      <c r="AC5212" s="439"/>
      <c r="AD5212" s="439"/>
      <c r="AE5212" s="439"/>
      <c r="AF5212" s="439"/>
      <c r="AG5212" s="439"/>
      <c r="AH5212" s="439"/>
      <c r="AI5212" s="439"/>
      <c r="AJ5212" s="439"/>
    </row>
    <row r="5213" spans="29:36" x14ac:dyDescent="0.3">
      <c r="AC5213" s="439"/>
      <c r="AD5213" s="439"/>
      <c r="AE5213" s="439"/>
      <c r="AF5213" s="439"/>
      <c r="AG5213" s="439"/>
      <c r="AH5213" s="439"/>
      <c r="AI5213" s="439"/>
      <c r="AJ5213" s="439"/>
    </row>
    <row r="5214" spans="29:36" x14ac:dyDescent="0.3">
      <c r="AC5214" s="439"/>
      <c r="AD5214" s="439"/>
      <c r="AE5214" s="439"/>
      <c r="AF5214" s="439"/>
      <c r="AG5214" s="439"/>
      <c r="AH5214" s="439"/>
      <c r="AI5214" s="439"/>
      <c r="AJ5214" s="439"/>
    </row>
    <row r="5215" spans="29:36" x14ac:dyDescent="0.3">
      <c r="AC5215" s="439"/>
      <c r="AD5215" s="439"/>
      <c r="AE5215" s="439"/>
      <c r="AF5215" s="439"/>
      <c r="AG5215" s="439"/>
      <c r="AH5215" s="439"/>
      <c r="AI5215" s="439"/>
      <c r="AJ5215" s="439"/>
    </row>
    <row r="5216" spans="29:36" x14ac:dyDescent="0.3">
      <c r="AC5216" s="439"/>
      <c r="AD5216" s="439"/>
      <c r="AE5216" s="439"/>
      <c r="AF5216" s="439"/>
      <c r="AG5216" s="439"/>
      <c r="AH5216" s="439"/>
      <c r="AI5216" s="439"/>
      <c r="AJ5216" s="439"/>
    </row>
    <row r="5217" spans="29:36" x14ac:dyDescent="0.3">
      <c r="AC5217" s="439"/>
      <c r="AD5217" s="439"/>
      <c r="AE5217" s="439"/>
      <c r="AF5217" s="439"/>
      <c r="AG5217" s="439"/>
      <c r="AH5217" s="439"/>
      <c r="AI5217" s="439"/>
      <c r="AJ5217" s="439"/>
    </row>
    <row r="5218" spans="29:36" x14ac:dyDescent="0.3">
      <c r="AC5218" s="439"/>
      <c r="AD5218" s="439"/>
      <c r="AE5218" s="439"/>
      <c r="AF5218" s="439"/>
      <c r="AG5218" s="439"/>
      <c r="AH5218" s="439"/>
      <c r="AI5218" s="439"/>
      <c r="AJ5218" s="439"/>
    </row>
    <row r="5219" spans="29:36" x14ac:dyDescent="0.3">
      <c r="AC5219" s="439"/>
      <c r="AD5219" s="439"/>
      <c r="AE5219" s="439"/>
      <c r="AF5219" s="439"/>
      <c r="AG5219" s="439"/>
      <c r="AH5219" s="439"/>
      <c r="AI5219" s="439"/>
      <c r="AJ5219" s="439"/>
    </row>
    <row r="5220" spans="29:36" x14ac:dyDescent="0.3">
      <c r="AC5220" s="439"/>
      <c r="AD5220" s="439"/>
      <c r="AE5220" s="439"/>
      <c r="AF5220" s="439"/>
      <c r="AG5220" s="439"/>
      <c r="AH5220" s="439"/>
      <c r="AI5220" s="439"/>
      <c r="AJ5220" s="439"/>
    </row>
    <row r="5221" spans="29:36" x14ac:dyDescent="0.3">
      <c r="AC5221" s="439"/>
      <c r="AD5221" s="439"/>
      <c r="AE5221" s="439"/>
      <c r="AF5221" s="439"/>
      <c r="AG5221" s="439"/>
      <c r="AH5221" s="439"/>
      <c r="AI5221" s="439"/>
      <c r="AJ5221" s="439"/>
    </row>
    <row r="5222" spans="29:36" x14ac:dyDescent="0.3">
      <c r="AC5222" s="439"/>
      <c r="AD5222" s="439"/>
      <c r="AE5222" s="439"/>
      <c r="AF5222" s="439"/>
      <c r="AG5222" s="439"/>
      <c r="AH5222" s="439"/>
      <c r="AI5222" s="439"/>
      <c r="AJ5222" s="439"/>
    </row>
    <row r="5223" spans="29:36" x14ac:dyDescent="0.3">
      <c r="AC5223" s="439"/>
      <c r="AD5223" s="439"/>
      <c r="AE5223" s="439"/>
      <c r="AF5223" s="439"/>
      <c r="AG5223" s="439"/>
      <c r="AH5223" s="439"/>
      <c r="AI5223" s="439"/>
      <c r="AJ5223" s="439"/>
    </row>
    <row r="5224" spans="29:36" x14ac:dyDescent="0.3">
      <c r="AC5224" s="439"/>
      <c r="AD5224" s="439"/>
      <c r="AE5224" s="439"/>
      <c r="AF5224" s="439"/>
      <c r="AG5224" s="439"/>
      <c r="AH5224" s="439"/>
      <c r="AI5224" s="439"/>
      <c r="AJ5224" s="439"/>
    </row>
    <row r="5225" spans="29:36" x14ac:dyDescent="0.3">
      <c r="AC5225" s="439"/>
      <c r="AD5225" s="439"/>
      <c r="AE5225" s="439"/>
      <c r="AF5225" s="439"/>
      <c r="AG5225" s="439"/>
      <c r="AH5225" s="439"/>
      <c r="AI5225" s="439"/>
      <c r="AJ5225" s="439"/>
    </row>
    <row r="5226" spans="29:36" x14ac:dyDescent="0.3">
      <c r="AC5226" s="439"/>
      <c r="AD5226" s="439"/>
      <c r="AE5226" s="439"/>
      <c r="AF5226" s="439"/>
      <c r="AG5226" s="439"/>
      <c r="AH5226" s="439"/>
      <c r="AI5226" s="439"/>
      <c r="AJ5226" s="439"/>
    </row>
    <row r="5227" spans="29:36" x14ac:dyDescent="0.3">
      <c r="AC5227" s="439"/>
      <c r="AD5227" s="439"/>
      <c r="AE5227" s="439"/>
      <c r="AF5227" s="439"/>
      <c r="AG5227" s="439"/>
      <c r="AH5227" s="439"/>
      <c r="AI5227" s="439"/>
      <c r="AJ5227" s="439"/>
    </row>
    <row r="5228" spans="29:36" x14ac:dyDescent="0.3">
      <c r="AC5228" s="439"/>
      <c r="AD5228" s="439"/>
      <c r="AE5228" s="439"/>
      <c r="AF5228" s="439"/>
      <c r="AG5228" s="439"/>
      <c r="AH5228" s="439"/>
      <c r="AI5228" s="439"/>
      <c r="AJ5228" s="439"/>
    </row>
    <row r="5229" spans="29:36" x14ac:dyDescent="0.3">
      <c r="AC5229" s="439"/>
      <c r="AD5229" s="439"/>
      <c r="AE5229" s="439"/>
      <c r="AF5229" s="439"/>
      <c r="AG5229" s="439"/>
      <c r="AH5229" s="439"/>
      <c r="AI5229" s="439"/>
      <c r="AJ5229" s="439"/>
    </row>
    <row r="5230" spans="29:36" x14ac:dyDescent="0.3">
      <c r="AC5230" s="439"/>
      <c r="AD5230" s="439"/>
      <c r="AE5230" s="439"/>
      <c r="AF5230" s="439"/>
      <c r="AG5230" s="439"/>
      <c r="AH5230" s="439"/>
      <c r="AI5230" s="439"/>
      <c r="AJ5230" s="439"/>
    </row>
    <row r="5231" spans="29:36" x14ac:dyDescent="0.3">
      <c r="AC5231" s="439"/>
      <c r="AD5231" s="439"/>
      <c r="AE5231" s="439"/>
      <c r="AF5231" s="439"/>
      <c r="AG5231" s="439"/>
      <c r="AH5231" s="439"/>
      <c r="AI5231" s="439"/>
      <c r="AJ5231" s="439"/>
    </row>
    <row r="5232" spans="29:36" x14ac:dyDescent="0.3">
      <c r="AC5232" s="439"/>
      <c r="AD5232" s="439"/>
      <c r="AE5232" s="439"/>
      <c r="AF5232" s="439"/>
      <c r="AG5232" s="439"/>
      <c r="AH5232" s="439"/>
      <c r="AI5232" s="439"/>
      <c r="AJ5232" s="439"/>
    </row>
    <row r="5233" spans="29:36" x14ac:dyDescent="0.3">
      <c r="AC5233" s="439"/>
      <c r="AD5233" s="439"/>
      <c r="AE5233" s="439"/>
      <c r="AF5233" s="439"/>
      <c r="AG5233" s="439"/>
      <c r="AH5233" s="439"/>
      <c r="AI5233" s="439"/>
      <c r="AJ5233" s="439"/>
    </row>
    <row r="5234" spans="29:36" x14ac:dyDescent="0.3">
      <c r="AC5234" s="439"/>
      <c r="AD5234" s="439"/>
      <c r="AE5234" s="439"/>
      <c r="AF5234" s="439"/>
      <c r="AG5234" s="439"/>
      <c r="AH5234" s="439"/>
      <c r="AI5234" s="439"/>
      <c r="AJ5234" s="439"/>
    </row>
    <row r="5235" spans="29:36" x14ac:dyDescent="0.3">
      <c r="AC5235" s="439"/>
      <c r="AD5235" s="439"/>
      <c r="AE5235" s="439"/>
      <c r="AF5235" s="439"/>
      <c r="AG5235" s="439"/>
      <c r="AH5235" s="439"/>
      <c r="AI5235" s="439"/>
      <c r="AJ5235" s="439"/>
    </row>
    <row r="5236" spans="29:36" x14ac:dyDescent="0.3">
      <c r="AC5236" s="439"/>
      <c r="AD5236" s="439"/>
      <c r="AE5236" s="439"/>
      <c r="AF5236" s="439"/>
      <c r="AG5236" s="439"/>
      <c r="AH5236" s="439"/>
      <c r="AI5236" s="439"/>
      <c r="AJ5236" s="439"/>
    </row>
    <row r="5237" spans="29:36" x14ac:dyDescent="0.3">
      <c r="AC5237" s="439"/>
      <c r="AD5237" s="439"/>
      <c r="AE5237" s="439"/>
      <c r="AF5237" s="439"/>
      <c r="AG5237" s="439"/>
      <c r="AH5237" s="439"/>
      <c r="AI5237" s="439"/>
      <c r="AJ5237" s="439"/>
    </row>
    <row r="5238" spans="29:36" x14ac:dyDescent="0.3">
      <c r="AC5238" s="439"/>
      <c r="AD5238" s="439"/>
      <c r="AE5238" s="439"/>
      <c r="AF5238" s="439"/>
      <c r="AG5238" s="439"/>
      <c r="AH5238" s="439"/>
      <c r="AI5238" s="439"/>
      <c r="AJ5238" s="439"/>
    </row>
    <row r="5239" spans="29:36" x14ac:dyDescent="0.3">
      <c r="AC5239" s="439"/>
      <c r="AD5239" s="439"/>
      <c r="AE5239" s="439"/>
      <c r="AF5239" s="439"/>
      <c r="AG5239" s="439"/>
      <c r="AH5239" s="439"/>
      <c r="AI5239" s="439"/>
      <c r="AJ5239" s="439"/>
    </row>
    <row r="5240" spans="29:36" x14ac:dyDescent="0.3">
      <c r="AC5240" s="439"/>
      <c r="AD5240" s="439"/>
      <c r="AE5240" s="439"/>
      <c r="AF5240" s="439"/>
      <c r="AG5240" s="439"/>
      <c r="AH5240" s="439"/>
      <c r="AI5240" s="439"/>
      <c r="AJ5240" s="439"/>
    </row>
    <row r="5241" spans="29:36" x14ac:dyDescent="0.3">
      <c r="AC5241" s="439"/>
      <c r="AD5241" s="439"/>
      <c r="AE5241" s="439"/>
      <c r="AF5241" s="439"/>
      <c r="AG5241" s="439"/>
      <c r="AH5241" s="439"/>
      <c r="AI5241" s="439"/>
      <c r="AJ5241" s="439"/>
    </row>
    <row r="5242" spans="29:36" x14ac:dyDescent="0.3">
      <c r="AC5242" s="439"/>
      <c r="AD5242" s="439"/>
      <c r="AE5242" s="439"/>
      <c r="AF5242" s="439"/>
      <c r="AG5242" s="439"/>
      <c r="AH5242" s="439"/>
      <c r="AI5242" s="439"/>
      <c r="AJ5242" s="439"/>
    </row>
    <row r="5243" spans="29:36" x14ac:dyDescent="0.3">
      <c r="AC5243" s="439"/>
      <c r="AD5243" s="439"/>
      <c r="AE5243" s="439"/>
      <c r="AF5243" s="439"/>
      <c r="AG5243" s="439"/>
      <c r="AH5243" s="439"/>
      <c r="AI5243" s="439"/>
      <c r="AJ5243" s="439"/>
    </row>
    <row r="5244" spans="29:36" x14ac:dyDescent="0.3">
      <c r="AC5244" s="439"/>
      <c r="AD5244" s="439"/>
      <c r="AE5244" s="439"/>
      <c r="AF5244" s="439"/>
      <c r="AG5244" s="439"/>
      <c r="AH5244" s="439"/>
      <c r="AI5244" s="439"/>
      <c r="AJ5244" s="439"/>
    </row>
    <row r="5245" spans="29:36" x14ac:dyDescent="0.3">
      <c r="AC5245" s="439"/>
      <c r="AD5245" s="439"/>
      <c r="AE5245" s="439"/>
      <c r="AF5245" s="439"/>
      <c r="AG5245" s="439"/>
      <c r="AH5245" s="439"/>
      <c r="AI5245" s="439"/>
      <c r="AJ5245" s="439"/>
    </row>
    <row r="5246" spans="29:36" x14ac:dyDescent="0.3">
      <c r="AC5246" s="439"/>
      <c r="AD5246" s="439"/>
      <c r="AE5246" s="439"/>
      <c r="AF5246" s="439"/>
      <c r="AG5246" s="439"/>
      <c r="AH5246" s="439"/>
      <c r="AI5246" s="439"/>
      <c r="AJ5246" s="439"/>
    </row>
    <row r="5247" spans="29:36" x14ac:dyDescent="0.3">
      <c r="AC5247" s="439"/>
      <c r="AD5247" s="439"/>
      <c r="AE5247" s="439"/>
      <c r="AF5247" s="439"/>
      <c r="AG5247" s="439"/>
      <c r="AH5247" s="439"/>
      <c r="AI5247" s="439"/>
      <c r="AJ5247" s="439"/>
    </row>
    <row r="5248" spans="29:36" x14ac:dyDescent="0.3">
      <c r="AC5248" s="439"/>
      <c r="AD5248" s="439"/>
      <c r="AE5248" s="439"/>
      <c r="AF5248" s="439"/>
      <c r="AG5248" s="439"/>
      <c r="AH5248" s="439"/>
      <c r="AI5248" s="439"/>
      <c r="AJ5248" s="439"/>
    </row>
    <row r="5249" spans="29:36" x14ac:dyDescent="0.3">
      <c r="AC5249" s="439"/>
      <c r="AD5249" s="439"/>
      <c r="AE5249" s="439"/>
      <c r="AF5249" s="439"/>
      <c r="AG5249" s="439"/>
      <c r="AH5249" s="439"/>
      <c r="AI5249" s="439"/>
      <c r="AJ5249" s="439"/>
    </row>
    <row r="5250" spans="29:36" x14ac:dyDescent="0.3">
      <c r="AC5250" s="439"/>
      <c r="AD5250" s="439"/>
      <c r="AE5250" s="439"/>
      <c r="AF5250" s="439"/>
      <c r="AG5250" s="439"/>
      <c r="AH5250" s="439"/>
      <c r="AI5250" s="439"/>
      <c r="AJ5250" s="439"/>
    </row>
    <row r="5251" spans="29:36" x14ac:dyDescent="0.3">
      <c r="AC5251" s="439"/>
      <c r="AD5251" s="439"/>
      <c r="AE5251" s="439"/>
      <c r="AF5251" s="439"/>
      <c r="AG5251" s="439"/>
      <c r="AH5251" s="439"/>
      <c r="AI5251" s="439"/>
      <c r="AJ5251" s="439"/>
    </row>
    <row r="5252" spans="29:36" x14ac:dyDescent="0.3">
      <c r="AC5252" s="439"/>
      <c r="AD5252" s="439"/>
      <c r="AE5252" s="439"/>
      <c r="AF5252" s="439"/>
      <c r="AG5252" s="439"/>
      <c r="AH5252" s="439"/>
      <c r="AI5252" s="439"/>
      <c r="AJ5252" s="439"/>
    </row>
    <row r="5253" spans="29:36" x14ac:dyDescent="0.3">
      <c r="AC5253" s="439"/>
      <c r="AD5253" s="439"/>
      <c r="AE5253" s="439"/>
      <c r="AF5253" s="439"/>
      <c r="AG5253" s="439"/>
      <c r="AH5253" s="439"/>
      <c r="AI5253" s="439"/>
      <c r="AJ5253" s="439"/>
    </row>
    <row r="5254" spans="29:36" x14ac:dyDescent="0.3">
      <c r="AC5254" s="439"/>
      <c r="AD5254" s="439"/>
      <c r="AE5254" s="439"/>
      <c r="AF5254" s="439"/>
      <c r="AG5254" s="439"/>
      <c r="AH5254" s="439"/>
      <c r="AI5254" s="439"/>
      <c r="AJ5254" s="439"/>
    </row>
    <row r="5255" spans="29:36" x14ac:dyDescent="0.3">
      <c r="AC5255" s="439"/>
      <c r="AD5255" s="439"/>
      <c r="AE5255" s="439"/>
      <c r="AF5255" s="439"/>
      <c r="AG5255" s="439"/>
      <c r="AH5255" s="439"/>
      <c r="AI5255" s="439"/>
      <c r="AJ5255" s="439"/>
    </row>
    <row r="5256" spans="29:36" x14ac:dyDescent="0.3">
      <c r="AC5256" s="439"/>
      <c r="AD5256" s="439"/>
      <c r="AE5256" s="439"/>
      <c r="AF5256" s="439"/>
      <c r="AG5256" s="439"/>
      <c r="AH5256" s="439"/>
      <c r="AI5256" s="439"/>
      <c r="AJ5256" s="439"/>
    </row>
    <row r="5257" spans="29:36" x14ac:dyDescent="0.3">
      <c r="AC5257" s="439"/>
      <c r="AD5257" s="439"/>
      <c r="AE5257" s="439"/>
      <c r="AF5257" s="439"/>
      <c r="AG5257" s="439"/>
      <c r="AH5257" s="439"/>
      <c r="AI5257" s="439"/>
      <c r="AJ5257" s="439"/>
    </row>
    <row r="5258" spans="29:36" x14ac:dyDescent="0.3">
      <c r="AC5258" s="439"/>
      <c r="AD5258" s="439"/>
      <c r="AE5258" s="439"/>
      <c r="AF5258" s="439"/>
      <c r="AG5258" s="439"/>
      <c r="AH5258" s="439"/>
      <c r="AI5258" s="439"/>
      <c r="AJ5258" s="439"/>
    </row>
    <row r="5259" spans="29:36" x14ac:dyDescent="0.3">
      <c r="AC5259" s="439"/>
      <c r="AD5259" s="439"/>
      <c r="AE5259" s="439"/>
      <c r="AF5259" s="439"/>
      <c r="AG5259" s="439"/>
      <c r="AH5259" s="439"/>
      <c r="AI5259" s="439"/>
      <c r="AJ5259" s="439"/>
    </row>
    <row r="5260" spans="29:36" x14ac:dyDescent="0.3">
      <c r="AC5260" s="439"/>
      <c r="AD5260" s="439"/>
      <c r="AE5260" s="439"/>
      <c r="AF5260" s="439"/>
      <c r="AG5260" s="439"/>
      <c r="AH5260" s="439"/>
      <c r="AI5260" s="439"/>
      <c r="AJ5260" s="439"/>
    </row>
    <row r="5261" spans="29:36" x14ac:dyDescent="0.3">
      <c r="AC5261" s="439"/>
      <c r="AD5261" s="439"/>
      <c r="AE5261" s="439"/>
      <c r="AF5261" s="439"/>
      <c r="AG5261" s="439"/>
      <c r="AH5261" s="439"/>
      <c r="AI5261" s="439"/>
      <c r="AJ5261" s="439"/>
    </row>
    <row r="5262" spans="29:36" x14ac:dyDescent="0.3">
      <c r="AC5262" s="439"/>
      <c r="AD5262" s="439"/>
      <c r="AE5262" s="439"/>
      <c r="AF5262" s="439"/>
      <c r="AG5262" s="439"/>
      <c r="AH5262" s="439"/>
      <c r="AI5262" s="439"/>
      <c r="AJ5262" s="439"/>
    </row>
    <row r="5263" spans="29:36" x14ac:dyDescent="0.3">
      <c r="AC5263" s="439"/>
      <c r="AD5263" s="439"/>
      <c r="AE5263" s="439"/>
      <c r="AF5263" s="439"/>
      <c r="AG5263" s="439"/>
      <c r="AH5263" s="439"/>
      <c r="AI5263" s="439"/>
      <c r="AJ5263" s="439"/>
    </row>
    <row r="5264" spans="29:36" x14ac:dyDescent="0.3">
      <c r="AC5264" s="439"/>
      <c r="AD5264" s="439"/>
      <c r="AE5264" s="439"/>
      <c r="AF5264" s="439"/>
      <c r="AG5264" s="439"/>
      <c r="AH5264" s="439"/>
      <c r="AI5264" s="439"/>
      <c r="AJ5264" s="439"/>
    </row>
    <row r="5265" spans="29:36" x14ac:dyDescent="0.3">
      <c r="AC5265" s="439"/>
      <c r="AD5265" s="439"/>
      <c r="AE5265" s="439"/>
      <c r="AF5265" s="439"/>
      <c r="AG5265" s="439"/>
      <c r="AH5265" s="439"/>
      <c r="AI5265" s="439"/>
      <c r="AJ5265" s="439"/>
    </row>
    <row r="5266" spans="29:36" x14ac:dyDescent="0.3">
      <c r="AC5266" s="439"/>
      <c r="AD5266" s="439"/>
      <c r="AE5266" s="439"/>
      <c r="AF5266" s="439"/>
      <c r="AG5266" s="439"/>
      <c r="AH5266" s="439"/>
      <c r="AI5266" s="439"/>
      <c r="AJ5266" s="439"/>
    </row>
    <row r="5267" spans="29:36" x14ac:dyDescent="0.3">
      <c r="AC5267" s="439"/>
      <c r="AD5267" s="439"/>
      <c r="AE5267" s="439"/>
      <c r="AF5267" s="439"/>
      <c r="AG5267" s="439"/>
      <c r="AH5267" s="439"/>
      <c r="AI5267" s="439"/>
      <c r="AJ5267" s="439"/>
    </row>
    <row r="5268" spans="29:36" x14ac:dyDescent="0.3">
      <c r="AC5268" s="439"/>
      <c r="AD5268" s="439"/>
      <c r="AE5268" s="439"/>
      <c r="AF5268" s="439"/>
      <c r="AG5268" s="439"/>
      <c r="AH5268" s="439"/>
      <c r="AI5268" s="439"/>
      <c r="AJ5268" s="439"/>
    </row>
    <row r="5269" spans="29:36" x14ac:dyDescent="0.3">
      <c r="AC5269" s="439"/>
      <c r="AD5269" s="439"/>
      <c r="AE5269" s="439"/>
      <c r="AF5269" s="439"/>
      <c r="AG5269" s="439"/>
      <c r="AH5269" s="439"/>
      <c r="AI5269" s="439"/>
      <c r="AJ5269" s="439"/>
    </row>
    <row r="5270" spans="29:36" x14ac:dyDescent="0.3">
      <c r="AC5270" s="439"/>
      <c r="AD5270" s="439"/>
      <c r="AE5270" s="439"/>
      <c r="AF5270" s="439"/>
      <c r="AG5270" s="439"/>
      <c r="AH5270" s="439"/>
      <c r="AI5270" s="439"/>
      <c r="AJ5270" s="439"/>
    </row>
    <row r="5271" spans="29:36" x14ac:dyDescent="0.3">
      <c r="AC5271" s="439"/>
      <c r="AD5271" s="439"/>
      <c r="AE5271" s="439"/>
      <c r="AF5271" s="439"/>
      <c r="AG5271" s="439"/>
      <c r="AH5271" s="439"/>
      <c r="AI5271" s="439"/>
      <c r="AJ5271" s="439"/>
    </row>
    <row r="5272" spans="29:36" x14ac:dyDescent="0.3">
      <c r="AC5272" s="439"/>
      <c r="AD5272" s="439"/>
      <c r="AE5272" s="439"/>
      <c r="AF5272" s="439"/>
      <c r="AG5272" s="439"/>
      <c r="AH5272" s="439"/>
      <c r="AI5272" s="439"/>
      <c r="AJ5272" s="439"/>
    </row>
    <row r="5273" spans="29:36" x14ac:dyDescent="0.3">
      <c r="AC5273" s="439"/>
      <c r="AD5273" s="439"/>
      <c r="AE5273" s="439"/>
      <c r="AF5273" s="439"/>
      <c r="AG5273" s="439"/>
      <c r="AH5273" s="439"/>
      <c r="AI5273" s="439"/>
      <c r="AJ5273" s="439"/>
    </row>
    <row r="5274" spans="29:36" x14ac:dyDescent="0.3">
      <c r="AC5274" s="439"/>
      <c r="AD5274" s="439"/>
      <c r="AE5274" s="439"/>
      <c r="AF5274" s="439"/>
      <c r="AG5274" s="439"/>
      <c r="AH5274" s="439"/>
      <c r="AI5274" s="439"/>
      <c r="AJ5274" s="439"/>
    </row>
    <row r="5275" spans="29:36" x14ac:dyDescent="0.3">
      <c r="AC5275" s="439"/>
      <c r="AD5275" s="439"/>
      <c r="AE5275" s="439"/>
      <c r="AF5275" s="439"/>
      <c r="AG5275" s="439"/>
      <c r="AH5275" s="439"/>
      <c r="AI5275" s="439"/>
      <c r="AJ5275" s="439"/>
    </row>
    <row r="5276" spans="29:36" x14ac:dyDescent="0.3">
      <c r="AC5276" s="439"/>
      <c r="AD5276" s="439"/>
      <c r="AE5276" s="439"/>
      <c r="AF5276" s="439"/>
      <c r="AG5276" s="439"/>
      <c r="AH5276" s="439"/>
      <c r="AI5276" s="439"/>
      <c r="AJ5276" s="439"/>
    </row>
    <row r="5277" spans="29:36" x14ac:dyDescent="0.3">
      <c r="AC5277" s="439"/>
      <c r="AD5277" s="439"/>
      <c r="AE5277" s="439"/>
      <c r="AF5277" s="439"/>
      <c r="AG5277" s="439"/>
      <c r="AH5277" s="439"/>
      <c r="AI5277" s="439"/>
      <c r="AJ5277" s="439"/>
    </row>
    <row r="5278" spans="29:36" x14ac:dyDescent="0.3">
      <c r="AC5278" s="439"/>
      <c r="AD5278" s="439"/>
      <c r="AE5278" s="439"/>
      <c r="AF5278" s="439"/>
      <c r="AG5278" s="439"/>
      <c r="AH5278" s="439"/>
      <c r="AI5278" s="439"/>
      <c r="AJ5278" s="439"/>
    </row>
    <row r="5279" spans="29:36" x14ac:dyDescent="0.3">
      <c r="AC5279" s="439"/>
      <c r="AD5279" s="439"/>
      <c r="AE5279" s="439"/>
      <c r="AF5279" s="439"/>
      <c r="AG5279" s="439"/>
      <c r="AH5279" s="439"/>
      <c r="AI5279" s="439"/>
      <c r="AJ5279" s="439"/>
    </row>
    <row r="5280" spans="29:36" x14ac:dyDescent="0.3">
      <c r="AC5280" s="439"/>
      <c r="AD5280" s="439"/>
      <c r="AE5280" s="439"/>
      <c r="AF5280" s="439"/>
      <c r="AG5280" s="439"/>
      <c r="AH5280" s="439"/>
      <c r="AI5280" s="439"/>
      <c r="AJ5280" s="439"/>
    </row>
    <row r="5281" spans="29:36" x14ac:dyDescent="0.3">
      <c r="AC5281" s="439"/>
      <c r="AD5281" s="439"/>
      <c r="AE5281" s="439"/>
      <c r="AF5281" s="439"/>
      <c r="AG5281" s="439"/>
      <c r="AH5281" s="439"/>
      <c r="AI5281" s="439"/>
      <c r="AJ5281" s="439"/>
    </row>
    <row r="5282" spans="29:36" x14ac:dyDescent="0.3">
      <c r="AC5282" s="439"/>
      <c r="AD5282" s="439"/>
      <c r="AE5282" s="439"/>
      <c r="AF5282" s="439"/>
      <c r="AG5282" s="439"/>
      <c r="AH5282" s="439"/>
      <c r="AI5282" s="439"/>
      <c r="AJ5282" s="439"/>
    </row>
    <row r="5283" spans="29:36" x14ac:dyDescent="0.3">
      <c r="AC5283" s="439"/>
      <c r="AD5283" s="439"/>
      <c r="AE5283" s="439"/>
      <c r="AF5283" s="439"/>
      <c r="AG5283" s="439"/>
      <c r="AH5283" s="439"/>
      <c r="AI5283" s="439"/>
      <c r="AJ5283" s="439"/>
    </row>
    <row r="5284" spans="29:36" x14ac:dyDescent="0.3">
      <c r="AC5284" s="439"/>
      <c r="AD5284" s="439"/>
      <c r="AE5284" s="439"/>
      <c r="AF5284" s="439"/>
      <c r="AG5284" s="439"/>
      <c r="AH5284" s="439"/>
      <c r="AI5284" s="439"/>
      <c r="AJ5284" s="439"/>
    </row>
    <row r="5285" spans="29:36" x14ac:dyDescent="0.3">
      <c r="AC5285" s="439"/>
      <c r="AD5285" s="439"/>
      <c r="AE5285" s="439"/>
      <c r="AF5285" s="439"/>
      <c r="AG5285" s="439"/>
      <c r="AH5285" s="439"/>
      <c r="AI5285" s="439"/>
      <c r="AJ5285" s="439"/>
    </row>
    <row r="5286" spans="29:36" x14ac:dyDescent="0.3">
      <c r="AC5286" s="439"/>
      <c r="AD5286" s="439"/>
      <c r="AE5286" s="439"/>
      <c r="AF5286" s="439"/>
      <c r="AG5286" s="439"/>
      <c r="AH5286" s="439"/>
      <c r="AI5286" s="439"/>
      <c r="AJ5286" s="439"/>
    </row>
    <row r="5287" spans="29:36" x14ac:dyDescent="0.3">
      <c r="AC5287" s="439"/>
      <c r="AD5287" s="439"/>
      <c r="AE5287" s="439"/>
      <c r="AF5287" s="439"/>
      <c r="AG5287" s="439"/>
      <c r="AH5287" s="439"/>
      <c r="AI5287" s="439"/>
      <c r="AJ5287" s="439"/>
    </row>
    <row r="5288" spans="29:36" x14ac:dyDescent="0.3">
      <c r="AC5288" s="439"/>
      <c r="AD5288" s="439"/>
      <c r="AE5288" s="439"/>
      <c r="AF5288" s="439"/>
      <c r="AG5288" s="439"/>
      <c r="AH5288" s="439"/>
      <c r="AI5288" s="439"/>
      <c r="AJ5288" s="439"/>
    </row>
    <row r="5289" spans="29:36" x14ac:dyDescent="0.3">
      <c r="AC5289" s="439"/>
      <c r="AD5289" s="439"/>
      <c r="AE5289" s="439"/>
      <c r="AF5289" s="439"/>
      <c r="AG5289" s="439"/>
      <c r="AH5289" s="439"/>
      <c r="AI5289" s="439"/>
      <c r="AJ5289" s="439"/>
    </row>
    <row r="5290" spans="29:36" x14ac:dyDescent="0.3">
      <c r="AC5290" s="439"/>
      <c r="AD5290" s="439"/>
      <c r="AE5290" s="439"/>
      <c r="AF5290" s="439"/>
      <c r="AG5290" s="439"/>
      <c r="AH5290" s="439"/>
      <c r="AI5290" s="439"/>
      <c r="AJ5290" s="439"/>
    </row>
    <row r="5291" spans="29:36" x14ac:dyDescent="0.3">
      <c r="AC5291" s="439"/>
      <c r="AD5291" s="439"/>
      <c r="AE5291" s="439"/>
      <c r="AF5291" s="439"/>
      <c r="AG5291" s="439"/>
      <c r="AH5291" s="439"/>
      <c r="AI5291" s="439"/>
      <c r="AJ5291" s="439"/>
    </row>
    <row r="5292" spans="29:36" x14ac:dyDescent="0.3">
      <c r="AC5292" s="439"/>
      <c r="AD5292" s="439"/>
      <c r="AE5292" s="439"/>
      <c r="AF5292" s="439"/>
      <c r="AG5292" s="439"/>
      <c r="AH5292" s="439"/>
      <c r="AI5292" s="439"/>
      <c r="AJ5292" s="439"/>
    </row>
    <row r="5293" spans="29:36" x14ac:dyDescent="0.3">
      <c r="AC5293" s="439"/>
      <c r="AD5293" s="439"/>
      <c r="AE5293" s="439"/>
      <c r="AF5293" s="439"/>
      <c r="AG5293" s="439"/>
      <c r="AH5293" s="439"/>
      <c r="AI5293" s="439"/>
      <c r="AJ5293" s="439"/>
    </row>
    <row r="5294" spans="29:36" x14ac:dyDescent="0.3">
      <c r="AC5294" s="439"/>
      <c r="AD5294" s="439"/>
      <c r="AE5294" s="439"/>
      <c r="AF5294" s="439"/>
      <c r="AG5294" s="439"/>
      <c r="AH5294" s="439"/>
      <c r="AI5294" s="439"/>
      <c r="AJ5294" s="439"/>
    </row>
    <row r="5295" spans="29:36" x14ac:dyDescent="0.3">
      <c r="AC5295" s="439"/>
      <c r="AD5295" s="439"/>
      <c r="AE5295" s="439"/>
      <c r="AF5295" s="439"/>
      <c r="AG5295" s="439"/>
      <c r="AH5295" s="439"/>
      <c r="AI5295" s="439"/>
      <c r="AJ5295" s="439"/>
    </row>
    <row r="5296" spans="29:36" x14ac:dyDescent="0.3">
      <c r="AC5296" s="439"/>
      <c r="AD5296" s="439"/>
      <c r="AE5296" s="439"/>
      <c r="AF5296" s="439"/>
      <c r="AG5296" s="439"/>
      <c r="AH5296" s="439"/>
      <c r="AI5296" s="439"/>
      <c r="AJ5296" s="439"/>
    </row>
    <row r="5297" spans="29:36" x14ac:dyDescent="0.3">
      <c r="AC5297" s="439"/>
      <c r="AD5297" s="439"/>
      <c r="AE5297" s="439"/>
      <c r="AF5297" s="439"/>
      <c r="AG5297" s="439"/>
      <c r="AH5297" s="439"/>
      <c r="AI5297" s="439"/>
      <c r="AJ5297" s="439"/>
    </row>
    <row r="5298" spans="29:36" x14ac:dyDescent="0.3">
      <c r="AC5298" s="439"/>
      <c r="AD5298" s="439"/>
      <c r="AE5298" s="439"/>
      <c r="AF5298" s="439"/>
      <c r="AG5298" s="439"/>
      <c r="AH5298" s="439"/>
      <c r="AI5298" s="439"/>
      <c r="AJ5298" s="439"/>
    </row>
    <row r="5299" spans="29:36" x14ac:dyDescent="0.3">
      <c r="AC5299" s="439"/>
      <c r="AD5299" s="439"/>
      <c r="AE5299" s="439"/>
      <c r="AF5299" s="439"/>
      <c r="AG5299" s="439"/>
      <c r="AH5299" s="439"/>
      <c r="AI5299" s="439"/>
      <c r="AJ5299" s="439"/>
    </row>
    <row r="5300" spans="29:36" x14ac:dyDescent="0.3">
      <c r="AC5300" s="439"/>
      <c r="AD5300" s="439"/>
      <c r="AE5300" s="439"/>
      <c r="AF5300" s="439"/>
      <c r="AG5300" s="439"/>
      <c r="AH5300" s="439"/>
      <c r="AI5300" s="439"/>
      <c r="AJ5300" s="439"/>
    </row>
    <row r="5301" spans="29:36" x14ac:dyDescent="0.3">
      <c r="AC5301" s="439"/>
      <c r="AD5301" s="439"/>
      <c r="AE5301" s="439"/>
      <c r="AF5301" s="439"/>
      <c r="AG5301" s="439"/>
      <c r="AH5301" s="439"/>
      <c r="AI5301" s="439"/>
      <c r="AJ5301" s="439"/>
    </row>
    <row r="5302" spans="29:36" x14ac:dyDescent="0.3">
      <c r="AC5302" s="439"/>
      <c r="AD5302" s="439"/>
      <c r="AE5302" s="439"/>
      <c r="AF5302" s="439"/>
      <c r="AG5302" s="439"/>
      <c r="AH5302" s="439"/>
      <c r="AI5302" s="439"/>
      <c r="AJ5302" s="439"/>
    </row>
    <row r="5303" spans="29:36" x14ac:dyDescent="0.3">
      <c r="AC5303" s="439"/>
      <c r="AD5303" s="439"/>
      <c r="AE5303" s="439"/>
      <c r="AF5303" s="439"/>
      <c r="AG5303" s="439"/>
      <c r="AH5303" s="439"/>
      <c r="AI5303" s="439"/>
      <c r="AJ5303" s="439"/>
    </row>
    <row r="5304" spans="29:36" x14ac:dyDescent="0.3">
      <c r="AC5304" s="439"/>
      <c r="AD5304" s="439"/>
      <c r="AE5304" s="439"/>
      <c r="AF5304" s="439"/>
      <c r="AG5304" s="439"/>
      <c r="AH5304" s="439"/>
      <c r="AI5304" s="439"/>
      <c r="AJ5304" s="439"/>
    </row>
    <row r="5305" spans="29:36" x14ac:dyDescent="0.3">
      <c r="AC5305" s="439"/>
      <c r="AD5305" s="439"/>
      <c r="AE5305" s="439"/>
      <c r="AF5305" s="439"/>
      <c r="AG5305" s="439"/>
      <c r="AH5305" s="439"/>
      <c r="AI5305" s="439"/>
      <c r="AJ5305" s="439"/>
    </row>
    <row r="5306" spans="29:36" x14ac:dyDescent="0.3">
      <c r="AC5306" s="439"/>
      <c r="AD5306" s="439"/>
      <c r="AE5306" s="439"/>
      <c r="AF5306" s="439"/>
      <c r="AG5306" s="439"/>
      <c r="AH5306" s="439"/>
      <c r="AI5306" s="439"/>
      <c r="AJ5306" s="439"/>
    </row>
    <row r="5307" spans="29:36" x14ac:dyDescent="0.3">
      <c r="AC5307" s="439"/>
      <c r="AD5307" s="439"/>
      <c r="AE5307" s="439"/>
      <c r="AF5307" s="439"/>
      <c r="AG5307" s="439"/>
      <c r="AH5307" s="439"/>
      <c r="AI5307" s="439"/>
      <c r="AJ5307" s="439"/>
    </row>
    <row r="5308" spans="29:36" x14ac:dyDescent="0.3">
      <c r="AC5308" s="439"/>
      <c r="AD5308" s="439"/>
      <c r="AE5308" s="439"/>
      <c r="AF5308" s="439"/>
      <c r="AG5308" s="439"/>
      <c r="AH5308" s="439"/>
      <c r="AI5308" s="439"/>
      <c r="AJ5308" s="439"/>
    </row>
    <row r="5309" spans="29:36" x14ac:dyDescent="0.3">
      <c r="AC5309" s="439"/>
      <c r="AD5309" s="439"/>
      <c r="AE5309" s="439"/>
      <c r="AF5309" s="439"/>
      <c r="AG5309" s="439"/>
      <c r="AH5309" s="439"/>
      <c r="AI5309" s="439"/>
      <c r="AJ5309" s="439"/>
    </row>
    <row r="5310" spans="29:36" x14ac:dyDescent="0.3">
      <c r="AC5310" s="439"/>
      <c r="AD5310" s="439"/>
      <c r="AE5310" s="439"/>
      <c r="AF5310" s="439"/>
      <c r="AG5310" s="439"/>
      <c r="AH5310" s="439"/>
      <c r="AI5310" s="439"/>
      <c r="AJ5310" s="439"/>
    </row>
    <row r="5311" spans="29:36" x14ac:dyDescent="0.3">
      <c r="AC5311" s="439"/>
      <c r="AD5311" s="439"/>
      <c r="AE5311" s="439"/>
      <c r="AF5311" s="439"/>
      <c r="AG5311" s="439"/>
      <c r="AH5311" s="439"/>
      <c r="AI5311" s="439"/>
      <c r="AJ5311" s="439"/>
    </row>
    <row r="5312" spans="29:36" x14ac:dyDescent="0.3">
      <c r="AC5312" s="439"/>
      <c r="AD5312" s="439"/>
      <c r="AE5312" s="439"/>
      <c r="AF5312" s="439"/>
      <c r="AG5312" s="439"/>
      <c r="AH5312" s="439"/>
      <c r="AI5312" s="439"/>
      <c r="AJ5312" s="439"/>
    </row>
    <row r="5313" spans="29:36" x14ac:dyDescent="0.3">
      <c r="AC5313" s="439"/>
      <c r="AD5313" s="439"/>
      <c r="AE5313" s="439"/>
      <c r="AF5313" s="439"/>
      <c r="AG5313" s="439"/>
      <c r="AH5313" s="439"/>
      <c r="AI5313" s="439"/>
      <c r="AJ5313" s="439"/>
    </row>
    <row r="5314" spans="29:36" x14ac:dyDescent="0.3">
      <c r="AC5314" s="439"/>
      <c r="AD5314" s="439"/>
      <c r="AE5314" s="439"/>
      <c r="AF5314" s="439"/>
      <c r="AG5314" s="439"/>
      <c r="AH5314" s="439"/>
      <c r="AI5314" s="439"/>
      <c r="AJ5314" s="439"/>
    </row>
    <row r="5315" spans="29:36" x14ac:dyDescent="0.3">
      <c r="AC5315" s="439"/>
      <c r="AD5315" s="439"/>
      <c r="AE5315" s="439"/>
      <c r="AF5315" s="439"/>
      <c r="AG5315" s="439"/>
      <c r="AH5315" s="439"/>
      <c r="AI5315" s="439"/>
      <c r="AJ5315" s="439"/>
    </row>
    <row r="5316" spans="29:36" x14ac:dyDescent="0.3">
      <c r="AC5316" s="439"/>
      <c r="AD5316" s="439"/>
      <c r="AE5316" s="439"/>
      <c r="AF5316" s="439"/>
      <c r="AG5316" s="439"/>
      <c r="AH5316" s="439"/>
      <c r="AI5316" s="439"/>
      <c r="AJ5316" s="439"/>
    </row>
    <row r="5317" spans="29:36" x14ac:dyDescent="0.3">
      <c r="AC5317" s="439"/>
      <c r="AD5317" s="439"/>
      <c r="AE5317" s="439"/>
      <c r="AF5317" s="439"/>
      <c r="AG5317" s="439"/>
      <c r="AH5317" s="439"/>
      <c r="AI5317" s="439"/>
      <c r="AJ5317" s="439"/>
    </row>
    <row r="5318" spans="29:36" x14ac:dyDescent="0.3">
      <c r="AC5318" s="439"/>
      <c r="AD5318" s="439"/>
      <c r="AE5318" s="439"/>
      <c r="AF5318" s="439"/>
      <c r="AG5318" s="439"/>
      <c r="AH5318" s="439"/>
      <c r="AI5318" s="439"/>
      <c r="AJ5318" s="439"/>
    </row>
    <row r="5319" spans="29:36" x14ac:dyDescent="0.3">
      <c r="AC5319" s="439"/>
      <c r="AD5319" s="439"/>
      <c r="AE5319" s="439"/>
      <c r="AF5319" s="439"/>
      <c r="AG5319" s="439"/>
      <c r="AH5319" s="439"/>
      <c r="AI5319" s="439"/>
      <c r="AJ5319" s="439"/>
    </row>
    <row r="5320" spans="29:36" x14ac:dyDescent="0.3">
      <c r="AC5320" s="439"/>
      <c r="AD5320" s="439"/>
      <c r="AE5320" s="439"/>
      <c r="AF5320" s="439"/>
      <c r="AG5320" s="439"/>
      <c r="AH5320" s="439"/>
      <c r="AI5320" s="439"/>
      <c r="AJ5320" s="439"/>
    </row>
    <row r="5321" spans="29:36" x14ac:dyDescent="0.3">
      <c r="AC5321" s="439"/>
      <c r="AD5321" s="439"/>
      <c r="AE5321" s="439"/>
      <c r="AF5321" s="439"/>
      <c r="AG5321" s="439"/>
      <c r="AH5321" s="439"/>
      <c r="AI5321" s="439"/>
      <c r="AJ5321" s="439"/>
    </row>
    <row r="5322" spans="29:36" x14ac:dyDescent="0.3">
      <c r="AC5322" s="439"/>
      <c r="AD5322" s="439"/>
      <c r="AE5322" s="439"/>
      <c r="AF5322" s="439"/>
      <c r="AG5322" s="439"/>
      <c r="AH5322" s="439"/>
      <c r="AI5322" s="439"/>
      <c r="AJ5322" s="439"/>
    </row>
    <row r="5323" spans="29:36" x14ac:dyDescent="0.3">
      <c r="AC5323" s="439"/>
      <c r="AD5323" s="439"/>
      <c r="AE5323" s="439"/>
      <c r="AF5323" s="439"/>
      <c r="AG5323" s="439"/>
      <c r="AH5323" s="439"/>
      <c r="AI5323" s="439"/>
      <c r="AJ5323" s="439"/>
    </row>
    <row r="5324" spans="29:36" x14ac:dyDescent="0.3">
      <c r="AC5324" s="439"/>
      <c r="AD5324" s="439"/>
      <c r="AE5324" s="439"/>
      <c r="AF5324" s="439"/>
      <c r="AG5324" s="439"/>
      <c r="AH5324" s="439"/>
      <c r="AI5324" s="439"/>
      <c r="AJ5324" s="439"/>
    </row>
    <row r="5325" spans="29:36" x14ac:dyDescent="0.3">
      <c r="AC5325" s="439"/>
      <c r="AD5325" s="439"/>
      <c r="AE5325" s="439"/>
      <c r="AF5325" s="439"/>
      <c r="AG5325" s="439"/>
      <c r="AH5325" s="439"/>
      <c r="AI5325" s="439"/>
      <c r="AJ5325" s="439"/>
    </row>
    <row r="5326" spans="29:36" x14ac:dyDescent="0.3">
      <c r="AC5326" s="439"/>
      <c r="AD5326" s="439"/>
      <c r="AE5326" s="439"/>
      <c r="AF5326" s="439"/>
      <c r="AG5326" s="439"/>
      <c r="AH5326" s="439"/>
      <c r="AI5326" s="439"/>
      <c r="AJ5326" s="439"/>
    </row>
    <row r="5327" spans="29:36" x14ac:dyDescent="0.3">
      <c r="AC5327" s="439"/>
      <c r="AD5327" s="439"/>
      <c r="AE5327" s="439"/>
      <c r="AF5327" s="439"/>
      <c r="AG5327" s="439"/>
      <c r="AH5327" s="439"/>
      <c r="AI5327" s="439"/>
      <c r="AJ5327" s="439"/>
    </row>
    <row r="5328" spans="29:36" x14ac:dyDescent="0.3">
      <c r="AC5328" s="439"/>
      <c r="AD5328" s="439"/>
      <c r="AE5328" s="439"/>
      <c r="AF5328" s="439"/>
      <c r="AG5328" s="439"/>
      <c r="AH5328" s="439"/>
      <c r="AI5328" s="439"/>
      <c r="AJ5328" s="439"/>
    </row>
    <row r="5329" spans="29:36" x14ac:dyDescent="0.3">
      <c r="AC5329" s="439"/>
      <c r="AD5329" s="439"/>
      <c r="AE5329" s="439"/>
      <c r="AF5329" s="439"/>
      <c r="AG5329" s="439"/>
      <c r="AH5329" s="439"/>
      <c r="AI5329" s="439"/>
      <c r="AJ5329" s="439"/>
    </row>
    <row r="5330" spans="29:36" x14ac:dyDescent="0.3">
      <c r="AC5330" s="439"/>
      <c r="AD5330" s="439"/>
      <c r="AE5330" s="439"/>
      <c r="AF5330" s="439"/>
      <c r="AG5330" s="439"/>
      <c r="AH5330" s="439"/>
      <c r="AI5330" s="439"/>
      <c r="AJ5330" s="439"/>
    </row>
    <row r="5331" spans="29:36" x14ac:dyDescent="0.3">
      <c r="AC5331" s="439"/>
      <c r="AD5331" s="439"/>
      <c r="AE5331" s="439"/>
      <c r="AF5331" s="439"/>
      <c r="AG5331" s="439"/>
      <c r="AH5331" s="439"/>
      <c r="AI5331" s="439"/>
      <c r="AJ5331" s="439"/>
    </row>
    <row r="5332" spans="29:36" x14ac:dyDescent="0.3">
      <c r="AC5332" s="439"/>
      <c r="AD5332" s="439"/>
      <c r="AE5332" s="439"/>
      <c r="AF5332" s="439"/>
      <c r="AG5332" s="439"/>
      <c r="AH5332" s="439"/>
      <c r="AI5332" s="439"/>
      <c r="AJ5332" s="439"/>
    </row>
    <row r="5333" spans="29:36" x14ac:dyDescent="0.3">
      <c r="AC5333" s="439"/>
      <c r="AD5333" s="439"/>
      <c r="AE5333" s="439"/>
      <c r="AF5333" s="439"/>
      <c r="AG5333" s="439"/>
      <c r="AH5333" s="439"/>
      <c r="AI5333" s="439"/>
      <c r="AJ5333" s="439"/>
    </row>
    <row r="5334" spans="29:36" x14ac:dyDescent="0.3">
      <c r="AC5334" s="439"/>
      <c r="AD5334" s="439"/>
      <c r="AE5334" s="439"/>
      <c r="AF5334" s="439"/>
      <c r="AG5334" s="439"/>
      <c r="AH5334" s="439"/>
      <c r="AI5334" s="439"/>
      <c r="AJ5334" s="439"/>
    </row>
    <row r="5335" spans="29:36" x14ac:dyDescent="0.3">
      <c r="AC5335" s="439"/>
      <c r="AD5335" s="439"/>
      <c r="AE5335" s="439"/>
      <c r="AF5335" s="439"/>
      <c r="AG5335" s="439"/>
      <c r="AH5335" s="439"/>
      <c r="AI5335" s="439"/>
      <c r="AJ5335" s="439"/>
    </row>
    <row r="5336" spans="29:36" x14ac:dyDescent="0.3">
      <c r="AC5336" s="439"/>
      <c r="AD5336" s="439"/>
      <c r="AE5336" s="439"/>
      <c r="AF5336" s="439"/>
      <c r="AG5336" s="439"/>
      <c r="AH5336" s="439"/>
      <c r="AI5336" s="439"/>
      <c r="AJ5336" s="439"/>
    </row>
    <row r="5337" spans="29:36" x14ac:dyDescent="0.3">
      <c r="AC5337" s="439"/>
      <c r="AD5337" s="439"/>
      <c r="AE5337" s="439"/>
      <c r="AF5337" s="439"/>
      <c r="AG5337" s="439"/>
      <c r="AH5337" s="439"/>
      <c r="AI5337" s="439"/>
      <c r="AJ5337" s="439"/>
    </row>
    <row r="5338" spans="29:36" x14ac:dyDescent="0.3">
      <c r="AC5338" s="439"/>
      <c r="AD5338" s="439"/>
      <c r="AE5338" s="439"/>
      <c r="AF5338" s="439"/>
      <c r="AG5338" s="439"/>
      <c r="AH5338" s="439"/>
      <c r="AI5338" s="439"/>
      <c r="AJ5338" s="439"/>
    </row>
    <row r="5339" spans="29:36" x14ac:dyDescent="0.3">
      <c r="AC5339" s="439"/>
      <c r="AD5339" s="439"/>
      <c r="AE5339" s="439"/>
      <c r="AF5339" s="439"/>
      <c r="AG5339" s="439"/>
      <c r="AH5339" s="439"/>
      <c r="AI5339" s="439"/>
      <c r="AJ5339" s="439"/>
    </row>
    <row r="5340" spans="29:36" x14ac:dyDescent="0.3">
      <c r="AC5340" s="439"/>
      <c r="AD5340" s="439"/>
      <c r="AE5340" s="439"/>
      <c r="AF5340" s="439"/>
      <c r="AG5340" s="439"/>
      <c r="AH5340" s="439"/>
      <c r="AI5340" s="439"/>
      <c r="AJ5340" s="439"/>
    </row>
    <row r="5341" spans="29:36" x14ac:dyDescent="0.3">
      <c r="AC5341" s="439"/>
      <c r="AD5341" s="439"/>
      <c r="AE5341" s="439"/>
      <c r="AF5341" s="439"/>
      <c r="AG5341" s="439"/>
      <c r="AH5341" s="439"/>
      <c r="AI5341" s="439"/>
      <c r="AJ5341" s="439"/>
    </row>
    <row r="5342" spans="29:36" x14ac:dyDescent="0.3">
      <c r="AC5342" s="439"/>
      <c r="AD5342" s="439"/>
      <c r="AE5342" s="439"/>
      <c r="AF5342" s="439"/>
      <c r="AG5342" s="439"/>
      <c r="AH5342" s="439"/>
      <c r="AI5342" s="439"/>
      <c r="AJ5342" s="439"/>
    </row>
    <row r="5343" spans="29:36" x14ac:dyDescent="0.3">
      <c r="AC5343" s="439"/>
      <c r="AD5343" s="439"/>
      <c r="AE5343" s="439"/>
      <c r="AF5343" s="439"/>
      <c r="AG5343" s="439"/>
      <c r="AH5343" s="439"/>
      <c r="AI5343" s="439"/>
      <c r="AJ5343" s="439"/>
    </row>
    <row r="5344" spans="29:36" x14ac:dyDescent="0.3">
      <c r="AC5344" s="439"/>
      <c r="AD5344" s="439"/>
      <c r="AE5344" s="439"/>
      <c r="AF5344" s="439"/>
      <c r="AG5344" s="439"/>
      <c r="AH5344" s="439"/>
      <c r="AI5344" s="439"/>
      <c r="AJ5344" s="439"/>
    </row>
    <row r="5345" spans="29:36" x14ac:dyDescent="0.3">
      <c r="AC5345" s="439"/>
      <c r="AD5345" s="439"/>
      <c r="AE5345" s="439"/>
      <c r="AF5345" s="439"/>
      <c r="AG5345" s="439"/>
      <c r="AH5345" s="439"/>
      <c r="AI5345" s="439"/>
      <c r="AJ5345" s="439"/>
    </row>
    <row r="5346" spans="29:36" x14ac:dyDescent="0.3">
      <c r="AC5346" s="439"/>
      <c r="AD5346" s="439"/>
      <c r="AE5346" s="439"/>
      <c r="AF5346" s="439"/>
      <c r="AG5346" s="439"/>
      <c r="AH5346" s="439"/>
      <c r="AI5346" s="439"/>
      <c r="AJ5346" s="439"/>
    </row>
    <row r="5347" spans="29:36" x14ac:dyDescent="0.3">
      <c r="AC5347" s="439"/>
      <c r="AD5347" s="439"/>
      <c r="AE5347" s="439"/>
      <c r="AF5347" s="439"/>
      <c r="AG5347" s="439"/>
      <c r="AH5347" s="439"/>
      <c r="AI5347" s="439"/>
      <c r="AJ5347" s="439"/>
    </row>
    <row r="5348" spans="29:36" x14ac:dyDescent="0.3">
      <c r="AC5348" s="439"/>
      <c r="AD5348" s="439"/>
      <c r="AE5348" s="439"/>
      <c r="AF5348" s="439"/>
      <c r="AG5348" s="439"/>
      <c r="AH5348" s="439"/>
      <c r="AI5348" s="439"/>
      <c r="AJ5348" s="439"/>
    </row>
    <row r="5349" spans="29:36" x14ac:dyDescent="0.3">
      <c r="AC5349" s="439"/>
      <c r="AD5349" s="439"/>
      <c r="AE5349" s="439"/>
      <c r="AF5349" s="439"/>
      <c r="AG5349" s="439"/>
      <c r="AH5349" s="439"/>
      <c r="AI5349" s="439"/>
      <c r="AJ5349" s="439"/>
    </row>
    <row r="5350" spans="29:36" x14ac:dyDescent="0.3">
      <c r="AC5350" s="439"/>
      <c r="AD5350" s="439"/>
      <c r="AE5350" s="439"/>
      <c r="AF5350" s="439"/>
      <c r="AG5350" s="439"/>
      <c r="AH5350" s="439"/>
      <c r="AI5350" s="439"/>
      <c r="AJ5350" s="439"/>
    </row>
    <row r="5351" spans="29:36" x14ac:dyDescent="0.3">
      <c r="AC5351" s="439"/>
      <c r="AD5351" s="439"/>
      <c r="AE5351" s="439"/>
      <c r="AF5351" s="439"/>
      <c r="AG5351" s="439"/>
      <c r="AH5351" s="439"/>
      <c r="AI5351" s="439"/>
      <c r="AJ5351" s="439"/>
    </row>
    <row r="5352" spans="29:36" x14ac:dyDescent="0.3">
      <c r="AC5352" s="439"/>
      <c r="AD5352" s="439"/>
      <c r="AE5352" s="439"/>
      <c r="AF5352" s="439"/>
      <c r="AG5352" s="439"/>
      <c r="AH5352" s="439"/>
      <c r="AI5352" s="439"/>
      <c r="AJ5352" s="439"/>
    </row>
    <row r="5353" spans="29:36" x14ac:dyDescent="0.3">
      <c r="AC5353" s="439"/>
      <c r="AD5353" s="439"/>
      <c r="AE5353" s="439"/>
      <c r="AF5353" s="439"/>
      <c r="AG5353" s="439"/>
      <c r="AH5353" s="439"/>
      <c r="AI5353" s="439"/>
      <c r="AJ5353" s="439"/>
    </row>
    <row r="5354" spans="29:36" x14ac:dyDescent="0.3">
      <c r="AC5354" s="439"/>
      <c r="AD5354" s="439"/>
      <c r="AE5354" s="439"/>
      <c r="AF5354" s="439"/>
      <c r="AG5354" s="439"/>
      <c r="AH5354" s="439"/>
      <c r="AI5354" s="439"/>
      <c r="AJ5354" s="439"/>
    </row>
    <row r="5355" spans="29:36" x14ac:dyDescent="0.3">
      <c r="AC5355" s="439"/>
      <c r="AD5355" s="439"/>
      <c r="AE5355" s="439"/>
      <c r="AF5355" s="439"/>
      <c r="AG5355" s="439"/>
      <c r="AH5355" s="439"/>
      <c r="AI5355" s="439"/>
      <c r="AJ5355" s="439"/>
    </row>
    <row r="5356" spans="29:36" x14ac:dyDescent="0.3">
      <c r="AC5356" s="439"/>
      <c r="AD5356" s="439"/>
      <c r="AE5356" s="439"/>
      <c r="AF5356" s="439"/>
      <c r="AG5356" s="439"/>
      <c r="AH5356" s="439"/>
      <c r="AI5356" s="439"/>
      <c r="AJ5356" s="439"/>
    </row>
    <row r="5357" spans="29:36" x14ac:dyDescent="0.3">
      <c r="AC5357" s="439"/>
      <c r="AD5357" s="439"/>
      <c r="AE5357" s="439"/>
      <c r="AF5357" s="439"/>
      <c r="AG5357" s="439"/>
      <c r="AH5357" s="439"/>
      <c r="AI5357" s="439"/>
      <c r="AJ5357" s="439"/>
    </row>
    <row r="5358" spans="29:36" x14ac:dyDescent="0.3">
      <c r="AC5358" s="439"/>
      <c r="AD5358" s="439"/>
      <c r="AE5358" s="439"/>
      <c r="AF5358" s="439"/>
      <c r="AG5358" s="439"/>
      <c r="AH5358" s="439"/>
      <c r="AI5358" s="439"/>
      <c r="AJ5358" s="439"/>
    </row>
    <row r="5359" spans="29:36" x14ac:dyDescent="0.3">
      <c r="AC5359" s="439"/>
      <c r="AD5359" s="439"/>
      <c r="AE5359" s="439"/>
      <c r="AF5359" s="439"/>
      <c r="AG5359" s="439"/>
      <c r="AH5359" s="439"/>
      <c r="AI5359" s="439"/>
      <c r="AJ5359" s="439"/>
    </row>
    <row r="5360" spans="29:36" x14ac:dyDescent="0.3">
      <c r="AC5360" s="439"/>
      <c r="AD5360" s="439"/>
      <c r="AE5360" s="439"/>
      <c r="AF5360" s="439"/>
      <c r="AG5360" s="439"/>
      <c r="AH5360" s="439"/>
      <c r="AI5360" s="439"/>
      <c r="AJ5360" s="439"/>
    </row>
    <row r="5361" spans="29:36" x14ac:dyDescent="0.3">
      <c r="AC5361" s="439"/>
      <c r="AD5361" s="439"/>
      <c r="AE5361" s="439"/>
      <c r="AF5361" s="439"/>
      <c r="AG5361" s="439"/>
      <c r="AH5361" s="439"/>
      <c r="AI5361" s="439"/>
      <c r="AJ5361" s="439"/>
    </row>
    <row r="5362" spans="29:36" x14ac:dyDescent="0.3">
      <c r="AC5362" s="439"/>
      <c r="AD5362" s="439"/>
      <c r="AE5362" s="439"/>
      <c r="AF5362" s="439"/>
      <c r="AG5362" s="439"/>
      <c r="AH5362" s="439"/>
      <c r="AI5362" s="439"/>
      <c r="AJ5362" s="439"/>
    </row>
    <row r="5363" spans="29:36" x14ac:dyDescent="0.3">
      <c r="AC5363" s="439"/>
      <c r="AD5363" s="439"/>
      <c r="AE5363" s="439"/>
      <c r="AF5363" s="439"/>
      <c r="AG5363" s="439"/>
      <c r="AH5363" s="439"/>
      <c r="AI5363" s="439"/>
      <c r="AJ5363" s="439"/>
    </row>
    <row r="5364" spans="29:36" x14ac:dyDescent="0.3">
      <c r="AC5364" s="439"/>
      <c r="AD5364" s="439"/>
      <c r="AE5364" s="439"/>
      <c r="AF5364" s="439"/>
      <c r="AG5364" s="439"/>
      <c r="AH5364" s="439"/>
      <c r="AI5364" s="439"/>
      <c r="AJ5364" s="439"/>
    </row>
    <row r="5365" spans="29:36" x14ac:dyDescent="0.3">
      <c r="AC5365" s="439"/>
      <c r="AD5365" s="439"/>
      <c r="AE5365" s="439"/>
      <c r="AF5365" s="439"/>
      <c r="AG5365" s="439"/>
      <c r="AH5365" s="439"/>
      <c r="AI5365" s="439"/>
      <c r="AJ5365" s="439"/>
    </row>
    <row r="5366" spans="29:36" x14ac:dyDescent="0.3">
      <c r="AC5366" s="439"/>
      <c r="AD5366" s="439"/>
      <c r="AE5366" s="439"/>
      <c r="AF5366" s="439"/>
      <c r="AG5366" s="439"/>
      <c r="AH5366" s="439"/>
      <c r="AI5366" s="439"/>
      <c r="AJ5366" s="439"/>
    </row>
    <row r="5367" spans="29:36" x14ac:dyDescent="0.3">
      <c r="AC5367" s="439"/>
      <c r="AD5367" s="439"/>
      <c r="AE5367" s="439"/>
      <c r="AF5367" s="439"/>
      <c r="AG5367" s="439"/>
      <c r="AH5367" s="439"/>
      <c r="AI5367" s="439"/>
      <c r="AJ5367" s="439"/>
    </row>
    <row r="5368" spans="29:36" x14ac:dyDescent="0.3">
      <c r="AC5368" s="439"/>
      <c r="AD5368" s="439"/>
      <c r="AE5368" s="439"/>
      <c r="AF5368" s="439"/>
      <c r="AG5368" s="439"/>
      <c r="AH5368" s="439"/>
      <c r="AI5368" s="439"/>
      <c r="AJ5368" s="439"/>
    </row>
    <row r="5369" spans="29:36" x14ac:dyDescent="0.3">
      <c r="AC5369" s="439"/>
      <c r="AD5369" s="439"/>
      <c r="AE5369" s="439"/>
      <c r="AF5369" s="439"/>
      <c r="AG5369" s="439"/>
      <c r="AH5369" s="439"/>
      <c r="AI5369" s="439"/>
      <c r="AJ5369" s="439"/>
    </row>
    <row r="5370" spans="29:36" x14ac:dyDescent="0.3">
      <c r="AC5370" s="439"/>
      <c r="AD5370" s="439"/>
      <c r="AE5370" s="439"/>
      <c r="AF5370" s="439"/>
      <c r="AG5370" s="439"/>
      <c r="AH5370" s="439"/>
      <c r="AI5370" s="439"/>
      <c r="AJ5370" s="439"/>
    </row>
    <row r="5371" spans="29:36" x14ac:dyDescent="0.3">
      <c r="AC5371" s="439"/>
      <c r="AD5371" s="439"/>
      <c r="AE5371" s="439"/>
      <c r="AF5371" s="439"/>
      <c r="AG5371" s="439"/>
      <c r="AH5371" s="439"/>
      <c r="AI5371" s="439"/>
      <c r="AJ5371" s="439"/>
    </row>
    <row r="5372" spans="29:36" x14ac:dyDescent="0.3">
      <c r="AC5372" s="439"/>
      <c r="AD5372" s="439"/>
      <c r="AE5372" s="439"/>
      <c r="AF5372" s="439"/>
      <c r="AG5372" s="439"/>
      <c r="AH5372" s="439"/>
      <c r="AI5372" s="439"/>
      <c r="AJ5372" s="439"/>
    </row>
    <row r="5373" spans="29:36" x14ac:dyDescent="0.3">
      <c r="AC5373" s="439"/>
      <c r="AD5373" s="439"/>
      <c r="AE5373" s="439"/>
      <c r="AF5373" s="439"/>
      <c r="AG5373" s="439"/>
      <c r="AH5373" s="439"/>
      <c r="AI5373" s="439"/>
      <c r="AJ5373" s="439"/>
    </row>
    <row r="5374" spans="29:36" x14ac:dyDescent="0.3">
      <c r="AC5374" s="439"/>
      <c r="AD5374" s="439"/>
      <c r="AE5374" s="439"/>
      <c r="AF5374" s="439"/>
      <c r="AG5374" s="439"/>
      <c r="AH5374" s="439"/>
      <c r="AI5374" s="439"/>
      <c r="AJ5374" s="439"/>
    </row>
    <row r="5375" spans="29:36" x14ac:dyDescent="0.3">
      <c r="AC5375" s="439"/>
      <c r="AD5375" s="439"/>
      <c r="AE5375" s="439"/>
      <c r="AF5375" s="439"/>
      <c r="AG5375" s="439"/>
      <c r="AH5375" s="439"/>
      <c r="AI5375" s="439"/>
      <c r="AJ5375" s="439"/>
    </row>
    <row r="5376" spans="29:36" x14ac:dyDescent="0.3">
      <c r="AC5376" s="439"/>
      <c r="AD5376" s="439"/>
      <c r="AE5376" s="439"/>
      <c r="AF5376" s="439"/>
      <c r="AG5376" s="439"/>
      <c r="AH5376" s="439"/>
      <c r="AI5376" s="439"/>
      <c r="AJ5376" s="439"/>
    </row>
    <row r="5377" spans="29:36" x14ac:dyDescent="0.3">
      <c r="AC5377" s="439"/>
      <c r="AD5377" s="439"/>
      <c r="AE5377" s="439"/>
      <c r="AF5377" s="439"/>
      <c r="AG5377" s="439"/>
      <c r="AH5377" s="439"/>
      <c r="AI5377" s="439"/>
      <c r="AJ5377" s="439"/>
    </row>
    <row r="5378" spans="29:36" x14ac:dyDescent="0.3">
      <c r="AC5378" s="439"/>
      <c r="AD5378" s="439"/>
      <c r="AE5378" s="439"/>
      <c r="AF5378" s="439"/>
      <c r="AG5378" s="439"/>
      <c r="AH5378" s="439"/>
      <c r="AI5378" s="439"/>
      <c r="AJ5378" s="439"/>
    </row>
    <row r="5379" spans="29:36" x14ac:dyDescent="0.3">
      <c r="AC5379" s="439"/>
      <c r="AD5379" s="439"/>
      <c r="AE5379" s="439"/>
      <c r="AF5379" s="439"/>
      <c r="AG5379" s="439"/>
      <c r="AH5379" s="439"/>
      <c r="AI5379" s="439"/>
      <c r="AJ5379" s="439"/>
    </row>
    <row r="5380" spans="29:36" x14ac:dyDescent="0.3">
      <c r="AC5380" s="439"/>
      <c r="AD5380" s="439"/>
      <c r="AE5380" s="439"/>
      <c r="AF5380" s="439"/>
      <c r="AG5380" s="439"/>
      <c r="AH5380" s="439"/>
      <c r="AI5380" s="439"/>
      <c r="AJ5380" s="439"/>
    </row>
    <row r="5381" spans="29:36" x14ac:dyDescent="0.3">
      <c r="AC5381" s="439"/>
      <c r="AD5381" s="439"/>
      <c r="AE5381" s="439"/>
      <c r="AF5381" s="439"/>
      <c r="AG5381" s="439"/>
      <c r="AH5381" s="439"/>
      <c r="AI5381" s="439"/>
      <c r="AJ5381" s="439"/>
    </row>
    <row r="5382" spans="29:36" x14ac:dyDescent="0.3">
      <c r="AC5382" s="439"/>
      <c r="AD5382" s="439"/>
      <c r="AE5382" s="439"/>
      <c r="AF5382" s="439"/>
      <c r="AG5382" s="439"/>
      <c r="AH5382" s="439"/>
      <c r="AI5382" s="439"/>
      <c r="AJ5382" s="439"/>
    </row>
    <row r="5383" spans="29:36" x14ac:dyDescent="0.3">
      <c r="AC5383" s="439"/>
      <c r="AD5383" s="439"/>
      <c r="AE5383" s="439"/>
      <c r="AF5383" s="439"/>
      <c r="AG5383" s="439"/>
      <c r="AH5383" s="439"/>
      <c r="AI5383" s="439"/>
      <c r="AJ5383" s="439"/>
    </row>
    <row r="5384" spans="29:36" x14ac:dyDescent="0.3">
      <c r="AC5384" s="439"/>
      <c r="AD5384" s="439"/>
      <c r="AE5384" s="439"/>
      <c r="AF5384" s="439"/>
      <c r="AG5384" s="439"/>
      <c r="AH5384" s="439"/>
      <c r="AI5384" s="439"/>
      <c r="AJ5384" s="439"/>
    </row>
    <row r="5385" spans="29:36" x14ac:dyDescent="0.3">
      <c r="AC5385" s="439"/>
      <c r="AD5385" s="439"/>
      <c r="AE5385" s="439"/>
      <c r="AF5385" s="439"/>
      <c r="AG5385" s="439"/>
      <c r="AH5385" s="439"/>
      <c r="AI5385" s="439"/>
      <c r="AJ5385" s="439"/>
    </row>
    <row r="5386" spans="29:36" x14ac:dyDescent="0.3">
      <c r="AC5386" s="439"/>
      <c r="AD5386" s="439"/>
      <c r="AE5386" s="439"/>
      <c r="AF5386" s="439"/>
      <c r="AG5386" s="439"/>
      <c r="AH5386" s="439"/>
      <c r="AI5386" s="439"/>
      <c r="AJ5386" s="439"/>
    </row>
    <row r="5387" spans="29:36" x14ac:dyDescent="0.3">
      <c r="AC5387" s="439"/>
      <c r="AD5387" s="439"/>
      <c r="AE5387" s="439"/>
      <c r="AF5387" s="439"/>
      <c r="AG5387" s="439"/>
      <c r="AH5387" s="439"/>
      <c r="AI5387" s="439"/>
      <c r="AJ5387" s="439"/>
    </row>
    <row r="5388" spans="29:36" x14ac:dyDescent="0.3">
      <c r="AC5388" s="439"/>
      <c r="AD5388" s="439"/>
      <c r="AE5388" s="439"/>
      <c r="AF5388" s="439"/>
      <c r="AG5388" s="439"/>
      <c r="AH5388" s="439"/>
      <c r="AI5388" s="439"/>
      <c r="AJ5388" s="439"/>
    </row>
    <row r="5389" spans="29:36" x14ac:dyDescent="0.3">
      <c r="AC5389" s="439"/>
      <c r="AD5389" s="439"/>
      <c r="AE5389" s="439"/>
      <c r="AF5389" s="439"/>
      <c r="AG5389" s="439"/>
      <c r="AH5389" s="439"/>
      <c r="AI5389" s="439"/>
      <c r="AJ5389" s="439"/>
    </row>
    <row r="5390" spans="29:36" x14ac:dyDescent="0.3">
      <c r="AC5390" s="439"/>
      <c r="AD5390" s="439"/>
      <c r="AE5390" s="439"/>
      <c r="AF5390" s="439"/>
      <c r="AG5390" s="439"/>
      <c r="AH5390" s="439"/>
      <c r="AI5390" s="439"/>
      <c r="AJ5390" s="439"/>
    </row>
    <row r="5391" spans="29:36" x14ac:dyDescent="0.3">
      <c r="AC5391" s="439"/>
      <c r="AD5391" s="439"/>
      <c r="AE5391" s="439"/>
      <c r="AF5391" s="439"/>
      <c r="AG5391" s="439"/>
      <c r="AH5391" s="439"/>
      <c r="AI5391" s="439"/>
      <c r="AJ5391" s="439"/>
    </row>
    <row r="5392" spans="29:36" x14ac:dyDescent="0.3">
      <c r="AC5392" s="439"/>
      <c r="AD5392" s="439"/>
      <c r="AE5392" s="439"/>
      <c r="AF5392" s="439"/>
      <c r="AG5392" s="439"/>
      <c r="AH5392" s="439"/>
      <c r="AI5392" s="439"/>
      <c r="AJ5392" s="439"/>
    </row>
    <row r="5393" spans="29:36" x14ac:dyDescent="0.3">
      <c r="AC5393" s="439"/>
      <c r="AD5393" s="439"/>
      <c r="AE5393" s="439"/>
      <c r="AF5393" s="439"/>
      <c r="AG5393" s="439"/>
      <c r="AH5393" s="439"/>
      <c r="AI5393" s="439"/>
      <c r="AJ5393" s="439"/>
    </row>
    <row r="5394" spans="29:36" x14ac:dyDescent="0.3">
      <c r="AC5394" s="439"/>
      <c r="AD5394" s="439"/>
      <c r="AE5394" s="439"/>
      <c r="AF5394" s="439"/>
      <c r="AG5394" s="439"/>
      <c r="AH5394" s="439"/>
      <c r="AI5394" s="439"/>
      <c r="AJ5394" s="439"/>
    </row>
    <row r="5395" spans="29:36" x14ac:dyDescent="0.3">
      <c r="AC5395" s="439"/>
      <c r="AD5395" s="439"/>
      <c r="AE5395" s="439"/>
      <c r="AF5395" s="439"/>
      <c r="AG5395" s="439"/>
      <c r="AH5395" s="439"/>
      <c r="AI5395" s="439"/>
      <c r="AJ5395" s="439"/>
    </row>
    <row r="5396" spans="29:36" x14ac:dyDescent="0.3">
      <c r="AC5396" s="439"/>
      <c r="AD5396" s="439"/>
      <c r="AE5396" s="439"/>
      <c r="AF5396" s="439"/>
      <c r="AG5396" s="439"/>
      <c r="AH5396" s="439"/>
      <c r="AI5396" s="439"/>
      <c r="AJ5396" s="439"/>
    </row>
    <row r="5397" spans="29:36" x14ac:dyDescent="0.3">
      <c r="AC5397" s="439"/>
      <c r="AD5397" s="439"/>
      <c r="AE5397" s="439"/>
      <c r="AF5397" s="439"/>
      <c r="AG5397" s="439"/>
      <c r="AH5397" s="439"/>
      <c r="AI5397" s="439"/>
      <c r="AJ5397" s="439"/>
    </row>
    <row r="5398" spans="29:36" x14ac:dyDescent="0.3">
      <c r="AC5398" s="439"/>
      <c r="AD5398" s="439"/>
      <c r="AE5398" s="439"/>
      <c r="AF5398" s="439"/>
      <c r="AG5398" s="439"/>
      <c r="AH5398" s="439"/>
      <c r="AI5398" s="439"/>
      <c r="AJ5398" s="439"/>
    </row>
    <row r="5399" spans="29:36" x14ac:dyDescent="0.3">
      <c r="AC5399" s="439"/>
      <c r="AD5399" s="439"/>
      <c r="AE5399" s="439"/>
      <c r="AF5399" s="439"/>
      <c r="AG5399" s="439"/>
      <c r="AH5399" s="439"/>
      <c r="AI5399" s="439"/>
      <c r="AJ5399" s="439"/>
    </row>
    <row r="5400" spans="29:36" x14ac:dyDescent="0.3">
      <c r="AC5400" s="439"/>
      <c r="AD5400" s="439"/>
      <c r="AE5400" s="439"/>
      <c r="AF5400" s="439"/>
      <c r="AG5400" s="439"/>
      <c r="AH5400" s="439"/>
      <c r="AI5400" s="439"/>
      <c r="AJ5400" s="439"/>
    </row>
    <row r="5401" spans="29:36" x14ac:dyDescent="0.3">
      <c r="AC5401" s="439"/>
      <c r="AD5401" s="439"/>
      <c r="AE5401" s="439"/>
      <c r="AF5401" s="439"/>
      <c r="AG5401" s="439"/>
      <c r="AH5401" s="439"/>
      <c r="AI5401" s="439"/>
      <c r="AJ5401" s="439"/>
    </row>
    <row r="5402" spans="29:36" x14ac:dyDescent="0.3">
      <c r="AC5402" s="439"/>
      <c r="AD5402" s="439"/>
      <c r="AE5402" s="439"/>
      <c r="AF5402" s="439"/>
      <c r="AG5402" s="439"/>
      <c r="AH5402" s="439"/>
      <c r="AI5402" s="439"/>
      <c r="AJ5402" s="439"/>
    </row>
    <row r="5403" spans="29:36" x14ac:dyDescent="0.3">
      <c r="AC5403" s="439"/>
      <c r="AD5403" s="439"/>
      <c r="AE5403" s="439"/>
      <c r="AF5403" s="439"/>
      <c r="AG5403" s="439"/>
      <c r="AH5403" s="439"/>
      <c r="AI5403" s="439"/>
      <c r="AJ5403" s="439"/>
    </row>
    <row r="5404" spans="29:36" x14ac:dyDescent="0.3">
      <c r="AC5404" s="439"/>
      <c r="AD5404" s="439"/>
      <c r="AE5404" s="439"/>
      <c r="AF5404" s="439"/>
      <c r="AG5404" s="439"/>
      <c r="AH5404" s="439"/>
      <c r="AI5404" s="439"/>
      <c r="AJ5404" s="439"/>
    </row>
    <row r="5405" spans="29:36" x14ac:dyDescent="0.3">
      <c r="AC5405" s="439"/>
      <c r="AD5405" s="439"/>
      <c r="AE5405" s="439"/>
      <c r="AF5405" s="439"/>
      <c r="AG5405" s="439"/>
      <c r="AH5405" s="439"/>
      <c r="AI5405" s="439"/>
      <c r="AJ5405" s="439"/>
    </row>
    <row r="5406" spans="29:36" x14ac:dyDescent="0.3">
      <c r="AC5406" s="439"/>
      <c r="AD5406" s="439"/>
      <c r="AE5406" s="439"/>
      <c r="AF5406" s="439"/>
      <c r="AG5406" s="439"/>
      <c r="AH5406" s="439"/>
      <c r="AI5406" s="439"/>
      <c r="AJ5406" s="439"/>
    </row>
    <row r="5407" spans="29:36" x14ac:dyDescent="0.3">
      <c r="AC5407" s="439"/>
      <c r="AD5407" s="439"/>
      <c r="AE5407" s="439"/>
      <c r="AF5407" s="439"/>
      <c r="AG5407" s="439"/>
      <c r="AH5407" s="439"/>
      <c r="AI5407" s="439"/>
      <c r="AJ5407" s="439"/>
    </row>
    <row r="5408" spans="29:36" x14ac:dyDescent="0.3">
      <c r="AC5408" s="439"/>
      <c r="AD5408" s="439"/>
      <c r="AE5408" s="439"/>
      <c r="AF5408" s="439"/>
      <c r="AG5408" s="439"/>
      <c r="AH5408" s="439"/>
      <c r="AI5408" s="439"/>
      <c r="AJ5408" s="439"/>
    </row>
    <row r="5409" spans="29:36" x14ac:dyDescent="0.3">
      <c r="AC5409" s="439"/>
      <c r="AD5409" s="439"/>
      <c r="AE5409" s="439"/>
      <c r="AF5409" s="439"/>
      <c r="AG5409" s="439"/>
      <c r="AH5409" s="439"/>
      <c r="AI5409" s="439"/>
      <c r="AJ5409" s="439"/>
    </row>
    <row r="5410" spans="29:36" x14ac:dyDescent="0.3">
      <c r="AC5410" s="439"/>
      <c r="AD5410" s="439"/>
      <c r="AE5410" s="439"/>
      <c r="AF5410" s="439"/>
      <c r="AG5410" s="439"/>
      <c r="AH5410" s="439"/>
      <c r="AI5410" s="439"/>
      <c r="AJ5410" s="439"/>
    </row>
    <row r="5411" spans="29:36" x14ac:dyDescent="0.3">
      <c r="AC5411" s="439"/>
      <c r="AD5411" s="439"/>
      <c r="AE5411" s="439"/>
      <c r="AF5411" s="439"/>
      <c r="AG5411" s="439"/>
      <c r="AH5411" s="439"/>
      <c r="AI5411" s="439"/>
      <c r="AJ5411" s="439"/>
    </row>
    <row r="5412" spans="29:36" x14ac:dyDescent="0.3">
      <c r="AC5412" s="439"/>
      <c r="AD5412" s="439"/>
      <c r="AE5412" s="439"/>
      <c r="AF5412" s="439"/>
      <c r="AG5412" s="439"/>
      <c r="AH5412" s="439"/>
      <c r="AI5412" s="439"/>
      <c r="AJ5412" s="439"/>
    </row>
    <row r="5413" spans="29:36" x14ac:dyDescent="0.3">
      <c r="AC5413" s="439"/>
      <c r="AD5413" s="439"/>
      <c r="AE5413" s="439"/>
      <c r="AF5413" s="439"/>
      <c r="AG5413" s="439"/>
      <c r="AH5413" s="439"/>
      <c r="AI5413" s="439"/>
      <c r="AJ5413" s="439"/>
    </row>
    <row r="5414" spans="29:36" x14ac:dyDescent="0.3">
      <c r="AC5414" s="439"/>
      <c r="AD5414" s="439"/>
      <c r="AE5414" s="439"/>
      <c r="AF5414" s="439"/>
      <c r="AG5414" s="439"/>
      <c r="AH5414" s="439"/>
      <c r="AI5414" s="439"/>
      <c r="AJ5414" s="439"/>
    </row>
    <row r="5415" spans="29:36" x14ac:dyDescent="0.3">
      <c r="AC5415" s="439"/>
      <c r="AD5415" s="439"/>
      <c r="AE5415" s="439"/>
      <c r="AF5415" s="439"/>
      <c r="AG5415" s="439"/>
      <c r="AH5415" s="439"/>
      <c r="AI5415" s="439"/>
      <c r="AJ5415" s="439"/>
    </row>
    <row r="5416" spans="29:36" x14ac:dyDescent="0.3">
      <c r="AC5416" s="439"/>
      <c r="AD5416" s="439"/>
      <c r="AE5416" s="439"/>
      <c r="AF5416" s="439"/>
      <c r="AG5416" s="439"/>
      <c r="AH5416" s="439"/>
      <c r="AI5416" s="439"/>
      <c r="AJ5416" s="439"/>
    </row>
    <row r="5417" spans="29:36" x14ac:dyDescent="0.3">
      <c r="AC5417" s="439"/>
      <c r="AD5417" s="439"/>
      <c r="AE5417" s="439"/>
      <c r="AF5417" s="439"/>
      <c r="AG5417" s="439"/>
      <c r="AH5417" s="439"/>
      <c r="AI5417" s="439"/>
      <c r="AJ5417" s="439"/>
    </row>
    <row r="5418" spans="29:36" x14ac:dyDescent="0.3">
      <c r="AC5418" s="439"/>
      <c r="AD5418" s="439"/>
      <c r="AE5418" s="439"/>
      <c r="AF5418" s="439"/>
      <c r="AG5418" s="439"/>
      <c r="AH5418" s="439"/>
      <c r="AI5418" s="439"/>
      <c r="AJ5418" s="439"/>
    </row>
    <row r="5419" spans="29:36" x14ac:dyDescent="0.3">
      <c r="AC5419" s="439"/>
      <c r="AD5419" s="439"/>
      <c r="AE5419" s="439"/>
      <c r="AF5419" s="439"/>
      <c r="AG5419" s="439"/>
      <c r="AH5419" s="439"/>
      <c r="AI5419" s="439"/>
      <c r="AJ5419" s="439"/>
    </row>
    <row r="5420" spans="29:36" x14ac:dyDescent="0.3">
      <c r="AC5420" s="439"/>
      <c r="AD5420" s="439"/>
      <c r="AE5420" s="439"/>
      <c r="AF5420" s="439"/>
      <c r="AG5420" s="439"/>
      <c r="AH5420" s="439"/>
      <c r="AI5420" s="439"/>
      <c r="AJ5420" s="439"/>
    </row>
    <row r="5421" spans="29:36" x14ac:dyDescent="0.3">
      <c r="AC5421" s="439"/>
      <c r="AD5421" s="439"/>
      <c r="AE5421" s="439"/>
      <c r="AF5421" s="439"/>
      <c r="AG5421" s="439"/>
      <c r="AH5421" s="439"/>
      <c r="AI5421" s="439"/>
      <c r="AJ5421" s="439"/>
    </row>
    <row r="5422" spans="29:36" x14ac:dyDescent="0.3">
      <c r="AC5422" s="439"/>
      <c r="AD5422" s="439"/>
      <c r="AE5422" s="439"/>
      <c r="AF5422" s="439"/>
      <c r="AG5422" s="439"/>
      <c r="AH5422" s="439"/>
      <c r="AI5422" s="439"/>
      <c r="AJ5422" s="439"/>
    </row>
    <row r="5423" spans="29:36" x14ac:dyDescent="0.3">
      <c r="AC5423" s="439"/>
      <c r="AD5423" s="439"/>
      <c r="AE5423" s="439"/>
      <c r="AF5423" s="439"/>
      <c r="AG5423" s="439"/>
      <c r="AH5423" s="439"/>
      <c r="AI5423" s="439"/>
      <c r="AJ5423" s="439"/>
    </row>
    <row r="5424" spans="29:36" x14ac:dyDescent="0.3">
      <c r="AC5424" s="439"/>
      <c r="AD5424" s="439"/>
      <c r="AE5424" s="439"/>
      <c r="AF5424" s="439"/>
      <c r="AG5424" s="439"/>
      <c r="AH5424" s="439"/>
      <c r="AI5424" s="439"/>
      <c r="AJ5424" s="439"/>
    </row>
    <row r="5425" spans="29:36" x14ac:dyDescent="0.3">
      <c r="AC5425" s="439"/>
      <c r="AD5425" s="439"/>
      <c r="AE5425" s="439"/>
      <c r="AF5425" s="439"/>
      <c r="AG5425" s="439"/>
      <c r="AH5425" s="439"/>
      <c r="AI5425" s="439"/>
      <c r="AJ5425" s="439"/>
    </row>
    <row r="5426" spans="29:36" x14ac:dyDescent="0.3">
      <c r="AC5426" s="439"/>
      <c r="AD5426" s="439"/>
      <c r="AE5426" s="439"/>
      <c r="AF5426" s="439"/>
      <c r="AG5426" s="439"/>
      <c r="AH5426" s="439"/>
      <c r="AI5426" s="439"/>
      <c r="AJ5426" s="439"/>
    </row>
    <row r="5427" spans="29:36" x14ac:dyDescent="0.3">
      <c r="AC5427" s="439"/>
      <c r="AD5427" s="439"/>
      <c r="AE5427" s="439"/>
      <c r="AF5427" s="439"/>
      <c r="AG5427" s="439"/>
      <c r="AH5427" s="439"/>
      <c r="AI5427" s="439"/>
      <c r="AJ5427" s="439"/>
    </row>
    <row r="5428" spans="29:36" x14ac:dyDescent="0.3">
      <c r="AC5428" s="439"/>
      <c r="AD5428" s="439"/>
      <c r="AE5428" s="439"/>
      <c r="AF5428" s="439"/>
      <c r="AG5428" s="439"/>
      <c r="AH5428" s="439"/>
      <c r="AI5428" s="439"/>
      <c r="AJ5428" s="439"/>
    </row>
    <row r="5429" spans="29:36" x14ac:dyDescent="0.3">
      <c r="AC5429" s="439"/>
      <c r="AD5429" s="439"/>
      <c r="AE5429" s="439"/>
      <c r="AF5429" s="439"/>
      <c r="AG5429" s="439"/>
      <c r="AH5429" s="439"/>
      <c r="AI5429" s="439"/>
      <c r="AJ5429" s="439"/>
    </row>
    <row r="5430" spans="29:36" x14ac:dyDescent="0.3">
      <c r="AC5430" s="439"/>
      <c r="AD5430" s="439"/>
      <c r="AE5430" s="439"/>
      <c r="AF5430" s="439"/>
      <c r="AG5430" s="439"/>
      <c r="AH5430" s="439"/>
      <c r="AI5430" s="439"/>
      <c r="AJ5430" s="439"/>
    </row>
    <row r="5431" spans="29:36" x14ac:dyDescent="0.3">
      <c r="AC5431" s="439"/>
      <c r="AD5431" s="439"/>
      <c r="AE5431" s="439"/>
      <c r="AF5431" s="439"/>
      <c r="AG5431" s="439"/>
      <c r="AH5431" s="439"/>
      <c r="AI5431" s="439"/>
      <c r="AJ5431" s="439"/>
    </row>
    <row r="5432" spans="29:36" x14ac:dyDescent="0.3">
      <c r="AC5432" s="439"/>
      <c r="AD5432" s="439"/>
      <c r="AE5432" s="439"/>
      <c r="AF5432" s="439"/>
      <c r="AG5432" s="439"/>
      <c r="AH5432" s="439"/>
      <c r="AI5432" s="439"/>
      <c r="AJ5432" s="439"/>
    </row>
    <row r="5433" spans="29:36" x14ac:dyDescent="0.3">
      <c r="AC5433" s="439"/>
      <c r="AD5433" s="439"/>
      <c r="AE5433" s="439"/>
      <c r="AF5433" s="439"/>
      <c r="AG5433" s="439"/>
      <c r="AH5433" s="439"/>
      <c r="AI5433" s="439"/>
      <c r="AJ5433" s="439"/>
    </row>
    <row r="5434" spans="29:36" x14ac:dyDescent="0.3">
      <c r="AC5434" s="439"/>
      <c r="AD5434" s="439"/>
      <c r="AE5434" s="439"/>
      <c r="AF5434" s="439"/>
      <c r="AG5434" s="439"/>
      <c r="AH5434" s="439"/>
      <c r="AI5434" s="439"/>
      <c r="AJ5434" s="439"/>
    </row>
    <row r="5435" spans="29:36" x14ac:dyDescent="0.3">
      <c r="AC5435" s="439"/>
      <c r="AD5435" s="439"/>
      <c r="AE5435" s="439"/>
      <c r="AF5435" s="439"/>
      <c r="AG5435" s="439"/>
      <c r="AH5435" s="439"/>
      <c r="AI5435" s="439"/>
      <c r="AJ5435" s="439"/>
    </row>
    <row r="5436" spans="29:36" x14ac:dyDescent="0.3">
      <c r="AC5436" s="439"/>
      <c r="AD5436" s="439"/>
      <c r="AE5436" s="439"/>
      <c r="AF5436" s="439"/>
      <c r="AG5436" s="439"/>
      <c r="AH5436" s="439"/>
      <c r="AI5436" s="439"/>
      <c r="AJ5436" s="439"/>
    </row>
    <row r="5437" spans="29:36" x14ac:dyDescent="0.3">
      <c r="AC5437" s="439"/>
      <c r="AD5437" s="439"/>
      <c r="AE5437" s="439"/>
      <c r="AF5437" s="439"/>
      <c r="AG5437" s="439"/>
      <c r="AH5437" s="439"/>
      <c r="AI5437" s="439"/>
      <c r="AJ5437" s="439"/>
    </row>
    <row r="5438" spans="29:36" x14ac:dyDescent="0.3">
      <c r="AC5438" s="439"/>
      <c r="AD5438" s="439"/>
      <c r="AE5438" s="439"/>
      <c r="AF5438" s="439"/>
      <c r="AG5438" s="439"/>
      <c r="AH5438" s="439"/>
      <c r="AI5438" s="439"/>
      <c r="AJ5438" s="439"/>
    </row>
    <row r="5439" spans="29:36" x14ac:dyDescent="0.3">
      <c r="AC5439" s="439"/>
      <c r="AD5439" s="439"/>
      <c r="AE5439" s="439"/>
      <c r="AF5439" s="439"/>
      <c r="AG5439" s="439"/>
      <c r="AH5439" s="439"/>
      <c r="AI5439" s="439"/>
      <c r="AJ5439" s="439"/>
    </row>
    <row r="5440" spans="29:36" x14ac:dyDescent="0.3">
      <c r="AC5440" s="439"/>
      <c r="AD5440" s="439"/>
      <c r="AE5440" s="439"/>
      <c r="AF5440" s="439"/>
      <c r="AG5440" s="439"/>
      <c r="AH5440" s="439"/>
      <c r="AI5440" s="439"/>
      <c r="AJ5440" s="439"/>
    </row>
    <row r="5441" spans="29:36" x14ac:dyDescent="0.3">
      <c r="AC5441" s="439"/>
      <c r="AD5441" s="439"/>
      <c r="AE5441" s="439"/>
      <c r="AF5441" s="439"/>
      <c r="AG5441" s="439"/>
      <c r="AH5441" s="439"/>
      <c r="AI5441" s="439"/>
      <c r="AJ5441" s="439"/>
    </row>
    <row r="5442" spans="29:36" x14ac:dyDescent="0.3">
      <c r="AC5442" s="439"/>
      <c r="AD5442" s="439"/>
      <c r="AE5442" s="439"/>
      <c r="AF5442" s="439"/>
      <c r="AG5442" s="439"/>
      <c r="AH5442" s="439"/>
      <c r="AI5442" s="439"/>
      <c r="AJ5442" s="439"/>
    </row>
    <row r="5443" spans="29:36" x14ac:dyDescent="0.3">
      <c r="AC5443" s="439"/>
      <c r="AD5443" s="439"/>
      <c r="AE5443" s="439"/>
      <c r="AF5443" s="439"/>
      <c r="AG5443" s="439"/>
      <c r="AH5443" s="439"/>
      <c r="AI5443" s="439"/>
      <c r="AJ5443" s="439"/>
    </row>
    <row r="5444" spans="29:36" x14ac:dyDescent="0.3">
      <c r="AC5444" s="439"/>
      <c r="AD5444" s="439"/>
      <c r="AE5444" s="439"/>
      <c r="AF5444" s="439"/>
      <c r="AG5444" s="439"/>
      <c r="AH5444" s="439"/>
      <c r="AI5444" s="439"/>
      <c r="AJ5444" s="439"/>
    </row>
    <row r="5445" spans="29:36" x14ac:dyDescent="0.3">
      <c r="AC5445" s="439"/>
      <c r="AD5445" s="439"/>
      <c r="AE5445" s="439"/>
      <c r="AF5445" s="439"/>
      <c r="AG5445" s="439"/>
      <c r="AH5445" s="439"/>
      <c r="AI5445" s="439"/>
      <c r="AJ5445" s="439"/>
    </row>
    <row r="5446" spans="29:36" x14ac:dyDescent="0.3">
      <c r="AC5446" s="439"/>
      <c r="AD5446" s="439"/>
      <c r="AE5446" s="439"/>
      <c r="AF5446" s="439"/>
      <c r="AG5446" s="439"/>
      <c r="AH5446" s="439"/>
      <c r="AI5446" s="439"/>
      <c r="AJ5446" s="439"/>
    </row>
    <row r="5447" spans="29:36" x14ac:dyDescent="0.3">
      <c r="AC5447" s="439"/>
      <c r="AD5447" s="439"/>
      <c r="AE5447" s="439"/>
      <c r="AF5447" s="439"/>
      <c r="AG5447" s="439"/>
      <c r="AH5447" s="439"/>
      <c r="AI5447" s="439"/>
      <c r="AJ5447" s="439"/>
    </row>
    <row r="5448" spans="29:36" x14ac:dyDescent="0.3">
      <c r="AC5448" s="439"/>
      <c r="AD5448" s="439"/>
      <c r="AE5448" s="439"/>
      <c r="AF5448" s="439"/>
      <c r="AG5448" s="439"/>
      <c r="AH5448" s="439"/>
      <c r="AI5448" s="439"/>
      <c r="AJ5448" s="439"/>
    </row>
    <row r="5449" spans="29:36" x14ac:dyDescent="0.3">
      <c r="AC5449" s="439"/>
      <c r="AD5449" s="439"/>
      <c r="AE5449" s="439"/>
      <c r="AF5449" s="439"/>
      <c r="AG5449" s="439"/>
      <c r="AH5449" s="439"/>
      <c r="AI5449" s="439"/>
      <c r="AJ5449" s="439"/>
    </row>
    <row r="5450" spans="29:36" x14ac:dyDescent="0.3">
      <c r="AC5450" s="439"/>
      <c r="AD5450" s="439"/>
      <c r="AE5450" s="439"/>
      <c r="AF5450" s="439"/>
      <c r="AG5450" s="439"/>
      <c r="AH5450" s="439"/>
      <c r="AI5450" s="439"/>
      <c r="AJ5450" s="439"/>
    </row>
    <row r="5451" spans="29:36" x14ac:dyDescent="0.3">
      <c r="AC5451" s="439"/>
      <c r="AD5451" s="439"/>
      <c r="AE5451" s="439"/>
      <c r="AF5451" s="439"/>
      <c r="AG5451" s="439"/>
      <c r="AH5451" s="439"/>
      <c r="AI5451" s="439"/>
      <c r="AJ5451" s="439"/>
    </row>
    <row r="5452" spans="29:36" x14ac:dyDescent="0.3">
      <c r="AC5452" s="439"/>
      <c r="AD5452" s="439"/>
      <c r="AE5452" s="439"/>
      <c r="AF5452" s="439"/>
      <c r="AG5452" s="439"/>
      <c r="AH5452" s="439"/>
      <c r="AI5452" s="439"/>
      <c r="AJ5452" s="439"/>
    </row>
    <row r="5453" spans="29:36" x14ac:dyDescent="0.3">
      <c r="AC5453" s="439"/>
      <c r="AD5453" s="439"/>
      <c r="AE5453" s="439"/>
      <c r="AF5453" s="439"/>
      <c r="AG5453" s="439"/>
      <c r="AH5453" s="439"/>
      <c r="AI5453" s="439"/>
      <c r="AJ5453" s="439"/>
    </row>
    <row r="5454" spans="29:36" x14ac:dyDescent="0.3">
      <c r="AC5454" s="439"/>
      <c r="AD5454" s="439"/>
      <c r="AE5454" s="439"/>
      <c r="AF5454" s="439"/>
      <c r="AG5454" s="439"/>
      <c r="AH5454" s="439"/>
      <c r="AI5454" s="439"/>
      <c r="AJ5454" s="439"/>
    </row>
    <row r="5455" spans="29:36" x14ac:dyDescent="0.3">
      <c r="AC5455" s="439"/>
      <c r="AD5455" s="439"/>
      <c r="AE5455" s="439"/>
      <c r="AF5455" s="439"/>
      <c r="AG5455" s="439"/>
      <c r="AH5455" s="439"/>
      <c r="AI5455" s="439"/>
      <c r="AJ5455" s="439"/>
    </row>
    <row r="5456" spans="29:36" x14ac:dyDescent="0.3">
      <c r="AC5456" s="439"/>
      <c r="AD5456" s="439"/>
      <c r="AE5456" s="439"/>
      <c r="AF5456" s="439"/>
      <c r="AG5456" s="439"/>
      <c r="AH5456" s="439"/>
      <c r="AI5456" s="439"/>
      <c r="AJ5456" s="439"/>
    </row>
    <row r="5457" spans="29:36" x14ac:dyDescent="0.3">
      <c r="AC5457" s="439"/>
      <c r="AD5457" s="439"/>
      <c r="AE5457" s="439"/>
      <c r="AF5457" s="439"/>
      <c r="AG5457" s="439"/>
      <c r="AH5457" s="439"/>
      <c r="AI5457" s="439"/>
      <c r="AJ5457" s="439"/>
    </row>
    <row r="5458" spans="29:36" x14ac:dyDescent="0.3">
      <c r="AC5458" s="439"/>
      <c r="AD5458" s="439"/>
      <c r="AE5458" s="439"/>
      <c r="AF5458" s="439"/>
      <c r="AG5458" s="439"/>
      <c r="AH5458" s="439"/>
      <c r="AI5458" s="439"/>
      <c r="AJ5458" s="439"/>
    </row>
    <row r="5459" spans="29:36" x14ac:dyDescent="0.3">
      <c r="AC5459" s="439"/>
      <c r="AD5459" s="439"/>
      <c r="AE5459" s="439"/>
      <c r="AF5459" s="439"/>
      <c r="AG5459" s="439"/>
      <c r="AH5459" s="439"/>
      <c r="AI5459" s="439"/>
      <c r="AJ5459" s="439"/>
    </row>
    <row r="5460" spans="29:36" x14ac:dyDescent="0.3">
      <c r="AC5460" s="439"/>
      <c r="AD5460" s="439"/>
      <c r="AE5460" s="439"/>
      <c r="AF5460" s="439"/>
      <c r="AG5460" s="439"/>
      <c r="AH5460" s="439"/>
      <c r="AI5460" s="439"/>
      <c r="AJ5460" s="439"/>
    </row>
    <row r="5461" spans="29:36" x14ac:dyDescent="0.3">
      <c r="AC5461" s="439"/>
      <c r="AD5461" s="439"/>
      <c r="AE5461" s="439"/>
      <c r="AF5461" s="439"/>
      <c r="AG5461" s="439"/>
      <c r="AH5461" s="439"/>
      <c r="AI5461" s="439"/>
      <c r="AJ5461" s="439"/>
    </row>
    <row r="5462" spans="29:36" x14ac:dyDescent="0.3">
      <c r="AC5462" s="439"/>
      <c r="AD5462" s="439"/>
      <c r="AE5462" s="439"/>
      <c r="AF5462" s="439"/>
      <c r="AG5462" s="439"/>
      <c r="AH5462" s="439"/>
      <c r="AI5462" s="439"/>
      <c r="AJ5462" s="439"/>
    </row>
    <row r="5463" spans="29:36" x14ac:dyDescent="0.3">
      <c r="AC5463" s="439"/>
      <c r="AD5463" s="439"/>
      <c r="AE5463" s="439"/>
      <c r="AF5463" s="439"/>
      <c r="AG5463" s="439"/>
      <c r="AH5463" s="439"/>
      <c r="AI5463" s="439"/>
      <c r="AJ5463" s="439"/>
    </row>
    <row r="5464" spans="29:36" x14ac:dyDescent="0.3">
      <c r="AC5464" s="439"/>
      <c r="AD5464" s="439"/>
      <c r="AE5464" s="439"/>
      <c r="AF5464" s="439"/>
      <c r="AG5464" s="439"/>
      <c r="AH5464" s="439"/>
      <c r="AI5464" s="439"/>
      <c r="AJ5464" s="439"/>
    </row>
    <row r="5465" spans="29:36" x14ac:dyDescent="0.3">
      <c r="AC5465" s="439"/>
      <c r="AD5465" s="439"/>
      <c r="AE5465" s="439"/>
      <c r="AF5465" s="439"/>
      <c r="AG5465" s="439"/>
      <c r="AH5465" s="439"/>
      <c r="AI5465" s="439"/>
      <c r="AJ5465" s="439"/>
    </row>
    <row r="5466" spans="29:36" x14ac:dyDescent="0.3">
      <c r="AC5466" s="439"/>
      <c r="AD5466" s="439"/>
      <c r="AE5466" s="439"/>
      <c r="AF5466" s="439"/>
      <c r="AG5466" s="439"/>
      <c r="AH5466" s="439"/>
      <c r="AI5466" s="439"/>
      <c r="AJ5466" s="439"/>
    </row>
    <row r="5467" spans="29:36" x14ac:dyDescent="0.3">
      <c r="AC5467" s="439"/>
      <c r="AD5467" s="439"/>
      <c r="AE5467" s="439"/>
      <c r="AF5467" s="439"/>
      <c r="AG5467" s="439"/>
      <c r="AH5467" s="439"/>
      <c r="AI5467" s="439"/>
      <c r="AJ5467" s="439"/>
    </row>
    <row r="5468" spans="29:36" x14ac:dyDescent="0.3">
      <c r="AC5468" s="439"/>
      <c r="AD5468" s="439"/>
      <c r="AE5468" s="439"/>
      <c r="AF5468" s="439"/>
      <c r="AG5468" s="439"/>
      <c r="AH5468" s="439"/>
      <c r="AI5468" s="439"/>
      <c r="AJ5468" s="439"/>
    </row>
    <row r="5469" spans="29:36" x14ac:dyDescent="0.3">
      <c r="AC5469" s="439"/>
      <c r="AD5469" s="439"/>
      <c r="AE5469" s="439"/>
      <c r="AF5469" s="439"/>
      <c r="AG5469" s="439"/>
      <c r="AH5469" s="439"/>
      <c r="AI5469" s="439"/>
      <c r="AJ5469" s="439"/>
    </row>
    <row r="5470" spans="29:36" x14ac:dyDescent="0.3">
      <c r="AC5470" s="439"/>
      <c r="AD5470" s="439"/>
      <c r="AE5470" s="439"/>
      <c r="AF5470" s="439"/>
      <c r="AG5470" s="439"/>
      <c r="AH5470" s="439"/>
      <c r="AI5470" s="439"/>
      <c r="AJ5470" s="439"/>
    </row>
    <row r="5471" spans="29:36" x14ac:dyDescent="0.3">
      <c r="AC5471" s="439"/>
      <c r="AD5471" s="439"/>
      <c r="AE5471" s="439"/>
      <c r="AF5471" s="439"/>
      <c r="AG5471" s="439"/>
      <c r="AH5471" s="439"/>
      <c r="AI5471" s="439"/>
      <c r="AJ5471" s="439"/>
    </row>
    <row r="5472" spans="29:36" x14ac:dyDescent="0.3">
      <c r="AC5472" s="439"/>
      <c r="AD5472" s="439"/>
      <c r="AE5472" s="439"/>
      <c r="AF5472" s="439"/>
      <c r="AG5472" s="439"/>
      <c r="AH5472" s="439"/>
      <c r="AI5472" s="439"/>
      <c r="AJ5472" s="439"/>
    </row>
    <row r="5473" spans="29:36" x14ac:dyDescent="0.3">
      <c r="AC5473" s="439"/>
      <c r="AD5473" s="439"/>
      <c r="AE5473" s="439"/>
      <c r="AF5473" s="439"/>
      <c r="AG5473" s="439"/>
      <c r="AH5473" s="439"/>
      <c r="AI5473" s="439"/>
      <c r="AJ5473" s="439"/>
    </row>
    <row r="5474" spans="29:36" x14ac:dyDescent="0.3">
      <c r="AC5474" s="439"/>
      <c r="AD5474" s="439"/>
      <c r="AE5474" s="439"/>
      <c r="AF5474" s="439"/>
      <c r="AG5474" s="439"/>
      <c r="AH5474" s="439"/>
      <c r="AI5474" s="439"/>
      <c r="AJ5474" s="439"/>
    </row>
    <row r="5475" spans="29:36" x14ac:dyDescent="0.3">
      <c r="AC5475" s="439"/>
      <c r="AD5475" s="439"/>
      <c r="AE5475" s="439"/>
      <c r="AF5475" s="439"/>
      <c r="AG5475" s="439"/>
      <c r="AH5475" s="439"/>
      <c r="AI5475" s="439"/>
      <c r="AJ5475" s="439"/>
    </row>
    <row r="5476" spans="29:36" x14ac:dyDescent="0.3">
      <c r="AC5476" s="439"/>
      <c r="AD5476" s="439"/>
      <c r="AE5476" s="439"/>
      <c r="AF5476" s="439"/>
      <c r="AG5476" s="439"/>
      <c r="AH5476" s="439"/>
      <c r="AI5476" s="439"/>
      <c r="AJ5476" s="439"/>
    </row>
    <row r="5477" spans="29:36" x14ac:dyDescent="0.3">
      <c r="AC5477" s="439"/>
      <c r="AD5477" s="439"/>
      <c r="AE5477" s="439"/>
      <c r="AF5477" s="439"/>
      <c r="AG5477" s="439"/>
      <c r="AH5477" s="439"/>
      <c r="AI5477" s="439"/>
      <c r="AJ5477" s="439"/>
    </row>
    <row r="5478" spans="29:36" x14ac:dyDescent="0.3">
      <c r="AC5478" s="439"/>
      <c r="AD5478" s="439"/>
      <c r="AE5478" s="439"/>
      <c r="AF5478" s="439"/>
      <c r="AG5478" s="439"/>
      <c r="AH5478" s="439"/>
      <c r="AI5478" s="439"/>
      <c r="AJ5478" s="439"/>
    </row>
    <row r="5479" spans="29:36" x14ac:dyDescent="0.3">
      <c r="AC5479" s="439"/>
      <c r="AD5479" s="439"/>
      <c r="AE5479" s="439"/>
      <c r="AF5479" s="439"/>
      <c r="AG5479" s="439"/>
      <c r="AH5479" s="439"/>
      <c r="AI5479" s="439"/>
      <c r="AJ5479" s="439"/>
    </row>
    <row r="5480" spans="29:36" x14ac:dyDescent="0.3">
      <c r="AC5480" s="439"/>
      <c r="AD5480" s="439"/>
      <c r="AE5480" s="439"/>
      <c r="AF5480" s="439"/>
      <c r="AG5480" s="439"/>
      <c r="AH5480" s="439"/>
      <c r="AI5480" s="439"/>
      <c r="AJ5480" s="439"/>
    </row>
    <row r="5481" spans="29:36" x14ac:dyDescent="0.3">
      <c r="AC5481" s="439"/>
      <c r="AD5481" s="439"/>
      <c r="AE5481" s="439"/>
      <c r="AF5481" s="439"/>
      <c r="AG5481" s="439"/>
      <c r="AH5481" s="439"/>
      <c r="AI5481" s="439"/>
      <c r="AJ5481" s="439"/>
    </row>
    <row r="5482" spans="29:36" x14ac:dyDescent="0.3">
      <c r="AC5482" s="439"/>
      <c r="AD5482" s="439"/>
      <c r="AE5482" s="439"/>
      <c r="AF5482" s="439"/>
      <c r="AG5482" s="439"/>
      <c r="AH5482" s="439"/>
      <c r="AI5482" s="439"/>
      <c r="AJ5482" s="439"/>
    </row>
    <row r="5483" spans="29:36" x14ac:dyDescent="0.3">
      <c r="AC5483" s="439"/>
      <c r="AD5483" s="439"/>
      <c r="AE5483" s="439"/>
      <c r="AF5483" s="439"/>
      <c r="AG5483" s="439"/>
      <c r="AH5483" s="439"/>
      <c r="AI5483" s="439"/>
      <c r="AJ5483" s="439"/>
    </row>
    <row r="5484" spans="29:36" x14ac:dyDescent="0.3">
      <c r="AC5484" s="439"/>
      <c r="AD5484" s="439"/>
      <c r="AE5484" s="439"/>
      <c r="AF5484" s="439"/>
      <c r="AG5484" s="439"/>
      <c r="AH5484" s="439"/>
      <c r="AI5484" s="439"/>
      <c r="AJ5484" s="439"/>
    </row>
    <row r="5485" spans="29:36" x14ac:dyDescent="0.3">
      <c r="AC5485" s="439"/>
      <c r="AD5485" s="439"/>
      <c r="AE5485" s="439"/>
      <c r="AF5485" s="439"/>
      <c r="AG5485" s="439"/>
      <c r="AH5485" s="439"/>
      <c r="AI5485" s="439"/>
      <c r="AJ5485" s="439"/>
    </row>
    <row r="5486" spans="29:36" x14ac:dyDescent="0.3">
      <c r="AC5486" s="439"/>
      <c r="AD5486" s="439"/>
      <c r="AE5486" s="439"/>
      <c r="AF5486" s="439"/>
      <c r="AG5486" s="439"/>
      <c r="AH5486" s="439"/>
      <c r="AI5486" s="439"/>
      <c r="AJ5486" s="439"/>
    </row>
    <row r="5487" spans="29:36" x14ac:dyDescent="0.3">
      <c r="AC5487" s="439"/>
      <c r="AD5487" s="439"/>
      <c r="AE5487" s="439"/>
      <c r="AF5487" s="439"/>
      <c r="AG5487" s="439"/>
      <c r="AH5487" s="439"/>
      <c r="AI5487" s="439"/>
      <c r="AJ5487" s="439"/>
    </row>
    <row r="5488" spans="29:36" x14ac:dyDescent="0.3">
      <c r="AC5488" s="439"/>
      <c r="AD5488" s="439"/>
      <c r="AE5488" s="439"/>
      <c r="AF5488" s="439"/>
      <c r="AG5488" s="439"/>
      <c r="AH5488" s="439"/>
      <c r="AI5488" s="439"/>
      <c r="AJ5488" s="439"/>
    </row>
    <row r="5489" spans="29:36" x14ac:dyDescent="0.3">
      <c r="AC5489" s="439"/>
      <c r="AD5489" s="439"/>
      <c r="AE5489" s="439"/>
      <c r="AF5489" s="439"/>
      <c r="AG5489" s="439"/>
      <c r="AH5489" s="439"/>
      <c r="AI5489" s="439"/>
      <c r="AJ5489" s="439"/>
    </row>
    <row r="5490" spans="29:36" x14ac:dyDescent="0.3">
      <c r="AC5490" s="439"/>
      <c r="AD5490" s="439"/>
      <c r="AE5490" s="439"/>
      <c r="AF5490" s="439"/>
      <c r="AG5490" s="439"/>
      <c r="AH5490" s="439"/>
      <c r="AI5490" s="439"/>
      <c r="AJ5490" s="439"/>
    </row>
    <row r="5491" spans="29:36" x14ac:dyDescent="0.3">
      <c r="AC5491" s="439"/>
      <c r="AD5491" s="439"/>
      <c r="AE5491" s="439"/>
      <c r="AF5491" s="439"/>
      <c r="AG5491" s="439"/>
      <c r="AH5491" s="439"/>
      <c r="AI5491" s="439"/>
      <c r="AJ5491" s="439"/>
    </row>
    <row r="5492" spans="29:36" x14ac:dyDescent="0.3">
      <c r="AC5492" s="439"/>
      <c r="AD5492" s="439"/>
      <c r="AE5492" s="439"/>
      <c r="AF5492" s="439"/>
      <c r="AG5492" s="439"/>
      <c r="AH5492" s="439"/>
      <c r="AI5492" s="439"/>
      <c r="AJ5492" s="439"/>
    </row>
    <row r="5493" spans="29:36" x14ac:dyDescent="0.3">
      <c r="AC5493" s="439"/>
      <c r="AD5493" s="439"/>
      <c r="AE5493" s="439"/>
      <c r="AF5493" s="439"/>
      <c r="AG5493" s="439"/>
      <c r="AH5493" s="439"/>
      <c r="AI5493" s="439"/>
      <c r="AJ5493" s="439"/>
    </row>
    <row r="5494" spans="29:36" x14ac:dyDescent="0.3">
      <c r="AC5494" s="439"/>
      <c r="AD5494" s="439"/>
      <c r="AE5494" s="439"/>
      <c r="AF5494" s="439"/>
      <c r="AG5494" s="439"/>
      <c r="AH5494" s="439"/>
      <c r="AI5494" s="439"/>
      <c r="AJ5494" s="439"/>
    </row>
    <row r="5495" spans="29:36" x14ac:dyDescent="0.3">
      <c r="AC5495" s="439"/>
      <c r="AD5495" s="439"/>
      <c r="AE5495" s="439"/>
      <c r="AF5495" s="439"/>
      <c r="AG5495" s="439"/>
      <c r="AH5495" s="439"/>
      <c r="AI5495" s="439"/>
      <c r="AJ5495" s="439"/>
    </row>
    <row r="5496" spans="29:36" x14ac:dyDescent="0.3">
      <c r="AC5496" s="439"/>
      <c r="AD5496" s="439"/>
      <c r="AE5496" s="439"/>
      <c r="AF5496" s="439"/>
      <c r="AG5496" s="439"/>
      <c r="AH5496" s="439"/>
      <c r="AI5496" s="439"/>
      <c r="AJ5496" s="439"/>
    </row>
    <row r="5497" spans="29:36" x14ac:dyDescent="0.3">
      <c r="AC5497" s="439"/>
      <c r="AD5497" s="439"/>
      <c r="AE5497" s="439"/>
      <c r="AF5497" s="439"/>
      <c r="AG5497" s="439"/>
      <c r="AH5497" s="439"/>
      <c r="AI5497" s="439"/>
      <c r="AJ5497" s="439"/>
    </row>
    <row r="5498" spans="29:36" x14ac:dyDescent="0.3">
      <c r="AC5498" s="439"/>
      <c r="AD5498" s="439"/>
      <c r="AE5498" s="439"/>
      <c r="AF5498" s="439"/>
      <c r="AG5498" s="439"/>
      <c r="AH5498" s="439"/>
      <c r="AI5498" s="439"/>
      <c r="AJ5498" s="439"/>
    </row>
    <row r="5499" spans="29:36" x14ac:dyDescent="0.3">
      <c r="AC5499" s="439"/>
      <c r="AD5499" s="439"/>
      <c r="AE5499" s="439"/>
      <c r="AF5499" s="439"/>
      <c r="AG5499" s="439"/>
      <c r="AH5499" s="439"/>
      <c r="AI5499" s="439"/>
      <c r="AJ5499" s="439"/>
    </row>
    <row r="5500" spans="29:36" x14ac:dyDescent="0.3">
      <c r="AC5500" s="439"/>
      <c r="AD5500" s="439"/>
      <c r="AE5500" s="439"/>
      <c r="AF5500" s="439"/>
      <c r="AG5500" s="439"/>
      <c r="AH5500" s="439"/>
      <c r="AI5500" s="439"/>
      <c r="AJ5500" s="439"/>
    </row>
    <row r="5501" spans="29:36" x14ac:dyDescent="0.3">
      <c r="AC5501" s="439"/>
      <c r="AD5501" s="439"/>
      <c r="AE5501" s="439"/>
      <c r="AF5501" s="439"/>
      <c r="AG5501" s="439"/>
      <c r="AH5501" s="439"/>
      <c r="AI5501" s="439"/>
      <c r="AJ5501" s="439"/>
    </row>
    <row r="5502" spans="29:36" x14ac:dyDescent="0.3">
      <c r="AC5502" s="439"/>
      <c r="AD5502" s="439"/>
      <c r="AE5502" s="439"/>
      <c r="AF5502" s="439"/>
      <c r="AG5502" s="439"/>
      <c r="AH5502" s="439"/>
      <c r="AI5502" s="439"/>
      <c r="AJ5502" s="439"/>
    </row>
    <row r="5503" spans="29:36" x14ac:dyDescent="0.3">
      <c r="AC5503" s="439"/>
      <c r="AD5503" s="439"/>
      <c r="AE5503" s="439"/>
      <c r="AF5503" s="439"/>
      <c r="AG5503" s="439"/>
      <c r="AH5503" s="439"/>
      <c r="AI5503" s="439"/>
      <c r="AJ5503" s="439"/>
    </row>
    <row r="5504" spans="29:36" x14ac:dyDescent="0.3">
      <c r="AC5504" s="439"/>
      <c r="AD5504" s="439"/>
      <c r="AE5504" s="439"/>
      <c r="AF5504" s="439"/>
      <c r="AG5504" s="439"/>
      <c r="AH5504" s="439"/>
      <c r="AI5504" s="439"/>
      <c r="AJ5504" s="439"/>
    </row>
    <row r="5505" spans="29:36" x14ac:dyDescent="0.3">
      <c r="AC5505" s="439"/>
      <c r="AD5505" s="439"/>
      <c r="AE5505" s="439"/>
      <c r="AF5505" s="439"/>
      <c r="AG5505" s="439"/>
      <c r="AH5505" s="439"/>
      <c r="AI5505" s="439"/>
      <c r="AJ5505" s="439"/>
    </row>
    <row r="5506" spans="29:36" x14ac:dyDescent="0.3">
      <c r="AC5506" s="439"/>
      <c r="AD5506" s="439"/>
      <c r="AE5506" s="439"/>
      <c r="AF5506" s="439"/>
      <c r="AG5506" s="439"/>
      <c r="AH5506" s="439"/>
      <c r="AI5506" s="439"/>
      <c r="AJ5506" s="439"/>
    </row>
    <row r="5507" spans="29:36" x14ac:dyDescent="0.3">
      <c r="AC5507" s="439"/>
      <c r="AD5507" s="439"/>
      <c r="AE5507" s="439"/>
      <c r="AF5507" s="439"/>
      <c r="AG5507" s="439"/>
      <c r="AH5507" s="439"/>
      <c r="AI5507" s="439"/>
      <c r="AJ5507" s="439"/>
    </row>
    <row r="5508" spans="29:36" x14ac:dyDescent="0.3">
      <c r="AC5508" s="439"/>
      <c r="AD5508" s="439"/>
      <c r="AE5508" s="439"/>
      <c r="AF5508" s="439"/>
      <c r="AG5508" s="439"/>
      <c r="AH5508" s="439"/>
      <c r="AI5508" s="439"/>
      <c r="AJ5508" s="439"/>
    </row>
    <row r="5509" spans="29:36" x14ac:dyDescent="0.3">
      <c r="AC5509" s="439"/>
      <c r="AD5509" s="439"/>
      <c r="AE5509" s="439"/>
      <c r="AF5509" s="439"/>
      <c r="AG5509" s="439"/>
      <c r="AH5509" s="439"/>
      <c r="AI5509" s="439"/>
      <c r="AJ5509" s="439"/>
    </row>
    <row r="5510" spans="29:36" x14ac:dyDescent="0.3">
      <c r="AC5510" s="439"/>
      <c r="AD5510" s="439"/>
      <c r="AE5510" s="439"/>
      <c r="AF5510" s="439"/>
      <c r="AG5510" s="439"/>
      <c r="AH5510" s="439"/>
      <c r="AI5510" s="439"/>
      <c r="AJ5510" s="439"/>
    </row>
    <row r="5511" spans="29:36" x14ac:dyDescent="0.3">
      <c r="AC5511" s="439"/>
      <c r="AD5511" s="439"/>
      <c r="AE5511" s="439"/>
      <c r="AF5511" s="439"/>
      <c r="AG5511" s="439"/>
      <c r="AH5511" s="439"/>
      <c r="AI5511" s="439"/>
      <c r="AJ5511" s="439"/>
    </row>
    <row r="5512" spans="29:36" x14ac:dyDescent="0.3">
      <c r="AC5512" s="439"/>
      <c r="AD5512" s="439"/>
      <c r="AE5512" s="439"/>
      <c r="AF5512" s="439"/>
      <c r="AG5512" s="439"/>
      <c r="AH5512" s="439"/>
      <c r="AI5512" s="439"/>
      <c r="AJ5512" s="439"/>
    </row>
    <row r="5513" spans="29:36" x14ac:dyDescent="0.3">
      <c r="AC5513" s="439"/>
      <c r="AD5513" s="439"/>
      <c r="AE5513" s="439"/>
      <c r="AF5513" s="439"/>
      <c r="AG5513" s="439"/>
      <c r="AH5513" s="439"/>
      <c r="AI5513" s="439"/>
      <c r="AJ5513" s="439"/>
    </row>
    <row r="5514" spans="29:36" x14ac:dyDescent="0.3">
      <c r="AC5514" s="439"/>
      <c r="AD5514" s="439"/>
      <c r="AE5514" s="439"/>
      <c r="AF5514" s="439"/>
      <c r="AG5514" s="439"/>
      <c r="AH5514" s="439"/>
      <c r="AI5514" s="439"/>
      <c r="AJ5514" s="439"/>
    </row>
    <row r="5515" spans="29:36" x14ac:dyDescent="0.3">
      <c r="AC5515" s="439"/>
      <c r="AD5515" s="439"/>
      <c r="AE5515" s="439"/>
      <c r="AF5515" s="439"/>
      <c r="AG5515" s="439"/>
      <c r="AH5515" s="439"/>
      <c r="AI5515" s="439"/>
      <c r="AJ5515" s="439"/>
    </row>
    <row r="5516" spans="29:36" x14ac:dyDescent="0.3">
      <c r="AC5516" s="439"/>
      <c r="AD5516" s="439"/>
      <c r="AE5516" s="439"/>
      <c r="AF5516" s="439"/>
      <c r="AG5516" s="439"/>
      <c r="AH5516" s="439"/>
      <c r="AI5516" s="439"/>
      <c r="AJ5516" s="439"/>
    </row>
    <row r="5517" spans="29:36" x14ac:dyDescent="0.3">
      <c r="AC5517" s="439"/>
      <c r="AD5517" s="439"/>
      <c r="AE5517" s="439"/>
      <c r="AF5517" s="439"/>
      <c r="AG5517" s="439"/>
      <c r="AH5517" s="439"/>
      <c r="AI5517" s="439"/>
      <c r="AJ5517" s="439"/>
    </row>
    <row r="5518" spans="29:36" x14ac:dyDescent="0.3">
      <c r="AC5518" s="439"/>
      <c r="AD5518" s="439"/>
      <c r="AE5518" s="439"/>
      <c r="AF5518" s="439"/>
      <c r="AG5518" s="439"/>
      <c r="AH5518" s="439"/>
      <c r="AI5518" s="439"/>
      <c r="AJ5518" s="439"/>
    </row>
    <row r="5519" spans="29:36" x14ac:dyDescent="0.3">
      <c r="AC5519" s="439"/>
      <c r="AD5519" s="439"/>
      <c r="AE5519" s="439"/>
      <c r="AF5519" s="439"/>
      <c r="AG5519" s="439"/>
      <c r="AH5519" s="439"/>
      <c r="AI5519" s="439"/>
      <c r="AJ5519" s="439"/>
    </row>
    <row r="5520" spans="29:36" x14ac:dyDescent="0.3">
      <c r="AC5520" s="439"/>
      <c r="AD5520" s="439"/>
      <c r="AE5520" s="439"/>
      <c r="AF5520" s="439"/>
      <c r="AG5520" s="439"/>
      <c r="AH5520" s="439"/>
      <c r="AI5520" s="439"/>
      <c r="AJ5520" s="439"/>
    </row>
    <row r="5521" spans="29:36" x14ac:dyDescent="0.3">
      <c r="AC5521" s="439"/>
      <c r="AD5521" s="439"/>
      <c r="AE5521" s="439"/>
      <c r="AF5521" s="439"/>
      <c r="AG5521" s="439"/>
      <c r="AH5521" s="439"/>
      <c r="AI5521" s="439"/>
      <c r="AJ5521" s="439"/>
    </row>
    <row r="5522" spans="29:36" x14ac:dyDescent="0.3">
      <c r="AC5522" s="439"/>
      <c r="AD5522" s="439"/>
      <c r="AE5522" s="439"/>
      <c r="AF5522" s="439"/>
      <c r="AG5522" s="439"/>
      <c r="AH5522" s="439"/>
      <c r="AI5522" s="439"/>
      <c r="AJ5522" s="439"/>
    </row>
    <row r="5523" spans="29:36" x14ac:dyDescent="0.3">
      <c r="AC5523" s="439"/>
      <c r="AD5523" s="439"/>
      <c r="AE5523" s="439"/>
      <c r="AF5523" s="439"/>
      <c r="AG5523" s="439"/>
      <c r="AH5523" s="439"/>
      <c r="AI5523" s="439"/>
      <c r="AJ5523" s="439"/>
    </row>
    <row r="5524" spans="29:36" x14ac:dyDescent="0.3">
      <c r="AC5524" s="439"/>
      <c r="AD5524" s="439"/>
      <c r="AE5524" s="439"/>
      <c r="AF5524" s="439"/>
      <c r="AG5524" s="439"/>
      <c r="AH5524" s="439"/>
      <c r="AI5524" s="439"/>
      <c r="AJ5524" s="439"/>
    </row>
    <row r="5525" spans="29:36" x14ac:dyDescent="0.3">
      <c r="AC5525" s="439"/>
      <c r="AD5525" s="439"/>
      <c r="AE5525" s="439"/>
      <c r="AF5525" s="439"/>
      <c r="AG5525" s="439"/>
      <c r="AH5525" s="439"/>
      <c r="AI5525" s="439"/>
      <c r="AJ5525" s="439"/>
    </row>
    <row r="5526" spans="29:36" x14ac:dyDescent="0.3">
      <c r="AC5526" s="439"/>
      <c r="AD5526" s="439"/>
      <c r="AE5526" s="439"/>
      <c r="AF5526" s="439"/>
      <c r="AG5526" s="439"/>
      <c r="AH5526" s="439"/>
      <c r="AI5526" s="439"/>
      <c r="AJ5526" s="439"/>
    </row>
    <row r="5527" spans="29:36" x14ac:dyDescent="0.3">
      <c r="AC5527" s="439"/>
      <c r="AD5527" s="439"/>
      <c r="AE5527" s="439"/>
      <c r="AF5527" s="439"/>
      <c r="AG5527" s="439"/>
      <c r="AH5527" s="439"/>
      <c r="AI5527" s="439"/>
      <c r="AJ5527" s="439"/>
    </row>
    <row r="5528" spans="29:36" x14ac:dyDescent="0.3">
      <c r="AC5528" s="439"/>
      <c r="AD5528" s="439"/>
      <c r="AE5528" s="439"/>
      <c r="AF5528" s="439"/>
      <c r="AG5528" s="439"/>
      <c r="AH5528" s="439"/>
      <c r="AI5528" s="439"/>
      <c r="AJ5528" s="439"/>
    </row>
    <row r="5529" spans="29:36" x14ac:dyDescent="0.3">
      <c r="AC5529" s="439"/>
      <c r="AD5529" s="439"/>
      <c r="AE5529" s="439"/>
      <c r="AF5529" s="439"/>
      <c r="AG5529" s="439"/>
      <c r="AH5529" s="439"/>
      <c r="AI5529" s="439"/>
      <c r="AJ5529" s="439"/>
    </row>
    <row r="5530" spans="29:36" x14ac:dyDescent="0.3">
      <c r="AC5530" s="439"/>
      <c r="AD5530" s="439"/>
      <c r="AE5530" s="439"/>
      <c r="AF5530" s="439"/>
      <c r="AG5530" s="439"/>
      <c r="AH5530" s="439"/>
      <c r="AI5530" s="439"/>
      <c r="AJ5530" s="439"/>
    </row>
    <row r="5531" spans="29:36" x14ac:dyDescent="0.3">
      <c r="AC5531" s="439"/>
      <c r="AD5531" s="439"/>
      <c r="AE5531" s="439"/>
      <c r="AF5531" s="439"/>
      <c r="AG5531" s="439"/>
      <c r="AH5531" s="439"/>
      <c r="AI5531" s="439"/>
      <c r="AJ5531" s="439"/>
    </row>
    <row r="5532" spans="29:36" x14ac:dyDescent="0.3">
      <c r="AC5532" s="439"/>
      <c r="AD5532" s="439"/>
      <c r="AE5532" s="439"/>
      <c r="AF5532" s="439"/>
      <c r="AG5532" s="439"/>
      <c r="AH5532" s="439"/>
      <c r="AI5532" s="439"/>
      <c r="AJ5532" s="439"/>
    </row>
    <row r="5533" spans="29:36" x14ac:dyDescent="0.3">
      <c r="AC5533" s="439"/>
      <c r="AD5533" s="439"/>
      <c r="AE5533" s="439"/>
      <c r="AF5533" s="439"/>
      <c r="AG5533" s="439"/>
      <c r="AH5533" s="439"/>
      <c r="AI5533" s="439"/>
      <c r="AJ5533" s="439"/>
    </row>
    <row r="5534" spans="29:36" x14ac:dyDescent="0.3">
      <c r="AC5534" s="439"/>
      <c r="AD5534" s="439"/>
      <c r="AE5534" s="439"/>
      <c r="AF5534" s="439"/>
      <c r="AG5534" s="439"/>
      <c r="AH5534" s="439"/>
      <c r="AI5534" s="439"/>
      <c r="AJ5534" s="439"/>
    </row>
    <row r="5535" spans="29:36" x14ac:dyDescent="0.3">
      <c r="AC5535" s="439"/>
      <c r="AD5535" s="439"/>
      <c r="AE5535" s="439"/>
      <c r="AF5535" s="439"/>
      <c r="AG5535" s="439"/>
      <c r="AH5535" s="439"/>
      <c r="AI5535" s="439"/>
      <c r="AJ5535" s="439"/>
    </row>
    <row r="5536" spans="29:36" x14ac:dyDescent="0.3">
      <c r="AC5536" s="439"/>
      <c r="AD5536" s="439"/>
      <c r="AE5536" s="439"/>
      <c r="AF5536" s="439"/>
      <c r="AG5536" s="439"/>
      <c r="AH5536" s="439"/>
      <c r="AI5536" s="439"/>
      <c r="AJ5536" s="439"/>
    </row>
    <row r="5537" spans="29:36" x14ac:dyDescent="0.3">
      <c r="AC5537" s="439"/>
      <c r="AD5537" s="439"/>
      <c r="AE5537" s="439"/>
      <c r="AF5537" s="439"/>
      <c r="AG5537" s="439"/>
      <c r="AH5537" s="439"/>
      <c r="AI5537" s="439"/>
      <c r="AJ5537" s="439"/>
    </row>
    <row r="5538" spans="29:36" x14ac:dyDescent="0.3">
      <c r="AC5538" s="439"/>
      <c r="AD5538" s="439"/>
      <c r="AE5538" s="439"/>
      <c r="AF5538" s="439"/>
      <c r="AG5538" s="439"/>
      <c r="AH5538" s="439"/>
      <c r="AI5538" s="439"/>
      <c r="AJ5538" s="439"/>
    </row>
    <row r="5539" spans="29:36" x14ac:dyDescent="0.3">
      <c r="AC5539" s="439"/>
      <c r="AD5539" s="439"/>
      <c r="AE5539" s="439"/>
      <c r="AF5539" s="439"/>
      <c r="AG5539" s="439"/>
      <c r="AH5539" s="439"/>
      <c r="AI5539" s="439"/>
      <c r="AJ5539" s="439"/>
    </row>
    <row r="5540" spans="29:36" x14ac:dyDescent="0.3">
      <c r="AC5540" s="439"/>
      <c r="AD5540" s="439"/>
      <c r="AE5540" s="439"/>
      <c r="AF5540" s="439"/>
      <c r="AG5540" s="439"/>
      <c r="AH5540" s="439"/>
      <c r="AI5540" s="439"/>
      <c r="AJ5540" s="439"/>
    </row>
    <row r="5541" spans="29:36" x14ac:dyDescent="0.3">
      <c r="AC5541" s="439"/>
      <c r="AD5541" s="439"/>
      <c r="AE5541" s="439"/>
      <c r="AF5541" s="439"/>
      <c r="AG5541" s="439"/>
      <c r="AH5541" s="439"/>
      <c r="AI5541" s="439"/>
      <c r="AJ5541" s="439"/>
    </row>
    <row r="5542" spans="29:36" x14ac:dyDescent="0.3">
      <c r="AC5542" s="439"/>
      <c r="AD5542" s="439"/>
      <c r="AE5542" s="439"/>
      <c r="AF5542" s="439"/>
      <c r="AG5542" s="439"/>
      <c r="AH5542" s="439"/>
      <c r="AI5542" s="439"/>
      <c r="AJ5542" s="439"/>
    </row>
    <row r="5543" spans="29:36" x14ac:dyDescent="0.3">
      <c r="AC5543" s="439"/>
      <c r="AD5543" s="439"/>
      <c r="AE5543" s="439"/>
      <c r="AF5543" s="439"/>
      <c r="AG5543" s="439"/>
      <c r="AH5543" s="439"/>
      <c r="AI5543" s="439"/>
      <c r="AJ5543" s="439"/>
    </row>
    <row r="5544" spans="29:36" x14ac:dyDescent="0.3">
      <c r="AC5544" s="439"/>
      <c r="AD5544" s="439"/>
      <c r="AE5544" s="439"/>
      <c r="AF5544" s="439"/>
      <c r="AG5544" s="439"/>
      <c r="AH5544" s="439"/>
      <c r="AI5544" s="439"/>
      <c r="AJ5544" s="439"/>
    </row>
    <row r="5545" spans="29:36" x14ac:dyDescent="0.3">
      <c r="AC5545" s="439"/>
      <c r="AD5545" s="439"/>
      <c r="AE5545" s="439"/>
      <c r="AF5545" s="439"/>
      <c r="AG5545" s="439"/>
      <c r="AH5545" s="439"/>
      <c r="AI5545" s="439"/>
      <c r="AJ5545" s="439"/>
    </row>
    <row r="5546" spans="29:36" x14ac:dyDescent="0.3">
      <c r="AC5546" s="439"/>
      <c r="AD5546" s="439"/>
      <c r="AE5546" s="439"/>
      <c r="AF5546" s="439"/>
      <c r="AG5546" s="439"/>
      <c r="AH5546" s="439"/>
      <c r="AI5546" s="439"/>
      <c r="AJ5546" s="439"/>
    </row>
    <row r="5547" spans="29:36" x14ac:dyDescent="0.3">
      <c r="AC5547" s="439"/>
      <c r="AD5547" s="439"/>
      <c r="AE5547" s="439"/>
      <c r="AF5547" s="439"/>
      <c r="AG5547" s="439"/>
      <c r="AH5547" s="439"/>
      <c r="AI5547" s="439"/>
      <c r="AJ5547" s="439"/>
    </row>
    <row r="5548" spans="29:36" x14ac:dyDescent="0.3">
      <c r="AC5548" s="439"/>
      <c r="AD5548" s="439"/>
      <c r="AE5548" s="439"/>
      <c r="AF5548" s="439"/>
      <c r="AG5548" s="439"/>
      <c r="AH5548" s="439"/>
      <c r="AI5548" s="439"/>
      <c r="AJ5548" s="439"/>
    </row>
    <row r="5549" spans="29:36" x14ac:dyDescent="0.3">
      <c r="AC5549" s="439"/>
      <c r="AD5549" s="439"/>
      <c r="AE5549" s="439"/>
      <c r="AF5549" s="439"/>
      <c r="AG5549" s="439"/>
      <c r="AH5549" s="439"/>
      <c r="AI5549" s="439"/>
      <c r="AJ5549" s="439"/>
    </row>
    <row r="5550" spans="29:36" x14ac:dyDescent="0.3">
      <c r="AC5550" s="439"/>
      <c r="AD5550" s="439"/>
      <c r="AE5550" s="439"/>
      <c r="AF5550" s="439"/>
      <c r="AG5550" s="439"/>
      <c r="AH5550" s="439"/>
      <c r="AI5550" s="439"/>
      <c r="AJ5550" s="439"/>
    </row>
    <row r="5551" spans="29:36" x14ac:dyDescent="0.3">
      <c r="AC5551" s="439"/>
      <c r="AD5551" s="439"/>
      <c r="AE5551" s="439"/>
      <c r="AF5551" s="439"/>
      <c r="AG5551" s="439"/>
      <c r="AH5551" s="439"/>
      <c r="AI5551" s="439"/>
      <c r="AJ5551" s="439"/>
    </row>
    <row r="5552" spans="29:36" x14ac:dyDescent="0.3">
      <c r="AC5552" s="439"/>
      <c r="AD5552" s="439"/>
      <c r="AE5552" s="439"/>
      <c r="AF5552" s="439"/>
      <c r="AG5552" s="439"/>
      <c r="AH5552" s="439"/>
      <c r="AI5552" s="439"/>
      <c r="AJ5552" s="439"/>
    </row>
    <row r="5553" spans="29:36" x14ac:dyDescent="0.3">
      <c r="AC5553" s="439"/>
      <c r="AD5553" s="439"/>
      <c r="AE5553" s="439"/>
      <c r="AF5553" s="439"/>
      <c r="AG5553" s="439"/>
      <c r="AH5553" s="439"/>
      <c r="AI5553" s="439"/>
      <c r="AJ5553" s="439"/>
    </row>
    <row r="5554" spans="29:36" x14ac:dyDescent="0.3">
      <c r="AC5554" s="439"/>
      <c r="AD5554" s="439"/>
      <c r="AE5554" s="439"/>
      <c r="AF5554" s="439"/>
      <c r="AG5554" s="439"/>
      <c r="AH5554" s="439"/>
      <c r="AI5554" s="439"/>
      <c r="AJ5554" s="439"/>
    </row>
    <row r="5555" spans="29:36" x14ac:dyDescent="0.3">
      <c r="AC5555" s="439"/>
      <c r="AD5555" s="439"/>
      <c r="AE5555" s="439"/>
      <c r="AF5555" s="439"/>
      <c r="AG5555" s="439"/>
      <c r="AH5555" s="439"/>
      <c r="AI5555" s="439"/>
      <c r="AJ5555" s="439"/>
    </row>
    <row r="5556" spans="29:36" x14ac:dyDescent="0.3">
      <c r="AC5556" s="439"/>
      <c r="AD5556" s="439"/>
      <c r="AE5556" s="439"/>
      <c r="AF5556" s="439"/>
      <c r="AG5556" s="439"/>
      <c r="AH5556" s="439"/>
      <c r="AI5556" s="439"/>
      <c r="AJ5556" s="439"/>
    </row>
    <row r="5557" spans="29:36" x14ac:dyDescent="0.3">
      <c r="AC5557" s="439"/>
      <c r="AD5557" s="439"/>
      <c r="AE5557" s="439"/>
      <c r="AF5557" s="439"/>
      <c r="AG5557" s="439"/>
      <c r="AH5557" s="439"/>
      <c r="AI5557" s="439"/>
      <c r="AJ5557" s="439"/>
    </row>
    <row r="5558" spans="29:36" x14ac:dyDescent="0.3">
      <c r="AC5558" s="439"/>
      <c r="AD5558" s="439"/>
      <c r="AE5558" s="439"/>
      <c r="AF5558" s="439"/>
      <c r="AG5558" s="439"/>
      <c r="AH5558" s="439"/>
      <c r="AI5558" s="439"/>
      <c r="AJ5558" s="439"/>
    </row>
    <row r="5559" spans="29:36" x14ac:dyDescent="0.3">
      <c r="AC5559" s="439"/>
      <c r="AD5559" s="439"/>
      <c r="AE5559" s="439"/>
      <c r="AF5559" s="439"/>
      <c r="AG5559" s="439"/>
      <c r="AH5559" s="439"/>
      <c r="AI5559" s="439"/>
      <c r="AJ5559" s="439"/>
    </row>
    <row r="5560" spans="29:36" x14ac:dyDescent="0.3">
      <c r="AC5560" s="439"/>
      <c r="AD5560" s="439"/>
      <c r="AE5560" s="439"/>
      <c r="AF5560" s="439"/>
      <c r="AG5560" s="439"/>
      <c r="AH5560" s="439"/>
      <c r="AI5560" s="439"/>
      <c r="AJ5560" s="439"/>
    </row>
    <row r="5561" spans="29:36" x14ac:dyDescent="0.3">
      <c r="AC5561" s="439"/>
      <c r="AD5561" s="439"/>
      <c r="AE5561" s="439"/>
      <c r="AF5561" s="439"/>
      <c r="AG5561" s="439"/>
      <c r="AH5561" s="439"/>
      <c r="AI5561" s="439"/>
      <c r="AJ5561" s="439"/>
    </row>
    <row r="5562" spans="29:36" x14ac:dyDescent="0.3">
      <c r="AC5562" s="439"/>
      <c r="AD5562" s="439"/>
      <c r="AE5562" s="439"/>
      <c r="AF5562" s="439"/>
      <c r="AG5562" s="439"/>
      <c r="AH5562" s="439"/>
      <c r="AI5562" s="439"/>
      <c r="AJ5562" s="439"/>
    </row>
    <row r="5563" spans="29:36" x14ac:dyDescent="0.3">
      <c r="AC5563" s="439"/>
      <c r="AD5563" s="439"/>
      <c r="AE5563" s="439"/>
      <c r="AF5563" s="439"/>
      <c r="AG5563" s="439"/>
      <c r="AH5563" s="439"/>
      <c r="AI5563" s="439"/>
      <c r="AJ5563" s="439"/>
    </row>
    <row r="5564" spans="29:36" x14ac:dyDescent="0.3">
      <c r="AC5564" s="439"/>
      <c r="AD5564" s="439"/>
      <c r="AE5564" s="439"/>
      <c r="AF5564" s="439"/>
      <c r="AG5564" s="439"/>
      <c r="AH5564" s="439"/>
      <c r="AI5564" s="439"/>
      <c r="AJ5564" s="439"/>
    </row>
    <row r="5565" spans="29:36" x14ac:dyDescent="0.3">
      <c r="AC5565" s="439"/>
      <c r="AD5565" s="439"/>
      <c r="AE5565" s="439"/>
      <c r="AF5565" s="439"/>
      <c r="AG5565" s="439"/>
      <c r="AH5565" s="439"/>
      <c r="AI5565" s="439"/>
      <c r="AJ5565" s="439"/>
    </row>
    <row r="5566" spans="29:36" x14ac:dyDescent="0.3">
      <c r="AC5566" s="439"/>
      <c r="AD5566" s="439"/>
      <c r="AE5566" s="439"/>
      <c r="AF5566" s="439"/>
      <c r="AG5566" s="439"/>
      <c r="AH5566" s="439"/>
      <c r="AI5566" s="439"/>
      <c r="AJ5566" s="439"/>
    </row>
    <row r="5567" spans="29:36" x14ac:dyDescent="0.3">
      <c r="AC5567" s="439"/>
      <c r="AD5567" s="439"/>
      <c r="AE5567" s="439"/>
      <c r="AF5567" s="439"/>
      <c r="AG5567" s="439"/>
      <c r="AH5567" s="439"/>
      <c r="AI5567" s="439"/>
      <c r="AJ5567" s="439"/>
    </row>
    <row r="5568" spans="29:36" x14ac:dyDescent="0.3">
      <c r="AC5568" s="439"/>
      <c r="AD5568" s="439"/>
      <c r="AE5568" s="439"/>
      <c r="AF5568" s="439"/>
      <c r="AG5568" s="439"/>
      <c r="AH5568" s="439"/>
      <c r="AI5568" s="439"/>
      <c r="AJ5568" s="439"/>
    </row>
    <row r="5569" spans="29:36" x14ac:dyDescent="0.3">
      <c r="AC5569" s="439"/>
      <c r="AD5569" s="439"/>
      <c r="AE5569" s="439"/>
      <c r="AF5569" s="439"/>
      <c r="AG5569" s="439"/>
      <c r="AH5569" s="439"/>
      <c r="AI5569" s="439"/>
      <c r="AJ5569" s="439"/>
    </row>
    <row r="5570" spans="29:36" x14ac:dyDescent="0.3">
      <c r="AC5570" s="439"/>
      <c r="AD5570" s="439"/>
      <c r="AE5570" s="439"/>
      <c r="AF5570" s="439"/>
      <c r="AG5570" s="439"/>
      <c r="AH5570" s="439"/>
      <c r="AI5570" s="439"/>
      <c r="AJ5570" s="439"/>
    </row>
    <row r="5571" spans="29:36" x14ac:dyDescent="0.3">
      <c r="AC5571" s="439"/>
      <c r="AD5571" s="439"/>
      <c r="AE5571" s="439"/>
      <c r="AF5571" s="439"/>
      <c r="AG5571" s="439"/>
      <c r="AH5571" s="439"/>
      <c r="AI5571" s="439"/>
      <c r="AJ5571" s="439"/>
    </row>
    <row r="5572" spans="29:36" x14ac:dyDescent="0.3">
      <c r="AC5572" s="439"/>
      <c r="AD5572" s="439"/>
      <c r="AE5572" s="439"/>
      <c r="AF5572" s="439"/>
      <c r="AG5572" s="439"/>
      <c r="AH5572" s="439"/>
      <c r="AI5572" s="439"/>
      <c r="AJ5572" s="439"/>
    </row>
    <row r="5573" spans="29:36" x14ac:dyDescent="0.3">
      <c r="AC5573" s="439"/>
      <c r="AD5573" s="439"/>
      <c r="AE5573" s="439"/>
      <c r="AF5573" s="439"/>
      <c r="AG5573" s="439"/>
      <c r="AH5573" s="439"/>
      <c r="AI5573" s="439"/>
      <c r="AJ5573" s="439"/>
    </row>
    <row r="5574" spans="29:36" x14ac:dyDescent="0.3">
      <c r="AC5574" s="439"/>
      <c r="AD5574" s="439"/>
      <c r="AE5574" s="439"/>
      <c r="AF5574" s="439"/>
      <c r="AG5574" s="439"/>
      <c r="AH5574" s="439"/>
      <c r="AI5574" s="439"/>
      <c r="AJ5574" s="439"/>
    </row>
    <row r="5575" spans="29:36" x14ac:dyDescent="0.3">
      <c r="AC5575" s="439"/>
      <c r="AD5575" s="439"/>
      <c r="AE5575" s="439"/>
      <c r="AF5575" s="439"/>
      <c r="AG5575" s="439"/>
      <c r="AH5575" s="439"/>
      <c r="AI5575" s="439"/>
      <c r="AJ5575" s="439"/>
    </row>
    <row r="5576" spans="29:36" x14ac:dyDescent="0.3">
      <c r="AC5576" s="439"/>
      <c r="AD5576" s="439"/>
      <c r="AE5576" s="439"/>
      <c r="AF5576" s="439"/>
      <c r="AG5576" s="439"/>
      <c r="AH5576" s="439"/>
      <c r="AI5576" s="439"/>
      <c r="AJ5576" s="439"/>
    </row>
    <row r="5577" spans="29:36" x14ac:dyDescent="0.3">
      <c r="AC5577" s="439"/>
      <c r="AD5577" s="439"/>
      <c r="AE5577" s="439"/>
      <c r="AF5577" s="439"/>
      <c r="AG5577" s="439"/>
      <c r="AH5577" s="439"/>
      <c r="AI5577" s="439"/>
      <c r="AJ5577" s="439"/>
    </row>
    <row r="5578" spans="29:36" x14ac:dyDescent="0.3">
      <c r="AC5578" s="439"/>
      <c r="AD5578" s="439"/>
      <c r="AE5578" s="439"/>
      <c r="AF5578" s="439"/>
      <c r="AG5578" s="439"/>
      <c r="AH5578" s="439"/>
      <c r="AI5578" s="439"/>
      <c r="AJ5578" s="439"/>
    </row>
    <row r="5579" spans="29:36" x14ac:dyDescent="0.3">
      <c r="AC5579" s="439"/>
      <c r="AD5579" s="439"/>
      <c r="AE5579" s="439"/>
      <c r="AF5579" s="439"/>
      <c r="AG5579" s="439"/>
      <c r="AH5579" s="439"/>
      <c r="AI5579" s="439"/>
      <c r="AJ5579" s="439"/>
    </row>
    <row r="5580" spans="29:36" x14ac:dyDescent="0.3">
      <c r="AC5580" s="439"/>
      <c r="AD5580" s="439"/>
      <c r="AE5580" s="439"/>
      <c r="AF5580" s="439"/>
      <c r="AG5580" s="439"/>
      <c r="AH5580" s="439"/>
      <c r="AI5580" s="439"/>
      <c r="AJ5580" s="439"/>
    </row>
    <row r="5581" spans="29:36" x14ac:dyDescent="0.3">
      <c r="AC5581" s="439"/>
      <c r="AD5581" s="439"/>
      <c r="AE5581" s="439"/>
      <c r="AF5581" s="439"/>
      <c r="AG5581" s="439"/>
      <c r="AH5581" s="439"/>
      <c r="AI5581" s="439"/>
      <c r="AJ5581" s="439"/>
    </row>
    <row r="5582" spans="29:36" x14ac:dyDescent="0.3">
      <c r="AC5582" s="439"/>
      <c r="AD5582" s="439"/>
      <c r="AE5582" s="439"/>
      <c r="AF5582" s="439"/>
      <c r="AG5582" s="439"/>
      <c r="AH5582" s="439"/>
      <c r="AI5582" s="439"/>
      <c r="AJ5582" s="439"/>
    </row>
    <row r="5583" spans="29:36" x14ac:dyDescent="0.3">
      <c r="AC5583" s="439"/>
      <c r="AD5583" s="439"/>
      <c r="AE5583" s="439"/>
      <c r="AF5583" s="439"/>
      <c r="AG5583" s="439"/>
      <c r="AH5583" s="439"/>
      <c r="AI5583" s="439"/>
      <c r="AJ5583" s="439"/>
    </row>
    <row r="5584" spans="29:36" x14ac:dyDescent="0.3">
      <c r="AC5584" s="439"/>
      <c r="AD5584" s="439"/>
      <c r="AE5584" s="439"/>
      <c r="AF5584" s="439"/>
      <c r="AG5584" s="439"/>
      <c r="AH5584" s="439"/>
      <c r="AI5584" s="439"/>
      <c r="AJ5584" s="439"/>
    </row>
    <row r="5585" spans="29:36" x14ac:dyDescent="0.3">
      <c r="AC5585" s="439"/>
      <c r="AD5585" s="439"/>
      <c r="AE5585" s="439"/>
      <c r="AF5585" s="439"/>
      <c r="AG5585" s="439"/>
      <c r="AH5585" s="439"/>
      <c r="AI5585" s="439"/>
      <c r="AJ5585" s="439"/>
    </row>
    <row r="5586" spans="29:36" x14ac:dyDescent="0.3">
      <c r="AC5586" s="439"/>
      <c r="AD5586" s="439"/>
      <c r="AE5586" s="439"/>
      <c r="AF5586" s="439"/>
      <c r="AG5586" s="439"/>
      <c r="AH5586" s="439"/>
      <c r="AI5586" s="439"/>
      <c r="AJ5586" s="439"/>
    </row>
    <row r="5587" spans="29:36" x14ac:dyDescent="0.3">
      <c r="AC5587" s="439"/>
      <c r="AD5587" s="439"/>
      <c r="AE5587" s="439"/>
      <c r="AF5587" s="439"/>
      <c r="AG5587" s="439"/>
      <c r="AH5587" s="439"/>
      <c r="AI5587" s="439"/>
      <c r="AJ5587" s="439"/>
    </row>
    <row r="5588" spans="29:36" x14ac:dyDescent="0.3">
      <c r="AC5588" s="439"/>
      <c r="AD5588" s="439"/>
      <c r="AE5588" s="439"/>
      <c r="AF5588" s="439"/>
      <c r="AG5588" s="439"/>
      <c r="AH5588" s="439"/>
      <c r="AI5588" s="439"/>
      <c r="AJ5588" s="439"/>
    </row>
    <row r="5589" spans="29:36" x14ac:dyDescent="0.3">
      <c r="AC5589" s="439"/>
      <c r="AD5589" s="439"/>
      <c r="AE5589" s="439"/>
      <c r="AF5589" s="439"/>
      <c r="AG5589" s="439"/>
      <c r="AH5589" s="439"/>
      <c r="AI5589" s="439"/>
      <c r="AJ5589" s="439"/>
    </row>
    <row r="5590" spans="29:36" x14ac:dyDescent="0.3">
      <c r="AC5590" s="439"/>
      <c r="AD5590" s="439"/>
      <c r="AE5590" s="439"/>
      <c r="AF5590" s="439"/>
      <c r="AG5590" s="439"/>
      <c r="AH5590" s="439"/>
      <c r="AI5590" s="439"/>
      <c r="AJ5590" s="439"/>
    </row>
    <row r="5591" spans="29:36" x14ac:dyDescent="0.3">
      <c r="AC5591" s="439"/>
      <c r="AD5591" s="439"/>
      <c r="AE5591" s="439"/>
      <c r="AF5591" s="439"/>
      <c r="AG5591" s="439"/>
      <c r="AH5591" s="439"/>
      <c r="AI5591" s="439"/>
      <c r="AJ5591" s="439"/>
    </row>
    <row r="5592" spans="29:36" x14ac:dyDescent="0.3">
      <c r="AC5592" s="439"/>
      <c r="AD5592" s="439"/>
      <c r="AE5592" s="439"/>
      <c r="AF5592" s="439"/>
      <c r="AG5592" s="439"/>
      <c r="AH5592" s="439"/>
      <c r="AI5592" s="439"/>
      <c r="AJ5592" s="439"/>
    </row>
    <row r="5593" spans="29:36" x14ac:dyDescent="0.3">
      <c r="AC5593" s="439"/>
      <c r="AD5593" s="439"/>
      <c r="AE5593" s="439"/>
      <c r="AF5593" s="439"/>
      <c r="AG5593" s="439"/>
      <c r="AH5593" s="439"/>
      <c r="AI5593" s="439"/>
      <c r="AJ5593" s="439"/>
    </row>
    <row r="5594" spans="29:36" x14ac:dyDescent="0.3">
      <c r="AC5594" s="439"/>
      <c r="AD5594" s="439"/>
      <c r="AE5594" s="439"/>
      <c r="AF5594" s="439"/>
      <c r="AG5594" s="439"/>
      <c r="AH5594" s="439"/>
      <c r="AI5594" s="439"/>
      <c r="AJ5594" s="439"/>
    </row>
    <row r="5595" spans="29:36" x14ac:dyDescent="0.3">
      <c r="AC5595" s="439"/>
      <c r="AD5595" s="439"/>
      <c r="AE5595" s="439"/>
      <c r="AF5595" s="439"/>
      <c r="AG5595" s="439"/>
      <c r="AH5595" s="439"/>
      <c r="AI5595" s="439"/>
      <c r="AJ5595" s="439"/>
    </row>
    <row r="5596" spans="29:36" x14ac:dyDescent="0.3">
      <c r="AC5596" s="439"/>
      <c r="AD5596" s="439"/>
      <c r="AE5596" s="439"/>
      <c r="AF5596" s="439"/>
      <c r="AG5596" s="439"/>
      <c r="AH5596" s="439"/>
      <c r="AI5596" s="439"/>
      <c r="AJ5596" s="439"/>
    </row>
    <row r="5597" spans="29:36" x14ac:dyDescent="0.3">
      <c r="AC5597" s="439"/>
      <c r="AD5597" s="439"/>
      <c r="AE5597" s="439"/>
      <c r="AF5597" s="439"/>
      <c r="AG5597" s="439"/>
      <c r="AH5597" s="439"/>
      <c r="AI5597" s="439"/>
      <c r="AJ5597" s="439"/>
    </row>
    <row r="5598" spans="29:36" x14ac:dyDescent="0.3">
      <c r="AC5598" s="439"/>
      <c r="AD5598" s="439"/>
      <c r="AE5598" s="439"/>
      <c r="AF5598" s="439"/>
      <c r="AG5598" s="439"/>
      <c r="AH5598" s="439"/>
      <c r="AI5598" s="439"/>
      <c r="AJ5598" s="439"/>
    </row>
    <row r="5599" spans="29:36" x14ac:dyDescent="0.3">
      <c r="AC5599" s="439"/>
      <c r="AD5599" s="439"/>
      <c r="AE5599" s="439"/>
      <c r="AF5599" s="439"/>
      <c r="AG5599" s="439"/>
      <c r="AH5599" s="439"/>
      <c r="AI5599" s="439"/>
      <c r="AJ5599" s="439"/>
    </row>
    <row r="5600" spans="29:36" x14ac:dyDescent="0.3">
      <c r="AC5600" s="439"/>
      <c r="AD5600" s="439"/>
      <c r="AE5600" s="439"/>
      <c r="AF5600" s="439"/>
      <c r="AG5600" s="439"/>
      <c r="AH5600" s="439"/>
      <c r="AI5600" s="439"/>
      <c r="AJ5600" s="439"/>
    </row>
    <row r="5601" spans="29:36" x14ac:dyDescent="0.3">
      <c r="AC5601" s="439"/>
      <c r="AD5601" s="439"/>
      <c r="AE5601" s="439"/>
      <c r="AF5601" s="439"/>
      <c r="AG5601" s="439"/>
      <c r="AH5601" s="439"/>
      <c r="AI5601" s="439"/>
      <c r="AJ5601" s="439"/>
    </row>
    <row r="5602" spans="29:36" x14ac:dyDescent="0.3">
      <c r="AC5602" s="439"/>
      <c r="AD5602" s="439"/>
      <c r="AE5602" s="439"/>
      <c r="AF5602" s="439"/>
      <c r="AG5602" s="439"/>
      <c r="AH5602" s="439"/>
      <c r="AI5602" s="439"/>
      <c r="AJ5602" s="439"/>
    </row>
    <row r="5603" spans="29:36" x14ac:dyDescent="0.3">
      <c r="AC5603" s="439"/>
      <c r="AD5603" s="439"/>
      <c r="AE5603" s="439"/>
      <c r="AF5603" s="439"/>
      <c r="AG5603" s="439"/>
      <c r="AH5603" s="439"/>
      <c r="AI5603" s="439"/>
      <c r="AJ5603" s="439"/>
    </row>
    <row r="5604" spans="29:36" x14ac:dyDescent="0.3">
      <c r="AC5604" s="439"/>
      <c r="AD5604" s="439"/>
      <c r="AE5604" s="439"/>
      <c r="AF5604" s="439"/>
      <c r="AG5604" s="439"/>
      <c r="AH5604" s="439"/>
      <c r="AI5604" s="439"/>
      <c r="AJ5604" s="439"/>
    </row>
    <row r="5605" spans="29:36" x14ac:dyDescent="0.3">
      <c r="AC5605" s="439"/>
      <c r="AD5605" s="439"/>
      <c r="AE5605" s="439"/>
      <c r="AF5605" s="439"/>
      <c r="AG5605" s="439"/>
      <c r="AH5605" s="439"/>
      <c r="AI5605" s="439"/>
      <c r="AJ5605" s="439"/>
    </row>
    <row r="5606" spans="29:36" x14ac:dyDescent="0.3">
      <c r="AC5606" s="439"/>
      <c r="AD5606" s="439"/>
      <c r="AE5606" s="439"/>
      <c r="AF5606" s="439"/>
      <c r="AG5606" s="439"/>
      <c r="AH5606" s="439"/>
      <c r="AI5606" s="439"/>
      <c r="AJ5606" s="439"/>
    </row>
    <row r="5607" spans="29:36" x14ac:dyDescent="0.3">
      <c r="AC5607" s="439"/>
      <c r="AD5607" s="439"/>
      <c r="AE5607" s="439"/>
      <c r="AF5607" s="439"/>
      <c r="AG5607" s="439"/>
      <c r="AH5607" s="439"/>
      <c r="AI5607" s="439"/>
      <c r="AJ5607" s="439"/>
    </row>
    <row r="5608" spans="29:36" x14ac:dyDescent="0.3">
      <c r="AC5608" s="439"/>
      <c r="AD5608" s="439"/>
      <c r="AE5608" s="439"/>
      <c r="AF5608" s="439"/>
      <c r="AG5608" s="439"/>
      <c r="AH5608" s="439"/>
      <c r="AI5608" s="439"/>
      <c r="AJ5608" s="439"/>
    </row>
    <row r="5609" spans="29:36" x14ac:dyDescent="0.3">
      <c r="AC5609" s="439"/>
      <c r="AD5609" s="439"/>
      <c r="AE5609" s="439"/>
      <c r="AF5609" s="439"/>
      <c r="AG5609" s="439"/>
      <c r="AH5609" s="439"/>
      <c r="AI5609" s="439"/>
      <c r="AJ5609" s="439"/>
    </row>
    <row r="5610" spans="29:36" x14ac:dyDescent="0.3">
      <c r="AC5610" s="439"/>
      <c r="AD5610" s="439"/>
      <c r="AE5610" s="439"/>
      <c r="AF5610" s="439"/>
      <c r="AG5610" s="439"/>
      <c r="AH5610" s="439"/>
      <c r="AI5610" s="439"/>
      <c r="AJ5610" s="439"/>
    </row>
    <row r="5611" spans="29:36" x14ac:dyDescent="0.3">
      <c r="AC5611" s="439"/>
      <c r="AD5611" s="439"/>
      <c r="AE5611" s="439"/>
      <c r="AF5611" s="439"/>
      <c r="AG5611" s="439"/>
      <c r="AH5611" s="439"/>
      <c r="AI5611" s="439"/>
      <c r="AJ5611" s="439"/>
    </row>
    <row r="5612" spans="29:36" x14ac:dyDescent="0.3">
      <c r="AC5612" s="439"/>
      <c r="AD5612" s="439"/>
      <c r="AE5612" s="439"/>
      <c r="AF5612" s="439"/>
      <c r="AG5612" s="439"/>
      <c r="AH5612" s="439"/>
      <c r="AI5612" s="439"/>
      <c r="AJ5612" s="439"/>
    </row>
    <row r="5613" spans="29:36" x14ac:dyDescent="0.3">
      <c r="AC5613" s="439"/>
      <c r="AD5613" s="439"/>
      <c r="AE5613" s="439"/>
      <c r="AF5613" s="439"/>
      <c r="AG5613" s="439"/>
      <c r="AH5613" s="439"/>
      <c r="AI5613" s="439"/>
      <c r="AJ5613" s="439"/>
    </row>
    <row r="5614" spans="29:36" x14ac:dyDescent="0.3">
      <c r="AC5614" s="439"/>
      <c r="AD5614" s="439"/>
      <c r="AE5614" s="439"/>
      <c r="AF5614" s="439"/>
      <c r="AG5614" s="439"/>
      <c r="AH5614" s="439"/>
      <c r="AI5614" s="439"/>
      <c r="AJ5614" s="439"/>
    </row>
    <row r="5615" spans="29:36" x14ac:dyDescent="0.3">
      <c r="AC5615" s="439"/>
      <c r="AD5615" s="439"/>
      <c r="AE5615" s="439"/>
      <c r="AF5615" s="439"/>
      <c r="AG5615" s="439"/>
      <c r="AH5615" s="439"/>
      <c r="AI5615" s="439"/>
      <c r="AJ5615" s="439"/>
    </row>
    <row r="5616" spans="29:36" x14ac:dyDescent="0.3">
      <c r="AC5616" s="439"/>
      <c r="AD5616" s="439"/>
      <c r="AE5616" s="439"/>
      <c r="AF5616" s="439"/>
      <c r="AG5616" s="439"/>
      <c r="AH5616" s="439"/>
      <c r="AI5616" s="439"/>
      <c r="AJ5616" s="439"/>
    </row>
    <row r="5617" spans="29:36" x14ac:dyDescent="0.3">
      <c r="AC5617" s="439"/>
      <c r="AD5617" s="439"/>
      <c r="AE5617" s="439"/>
      <c r="AF5617" s="439"/>
      <c r="AG5617" s="439"/>
      <c r="AH5617" s="439"/>
      <c r="AI5617" s="439"/>
      <c r="AJ5617" s="439"/>
    </row>
    <row r="5618" spans="29:36" x14ac:dyDescent="0.3">
      <c r="AC5618" s="439"/>
      <c r="AD5618" s="439"/>
      <c r="AE5618" s="439"/>
      <c r="AF5618" s="439"/>
      <c r="AG5618" s="439"/>
      <c r="AH5618" s="439"/>
      <c r="AI5618" s="439"/>
      <c r="AJ5618" s="439"/>
    </row>
    <row r="5619" spans="29:36" x14ac:dyDescent="0.3">
      <c r="AC5619" s="439"/>
      <c r="AD5619" s="439"/>
      <c r="AE5619" s="439"/>
      <c r="AF5619" s="439"/>
      <c r="AG5619" s="439"/>
      <c r="AH5619" s="439"/>
      <c r="AI5619" s="439"/>
      <c r="AJ5619" s="439"/>
    </row>
    <row r="5620" spans="29:36" x14ac:dyDescent="0.3">
      <c r="AC5620" s="439"/>
      <c r="AD5620" s="439"/>
      <c r="AE5620" s="439"/>
      <c r="AF5620" s="439"/>
      <c r="AG5620" s="439"/>
      <c r="AH5620" s="439"/>
      <c r="AI5620" s="439"/>
      <c r="AJ5620" s="439"/>
    </row>
    <row r="5621" spans="29:36" x14ac:dyDescent="0.3">
      <c r="AC5621" s="439"/>
      <c r="AD5621" s="439"/>
      <c r="AE5621" s="439"/>
      <c r="AF5621" s="439"/>
      <c r="AG5621" s="439"/>
      <c r="AH5621" s="439"/>
      <c r="AI5621" s="439"/>
      <c r="AJ5621" s="439"/>
    </row>
    <row r="5622" spans="29:36" x14ac:dyDescent="0.3">
      <c r="AC5622" s="439"/>
      <c r="AD5622" s="439"/>
      <c r="AE5622" s="439"/>
      <c r="AF5622" s="439"/>
      <c r="AG5622" s="439"/>
      <c r="AH5622" s="439"/>
      <c r="AI5622" s="439"/>
      <c r="AJ5622" s="439"/>
    </row>
    <row r="5623" spans="29:36" x14ac:dyDescent="0.3">
      <c r="AC5623" s="439"/>
      <c r="AD5623" s="439"/>
      <c r="AE5623" s="439"/>
      <c r="AF5623" s="439"/>
      <c r="AG5623" s="439"/>
      <c r="AH5623" s="439"/>
      <c r="AI5623" s="439"/>
      <c r="AJ5623" s="439"/>
    </row>
    <row r="5624" spans="29:36" x14ac:dyDescent="0.3">
      <c r="AC5624" s="439"/>
      <c r="AD5624" s="439"/>
      <c r="AE5624" s="439"/>
      <c r="AF5624" s="439"/>
      <c r="AG5624" s="439"/>
      <c r="AH5624" s="439"/>
      <c r="AI5624" s="439"/>
      <c r="AJ5624" s="439"/>
    </row>
    <row r="5625" spans="29:36" x14ac:dyDescent="0.3">
      <c r="AC5625" s="439"/>
      <c r="AD5625" s="439"/>
      <c r="AE5625" s="439"/>
      <c r="AF5625" s="439"/>
      <c r="AG5625" s="439"/>
      <c r="AH5625" s="439"/>
      <c r="AI5625" s="439"/>
      <c r="AJ5625" s="439"/>
    </row>
    <row r="5626" spans="29:36" x14ac:dyDescent="0.3">
      <c r="AC5626" s="439"/>
      <c r="AD5626" s="439"/>
      <c r="AE5626" s="439"/>
      <c r="AF5626" s="439"/>
      <c r="AG5626" s="439"/>
      <c r="AH5626" s="439"/>
      <c r="AI5626" s="439"/>
      <c r="AJ5626" s="439"/>
    </row>
    <row r="5627" spans="29:36" x14ac:dyDescent="0.3">
      <c r="AC5627" s="439"/>
      <c r="AD5627" s="439"/>
      <c r="AE5627" s="439"/>
      <c r="AF5627" s="439"/>
      <c r="AG5627" s="439"/>
      <c r="AH5627" s="439"/>
      <c r="AI5627" s="439"/>
      <c r="AJ5627" s="439"/>
    </row>
    <row r="5628" spans="29:36" x14ac:dyDescent="0.3">
      <c r="AC5628" s="439"/>
      <c r="AD5628" s="439"/>
      <c r="AE5628" s="439"/>
      <c r="AF5628" s="439"/>
      <c r="AG5628" s="439"/>
      <c r="AH5628" s="439"/>
      <c r="AI5628" s="439"/>
      <c r="AJ5628" s="439"/>
    </row>
    <row r="5629" spans="29:36" x14ac:dyDescent="0.3">
      <c r="AC5629" s="439"/>
      <c r="AD5629" s="439"/>
      <c r="AE5629" s="439"/>
      <c r="AF5629" s="439"/>
      <c r="AG5629" s="439"/>
      <c r="AH5629" s="439"/>
      <c r="AI5629" s="439"/>
      <c r="AJ5629" s="439"/>
    </row>
    <row r="5630" spans="29:36" x14ac:dyDescent="0.3">
      <c r="AC5630" s="439"/>
      <c r="AD5630" s="439"/>
      <c r="AE5630" s="439"/>
      <c r="AF5630" s="439"/>
      <c r="AG5630" s="439"/>
      <c r="AH5630" s="439"/>
      <c r="AI5630" s="439"/>
      <c r="AJ5630" s="439"/>
    </row>
    <row r="5631" spans="29:36" x14ac:dyDescent="0.3">
      <c r="AC5631" s="439"/>
      <c r="AD5631" s="439"/>
      <c r="AE5631" s="439"/>
      <c r="AF5631" s="439"/>
      <c r="AG5631" s="439"/>
      <c r="AH5631" s="439"/>
      <c r="AI5631" s="439"/>
      <c r="AJ5631" s="439"/>
    </row>
    <row r="5632" spans="29:36" x14ac:dyDescent="0.3">
      <c r="AC5632" s="439"/>
      <c r="AD5632" s="439"/>
      <c r="AE5632" s="439"/>
      <c r="AF5632" s="439"/>
      <c r="AG5632" s="439"/>
      <c r="AH5632" s="439"/>
      <c r="AI5632" s="439"/>
      <c r="AJ5632" s="439"/>
    </row>
    <row r="5633" spans="29:36" x14ac:dyDescent="0.3">
      <c r="AC5633" s="439"/>
      <c r="AD5633" s="439"/>
      <c r="AE5633" s="439"/>
      <c r="AF5633" s="439"/>
      <c r="AG5633" s="439"/>
      <c r="AH5633" s="439"/>
      <c r="AI5633" s="439"/>
      <c r="AJ5633" s="439"/>
    </row>
    <row r="5634" spans="29:36" x14ac:dyDescent="0.3">
      <c r="AC5634" s="439"/>
      <c r="AD5634" s="439"/>
      <c r="AE5634" s="439"/>
      <c r="AF5634" s="439"/>
      <c r="AG5634" s="439"/>
      <c r="AH5634" s="439"/>
      <c r="AI5634" s="439"/>
      <c r="AJ5634" s="439"/>
    </row>
    <row r="5635" spans="29:36" x14ac:dyDescent="0.3">
      <c r="AC5635" s="439"/>
      <c r="AD5635" s="439"/>
      <c r="AE5635" s="439"/>
      <c r="AF5635" s="439"/>
      <c r="AG5635" s="439"/>
      <c r="AH5635" s="439"/>
      <c r="AI5635" s="439"/>
      <c r="AJ5635" s="439"/>
    </row>
    <row r="5636" spans="29:36" x14ac:dyDescent="0.3">
      <c r="AC5636" s="439"/>
      <c r="AD5636" s="439"/>
      <c r="AE5636" s="439"/>
      <c r="AF5636" s="439"/>
      <c r="AG5636" s="439"/>
      <c r="AH5636" s="439"/>
      <c r="AI5636" s="439"/>
      <c r="AJ5636" s="439"/>
    </row>
    <row r="5637" spans="29:36" x14ac:dyDescent="0.3">
      <c r="AC5637" s="439"/>
      <c r="AD5637" s="439"/>
      <c r="AE5637" s="439"/>
      <c r="AF5637" s="439"/>
      <c r="AG5637" s="439"/>
      <c r="AH5637" s="439"/>
      <c r="AI5637" s="439"/>
      <c r="AJ5637" s="439"/>
    </row>
    <row r="5638" spans="29:36" x14ac:dyDescent="0.3">
      <c r="AC5638" s="439"/>
      <c r="AD5638" s="439"/>
      <c r="AE5638" s="439"/>
      <c r="AF5638" s="439"/>
      <c r="AG5638" s="439"/>
      <c r="AH5638" s="439"/>
      <c r="AI5638" s="439"/>
      <c r="AJ5638" s="439"/>
    </row>
    <row r="5639" spans="29:36" x14ac:dyDescent="0.3">
      <c r="AC5639" s="439"/>
      <c r="AD5639" s="439"/>
      <c r="AE5639" s="439"/>
      <c r="AF5639" s="439"/>
      <c r="AG5639" s="439"/>
      <c r="AH5639" s="439"/>
      <c r="AI5639" s="439"/>
      <c r="AJ5639" s="439"/>
    </row>
    <row r="5640" spans="29:36" x14ac:dyDescent="0.3">
      <c r="AC5640" s="439"/>
      <c r="AD5640" s="439"/>
      <c r="AE5640" s="439"/>
      <c r="AF5640" s="439"/>
      <c r="AG5640" s="439"/>
      <c r="AH5640" s="439"/>
      <c r="AI5640" s="439"/>
      <c r="AJ5640" s="439"/>
    </row>
    <row r="5641" spans="29:36" x14ac:dyDescent="0.3">
      <c r="AC5641" s="439"/>
      <c r="AD5641" s="439"/>
      <c r="AE5641" s="439"/>
      <c r="AF5641" s="439"/>
      <c r="AG5641" s="439"/>
      <c r="AH5641" s="439"/>
      <c r="AI5641" s="439"/>
      <c r="AJ5641" s="439"/>
    </row>
    <row r="5642" spans="29:36" x14ac:dyDescent="0.3">
      <c r="AC5642" s="439"/>
      <c r="AD5642" s="439"/>
      <c r="AE5642" s="439"/>
      <c r="AF5642" s="439"/>
      <c r="AG5642" s="439"/>
      <c r="AH5642" s="439"/>
      <c r="AI5642" s="439"/>
      <c r="AJ5642" s="439"/>
    </row>
    <row r="5643" spans="29:36" x14ac:dyDescent="0.3">
      <c r="AC5643" s="439"/>
      <c r="AD5643" s="439"/>
      <c r="AE5643" s="439"/>
      <c r="AF5643" s="439"/>
      <c r="AG5643" s="439"/>
      <c r="AH5643" s="439"/>
      <c r="AI5643" s="439"/>
      <c r="AJ5643" s="439"/>
    </row>
    <row r="5644" spans="29:36" x14ac:dyDescent="0.3">
      <c r="AC5644" s="439"/>
      <c r="AD5644" s="439"/>
      <c r="AE5644" s="439"/>
      <c r="AF5644" s="439"/>
      <c r="AG5644" s="439"/>
      <c r="AH5644" s="439"/>
      <c r="AI5644" s="439"/>
      <c r="AJ5644" s="439"/>
    </row>
    <row r="5645" spans="29:36" x14ac:dyDescent="0.3">
      <c r="AC5645" s="439"/>
      <c r="AD5645" s="439"/>
      <c r="AE5645" s="439"/>
      <c r="AF5645" s="439"/>
      <c r="AG5645" s="439"/>
      <c r="AH5645" s="439"/>
      <c r="AI5645" s="439"/>
      <c r="AJ5645" s="439"/>
    </row>
    <row r="5646" spans="29:36" x14ac:dyDescent="0.3">
      <c r="AC5646" s="439"/>
      <c r="AD5646" s="439"/>
      <c r="AE5646" s="439"/>
      <c r="AF5646" s="439"/>
      <c r="AG5646" s="439"/>
      <c r="AH5646" s="439"/>
      <c r="AI5646" s="439"/>
      <c r="AJ5646" s="439"/>
    </row>
    <row r="5647" spans="29:36" x14ac:dyDescent="0.3">
      <c r="AC5647" s="439"/>
      <c r="AD5647" s="439"/>
      <c r="AE5647" s="439"/>
      <c r="AF5647" s="439"/>
      <c r="AG5647" s="439"/>
      <c r="AH5647" s="439"/>
      <c r="AI5647" s="439"/>
      <c r="AJ5647" s="439"/>
    </row>
    <row r="5648" spans="29:36" x14ac:dyDescent="0.3">
      <c r="AC5648" s="439"/>
      <c r="AD5648" s="439"/>
      <c r="AE5648" s="439"/>
      <c r="AF5648" s="439"/>
      <c r="AG5648" s="439"/>
      <c r="AH5648" s="439"/>
      <c r="AI5648" s="439"/>
      <c r="AJ5648" s="439"/>
    </row>
    <row r="5649" spans="29:36" x14ac:dyDescent="0.3">
      <c r="AC5649" s="439"/>
      <c r="AD5649" s="439"/>
      <c r="AE5649" s="439"/>
      <c r="AF5649" s="439"/>
      <c r="AG5649" s="439"/>
      <c r="AH5649" s="439"/>
      <c r="AI5649" s="439"/>
      <c r="AJ5649" s="439"/>
    </row>
    <row r="5650" spans="29:36" x14ac:dyDescent="0.3">
      <c r="AC5650" s="439"/>
      <c r="AD5650" s="439"/>
      <c r="AE5650" s="439"/>
      <c r="AF5650" s="439"/>
      <c r="AG5650" s="439"/>
      <c r="AH5650" s="439"/>
      <c r="AI5650" s="439"/>
      <c r="AJ5650" s="439"/>
    </row>
    <row r="5651" spans="29:36" x14ac:dyDescent="0.3">
      <c r="AC5651" s="439"/>
      <c r="AD5651" s="439"/>
      <c r="AE5651" s="439"/>
      <c r="AF5651" s="439"/>
      <c r="AG5651" s="439"/>
      <c r="AH5651" s="439"/>
      <c r="AI5651" s="439"/>
      <c r="AJ5651" s="439"/>
    </row>
    <row r="5652" spans="29:36" x14ac:dyDescent="0.3">
      <c r="AC5652" s="439"/>
      <c r="AD5652" s="439"/>
      <c r="AE5652" s="439"/>
      <c r="AF5652" s="439"/>
      <c r="AG5652" s="439"/>
      <c r="AH5652" s="439"/>
      <c r="AI5652" s="439"/>
      <c r="AJ5652" s="439"/>
    </row>
    <row r="5653" spans="29:36" x14ac:dyDescent="0.3">
      <c r="AC5653" s="439"/>
      <c r="AD5653" s="439"/>
      <c r="AE5653" s="439"/>
      <c r="AF5653" s="439"/>
      <c r="AG5653" s="439"/>
      <c r="AH5653" s="439"/>
      <c r="AI5653" s="439"/>
      <c r="AJ5653" s="439"/>
    </row>
    <row r="5654" spans="29:36" x14ac:dyDescent="0.3">
      <c r="AC5654" s="439"/>
      <c r="AD5654" s="439"/>
      <c r="AE5654" s="439"/>
      <c r="AF5654" s="439"/>
      <c r="AG5654" s="439"/>
      <c r="AH5654" s="439"/>
      <c r="AI5654" s="439"/>
      <c r="AJ5654" s="439"/>
    </row>
    <row r="5655" spans="29:36" x14ac:dyDescent="0.3">
      <c r="AC5655" s="439"/>
      <c r="AD5655" s="439"/>
      <c r="AE5655" s="439"/>
      <c r="AF5655" s="439"/>
      <c r="AG5655" s="439"/>
      <c r="AH5655" s="439"/>
      <c r="AI5655" s="439"/>
      <c r="AJ5655" s="439"/>
    </row>
    <row r="5656" spans="29:36" x14ac:dyDescent="0.3">
      <c r="AC5656" s="439"/>
      <c r="AD5656" s="439"/>
      <c r="AE5656" s="439"/>
      <c r="AF5656" s="439"/>
      <c r="AG5656" s="439"/>
      <c r="AH5656" s="439"/>
      <c r="AI5656" s="439"/>
      <c r="AJ5656" s="439"/>
    </row>
    <row r="5657" spans="29:36" x14ac:dyDescent="0.3">
      <c r="AC5657" s="439"/>
      <c r="AD5657" s="439"/>
      <c r="AE5657" s="439"/>
      <c r="AF5657" s="439"/>
      <c r="AG5657" s="439"/>
      <c r="AH5657" s="439"/>
      <c r="AI5657" s="439"/>
      <c r="AJ5657" s="439"/>
    </row>
    <row r="5658" spans="29:36" x14ac:dyDescent="0.3">
      <c r="AC5658" s="439"/>
      <c r="AD5658" s="439"/>
      <c r="AE5658" s="439"/>
      <c r="AF5658" s="439"/>
      <c r="AG5658" s="439"/>
      <c r="AH5658" s="439"/>
      <c r="AI5658" s="439"/>
      <c r="AJ5658" s="439"/>
    </row>
    <row r="5659" spans="29:36" x14ac:dyDescent="0.3">
      <c r="AC5659" s="439"/>
      <c r="AD5659" s="439"/>
      <c r="AE5659" s="439"/>
      <c r="AF5659" s="439"/>
      <c r="AG5659" s="439"/>
      <c r="AH5659" s="439"/>
      <c r="AI5659" s="439"/>
      <c r="AJ5659" s="439"/>
    </row>
    <row r="5660" spans="29:36" x14ac:dyDescent="0.3">
      <c r="AC5660" s="439"/>
      <c r="AD5660" s="439"/>
      <c r="AE5660" s="439"/>
      <c r="AF5660" s="439"/>
      <c r="AG5660" s="439"/>
      <c r="AH5660" s="439"/>
      <c r="AI5660" s="439"/>
      <c r="AJ5660" s="439"/>
    </row>
    <row r="5661" spans="29:36" x14ac:dyDescent="0.3">
      <c r="AC5661" s="439"/>
      <c r="AD5661" s="439"/>
      <c r="AE5661" s="439"/>
      <c r="AF5661" s="439"/>
      <c r="AG5661" s="439"/>
      <c r="AH5661" s="439"/>
      <c r="AI5661" s="439"/>
      <c r="AJ5661" s="439"/>
    </row>
    <row r="5662" spans="29:36" x14ac:dyDescent="0.3">
      <c r="AC5662" s="439"/>
      <c r="AD5662" s="439"/>
      <c r="AE5662" s="439"/>
      <c r="AF5662" s="439"/>
      <c r="AG5662" s="439"/>
      <c r="AH5662" s="439"/>
      <c r="AI5662" s="439"/>
      <c r="AJ5662" s="439"/>
    </row>
    <row r="5663" spans="29:36" x14ac:dyDescent="0.3">
      <c r="AC5663" s="439"/>
      <c r="AD5663" s="439"/>
      <c r="AE5663" s="439"/>
      <c r="AF5663" s="439"/>
      <c r="AG5663" s="439"/>
      <c r="AH5663" s="439"/>
      <c r="AI5663" s="439"/>
      <c r="AJ5663" s="439"/>
    </row>
    <row r="5664" spans="29:36" x14ac:dyDescent="0.3">
      <c r="AC5664" s="439"/>
      <c r="AD5664" s="439"/>
      <c r="AE5664" s="439"/>
      <c r="AF5664" s="439"/>
      <c r="AG5664" s="439"/>
      <c r="AH5664" s="439"/>
      <c r="AI5664" s="439"/>
      <c r="AJ5664" s="439"/>
    </row>
    <row r="5665" spans="29:36" x14ac:dyDescent="0.3">
      <c r="AC5665" s="439"/>
      <c r="AD5665" s="439"/>
      <c r="AE5665" s="439"/>
      <c r="AF5665" s="439"/>
      <c r="AG5665" s="439"/>
      <c r="AH5665" s="439"/>
      <c r="AI5665" s="439"/>
      <c r="AJ5665" s="439"/>
    </row>
    <row r="5666" spans="29:36" x14ac:dyDescent="0.3">
      <c r="AC5666" s="439"/>
      <c r="AD5666" s="439"/>
      <c r="AE5666" s="439"/>
      <c r="AF5666" s="439"/>
      <c r="AG5666" s="439"/>
      <c r="AH5666" s="439"/>
      <c r="AI5666" s="439"/>
      <c r="AJ5666" s="439"/>
    </row>
    <row r="5667" spans="29:36" x14ac:dyDescent="0.3">
      <c r="AC5667" s="439"/>
      <c r="AD5667" s="439"/>
      <c r="AE5667" s="439"/>
      <c r="AF5667" s="439"/>
      <c r="AG5667" s="439"/>
      <c r="AH5667" s="439"/>
      <c r="AI5667" s="439"/>
      <c r="AJ5667" s="439"/>
    </row>
    <row r="5668" spans="29:36" x14ac:dyDescent="0.3">
      <c r="AC5668" s="439"/>
      <c r="AD5668" s="439"/>
      <c r="AE5668" s="439"/>
      <c r="AF5668" s="439"/>
      <c r="AG5668" s="439"/>
      <c r="AH5668" s="439"/>
      <c r="AI5668" s="439"/>
      <c r="AJ5668" s="439"/>
    </row>
    <row r="5669" spans="29:36" x14ac:dyDescent="0.3">
      <c r="AC5669" s="439"/>
      <c r="AD5669" s="439"/>
      <c r="AE5669" s="439"/>
      <c r="AF5669" s="439"/>
      <c r="AG5669" s="439"/>
      <c r="AH5669" s="439"/>
      <c r="AI5669" s="439"/>
      <c r="AJ5669" s="439"/>
    </row>
    <row r="5670" spans="29:36" x14ac:dyDescent="0.3">
      <c r="AC5670" s="439"/>
      <c r="AD5670" s="439"/>
      <c r="AE5670" s="439"/>
      <c r="AF5670" s="439"/>
      <c r="AG5670" s="439"/>
      <c r="AH5670" s="439"/>
      <c r="AI5670" s="439"/>
      <c r="AJ5670" s="439"/>
    </row>
    <row r="5671" spans="29:36" x14ac:dyDescent="0.3">
      <c r="AC5671" s="439"/>
      <c r="AD5671" s="439"/>
      <c r="AE5671" s="439"/>
      <c r="AF5671" s="439"/>
      <c r="AG5671" s="439"/>
      <c r="AH5671" s="439"/>
      <c r="AI5671" s="439"/>
      <c r="AJ5671" s="439"/>
    </row>
    <row r="5672" spans="29:36" x14ac:dyDescent="0.3">
      <c r="AC5672" s="439"/>
      <c r="AD5672" s="439"/>
      <c r="AE5672" s="439"/>
      <c r="AF5672" s="439"/>
      <c r="AG5672" s="439"/>
      <c r="AH5672" s="439"/>
      <c r="AI5672" s="439"/>
      <c r="AJ5672" s="439"/>
    </row>
    <row r="5673" spans="29:36" x14ac:dyDescent="0.3">
      <c r="AC5673" s="439"/>
      <c r="AD5673" s="439"/>
      <c r="AE5673" s="439"/>
      <c r="AF5673" s="439"/>
      <c r="AG5673" s="439"/>
      <c r="AH5673" s="439"/>
      <c r="AI5673" s="439"/>
      <c r="AJ5673" s="439"/>
    </row>
    <row r="5674" spans="29:36" x14ac:dyDescent="0.3">
      <c r="AC5674" s="439"/>
      <c r="AD5674" s="439"/>
      <c r="AE5674" s="439"/>
      <c r="AF5674" s="439"/>
      <c r="AG5674" s="439"/>
      <c r="AH5674" s="439"/>
      <c r="AI5674" s="439"/>
      <c r="AJ5674" s="439"/>
    </row>
    <row r="5675" spans="29:36" x14ac:dyDescent="0.3">
      <c r="AC5675" s="439"/>
      <c r="AD5675" s="439"/>
      <c r="AE5675" s="439"/>
      <c r="AF5675" s="439"/>
      <c r="AG5675" s="439"/>
      <c r="AH5675" s="439"/>
      <c r="AI5675" s="439"/>
      <c r="AJ5675" s="439"/>
    </row>
    <row r="5676" spans="29:36" x14ac:dyDescent="0.3">
      <c r="AC5676" s="439"/>
      <c r="AD5676" s="439"/>
      <c r="AE5676" s="439"/>
      <c r="AF5676" s="439"/>
      <c r="AG5676" s="439"/>
      <c r="AH5676" s="439"/>
      <c r="AI5676" s="439"/>
      <c r="AJ5676" s="439"/>
    </row>
    <row r="5677" spans="29:36" x14ac:dyDescent="0.3">
      <c r="AC5677" s="439"/>
      <c r="AD5677" s="439"/>
      <c r="AE5677" s="439"/>
      <c r="AF5677" s="439"/>
      <c r="AG5677" s="439"/>
      <c r="AH5677" s="439"/>
      <c r="AI5677" s="439"/>
      <c r="AJ5677" s="439"/>
    </row>
    <row r="5678" spans="29:36" x14ac:dyDescent="0.3">
      <c r="AC5678" s="439"/>
      <c r="AD5678" s="439"/>
      <c r="AE5678" s="439"/>
      <c r="AF5678" s="439"/>
      <c r="AG5678" s="439"/>
      <c r="AH5678" s="439"/>
      <c r="AI5678" s="439"/>
      <c r="AJ5678" s="439"/>
    </row>
    <row r="5679" spans="29:36" x14ac:dyDescent="0.3">
      <c r="AC5679" s="439"/>
      <c r="AD5679" s="439"/>
      <c r="AE5679" s="439"/>
      <c r="AF5679" s="439"/>
      <c r="AG5679" s="439"/>
      <c r="AH5679" s="439"/>
      <c r="AI5679" s="439"/>
      <c r="AJ5679" s="439"/>
    </row>
    <row r="5680" spans="29:36" x14ac:dyDescent="0.3">
      <c r="AC5680" s="439"/>
      <c r="AD5680" s="439"/>
      <c r="AE5680" s="439"/>
      <c r="AF5680" s="439"/>
      <c r="AG5680" s="439"/>
      <c r="AH5680" s="439"/>
      <c r="AI5680" s="439"/>
      <c r="AJ5680" s="439"/>
    </row>
    <row r="5681" spans="29:36" x14ac:dyDescent="0.3">
      <c r="AC5681" s="439"/>
      <c r="AD5681" s="439"/>
      <c r="AE5681" s="439"/>
      <c r="AF5681" s="439"/>
      <c r="AG5681" s="439"/>
      <c r="AH5681" s="439"/>
      <c r="AI5681" s="439"/>
      <c r="AJ5681" s="439"/>
    </row>
    <row r="5682" spans="29:36" x14ac:dyDescent="0.3">
      <c r="AC5682" s="439"/>
      <c r="AD5682" s="439"/>
      <c r="AE5682" s="439"/>
      <c r="AF5682" s="439"/>
      <c r="AG5682" s="439"/>
      <c r="AH5682" s="439"/>
      <c r="AI5682" s="439"/>
      <c r="AJ5682" s="439"/>
    </row>
    <row r="5683" spans="29:36" x14ac:dyDescent="0.3">
      <c r="AC5683" s="439"/>
      <c r="AD5683" s="439"/>
      <c r="AE5683" s="439"/>
      <c r="AF5683" s="439"/>
      <c r="AG5683" s="439"/>
      <c r="AH5683" s="439"/>
      <c r="AI5683" s="439"/>
      <c r="AJ5683" s="439"/>
    </row>
    <row r="5684" spans="29:36" x14ac:dyDescent="0.3">
      <c r="AC5684" s="439"/>
      <c r="AD5684" s="439"/>
      <c r="AE5684" s="439"/>
      <c r="AF5684" s="439"/>
      <c r="AG5684" s="439"/>
      <c r="AH5684" s="439"/>
      <c r="AI5684" s="439"/>
      <c r="AJ5684" s="439"/>
    </row>
    <row r="5685" spans="29:36" x14ac:dyDescent="0.3">
      <c r="AC5685" s="439"/>
      <c r="AD5685" s="439"/>
      <c r="AE5685" s="439"/>
      <c r="AF5685" s="439"/>
      <c r="AG5685" s="439"/>
      <c r="AH5685" s="439"/>
      <c r="AI5685" s="439"/>
      <c r="AJ5685" s="439"/>
    </row>
    <row r="5686" spans="29:36" x14ac:dyDescent="0.3">
      <c r="AC5686" s="439"/>
      <c r="AD5686" s="439"/>
      <c r="AE5686" s="439"/>
      <c r="AF5686" s="439"/>
      <c r="AG5686" s="439"/>
      <c r="AH5686" s="439"/>
      <c r="AI5686" s="439"/>
      <c r="AJ5686" s="439"/>
    </row>
    <row r="5687" spans="29:36" x14ac:dyDescent="0.3">
      <c r="AC5687" s="439"/>
      <c r="AD5687" s="439"/>
      <c r="AE5687" s="439"/>
      <c r="AF5687" s="439"/>
      <c r="AG5687" s="439"/>
      <c r="AH5687" s="439"/>
      <c r="AI5687" s="439"/>
      <c r="AJ5687" s="439"/>
    </row>
    <row r="5688" spans="29:36" x14ac:dyDescent="0.3">
      <c r="AC5688" s="439"/>
      <c r="AD5688" s="439"/>
      <c r="AE5688" s="439"/>
      <c r="AF5688" s="439"/>
      <c r="AG5688" s="439"/>
      <c r="AH5688" s="439"/>
      <c r="AI5688" s="439"/>
      <c r="AJ5688" s="439"/>
    </row>
    <row r="5689" spans="29:36" x14ac:dyDescent="0.3">
      <c r="AC5689" s="439"/>
      <c r="AD5689" s="439"/>
      <c r="AE5689" s="439"/>
      <c r="AF5689" s="439"/>
      <c r="AG5689" s="439"/>
      <c r="AH5689" s="439"/>
      <c r="AI5689" s="439"/>
      <c r="AJ5689" s="439"/>
    </row>
    <row r="5690" spans="29:36" x14ac:dyDescent="0.3">
      <c r="AC5690" s="439"/>
      <c r="AD5690" s="439"/>
      <c r="AE5690" s="439"/>
      <c r="AF5690" s="439"/>
      <c r="AG5690" s="439"/>
      <c r="AH5690" s="439"/>
      <c r="AI5690" s="439"/>
      <c r="AJ5690" s="439"/>
    </row>
    <row r="5691" spans="29:36" x14ac:dyDescent="0.3">
      <c r="AC5691" s="439"/>
      <c r="AD5691" s="439"/>
      <c r="AE5691" s="439"/>
      <c r="AF5691" s="439"/>
      <c r="AG5691" s="439"/>
      <c r="AH5691" s="439"/>
      <c r="AI5691" s="439"/>
      <c r="AJ5691" s="439"/>
    </row>
    <row r="5692" spans="29:36" x14ac:dyDescent="0.3">
      <c r="AC5692" s="439"/>
      <c r="AD5692" s="439"/>
      <c r="AE5692" s="439"/>
      <c r="AF5692" s="439"/>
      <c r="AG5692" s="439"/>
      <c r="AH5692" s="439"/>
      <c r="AI5692" s="439"/>
      <c r="AJ5692" s="439"/>
    </row>
    <row r="5693" spans="29:36" x14ac:dyDescent="0.3">
      <c r="AC5693" s="439"/>
      <c r="AD5693" s="439"/>
      <c r="AE5693" s="439"/>
      <c r="AF5693" s="439"/>
      <c r="AG5693" s="439"/>
      <c r="AH5693" s="439"/>
      <c r="AI5693" s="439"/>
      <c r="AJ5693" s="439"/>
    </row>
    <row r="5694" spans="29:36" x14ac:dyDescent="0.3">
      <c r="AC5694" s="439"/>
      <c r="AD5694" s="439"/>
      <c r="AE5694" s="439"/>
      <c r="AF5694" s="439"/>
      <c r="AG5694" s="439"/>
      <c r="AH5694" s="439"/>
      <c r="AI5694" s="439"/>
      <c r="AJ5694" s="439"/>
    </row>
    <row r="5695" spans="29:36" x14ac:dyDescent="0.3">
      <c r="AC5695" s="439"/>
      <c r="AD5695" s="439"/>
      <c r="AE5695" s="439"/>
      <c r="AF5695" s="439"/>
      <c r="AG5695" s="439"/>
      <c r="AH5695" s="439"/>
      <c r="AI5695" s="439"/>
      <c r="AJ5695" s="439"/>
    </row>
    <row r="5696" spans="29:36" x14ac:dyDescent="0.3">
      <c r="AC5696" s="439"/>
      <c r="AD5696" s="439"/>
      <c r="AE5696" s="439"/>
      <c r="AF5696" s="439"/>
      <c r="AG5696" s="439"/>
      <c r="AH5696" s="439"/>
      <c r="AI5696" s="439"/>
      <c r="AJ5696" s="439"/>
    </row>
    <row r="5697" spans="29:36" x14ac:dyDescent="0.3">
      <c r="AC5697" s="439"/>
      <c r="AD5697" s="439"/>
      <c r="AE5697" s="439"/>
      <c r="AF5697" s="439"/>
      <c r="AG5697" s="439"/>
      <c r="AH5697" s="439"/>
      <c r="AI5697" s="439"/>
      <c r="AJ5697" s="439"/>
    </row>
    <row r="5698" spans="29:36" x14ac:dyDescent="0.3">
      <c r="AC5698" s="439"/>
      <c r="AD5698" s="439"/>
      <c r="AE5698" s="439"/>
      <c r="AF5698" s="439"/>
      <c r="AG5698" s="439"/>
      <c r="AH5698" s="439"/>
      <c r="AI5698" s="439"/>
      <c r="AJ5698" s="439"/>
    </row>
    <row r="5699" spans="29:36" x14ac:dyDescent="0.3">
      <c r="AC5699" s="439"/>
      <c r="AD5699" s="439"/>
      <c r="AE5699" s="439"/>
      <c r="AF5699" s="439"/>
      <c r="AG5699" s="439"/>
      <c r="AH5699" s="439"/>
      <c r="AI5699" s="439"/>
      <c r="AJ5699" s="439"/>
    </row>
    <row r="5700" spans="29:36" x14ac:dyDescent="0.3">
      <c r="AC5700" s="439"/>
      <c r="AD5700" s="439"/>
      <c r="AE5700" s="439"/>
      <c r="AF5700" s="439"/>
      <c r="AG5700" s="439"/>
      <c r="AH5700" s="439"/>
      <c r="AI5700" s="439"/>
      <c r="AJ5700" s="439"/>
    </row>
    <row r="5701" spans="29:36" x14ac:dyDescent="0.3">
      <c r="AC5701" s="439"/>
      <c r="AD5701" s="439"/>
      <c r="AE5701" s="439"/>
      <c r="AF5701" s="439"/>
      <c r="AG5701" s="439"/>
      <c r="AH5701" s="439"/>
      <c r="AI5701" s="439"/>
      <c r="AJ5701" s="439"/>
    </row>
    <row r="5702" spans="29:36" x14ac:dyDescent="0.3">
      <c r="AC5702" s="439"/>
      <c r="AD5702" s="439"/>
      <c r="AE5702" s="439"/>
      <c r="AF5702" s="439"/>
      <c r="AG5702" s="439"/>
      <c r="AH5702" s="439"/>
      <c r="AI5702" s="439"/>
      <c r="AJ5702" s="439"/>
    </row>
    <row r="5703" spans="29:36" x14ac:dyDescent="0.3">
      <c r="AC5703" s="439"/>
      <c r="AD5703" s="439"/>
      <c r="AE5703" s="439"/>
      <c r="AF5703" s="439"/>
      <c r="AG5703" s="439"/>
      <c r="AH5703" s="439"/>
      <c r="AI5703" s="439"/>
      <c r="AJ5703" s="439"/>
    </row>
    <row r="5704" spans="29:36" x14ac:dyDescent="0.3">
      <c r="AC5704" s="439"/>
      <c r="AD5704" s="439"/>
      <c r="AE5704" s="439"/>
      <c r="AF5704" s="439"/>
      <c r="AG5704" s="439"/>
      <c r="AH5704" s="439"/>
      <c r="AI5704" s="439"/>
      <c r="AJ5704" s="439"/>
    </row>
    <row r="5705" spans="29:36" x14ac:dyDescent="0.3">
      <c r="AC5705" s="439"/>
      <c r="AD5705" s="439"/>
      <c r="AE5705" s="439"/>
      <c r="AF5705" s="439"/>
      <c r="AG5705" s="439"/>
      <c r="AH5705" s="439"/>
      <c r="AI5705" s="439"/>
      <c r="AJ5705" s="439"/>
    </row>
    <row r="5706" spans="29:36" x14ac:dyDescent="0.3">
      <c r="AC5706" s="439"/>
      <c r="AD5706" s="439"/>
      <c r="AE5706" s="439"/>
      <c r="AF5706" s="439"/>
      <c r="AG5706" s="439"/>
      <c r="AH5706" s="439"/>
      <c r="AI5706" s="439"/>
      <c r="AJ5706" s="439"/>
    </row>
    <row r="5707" spans="29:36" x14ac:dyDescent="0.3">
      <c r="AC5707" s="439"/>
      <c r="AD5707" s="439"/>
      <c r="AE5707" s="439"/>
      <c r="AF5707" s="439"/>
      <c r="AG5707" s="439"/>
      <c r="AH5707" s="439"/>
      <c r="AI5707" s="439"/>
      <c r="AJ5707" s="439"/>
    </row>
    <row r="5708" spans="29:36" x14ac:dyDescent="0.3">
      <c r="AC5708" s="439"/>
      <c r="AD5708" s="439"/>
      <c r="AE5708" s="439"/>
      <c r="AF5708" s="439"/>
      <c r="AG5708" s="439"/>
      <c r="AH5708" s="439"/>
      <c r="AI5708" s="439"/>
      <c r="AJ5708" s="439"/>
    </row>
    <row r="5709" spans="29:36" x14ac:dyDescent="0.3">
      <c r="AC5709" s="439"/>
      <c r="AD5709" s="439"/>
      <c r="AE5709" s="439"/>
      <c r="AF5709" s="439"/>
      <c r="AG5709" s="439"/>
      <c r="AH5709" s="439"/>
      <c r="AI5709" s="439"/>
      <c r="AJ5709" s="439"/>
    </row>
    <row r="5710" spans="29:36" x14ac:dyDescent="0.3">
      <c r="AC5710" s="439"/>
      <c r="AD5710" s="439"/>
      <c r="AE5710" s="439"/>
      <c r="AF5710" s="439"/>
      <c r="AG5710" s="439"/>
      <c r="AH5710" s="439"/>
      <c r="AI5710" s="439"/>
      <c r="AJ5710" s="439"/>
    </row>
    <row r="5711" spans="29:36" x14ac:dyDescent="0.3">
      <c r="AC5711" s="439"/>
      <c r="AD5711" s="439"/>
      <c r="AE5711" s="439"/>
      <c r="AF5711" s="439"/>
      <c r="AG5711" s="439"/>
      <c r="AH5711" s="439"/>
      <c r="AI5711" s="439"/>
      <c r="AJ5711" s="439"/>
    </row>
    <row r="5712" spans="29:36" x14ac:dyDescent="0.3">
      <c r="AC5712" s="439"/>
      <c r="AD5712" s="439"/>
      <c r="AE5712" s="439"/>
      <c r="AF5712" s="439"/>
      <c r="AG5712" s="439"/>
      <c r="AH5712" s="439"/>
      <c r="AI5712" s="439"/>
      <c r="AJ5712" s="439"/>
    </row>
    <row r="5713" spans="29:36" x14ac:dyDescent="0.3">
      <c r="AC5713" s="439"/>
      <c r="AD5713" s="439"/>
      <c r="AE5713" s="439"/>
      <c r="AF5713" s="439"/>
      <c r="AG5713" s="439"/>
      <c r="AH5713" s="439"/>
      <c r="AI5713" s="439"/>
      <c r="AJ5713" s="439"/>
    </row>
    <row r="5714" spans="29:36" x14ac:dyDescent="0.3">
      <c r="AC5714" s="439"/>
      <c r="AD5714" s="439"/>
      <c r="AE5714" s="439"/>
      <c r="AF5714" s="439"/>
      <c r="AG5714" s="439"/>
      <c r="AH5714" s="439"/>
      <c r="AI5714" s="439"/>
      <c r="AJ5714" s="439"/>
    </row>
    <row r="5715" spans="29:36" x14ac:dyDescent="0.3">
      <c r="AC5715" s="439"/>
      <c r="AD5715" s="439"/>
      <c r="AE5715" s="439"/>
      <c r="AF5715" s="439"/>
      <c r="AG5715" s="439"/>
      <c r="AH5715" s="439"/>
      <c r="AI5715" s="439"/>
      <c r="AJ5715" s="439"/>
    </row>
    <row r="5716" spans="29:36" x14ac:dyDescent="0.3">
      <c r="AC5716" s="439"/>
      <c r="AD5716" s="439"/>
      <c r="AE5716" s="439"/>
      <c r="AF5716" s="439"/>
      <c r="AG5716" s="439"/>
      <c r="AH5716" s="439"/>
      <c r="AI5716" s="439"/>
      <c r="AJ5716" s="439"/>
    </row>
    <row r="5717" spans="29:36" x14ac:dyDescent="0.3">
      <c r="AC5717" s="439"/>
      <c r="AD5717" s="439"/>
      <c r="AE5717" s="439"/>
      <c r="AF5717" s="439"/>
      <c r="AG5717" s="439"/>
      <c r="AH5717" s="439"/>
      <c r="AI5717" s="439"/>
      <c r="AJ5717" s="439"/>
    </row>
    <row r="5718" spans="29:36" x14ac:dyDescent="0.3">
      <c r="AC5718" s="439"/>
      <c r="AD5718" s="439"/>
      <c r="AE5718" s="439"/>
      <c r="AF5718" s="439"/>
      <c r="AG5718" s="439"/>
      <c r="AH5718" s="439"/>
      <c r="AI5718" s="439"/>
      <c r="AJ5718" s="439"/>
    </row>
    <row r="5719" spans="29:36" x14ac:dyDescent="0.3">
      <c r="AC5719" s="439"/>
      <c r="AD5719" s="439"/>
      <c r="AE5719" s="439"/>
      <c r="AF5719" s="439"/>
      <c r="AG5719" s="439"/>
      <c r="AH5719" s="439"/>
      <c r="AI5719" s="439"/>
      <c r="AJ5719" s="439"/>
    </row>
    <row r="5720" spans="29:36" x14ac:dyDescent="0.3">
      <c r="AC5720" s="439"/>
      <c r="AD5720" s="439"/>
      <c r="AE5720" s="439"/>
      <c r="AF5720" s="439"/>
      <c r="AG5720" s="439"/>
      <c r="AH5720" s="439"/>
      <c r="AI5720" s="439"/>
      <c r="AJ5720" s="439"/>
    </row>
    <row r="5721" spans="29:36" x14ac:dyDescent="0.3">
      <c r="AC5721" s="439"/>
      <c r="AD5721" s="439"/>
      <c r="AE5721" s="439"/>
      <c r="AF5721" s="439"/>
      <c r="AG5721" s="439"/>
      <c r="AH5721" s="439"/>
      <c r="AI5721" s="439"/>
      <c r="AJ5721" s="439"/>
    </row>
    <row r="5722" spans="29:36" x14ac:dyDescent="0.3">
      <c r="AC5722" s="439"/>
      <c r="AD5722" s="439"/>
      <c r="AE5722" s="439"/>
      <c r="AF5722" s="439"/>
      <c r="AG5722" s="439"/>
      <c r="AH5722" s="439"/>
      <c r="AI5722" s="439"/>
      <c r="AJ5722" s="439"/>
    </row>
    <row r="5723" spans="29:36" x14ac:dyDescent="0.3">
      <c r="AC5723" s="439"/>
      <c r="AD5723" s="439"/>
      <c r="AE5723" s="439"/>
      <c r="AF5723" s="439"/>
      <c r="AG5723" s="439"/>
      <c r="AH5723" s="439"/>
      <c r="AI5723" s="439"/>
      <c r="AJ5723" s="439"/>
    </row>
    <row r="5724" spans="29:36" x14ac:dyDescent="0.3">
      <c r="AC5724" s="439"/>
      <c r="AD5724" s="439"/>
      <c r="AE5724" s="439"/>
      <c r="AF5724" s="439"/>
      <c r="AG5724" s="439"/>
      <c r="AH5724" s="439"/>
      <c r="AI5724" s="439"/>
      <c r="AJ5724" s="439"/>
    </row>
    <row r="5725" spans="29:36" x14ac:dyDescent="0.3">
      <c r="AC5725" s="439"/>
      <c r="AD5725" s="439"/>
      <c r="AE5725" s="439"/>
      <c r="AF5725" s="439"/>
      <c r="AG5725" s="439"/>
      <c r="AH5725" s="439"/>
      <c r="AI5725" s="439"/>
      <c r="AJ5725" s="439"/>
    </row>
    <row r="5726" spans="29:36" x14ac:dyDescent="0.3">
      <c r="AC5726" s="439"/>
      <c r="AD5726" s="439"/>
      <c r="AE5726" s="439"/>
      <c r="AF5726" s="439"/>
      <c r="AG5726" s="439"/>
      <c r="AH5726" s="439"/>
      <c r="AI5726" s="439"/>
      <c r="AJ5726" s="439"/>
    </row>
    <row r="5727" spans="29:36" x14ac:dyDescent="0.3">
      <c r="AC5727" s="439"/>
      <c r="AD5727" s="439"/>
      <c r="AE5727" s="439"/>
      <c r="AF5727" s="439"/>
      <c r="AG5727" s="439"/>
      <c r="AH5727" s="439"/>
      <c r="AI5727" s="439"/>
      <c r="AJ5727" s="439"/>
    </row>
    <row r="5728" spans="29:36" x14ac:dyDescent="0.3">
      <c r="AC5728" s="439"/>
      <c r="AD5728" s="439"/>
      <c r="AE5728" s="439"/>
      <c r="AF5728" s="439"/>
      <c r="AG5728" s="439"/>
      <c r="AH5728" s="439"/>
      <c r="AI5728" s="439"/>
      <c r="AJ5728" s="439"/>
    </row>
    <row r="5729" spans="29:36" x14ac:dyDescent="0.3">
      <c r="AC5729" s="439"/>
      <c r="AD5729" s="439"/>
      <c r="AE5729" s="439"/>
      <c r="AF5729" s="439"/>
      <c r="AG5729" s="439"/>
      <c r="AH5729" s="439"/>
      <c r="AI5729" s="439"/>
      <c r="AJ5729" s="439"/>
    </row>
    <row r="5730" spans="29:36" x14ac:dyDescent="0.3">
      <c r="AC5730" s="439"/>
      <c r="AD5730" s="439"/>
      <c r="AE5730" s="439"/>
      <c r="AF5730" s="439"/>
      <c r="AG5730" s="439"/>
      <c r="AH5730" s="439"/>
      <c r="AI5730" s="439"/>
      <c r="AJ5730" s="439"/>
    </row>
    <row r="5731" spans="29:36" x14ac:dyDescent="0.3">
      <c r="AC5731" s="439"/>
      <c r="AD5731" s="439"/>
      <c r="AE5731" s="439"/>
      <c r="AF5731" s="439"/>
      <c r="AG5731" s="439"/>
      <c r="AH5731" s="439"/>
      <c r="AI5731" s="439"/>
      <c r="AJ5731" s="439"/>
    </row>
    <row r="5732" spans="29:36" x14ac:dyDescent="0.3">
      <c r="AC5732" s="439"/>
      <c r="AD5732" s="439"/>
      <c r="AE5732" s="439"/>
      <c r="AF5732" s="439"/>
      <c r="AG5732" s="439"/>
      <c r="AH5732" s="439"/>
      <c r="AI5732" s="439"/>
      <c r="AJ5732" s="439"/>
    </row>
    <row r="5733" spans="29:36" x14ac:dyDescent="0.3">
      <c r="AC5733" s="439"/>
      <c r="AD5733" s="439"/>
      <c r="AE5733" s="439"/>
      <c r="AF5733" s="439"/>
      <c r="AG5733" s="439"/>
      <c r="AH5733" s="439"/>
      <c r="AI5733" s="439"/>
      <c r="AJ5733" s="439"/>
    </row>
    <row r="5734" spans="29:36" x14ac:dyDescent="0.3">
      <c r="AC5734" s="439"/>
      <c r="AD5734" s="439"/>
      <c r="AE5734" s="439"/>
      <c r="AF5734" s="439"/>
      <c r="AG5734" s="439"/>
      <c r="AH5734" s="439"/>
      <c r="AI5734" s="439"/>
      <c r="AJ5734" s="439"/>
    </row>
    <row r="5735" spans="29:36" x14ac:dyDescent="0.3">
      <c r="AC5735" s="439"/>
      <c r="AD5735" s="439"/>
      <c r="AE5735" s="439"/>
      <c r="AF5735" s="439"/>
      <c r="AG5735" s="439"/>
      <c r="AH5735" s="439"/>
      <c r="AI5735" s="439"/>
      <c r="AJ5735" s="439"/>
    </row>
    <row r="5736" spans="29:36" x14ac:dyDescent="0.3">
      <c r="AC5736" s="439"/>
      <c r="AD5736" s="439"/>
      <c r="AE5736" s="439"/>
      <c r="AF5736" s="439"/>
      <c r="AG5736" s="439"/>
      <c r="AH5736" s="439"/>
      <c r="AI5736" s="439"/>
      <c r="AJ5736" s="439"/>
    </row>
    <row r="5737" spans="29:36" x14ac:dyDescent="0.3">
      <c r="AC5737" s="439"/>
      <c r="AD5737" s="439"/>
      <c r="AE5737" s="439"/>
      <c r="AF5737" s="439"/>
      <c r="AG5737" s="439"/>
      <c r="AH5737" s="439"/>
      <c r="AI5737" s="439"/>
      <c r="AJ5737" s="439"/>
    </row>
    <row r="5738" spans="29:36" x14ac:dyDescent="0.3">
      <c r="AC5738" s="439"/>
      <c r="AD5738" s="439"/>
      <c r="AE5738" s="439"/>
      <c r="AF5738" s="439"/>
      <c r="AG5738" s="439"/>
      <c r="AH5738" s="439"/>
      <c r="AI5738" s="439"/>
      <c r="AJ5738" s="439"/>
    </row>
    <row r="5739" spans="29:36" x14ac:dyDescent="0.3">
      <c r="AC5739" s="439"/>
      <c r="AD5739" s="439"/>
      <c r="AE5739" s="439"/>
      <c r="AF5739" s="439"/>
      <c r="AG5739" s="439"/>
      <c r="AH5739" s="439"/>
      <c r="AI5739" s="439"/>
      <c r="AJ5739" s="439"/>
    </row>
    <row r="5740" spans="29:36" x14ac:dyDescent="0.3">
      <c r="AC5740" s="439"/>
      <c r="AD5740" s="439"/>
      <c r="AE5740" s="439"/>
      <c r="AF5740" s="439"/>
      <c r="AG5740" s="439"/>
      <c r="AH5740" s="439"/>
      <c r="AI5740" s="439"/>
      <c r="AJ5740" s="439"/>
    </row>
    <row r="5741" spans="29:36" x14ac:dyDescent="0.3">
      <c r="AC5741" s="439"/>
      <c r="AD5741" s="439"/>
      <c r="AE5741" s="439"/>
      <c r="AF5741" s="439"/>
      <c r="AG5741" s="439"/>
      <c r="AH5741" s="439"/>
      <c r="AI5741" s="439"/>
      <c r="AJ5741" s="439"/>
    </row>
    <row r="5742" spans="29:36" x14ac:dyDescent="0.3">
      <c r="AC5742" s="439"/>
      <c r="AD5742" s="439"/>
      <c r="AE5742" s="439"/>
      <c r="AF5742" s="439"/>
      <c r="AG5742" s="439"/>
      <c r="AH5742" s="439"/>
      <c r="AI5742" s="439"/>
      <c r="AJ5742" s="439"/>
    </row>
    <row r="5743" spans="29:36" x14ac:dyDescent="0.3">
      <c r="AC5743" s="439"/>
      <c r="AD5743" s="439"/>
      <c r="AE5743" s="439"/>
      <c r="AF5743" s="439"/>
      <c r="AG5743" s="439"/>
      <c r="AH5743" s="439"/>
      <c r="AI5743" s="439"/>
      <c r="AJ5743" s="439"/>
    </row>
    <row r="5744" spans="29:36" x14ac:dyDescent="0.3">
      <c r="AC5744" s="439"/>
      <c r="AD5744" s="439"/>
      <c r="AE5744" s="439"/>
      <c r="AF5744" s="439"/>
      <c r="AG5744" s="439"/>
      <c r="AH5744" s="439"/>
      <c r="AI5744" s="439"/>
      <c r="AJ5744" s="439"/>
    </row>
    <row r="5745" spans="29:36" x14ac:dyDescent="0.3">
      <c r="AC5745" s="439"/>
      <c r="AD5745" s="439"/>
      <c r="AE5745" s="439"/>
      <c r="AF5745" s="439"/>
      <c r="AG5745" s="439"/>
      <c r="AH5745" s="439"/>
      <c r="AI5745" s="439"/>
      <c r="AJ5745" s="439"/>
    </row>
    <row r="5746" spans="29:36" x14ac:dyDescent="0.3">
      <c r="AC5746" s="439"/>
      <c r="AD5746" s="439"/>
      <c r="AE5746" s="439"/>
      <c r="AF5746" s="439"/>
      <c r="AG5746" s="439"/>
      <c r="AH5746" s="439"/>
      <c r="AI5746" s="439"/>
      <c r="AJ5746" s="439"/>
    </row>
    <row r="5747" spans="29:36" x14ac:dyDescent="0.3">
      <c r="AC5747" s="439"/>
      <c r="AD5747" s="439"/>
      <c r="AE5747" s="439"/>
      <c r="AF5747" s="439"/>
      <c r="AG5747" s="439"/>
      <c r="AH5747" s="439"/>
      <c r="AI5747" s="439"/>
      <c r="AJ5747" s="439"/>
    </row>
    <row r="5748" spans="29:36" x14ac:dyDescent="0.3">
      <c r="AC5748" s="439"/>
      <c r="AD5748" s="439"/>
      <c r="AE5748" s="439"/>
      <c r="AF5748" s="439"/>
      <c r="AG5748" s="439"/>
      <c r="AH5748" s="439"/>
      <c r="AI5748" s="439"/>
      <c r="AJ5748" s="439"/>
    </row>
    <row r="5749" spans="29:36" x14ac:dyDescent="0.3">
      <c r="AC5749" s="439"/>
      <c r="AD5749" s="439"/>
      <c r="AE5749" s="439"/>
      <c r="AF5749" s="439"/>
      <c r="AG5749" s="439"/>
      <c r="AH5749" s="439"/>
      <c r="AI5749" s="439"/>
      <c r="AJ5749" s="439"/>
    </row>
    <row r="5750" spans="29:36" x14ac:dyDescent="0.3">
      <c r="AC5750" s="439"/>
      <c r="AD5750" s="439"/>
      <c r="AE5750" s="439"/>
      <c r="AF5750" s="439"/>
      <c r="AG5750" s="439"/>
      <c r="AH5750" s="439"/>
      <c r="AI5750" s="439"/>
      <c r="AJ5750" s="439"/>
    </row>
    <row r="5751" spans="29:36" x14ac:dyDescent="0.3">
      <c r="AC5751" s="439"/>
      <c r="AD5751" s="439"/>
      <c r="AE5751" s="439"/>
      <c r="AF5751" s="439"/>
      <c r="AG5751" s="439"/>
      <c r="AH5751" s="439"/>
      <c r="AI5751" s="439"/>
      <c r="AJ5751" s="439"/>
    </row>
    <row r="5752" spans="29:36" x14ac:dyDescent="0.3">
      <c r="AC5752" s="439"/>
      <c r="AD5752" s="439"/>
      <c r="AE5752" s="439"/>
      <c r="AF5752" s="439"/>
      <c r="AG5752" s="439"/>
      <c r="AH5752" s="439"/>
      <c r="AI5752" s="439"/>
      <c r="AJ5752" s="439"/>
    </row>
    <row r="5753" spans="29:36" x14ac:dyDescent="0.3">
      <c r="AC5753" s="439"/>
      <c r="AD5753" s="439"/>
      <c r="AE5753" s="439"/>
      <c r="AF5753" s="439"/>
      <c r="AG5753" s="439"/>
      <c r="AH5753" s="439"/>
      <c r="AI5753" s="439"/>
      <c r="AJ5753" s="439"/>
    </row>
    <row r="5754" spans="29:36" x14ac:dyDescent="0.3">
      <c r="AC5754" s="439"/>
      <c r="AD5754" s="439"/>
      <c r="AE5754" s="439"/>
      <c r="AF5754" s="439"/>
      <c r="AG5754" s="439"/>
      <c r="AH5754" s="439"/>
      <c r="AI5754" s="439"/>
      <c r="AJ5754" s="439"/>
    </row>
    <row r="5755" spans="29:36" x14ac:dyDescent="0.3">
      <c r="AC5755" s="439"/>
      <c r="AD5755" s="439"/>
      <c r="AE5755" s="439"/>
      <c r="AF5755" s="439"/>
      <c r="AG5755" s="439"/>
      <c r="AH5755" s="439"/>
      <c r="AI5755" s="439"/>
      <c r="AJ5755" s="439"/>
    </row>
    <row r="5756" spans="29:36" x14ac:dyDescent="0.3">
      <c r="AC5756" s="439"/>
      <c r="AD5756" s="439"/>
      <c r="AE5756" s="439"/>
      <c r="AF5756" s="439"/>
      <c r="AG5756" s="439"/>
      <c r="AH5756" s="439"/>
      <c r="AI5756" s="439"/>
      <c r="AJ5756" s="439"/>
    </row>
    <row r="5757" spans="29:36" x14ac:dyDescent="0.3">
      <c r="AC5757" s="439"/>
      <c r="AD5757" s="439"/>
      <c r="AE5757" s="439"/>
      <c r="AF5757" s="439"/>
      <c r="AG5757" s="439"/>
      <c r="AH5757" s="439"/>
      <c r="AI5757" s="439"/>
      <c r="AJ5757" s="439"/>
    </row>
    <row r="5758" spans="29:36" x14ac:dyDescent="0.3">
      <c r="AC5758" s="439"/>
      <c r="AD5758" s="439"/>
      <c r="AE5758" s="439"/>
      <c r="AF5758" s="439"/>
      <c r="AG5758" s="439"/>
      <c r="AH5758" s="439"/>
      <c r="AI5758" s="439"/>
      <c r="AJ5758" s="439"/>
    </row>
    <row r="5759" spans="29:36" x14ac:dyDescent="0.3">
      <c r="AC5759" s="439"/>
      <c r="AD5759" s="439"/>
      <c r="AE5759" s="439"/>
      <c r="AF5759" s="439"/>
      <c r="AG5759" s="439"/>
      <c r="AH5759" s="439"/>
      <c r="AI5759" s="439"/>
      <c r="AJ5759" s="439"/>
    </row>
    <row r="5760" spans="29:36" x14ac:dyDescent="0.3">
      <c r="AC5760" s="439"/>
      <c r="AD5760" s="439"/>
      <c r="AE5760" s="439"/>
      <c r="AF5760" s="439"/>
      <c r="AG5760" s="439"/>
      <c r="AH5760" s="439"/>
      <c r="AI5760" s="439"/>
      <c r="AJ5760" s="439"/>
    </row>
    <row r="5761" spans="29:36" x14ac:dyDescent="0.3">
      <c r="AC5761" s="439"/>
      <c r="AD5761" s="439"/>
      <c r="AE5761" s="439"/>
      <c r="AF5761" s="439"/>
      <c r="AG5761" s="439"/>
      <c r="AH5761" s="439"/>
      <c r="AI5761" s="439"/>
      <c r="AJ5761" s="439"/>
    </row>
    <row r="5762" spans="29:36" x14ac:dyDescent="0.3">
      <c r="AC5762" s="439"/>
      <c r="AD5762" s="439"/>
      <c r="AE5762" s="439"/>
      <c r="AF5762" s="439"/>
      <c r="AG5762" s="439"/>
      <c r="AH5762" s="439"/>
      <c r="AI5762" s="439"/>
      <c r="AJ5762" s="439"/>
    </row>
    <row r="5763" spans="29:36" x14ac:dyDescent="0.3">
      <c r="AC5763" s="439"/>
      <c r="AD5763" s="439"/>
      <c r="AE5763" s="439"/>
      <c r="AF5763" s="439"/>
      <c r="AG5763" s="439"/>
      <c r="AH5763" s="439"/>
      <c r="AI5763" s="439"/>
      <c r="AJ5763" s="439"/>
    </row>
    <row r="5764" spans="29:36" x14ac:dyDescent="0.3">
      <c r="AC5764" s="439"/>
      <c r="AD5764" s="439"/>
      <c r="AE5764" s="439"/>
      <c r="AF5764" s="439"/>
      <c r="AG5764" s="439"/>
      <c r="AH5764" s="439"/>
      <c r="AI5764" s="439"/>
      <c r="AJ5764" s="439"/>
    </row>
    <row r="5765" spans="29:36" x14ac:dyDescent="0.3">
      <c r="AC5765" s="439"/>
      <c r="AD5765" s="439"/>
      <c r="AE5765" s="439"/>
      <c r="AF5765" s="439"/>
      <c r="AG5765" s="439"/>
      <c r="AH5765" s="439"/>
      <c r="AI5765" s="439"/>
      <c r="AJ5765" s="439"/>
    </row>
    <row r="5766" spans="29:36" x14ac:dyDescent="0.3">
      <c r="AC5766" s="439"/>
      <c r="AD5766" s="439"/>
      <c r="AE5766" s="439"/>
      <c r="AF5766" s="439"/>
      <c r="AG5766" s="439"/>
      <c r="AH5766" s="439"/>
      <c r="AI5766" s="439"/>
      <c r="AJ5766" s="439"/>
    </row>
    <row r="5767" spans="29:36" x14ac:dyDescent="0.3">
      <c r="AC5767" s="439"/>
      <c r="AD5767" s="439"/>
      <c r="AE5767" s="439"/>
      <c r="AF5767" s="439"/>
      <c r="AG5767" s="439"/>
      <c r="AH5767" s="439"/>
      <c r="AI5767" s="439"/>
      <c r="AJ5767" s="439"/>
    </row>
    <row r="5768" spans="29:36" x14ac:dyDescent="0.3">
      <c r="AC5768" s="439"/>
      <c r="AD5768" s="439"/>
      <c r="AE5768" s="439"/>
      <c r="AF5768" s="439"/>
      <c r="AG5768" s="439"/>
      <c r="AH5768" s="439"/>
      <c r="AI5768" s="439"/>
      <c r="AJ5768" s="439"/>
    </row>
    <row r="5769" spans="29:36" x14ac:dyDescent="0.3">
      <c r="AC5769" s="439"/>
      <c r="AD5769" s="439"/>
      <c r="AE5769" s="439"/>
      <c r="AF5769" s="439"/>
      <c r="AG5769" s="439"/>
      <c r="AH5769" s="439"/>
      <c r="AI5769" s="439"/>
      <c r="AJ5769" s="439"/>
    </row>
    <row r="5770" spans="29:36" x14ac:dyDescent="0.3">
      <c r="AC5770" s="439"/>
      <c r="AD5770" s="439"/>
      <c r="AE5770" s="439"/>
      <c r="AF5770" s="439"/>
      <c r="AG5770" s="439"/>
      <c r="AH5770" s="439"/>
      <c r="AI5770" s="439"/>
      <c r="AJ5770" s="439"/>
    </row>
    <row r="5771" spans="29:36" x14ac:dyDescent="0.3">
      <c r="AC5771" s="439"/>
      <c r="AD5771" s="439"/>
      <c r="AE5771" s="439"/>
      <c r="AF5771" s="439"/>
      <c r="AG5771" s="439"/>
      <c r="AH5771" s="439"/>
      <c r="AI5771" s="439"/>
      <c r="AJ5771" s="439"/>
    </row>
    <row r="5772" spans="29:36" x14ac:dyDescent="0.3">
      <c r="AC5772" s="439"/>
      <c r="AD5772" s="439"/>
      <c r="AE5772" s="439"/>
      <c r="AF5772" s="439"/>
      <c r="AG5772" s="439"/>
      <c r="AH5772" s="439"/>
      <c r="AI5772" s="439"/>
      <c r="AJ5772" s="439"/>
    </row>
    <row r="5773" spans="29:36" x14ac:dyDescent="0.3">
      <c r="AC5773" s="439"/>
      <c r="AD5773" s="439"/>
      <c r="AE5773" s="439"/>
      <c r="AF5773" s="439"/>
      <c r="AG5773" s="439"/>
      <c r="AH5773" s="439"/>
      <c r="AI5773" s="439"/>
      <c r="AJ5773" s="439"/>
    </row>
    <row r="5774" spans="29:36" x14ac:dyDescent="0.3">
      <c r="AC5774" s="439"/>
      <c r="AD5774" s="439"/>
      <c r="AE5774" s="439"/>
      <c r="AF5774" s="439"/>
      <c r="AG5774" s="439"/>
      <c r="AH5774" s="439"/>
      <c r="AI5774" s="439"/>
      <c r="AJ5774" s="439"/>
    </row>
    <row r="5775" spans="29:36" x14ac:dyDescent="0.3">
      <c r="AC5775" s="439"/>
      <c r="AD5775" s="439"/>
      <c r="AE5775" s="439"/>
      <c r="AF5775" s="439"/>
      <c r="AG5775" s="439"/>
      <c r="AH5775" s="439"/>
      <c r="AI5775" s="439"/>
      <c r="AJ5775" s="439"/>
    </row>
    <row r="5776" spans="29:36" x14ac:dyDescent="0.3">
      <c r="AC5776" s="439"/>
      <c r="AD5776" s="439"/>
      <c r="AE5776" s="439"/>
      <c r="AF5776" s="439"/>
      <c r="AG5776" s="439"/>
      <c r="AH5776" s="439"/>
      <c r="AI5776" s="439"/>
      <c r="AJ5776" s="439"/>
    </row>
    <row r="5777" spans="29:36" x14ac:dyDescent="0.3">
      <c r="AC5777" s="439"/>
      <c r="AD5777" s="439"/>
      <c r="AE5777" s="439"/>
      <c r="AF5777" s="439"/>
      <c r="AG5777" s="439"/>
      <c r="AH5777" s="439"/>
      <c r="AI5777" s="439"/>
      <c r="AJ5777" s="439"/>
    </row>
    <row r="5778" spans="29:36" x14ac:dyDescent="0.3">
      <c r="AC5778" s="439"/>
      <c r="AD5778" s="439"/>
      <c r="AE5778" s="439"/>
      <c r="AF5778" s="439"/>
      <c r="AG5778" s="439"/>
      <c r="AH5778" s="439"/>
      <c r="AI5778" s="439"/>
      <c r="AJ5778" s="439"/>
    </row>
    <row r="5779" spans="29:36" x14ac:dyDescent="0.3">
      <c r="AC5779" s="439"/>
      <c r="AD5779" s="439"/>
      <c r="AE5779" s="439"/>
      <c r="AF5779" s="439"/>
      <c r="AG5779" s="439"/>
      <c r="AH5779" s="439"/>
      <c r="AI5779" s="439"/>
      <c r="AJ5779" s="439"/>
    </row>
    <row r="5780" spans="29:36" x14ac:dyDescent="0.3">
      <c r="AC5780" s="439"/>
      <c r="AD5780" s="439"/>
      <c r="AE5780" s="439"/>
      <c r="AF5780" s="439"/>
      <c r="AG5780" s="439"/>
      <c r="AH5780" s="439"/>
      <c r="AI5780" s="439"/>
      <c r="AJ5780" s="439"/>
    </row>
    <row r="5781" spans="29:36" x14ac:dyDescent="0.3">
      <c r="AC5781" s="439"/>
      <c r="AD5781" s="439"/>
      <c r="AE5781" s="439"/>
      <c r="AF5781" s="439"/>
      <c r="AG5781" s="439"/>
      <c r="AH5781" s="439"/>
      <c r="AI5781" s="439"/>
      <c r="AJ5781" s="439"/>
    </row>
    <row r="5782" spans="29:36" x14ac:dyDescent="0.3">
      <c r="AC5782" s="439"/>
      <c r="AD5782" s="439"/>
      <c r="AE5782" s="439"/>
      <c r="AF5782" s="439"/>
      <c r="AG5782" s="439"/>
      <c r="AH5782" s="439"/>
      <c r="AI5782" s="439"/>
      <c r="AJ5782" s="439"/>
    </row>
    <row r="5783" spans="29:36" x14ac:dyDescent="0.3">
      <c r="AC5783" s="439"/>
      <c r="AD5783" s="439"/>
      <c r="AE5783" s="439"/>
      <c r="AF5783" s="439"/>
      <c r="AG5783" s="439"/>
      <c r="AH5783" s="439"/>
      <c r="AI5783" s="439"/>
      <c r="AJ5783" s="439"/>
    </row>
    <row r="5784" spans="29:36" x14ac:dyDescent="0.3">
      <c r="AC5784" s="439"/>
      <c r="AD5784" s="439"/>
      <c r="AE5784" s="439"/>
      <c r="AF5784" s="439"/>
      <c r="AG5784" s="439"/>
      <c r="AH5784" s="439"/>
      <c r="AI5784" s="439"/>
      <c r="AJ5784" s="439"/>
    </row>
    <row r="5785" spans="29:36" x14ac:dyDescent="0.3">
      <c r="AC5785" s="439"/>
      <c r="AD5785" s="439"/>
      <c r="AE5785" s="439"/>
      <c r="AF5785" s="439"/>
      <c r="AG5785" s="439"/>
      <c r="AH5785" s="439"/>
      <c r="AI5785" s="439"/>
      <c r="AJ5785" s="439"/>
    </row>
    <row r="5786" spans="29:36" x14ac:dyDescent="0.3">
      <c r="AC5786" s="439"/>
      <c r="AD5786" s="439"/>
      <c r="AE5786" s="439"/>
      <c r="AF5786" s="439"/>
      <c r="AG5786" s="439"/>
      <c r="AH5786" s="439"/>
      <c r="AI5786" s="439"/>
      <c r="AJ5786" s="439"/>
    </row>
    <row r="5787" spans="29:36" x14ac:dyDescent="0.3">
      <c r="AC5787" s="439"/>
      <c r="AD5787" s="439"/>
      <c r="AE5787" s="439"/>
      <c r="AF5787" s="439"/>
      <c r="AG5787" s="439"/>
      <c r="AH5787" s="439"/>
      <c r="AI5787" s="439"/>
      <c r="AJ5787" s="439"/>
    </row>
    <row r="5788" spans="29:36" x14ac:dyDescent="0.3">
      <c r="AC5788" s="439"/>
      <c r="AD5788" s="439"/>
      <c r="AE5788" s="439"/>
      <c r="AF5788" s="439"/>
      <c r="AG5788" s="439"/>
      <c r="AH5788" s="439"/>
      <c r="AI5788" s="439"/>
      <c r="AJ5788" s="439"/>
    </row>
    <row r="5789" spans="29:36" x14ac:dyDescent="0.3">
      <c r="AC5789" s="439"/>
      <c r="AD5789" s="439"/>
      <c r="AE5789" s="439"/>
      <c r="AF5789" s="439"/>
      <c r="AG5789" s="439"/>
      <c r="AH5789" s="439"/>
      <c r="AI5789" s="439"/>
      <c r="AJ5789" s="439"/>
    </row>
    <row r="5790" spans="29:36" x14ac:dyDescent="0.3">
      <c r="AC5790" s="439"/>
      <c r="AD5790" s="439"/>
      <c r="AE5790" s="439"/>
      <c r="AF5790" s="439"/>
      <c r="AG5790" s="439"/>
      <c r="AH5790" s="439"/>
      <c r="AI5790" s="439"/>
      <c r="AJ5790" s="439"/>
    </row>
    <row r="5791" spans="29:36" x14ac:dyDescent="0.3">
      <c r="AC5791" s="439"/>
      <c r="AD5791" s="439"/>
      <c r="AE5791" s="439"/>
      <c r="AF5791" s="439"/>
      <c r="AG5791" s="439"/>
      <c r="AH5791" s="439"/>
      <c r="AI5791" s="439"/>
      <c r="AJ5791" s="439"/>
    </row>
    <row r="5792" spans="29:36" x14ac:dyDescent="0.3">
      <c r="AC5792" s="439"/>
      <c r="AD5792" s="439"/>
      <c r="AE5792" s="439"/>
      <c r="AF5792" s="439"/>
      <c r="AG5792" s="439"/>
      <c r="AH5792" s="439"/>
      <c r="AI5792" s="439"/>
      <c r="AJ5792" s="439"/>
    </row>
    <row r="5793" spans="29:36" x14ac:dyDescent="0.3">
      <c r="AC5793" s="439"/>
      <c r="AD5793" s="439"/>
      <c r="AE5793" s="439"/>
      <c r="AF5793" s="439"/>
      <c r="AG5793" s="439"/>
      <c r="AH5793" s="439"/>
      <c r="AI5793" s="439"/>
      <c r="AJ5793" s="439"/>
    </row>
    <row r="5794" spans="29:36" x14ac:dyDescent="0.3">
      <c r="AC5794" s="439"/>
      <c r="AD5794" s="439"/>
      <c r="AE5794" s="439"/>
      <c r="AF5794" s="439"/>
      <c r="AG5794" s="439"/>
      <c r="AH5794" s="439"/>
      <c r="AI5794" s="439"/>
      <c r="AJ5794" s="439"/>
    </row>
    <row r="5795" spans="29:36" x14ac:dyDescent="0.3">
      <c r="AC5795" s="439"/>
      <c r="AD5795" s="439"/>
      <c r="AE5795" s="439"/>
      <c r="AF5795" s="439"/>
      <c r="AG5795" s="439"/>
      <c r="AH5795" s="439"/>
      <c r="AI5795" s="439"/>
      <c r="AJ5795" s="439"/>
    </row>
    <row r="5796" spans="29:36" x14ac:dyDescent="0.3">
      <c r="AC5796" s="439"/>
      <c r="AD5796" s="439"/>
      <c r="AE5796" s="439"/>
      <c r="AF5796" s="439"/>
      <c r="AG5796" s="439"/>
      <c r="AH5796" s="439"/>
      <c r="AI5796" s="439"/>
      <c r="AJ5796" s="439"/>
    </row>
    <row r="5797" spans="29:36" x14ac:dyDescent="0.3">
      <c r="AC5797" s="439"/>
      <c r="AD5797" s="439"/>
      <c r="AE5797" s="439"/>
      <c r="AF5797" s="439"/>
      <c r="AG5797" s="439"/>
      <c r="AH5797" s="439"/>
      <c r="AI5797" s="439"/>
      <c r="AJ5797" s="439"/>
    </row>
    <row r="5798" spans="29:36" x14ac:dyDescent="0.3">
      <c r="AC5798" s="439"/>
      <c r="AD5798" s="439"/>
      <c r="AE5798" s="439"/>
      <c r="AF5798" s="439"/>
      <c r="AG5798" s="439"/>
      <c r="AH5798" s="439"/>
      <c r="AI5798" s="439"/>
      <c r="AJ5798" s="439"/>
    </row>
    <row r="5799" spans="29:36" x14ac:dyDescent="0.3">
      <c r="AC5799" s="439"/>
      <c r="AD5799" s="439"/>
      <c r="AE5799" s="439"/>
      <c r="AF5799" s="439"/>
      <c r="AG5799" s="439"/>
      <c r="AH5799" s="439"/>
      <c r="AI5799" s="439"/>
      <c r="AJ5799" s="439"/>
    </row>
    <row r="5800" spans="29:36" x14ac:dyDescent="0.3">
      <c r="AC5800" s="439"/>
      <c r="AD5800" s="439"/>
      <c r="AE5800" s="439"/>
      <c r="AF5800" s="439"/>
      <c r="AG5800" s="439"/>
      <c r="AH5800" s="439"/>
      <c r="AI5800" s="439"/>
      <c r="AJ5800" s="439"/>
    </row>
    <row r="5801" spans="29:36" x14ac:dyDescent="0.3">
      <c r="AC5801" s="439"/>
      <c r="AD5801" s="439"/>
      <c r="AE5801" s="439"/>
      <c r="AF5801" s="439"/>
      <c r="AG5801" s="439"/>
      <c r="AH5801" s="439"/>
      <c r="AI5801" s="439"/>
      <c r="AJ5801" s="439"/>
    </row>
    <row r="5802" spans="29:36" x14ac:dyDescent="0.3">
      <c r="AC5802" s="439"/>
      <c r="AD5802" s="439"/>
      <c r="AE5802" s="439"/>
      <c r="AF5802" s="439"/>
      <c r="AG5802" s="439"/>
      <c r="AH5802" s="439"/>
      <c r="AI5802" s="439"/>
      <c r="AJ5802" s="439"/>
    </row>
    <row r="5803" spans="29:36" x14ac:dyDescent="0.3">
      <c r="AC5803" s="439"/>
      <c r="AD5803" s="439"/>
      <c r="AE5803" s="439"/>
      <c r="AF5803" s="439"/>
      <c r="AG5803" s="439"/>
      <c r="AH5803" s="439"/>
      <c r="AI5803" s="439"/>
      <c r="AJ5803" s="439"/>
    </row>
    <row r="5804" spans="29:36" x14ac:dyDescent="0.3">
      <c r="AC5804" s="439"/>
      <c r="AD5804" s="439"/>
      <c r="AE5804" s="439"/>
      <c r="AF5804" s="439"/>
      <c r="AG5804" s="439"/>
      <c r="AH5804" s="439"/>
      <c r="AI5804" s="439"/>
      <c r="AJ5804" s="439"/>
    </row>
    <row r="5805" spans="29:36" x14ac:dyDescent="0.3">
      <c r="AC5805" s="439"/>
      <c r="AD5805" s="439"/>
      <c r="AE5805" s="439"/>
      <c r="AF5805" s="439"/>
      <c r="AG5805" s="439"/>
      <c r="AH5805" s="439"/>
      <c r="AI5805" s="439"/>
      <c r="AJ5805" s="439"/>
    </row>
    <row r="5806" spans="29:36" x14ac:dyDescent="0.3">
      <c r="AC5806" s="439"/>
      <c r="AD5806" s="439"/>
      <c r="AE5806" s="439"/>
      <c r="AF5806" s="439"/>
      <c r="AG5806" s="439"/>
      <c r="AH5806" s="439"/>
      <c r="AI5806" s="439"/>
      <c r="AJ5806" s="439"/>
    </row>
    <row r="5807" spans="29:36" x14ac:dyDescent="0.3">
      <c r="AC5807" s="439"/>
      <c r="AD5807" s="439"/>
      <c r="AE5807" s="439"/>
      <c r="AF5807" s="439"/>
      <c r="AG5807" s="439"/>
      <c r="AH5807" s="439"/>
      <c r="AI5807" s="439"/>
      <c r="AJ5807" s="439"/>
    </row>
    <row r="5808" spans="29:36" x14ac:dyDescent="0.3">
      <c r="AC5808" s="439"/>
      <c r="AD5808" s="439"/>
      <c r="AE5808" s="439"/>
      <c r="AF5808" s="439"/>
      <c r="AG5808" s="439"/>
      <c r="AH5808" s="439"/>
      <c r="AI5808" s="439"/>
      <c r="AJ5808" s="439"/>
    </row>
    <row r="5809" spans="29:36" x14ac:dyDescent="0.3">
      <c r="AC5809" s="439"/>
      <c r="AD5809" s="439"/>
      <c r="AE5809" s="439"/>
      <c r="AF5809" s="439"/>
      <c r="AG5809" s="439"/>
      <c r="AH5809" s="439"/>
      <c r="AI5809" s="439"/>
      <c r="AJ5809" s="439"/>
    </row>
    <row r="5810" spans="29:36" x14ac:dyDescent="0.3">
      <c r="AC5810" s="439"/>
      <c r="AD5810" s="439"/>
      <c r="AE5810" s="439"/>
      <c r="AF5810" s="439"/>
      <c r="AG5810" s="439"/>
      <c r="AH5810" s="439"/>
      <c r="AI5810" s="439"/>
      <c r="AJ5810" s="439"/>
    </row>
    <row r="5811" spans="29:36" x14ac:dyDescent="0.3">
      <c r="AC5811" s="439"/>
      <c r="AD5811" s="439"/>
      <c r="AE5811" s="439"/>
      <c r="AF5811" s="439"/>
      <c r="AG5811" s="439"/>
      <c r="AH5811" s="439"/>
      <c r="AI5811" s="439"/>
      <c r="AJ5811" s="439"/>
    </row>
    <row r="5812" spans="29:36" x14ac:dyDescent="0.3">
      <c r="AC5812" s="439"/>
      <c r="AD5812" s="439"/>
      <c r="AE5812" s="439"/>
      <c r="AF5812" s="439"/>
      <c r="AG5812" s="439"/>
      <c r="AH5812" s="439"/>
      <c r="AI5812" s="439"/>
      <c r="AJ5812" s="439"/>
    </row>
    <row r="5813" spans="29:36" x14ac:dyDescent="0.3">
      <c r="AC5813" s="439"/>
      <c r="AD5813" s="439"/>
      <c r="AE5813" s="439"/>
      <c r="AF5813" s="439"/>
      <c r="AG5813" s="439"/>
      <c r="AH5813" s="439"/>
      <c r="AI5813" s="439"/>
      <c r="AJ5813" s="439"/>
    </row>
    <row r="5814" spans="29:36" x14ac:dyDescent="0.3">
      <c r="AC5814" s="439"/>
      <c r="AD5814" s="439"/>
      <c r="AE5814" s="439"/>
      <c r="AF5814" s="439"/>
      <c r="AG5814" s="439"/>
      <c r="AH5814" s="439"/>
      <c r="AI5814" s="439"/>
      <c r="AJ5814" s="439"/>
    </row>
    <row r="5815" spans="29:36" x14ac:dyDescent="0.3">
      <c r="AC5815" s="439"/>
      <c r="AD5815" s="439"/>
      <c r="AE5815" s="439"/>
      <c r="AF5815" s="439"/>
      <c r="AG5815" s="439"/>
      <c r="AH5815" s="439"/>
      <c r="AI5815" s="439"/>
      <c r="AJ5815" s="439"/>
    </row>
    <row r="5816" spans="29:36" x14ac:dyDescent="0.3">
      <c r="AC5816" s="439"/>
      <c r="AD5816" s="439"/>
      <c r="AE5816" s="439"/>
      <c r="AF5816" s="439"/>
      <c r="AG5816" s="439"/>
      <c r="AH5816" s="439"/>
      <c r="AI5816" s="439"/>
      <c r="AJ5816" s="439"/>
    </row>
    <row r="5817" spans="29:36" x14ac:dyDescent="0.3">
      <c r="AC5817" s="439"/>
      <c r="AD5817" s="439"/>
      <c r="AE5817" s="439"/>
      <c r="AF5817" s="439"/>
      <c r="AG5817" s="439"/>
      <c r="AH5817" s="439"/>
      <c r="AI5817" s="439"/>
      <c r="AJ5817" s="439"/>
    </row>
    <row r="5818" spans="29:36" x14ac:dyDescent="0.3">
      <c r="AC5818" s="439"/>
      <c r="AD5818" s="439"/>
      <c r="AE5818" s="439"/>
      <c r="AF5818" s="439"/>
      <c r="AG5818" s="439"/>
      <c r="AH5818" s="439"/>
      <c r="AI5818" s="439"/>
      <c r="AJ5818" s="439"/>
    </row>
    <row r="5819" spans="29:36" x14ac:dyDescent="0.3">
      <c r="AC5819" s="439"/>
      <c r="AD5819" s="439"/>
      <c r="AE5819" s="439"/>
      <c r="AF5819" s="439"/>
      <c r="AG5819" s="439"/>
      <c r="AH5819" s="439"/>
      <c r="AI5819" s="439"/>
      <c r="AJ5819" s="439"/>
    </row>
    <row r="5820" spans="29:36" x14ac:dyDescent="0.3">
      <c r="AC5820" s="439"/>
      <c r="AD5820" s="439"/>
      <c r="AE5820" s="439"/>
      <c r="AF5820" s="439"/>
      <c r="AG5820" s="439"/>
      <c r="AH5820" s="439"/>
      <c r="AI5820" s="439"/>
      <c r="AJ5820" s="439"/>
    </row>
    <row r="5821" spans="29:36" x14ac:dyDescent="0.3">
      <c r="AC5821" s="439"/>
      <c r="AD5821" s="439"/>
      <c r="AE5821" s="439"/>
      <c r="AF5821" s="439"/>
      <c r="AG5821" s="439"/>
      <c r="AH5821" s="439"/>
      <c r="AI5821" s="439"/>
      <c r="AJ5821" s="439"/>
    </row>
    <row r="5822" spans="29:36" x14ac:dyDescent="0.3">
      <c r="AC5822" s="439"/>
      <c r="AD5822" s="439"/>
      <c r="AE5822" s="439"/>
      <c r="AF5822" s="439"/>
      <c r="AG5822" s="439"/>
      <c r="AH5822" s="439"/>
      <c r="AI5822" s="439"/>
      <c r="AJ5822" s="439"/>
    </row>
    <row r="5823" spans="29:36" x14ac:dyDescent="0.3">
      <c r="AC5823" s="439"/>
      <c r="AD5823" s="439"/>
      <c r="AE5823" s="439"/>
      <c r="AF5823" s="439"/>
      <c r="AG5823" s="439"/>
      <c r="AH5823" s="439"/>
      <c r="AI5823" s="439"/>
      <c r="AJ5823" s="439"/>
    </row>
    <row r="5824" spans="29:36" x14ac:dyDescent="0.3">
      <c r="AC5824" s="439"/>
      <c r="AD5824" s="439"/>
      <c r="AE5824" s="439"/>
      <c r="AF5824" s="439"/>
      <c r="AG5824" s="439"/>
      <c r="AH5824" s="439"/>
      <c r="AI5824" s="439"/>
      <c r="AJ5824" s="439"/>
    </row>
    <row r="5825" spans="29:36" x14ac:dyDescent="0.3">
      <c r="AC5825" s="439"/>
      <c r="AD5825" s="439"/>
      <c r="AE5825" s="439"/>
      <c r="AF5825" s="439"/>
      <c r="AG5825" s="439"/>
      <c r="AH5825" s="439"/>
      <c r="AI5825" s="439"/>
      <c r="AJ5825" s="439"/>
    </row>
    <row r="5826" spans="29:36" x14ac:dyDescent="0.3">
      <c r="AC5826" s="439"/>
      <c r="AD5826" s="439"/>
      <c r="AE5826" s="439"/>
      <c r="AF5826" s="439"/>
      <c r="AG5826" s="439"/>
      <c r="AH5826" s="439"/>
      <c r="AI5826" s="439"/>
      <c r="AJ5826" s="439"/>
    </row>
    <row r="5827" spans="29:36" x14ac:dyDescent="0.3">
      <c r="AC5827" s="439"/>
      <c r="AD5827" s="439"/>
      <c r="AE5827" s="439"/>
      <c r="AF5827" s="439"/>
      <c r="AG5827" s="439"/>
      <c r="AH5827" s="439"/>
      <c r="AI5827" s="439"/>
      <c r="AJ5827" s="439"/>
    </row>
    <row r="5828" spans="29:36" x14ac:dyDescent="0.3">
      <c r="AC5828" s="439"/>
      <c r="AD5828" s="439"/>
      <c r="AE5828" s="439"/>
      <c r="AF5828" s="439"/>
      <c r="AG5828" s="439"/>
      <c r="AH5828" s="439"/>
      <c r="AI5828" s="439"/>
      <c r="AJ5828" s="439"/>
    </row>
    <row r="5829" spans="29:36" x14ac:dyDescent="0.3">
      <c r="AC5829" s="439"/>
      <c r="AD5829" s="439"/>
      <c r="AE5829" s="439"/>
      <c r="AF5829" s="439"/>
      <c r="AG5829" s="439"/>
      <c r="AH5829" s="439"/>
      <c r="AI5829" s="439"/>
      <c r="AJ5829" s="439"/>
    </row>
    <row r="5830" spans="29:36" x14ac:dyDescent="0.3">
      <c r="AC5830" s="439"/>
      <c r="AD5830" s="439"/>
      <c r="AE5830" s="439"/>
      <c r="AF5830" s="439"/>
      <c r="AG5830" s="439"/>
      <c r="AH5830" s="439"/>
      <c r="AI5830" s="439"/>
      <c r="AJ5830" s="439"/>
    </row>
    <row r="5831" spans="29:36" x14ac:dyDescent="0.3">
      <c r="AC5831" s="439"/>
      <c r="AD5831" s="439"/>
      <c r="AE5831" s="439"/>
      <c r="AF5831" s="439"/>
      <c r="AG5831" s="439"/>
      <c r="AH5831" s="439"/>
      <c r="AI5831" s="439"/>
      <c r="AJ5831" s="439"/>
    </row>
    <row r="5832" spans="29:36" x14ac:dyDescent="0.3">
      <c r="AC5832" s="439"/>
      <c r="AD5832" s="439"/>
      <c r="AE5832" s="439"/>
      <c r="AF5832" s="439"/>
      <c r="AG5832" s="439"/>
      <c r="AH5832" s="439"/>
      <c r="AI5832" s="439"/>
      <c r="AJ5832" s="439"/>
    </row>
    <row r="5833" spans="29:36" x14ac:dyDescent="0.3">
      <c r="AC5833" s="439"/>
      <c r="AD5833" s="439"/>
      <c r="AE5833" s="439"/>
      <c r="AF5833" s="439"/>
      <c r="AG5833" s="439"/>
      <c r="AH5833" s="439"/>
      <c r="AI5833" s="439"/>
      <c r="AJ5833" s="439"/>
    </row>
    <row r="5834" spans="29:36" x14ac:dyDescent="0.3">
      <c r="AC5834" s="439"/>
      <c r="AD5834" s="439"/>
      <c r="AE5834" s="439"/>
      <c r="AF5834" s="439"/>
      <c r="AG5834" s="439"/>
      <c r="AH5834" s="439"/>
      <c r="AI5834" s="439"/>
      <c r="AJ5834" s="439"/>
    </row>
    <row r="5835" spans="29:36" x14ac:dyDescent="0.3">
      <c r="AC5835" s="439"/>
      <c r="AD5835" s="439"/>
      <c r="AE5835" s="439"/>
      <c r="AF5835" s="439"/>
      <c r="AG5835" s="439"/>
      <c r="AH5835" s="439"/>
      <c r="AI5835" s="439"/>
      <c r="AJ5835" s="439"/>
    </row>
    <row r="5836" spans="29:36" x14ac:dyDescent="0.3">
      <c r="AC5836" s="439"/>
      <c r="AD5836" s="439"/>
      <c r="AE5836" s="439"/>
      <c r="AF5836" s="439"/>
      <c r="AG5836" s="439"/>
      <c r="AH5836" s="439"/>
      <c r="AI5836" s="439"/>
      <c r="AJ5836" s="439"/>
    </row>
    <row r="5837" spans="29:36" x14ac:dyDescent="0.3">
      <c r="AC5837" s="439"/>
      <c r="AD5837" s="439"/>
      <c r="AE5837" s="439"/>
      <c r="AF5837" s="439"/>
      <c r="AG5837" s="439"/>
      <c r="AH5837" s="439"/>
      <c r="AI5837" s="439"/>
      <c r="AJ5837" s="439"/>
    </row>
    <row r="5838" spans="29:36" x14ac:dyDescent="0.3">
      <c r="AC5838" s="439"/>
      <c r="AD5838" s="439"/>
      <c r="AE5838" s="439"/>
      <c r="AF5838" s="439"/>
      <c r="AG5838" s="439"/>
      <c r="AH5838" s="439"/>
      <c r="AI5838" s="439"/>
      <c r="AJ5838" s="439"/>
    </row>
    <row r="5839" spans="29:36" x14ac:dyDescent="0.3">
      <c r="AC5839" s="439"/>
      <c r="AD5839" s="439"/>
      <c r="AE5839" s="439"/>
      <c r="AF5839" s="439"/>
      <c r="AG5839" s="439"/>
      <c r="AH5839" s="439"/>
      <c r="AI5839" s="439"/>
      <c r="AJ5839" s="439"/>
    </row>
    <row r="5840" spans="29:36" x14ac:dyDescent="0.3">
      <c r="AC5840" s="439"/>
      <c r="AD5840" s="439"/>
      <c r="AE5840" s="439"/>
      <c r="AF5840" s="439"/>
      <c r="AG5840" s="439"/>
      <c r="AH5840" s="439"/>
      <c r="AI5840" s="439"/>
      <c r="AJ5840" s="439"/>
    </row>
    <row r="5841" spans="29:36" x14ac:dyDescent="0.3">
      <c r="AC5841" s="439"/>
      <c r="AD5841" s="439"/>
      <c r="AE5841" s="439"/>
      <c r="AF5841" s="439"/>
      <c r="AG5841" s="439"/>
      <c r="AH5841" s="439"/>
      <c r="AI5841" s="439"/>
      <c r="AJ5841" s="439"/>
    </row>
    <row r="5842" spans="29:36" x14ac:dyDescent="0.3">
      <c r="AC5842" s="439"/>
      <c r="AD5842" s="439"/>
      <c r="AE5842" s="439"/>
      <c r="AF5842" s="439"/>
      <c r="AG5842" s="439"/>
      <c r="AH5842" s="439"/>
      <c r="AI5842" s="439"/>
      <c r="AJ5842" s="439"/>
    </row>
    <row r="5843" spans="29:36" x14ac:dyDescent="0.3">
      <c r="AC5843" s="439"/>
      <c r="AD5843" s="439"/>
      <c r="AE5843" s="439"/>
      <c r="AF5843" s="439"/>
      <c r="AG5843" s="439"/>
      <c r="AH5843" s="439"/>
      <c r="AI5843" s="439"/>
      <c r="AJ5843" s="439"/>
    </row>
    <row r="5844" spans="29:36" x14ac:dyDescent="0.3">
      <c r="AC5844" s="439"/>
      <c r="AD5844" s="439"/>
      <c r="AE5844" s="439"/>
      <c r="AF5844" s="439"/>
      <c r="AG5844" s="439"/>
      <c r="AH5844" s="439"/>
      <c r="AI5844" s="439"/>
      <c r="AJ5844" s="439"/>
    </row>
    <row r="5845" spans="29:36" x14ac:dyDescent="0.3">
      <c r="AC5845" s="439"/>
      <c r="AD5845" s="439"/>
      <c r="AE5845" s="439"/>
      <c r="AF5845" s="439"/>
      <c r="AG5845" s="439"/>
      <c r="AH5845" s="439"/>
      <c r="AI5845" s="439"/>
      <c r="AJ5845" s="439"/>
    </row>
    <row r="5846" spans="29:36" x14ac:dyDescent="0.3">
      <c r="AC5846" s="439"/>
      <c r="AD5846" s="439"/>
      <c r="AE5846" s="439"/>
      <c r="AF5846" s="439"/>
      <c r="AG5846" s="439"/>
      <c r="AH5846" s="439"/>
      <c r="AI5846" s="439"/>
      <c r="AJ5846" s="439"/>
    </row>
    <row r="5847" spans="29:36" x14ac:dyDescent="0.3">
      <c r="AC5847" s="439"/>
      <c r="AD5847" s="439"/>
      <c r="AE5847" s="439"/>
      <c r="AF5847" s="439"/>
      <c r="AG5847" s="439"/>
      <c r="AH5847" s="439"/>
      <c r="AI5847" s="439"/>
      <c r="AJ5847" s="439"/>
    </row>
    <row r="5848" spans="29:36" x14ac:dyDescent="0.3">
      <c r="AC5848" s="439"/>
      <c r="AD5848" s="439"/>
      <c r="AE5848" s="439"/>
      <c r="AF5848" s="439"/>
      <c r="AG5848" s="439"/>
      <c r="AH5848" s="439"/>
      <c r="AI5848" s="439"/>
      <c r="AJ5848" s="439"/>
    </row>
    <row r="5849" spans="29:36" x14ac:dyDescent="0.3">
      <c r="AC5849" s="439"/>
      <c r="AD5849" s="439"/>
      <c r="AE5849" s="439"/>
      <c r="AF5849" s="439"/>
      <c r="AG5849" s="439"/>
      <c r="AH5849" s="439"/>
      <c r="AI5849" s="439"/>
      <c r="AJ5849" s="439"/>
    </row>
    <row r="5850" spans="29:36" x14ac:dyDescent="0.3">
      <c r="AC5850" s="439"/>
      <c r="AD5850" s="439"/>
      <c r="AE5850" s="439"/>
      <c r="AF5850" s="439"/>
      <c r="AG5850" s="439"/>
      <c r="AH5850" s="439"/>
      <c r="AI5850" s="439"/>
      <c r="AJ5850" s="439"/>
    </row>
    <row r="5851" spans="29:36" x14ac:dyDescent="0.3">
      <c r="AC5851" s="439"/>
      <c r="AD5851" s="439"/>
      <c r="AE5851" s="439"/>
      <c r="AF5851" s="439"/>
      <c r="AG5851" s="439"/>
      <c r="AH5851" s="439"/>
      <c r="AI5851" s="439"/>
      <c r="AJ5851" s="439"/>
    </row>
    <row r="5852" spans="29:36" x14ac:dyDescent="0.3">
      <c r="AC5852" s="439"/>
      <c r="AD5852" s="439"/>
      <c r="AE5852" s="439"/>
      <c r="AF5852" s="439"/>
      <c r="AG5852" s="439"/>
      <c r="AH5852" s="439"/>
      <c r="AI5852" s="439"/>
      <c r="AJ5852" s="439"/>
    </row>
    <row r="5853" spans="29:36" x14ac:dyDescent="0.3">
      <c r="AC5853" s="439"/>
      <c r="AD5853" s="439"/>
      <c r="AE5853" s="439"/>
      <c r="AF5853" s="439"/>
      <c r="AG5853" s="439"/>
      <c r="AH5853" s="439"/>
      <c r="AI5853" s="439"/>
      <c r="AJ5853" s="439"/>
    </row>
    <row r="5854" spans="29:36" x14ac:dyDescent="0.3">
      <c r="AC5854" s="439"/>
      <c r="AD5854" s="439"/>
      <c r="AE5854" s="439"/>
      <c r="AF5854" s="439"/>
      <c r="AG5854" s="439"/>
      <c r="AH5854" s="439"/>
      <c r="AI5854" s="439"/>
      <c r="AJ5854" s="439"/>
    </row>
    <row r="5855" spans="29:36" x14ac:dyDescent="0.3">
      <c r="AC5855" s="439"/>
      <c r="AD5855" s="439"/>
      <c r="AE5855" s="439"/>
      <c r="AF5855" s="439"/>
      <c r="AG5855" s="439"/>
      <c r="AH5855" s="439"/>
      <c r="AI5855" s="439"/>
      <c r="AJ5855" s="439"/>
    </row>
    <row r="5856" spans="29:36" x14ac:dyDescent="0.3">
      <c r="AC5856" s="439"/>
      <c r="AD5856" s="439"/>
      <c r="AE5856" s="439"/>
      <c r="AF5856" s="439"/>
      <c r="AG5856" s="439"/>
      <c r="AH5856" s="439"/>
      <c r="AI5856" s="439"/>
      <c r="AJ5856" s="439"/>
    </row>
    <row r="5857" spans="29:36" x14ac:dyDescent="0.3">
      <c r="AC5857" s="439"/>
      <c r="AD5857" s="439"/>
      <c r="AE5857" s="439"/>
      <c r="AF5857" s="439"/>
      <c r="AG5857" s="439"/>
      <c r="AH5857" s="439"/>
      <c r="AI5857" s="439"/>
      <c r="AJ5857" s="439"/>
    </row>
    <row r="5858" spans="29:36" x14ac:dyDescent="0.3">
      <c r="AC5858" s="439"/>
      <c r="AD5858" s="439"/>
      <c r="AE5858" s="439"/>
      <c r="AF5858" s="439"/>
      <c r="AG5858" s="439"/>
      <c r="AH5858" s="439"/>
      <c r="AI5858" s="439"/>
      <c r="AJ5858" s="439"/>
    </row>
    <row r="5859" spans="29:36" x14ac:dyDescent="0.3">
      <c r="AC5859" s="439"/>
      <c r="AD5859" s="439"/>
      <c r="AE5859" s="439"/>
      <c r="AF5859" s="439"/>
      <c r="AG5859" s="439"/>
      <c r="AH5859" s="439"/>
      <c r="AI5859" s="439"/>
      <c r="AJ5859" s="439"/>
    </row>
    <row r="5860" spans="29:36" x14ac:dyDescent="0.3">
      <c r="AC5860" s="439"/>
      <c r="AD5860" s="439"/>
      <c r="AE5860" s="439"/>
      <c r="AF5860" s="439"/>
      <c r="AG5860" s="439"/>
      <c r="AH5860" s="439"/>
      <c r="AI5860" s="439"/>
      <c r="AJ5860" s="439"/>
    </row>
    <row r="5861" spans="29:36" x14ac:dyDescent="0.3">
      <c r="AC5861" s="439"/>
      <c r="AD5861" s="439"/>
      <c r="AE5861" s="439"/>
      <c r="AF5861" s="439"/>
      <c r="AG5861" s="439"/>
      <c r="AH5861" s="439"/>
      <c r="AI5861" s="439"/>
      <c r="AJ5861" s="439"/>
    </row>
    <row r="5862" spans="29:36" x14ac:dyDescent="0.3">
      <c r="AC5862" s="439"/>
      <c r="AD5862" s="439"/>
      <c r="AE5862" s="439"/>
      <c r="AF5862" s="439"/>
      <c r="AG5862" s="439"/>
      <c r="AH5862" s="439"/>
      <c r="AI5862" s="439"/>
      <c r="AJ5862" s="439"/>
    </row>
    <row r="5863" spans="29:36" x14ac:dyDescent="0.3">
      <c r="AC5863" s="439"/>
      <c r="AD5863" s="439"/>
      <c r="AE5863" s="439"/>
      <c r="AF5863" s="439"/>
      <c r="AG5863" s="439"/>
      <c r="AH5863" s="439"/>
      <c r="AI5863" s="439"/>
      <c r="AJ5863" s="439"/>
    </row>
    <row r="5864" spans="29:36" x14ac:dyDescent="0.3">
      <c r="AC5864" s="439"/>
      <c r="AD5864" s="439"/>
      <c r="AE5864" s="439"/>
      <c r="AF5864" s="439"/>
      <c r="AG5864" s="439"/>
      <c r="AH5864" s="439"/>
      <c r="AI5864" s="439"/>
      <c r="AJ5864" s="439"/>
    </row>
    <row r="5865" spans="29:36" x14ac:dyDescent="0.3">
      <c r="AC5865" s="439"/>
      <c r="AD5865" s="439"/>
      <c r="AE5865" s="439"/>
      <c r="AF5865" s="439"/>
      <c r="AG5865" s="439"/>
      <c r="AH5865" s="439"/>
      <c r="AI5865" s="439"/>
      <c r="AJ5865" s="439"/>
    </row>
    <row r="5866" spans="29:36" x14ac:dyDescent="0.3">
      <c r="AC5866" s="439"/>
      <c r="AD5866" s="439"/>
      <c r="AE5866" s="439"/>
      <c r="AF5866" s="439"/>
      <c r="AG5866" s="439"/>
      <c r="AH5866" s="439"/>
      <c r="AI5866" s="439"/>
      <c r="AJ5866" s="439"/>
    </row>
    <row r="5867" spans="29:36" x14ac:dyDescent="0.3">
      <c r="AC5867" s="439"/>
      <c r="AD5867" s="439"/>
      <c r="AE5867" s="439"/>
      <c r="AF5867" s="439"/>
      <c r="AG5867" s="439"/>
      <c r="AH5867" s="439"/>
      <c r="AI5867" s="439"/>
      <c r="AJ5867" s="439"/>
    </row>
    <row r="5868" spans="29:36" x14ac:dyDescent="0.3">
      <c r="AC5868" s="439"/>
      <c r="AD5868" s="439"/>
      <c r="AE5868" s="439"/>
      <c r="AF5868" s="439"/>
      <c r="AG5868" s="439"/>
      <c r="AH5868" s="439"/>
      <c r="AI5868" s="439"/>
      <c r="AJ5868" s="439"/>
    </row>
    <row r="5869" spans="29:36" x14ac:dyDescent="0.3">
      <c r="AC5869" s="439"/>
      <c r="AD5869" s="439"/>
      <c r="AE5869" s="439"/>
      <c r="AF5869" s="439"/>
      <c r="AG5869" s="439"/>
      <c r="AH5869" s="439"/>
      <c r="AI5869" s="439"/>
      <c r="AJ5869" s="439"/>
    </row>
    <row r="5870" spans="29:36" x14ac:dyDescent="0.3">
      <c r="AC5870" s="439"/>
      <c r="AD5870" s="439"/>
      <c r="AE5870" s="439"/>
      <c r="AF5870" s="439"/>
      <c r="AG5870" s="439"/>
      <c r="AH5870" s="439"/>
      <c r="AI5870" s="439"/>
      <c r="AJ5870" s="439"/>
    </row>
    <row r="5871" spans="29:36" x14ac:dyDescent="0.3">
      <c r="AC5871" s="439"/>
      <c r="AD5871" s="439"/>
      <c r="AE5871" s="439"/>
      <c r="AF5871" s="439"/>
      <c r="AG5871" s="439"/>
      <c r="AH5871" s="439"/>
      <c r="AI5871" s="439"/>
      <c r="AJ5871" s="439"/>
    </row>
    <row r="5872" spans="29:36" x14ac:dyDescent="0.3">
      <c r="AC5872" s="439"/>
      <c r="AD5872" s="439"/>
      <c r="AE5872" s="439"/>
      <c r="AF5872" s="439"/>
      <c r="AG5872" s="439"/>
      <c r="AH5872" s="439"/>
      <c r="AI5872" s="439"/>
      <c r="AJ5872" s="439"/>
    </row>
    <row r="5873" spans="29:36" x14ac:dyDescent="0.3">
      <c r="AC5873" s="439"/>
      <c r="AD5873" s="439"/>
      <c r="AE5873" s="439"/>
      <c r="AF5873" s="439"/>
      <c r="AG5873" s="439"/>
      <c r="AH5873" s="439"/>
      <c r="AI5873" s="439"/>
      <c r="AJ5873" s="439"/>
    </row>
    <row r="5874" spans="29:36" x14ac:dyDescent="0.3">
      <c r="AC5874" s="439"/>
      <c r="AD5874" s="439"/>
      <c r="AE5874" s="439"/>
      <c r="AF5874" s="439"/>
      <c r="AG5874" s="439"/>
      <c r="AH5874" s="439"/>
      <c r="AI5874" s="439"/>
      <c r="AJ5874" s="439"/>
    </row>
    <row r="5875" spans="29:36" x14ac:dyDescent="0.3">
      <c r="AC5875" s="439"/>
      <c r="AD5875" s="439"/>
      <c r="AE5875" s="439"/>
      <c r="AF5875" s="439"/>
      <c r="AG5875" s="439"/>
      <c r="AH5875" s="439"/>
      <c r="AI5875" s="439"/>
      <c r="AJ5875" s="439"/>
    </row>
    <row r="5876" spans="29:36" x14ac:dyDescent="0.3">
      <c r="AC5876" s="439"/>
      <c r="AD5876" s="439"/>
      <c r="AE5876" s="439"/>
      <c r="AF5876" s="439"/>
      <c r="AG5876" s="439"/>
      <c r="AH5876" s="439"/>
      <c r="AI5876" s="439"/>
      <c r="AJ5876" s="439"/>
    </row>
    <row r="5877" spans="29:36" x14ac:dyDescent="0.3">
      <c r="AC5877" s="439"/>
      <c r="AD5877" s="439"/>
      <c r="AE5877" s="439"/>
      <c r="AF5877" s="439"/>
      <c r="AG5877" s="439"/>
      <c r="AH5877" s="439"/>
      <c r="AI5877" s="439"/>
      <c r="AJ5877" s="439"/>
    </row>
    <row r="5878" spans="29:36" x14ac:dyDescent="0.3">
      <c r="AC5878" s="439"/>
      <c r="AD5878" s="439"/>
      <c r="AE5878" s="439"/>
      <c r="AF5878" s="439"/>
      <c r="AG5878" s="439"/>
      <c r="AH5878" s="439"/>
      <c r="AI5878" s="439"/>
      <c r="AJ5878" s="439"/>
    </row>
    <row r="5879" spans="29:36" x14ac:dyDescent="0.3">
      <c r="AC5879" s="439"/>
      <c r="AD5879" s="439"/>
      <c r="AE5879" s="439"/>
      <c r="AF5879" s="439"/>
      <c r="AG5879" s="439"/>
      <c r="AH5879" s="439"/>
      <c r="AI5879" s="439"/>
      <c r="AJ5879" s="439"/>
    </row>
    <row r="5880" spans="29:36" x14ac:dyDescent="0.3">
      <c r="AC5880" s="439"/>
      <c r="AD5880" s="439"/>
      <c r="AE5880" s="439"/>
      <c r="AF5880" s="439"/>
      <c r="AG5880" s="439"/>
      <c r="AH5880" s="439"/>
      <c r="AI5880" s="439"/>
      <c r="AJ5880" s="439"/>
    </row>
    <row r="5881" spans="29:36" x14ac:dyDescent="0.3">
      <c r="AC5881" s="439"/>
      <c r="AD5881" s="439"/>
      <c r="AE5881" s="439"/>
      <c r="AF5881" s="439"/>
      <c r="AG5881" s="439"/>
      <c r="AH5881" s="439"/>
      <c r="AI5881" s="439"/>
      <c r="AJ5881" s="439"/>
    </row>
    <row r="5882" spans="29:36" x14ac:dyDescent="0.3">
      <c r="AC5882" s="439"/>
      <c r="AD5882" s="439"/>
      <c r="AE5882" s="439"/>
      <c r="AF5882" s="439"/>
      <c r="AG5882" s="439"/>
      <c r="AH5882" s="439"/>
      <c r="AI5882" s="439"/>
      <c r="AJ5882" s="439"/>
    </row>
    <row r="5883" spans="29:36" x14ac:dyDescent="0.3">
      <c r="AC5883" s="439"/>
      <c r="AD5883" s="439"/>
      <c r="AE5883" s="439"/>
      <c r="AF5883" s="439"/>
      <c r="AG5883" s="439"/>
      <c r="AH5883" s="439"/>
      <c r="AI5883" s="439"/>
      <c r="AJ5883" s="439"/>
    </row>
    <row r="5884" spans="29:36" x14ac:dyDescent="0.3">
      <c r="AC5884" s="439"/>
      <c r="AD5884" s="439"/>
      <c r="AE5884" s="439"/>
      <c r="AF5884" s="439"/>
      <c r="AG5884" s="439"/>
      <c r="AH5884" s="439"/>
      <c r="AI5884" s="439"/>
      <c r="AJ5884" s="439"/>
    </row>
    <row r="5885" spans="29:36" x14ac:dyDescent="0.3">
      <c r="AC5885" s="439"/>
      <c r="AD5885" s="439"/>
      <c r="AE5885" s="439"/>
      <c r="AF5885" s="439"/>
      <c r="AG5885" s="439"/>
      <c r="AH5885" s="439"/>
      <c r="AI5885" s="439"/>
      <c r="AJ5885" s="439"/>
    </row>
    <row r="5886" spans="29:36" x14ac:dyDescent="0.3">
      <c r="AC5886" s="439"/>
      <c r="AD5886" s="439"/>
      <c r="AE5886" s="439"/>
      <c r="AF5886" s="439"/>
      <c r="AG5886" s="439"/>
      <c r="AH5886" s="439"/>
      <c r="AI5886" s="439"/>
      <c r="AJ5886" s="439"/>
    </row>
    <row r="5887" spans="29:36" x14ac:dyDescent="0.3">
      <c r="AC5887" s="439"/>
      <c r="AD5887" s="439"/>
      <c r="AE5887" s="439"/>
      <c r="AF5887" s="439"/>
      <c r="AG5887" s="439"/>
      <c r="AH5887" s="439"/>
      <c r="AI5887" s="439"/>
      <c r="AJ5887" s="439"/>
    </row>
    <row r="5888" spans="29:36" x14ac:dyDescent="0.3">
      <c r="AC5888" s="439"/>
      <c r="AD5888" s="439"/>
      <c r="AE5888" s="439"/>
      <c r="AF5888" s="439"/>
      <c r="AG5888" s="439"/>
      <c r="AH5888" s="439"/>
      <c r="AI5888" s="439"/>
      <c r="AJ5888" s="439"/>
    </row>
    <row r="5889" spans="29:36" x14ac:dyDescent="0.3">
      <c r="AC5889" s="439"/>
      <c r="AD5889" s="439"/>
      <c r="AE5889" s="439"/>
      <c r="AF5889" s="439"/>
      <c r="AG5889" s="439"/>
      <c r="AH5889" s="439"/>
      <c r="AI5889" s="439"/>
      <c r="AJ5889" s="439"/>
    </row>
    <row r="5890" spans="29:36" x14ac:dyDescent="0.3">
      <c r="AC5890" s="439"/>
      <c r="AD5890" s="439"/>
      <c r="AE5890" s="439"/>
      <c r="AF5890" s="439"/>
      <c r="AG5890" s="439"/>
      <c r="AH5890" s="439"/>
      <c r="AI5890" s="439"/>
      <c r="AJ5890" s="439"/>
    </row>
    <row r="5891" spans="29:36" x14ac:dyDescent="0.3">
      <c r="AC5891" s="439"/>
      <c r="AD5891" s="439"/>
      <c r="AE5891" s="439"/>
      <c r="AF5891" s="439"/>
      <c r="AG5891" s="439"/>
      <c r="AH5891" s="439"/>
      <c r="AI5891" s="439"/>
      <c r="AJ5891" s="439"/>
    </row>
    <row r="5892" spans="29:36" x14ac:dyDescent="0.3">
      <c r="AC5892" s="439"/>
      <c r="AD5892" s="439"/>
      <c r="AE5892" s="439"/>
      <c r="AF5892" s="439"/>
      <c r="AG5892" s="439"/>
      <c r="AH5892" s="439"/>
      <c r="AI5892" s="439"/>
      <c r="AJ5892" s="439"/>
    </row>
    <row r="5893" spans="29:36" x14ac:dyDescent="0.3">
      <c r="AC5893" s="439"/>
      <c r="AD5893" s="439"/>
      <c r="AE5893" s="439"/>
      <c r="AF5893" s="439"/>
      <c r="AG5893" s="439"/>
      <c r="AH5893" s="439"/>
      <c r="AI5893" s="439"/>
      <c r="AJ5893" s="439"/>
    </row>
    <row r="5894" spans="29:36" x14ac:dyDescent="0.3">
      <c r="AC5894" s="439"/>
      <c r="AD5894" s="439"/>
      <c r="AE5894" s="439"/>
      <c r="AF5894" s="439"/>
      <c r="AG5894" s="439"/>
      <c r="AH5894" s="439"/>
      <c r="AI5894" s="439"/>
      <c r="AJ5894" s="439"/>
    </row>
    <row r="5895" spans="29:36" x14ac:dyDescent="0.3">
      <c r="AC5895" s="439"/>
      <c r="AD5895" s="439"/>
      <c r="AE5895" s="439"/>
      <c r="AF5895" s="439"/>
      <c r="AG5895" s="439"/>
      <c r="AH5895" s="439"/>
      <c r="AI5895" s="439"/>
      <c r="AJ5895" s="439"/>
    </row>
    <row r="5896" spans="29:36" x14ac:dyDescent="0.3">
      <c r="AC5896" s="439"/>
      <c r="AD5896" s="439"/>
      <c r="AE5896" s="439"/>
      <c r="AF5896" s="439"/>
      <c r="AG5896" s="439"/>
      <c r="AH5896" s="439"/>
      <c r="AI5896" s="439"/>
      <c r="AJ5896" s="439"/>
    </row>
    <row r="5897" spans="29:36" x14ac:dyDescent="0.3">
      <c r="AC5897" s="439"/>
      <c r="AD5897" s="439"/>
      <c r="AE5897" s="439"/>
      <c r="AF5897" s="439"/>
      <c r="AG5897" s="439"/>
      <c r="AH5897" s="439"/>
      <c r="AI5897" s="439"/>
      <c r="AJ5897" s="439"/>
    </row>
    <row r="5898" spans="29:36" x14ac:dyDescent="0.3">
      <c r="AC5898" s="439"/>
      <c r="AD5898" s="439"/>
      <c r="AE5898" s="439"/>
      <c r="AF5898" s="439"/>
      <c r="AG5898" s="439"/>
      <c r="AH5898" s="439"/>
      <c r="AI5898" s="439"/>
      <c r="AJ5898" s="439"/>
    </row>
    <row r="5899" spans="29:36" x14ac:dyDescent="0.3">
      <c r="AC5899" s="439"/>
      <c r="AD5899" s="439"/>
      <c r="AE5899" s="439"/>
      <c r="AF5899" s="439"/>
      <c r="AG5899" s="439"/>
      <c r="AH5899" s="439"/>
      <c r="AI5899" s="439"/>
      <c r="AJ5899" s="439"/>
    </row>
    <row r="5900" spans="29:36" x14ac:dyDescent="0.3">
      <c r="AC5900" s="439"/>
      <c r="AD5900" s="439"/>
      <c r="AE5900" s="439"/>
      <c r="AF5900" s="439"/>
      <c r="AG5900" s="439"/>
      <c r="AH5900" s="439"/>
      <c r="AI5900" s="439"/>
      <c r="AJ5900" s="439"/>
    </row>
    <row r="5901" spans="29:36" x14ac:dyDescent="0.3">
      <c r="AC5901" s="439"/>
      <c r="AD5901" s="439"/>
      <c r="AE5901" s="439"/>
      <c r="AF5901" s="439"/>
      <c r="AG5901" s="439"/>
      <c r="AH5901" s="439"/>
      <c r="AI5901" s="439"/>
      <c r="AJ5901" s="439"/>
    </row>
    <row r="5902" spans="29:36" x14ac:dyDescent="0.3">
      <c r="AC5902" s="439"/>
      <c r="AD5902" s="439"/>
      <c r="AE5902" s="439"/>
      <c r="AF5902" s="439"/>
      <c r="AG5902" s="439"/>
      <c r="AH5902" s="439"/>
      <c r="AI5902" s="439"/>
      <c r="AJ5902" s="439"/>
    </row>
    <row r="5903" spans="29:36" x14ac:dyDescent="0.3">
      <c r="AC5903" s="439"/>
      <c r="AD5903" s="439"/>
      <c r="AE5903" s="439"/>
      <c r="AF5903" s="439"/>
      <c r="AG5903" s="439"/>
      <c r="AH5903" s="439"/>
      <c r="AI5903" s="439"/>
      <c r="AJ5903" s="439"/>
    </row>
    <row r="5904" spans="29:36" x14ac:dyDescent="0.3">
      <c r="AC5904" s="439"/>
      <c r="AD5904" s="439"/>
      <c r="AE5904" s="439"/>
      <c r="AF5904" s="439"/>
      <c r="AG5904" s="439"/>
      <c r="AH5904" s="439"/>
      <c r="AI5904" s="439"/>
      <c r="AJ5904" s="439"/>
    </row>
    <row r="5905" spans="29:36" x14ac:dyDescent="0.3">
      <c r="AC5905" s="439"/>
      <c r="AD5905" s="439"/>
      <c r="AE5905" s="439"/>
      <c r="AF5905" s="439"/>
      <c r="AG5905" s="439"/>
      <c r="AH5905" s="439"/>
      <c r="AI5905" s="439"/>
      <c r="AJ5905" s="439"/>
    </row>
    <row r="5906" spans="29:36" x14ac:dyDescent="0.3">
      <c r="AC5906" s="439"/>
      <c r="AD5906" s="439"/>
      <c r="AE5906" s="439"/>
      <c r="AF5906" s="439"/>
      <c r="AG5906" s="439"/>
      <c r="AH5906" s="439"/>
      <c r="AI5906" s="439"/>
      <c r="AJ5906" s="439"/>
    </row>
    <row r="5907" spans="29:36" x14ac:dyDescent="0.3">
      <c r="AC5907" s="439"/>
      <c r="AD5907" s="439"/>
      <c r="AE5907" s="439"/>
      <c r="AF5907" s="439"/>
      <c r="AG5907" s="439"/>
      <c r="AH5907" s="439"/>
      <c r="AI5907" s="439"/>
      <c r="AJ5907" s="439"/>
    </row>
    <row r="5908" spans="29:36" x14ac:dyDescent="0.3">
      <c r="AC5908" s="439"/>
      <c r="AD5908" s="439"/>
      <c r="AE5908" s="439"/>
      <c r="AF5908" s="439"/>
      <c r="AG5908" s="439"/>
      <c r="AH5908" s="439"/>
      <c r="AI5908" s="439"/>
      <c r="AJ5908" s="439"/>
    </row>
    <row r="5909" spans="29:36" x14ac:dyDescent="0.3">
      <c r="AC5909" s="439"/>
      <c r="AD5909" s="439"/>
      <c r="AE5909" s="439"/>
      <c r="AF5909" s="439"/>
      <c r="AG5909" s="439"/>
      <c r="AH5909" s="439"/>
      <c r="AI5909" s="439"/>
      <c r="AJ5909" s="439"/>
    </row>
    <row r="5910" spans="29:36" x14ac:dyDescent="0.3">
      <c r="AC5910" s="439"/>
      <c r="AD5910" s="439"/>
      <c r="AE5910" s="439"/>
      <c r="AF5910" s="439"/>
      <c r="AG5910" s="439"/>
      <c r="AH5910" s="439"/>
      <c r="AI5910" s="439"/>
      <c r="AJ5910" s="439"/>
    </row>
    <row r="5911" spans="29:36" x14ac:dyDescent="0.3">
      <c r="AC5911" s="439"/>
      <c r="AD5911" s="439"/>
      <c r="AE5911" s="439"/>
      <c r="AF5911" s="439"/>
      <c r="AG5911" s="439"/>
      <c r="AH5911" s="439"/>
      <c r="AI5911" s="439"/>
      <c r="AJ5911" s="439"/>
    </row>
    <row r="5912" spans="29:36" x14ac:dyDescent="0.3">
      <c r="AC5912" s="439"/>
      <c r="AD5912" s="439"/>
      <c r="AE5912" s="439"/>
      <c r="AF5912" s="439"/>
      <c r="AG5912" s="439"/>
      <c r="AH5912" s="439"/>
      <c r="AI5912" s="439"/>
      <c r="AJ5912" s="439"/>
    </row>
    <row r="5913" spans="29:36" x14ac:dyDescent="0.3">
      <c r="AC5913" s="439"/>
      <c r="AD5913" s="439"/>
      <c r="AE5913" s="439"/>
      <c r="AF5913" s="439"/>
      <c r="AG5913" s="439"/>
      <c r="AH5913" s="439"/>
      <c r="AI5913" s="439"/>
      <c r="AJ5913" s="439"/>
    </row>
    <row r="5914" spans="29:36" x14ac:dyDescent="0.3">
      <c r="AC5914" s="439"/>
      <c r="AD5914" s="439"/>
      <c r="AE5914" s="439"/>
      <c r="AF5914" s="439"/>
      <c r="AG5914" s="439"/>
      <c r="AH5914" s="439"/>
      <c r="AI5914" s="439"/>
      <c r="AJ5914" s="439"/>
    </row>
    <row r="5915" spans="29:36" x14ac:dyDescent="0.3">
      <c r="AC5915" s="439"/>
      <c r="AD5915" s="439"/>
      <c r="AE5915" s="439"/>
      <c r="AF5915" s="439"/>
      <c r="AG5915" s="439"/>
      <c r="AH5915" s="439"/>
      <c r="AI5915" s="439"/>
      <c r="AJ5915" s="439"/>
    </row>
    <row r="5916" spans="29:36" x14ac:dyDescent="0.3">
      <c r="AC5916" s="439"/>
      <c r="AD5916" s="439"/>
      <c r="AE5916" s="439"/>
      <c r="AF5916" s="439"/>
      <c r="AG5916" s="439"/>
      <c r="AH5916" s="439"/>
      <c r="AI5916" s="439"/>
      <c r="AJ5916" s="439"/>
    </row>
    <row r="5917" spans="29:36" x14ac:dyDescent="0.3">
      <c r="AC5917" s="439"/>
      <c r="AD5917" s="439"/>
      <c r="AE5917" s="439"/>
      <c r="AF5917" s="439"/>
      <c r="AG5917" s="439"/>
      <c r="AH5917" s="439"/>
      <c r="AI5917" s="439"/>
      <c r="AJ5917" s="439"/>
    </row>
    <row r="5918" spans="29:36" x14ac:dyDescent="0.3">
      <c r="AC5918" s="439"/>
      <c r="AD5918" s="439"/>
      <c r="AE5918" s="439"/>
      <c r="AF5918" s="439"/>
      <c r="AG5918" s="439"/>
      <c r="AH5918" s="439"/>
      <c r="AI5918" s="439"/>
      <c r="AJ5918" s="439"/>
    </row>
    <row r="5919" spans="29:36" x14ac:dyDescent="0.3">
      <c r="AC5919" s="439"/>
      <c r="AD5919" s="439"/>
      <c r="AE5919" s="439"/>
      <c r="AF5919" s="439"/>
      <c r="AG5919" s="439"/>
      <c r="AH5919" s="439"/>
      <c r="AI5919" s="439"/>
      <c r="AJ5919" s="439"/>
    </row>
    <row r="5920" spans="29:36" x14ac:dyDescent="0.3">
      <c r="AC5920" s="439"/>
      <c r="AD5920" s="439"/>
      <c r="AE5920" s="439"/>
      <c r="AF5920" s="439"/>
      <c r="AG5920" s="439"/>
      <c r="AH5920" s="439"/>
      <c r="AI5920" s="439"/>
      <c r="AJ5920" s="439"/>
    </row>
    <row r="5921" spans="29:36" x14ac:dyDescent="0.3">
      <c r="AC5921" s="439"/>
      <c r="AD5921" s="439"/>
      <c r="AE5921" s="439"/>
      <c r="AF5921" s="439"/>
      <c r="AG5921" s="439"/>
      <c r="AH5921" s="439"/>
      <c r="AI5921" s="439"/>
      <c r="AJ5921" s="439"/>
    </row>
    <row r="5922" spans="29:36" x14ac:dyDescent="0.3">
      <c r="AC5922" s="439"/>
      <c r="AD5922" s="439"/>
      <c r="AE5922" s="439"/>
      <c r="AF5922" s="439"/>
      <c r="AG5922" s="439"/>
      <c r="AH5922" s="439"/>
      <c r="AI5922" s="439"/>
      <c r="AJ5922" s="439"/>
    </row>
    <row r="5923" spans="29:36" x14ac:dyDescent="0.3">
      <c r="AC5923" s="439"/>
      <c r="AD5923" s="439"/>
      <c r="AE5923" s="439"/>
      <c r="AF5923" s="439"/>
      <c r="AG5923" s="439"/>
      <c r="AH5923" s="439"/>
      <c r="AI5923" s="439"/>
      <c r="AJ5923" s="439"/>
    </row>
    <row r="5924" spans="29:36" x14ac:dyDescent="0.3">
      <c r="AC5924" s="439"/>
      <c r="AD5924" s="439"/>
      <c r="AE5924" s="439"/>
      <c r="AF5924" s="439"/>
      <c r="AG5924" s="439"/>
      <c r="AH5924" s="439"/>
      <c r="AI5924" s="439"/>
      <c r="AJ5924" s="439"/>
    </row>
    <row r="5925" spans="29:36" x14ac:dyDescent="0.3">
      <c r="AC5925" s="439"/>
      <c r="AD5925" s="439"/>
      <c r="AE5925" s="439"/>
      <c r="AF5925" s="439"/>
      <c r="AG5925" s="439"/>
      <c r="AH5925" s="439"/>
      <c r="AI5925" s="439"/>
      <c r="AJ5925" s="439"/>
    </row>
    <row r="5926" spans="29:36" x14ac:dyDescent="0.3">
      <c r="AC5926" s="439"/>
      <c r="AD5926" s="439"/>
      <c r="AE5926" s="439"/>
      <c r="AF5926" s="439"/>
      <c r="AG5926" s="439"/>
      <c r="AH5926" s="439"/>
      <c r="AI5926" s="439"/>
      <c r="AJ5926" s="439"/>
    </row>
    <row r="5927" spans="29:36" x14ac:dyDescent="0.3">
      <c r="AC5927" s="439"/>
      <c r="AD5927" s="439"/>
      <c r="AE5927" s="439"/>
      <c r="AF5927" s="439"/>
      <c r="AG5927" s="439"/>
      <c r="AH5927" s="439"/>
      <c r="AI5927" s="439"/>
      <c r="AJ5927" s="439"/>
    </row>
    <row r="5928" spans="29:36" x14ac:dyDescent="0.3">
      <c r="AC5928" s="439"/>
      <c r="AD5928" s="439"/>
      <c r="AE5928" s="439"/>
      <c r="AF5928" s="439"/>
      <c r="AG5928" s="439"/>
      <c r="AH5928" s="439"/>
      <c r="AI5928" s="439"/>
      <c r="AJ5928" s="439"/>
    </row>
    <row r="5929" spans="29:36" x14ac:dyDescent="0.3">
      <c r="AC5929" s="439"/>
      <c r="AD5929" s="439"/>
      <c r="AE5929" s="439"/>
      <c r="AF5929" s="439"/>
      <c r="AG5929" s="439"/>
      <c r="AH5929" s="439"/>
      <c r="AI5929" s="439"/>
      <c r="AJ5929" s="439"/>
    </row>
    <row r="5930" spans="29:36" x14ac:dyDescent="0.3">
      <c r="AC5930" s="439"/>
      <c r="AD5930" s="439"/>
      <c r="AE5930" s="439"/>
      <c r="AF5930" s="439"/>
      <c r="AG5930" s="439"/>
      <c r="AH5930" s="439"/>
      <c r="AI5930" s="439"/>
      <c r="AJ5930" s="439"/>
    </row>
    <row r="5931" spans="29:36" x14ac:dyDescent="0.3">
      <c r="AC5931" s="439"/>
      <c r="AD5931" s="439"/>
      <c r="AE5931" s="439"/>
      <c r="AF5931" s="439"/>
      <c r="AG5931" s="439"/>
      <c r="AH5931" s="439"/>
      <c r="AI5931" s="439"/>
      <c r="AJ5931" s="439"/>
    </row>
    <row r="5932" spans="29:36" x14ac:dyDescent="0.3">
      <c r="AC5932" s="439"/>
      <c r="AD5932" s="439"/>
      <c r="AE5932" s="439"/>
      <c r="AF5932" s="439"/>
      <c r="AG5932" s="439"/>
      <c r="AH5932" s="439"/>
      <c r="AI5932" s="439"/>
      <c r="AJ5932" s="439"/>
    </row>
    <row r="5933" spans="29:36" x14ac:dyDescent="0.3">
      <c r="AC5933" s="439"/>
      <c r="AD5933" s="439"/>
      <c r="AE5933" s="439"/>
      <c r="AF5933" s="439"/>
      <c r="AG5933" s="439"/>
      <c r="AH5933" s="439"/>
      <c r="AI5933" s="439"/>
      <c r="AJ5933" s="439"/>
    </row>
    <row r="5934" spans="29:36" x14ac:dyDescent="0.3">
      <c r="AC5934" s="439"/>
      <c r="AD5934" s="439"/>
      <c r="AE5934" s="439"/>
      <c r="AF5934" s="439"/>
      <c r="AG5934" s="439"/>
      <c r="AH5934" s="439"/>
      <c r="AI5934" s="439"/>
      <c r="AJ5934" s="439"/>
    </row>
    <row r="5935" spans="29:36" x14ac:dyDescent="0.3">
      <c r="AC5935" s="439"/>
      <c r="AD5935" s="439"/>
      <c r="AE5935" s="439"/>
      <c r="AF5935" s="439"/>
      <c r="AG5935" s="439"/>
      <c r="AH5935" s="439"/>
      <c r="AI5935" s="439"/>
      <c r="AJ5935" s="439"/>
    </row>
    <row r="5936" spans="29:36" x14ac:dyDescent="0.3">
      <c r="AC5936" s="439"/>
      <c r="AD5936" s="439"/>
      <c r="AE5936" s="439"/>
      <c r="AF5936" s="439"/>
      <c r="AG5936" s="439"/>
      <c r="AH5936" s="439"/>
      <c r="AI5936" s="439"/>
      <c r="AJ5936" s="439"/>
    </row>
    <row r="5937" spans="29:36" x14ac:dyDescent="0.3">
      <c r="AC5937" s="439"/>
      <c r="AD5937" s="439"/>
      <c r="AE5937" s="439"/>
      <c r="AF5937" s="439"/>
      <c r="AG5937" s="439"/>
      <c r="AH5937" s="439"/>
      <c r="AI5937" s="439"/>
      <c r="AJ5937" s="439"/>
    </row>
    <row r="5938" spans="29:36" x14ac:dyDescent="0.3">
      <c r="AC5938" s="439"/>
      <c r="AD5938" s="439"/>
      <c r="AE5938" s="439"/>
      <c r="AF5938" s="439"/>
      <c r="AG5938" s="439"/>
      <c r="AH5938" s="439"/>
      <c r="AI5938" s="439"/>
      <c r="AJ5938" s="439"/>
    </row>
    <row r="5939" spans="29:36" x14ac:dyDescent="0.3">
      <c r="AC5939" s="439"/>
      <c r="AD5939" s="439"/>
      <c r="AE5939" s="439"/>
      <c r="AF5939" s="439"/>
      <c r="AG5939" s="439"/>
      <c r="AH5939" s="439"/>
      <c r="AI5939" s="439"/>
      <c r="AJ5939" s="439"/>
    </row>
    <row r="5940" spans="29:36" x14ac:dyDescent="0.3">
      <c r="AC5940" s="439"/>
      <c r="AD5940" s="439"/>
      <c r="AE5940" s="439"/>
      <c r="AF5940" s="439"/>
      <c r="AG5940" s="439"/>
      <c r="AH5940" s="439"/>
      <c r="AI5940" s="439"/>
      <c r="AJ5940" s="439"/>
    </row>
    <row r="5941" spans="29:36" x14ac:dyDescent="0.3">
      <c r="AC5941" s="439"/>
      <c r="AD5941" s="439"/>
      <c r="AE5941" s="439"/>
      <c r="AF5941" s="439"/>
      <c r="AG5941" s="439"/>
      <c r="AH5941" s="439"/>
      <c r="AI5941" s="439"/>
      <c r="AJ5941" s="439"/>
    </row>
    <row r="5942" spans="29:36" x14ac:dyDescent="0.3">
      <c r="AC5942" s="439"/>
      <c r="AD5942" s="439"/>
      <c r="AE5942" s="439"/>
      <c r="AF5942" s="439"/>
      <c r="AG5942" s="439"/>
      <c r="AH5942" s="439"/>
      <c r="AI5942" s="439"/>
      <c r="AJ5942" s="439"/>
    </row>
    <row r="5943" spans="29:36" x14ac:dyDescent="0.3">
      <c r="AC5943" s="439"/>
      <c r="AD5943" s="439"/>
      <c r="AE5943" s="439"/>
      <c r="AF5943" s="439"/>
      <c r="AG5943" s="439"/>
      <c r="AH5943" s="439"/>
      <c r="AI5943" s="439"/>
      <c r="AJ5943" s="439"/>
    </row>
    <row r="5944" spans="29:36" x14ac:dyDescent="0.3">
      <c r="AC5944" s="439"/>
      <c r="AD5944" s="439"/>
      <c r="AE5944" s="439"/>
      <c r="AF5944" s="439"/>
      <c r="AG5944" s="439"/>
      <c r="AH5944" s="439"/>
      <c r="AI5944" s="439"/>
      <c r="AJ5944" s="439"/>
    </row>
    <row r="5945" spans="29:36" x14ac:dyDescent="0.3">
      <c r="AC5945" s="439"/>
      <c r="AD5945" s="439"/>
      <c r="AE5945" s="439"/>
      <c r="AF5945" s="439"/>
      <c r="AG5945" s="439"/>
      <c r="AH5945" s="439"/>
      <c r="AI5945" s="439"/>
      <c r="AJ5945" s="439"/>
    </row>
    <row r="5946" spans="29:36" x14ac:dyDescent="0.3">
      <c r="AC5946" s="439"/>
      <c r="AD5946" s="439"/>
      <c r="AE5946" s="439"/>
      <c r="AF5946" s="439"/>
      <c r="AG5946" s="439"/>
      <c r="AH5946" s="439"/>
      <c r="AI5946" s="439"/>
      <c r="AJ5946" s="439"/>
    </row>
    <row r="5947" spans="29:36" x14ac:dyDescent="0.3">
      <c r="AC5947" s="439"/>
      <c r="AD5947" s="439"/>
      <c r="AE5947" s="439"/>
      <c r="AF5947" s="439"/>
      <c r="AG5947" s="439"/>
      <c r="AH5947" s="439"/>
      <c r="AI5947" s="439"/>
      <c r="AJ5947" s="439"/>
    </row>
    <row r="5948" spans="29:36" x14ac:dyDescent="0.3">
      <c r="AC5948" s="439"/>
      <c r="AD5948" s="439"/>
      <c r="AE5948" s="439"/>
      <c r="AF5948" s="439"/>
      <c r="AG5948" s="439"/>
      <c r="AH5948" s="439"/>
      <c r="AI5948" s="439"/>
      <c r="AJ5948" s="439"/>
    </row>
    <row r="5949" spans="29:36" x14ac:dyDescent="0.3">
      <c r="AC5949" s="439"/>
      <c r="AD5949" s="439"/>
      <c r="AE5949" s="439"/>
      <c r="AF5949" s="439"/>
      <c r="AG5949" s="439"/>
      <c r="AH5949" s="439"/>
      <c r="AI5949" s="439"/>
      <c r="AJ5949" s="439"/>
    </row>
    <row r="5950" spans="29:36" x14ac:dyDescent="0.3">
      <c r="AC5950" s="439"/>
      <c r="AD5950" s="439"/>
      <c r="AE5950" s="439"/>
      <c r="AF5950" s="439"/>
      <c r="AG5950" s="439"/>
      <c r="AH5950" s="439"/>
      <c r="AI5950" s="439"/>
      <c r="AJ5950" s="439"/>
    </row>
    <row r="5951" spans="29:36" x14ac:dyDescent="0.3">
      <c r="AC5951" s="439"/>
      <c r="AD5951" s="439"/>
      <c r="AE5951" s="439"/>
      <c r="AF5951" s="439"/>
      <c r="AG5951" s="439"/>
      <c r="AH5951" s="439"/>
      <c r="AI5951" s="439"/>
      <c r="AJ5951" s="439"/>
    </row>
    <row r="5952" spans="29:36" x14ac:dyDescent="0.3">
      <c r="AC5952" s="439"/>
      <c r="AD5952" s="439"/>
      <c r="AE5952" s="439"/>
      <c r="AF5952" s="439"/>
      <c r="AG5952" s="439"/>
      <c r="AH5952" s="439"/>
      <c r="AI5952" s="439"/>
      <c r="AJ5952" s="439"/>
    </row>
    <row r="5953" spans="29:36" x14ac:dyDescent="0.3">
      <c r="AC5953" s="439"/>
      <c r="AD5953" s="439"/>
      <c r="AE5953" s="439"/>
      <c r="AF5953" s="439"/>
      <c r="AG5953" s="439"/>
      <c r="AH5953" s="439"/>
      <c r="AI5953" s="439"/>
      <c r="AJ5953" s="439"/>
    </row>
    <row r="5954" spans="29:36" x14ac:dyDescent="0.3">
      <c r="AC5954" s="439"/>
      <c r="AD5954" s="439"/>
      <c r="AE5954" s="439"/>
      <c r="AF5954" s="439"/>
      <c r="AG5954" s="439"/>
      <c r="AH5954" s="439"/>
      <c r="AI5954" s="439"/>
      <c r="AJ5954" s="439"/>
    </row>
    <row r="5955" spans="29:36" x14ac:dyDescent="0.3">
      <c r="AC5955" s="439"/>
      <c r="AD5955" s="439"/>
      <c r="AE5955" s="439"/>
      <c r="AF5955" s="439"/>
      <c r="AG5955" s="439"/>
      <c r="AH5955" s="439"/>
      <c r="AI5955" s="439"/>
      <c r="AJ5955" s="439"/>
    </row>
    <row r="5956" spans="29:36" x14ac:dyDescent="0.3">
      <c r="AC5956" s="439"/>
      <c r="AD5956" s="439"/>
      <c r="AE5956" s="439"/>
      <c r="AF5956" s="439"/>
      <c r="AG5956" s="439"/>
      <c r="AH5956" s="439"/>
      <c r="AI5956" s="439"/>
      <c r="AJ5956" s="439"/>
    </row>
    <row r="5957" spans="29:36" x14ac:dyDescent="0.3">
      <c r="AC5957" s="439"/>
      <c r="AD5957" s="439"/>
      <c r="AE5957" s="439"/>
      <c r="AF5957" s="439"/>
      <c r="AG5957" s="439"/>
      <c r="AH5957" s="439"/>
      <c r="AI5957" s="439"/>
      <c r="AJ5957" s="439"/>
    </row>
    <row r="5958" spans="29:36" x14ac:dyDescent="0.3">
      <c r="AC5958" s="439"/>
      <c r="AD5958" s="439"/>
      <c r="AE5958" s="439"/>
      <c r="AF5958" s="439"/>
      <c r="AG5958" s="439"/>
      <c r="AH5958" s="439"/>
      <c r="AI5958" s="439"/>
      <c r="AJ5958" s="439"/>
    </row>
    <row r="5959" spans="29:36" x14ac:dyDescent="0.3">
      <c r="AC5959" s="439"/>
      <c r="AD5959" s="439"/>
      <c r="AE5959" s="439"/>
      <c r="AF5959" s="439"/>
      <c r="AG5959" s="439"/>
      <c r="AH5959" s="439"/>
      <c r="AI5959" s="439"/>
      <c r="AJ5959" s="439"/>
    </row>
    <row r="5960" spans="29:36" x14ac:dyDescent="0.3">
      <c r="AC5960" s="439"/>
      <c r="AD5960" s="439"/>
      <c r="AE5960" s="439"/>
      <c r="AF5960" s="439"/>
      <c r="AG5960" s="439"/>
      <c r="AH5960" s="439"/>
      <c r="AI5960" s="439"/>
      <c r="AJ5960" s="439"/>
    </row>
    <row r="5961" spans="29:36" x14ac:dyDescent="0.3">
      <c r="AC5961" s="439"/>
      <c r="AD5961" s="439"/>
      <c r="AE5961" s="439"/>
      <c r="AF5961" s="439"/>
      <c r="AG5961" s="439"/>
      <c r="AH5961" s="439"/>
      <c r="AI5961" s="439"/>
      <c r="AJ5961" s="439"/>
    </row>
    <row r="5962" spans="29:36" x14ac:dyDescent="0.3">
      <c r="AC5962" s="439"/>
      <c r="AD5962" s="439"/>
      <c r="AE5962" s="439"/>
      <c r="AF5962" s="439"/>
      <c r="AG5962" s="439"/>
      <c r="AH5962" s="439"/>
      <c r="AI5962" s="439"/>
      <c r="AJ5962" s="439"/>
    </row>
    <row r="5963" spans="29:36" x14ac:dyDescent="0.3">
      <c r="AC5963" s="439"/>
      <c r="AD5963" s="439"/>
      <c r="AE5963" s="439"/>
      <c r="AF5963" s="439"/>
      <c r="AG5963" s="439"/>
      <c r="AH5963" s="439"/>
      <c r="AI5963" s="439"/>
      <c r="AJ5963" s="439"/>
    </row>
    <row r="5964" spans="29:36" x14ac:dyDescent="0.3">
      <c r="AC5964" s="439"/>
      <c r="AD5964" s="439"/>
      <c r="AE5964" s="439"/>
      <c r="AF5964" s="439"/>
      <c r="AG5964" s="439"/>
      <c r="AH5964" s="439"/>
      <c r="AI5964" s="439"/>
      <c r="AJ5964" s="439"/>
    </row>
    <row r="5965" spans="29:36" x14ac:dyDescent="0.3">
      <c r="AC5965" s="439"/>
      <c r="AD5965" s="439"/>
      <c r="AE5965" s="439"/>
      <c r="AF5965" s="439"/>
      <c r="AG5965" s="439"/>
      <c r="AH5965" s="439"/>
      <c r="AI5965" s="439"/>
      <c r="AJ5965" s="439"/>
    </row>
    <row r="5966" spans="29:36" x14ac:dyDescent="0.3">
      <c r="AC5966" s="439"/>
      <c r="AD5966" s="439"/>
      <c r="AE5966" s="439"/>
      <c r="AF5966" s="439"/>
      <c r="AG5966" s="439"/>
      <c r="AH5966" s="439"/>
      <c r="AI5966" s="439"/>
      <c r="AJ5966" s="439"/>
    </row>
    <row r="5967" spans="29:36" x14ac:dyDescent="0.3">
      <c r="AC5967" s="439"/>
      <c r="AD5967" s="439"/>
      <c r="AE5967" s="439"/>
      <c r="AF5967" s="439"/>
      <c r="AG5967" s="439"/>
      <c r="AH5967" s="439"/>
      <c r="AI5967" s="439"/>
      <c r="AJ5967" s="439"/>
    </row>
    <row r="5968" spans="29:36" x14ac:dyDescent="0.3">
      <c r="AC5968" s="439"/>
      <c r="AD5968" s="439"/>
      <c r="AE5968" s="439"/>
      <c r="AF5968" s="439"/>
      <c r="AG5968" s="439"/>
      <c r="AH5968" s="439"/>
      <c r="AI5968" s="439"/>
      <c r="AJ5968" s="439"/>
    </row>
    <row r="5969" spans="29:36" x14ac:dyDescent="0.3">
      <c r="AC5969" s="439"/>
      <c r="AD5969" s="439"/>
      <c r="AE5969" s="439"/>
      <c r="AF5969" s="439"/>
      <c r="AG5969" s="439"/>
      <c r="AH5969" s="439"/>
      <c r="AI5969" s="439"/>
      <c r="AJ5969" s="439"/>
    </row>
    <row r="5970" spans="29:36" x14ac:dyDescent="0.3">
      <c r="AC5970" s="439"/>
      <c r="AD5970" s="439"/>
      <c r="AE5970" s="439"/>
      <c r="AF5970" s="439"/>
      <c r="AG5970" s="439"/>
      <c r="AH5970" s="439"/>
      <c r="AI5970" s="439"/>
      <c r="AJ5970" s="439"/>
    </row>
    <row r="5971" spans="29:36" x14ac:dyDescent="0.3">
      <c r="AC5971" s="439"/>
      <c r="AD5971" s="439"/>
      <c r="AE5971" s="439"/>
      <c r="AF5971" s="439"/>
      <c r="AG5971" s="439"/>
      <c r="AH5971" s="439"/>
      <c r="AI5971" s="439"/>
      <c r="AJ5971" s="439"/>
    </row>
    <row r="5972" spans="29:36" x14ac:dyDescent="0.3">
      <c r="AC5972" s="439"/>
      <c r="AD5972" s="439"/>
      <c r="AE5972" s="439"/>
      <c r="AF5972" s="439"/>
      <c r="AG5972" s="439"/>
      <c r="AH5972" s="439"/>
      <c r="AI5972" s="439"/>
      <c r="AJ5972" s="439"/>
    </row>
    <row r="5973" spans="29:36" x14ac:dyDescent="0.3">
      <c r="AC5973" s="439"/>
      <c r="AD5973" s="439"/>
      <c r="AE5973" s="439"/>
      <c r="AF5973" s="439"/>
      <c r="AG5973" s="439"/>
      <c r="AH5973" s="439"/>
      <c r="AI5973" s="439"/>
      <c r="AJ5973" s="439"/>
    </row>
    <row r="5974" spans="29:36" x14ac:dyDescent="0.3">
      <c r="AC5974" s="439"/>
      <c r="AD5974" s="439"/>
      <c r="AE5974" s="439"/>
      <c r="AF5974" s="439"/>
      <c r="AG5974" s="439"/>
      <c r="AH5974" s="439"/>
      <c r="AI5974" s="439"/>
      <c r="AJ5974" s="439"/>
    </row>
    <row r="5975" spans="29:36" x14ac:dyDescent="0.3">
      <c r="AC5975" s="439"/>
      <c r="AD5975" s="439"/>
      <c r="AE5975" s="439"/>
      <c r="AF5975" s="439"/>
      <c r="AG5975" s="439"/>
      <c r="AH5975" s="439"/>
      <c r="AI5975" s="439"/>
      <c r="AJ5975" s="439"/>
    </row>
    <row r="5976" spans="29:36" x14ac:dyDescent="0.3">
      <c r="AC5976" s="439"/>
      <c r="AD5976" s="439"/>
      <c r="AE5976" s="439"/>
      <c r="AF5976" s="439"/>
      <c r="AG5976" s="439"/>
      <c r="AH5976" s="439"/>
      <c r="AI5976" s="439"/>
      <c r="AJ5976" s="439"/>
    </row>
    <row r="5977" spans="29:36" x14ac:dyDescent="0.3">
      <c r="AC5977" s="439"/>
      <c r="AD5977" s="439"/>
      <c r="AE5977" s="439"/>
      <c r="AF5977" s="439"/>
      <c r="AG5977" s="439"/>
      <c r="AH5977" s="439"/>
      <c r="AI5977" s="439"/>
      <c r="AJ5977" s="439"/>
    </row>
    <row r="5978" spans="29:36" x14ac:dyDescent="0.3">
      <c r="AC5978" s="439"/>
      <c r="AD5978" s="439"/>
      <c r="AE5978" s="439"/>
      <c r="AF5978" s="439"/>
      <c r="AG5978" s="439"/>
      <c r="AH5978" s="439"/>
      <c r="AI5978" s="439"/>
      <c r="AJ5978" s="439"/>
    </row>
    <row r="5979" spans="29:36" x14ac:dyDescent="0.3">
      <c r="AC5979" s="439"/>
      <c r="AD5979" s="439"/>
      <c r="AE5979" s="439"/>
      <c r="AF5979" s="439"/>
      <c r="AG5979" s="439"/>
      <c r="AH5979" s="439"/>
      <c r="AI5979" s="439"/>
      <c r="AJ5979" s="439"/>
    </row>
    <row r="5980" spans="29:36" x14ac:dyDescent="0.3">
      <c r="AC5980" s="439"/>
      <c r="AD5980" s="439"/>
      <c r="AE5980" s="439"/>
      <c r="AF5980" s="439"/>
      <c r="AG5980" s="439"/>
      <c r="AH5980" s="439"/>
      <c r="AI5980" s="439"/>
      <c r="AJ5980" s="439"/>
    </row>
    <row r="5981" spans="29:36" x14ac:dyDescent="0.3">
      <c r="AC5981" s="439"/>
      <c r="AD5981" s="439"/>
      <c r="AE5981" s="439"/>
      <c r="AF5981" s="439"/>
      <c r="AG5981" s="439"/>
      <c r="AH5981" s="439"/>
      <c r="AI5981" s="439"/>
      <c r="AJ5981" s="439"/>
    </row>
    <row r="5982" spans="29:36" x14ac:dyDescent="0.3">
      <c r="AC5982" s="439"/>
      <c r="AD5982" s="439"/>
      <c r="AE5982" s="439"/>
      <c r="AF5982" s="439"/>
      <c r="AG5982" s="439"/>
      <c r="AH5982" s="439"/>
      <c r="AI5982" s="439"/>
      <c r="AJ5982" s="439"/>
    </row>
    <row r="5983" spans="29:36" x14ac:dyDescent="0.3">
      <c r="AC5983" s="439"/>
      <c r="AD5983" s="439"/>
      <c r="AE5983" s="439"/>
      <c r="AF5983" s="439"/>
      <c r="AG5983" s="439"/>
      <c r="AH5983" s="439"/>
      <c r="AI5983" s="439"/>
      <c r="AJ5983" s="439"/>
    </row>
    <row r="5984" spans="29:36" x14ac:dyDescent="0.3">
      <c r="AC5984" s="439"/>
      <c r="AD5984" s="439"/>
      <c r="AE5984" s="439"/>
      <c r="AF5984" s="439"/>
      <c r="AG5984" s="439"/>
      <c r="AH5984" s="439"/>
      <c r="AI5984" s="439"/>
      <c r="AJ5984" s="439"/>
    </row>
    <row r="5985" spans="29:36" x14ac:dyDescent="0.3">
      <c r="AC5985" s="439"/>
      <c r="AD5985" s="439"/>
      <c r="AE5985" s="439"/>
      <c r="AF5985" s="439"/>
      <c r="AG5985" s="439"/>
      <c r="AH5985" s="439"/>
      <c r="AI5985" s="439"/>
      <c r="AJ5985" s="439"/>
    </row>
    <row r="5986" spans="29:36" x14ac:dyDescent="0.3">
      <c r="AC5986" s="439"/>
      <c r="AD5986" s="439"/>
      <c r="AE5986" s="439"/>
      <c r="AF5986" s="439"/>
      <c r="AG5986" s="439"/>
      <c r="AH5986" s="439"/>
      <c r="AI5986" s="439"/>
      <c r="AJ5986" s="439"/>
    </row>
    <row r="5987" spans="29:36" x14ac:dyDescent="0.3">
      <c r="AC5987" s="439"/>
      <c r="AD5987" s="439"/>
      <c r="AE5987" s="439"/>
      <c r="AF5987" s="439"/>
      <c r="AG5987" s="439"/>
      <c r="AH5987" s="439"/>
      <c r="AI5987" s="439"/>
      <c r="AJ5987" s="439"/>
    </row>
    <row r="5988" spans="29:36" x14ac:dyDescent="0.3">
      <c r="AC5988" s="439"/>
      <c r="AD5988" s="439"/>
      <c r="AE5988" s="439"/>
      <c r="AF5988" s="439"/>
      <c r="AG5988" s="439"/>
      <c r="AH5988" s="439"/>
      <c r="AI5988" s="439"/>
      <c r="AJ5988" s="439"/>
    </row>
    <row r="5989" spans="29:36" x14ac:dyDescent="0.3">
      <c r="AC5989" s="439"/>
      <c r="AD5989" s="439"/>
      <c r="AE5989" s="439"/>
      <c r="AF5989" s="439"/>
      <c r="AG5989" s="439"/>
      <c r="AH5989" s="439"/>
      <c r="AI5989" s="439"/>
      <c r="AJ5989" s="439"/>
    </row>
    <row r="5990" spans="29:36" x14ac:dyDescent="0.3">
      <c r="AC5990" s="439"/>
      <c r="AD5990" s="439"/>
      <c r="AE5990" s="439"/>
      <c r="AF5990" s="439"/>
      <c r="AG5990" s="439"/>
      <c r="AH5990" s="439"/>
      <c r="AI5990" s="439"/>
      <c r="AJ5990" s="439"/>
    </row>
    <row r="5991" spans="29:36" x14ac:dyDescent="0.3">
      <c r="AC5991" s="439"/>
      <c r="AD5991" s="439"/>
      <c r="AE5991" s="439"/>
      <c r="AF5991" s="439"/>
      <c r="AG5991" s="439"/>
      <c r="AH5991" s="439"/>
      <c r="AI5991" s="439"/>
      <c r="AJ5991" s="439"/>
    </row>
    <row r="5992" spans="29:36" x14ac:dyDescent="0.3">
      <c r="AC5992" s="439"/>
      <c r="AD5992" s="439"/>
      <c r="AE5992" s="439"/>
      <c r="AF5992" s="439"/>
      <c r="AG5992" s="439"/>
      <c r="AH5992" s="439"/>
      <c r="AI5992" s="439"/>
      <c r="AJ5992" s="439"/>
    </row>
    <row r="5993" spans="29:36" x14ac:dyDescent="0.3">
      <c r="AC5993" s="439"/>
      <c r="AD5993" s="439"/>
      <c r="AE5993" s="439"/>
      <c r="AF5993" s="439"/>
      <c r="AG5993" s="439"/>
      <c r="AH5993" s="439"/>
      <c r="AI5993" s="439"/>
      <c r="AJ5993" s="439"/>
    </row>
    <row r="5994" spans="29:36" x14ac:dyDescent="0.3">
      <c r="AC5994" s="439"/>
      <c r="AD5994" s="439"/>
      <c r="AE5994" s="439"/>
      <c r="AF5994" s="439"/>
      <c r="AG5994" s="439"/>
      <c r="AH5994" s="439"/>
      <c r="AI5994" s="439"/>
      <c r="AJ5994" s="439"/>
    </row>
    <row r="5995" spans="29:36" x14ac:dyDescent="0.3">
      <c r="AC5995" s="439"/>
      <c r="AD5995" s="439"/>
      <c r="AE5995" s="439"/>
      <c r="AF5995" s="439"/>
      <c r="AG5995" s="439"/>
      <c r="AH5995" s="439"/>
      <c r="AI5995" s="439"/>
      <c r="AJ5995" s="439"/>
    </row>
    <row r="5996" spans="29:36" x14ac:dyDescent="0.3">
      <c r="AC5996" s="439"/>
      <c r="AD5996" s="439"/>
      <c r="AE5996" s="439"/>
      <c r="AF5996" s="439"/>
      <c r="AG5996" s="439"/>
      <c r="AH5996" s="439"/>
      <c r="AI5996" s="439"/>
      <c r="AJ5996" s="439"/>
    </row>
    <row r="5997" spans="29:36" x14ac:dyDescent="0.3">
      <c r="AC5997" s="439"/>
      <c r="AD5997" s="439"/>
      <c r="AE5997" s="439"/>
      <c r="AF5997" s="439"/>
      <c r="AG5997" s="439"/>
      <c r="AH5997" s="439"/>
      <c r="AI5997" s="439"/>
      <c r="AJ5997" s="439"/>
    </row>
    <row r="5998" spans="29:36" x14ac:dyDescent="0.3">
      <c r="AC5998" s="439"/>
      <c r="AD5998" s="439"/>
      <c r="AE5998" s="439"/>
      <c r="AF5998" s="439"/>
      <c r="AG5998" s="439"/>
      <c r="AH5998" s="439"/>
      <c r="AI5998" s="439"/>
      <c r="AJ5998" s="439"/>
    </row>
    <row r="5999" spans="29:36" x14ac:dyDescent="0.3">
      <c r="AC5999" s="439"/>
      <c r="AD5999" s="439"/>
      <c r="AE5999" s="439"/>
      <c r="AF5999" s="439"/>
      <c r="AG5999" s="439"/>
      <c r="AH5999" s="439"/>
      <c r="AI5999" s="439"/>
      <c r="AJ5999" s="439"/>
    </row>
    <row r="6000" spans="29:36" x14ac:dyDescent="0.3">
      <c r="AC6000" s="439"/>
      <c r="AD6000" s="439"/>
      <c r="AE6000" s="439"/>
      <c r="AF6000" s="439"/>
      <c r="AG6000" s="439"/>
      <c r="AH6000" s="439"/>
      <c r="AI6000" s="439"/>
      <c r="AJ6000" s="439"/>
    </row>
    <row r="6001" spans="29:36" x14ac:dyDescent="0.3">
      <c r="AC6001" s="439"/>
      <c r="AD6001" s="439"/>
      <c r="AE6001" s="439"/>
      <c r="AF6001" s="439"/>
      <c r="AG6001" s="439"/>
      <c r="AH6001" s="439"/>
      <c r="AI6001" s="439"/>
      <c r="AJ6001" s="439"/>
    </row>
    <row r="6002" spans="29:36" x14ac:dyDescent="0.3">
      <c r="AC6002" s="439"/>
      <c r="AD6002" s="439"/>
      <c r="AE6002" s="439"/>
      <c r="AF6002" s="439"/>
      <c r="AG6002" s="439"/>
      <c r="AH6002" s="439"/>
      <c r="AI6002" s="439"/>
      <c r="AJ6002" s="439"/>
    </row>
    <row r="6003" spans="29:36" x14ac:dyDescent="0.3">
      <c r="AC6003" s="439"/>
      <c r="AD6003" s="439"/>
      <c r="AE6003" s="439"/>
      <c r="AF6003" s="439"/>
      <c r="AG6003" s="439"/>
      <c r="AH6003" s="439"/>
      <c r="AI6003" s="439"/>
      <c r="AJ6003" s="439"/>
    </row>
    <row r="6004" spans="29:36" x14ac:dyDescent="0.3">
      <c r="AC6004" s="439"/>
      <c r="AD6004" s="439"/>
      <c r="AE6004" s="439"/>
      <c r="AF6004" s="439"/>
      <c r="AG6004" s="439"/>
      <c r="AH6004" s="439"/>
      <c r="AI6004" s="439"/>
      <c r="AJ6004" s="439"/>
    </row>
    <row r="6005" spans="29:36" x14ac:dyDescent="0.3">
      <c r="AC6005" s="439"/>
      <c r="AD6005" s="439"/>
      <c r="AE6005" s="439"/>
      <c r="AF6005" s="439"/>
      <c r="AG6005" s="439"/>
      <c r="AH6005" s="439"/>
      <c r="AI6005" s="439"/>
      <c r="AJ6005" s="439"/>
    </row>
    <row r="6006" spans="29:36" x14ac:dyDescent="0.3">
      <c r="AC6006" s="439"/>
      <c r="AD6006" s="439"/>
      <c r="AE6006" s="439"/>
      <c r="AF6006" s="439"/>
      <c r="AG6006" s="439"/>
      <c r="AH6006" s="439"/>
      <c r="AI6006" s="439"/>
      <c r="AJ6006" s="439"/>
    </row>
    <row r="6007" spans="29:36" x14ac:dyDescent="0.3">
      <c r="AC6007" s="439"/>
      <c r="AD6007" s="439"/>
      <c r="AE6007" s="439"/>
      <c r="AF6007" s="439"/>
      <c r="AG6007" s="439"/>
      <c r="AH6007" s="439"/>
      <c r="AI6007" s="439"/>
      <c r="AJ6007" s="439"/>
    </row>
    <row r="6008" spans="29:36" x14ac:dyDescent="0.3">
      <c r="AC6008" s="439"/>
      <c r="AD6008" s="439"/>
      <c r="AE6008" s="439"/>
      <c r="AF6008" s="439"/>
      <c r="AG6008" s="439"/>
      <c r="AH6008" s="439"/>
      <c r="AI6008" s="439"/>
      <c r="AJ6008" s="439"/>
    </row>
    <row r="6009" spans="29:36" x14ac:dyDescent="0.3">
      <c r="AC6009" s="439"/>
      <c r="AD6009" s="439"/>
      <c r="AE6009" s="439"/>
      <c r="AF6009" s="439"/>
      <c r="AG6009" s="439"/>
      <c r="AH6009" s="439"/>
      <c r="AI6009" s="439"/>
      <c r="AJ6009" s="439"/>
    </row>
    <row r="6010" spans="29:36" x14ac:dyDescent="0.3">
      <c r="AC6010" s="439"/>
      <c r="AD6010" s="439"/>
      <c r="AE6010" s="439"/>
      <c r="AF6010" s="439"/>
      <c r="AG6010" s="439"/>
      <c r="AH6010" s="439"/>
      <c r="AI6010" s="439"/>
      <c r="AJ6010" s="439"/>
    </row>
    <row r="6011" spans="29:36" x14ac:dyDescent="0.3">
      <c r="AC6011" s="439"/>
      <c r="AD6011" s="439"/>
      <c r="AE6011" s="439"/>
      <c r="AF6011" s="439"/>
      <c r="AG6011" s="439"/>
      <c r="AH6011" s="439"/>
      <c r="AI6011" s="439"/>
      <c r="AJ6011" s="439"/>
    </row>
    <row r="6012" spans="29:36" x14ac:dyDescent="0.3">
      <c r="AC6012" s="439"/>
      <c r="AD6012" s="439"/>
      <c r="AE6012" s="439"/>
      <c r="AF6012" s="439"/>
      <c r="AG6012" s="439"/>
      <c r="AH6012" s="439"/>
      <c r="AI6012" s="439"/>
      <c r="AJ6012" s="439"/>
    </row>
    <row r="6013" spans="29:36" x14ac:dyDescent="0.3">
      <c r="AC6013" s="439"/>
      <c r="AD6013" s="439"/>
      <c r="AE6013" s="439"/>
      <c r="AF6013" s="439"/>
      <c r="AG6013" s="439"/>
      <c r="AH6013" s="439"/>
      <c r="AI6013" s="439"/>
      <c r="AJ6013" s="439"/>
    </row>
    <row r="6014" spans="29:36" x14ac:dyDescent="0.3">
      <c r="AC6014" s="439"/>
      <c r="AD6014" s="439"/>
      <c r="AE6014" s="439"/>
      <c r="AF6014" s="439"/>
      <c r="AG6014" s="439"/>
      <c r="AH6014" s="439"/>
      <c r="AI6014" s="439"/>
      <c r="AJ6014" s="439"/>
    </row>
    <row r="6015" spans="29:36" x14ac:dyDescent="0.3">
      <c r="AC6015" s="439"/>
      <c r="AD6015" s="439"/>
      <c r="AE6015" s="439"/>
      <c r="AF6015" s="439"/>
      <c r="AG6015" s="439"/>
      <c r="AH6015" s="439"/>
      <c r="AI6015" s="439"/>
      <c r="AJ6015" s="439"/>
    </row>
    <row r="6016" spans="29:36" x14ac:dyDescent="0.3">
      <c r="AC6016" s="439"/>
      <c r="AD6016" s="439"/>
      <c r="AE6016" s="439"/>
      <c r="AF6016" s="439"/>
      <c r="AG6016" s="439"/>
      <c r="AH6016" s="439"/>
      <c r="AI6016" s="439"/>
      <c r="AJ6016" s="439"/>
    </row>
    <row r="6017" spans="29:36" x14ac:dyDescent="0.3">
      <c r="AC6017" s="439"/>
      <c r="AD6017" s="439"/>
      <c r="AE6017" s="439"/>
      <c r="AF6017" s="439"/>
      <c r="AG6017" s="439"/>
      <c r="AH6017" s="439"/>
      <c r="AI6017" s="439"/>
      <c r="AJ6017" s="439"/>
    </row>
    <row r="6018" spans="29:36" x14ac:dyDescent="0.3">
      <c r="AC6018" s="439"/>
      <c r="AD6018" s="439"/>
      <c r="AE6018" s="439"/>
      <c r="AF6018" s="439"/>
      <c r="AG6018" s="439"/>
      <c r="AH6018" s="439"/>
      <c r="AI6018" s="439"/>
      <c r="AJ6018" s="439"/>
    </row>
    <row r="6019" spans="29:36" x14ac:dyDescent="0.3">
      <c r="AC6019" s="439"/>
      <c r="AD6019" s="439"/>
      <c r="AE6019" s="439"/>
      <c r="AF6019" s="439"/>
      <c r="AG6019" s="439"/>
      <c r="AH6019" s="439"/>
      <c r="AI6019" s="439"/>
      <c r="AJ6019" s="439"/>
    </row>
    <row r="6020" spans="29:36" x14ac:dyDescent="0.3">
      <c r="AC6020" s="439"/>
      <c r="AD6020" s="439"/>
      <c r="AE6020" s="439"/>
      <c r="AF6020" s="439"/>
      <c r="AG6020" s="439"/>
      <c r="AH6020" s="439"/>
      <c r="AI6020" s="439"/>
      <c r="AJ6020" s="439"/>
    </row>
    <row r="6021" spans="29:36" x14ac:dyDescent="0.3">
      <c r="AC6021" s="439"/>
      <c r="AD6021" s="439"/>
      <c r="AE6021" s="439"/>
      <c r="AF6021" s="439"/>
      <c r="AG6021" s="439"/>
      <c r="AH6021" s="439"/>
      <c r="AI6021" s="439"/>
      <c r="AJ6021" s="439"/>
    </row>
    <row r="6022" spans="29:36" x14ac:dyDescent="0.3">
      <c r="AC6022" s="439"/>
      <c r="AD6022" s="439"/>
      <c r="AE6022" s="439"/>
      <c r="AF6022" s="439"/>
      <c r="AG6022" s="439"/>
      <c r="AH6022" s="439"/>
      <c r="AI6022" s="439"/>
      <c r="AJ6022" s="439"/>
    </row>
    <row r="6023" spans="29:36" x14ac:dyDescent="0.3">
      <c r="AC6023" s="439"/>
      <c r="AD6023" s="439"/>
      <c r="AE6023" s="439"/>
      <c r="AF6023" s="439"/>
      <c r="AG6023" s="439"/>
      <c r="AH6023" s="439"/>
      <c r="AI6023" s="439"/>
      <c r="AJ6023" s="439"/>
    </row>
    <row r="6024" spans="29:36" x14ac:dyDescent="0.3">
      <c r="AC6024" s="439"/>
      <c r="AD6024" s="439"/>
      <c r="AE6024" s="439"/>
      <c r="AF6024" s="439"/>
      <c r="AG6024" s="439"/>
      <c r="AH6024" s="439"/>
      <c r="AI6024" s="439"/>
      <c r="AJ6024" s="439"/>
    </row>
    <row r="6025" spans="29:36" x14ac:dyDescent="0.3">
      <c r="AC6025" s="439"/>
      <c r="AD6025" s="439"/>
      <c r="AE6025" s="439"/>
      <c r="AF6025" s="439"/>
      <c r="AG6025" s="439"/>
      <c r="AH6025" s="439"/>
      <c r="AI6025" s="439"/>
      <c r="AJ6025" s="439"/>
    </row>
    <row r="6026" spans="29:36" x14ac:dyDescent="0.3">
      <c r="AC6026" s="439"/>
      <c r="AD6026" s="439"/>
      <c r="AE6026" s="439"/>
      <c r="AF6026" s="439"/>
      <c r="AG6026" s="439"/>
      <c r="AH6026" s="439"/>
      <c r="AI6026" s="439"/>
      <c r="AJ6026" s="439"/>
    </row>
    <row r="6027" spans="29:36" x14ac:dyDescent="0.3">
      <c r="AC6027" s="439"/>
      <c r="AD6027" s="439"/>
      <c r="AE6027" s="439"/>
      <c r="AF6027" s="439"/>
      <c r="AG6027" s="439"/>
      <c r="AH6027" s="439"/>
      <c r="AI6027" s="439"/>
      <c r="AJ6027" s="439"/>
    </row>
    <row r="6028" spans="29:36" x14ac:dyDescent="0.3">
      <c r="AC6028" s="439"/>
      <c r="AD6028" s="439"/>
      <c r="AE6028" s="439"/>
      <c r="AF6028" s="439"/>
      <c r="AG6028" s="439"/>
      <c r="AH6028" s="439"/>
      <c r="AI6028" s="439"/>
      <c r="AJ6028" s="439"/>
    </row>
    <row r="6029" spans="29:36" x14ac:dyDescent="0.3">
      <c r="AC6029" s="439"/>
      <c r="AD6029" s="439"/>
      <c r="AE6029" s="439"/>
      <c r="AF6029" s="439"/>
      <c r="AG6029" s="439"/>
      <c r="AH6029" s="439"/>
      <c r="AI6029" s="439"/>
      <c r="AJ6029" s="439"/>
    </row>
    <row r="6030" spans="29:36" x14ac:dyDescent="0.3">
      <c r="AC6030" s="439"/>
      <c r="AD6030" s="439"/>
      <c r="AE6030" s="439"/>
      <c r="AF6030" s="439"/>
      <c r="AG6030" s="439"/>
      <c r="AH6030" s="439"/>
      <c r="AI6030" s="439"/>
      <c r="AJ6030" s="439"/>
    </row>
    <row r="6031" spans="29:36" x14ac:dyDescent="0.3">
      <c r="AC6031" s="439"/>
      <c r="AD6031" s="439"/>
      <c r="AE6031" s="439"/>
      <c r="AF6031" s="439"/>
      <c r="AG6031" s="439"/>
      <c r="AH6031" s="439"/>
      <c r="AI6031" s="439"/>
      <c r="AJ6031" s="439"/>
    </row>
    <row r="6032" spans="29:36" x14ac:dyDescent="0.3">
      <c r="AC6032" s="439"/>
      <c r="AD6032" s="439"/>
      <c r="AE6032" s="439"/>
      <c r="AF6032" s="439"/>
      <c r="AG6032" s="439"/>
      <c r="AH6032" s="439"/>
      <c r="AI6032" s="439"/>
      <c r="AJ6032" s="439"/>
    </row>
    <row r="6033" spans="29:36" x14ac:dyDescent="0.3">
      <c r="AC6033" s="439"/>
      <c r="AD6033" s="439"/>
      <c r="AE6033" s="439"/>
      <c r="AF6033" s="439"/>
      <c r="AG6033" s="439"/>
      <c r="AH6033" s="439"/>
      <c r="AI6033" s="439"/>
      <c r="AJ6033" s="439"/>
    </row>
    <row r="6034" spans="29:36" x14ac:dyDescent="0.3">
      <c r="AC6034" s="439"/>
      <c r="AD6034" s="439"/>
      <c r="AE6034" s="439"/>
      <c r="AF6034" s="439"/>
      <c r="AG6034" s="439"/>
      <c r="AH6034" s="439"/>
      <c r="AI6034" s="439"/>
      <c r="AJ6034" s="439"/>
    </row>
    <row r="6035" spans="29:36" x14ac:dyDescent="0.3">
      <c r="AC6035" s="439"/>
      <c r="AD6035" s="439"/>
      <c r="AE6035" s="439"/>
      <c r="AF6035" s="439"/>
      <c r="AG6035" s="439"/>
      <c r="AH6035" s="439"/>
      <c r="AI6035" s="439"/>
      <c r="AJ6035" s="439"/>
    </row>
    <row r="6036" spans="29:36" x14ac:dyDescent="0.3">
      <c r="AC6036" s="439"/>
      <c r="AD6036" s="439"/>
      <c r="AE6036" s="439"/>
      <c r="AF6036" s="439"/>
      <c r="AG6036" s="439"/>
      <c r="AH6036" s="439"/>
      <c r="AI6036" s="439"/>
      <c r="AJ6036" s="439"/>
    </row>
    <row r="6037" spans="29:36" x14ac:dyDescent="0.3">
      <c r="AC6037" s="439"/>
      <c r="AD6037" s="439"/>
      <c r="AE6037" s="439"/>
      <c r="AF6037" s="439"/>
      <c r="AG6037" s="439"/>
      <c r="AH6037" s="439"/>
      <c r="AI6037" s="439"/>
      <c r="AJ6037" s="439"/>
    </row>
    <row r="6038" spans="29:36" x14ac:dyDescent="0.3">
      <c r="AC6038" s="439"/>
      <c r="AD6038" s="439"/>
      <c r="AE6038" s="439"/>
      <c r="AF6038" s="439"/>
      <c r="AG6038" s="439"/>
      <c r="AH6038" s="439"/>
      <c r="AI6038" s="439"/>
      <c r="AJ6038" s="439"/>
    </row>
    <row r="6039" spans="29:36" x14ac:dyDescent="0.3">
      <c r="AC6039" s="439"/>
      <c r="AD6039" s="439"/>
      <c r="AE6039" s="439"/>
      <c r="AF6039" s="439"/>
      <c r="AG6039" s="439"/>
      <c r="AH6039" s="439"/>
      <c r="AI6039" s="439"/>
      <c r="AJ6039" s="439"/>
    </row>
    <row r="6040" spans="29:36" x14ac:dyDescent="0.3">
      <c r="AC6040" s="439"/>
      <c r="AD6040" s="439"/>
      <c r="AE6040" s="439"/>
      <c r="AF6040" s="439"/>
      <c r="AG6040" s="439"/>
      <c r="AH6040" s="439"/>
      <c r="AI6040" s="439"/>
      <c r="AJ6040" s="439"/>
    </row>
    <row r="6041" spans="29:36" x14ac:dyDescent="0.3">
      <c r="AC6041" s="439"/>
      <c r="AD6041" s="439"/>
      <c r="AE6041" s="439"/>
      <c r="AF6041" s="439"/>
      <c r="AG6041" s="439"/>
      <c r="AH6041" s="439"/>
      <c r="AI6041" s="439"/>
      <c r="AJ6041" s="439"/>
    </row>
    <row r="6042" spans="29:36" x14ac:dyDescent="0.3">
      <c r="AC6042" s="439"/>
      <c r="AD6042" s="439"/>
      <c r="AE6042" s="439"/>
      <c r="AF6042" s="439"/>
      <c r="AG6042" s="439"/>
      <c r="AH6042" s="439"/>
      <c r="AI6042" s="439"/>
      <c r="AJ6042" s="439"/>
    </row>
    <row r="6043" spans="29:36" x14ac:dyDescent="0.3">
      <c r="AC6043" s="439"/>
      <c r="AD6043" s="439"/>
      <c r="AE6043" s="439"/>
      <c r="AF6043" s="439"/>
      <c r="AG6043" s="439"/>
      <c r="AH6043" s="439"/>
      <c r="AI6043" s="439"/>
      <c r="AJ6043" s="439"/>
    </row>
    <row r="6044" spans="29:36" x14ac:dyDescent="0.3">
      <c r="AC6044" s="439"/>
      <c r="AD6044" s="439"/>
      <c r="AE6044" s="439"/>
      <c r="AF6044" s="439"/>
      <c r="AG6044" s="439"/>
      <c r="AH6044" s="439"/>
      <c r="AI6044" s="439"/>
      <c r="AJ6044" s="439"/>
    </row>
    <row r="6045" spans="29:36" x14ac:dyDescent="0.3">
      <c r="AC6045" s="439"/>
      <c r="AD6045" s="439"/>
      <c r="AE6045" s="439"/>
      <c r="AF6045" s="439"/>
      <c r="AG6045" s="439"/>
      <c r="AH6045" s="439"/>
      <c r="AI6045" s="439"/>
      <c r="AJ6045" s="439"/>
    </row>
    <row r="6046" spans="29:36" x14ac:dyDescent="0.3">
      <c r="AC6046" s="439"/>
      <c r="AD6046" s="439"/>
      <c r="AE6046" s="439"/>
      <c r="AF6046" s="439"/>
      <c r="AG6046" s="439"/>
      <c r="AH6046" s="439"/>
      <c r="AI6046" s="439"/>
      <c r="AJ6046" s="439"/>
    </row>
    <row r="6047" spans="29:36" x14ac:dyDescent="0.3">
      <c r="AC6047" s="439"/>
      <c r="AD6047" s="439"/>
      <c r="AE6047" s="439"/>
      <c r="AF6047" s="439"/>
      <c r="AG6047" s="439"/>
      <c r="AH6047" s="439"/>
      <c r="AI6047" s="439"/>
      <c r="AJ6047" s="439"/>
    </row>
    <row r="6048" spans="29:36" x14ac:dyDescent="0.3">
      <c r="AC6048" s="439"/>
      <c r="AD6048" s="439"/>
      <c r="AE6048" s="439"/>
      <c r="AF6048" s="439"/>
      <c r="AG6048" s="439"/>
      <c r="AH6048" s="439"/>
      <c r="AI6048" s="439"/>
      <c r="AJ6048" s="439"/>
    </row>
    <row r="6049" spans="29:36" x14ac:dyDescent="0.3">
      <c r="AC6049" s="439"/>
      <c r="AD6049" s="439"/>
      <c r="AE6049" s="439"/>
      <c r="AF6049" s="439"/>
      <c r="AG6049" s="439"/>
      <c r="AH6049" s="439"/>
      <c r="AI6049" s="439"/>
      <c r="AJ6049" s="439"/>
    </row>
    <row r="6050" spans="29:36" x14ac:dyDescent="0.3">
      <c r="AC6050" s="439"/>
      <c r="AD6050" s="439"/>
      <c r="AE6050" s="439"/>
      <c r="AF6050" s="439"/>
      <c r="AG6050" s="439"/>
      <c r="AH6050" s="439"/>
      <c r="AI6050" s="439"/>
      <c r="AJ6050" s="439"/>
    </row>
    <row r="6051" spans="29:36" x14ac:dyDescent="0.3">
      <c r="AC6051" s="439"/>
      <c r="AD6051" s="439"/>
      <c r="AE6051" s="439"/>
      <c r="AF6051" s="439"/>
      <c r="AG6051" s="439"/>
      <c r="AH6051" s="439"/>
      <c r="AI6051" s="439"/>
      <c r="AJ6051" s="439"/>
    </row>
    <row r="6052" spans="29:36" x14ac:dyDescent="0.3">
      <c r="AC6052" s="439"/>
      <c r="AD6052" s="439"/>
      <c r="AE6052" s="439"/>
      <c r="AF6052" s="439"/>
      <c r="AG6052" s="439"/>
      <c r="AH6052" s="439"/>
      <c r="AI6052" s="439"/>
      <c r="AJ6052" s="439"/>
    </row>
    <row r="6053" spans="29:36" x14ac:dyDescent="0.3">
      <c r="AC6053" s="439"/>
      <c r="AD6053" s="439"/>
      <c r="AE6053" s="439"/>
      <c r="AF6053" s="439"/>
      <c r="AG6053" s="439"/>
      <c r="AH6053" s="439"/>
      <c r="AI6053" s="439"/>
      <c r="AJ6053" s="439"/>
    </row>
    <row r="6054" spans="29:36" x14ac:dyDescent="0.3">
      <c r="AC6054" s="439"/>
      <c r="AD6054" s="439"/>
      <c r="AE6054" s="439"/>
      <c r="AF6054" s="439"/>
      <c r="AG6054" s="439"/>
      <c r="AH6054" s="439"/>
      <c r="AI6054" s="439"/>
      <c r="AJ6054" s="439"/>
    </row>
    <row r="6055" spans="29:36" x14ac:dyDescent="0.3">
      <c r="AC6055" s="439"/>
      <c r="AD6055" s="439"/>
      <c r="AE6055" s="439"/>
      <c r="AF6055" s="439"/>
      <c r="AG6055" s="439"/>
      <c r="AH6055" s="439"/>
      <c r="AI6055" s="439"/>
      <c r="AJ6055" s="439"/>
    </row>
    <row r="6056" spans="29:36" x14ac:dyDescent="0.3">
      <c r="AC6056" s="439"/>
      <c r="AD6056" s="439"/>
      <c r="AE6056" s="439"/>
      <c r="AF6056" s="439"/>
      <c r="AG6056" s="439"/>
      <c r="AH6056" s="439"/>
      <c r="AI6056" s="439"/>
      <c r="AJ6056" s="439"/>
    </row>
    <row r="6057" spans="29:36" x14ac:dyDescent="0.3">
      <c r="AC6057" s="439"/>
      <c r="AD6057" s="439"/>
      <c r="AE6057" s="439"/>
      <c r="AF6057" s="439"/>
      <c r="AG6057" s="439"/>
      <c r="AH6057" s="439"/>
      <c r="AI6057" s="439"/>
      <c r="AJ6057" s="439"/>
    </row>
    <row r="6058" spans="29:36" x14ac:dyDescent="0.3">
      <c r="AC6058" s="439"/>
      <c r="AD6058" s="439"/>
      <c r="AE6058" s="439"/>
      <c r="AF6058" s="439"/>
      <c r="AG6058" s="439"/>
      <c r="AH6058" s="439"/>
      <c r="AI6058" s="439"/>
      <c r="AJ6058" s="439"/>
    </row>
    <row r="6059" spans="29:36" x14ac:dyDescent="0.3">
      <c r="AC6059" s="439"/>
      <c r="AD6059" s="439"/>
      <c r="AE6059" s="439"/>
      <c r="AF6059" s="439"/>
      <c r="AG6059" s="439"/>
      <c r="AH6059" s="439"/>
      <c r="AI6059" s="439"/>
      <c r="AJ6059" s="439"/>
    </row>
    <row r="6060" spans="29:36" x14ac:dyDescent="0.3">
      <c r="AC6060" s="439"/>
      <c r="AD6060" s="439"/>
      <c r="AE6060" s="439"/>
      <c r="AF6060" s="439"/>
      <c r="AG6060" s="439"/>
      <c r="AH6060" s="439"/>
      <c r="AI6060" s="439"/>
      <c r="AJ6060" s="439"/>
    </row>
    <row r="6061" spans="29:36" x14ac:dyDescent="0.3">
      <c r="AC6061" s="439"/>
      <c r="AD6061" s="439"/>
      <c r="AE6061" s="439"/>
      <c r="AF6061" s="439"/>
      <c r="AG6061" s="439"/>
      <c r="AH6061" s="439"/>
      <c r="AI6061" s="439"/>
      <c r="AJ6061" s="439"/>
    </row>
    <row r="6062" spans="29:36" x14ac:dyDescent="0.3">
      <c r="AC6062" s="439"/>
      <c r="AD6062" s="439"/>
      <c r="AE6062" s="439"/>
      <c r="AF6062" s="439"/>
      <c r="AG6062" s="439"/>
      <c r="AH6062" s="439"/>
      <c r="AI6062" s="439"/>
      <c r="AJ6062" s="439"/>
    </row>
    <row r="6063" spans="29:36" x14ac:dyDescent="0.3">
      <c r="AC6063" s="439"/>
      <c r="AD6063" s="439"/>
      <c r="AE6063" s="439"/>
      <c r="AF6063" s="439"/>
      <c r="AG6063" s="439"/>
      <c r="AH6063" s="439"/>
      <c r="AI6063" s="439"/>
      <c r="AJ6063" s="439"/>
    </row>
    <row r="6064" spans="29:36" x14ac:dyDescent="0.3">
      <c r="AC6064" s="439"/>
      <c r="AD6064" s="439"/>
      <c r="AE6064" s="439"/>
      <c r="AF6064" s="439"/>
      <c r="AG6064" s="439"/>
      <c r="AH6064" s="439"/>
      <c r="AI6064" s="439"/>
      <c r="AJ6064" s="439"/>
    </row>
    <row r="6065" spans="29:36" x14ac:dyDescent="0.3">
      <c r="AC6065" s="439"/>
      <c r="AD6065" s="439"/>
      <c r="AE6065" s="439"/>
      <c r="AF6065" s="439"/>
      <c r="AG6065" s="439"/>
      <c r="AH6065" s="439"/>
      <c r="AI6065" s="439"/>
      <c r="AJ6065" s="439"/>
    </row>
    <row r="6066" spans="29:36" x14ac:dyDescent="0.3">
      <c r="AC6066" s="439"/>
      <c r="AD6066" s="439"/>
      <c r="AE6066" s="439"/>
      <c r="AF6066" s="439"/>
      <c r="AG6066" s="439"/>
      <c r="AH6066" s="439"/>
      <c r="AI6066" s="439"/>
      <c r="AJ6066" s="439"/>
    </row>
    <row r="6067" spans="29:36" x14ac:dyDescent="0.3">
      <c r="AC6067" s="439"/>
      <c r="AD6067" s="439"/>
      <c r="AE6067" s="439"/>
      <c r="AF6067" s="439"/>
      <c r="AG6067" s="439"/>
      <c r="AH6067" s="439"/>
      <c r="AI6067" s="439"/>
      <c r="AJ6067" s="439"/>
    </row>
    <row r="6068" spans="29:36" x14ac:dyDescent="0.3">
      <c r="AC6068" s="439"/>
      <c r="AD6068" s="439"/>
      <c r="AE6068" s="439"/>
      <c r="AF6068" s="439"/>
      <c r="AG6068" s="439"/>
      <c r="AH6068" s="439"/>
      <c r="AI6068" s="439"/>
      <c r="AJ6068" s="439"/>
    </row>
    <row r="6069" spans="29:36" x14ac:dyDescent="0.3">
      <c r="AC6069" s="439"/>
      <c r="AD6069" s="439"/>
      <c r="AE6069" s="439"/>
      <c r="AF6069" s="439"/>
      <c r="AG6069" s="439"/>
      <c r="AH6069" s="439"/>
      <c r="AI6069" s="439"/>
      <c r="AJ6069" s="439"/>
    </row>
    <row r="6070" spans="29:36" x14ac:dyDescent="0.3">
      <c r="AC6070" s="439"/>
      <c r="AD6070" s="439"/>
      <c r="AE6070" s="439"/>
      <c r="AF6070" s="439"/>
      <c r="AG6070" s="439"/>
      <c r="AH6070" s="439"/>
      <c r="AI6070" s="439"/>
      <c r="AJ6070" s="439"/>
    </row>
    <row r="6071" spans="29:36" x14ac:dyDescent="0.3">
      <c r="AC6071" s="439"/>
      <c r="AD6071" s="439"/>
      <c r="AE6071" s="439"/>
      <c r="AF6071" s="439"/>
      <c r="AG6071" s="439"/>
      <c r="AH6071" s="439"/>
      <c r="AI6071" s="439"/>
      <c r="AJ6071" s="439"/>
    </row>
    <row r="6072" spans="29:36" x14ac:dyDescent="0.3">
      <c r="AC6072" s="439"/>
      <c r="AD6072" s="439"/>
      <c r="AE6072" s="439"/>
      <c r="AF6072" s="439"/>
      <c r="AG6072" s="439"/>
      <c r="AH6072" s="439"/>
      <c r="AI6072" s="439"/>
      <c r="AJ6072" s="439"/>
    </row>
    <row r="6073" spans="29:36" x14ac:dyDescent="0.3">
      <c r="AC6073" s="439"/>
      <c r="AD6073" s="439"/>
      <c r="AE6073" s="439"/>
      <c r="AF6073" s="439"/>
      <c r="AG6073" s="439"/>
      <c r="AH6073" s="439"/>
      <c r="AI6073" s="439"/>
      <c r="AJ6073" s="439"/>
    </row>
    <row r="6074" spans="29:36" x14ac:dyDescent="0.3">
      <c r="AC6074" s="439"/>
      <c r="AD6074" s="439"/>
      <c r="AE6074" s="439"/>
      <c r="AF6074" s="439"/>
      <c r="AG6074" s="439"/>
      <c r="AH6074" s="439"/>
      <c r="AI6074" s="439"/>
      <c r="AJ6074" s="439"/>
    </row>
    <row r="6075" spans="29:36" x14ac:dyDescent="0.3">
      <c r="AC6075" s="439"/>
      <c r="AD6075" s="439"/>
      <c r="AE6075" s="439"/>
      <c r="AF6075" s="439"/>
      <c r="AG6075" s="439"/>
      <c r="AH6075" s="439"/>
      <c r="AI6075" s="439"/>
      <c r="AJ6075" s="439"/>
    </row>
    <row r="6076" spans="29:36" x14ac:dyDescent="0.3">
      <c r="AC6076" s="439"/>
      <c r="AD6076" s="439"/>
      <c r="AE6076" s="439"/>
      <c r="AF6076" s="439"/>
      <c r="AG6076" s="439"/>
      <c r="AH6076" s="439"/>
      <c r="AI6076" s="439"/>
      <c r="AJ6076" s="439"/>
    </row>
    <row r="6077" spans="29:36" x14ac:dyDescent="0.3">
      <c r="AC6077" s="439"/>
      <c r="AD6077" s="439"/>
      <c r="AE6077" s="439"/>
      <c r="AF6077" s="439"/>
      <c r="AG6077" s="439"/>
      <c r="AH6077" s="439"/>
      <c r="AI6077" s="439"/>
      <c r="AJ6077" s="439"/>
    </row>
    <row r="6078" spans="29:36" x14ac:dyDescent="0.3">
      <c r="AC6078" s="439"/>
      <c r="AD6078" s="439"/>
      <c r="AE6078" s="439"/>
      <c r="AF6078" s="439"/>
      <c r="AG6078" s="439"/>
      <c r="AH6078" s="439"/>
      <c r="AI6078" s="439"/>
      <c r="AJ6078" s="439"/>
    </row>
    <row r="6079" spans="29:36" x14ac:dyDescent="0.3">
      <c r="AC6079" s="439"/>
      <c r="AD6079" s="439"/>
      <c r="AE6079" s="439"/>
      <c r="AF6079" s="439"/>
      <c r="AG6079" s="439"/>
      <c r="AH6079" s="439"/>
      <c r="AI6079" s="439"/>
      <c r="AJ6079" s="439"/>
    </row>
    <row r="6080" spans="29:36" x14ac:dyDescent="0.3">
      <c r="AC6080" s="439"/>
      <c r="AD6080" s="439"/>
      <c r="AE6080" s="439"/>
      <c r="AF6080" s="439"/>
      <c r="AG6080" s="439"/>
      <c r="AH6080" s="439"/>
      <c r="AI6080" s="439"/>
      <c r="AJ6080" s="439"/>
    </row>
    <row r="6081" spans="29:36" x14ac:dyDescent="0.3">
      <c r="AC6081" s="439"/>
      <c r="AD6081" s="439"/>
      <c r="AE6081" s="439"/>
      <c r="AF6081" s="439"/>
      <c r="AG6081" s="439"/>
      <c r="AH6081" s="439"/>
      <c r="AI6081" s="439"/>
      <c r="AJ6081" s="439"/>
    </row>
    <row r="6082" spans="29:36" x14ac:dyDescent="0.3">
      <c r="AC6082" s="439"/>
      <c r="AD6082" s="439"/>
      <c r="AE6082" s="439"/>
      <c r="AF6082" s="439"/>
      <c r="AG6082" s="439"/>
      <c r="AH6082" s="439"/>
      <c r="AI6082" s="439"/>
      <c r="AJ6082" s="439"/>
    </row>
    <row r="6083" spans="29:36" x14ac:dyDescent="0.3">
      <c r="AC6083" s="439"/>
      <c r="AD6083" s="439"/>
      <c r="AE6083" s="439"/>
      <c r="AF6083" s="439"/>
      <c r="AG6083" s="439"/>
      <c r="AH6083" s="439"/>
      <c r="AI6083" s="439"/>
      <c r="AJ6083" s="439"/>
    </row>
    <row r="6084" spans="29:36" x14ac:dyDescent="0.3">
      <c r="AC6084" s="439"/>
      <c r="AD6084" s="439"/>
      <c r="AE6084" s="439"/>
      <c r="AF6084" s="439"/>
      <c r="AG6084" s="439"/>
      <c r="AH6084" s="439"/>
      <c r="AI6084" s="439"/>
      <c r="AJ6084" s="439"/>
    </row>
    <row r="6085" spans="29:36" x14ac:dyDescent="0.3">
      <c r="AC6085" s="439"/>
      <c r="AD6085" s="439"/>
      <c r="AE6085" s="439"/>
      <c r="AF6085" s="439"/>
      <c r="AG6085" s="439"/>
      <c r="AH6085" s="439"/>
      <c r="AI6085" s="439"/>
      <c r="AJ6085" s="439"/>
    </row>
    <row r="6086" spans="29:36" x14ac:dyDescent="0.3">
      <c r="AC6086" s="439"/>
      <c r="AD6086" s="439"/>
      <c r="AE6086" s="439"/>
      <c r="AF6086" s="439"/>
      <c r="AG6086" s="439"/>
      <c r="AH6086" s="439"/>
      <c r="AI6086" s="439"/>
      <c r="AJ6086" s="439"/>
    </row>
    <row r="6087" spans="29:36" x14ac:dyDescent="0.3">
      <c r="AC6087" s="439"/>
      <c r="AD6087" s="439"/>
      <c r="AE6087" s="439"/>
      <c r="AF6087" s="439"/>
      <c r="AG6087" s="439"/>
      <c r="AH6087" s="439"/>
      <c r="AI6087" s="439"/>
      <c r="AJ6087" s="439"/>
    </row>
    <row r="6088" spans="29:36" x14ac:dyDescent="0.3">
      <c r="AC6088" s="439"/>
      <c r="AD6088" s="439"/>
      <c r="AE6088" s="439"/>
      <c r="AF6088" s="439"/>
      <c r="AG6088" s="439"/>
      <c r="AH6088" s="439"/>
      <c r="AI6088" s="439"/>
      <c r="AJ6088" s="439"/>
    </row>
    <row r="6089" spans="29:36" x14ac:dyDescent="0.3">
      <c r="AC6089" s="439"/>
      <c r="AD6089" s="439"/>
      <c r="AE6089" s="439"/>
      <c r="AF6089" s="439"/>
      <c r="AG6089" s="439"/>
      <c r="AH6089" s="439"/>
      <c r="AI6089" s="439"/>
      <c r="AJ6089" s="439"/>
    </row>
    <row r="6090" spans="29:36" x14ac:dyDescent="0.3">
      <c r="AC6090" s="439"/>
      <c r="AD6090" s="439"/>
      <c r="AE6090" s="439"/>
      <c r="AF6090" s="439"/>
      <c r="AG6090" s="439"/>
      <c r="AH6090" s="439"/>
      <c r="AI6090" s="439"/>
      <c r="AJ6090" s="439"/>
    </row>
    <row r="6091" spans="29:36" x14ac:dyDescent="0.3">
      <c r="AC6091" s="439"/>
      <c r="AD6091" s="439"/>
      <c r="AE6091" s="439"/>
      <c r="AF6091" s="439"/>
      <c r="AG6091" s="439"/>
      <c r="AH6091" s="439"/>
      <c r="AI6091" s="439"/>
      <c r="AJ6091" s="439"/>
    </row>
    <row r="6092" spans="29:36" x14ac:dyDescent="0.3">
      <c r="AC6092" s="439"/>
      <c r="AD6092" s="439"/>
      <c r="AE6092" s="439"/>
      <c r="AF6092" s="439"/>
      <c r="AG6092" s="439"/>
      <c r="AH6092" s="439"/>
      <c r="AI6092" s="439"/>
      <c r="AJ6092" s="439"/>
    </row>
    <row r="6093" spans="29:36" x14ac:dyDescent="0.3">
      <c r="AC6093" s="439"/>
      <c r="AD6093" s="439"/>
      <c r="AE6093" s="439"/>
      <c r="AF6093" s="439"/>
      <c r="AG6093" s="439"/>
      <c r="AH6093" s="439"/>
      <c r="AI6093" s="439"/>
      <c r="AJ6093" s="439"/>
    </row>
    <row r="6094" spans="29:36" x14ac:dyDescent="0.3">
      <c r="AC6094" s="439"/>
      <c r="AD6094" s="439"/>
      <c r="AE6094" s="439"/>
      <c r="AF6094" s="439"/>
      <c r="AG6094" s="439"/>
      <c r="AH6094" s="439"/>
      <c r="AI6094" s="439"/>
      <c r="AJ6094" s="439"/>
    </row>
    <row r="6095" spans="29:36" x14ac:dyDescent="0.3">
      <c r="AC6095" s="439"/>
      <c r="AD6095" s="439"/>
      <c r="AE6095" s="439"/>
      <c r="AF6095" s="439"/>
      <c r="AG6095" s="439"/>
      <c r="AH6095" s="439"/>
      <c r="AI6095" s="439"/>
      <c r="AJ6095" s="439"/>
    </row>
    <row r="6096" spans="29:36" x14ac:dyDescent="0.3">
      <c r="AC6096" s="439"/>
      <c r="AD6096" s="439"/>
      <c r="AE6096" s="439"/>
      <c r="AF6096" s="439"/>
      <c r="AG6096" s="439"/>
      <c r="AH6096" s="439"/>
      <c r="AI6096" s="439"/>
      <c r="AJ6096" s="439"/>
    </row>
    <row r="6097" spans="29:36" x14ac:dyDescent="0.3">
      <c r="AC6097" s="439"/>
      <c r="AD6097" s="439"/>
      <c r="AE6097" s="439"/>
      <c r="AF6097" s="439"/>
      <c r="AG6097" s="439"/>
      <c r="AH6097" s="439"/>
      <c r="AI6097" s="439"/>
      <c r="AJ6097" s="439"/>
    </row>
    <row r="6098" spans="29:36" x14ac:dyDescent="0.3">
      <c r="AC6098" s="439"/>
      <c r="AD6098" s="439"/>
      <c r="AE6098" s="439"/>
      <c r="AF6098" s="439"/>
      <c r="AG6098" s="439"/>
      <c r="AH6098" s="439"/>
      <c r="AI6098" s="439"/>
      <c r="AJ6098" s="439"/>
    </row>
    <row r="6099" spans="29:36" x14ac:dyDescent="0.3">
      <c r="AC6099" s="439"/>
      <c r="AD6099" s="439"/>
      <c r="AE6099" s="439"/>
      <c r="AF6099" s="439"/>
      <c r="AG6099" s="439"/>
      <c r="AH6099" s="439"/>
      <c r="AI6099" s="439"/>
      <c r="AJ6099" s="439"/>
    </row>
    <row r="6100" spans="29:36" x14ac:dyDescent="0.3">
      <c r="AC6100" s="439"/>
      <c r="AD6100" s="439"/>
      <c r="AE6100" s="439"/>
      <c r="AF6100" s="439"/>
      <c r="AG6100" s="439"/>
      <c r="AH6100" s="439"/>
      <c r="AI6100" s="439"/>
      <c r="AJ6100" s="439"/>
    </row>
    <row r="6101" spans="29:36" x14ac:dyDescent="0.3">
      <c r="AC6101" s="439"/>
      <c r="AD6101" s="439"/>
      <c r="AE6101" s="439"/>
      <c r="AF6101" s="439"/>
      <c r="AG6101" s="439"/>
      <c r="AH6101" s="439"/>
      <c r="AI6101" s="439"/>
      <c r="AJ6101" s="439"/>
    </row>
    <row r="6102" spans="29:36" x14ac:dyDescent="0.3">
      <c r="AC6102" s="439"/>
      <c r="AD6102" s="439"/>
      <c r="AE6102" s="439"/>
      <c r="AF6102" s="439"/>
      <c r="AG6102" s="439"/>
      <c r="AH6102" s="439"/>
      <c r="AI6102" s="439"/>
      <c r="AJ6102" s="439"/>
    </row>
    <row r="6103" spans="29:36" x14ac:dyDescent="0.3">
      <c r="AC6103" s="439"/>
      <c r="AD6103" s="439"/>
      <c r="AE6103" s="439"/>
      <c r="AF6103" s="439"/>
      <c r="AG6103" s="439"/>
      <c r="AH6103" s="439"/>
      <c r="AI6103" s="439"/>
      <c r="AJ6103" s="439"/>
    </row>
    <row r="6104" spans="29:36" x14ac:dyDescent="0.3">
      <c r="AC6104" s="439"/>
      <c r="AD6104" s="439"/>
      <c r="AE6104" s="439"/>
      <c r="AF6104" s="439"/>
      <c r="AG6104" s="439"/>
      <c r="AH6104" s="439"/>
      <c r="AI6104" s="439"/>
      <c r="AJ6104" s="439"/>
    </row>
    <row r="6105" spans="29:36" x14ac:dyDescent="0.3">
      <c r="AC6105" s="439"/>
      <c r="AD6105" s="439"/>
      <c r="AE6105" s="439"/>
      <c r="AF6105" s="439"/>
      <c r="AG6105" s="439"/>
      <c r="AH6105" s="439"/>
      <c r="AI6105" s="439"/>
      <c r="AJ6105" s="439"/>
    </row>
    <row r="6106" spans="29:36" x14ac:dyDescent="0.3">
      <c r="AC6106" s="439"/>
      <c r="AD6106" s="439"/>
      <c r="AE6106" s="439"/>
      <c r="AF6106" s="439"/>
      <c r="AG6106" s="439"/>
      <c r="AH6106" s="439"/>
      <c r="AI6106" s="439"/>
      <c r="AJ6106" s="439"/>
    </row>
    <row r="6107" spans="29:36" x14ac:dyDescent="0.3">
      <c r="AC6107" s="439"/>
      <c r="AD6107" s="439"/>
      <c r="AE6107" s="439"/>
      <c r="AF6107" s="439"/>
      <c r="AG6107" s="439"/>
      <c r="AH6107" s="439"/>
      <c r="AI6107" s="439"/>
      <c r="AJ6107" s="439"/>
    </row>
    <row r="6108" spans="29:36" x14ac:dyDescent="0.3">
      <c r="AC6108" s="439"/>
      <c r="AD6108" s="439"/>
      <c r="AE6108" s="439"/>
      <c r="AF6108" s="439"/>
      <c r="AG6108" s="439"/>
      <c r="AH6108" s="439"/>
      <c r="AI6108" s="439"/>
      <c r="AJ6108" s="439"/>
    </row>
    <row r="6109" spans="29:36" x14ac:dyDescent="0.3">
      <c r="AC6109" s="439"/>
      <c r="AD6109" s="439"/>
      <c r="AE6109" s="439"/>
      <c r="AF6109" s="439"/>
      <c r="AG6109" s="439"/>
      <c r="AH6109" s="439"/>
      <c r="AI6109" s="439"/>
      <c r="AJ6109" s="439"/>
    </row>
    <row r="6110" spans="29:36" x14ac:dyDescent="0.3">
      <c r="AC6110" s="439"/>
      <c r="AD6110" s="439"/>
      <c r="AE6110" s="439"/>
      <c r="AF6110" s="439"/>
      <c r="AG6110" s="439"/>
      <c r="AH6110" s="439"/>
      <c r="AI6110" s="439"/>
      <c r="AJ6110" s="439"/>
    </row>
    <row r="6111" spans="29:36" x14ac:dyDescent="0.3">
      <c r="AC6111" s="439"/>
      <c r="AD6111" s="439"/>
      <c r="AE6111" s="439"/>
      <c r="AF6111" s="439"/>
      <c r="AG6111" s="439"/>
      <c r="AH6111" s="439"/>
      <c r="AI6111" s="439"/>
      <c r="AJ6111" s="439"/>
    </row>
    <row r="6112" spans="29:36" x14ac:dyDescent="0.3">
      <c r="AC6112" s="439"/>
      <c r="AD6112" s="439"/>
      <c r="AE6112" s="439"/>
      <c r="AF6112" s="439"/>
      <c r="AG6112" s="439"/>
      <c r="AH6112" s="439"/>
      <c r="AI6112" s="439"/>
      <c r="AJ6112" s="439"/>
    </row>
    <row r="6113" spans="29:36" x14ac:dyDescent="0.3">
      <c r="AC6113" s="439"/>
      <c r="AD6113" s="439"/>
      <c r="AE6113" s="439"/>
      <c r="AF6113" s="439"/>
      <c r="AG6113" s="439"/>
      <c r="AH6113" s="439"/>
      <c r="AI6113" s="439"/>
      <c r="AJ6113" s="439"/>
    </row>
    <row r="6114" spans="29:36" x14ac:dyDescent="0.3">
      <c r="AC6114" s="439"/>
      <c r="AD6114" s="439"/>
      <c r="AE6114" s="439"/>
      <c r="AF6114" s="439"/>
      <c r="AG6114" s="439"/>
      <c r="AH6114" s="439"/>
      <c r="AI6114" s="439"/>
      <c r="AJ6114" s="439"/>
    </row>
    <row r="6115" spans="29:36" x14ac:dyDescent="0.3">
      <c r="AC6115" s="439"/>
      <c r="AD6115" s="439"/>
      <c r="AE6115" s="439"/>
      <c r="AF6115" s="439"/>
      <c r="AG6115" s="439"/>
      <c r="AH6115" s="439"/>
      <c r="AI6115" s="439"/>
      <c r="AJ6115" s="439"/>
    </row>
    <row r="6116" spans="29:36" x14ac:dyDescent="0.3">
      <c r="AC6116" s="439"/>
      <c r="AD6116" s="439"/>
      <c r="AE6116" s="439"/>
      <c r="AF6116" s="439"/>
      <c r="AG6116" s="439"/>
      <c r="AH6116" s="439"/>
      <c r="AI6116" s="439"/>
      <c r="AJ6116" s="439"/>
    </row>
    <row r="6117" spans="29:36" x14ac:dyDescent="0.3">
      <c r="AC6117" s="439"/>
      <c r="AD6117" s="439"/>
      <c r="AE6117" s="439"/>
      <c r="AF6117" s="439"/>
      <c r="AG6117" s="439"/>
      <c r="AH6117" s="439"/>
      <c r="AI6117" s="439"/>
      <c r="AJ6117" s="439"/>
    </row>
    <row r="6118" spans="29:36" x14ac:dyDescent="0.3">
      <c r="AC6118" s="439"/>
      <c r="AD6118" s="439"/>
      <c r="AE6118" s="439"/>
      <c r="AF6118" s="439"/>
      <c r="AG6118" s="439"/>
      <c r="AH6118" s="439"/>
      <c r="AI6118" s="439"/>
      <c r="AJ6118" s="439"/>
    </row>
    <row r="6119" spans="29:36" x14ac:dyDescent="0.3">
      <c r="AC6119" s="439"/>
      <c r="AD6119" s="439"/>
      <c r="AE6119" s="439"/>
      <c r="AF6119" s="439"/>
      <c r="AG6119" s="439"/>
      <c r="AH6119" s="439"/>
      <c r="AI6119" s="439"/>
      <c r="AJ6119" s="439"/>
    </row>
    <row r="6120" spans="29:36" x14ac:dyDescent="0.3">
      <c r="AC6120" s="439"/>
      <c r="AD6120" s="439"/>
      <c r="AE6120" s="439"/>
      <c r="AF6120" s="439"/>
      <c r="AG6120" s="439"/>
      <c r="AH6120" s="439"/>
      <c r="AI6120" s="439"/>
      <c r="AJ6120" s="439"/>
    </row>
    <row r="6121" spans="29:36" x14ac:dyDescent="0.3">
      <c r="AC6121" s="439"/>
      <c r="AD6121" s="439"/>
      <c r="AE6121" s="439"/>
      <c r="AF6121" s="439"/>
      <c r="AG6121" s="439"/>
      <c r="AH6121" s="439"/>
      <c r="AI6121" s="439"/>
      <c r="AJ6121" s="439"/>
    </row>
    <row r="6122" spans="29:36" x14ac:dyDescent="0.3">
      <c r="AC6122" s="439"/>
      <c r="AD6122" s="439"/>
      <c r="AE6122" s="439"/>
      <c r="AF6122" s="439"/>
      <c r="AG6122" s="439"/>
      <c r="AH6122" s="439"/>
      <c r="AI6122" s="439"/>
      <c r="AJ6122" s="439"/>
    </row>
    <row r="6123" spans="29:36" x14ac:dyDescent="0.3">
      <c r="AC6123" s="439"/>
      <c r="AD6123" s="439"/>
      <c r="AE6123" s="439"/>
      <c r="AF6123" s="439"/>
      <c r="AG6123" s="439"/>
      <c r="AH6123" s="439"/>
      <c r="AI6123" s="439"/>
      <c r="AJ6123" s="439"/>
    </row>
    <row r="6124" spans="29:36" x14ac:dyDescent="0.3">
      <c r="AC6124" s="439"/>
      <c r="AD6124" s="439"/>
      <c r="AE6124" s="439"/>
      <c r="AF6124" s="439"/>
      <c r="AG6124" s="439"/>
      <c r="AH6124" s="439"/>
      <c r="AI6124" s="439"/>
      <c r="AJ6124" s="439"/>
    </row>
    <row r="6125" spans="29:36" x14ac:dyDescent="0.3">
      <c r="AC6125" s="439"/>
      <c r="AD6125" s="439"/>
      <c r="AE6125" s="439"/>
      <c r="AF6125" s="439"/>
      <c r="AG6125" s="439"/>
      <c r="AH6125" s="439"/>
      <c r="AI6125" s="439"/>
      <c r="AJ6125" s="439"/>
    </row>
    <row r="6126" spans="29:36" x14ac:dyDescent="0.3">
      <c r="AC6126" s="439"/>
      <c r="AD6126" s="439"/>
      <c r="AE6126" s="439"/>
      <c r="AF6126" s="439"/>
      <c r="AG6126" s="439"/>
      <c r="AH6126" s="439"/>
      <c r="AI6126" s="439"/>
      <c r="AJ6126" s="439"/>
    </row>
    <row r="6127" spans="29:36" x14ac:dyDescent="0.3">
      <c r="AC6127" s="439"/>
      <c r="AD6127" s="439"/>
      <c r="AE6127" s="439"/>
      <c r="AF6127" s="439"/>
      <c r="AG6127" s="439"/>
      <c r="AH6127" s="439"/>
      <c r="AI6127" s="439"/>
      <c r="AJ6127" s="439"/>
    </row>
    <row r="6128" spans="29:36" x14ac:dyDescent="0.3">
      <c r="AC6128" s="439"/>
      <c r="AD6128" s="439"/>
      <c r="AE6128" s="439"/>
      <c r="AF6128" s="439"/>
      <c r="AG6128" s="439"/>
      <c r="AH6128" s="439"/>
      <c r="AI6128" s="439"/>
      <c r="AJ6128" s="439"/>
    </row>
    <row r="6129" spans="29:36" x14ac:dyDescent="0.3">
      <c r="AC6129" s="439"/>
      <c r="AD6129" s="439"/>
      <c r="AE6129" s="439"/>
      <c r="AF6129" s="439"/>
      <c r="AG6129" s="439"/>
      <c r="AH6129" s="439"/>
      <c r="AI6129" s="439"/>
      <c r="AJ6129" s="439"/>
    </row>
    <row r="6130" spans="29:36" x14ac:dyDescent="0.3">
      <c r="AC6130" s="439"/>
      <c r="AD6130" s="439"/>
      <c r="AE6130" s="439"/>
      <c r="AF6130" s="439"/>
      <c r="AG6130" s="439"/>
      <c r="AH6130" s="439"/>
      <c r="AI6130" s="439"/>
      <c r="AJ6130" s="439"/>
    </row>
    <row r="6131" spans="29:36" x14ac:dyDescent="0.3">
      <c r="AC6131" s="439"/>
      <c r="AD6131" s="439"/>
      <c r="AE6131" s="439"/>
      <c r="AF6131" s="439"/>
      <c r="AG6131" s="439"/>
      <c r="AH6131" s="439"/>
      <c r="AI6131" s="439"/>
      <c r="AJ6131" s="439"/>
    </row>
    <row r="6132" spans="29:36" x14ac:dyDescent="0.3">
      <c r="AC6132" s="439"/>
      <c r="AD6132" s="439"/>
      <c r="AE6132" s="439"/>
      <c r="AF6132" s="439"/>
      <c r="AG6132" s="439"/>
      <c r="AH6132" s="439"/>
      <c r="AI6132" s="439"/>
      <c r="AJ6132" s="439"/>
    </row>
    <row r="6133" spans="29:36" x14ac:dyDescent="0.3">
      <c r="AC6133" s="439"/>
      <c r="AD6133" s="439"/>
      <c r="AE6133" s="439"/>
      <c r="AF6133" s="439"/>
      <c r="AG6133" s="439"/>
      <c r="AH6133" s="439"/>
      <c r="AI6133" s="439"/>
      <c r="AJ6133" s="439"/>
    </row>
    <row r="6134" spans="29:36" x14ac:dyDescent="0.3">
      <c r="AC6134" s="439"/>
      <c r="AD6134" s="439"/>
      <c r="AE6134" s="439"/>
      <c r="AF6134" s="439"/>
      <c r="AG6134" s="439"/>
      <c r="AH6134" s="439"/>
      <c r="AI6134" s="439"/>
      <c r="AJ6134" s="439"/>
    </row>
    <row r="6135" spans="29:36" x14ac:dyDescent="0.3">
      <c r="AC6135" s="439"/>
      <c r="AD6135" s="439"/>
      <c r="AE6135" s="439"/>
      <c r="AF6135" s="439"/>
      <c r="AG6135" s="439"/>
      <c r="AH6135" s="439"/>
      <c r="AI6135" s="439"/>
      <c r="AJ6135" s="439"/>
    </row>
    <row r="6136" spans="29:36" x14ac:dyDescent="0.3">
      <c r="AC6136" s="439"/>
      <c r="AD6136" s="439"/>
      <c r="AE6136" s="439"/>
      <c r="AF6136" s="439"/>
      <c r="AG6136" s="439"/>
      <c r="AH6136" s="439"/>
      <c r="AI6136" s="439"/>
      <c r="AJ6136" s="439"/>
    </row>
    <row r="6137" spans="29:36" x14ac:dyDescent="0.3">
      <c r="AC6137" s="439"/>
      <c r="AD6137" s="439"/>
      <c r="AE6137" s="439"/>
      <c r="AF6137" s="439"/>
      <c r="AG6137" s="439"/>
      <c r="AH6137" s="439"/>
      <c r="AI6137" s="439"/>
      <c r="AJ6137" s="439"/>
    </row>
    <row r="6138" spans="29:36" x14ac:dyDescent="0.3">
      <c r="AC6138" s="439"/>
      <c r="AD6138" s="439"/>
      <c r="AE6138" s="439"/>
      <c r="AF6138" s="439"/>
      <c r="AG6138" s="439"/>
      <c r="AH6138" s="439"/>
      <c r="AI6138" s="439"/>
      <c r="AJ6138" s="439"/>
    </row>
    <row r="6139" spans="29:36" x14ac:dyDescent="0.3">
      <c r="AC6139" s="439"/>
      <c r="AD6139" s="439"/>
      <c r="AE6139" s="439"/>
      <c r="AF6139" s="439"/>
      <c r="AG6139" s="439"/>
      <c r="AH6139" s="439"/>
      <c r="AI6139" s="439"/>
      <c r="AJ6139" s="439"/>
    </row>
    <row r="6140" spans="29:36" x14ac:dyDescent="0.3">
      <c r="AC6140" s="439"/>
      <c r="AD6140" s="439"/>
      <c r="AE6140" s="439"/>
      <c r="AF6140" s="439"/>
      <c r="AG6140" s="439"/>
      <c r="AH6140" s="439"/>
      <c r="AI6140" s="439"/>
      <c r="AJ6140" s="439"/>
    </row>
    <row r="6141" spans="29:36" x14ac:dyDescent="0.3">
      <c r="AC6141" s="439"/>
      <c r="AD6141" s="439"/>
      <c r="AE6141" s="439"/>
      <c r="AF6141" s="439"/>
      <c r="AG6141" s="439"/>
      <c r="AH6141" s="439"/>
      <c r="AI6141" s="439"/>
      <c r="AJ6141" s="439"/>
    </row>
    <row r="6142" spans="29:36" x14ac:dyDescent="0.3">
      <c r="AC6142" s="439"/>
      <c r="AD6142" s="439"/>
      <c r="AE6142" s="439"/>
      <c r="AF6142" s="439"/>
      <c r="AG6142" s="439"/>
      <c r="AH6142" s="439"/>
      <c r="AI6142" s="439"/>
      <c r="AJ6142" s="439"/>
    </row>
    <row r="6143" spans="29:36" x14ac:dyDescent="0.3">
      <c r="AC6143" s="439"/>
      <c r="AD6143" s="439"/>
      <c r="AE6143" s="439"/>
      <c r="AF6143" s="439"/>
      <c r="AG6143" s="439"/>
      <c r="AH6143" s="439"/>
      <c r="AI6143" s="439"/>
      <c r="AJ6143" s="439"/>
    </row>
    <row r="6144" spans="29:36" x14ac:dyDescent="0.3">
      <c r="AC6144" s="439"/>
      <c r="AD6144" s="439"/>
      <c r="AE6144" s="439"/>
      <c r="AF6144" s="439"/>
      <c r="AG6144" s="439"/>
      <c r="AH6144" s="439"/>
      <c r="AI6144" s="439"/>
      <c r="AJ6144" s="439"/>
    </row>
    <row r="6145" spans="29:36" x14ac:dyDescent="0.3">
      <c r="AC6145" s="439"/>
      <c r="AD6145" s="439"/>
      <c r="AE6145" s="439"/>
      <c r="AF6145" s="439"/>
      <c r="AG6145" s="439"/>
      <c r="AH6145" s="439"/>
      <c r="AI6145" s="439"/>
      <c r="AJ6145" s="439"/>
    </row>
    <row r="6146" spans="29:36" x14ac:dyDescent="0.3">
      <c r="AC6146" s="439"/>
      <c r="AD6146" s="439"/>
      <c r="AE6146" s="439"/>
      <c r="AF6146" s="439"/>
      <c r="AG6146" s="439"/>
      <c r="AH6146" s="439"/>
      <c r="AI6146" s="439"/>
      <c r="AJ6146" s="439"/>
    </row>
    <row r="6147" spans="29:36" x14ac:dyDescent="0.3">
      <c r="AC6147" s="439"/>
      <c r="AD6147" s="439"/>
      <c r="AE6147" s="439"/>
      <c r="AF6147" s="439"/>
      <c r="AG6147" s="439"/>
      <c r="AH6147" s="439"/>
      <c r="AI6147" s="439"/>
      <c r="AJ6147" s="439"/>
    </row>
    <row r="6148" spans="29:36" x14ac:dyDescent="0.3">
      <c r="AC6148" s="439"/>
      <c r="AD6148" s="439"/>
      <c r="AE6148" s="439"/>
      <c r="AF6148" s="439"/>
      <c r="AG6148" s="439"/>
      <c r="AH6148" s="439"/>
      <c r="AI6148" s="439"/>
      <c r="AJ6148" s="439"/>
    </row>
    <row r="6149" spans="29:36" x14ac:dyDescent="0.3">
      <c r="AC6149" s="439"/>
      <c r="AD6149" s="439"/>
      <c r="AE6149" s="439"/>
      <c r="AF6149" s="439"/>
      <c r="AG6149" s="439"/>
      <c r="AH6149" s="439"/>
      <c r="AI6149" s="439"/>
      <c r="AJ6149" s="439"/>
    </row>
    <row r="6150" spans="29:36" x14ac:dyDescent="0.3">
      <c r="AC6150" s="439"/>
      <c r="AD6150" s="439"/>
      <c r="AE6150" s="439"/>
      <c r="AF6150" s="439"/>
      <c r="AG6150" s="439"/>
      <c r="AH6150" s="439"/>
      <c r="AI6150" s="439"/>
      <c r="AJ6150" s="439"/>
    </row>
    <row r="6151" spans="29:36" x14ac:dyDescent="0.3">
      <c r="AC6151" s="439"/>
      <c r="AD6151" s="439"/>
      <c r="AE6151" s="439"/>
      <c r="AF6151" s="439"/>
      <c r="AG6151" s="439"/>
      <c r="AH6151" s="439"/>
      <c r="AI6151" s="439"/>
      <c r="AJ6151" s="439"/>
    </row>
    <row r="6152" spans="29:36" x14ac:dyDescent="0.3">
      <c r="AC6152" s="439"/>
      <c r="AD6152" s="439"/>
      <c r="AE6152" s="439"/>
      <c r="AF6152" s="439"/>
      <c r="AG6152" s="439"/>
      <c r="AH6152" s="439"/>
      <c r="AI6152" s="439"/>
      <c r="AJ6152" s="439"/>
    </row>
    <row r="6153" spans="29:36" x14ac:dyDescent="0.3">
      <c r="AC6153" s="439"/>
      <c r="AD6153" s="439"/>
      <c r="AE6153" s="439"/>
      <c r="AF6153" s="439"/>
      <c r="AG6153" s="439"/>
      <c r="AH6153" s="439"/>
      <c r="AI6153" s="439"/>
      <c r="AJ6153" s="439"/>
    </row>
    <row r="6154" spans="29:36" x14ac:dyDescent="0.3">
      <c r="AC6154" s="439"/>
      <c r="AD6154" s="439"/>
      <c r="AE6154" s="439"/>
      <c r="AF6154" s="439"/>
      <c r="AG6154" s="439"/>
      <c r="AH6154" s="439"/>
      <c r="AI6154" s="439"/>
      <c r="AJ6154" s="439"/>
    </row>
    <row r="6155" spans="29:36" x14ac:dyDescent="0.3">
      <c r="AC6155" s="439"/>
      <c r="AD6155" s="439"/>
      <c r="AE6155" s="439"/>
      <c r="AF6155" s="439"/>
      <c r="AG6155" s="439"/>
      <c r="AH6155" s="439"/>
      <c r="AI6155" s="439"/>
      <c r="AJ6155" s="439"/>
    </row>
    <row r="6156" spans="29:36" x14ac:dyDescent="0.3">
      <c r="AC6156" s="439"/>
      <c r="AD6156" s="439"/>
      <c r="AE6156" s="439"/>
      <c r="AF6156" s="439"/>
      <c r="AG6156" s="439"/>
      <c r="AH6156" s="439"/>
      <c r="AI6156" s="439"/>
      <c r="AJ6156" s="439"/>
    </row>
    <row r="6157" spans="29:36" x14ac:dyDescent="0.3">
      <c r="AC6157" s="439"/>
      <c r="AD6157" s="439"/>
      <c r="AE6157" s="439"/>
      <c r="AF6157" s="439"/>
      <c r="AG6157" s="439"/>
      <c r="AH6157" s="439"/>
      <c r="AI6157" s="439"/>
      <c r="AJ6157" s="439"/>
    </row>
    <row r="6158" spans="29:36" x14ac:dyDescent="0.3">
      <c r="AC6158" s="439"/>
      <c r="AD6158" s="439"/>
      <c r="AE6158" s="439"/>
      <c r="AF6158" s="439"/>
      <c r="AG6158" s="439"/>
      <c r="AH6158" s="439"/>
      <c r="AI6158" s="439"/>
      <c r="AJ6158" s="439"/>
    </row>
    <row r="6159" spans="29:36" x14ac:dyDescent="0.3">
      <c r="AC6159" s="439"/>
      <c r="AD6159" s="439"/>
      <c r="AE6159" s="439"/>
      <c r="AF6159" s="439"/>
      <c r="AG6159" s="439"/>
      <c r="AH6159" s="439"/>
      <c r="AI6159" s="439"/>
      <c r="AJ6159" s="439"/>
    </row>
    <row r="6160" spans="29:36" x14ac:dyDescent="0.3">
      <c r="AC6160" s="439"/>
      <c r="AD6160" s="439"/>
      <c r="AE6160" s="439"/>
      <c r="AF6160" s="439"/>
      <c r="AG6160" s="439"/>
      <c r="AH6160" s="439"/>
      <c r="AI6160" s="439"/>
      <c r="AJ6160" s="439"/>
    </row>
    <row r="6161" spans="29:36" x14ac:dyDescent="0.3">
      <c r="AC6161" s="439"/>
      <c r="AD6161" s="439"/>
      <c r="AE6161" s="439"/>
      <c r="AF6161" s="439"/>
      <c r="AG6161" s="439"/>
      <c r="AH6161" s="439"/>
      <c r="AI6161" s="439"/>
      <c r="AJ6161" s="439"/>
    </row>
    <row r="6162" spans="29:36" x14ac:dyDescent="0.3">
      <c r="AC6162" s="439"/>
      <c r="AD6162" s="439"/>
      <c r="AE6162" s="439"/>
      <c r="AF6162" s="439"/>
      <c r="AG6162" s="439"/>
      <c r="AH6162" s="439"/>
      <c r="AI6162" s="439"/>
      <c r="AJ6162" s="439"/>
    </row>
    <row r="6163" spans="29:36" x14ac:dyDescent="0.3">
      <c r="AC6163" s="439"/>
      <c r="AD6163" s="439"/>
      <c r="AE6163" s="439"/>
      <c r="AF6163" s="439"/>
      <c r="AG6163" s="439"/>
      <c r="AH6163" s="439"/>
      <c r="AI6163" s="439"/>
      <c r="AJ6163" s="439"/>
    </row>
    <row r="6164" spans="29:36" x14ac:dyDescent="0.3">
      <c r="AC6164" s="439"/>
      <c r="AD6164" s="439"/>
      <c r="AE6164" s="439"/>
      <c r="AF6164" s="439"/>
      <c r="AG6164" s="439"/>
      <c r="AH6164" s="439"/>
      <c r="AI6164" s="439"/>
      <c r="AJ6164" s="439"/>
    </row>
    <row r="6165" spans="29:36" x14ac:dyDescent="0.3">
      <c r="AC6165" s="439"/>
      <c r="AD6165" s="439"/>
      <c r="AE6165" s="439"/>
      <c r="AF6165" s="439"/>
      <c r="AG6165" s="439"/>
      <c r="AH6165" s="439"/>
      <c r="AI6165" s="439"/>
      <c r="AJ6165" s="439"/>
    </row>
    <row r="6166" spans="29:36" x14ac:dyDescent="0.3">
      <c r="AC6166" s="439"/>
      <c r="AD6166" s="439"/>
      <c r="AE6166" s="439"/>
      <c r="AF6166" s="439"/>
      <c r="AG6166" s="439"/>
      <c r="AH6166" s="439"/>
      <c r="AI6166" s="439"/>
      <c r="AJ6166" s="439"/>
    </row>
    <row r="6167" spans="29:36" x14ac:dyDescent="0.3">
      <c r="AC6167" s="439"/>
      <c r="AD6167" s="439"/>
      <c r="AE6167" s="439"/>
      <c r="AF6167" s="439"/>
      <c r="AG6167" s="439"/>
      <c r="AH6167" s="439"/>
      <c r="AI6167" s="439"/>
      <c r="AJ6167" s="439"/>
    </row>
    <row r="6168" spans="29:36" x14ac:dyDescent="0.3">
      <c r="AC6168" s="439"/>
      <c r="AD6168" s="439"/>
      <c r="AE6168" s="439"/>
      <c r="AF6168" s="439"/>
      <c r="AG6168" s="439"/>
      <c r="AH6168" s="439"/>
      <c r="AI6168" s="439"/>
      <c r="AJ6168" s="439"/>
    </row>
    <row r="6169" spans="29:36" x14ac:dyDescent="0.3">
      <c r="AC6169" s="439"/>
      <c r="AD6169" s="439"/>
      <c r="AE6169" s="439"/>
      <c r="AF6169" s="439"/>
      <c r="AG6169" s="439"/>
      <c r="AH6169" s="439"/>
      <c r="AI6169" s="439"/>
      <c r="AJ6169" s="439"/>
    </row>
    <row r="6170" spans="29:36" x14ac:dyDescent="0.3">
      <c r="AC6170" s="439"/>
      <c r="AD6170" s="439"/>
      <c r="AE6170" s="439"/>
      <c r="AF6170" s="439"/>
      <c r="AG6170" s="439"/>
      <c r="AH6170" s="439"/>
      <c r="AI6170" s="439"/>
      <c r="AJ6170" s="439"/>
    </row>
    <row r="6171" spans="29:36" x14ac:dyDescent="0.3">
      <c r="AC6171" s="439"/>
      <c r="AD6171" s="439"/>
      <c r="AE6171" s="439"/>
      <c r="AF6171" s="439"/>
      <c r="AG6171" s="439"/>
      <c r="AH6171" s="439"/>
      <c r="AI6171" s="439"/>
      <c r="AJ6171" s="439"/>
    </row>
    <row r="6172" spans="29:36" x14ac:dyDescent="0.3">
      <c r="AC6172" s="439"/>
      <c r="AD6172" s="439"/>
      <c r="AE6172" s="439"/>
      <c r="AF6172" s="439"/>
      <c r="AG6172" s="439"/>
      <c r="AH6172" s="439"/>
      <c r="AI6172" s="439"/>
      <c r="AJ6172" s="439"/>
    </row>
    <row r="6173" spans="29:36" x14ac:dyDescent="0.3">
      <c r="AC6173" s="439"/>
      <c r="AD6173" s="439"/>
      <c r="AE6173" s="439"/>
      <c r="AF6173" s="439"/>
      <c r="AG6173" s="439"/>
      <c r="AH6173" s="439"/>
      <c r="AI6173" s="439"/>
      <c r="AJ6173" s="439"/>
    </row>
    <row r="6174" spans="29:36" x14ac:dyDescent="0.3">
      <c r="AC6174" s="439"/>
      <c r="AD6174" s="439"/>
      <c r="AE6174" s="439"/>
      <c r="AF6174" s="439"/>
      <c r="AG6174" s="439"/>
      <c r="AH6174" s="439"/>
      <c r="AI6174" s="439"/>
      <c r="AJ6174" s="439"/>
    </row>
    <row r="6175" spans="29:36" x14ac:dyDescent="0.3">
      <c r="AC6175" s="439"/>
      <c r="AD6175" s="439"/>
      <c r="AE6175" s="439"/>
      <c r="AF6175" s="439"/>
      <c r="AG6175" s="439"/>
      <c r="AH6175" s="439"/>
      <c r="AI6175" s="439"/>
      <c r="AJ6175" s="439"/>
    </row>
    <row r="6176" spans="29:36" x14ac:dyDescent="0.3">
      <c r="AC6176" s="439"/>
      <c r="AD6176" s="439"/>
      <c r="AE6176" s="439"/>
      <c r="AF6176" s="439"/>
      <c r="AG6176" s="439"/>
      <c r="AH6176" s="439"/>
      <c r="AI6176" s="439"/>
      <c r="AJ6176" s="439"/>
    </row>
    <row r="6177" spans="29:36" x14ac:dyDescent="0.3">
      <c r="AC6177" s="439"/>
      <c r="AD6177" s="439"/>
      <c r="AE6177" s="439"/>
      <c r="AF6177" s="439"/>
      <c r="AG6177" s="439"/>
      <c r="AH6177" s="439"/>
      <c r="AI6177" s="439"/>
      <c r="AJ6177" s="439"/>
    </row>
    <row r="6178" spans="29:36" x14ac:dyDescent="0.3">
      <c r="AC6178" s="439"/>
      <c r="AD6178" s="439"/>
      <c r="AE6178" s="439"/>
      <c r="AF6178" s="439"/>
      <c r="AG6178" s="439"/>
      <c r="AH6178" s="439"/>
      <c r="AI6178" s="439"/>
      <c r="AJ6178" s="439"/>
    </row>
    <row r="6179" spans="29:36" x14ac:dyDescent="0.3">
      <c r="AC6179" s="439"/>
      <c r="AD6179" s="439"/>
      <c r="AE6179" s="439"/>
      <c r="AF6179" s="439"/>
      <c r="AG6179" s="439"/>
      <c r="AH6179" s="439"/>
      <c r="AI6179" s="439"/>
      <c r="AJ6179" s="439"/>
    </row>
    <row r="6180" spans="29:36" x14ac:dyDescent="0.3">
      <c r="AC6180" s="439"/>
      <c r="AD6180" s="439"/>
      <c r="AE6180" s="439"/>
      <c r="AF6180" s="439"/>
      <c r="AG6180" s="439"/>
      <c r="AH6180" s="439"/>
      <c r="AI6180" s="439"/>
      <c r="AJ6180" s="439"/>
    </row>
    <row r="6181" spans="29:36" x14ac:dyDescent="0.3">
      <c r="AC6181" s="439"/>
      <c r="AD6181" s="439"/>
      <c r="AE6181" s="439"/>
      <c r="AF6181" s="439"/>
      <c r="AG6181" s="439"/>
      <c r="AH6181" s="439"/>
      <c r="AI6181" s="439"/>
      <c r="AJ6181" s="439"/>
    </row>
    <row r="6182" spans="29:36" x14ac:dyDescent="0.3">
      <c r="AC6182" s="439"/>
      <c r="AD6182" s="439"/>
      <c r="AE6182" s="439"/>
      <c r="AF6182" s="439"/>
      <c r="AG6182" s="439"/>
      <c r="AH6182" s="439"/>
      <c r="AI6182" s="439"/>
      <c r="AJ6182" s="439"/>
    </row>
    <row r="6183" spans="29:36" x14ac:dyDescent="0.3">
      <c r="AC6183" s="439"/>
      <c r="AD6183" s="439"/>
      <c r="AE6183" s="439"/>
      <c r="AF6183" s="439"/>
      <c r="AG6183" s="439"/>
      <c r="AH6183" s="439"/>
      <c r="AI6183" s="439"/>
      <c r="AJ6183" s="439"/>
    </row>
    <row r="6184" spans="29:36" x14ac:dyDescent="0.3">
      <c r="AC6184" s="439"/>
      <c r="AD6184" s="439"/>
      <c r="AE6184" s="439"/>
      <c r="AF6184" s="439"/>
      <c r="AG6184" s="439"/>
      <c r="AH6184" s="439"/>
      <c r="AI6184" s="439"/>
      <c r="AJ6184" s="439"/>
    </row>
    <row r="6185" spans="29:36" x14ac:dyDescent="0.3">
      <c r="AC6185" s="439"/>
      <c r="AD6185" s="439"/>
      <c r="AE6185" s="439"/>
      <c r="AF6185" s="439"/>
      <c r="AG6185" s="439"/>
      <c r="AH6185" s="439"/>
      <c r="AI6185" s="439"/>
      <c r="AJ6185" s="439"/>
    </row>
    <row r="6186" spans="29:36" x14ac:dyDescent="0.3">
      <c r="AC6186" s="439"/>
      <c r="AD6186" s="439"/>
      <c r="AE6186" s="439"/>
      <c r="AF6186" s="439"/>
      <c r="AG6186" s="439"/>
      <c r="AH6186" s="439"/>
      <c r="AI6186" s="439"/>
      <c r="AJ6186" s="439"/>
    </row>
    <row r="6187" spans="29:36" x14ac:dyDescent="0.3">
      <c r="AC6187" s="439"/>
      <c r="AD6187" s="439"/>
      <c r="AE6187" s="439"/>
      <c r="AF6187" s="439"/>
      <c r="AG6187" s="439"/>
      <c r="AH6187" s="439"/>
      <c r="AI6187" s="439"/>
      <c r="AJ6187" s="439"/>
    </row>
    <row r="6188" spans="29:36" x14ac:dyDescent="0.3">
      <c r="AC6188" s="439"/>
      <c r="AD6188" s="439"/>
      <c r="AE6188" s="439"/>
      <c r="AF6188" s="439"/>
      <c r="AG6188" s="439"/>
      <c r="AH6188" s="439"/>
      <c r="AI6188" s="439"/>
      <c r="AJ6188" s="439"/>
    </row>
    <row r="6189" spans="29:36" x14ac:dyDescent="0.3">
      <c r="AC6189" s="439"/>
      <c r="AD6189" s="439"/>
      <c r="AE6189" s="439"/>
      <c r="AF6189" s="439"/>
      <c r="AG6189" s="439"/>
      <c r="AH6189" s="439"/>
      <c r="AI6189" s="439"/>
      <c r="AJ6189" s="439"/>
    </row>
    <row r="6190" spans="29:36" x14ac:dyDescent="0.3">
      <c r="AC6190" s="439"/>
      <c r="AD6190" s="439"/>
      <c r="AE6190" s="439"/>
      <c r="AF6190" s="439"/>
      <c r="AG6190" s="439"/>
      <c r="AH6190" s="439"/>
      <c r="AI6190" s="439"/>
      <c r="AJ6190" s="439"/>
    </row>
    <row r="6191" spans="29:36" x14ac:dyDescent="0.3">
      <c r="AC6191" s="439"/>
      <c r="AD6191" s="439"/>
      <c r="AE6191" s="439"/>
      <c r="AF6191" s="439"/>
      <c r="AG6191" s="439"/>
      <c r="AH6191" s="439"/>
      <c r="AI6191" s="439"/>
      <c r="AJ6191" s="439"/>
    </row>
    <row r="6192" spans="29:36" x14ac:dyDescent="0.3">
      <c r="AC6192" s="439"/>
      <c r="AD6192" s="439"/>
      <c r="AE6192" s="439"/>
      <c r="AF6192" s="439"/>
      <c r="AG6192" s="439"/>
      <c r="AH6192" s="439"/>
      <c r="AI6192" s="439"/>
      <c r="AJ6192" s="439"/>
    </row>
    <row r="6193" spans="29:36" x14ac:dyDescent="0.3">
      <c r="AC6193" s="439"/>
      <c r="AD6193" s="439"/>
      <c r="AE6193" s="439"/>
      <c r="AF6193" s="439"/>
      <c r="AG6193" s="439"/>
      <c r="AH6193" s="439"/>
      <c r="AI6193" s="439"/>
      <c r="AJ6193" s="439"/>
    </row>
    <row r="6194" spans="29:36" x14ac:dyDescent="0.3">
      <c r="AC6194" s="439"/>
      <c r="AD6194" s="439"/>
      <c r="AE6194" s="439"/>
      <c r="AF6194" s="439"/>
      <c r="AG6194" s="439"/>
      <c r="AH6194" s="439"/>
      <c r="AI6194" s="439"/>
      <c r="AJ6194" s="439"/>
    </row>
    <row r="6195" spans="29:36" x14ac:dyDescent="0.3">
      <c r="AC6195" s="439"/>
      <c r="AD6195" s="439"/>
      <c r="AE6195" s="439"/>
      <c r="AF6195" s="439"/>
      <c r="AG6195" s="439"/>
      <c r="AH6195" s="439"/>
      <c r="AI6195" s="439"/>
      <c r="AJ6195" s="439"/>
    </row>
    <row r="6196" spans="29:36" x14ac:dyDescent="0.3">
      <c r="AC6196" s="439"/>
      <c r="AD6196" s="439"/>
      <c r="AE6196" s="439"/>
      <c r="AF6196" s="439"/>
      <c r="AG6196" s="439"/>
      <c r="AH6196" s="439"/>
      <c r="AI6196" s="439"/>
      <c r="AJ6196" s="439"/>
    </row>
    <row r="6197" spans="29:36" x14ac:dyDescent="0.3">
      <c r="AC6197" s="439"/>
      <c r="AD6197" s="439"/>
      <c r="AE6197" s="439"/>
      <c r="AF6197" s="439"/>
      <c r="AG6197" s="439"/>
      <c r="AH6197" s="439"/>
      <c r="AI6197" s="439"/>
      <c r="AJ6197" s="439"/>
    </row>
    <row r="6198" spans="29:36" x14ac:dyDescent="0.3">
      <c r="AC6198" s="439"/>
      <c r="AD6198" s="439"/>
      <c r="AE6198" s="439"/>
      <c r="AF6198" s="439"/>
      <c r="AG6198" s="439"/>
      <c r="AH6198" s="439"/>
      <c r="AI6198" s="439"/>
      <c r="AJ6198" s="439"/>
    </row>
    <row r="6199" spans="29:36" x14ac:dyDescent="0.3">
      <c r="AC6199" s="439"/>
      <c r="AD6199" s="439"/>
      <c r="AE6199" s="439"/>
      <c r="AF6199" s="439"/>
      <c r="AG6199" s="439"/>
      <c r="AH6199" s="439"/>
      <c r="AI6199" s="439"/>
      <c r="AJ6199" s="439"/>
    </row>
    <row r="6200" spans="29:36" x14ac:dyDescent="0.3">
      <c r="AC6200" s="439"/>
      <c r="AD6200" s="439"/>
      <c r="AE6200" s="439"/>
      <c r="AF6200" s="439"/>
      <c r="AG6200" s="439"/>
      <c r="AH6200" s="439"/>
      <c r="AI6200" s="439"/>
      <c r="AJ6200" s="439"/>
    </row>
    <row r="6201" spans="29:36" x14ac:dyDescent="0.3">
      <c r="AC6201" s="439"/>
      <c r="AD6201" s="439"/>
      <c r="AE6201" s="439"/>
      <c r="AF6201" s="439"/>
      <c r="AG6201" s="439"/>
      <c r="AH6201" s="439"/>
      <c r="AI6201" s="439"/>
      <c r="AJ6201" s="439"/>
    </row>
    <row r="6202" spans="29:36" x14ac:dyDescent="0.3">
      <c r="AC6202" s="439"/>
      <c r="AD6202" s="439"/>
      <c r="AE6202" s="439"/>
      <c r="AF6202" s="439"/>
      <c r="AG6202" s="439"/>
      <c r="AH6202" s="439"/>
      <c r="AI6202" s="439"/>
      <c r="AJ6202" s="439"/>
    </row>
    <row r="6203" spans="29:36" x14ac:dyDescent="0.3">
      <c r="AC6203" s="439"/>
      <c r="AD6203" s="439"/>
      <c r="AE6203" s="439"/>
      <c r="AF6203" s="439"/>
      <c r="AG6203" s="439"/>
      <c r="AH6203" s="439"/>
      <c r="AI6203" s="439"/>
      <c r="AJ6203" s="439"/>
    </row>
    <row r="6204" spans="29:36" x14ac:dyDescent="0.3">
      <c r="AC6204" s="439"/>
      <c r="AD6204" s="439"/>
      <c r="AE6204" s="439"/>
      <c r="AF6204" s="439"/>
      <c r="AG6204" s="439"/>
      <c r="AH6204" s="439"/>
      <c r="AI6204" s="439"/>
      <c r="AJ6204" s="439"/>
    </row>
    <row r="6205" spans="29:36" x14ac:dyDescent="0.3">
      <c r="AC6205" s="439"/>
      <c r="AD6205" s="439"/>
      <c r="AE6205" s="439"/>
      <c r="AF6205" s="439"/>
      <c r="AG6205" s="439"/>
      <c r="AH6205" s="439"/>
      <c r="AI6205" s="439"/>
      <c r="AJ6205" s="439"/>
    </row>
    <row r="6206" spans="29:36" x14ac:dyDescent="0.3">
      <c r="AC6206" s="439"/>
      <c r="AD6206" s="439"/>
      <c r="AE6206" s="439"/>
      <c r="AF6206" s="439"/>
      <c r="AG6206" s="439"/>
      <c r="AH6206" s="439"/>
      <c r="AI6206" s="439"/>
      <c r="AJ6206" s="439"/>
    </row>
    <row r="6207" spans="29:36" x14ac:dyDescent="0.3">
      <c r="AC6207" s="439"/>
      <c r="AD6207" s="439"/>
      <c r="AE6207" s="439"/>
      <c r="AF6207" s="439"/>
      <c r="AG6207" s="439"/>
      <c r="AH6207" s="439"/>
      <c r="AI6207" s="439"/>
      <c r="AJ6207" s="439"/>
    </row>
    <row r="6208" spans="29:36" x14ac:dyDescent="0.3">
      <c r="AC6208" s="439"/>
      <c r="AD6208" s="439"/>
      <c r="AE6208" s="439"/>
      <c r="AF6208" s="439"/>
      <c r="AG6208" s="439"/>
      <c r="AH6208" s="439"/>
      <c r="AI6208" s="439"/>
      <c r="AJ6208" s="439"/>
    </row>
    <row r="6209" spans="29:36" x14ac:dyDescent="0.3">
      <c r="AC6209" s="439"/>
      <c r="AD6209" s="439"/>
      <c r="AE6209" s="439"/>
      <c r="AF6209" s="439"/>
      <c r="AG6209" s="439"/>
      <c r="AH6209" s="439"/>
      <c r="AI6209" s="439"/>
      <c r="AJ6209" s="439"/>
    </row>
    <row r="6210" spans="29:36" x14ac:dyDescent="0.3">
      <c r="AC6210" s="439"/>
      <c r="AD6210" s="439"/>
      <c r="AE6210" s="439"/>
      <c r="AF6210" s="439"/>
      <c r="AG6210" s="439"/>
      <c r="AH6210" s="439"/>
      <c r="AI6210" s="439"/>
      <c r="AJ6210" s="439"/>
    </row>
    <row r="6211" spans="29:36" x14ac:dyDescent="0.3">
      <c r="AC6211" s="439"/>
      <c r="AD6211" s="439"/>
      <c r="AE6211" s="439"/>
      <c r="AF6211" s="439"/>
      <c r="AG6211" s="439"/>
      <c r="AH6211" s="439"/>
      <c r="AI6211" s="439"/>
      <c r="AJ6211" s="439"/>
    </row>
    <row r="6212" spans="29:36" x14ac:dyDescent="0.3">
      <c r="AC6212" s="439"/>
      <c r="AD6212" s="439"/>
      <c r="AE6212" s="439"/>
      <c r="AF6212" s="439"/>
      <c r="AG6212" s="439"/>
      <c r="AH6212" s="439"/>
      <c r="AI6212" s="439"/>
      <c r="AJ6212" s="439"/>
    </row>
    <row r="6213" spans="29:36" x14ac:dyDescent="0.3">
      <c r="AC6213" s="439"/>
      <c r="AD6213" s="439"/>
      <c r="AE6213" s="439"/>
      <c r="AF6213" s="439"/>
      <c r="AG6213" s="439"/>
      <c r="AH6213" s="439"/>
      <c r="AI6213" s="439"/>
      <c r="AJ6213" s="439"/>
    </row>
    <row r="6214" spans="29:36" x14ac:dyDescent="0.3">
      <c r="AC6214" s="439"/>
      <c r="AD6214" s="439"/>
      <c r="AE6214" s="439"/>
      <c r="AF6214" s="439"/>
      <c r="AG6214" s="439"/>
      <c r="AH6214" s="439"/>
      <c r="AI6214" s="439"/>
      <c r="AJ6214" s="439"/>
    </row>
    <row r="6215" spans="29:36" x14ac:dyDescent="0.3">
      <c r="AC6215" s="439"/>
      <c r="AD6215" s="439"/>
      <c r="AE6215" s="439"/>
      <c r="AF6215" s="439"/>
      <c r="AG6215" s="439"/>
      <c r="AH6215" s="439"/>
      <c r="AI6215" s="439"/>
      <c r="AJ6215" s="439"/>
    </row>
    <row r="6216" spans="29:36" x14ac:dyDescent="0.3">
      <c r="AC6216" s="439"/>
      <c r="AD6216" s="439"/>
      <c r="AE6216" s="439"/>
      <c r="AF6216" s="439"/>
      <c r="AG6216" s="439"/>
      <c r="AH6216" s="439"/>
      <c r="AI6216" s="439"/>
      <c r="AJ6216" s="439"/>
    </row>
    <row r="6217" spans="29:36" x14ac:dyDescent="0.3">
      <c r="AC6217" s="439"/>
      <c r="AD6217" s="439"/>
      <c r="AE6217" s="439"/>
      <c r="AF6217" s="439"/>
      <c r="AG6217" s="439"/>
      <c r="AH6217" s="439"/>
      <c r="AI6217" s="439"/>
      <c r="AJ6217" s="439"/>
    </row>
    <row r="6218" spans="29:36" x14ac:dyDescent="0.3">
      <c r="AC6218" s="439"/>
      <c r="AD6218" s="439"/>
      <c r="AE6218" s="439"/>
      <c r="AF6218" s="439"/>
      <c r="AG6218" s="439"/>
      <c r="AH6218" s="439"/>
      <c r="AI6218" s="439"/>
      <c r="AJ6218" s="439"/>
    </row>
    <row r="6219" spans="29:36" x14ac:dyDescent="0.3">
      <c r="AC6219" s="439"/>
      <c r="AD6219" s="439"/>
      <c r="AE6219" s="439"/>
      <c r="AF6219" s="439"/>
      <c r="AG6219" s="439"/>
      <c r="AH6219" s="439"/>
      <c r="AI6219" s="439"/>
      <c r="AJ6219" s="439"/>
    </row>
    <row r="6220" spans="29:36" x14ac:dyDescent="0.3">
      <c r="AC6220" s="439"/>
      <c r="AD6220" s="439"/>
      <c r="AE6220" s="439"/>
      <c r="AF6220" s="439"/>
      <c r="AG6220" s="439"/>
      <c r="AH6220" s="439"/>
      <c r="AI6220" s="439"/>
      <c r="AJ6220" s="439"/>
    </row>
    <row r="6221" spans="29:36" x14ac:dyDescent="0.3">
      <c r="AC6221" s="439"/>
      <c r="AD6221" s="439"/>
      <c r="AE6221" s="439"/>
      <c r="AF6221" s="439"/>
      <c r="AG6221" s="439"/>
      <c r="AH6221" s="439"/>
      <c r="AI6221" s="439"/>
      <c r="AJ6221" s="439"/>
    </row>
    <row r="6222" spans="29:36" x14ac:dyDescent="0.3">
      <c r="AC6222" s="439"/>
      <c r="AD6222" s="439"/>
      <c r="AE6222" s="439"/>
      <c r="AF6222" s="439"/>
      <c r="AG6222" s="439"/>
      <c r="AH6222" s="439"/>
      <c r="AI6222" s="439"/>
      <c r="AJ6222" s="439"/>
    </row>
    <row r="6223" spans="29:36" x14ac:dyDescent="0.3">
      <c r="AC6223" s="439"/>
      <c r="AD6223" s="439"/>
      <c r="AE6223" s="439"/>
      <c r="AF6223" s="439"/>
      <c r="AG6223" s="439"/>
      <c r="AH6223" s="439"/>
      <c r="AI6223" s="439"/>
      <c r="AJ6223" s="439"/>
    </row>
    <row r="6224" spans="29:36" x14ac:dyDescent="0.3">
      <c r="AC6224" s="439"/>
      <c r="AD6224" s="439"/>
      <c r="AE6224" s="439"/>
      <c r="AF6224" s="439"/>
      <c r="AG6224" s="439"/>
      <c r="AH6224" s="439"/>
      <c r="AI6224" s="439"/>
      <c r="AJ6224" s="439"/>
    </row>
    <row r="6225" spans="29:36" x14ac:dyDescent="0.3">
      <c r="AC6225" s="439"/>
      <c r="AD6225" s="439"/>
      <c r="AE6225" s="439"/>
      <c r="AF6225" s="439"/>
      <c r="AG6225" s="439"/>
      <c r="AH6225" s="439"/>
      <c r="AI6225" s="439"/>
      <c r="AJ6225" s="439"/>
    </row>
    <row r="6226" spans="29:36" x14ac:dyDescent="0.3">
      <c r="AC6226" s="439"/>
      <c r="AD6226" s="439"/>
      <c r="AE6226" s="439"/>
      <c r="AF6226" s="439"/>
      <c r="AG6226" s="439"/>
      <c r="AH6226" s="439"/>
      <c r="AI6226" s="439"/>
      <c r="AJ6226" s="439"/>
    </row>
    <row r="6227" spans="29:36" x14ac:dyDescent="0.3">
      <c r="AC6227" s="439"/>
      <c r="AD6227" s="439"/>
      <c r="AE6227" s="439"/>
      <c r="AF6227" s="439"/>
      <c r="AG6227" s="439"/>
      <c r="AH6227" s="439"/>
      <c r="AI6227" s="439"/>
      <c r="AJ6227" s="439"/>
    </row>
    <row r="6228" spans="29:36" x14ac:dyDescent="0.3">
      <c r="AC6228" s="439"/>
      <c r="AD6228" s="439"/>
      <c r="AE6228" s="439"/>
      <c r="AF6228" s="439"/>
      <c r="AG6228" s="439"/>
      <c r="AH6228" s="439"/>
      <c r="AI6228" s="439"/>
      <c r="AJ6228" s="439"/>
    </row>
    <row r="6229" spans="29:36" x14ac:dyDescent="0.3">
      <c r="AC6229" s="439"/>
      <c r="AD6229" s="439"/>
      <c r="AE6229" s="439"/>
      <c r="AF6229" s="439"/>
      <c r="AG6229" s="439"/>
      <c r="AH6229" s="439"/>
      <c r="AI6229" s="439"/>
      <c r="AJ6229" s="439"/>
    </row>
    <row r="6230" spans="29:36" x14ac:dyDescent="0.3">
      <c r="AC6230" s="439"/>
      <c r="AD6230" s="439"/>
      <c r="AE6230" s="439"/>
      <c r="AF6230" s="439"/>
      <c r="AG6230" s="439"/>
      <c r="AH6230" s="439"/>
      <c r="AI6230" s="439"/>
      <c r="AJ6230" s="439"/>
    </row>
    <row r="6231" spans="29:36" x14ac:dyDescent="0.3">
      <c r="AC6231" s="439"/>
      <c r="AD6231" s="439"/>
      <c r="AE6231" s="439"/>
      <c r="AF6231" s="439"/>
      <c r="AG6231" s="439"/>
      <c r="AH6231" s="439"/>
      <c r="AI6231" s="439"/>
      <c r="AJ6231" s="439"/>
    </row>
    <row r="6232" spans="29:36" x14ac:dyDescent="0.3">
      <c r="AC6232" s="439"/>
      <c r="AD6232" s="439"/>
      <c r="AE6232" s="439"/>
      <c r="AF6232" s="439"/>
      <c r="AG6232" s="439"/>
      <c r="AH6232" s="439"/>
      <c r="AI6232" s="439"/>
      <c r="AJ6232" s="439"/>
    </row>
    <row r="6233" spans="29:36" x14ac:dyDescent="0.3">
      <c r="AC6233" s="439"/>
      <c r="AD6233" s="439"/>
      <c r="AE6233" s="439"/>
      <c r="AF6233" s="439"/>
      <c r="AG6233" s="439"/>
      <c r="AH6233" s="439"/>
      <c r="AI6233" s="439"/>
      <c r="AJ6233" s="439"/>
    </row>
    <row r="6234" spans="29:36" x14ac:dyDescent="0.3">
      <c r="AC6234" s="439"/>
      <c r="AD6234" s="439"/>
      <c r="AE6234" s="439"/>
      <c r="AF6234" s="439"/>
      <c r="AG6234" s="439"/>
      <c r="AH6234" s="439"/>
      <c r="AI6234" s="439"/>
      <c r="AJ6234" s="439"/>
    </row>
    <row r="6235" spans="29:36" x14ac:dyDescent="0.3">
      <c r="AC6235" s="439"/>
      <c r="AD6235" s="439"/>
      <c r="AE6235" s="439"/>
      <c r="AF6235" s="439"/>
      <c r="AG6235" s="439"/>
      <c r="AH6235" s="439"/>
      <c r="AI6235" s="439"/>
      <c r="AJ6235" s="439"/>
    </row>
    <row r="6236" spans="29:36" x14ac:dyDescent="0.3">
      <c r="AC6236" s="439"/>
      <c r="AD6236" s="439"/>
      <c r="AE6236" s="439"/>
      <c r="AF6236" s="439"/>
      <c r="AG6236" s="439"/>
      <c r="AH6236" s="439"/>
      <c r="AI6236" s="439"/>
      <c r="AJ6236" s="439"/>
    </row>
    <row r="6237" spans="29:36" x14ac:dyDescent="0.3">
      <c r="AC6237" s="439"/>
      <c r="AD6237" s="439"/>
      <c r="AE6237" s="439"/>
      <c r="AF6237" s="439"/>
      <c r="AG6237" s="439"/>
      <c r="AH6237" s="439"/>
      <c r="AI6237" s="439"/>
      <c r="AJ6237" s="439"/>
    </row>
    <row r="6238" spans="29:36" x14ac:dyDescent="0.3">
      <c r="AC6238" s="439"/>
      <c r="AD6238" s="439"/>
      <c r="AE6238" s="439"/>
      <c r="AF6238" s="439"/>
      <c r="AG6238" s="439"/>
      <c r="AH6238" s="439"/>
      <c r="AI6238" s="439"/>
      <c r="AJ6238" s="439"/>
    </row>
    <row r="6239" spans="29:36" x14ac:dyDescent="0.3">
      <c r="AC6239" s="439"/>
      <c r="AD6239" s="439"/>
      <c r="AE6239" s="439"/>
      <c r="AF6239" s="439"/>
      <c r="AG6239" s="439"/>
      <c r="AH6239" s="439"/>
      <c r="AI6239" s="439"/>
      <c r="AJ6239" s="439"/>
    </row>
    <row r="6240" spans="29:36" x14ac:dyDescent="0.3">
      <c r="AC6240" s="439"/>
      <c r="AD6240" s="439"/>
      <c r="AE6240" s="439"/>
      <c r="AF6240" s="439"/>
      <c r="AG6240" s="439"/>
      <c r="AH6240" s="439"/>
      <c r="AI6240" s="439"/>
      <c r="AJ6240" s="439"/>
    </row>
    <row r="6241" spans="29:36" x14ac:dyDescent="0.3">
      <c r="AC6241" s="439"/>
      <c r="AD6241" s="439"/>
      <c r="AE6241" s="439"/>
      <c r="AF6241" s="439"/>
      <c r="AG6241" s="439"/>
      <c r="AH6241" s="439"/>
      <c r="AI6241" s="439"/>
      <c r="AJ6241" s="439"/>
    </row>
    <row r="6242" spans="29:36" x14ac:dyDescent="0.3">
      <c r="AC6242" s="439"/>
      <c r="AD6242" s="439"/>
      <c r="AE6242" s="439"/>
      <c r="AF6242" s="439"/>
      <c r="AG6242" s="439"/>
      <c r="AH6242" s="439"/>
      <c r="AI6242" s="439"/>
      <c r="AJ6242" s="439"/>
    </row>
    <row r="6243" spans="29:36" x14ac:dyDescent="0.3">
      <c r="AC6243" s="439"/>
      <c r="AD6243" s="439"/>
      <c r="AE6243" s="439"/>
      <c r="AF6243" s="439"/>
      <c r="AG6243" s="439"/>
      <c r="AH6243" s="439"/>
      <c r="AI6243" s="439"/>
      <c r="AJ6243" s="439"/>
    </row>
    <row r="6244" spans="29:36" x14ac:dyDescent="0.3">
      <c r="AC6244" s="439"/>
      <c r="AD6244" s="439"/>
      <c r="AE6244" s="439"/>
      <c r="AF6244" s="439"/>
      <c r="AG6244" s="439"/>
      <c r="AH6244" s="439"/>
      <c r="AI6244" s="439"/>
      <c r="AJ6244" s="439"/>
    </row>
    <row r="6245" spans="29:36" x14ac:dyDescent="0.3">
      <c r="AC6245" s="439"/>
      <c r="AD6245" s="439"/>
      <c r="AE6245" s="439"/>
      <c r="AF6245" s="439"/>
      <c r="AG6245" s="439"/>
      <c r="AH6245" s="439"/>
      <c r="AI6245" s="439"/>
      <c r="AJ6245" s="439"/>
    </row>
    <row r="6246" spans="29:36" x14ac:dyDescent="0.3">
      <c r="AC6246" s="439"/>
      <c r="AD6246" s="439"/>
      <c r="AE6246" s="439"/>
      <c r="AF6246" s="439"/>
      <c r="AG6246" s="439"/>
      <c r="AH6246" s="439"/>
      <c r="AI6246" s="439"/>
      <c r="AJ6246" s="439"/>
    </row>
    <row r="6247" spans="29:36" x14ac:dyDescent="0.3">
      <c r="AC6247" s="439"/>
      <c r="AD6247" s="439"/>
      <c r="AE6247" s="439"/>
      <c r="AF6247" s="439"/>
      <c r="AG6247" s="439"/>
      <c r="AH6247" s="439"/>
      <c r="AI6247" s="439"/>
      <c r="AJ6247" s="439"/>
    </row>
    <row r="6248" spans="29:36" x14ac:dyDescent="0.3">
      <c r="AC6248" s="439"/>
      <c r="AD6248" s="439"/>
      <c r="AE6248" s="439"/>
      <c r="AF6248" s="439"/>
      <c r="AG6248" s="439"/>
      <c r="AH6248" s="439"/>
      <c r="AI6248" s="439"/>
      <c r="AJ6248" s="439"/>
    </row>
    <row r="6249" spans="29:36" x14ac:dyDescent="0.3">
      <c r="AC6249" s="439"/>
      <c r="AD6249" s="439"/>
      <c r="AE6249" s="439"/>
      <c r="AF6249" s="439"/>
      <c r="AG6249" s="439"/>
      <c r="AH6249" s="439"/>
      <c r="AI6249" s="439"/>
      <c r="AJ6249" s="439"/>
    </row>
    <row r="6250" spans="29:36" x14ac:dyDescent="0.3">
      <c r="AC6250" s="439"/>
      <c r="AD6250" s="439"/>
      <c r="AE6250" s="439"/>
      <c r="AF6250" s="439"/>
      <c r="AG6250" s="439"/>
      <c r="AH6250" s="439"/>
      <c r="AI6250" s="439"/>
      <c r="AJ6250" s="439"/>
    </row>
    <row r="6251" spans="29:36" x14ac:dyDescent="0.3">
      <c r="AC6251" s="439"/>
      <c r="AD6251" s="439"/>
      <c r="AE6251" s="439"/>
      <c r="AF6251" s="439"/>
      <c r="AG6251" s="439"/>
      <c r="AH6251" s="439"/>
      <c r="AI6251" s="439"/>
      <c r="AJ6251" s="439"/>
    </row>
    <row r="6252" spans="29:36" x14ac:dyDescent="0.3">
      <c r="AC6252" s="439"/>
      <c r="AD6252" s="439"/>
      <c r="AE6252" s="439"/>
      <c r="AF6252" s="439"/>
      <c r="AG6252" s="439"/>
      <c r="AH6252" s="439"/>
      <c r="AI6252" s="439"/>
      <c r="AJ6252" s="439"/>
    </row>
    <row r="6253" spans="29:36" x14ac:dyDescent="0.3">
      <c r="AC6253" s="439"/>
      <c r="AD6253" s="439"/>
      <c r="AE6253" s="439"/>
      <c r="AF6253" s="439"/>
      <c r="AG6253" s="439"/>
      <c r="AH6253" s="439"/>
      <c r="AI6253" s="439"/>
      <c r="AJ6253" s="439"/>
    </row>
    <row r="6254" spans="29:36" x14ac:dyDescent="0.3">
      <c r="AC6254" s="439"/>
      <c r="AD6254" s="439"/>
      <c r="AE6254" s="439"/>
      <c r="AF6254" s="439"/>
      <c r="AG6254" s="439"/>
      <c r="AH6254" s="439"/>
      <c r="AI6254" s="439"/>
      <c r="AJ6254" s="439"/>
    </row>
    <row r="6255" spans="29:36" x14ac:dyDescent="0.3">
      <c r="AC6255" s="439"/>
      <c r="AD6255" s="439"/>
      <c r="AE6255" s="439"/>
      <c r="AF6255" s="439"/>
      <c r="AG6255" s="439"/>
      <c r="AH6255" s="439"/>
      <c r="AI6255" s="439"/>
      <c r="AJ6255" s="439"/>
    </row>
    <row r="6256" spans="29:36" x14ac:dyDescent="0.3">
      <c r="AC6256" s="439"/>
      <c r="AD6256" s="439"/>
      <c r="AE6256" s="439"/>
      <c r="AF6256" s="439"/>
      <c r="AG6256" s="439"/>
      <c r="AH6256" s="439"/>
      <c r="AI6256" s="439"/>
      <c r="AJ6256" s="439"/>
    </row>
    <row r="6257" spans="29:36" x14ac:dyDescent="0.3">
      <c r="AC6257" s="439"/>
      <c r="AD6257" s="439"/>
      <c r="AE6257" s="439"/>
      <c r="AF6257" s="439"/>
      <c r="AG6257" s="439"/>
      <c r="AH6257" s="439"/>
      <c r="AI6257" s="439"/>
      <c r="AJ6257" s="439"/>
    </row>
    <row r="6258" spans="29:36" x14ac:dyDescent="0.3">
      <c r="AC6258" s="439"/>
      <c r="AD6258" s="439"/>
      <c r="AE6258" s="439"/>
      <c r="AF6258" s="439"/>
      <c r="AG6258" s="439"/>
      <c r="AH6258" s="439"/>
      <c r="AI6258" s="439"/>
      <c r="AJ6258" s="439"/>
    </row>
    <row r="6259" spans="29:36" x14ac:dyDescent="0.3">
      <c r="AC6259" s="439"/>
      <c r="AD6259" s="439"/>
      <c r="AE6259" s="439"/>
      <c r="AF6259" s="439"/>
      <c r="AG6259" s="439"/>
      <c r="AH6259" s="439"/>
      <c r="AI6259" s="439"/>
      <c r="AJ6259" s="439"/>
    </row>
    <row r="6260" spans="29:36" x14ac:dyDescent="0.3">
      <c r="AC6260" s="439"/>
      <c r="AD6260" s="439"/>
      <c r="AE6260" s="439"/>
      <c r="AF6260" s="439"/>
      <c r="AG6260" s="439"/>
      <c r="AH6260" s="439"/>
      <c r="AI6260" s="439"/>
      <c r="AJ6260" s="439"/>
    </row>
    <row r="6261" spans="29:36" x14ac:dyDescent="0.3">
      <c r="AC6261" s="439"/>
      <c r="AD6261" s="439"/>
      <c r="AE6261" s="439"/>
      <c r="AF6261" s="439"/>
      <c r="AG6261" s="439"/>
      <c r="AH6261" s="439"/>
      <c r="AI6261" s="439"/>
      <c r="AJ6261" s="439"/>
    </row>
    <row r="6262" spans="29:36" x14ac:dyDescent="0.3">
      <c r="AC6262" s="439"/>
      <c r="AD6262" s="439"/>
      <c r="AE6262" s="439"/>
      <c r="AF6262" s="439"/>
      <c r="AG6262" s="439"/>
      <c r="AH6262" s="439"/>
      <c r="AI6262" s="439"/>
      <c r="AJ6262" s="439"/>
    </row>
    <row r="6263" spans="29:36" x14ac:dyDescent="0.3">
      <c r="AC6263" s="439"/>
      <c r="AD6263" s="439"/>
      <c r="AE6263" s="439"/>
      <c r="AF6263" s="439"/>
      <c r="AG6263" s="439"/>
      <c r="AH6263" s="439"/>
      <c r="AI6263" s="439"/>
      <c r="AJ6263" s="439"/>
    </row>
    <row r="6264" spans="29:36" x14ac:dyDescent="0.3">
      <c r="AC6264" s="439"/>
      <c r="AD6264" s="439"/>
      <c r="AE6264" s="439"/>
      <c r="AF6264" s="439"/>
      <c r="AG6264" s="439"/>
      <c r="AH6264" s="439"/>
      <c r="AI6264" s="439"/>
      <c r="AJ6264" s="439"/>
    </row>
    <row r="6265" spans="29:36" x14ac:dyDescent="0.3">
      <c r="AC6265" s="439"/>
      <c r="AD6265" s="439"/>
      <c r="AE6265" s="439"/>
      <c r="AF6265" s="439"/>
      <c r="AG6265" s="439"/>
      <c r="AH6265" s="439"/>
      <c r="AI6265" s="439"/>
      <c r="AJ6265" s="439"/>
    </row>
    <row r="6266" spans="29:36" x14ac:dyDescent="0.3">
      <c r="AC6266" s="439"/>
      <c r="AD6266" s="439"/>
      <c r="AE6266" s="439"/>
      <c r="AF6266" s="439"/>
      <c r="AG6266" s="439"/>
      <c r="AH6266" s="439"/>
      <c r="AI6266" s="439"/>
      <c r="AJ6266" s="439"/>
    </row>
    <row r="6267" spans="29:36" x14ac:dyDescent="0.3">
      <c r="AC6267" s="439"/>
      <c r="AD6267" s="439"/>
      <c r="AE6267" s="439"/>
      <c r="AF6267" s="439"/>
      <c r="AG6267" s="439"/>
      <c r="AH6267" s="439"/>
      <c r="AI6267" s="439"/>
      <c r="AJ6267" s="439"/>
    </row>
    <row r="6268" spans="29:36" x14ac:dyDescent="0.3">
      <c r="AC6268" s="439"/>
      <c r="AD6268" s="439"/>
      <c r="AE6268" s="439"/>
      <c r="AF6268" s="439"/>
      <c r="AG6268" s="439"/>
      <c r="AH6268" s="439"/>
      <c r="AI6268" s="439"/>
      <c r="AJ6268" s="439"/>
    </row>
    <row r="6269" spans="29:36" x14ac:dyDescent="0.3">
      <c r="AC6269" s="439"/>
      <c r="AD6269" s="439"/>
      <c r="AE6269" s="439"/>
      <c r="AF6269" s="439"/>
      <c r="AG6269" s="439"/>
      <c r="AH6269" s="439"/>
      <c r="AI6269" s="439"/>
      <c r="AJ6269" s="439"/>
    </row>
    <row r="6270" spans="29:36" x14ac:dyDescent="0.3">
      <c r="AC6270" s="439"/>
      <c r="AD6270" s="439"/>
      <c r="AE6270" s="439"/>
      <c r="AF6270" s="439"/>
      <c r="AG6270" s="439"/>
      <c r="AH6270" s="439"/>
      <c r="AI6270" s="439"/>
      <c r="AJ6270" s="439"/>
    </row>
    <row r="6271" spans="29:36" x14ac:dyDescent="0.3">
      <c r="AC6271" s="439"/>
      <c r="AD6271" s="439"/>
      <c r="AE6271" s="439"/>
      <c r="AF6271" s="439"/>
      <c r="AG6271" s="439"/>
      <c r="AH6271" s="439"/>
      <c r="AI6271" s="439"/>
      <c r="AJ6271" s="439"/>
    </row>
    <row r="6272" spans="29:36" x14ac:dyDescent="0.3">
      <c r="AC6272" s="439"/>
      <c r="AD6272" s="439"/>
      <c r="AE6272" s="439"/>
      <c r="AF6272" s="439"/>
      <c r="AG6272" s="439"/>
      <c r="AH6272" s="439"/>
      <c r="AI6272" s="439"/>
      <c r="AJ6272" s="439"/>
    </row>
    <row r="6273" spans="29:36" x14ac:dyDescent="0.3">
      <c r="AC6273" s="439"/>
      <c r="AD6273" s="439"/>
      <c r="AE6273" s="439"/>
      <c r="AF6273" s="439"/>
      <c r="AG6273" s="439"/>
      <c r="AH6273" s="439"/>
      <c r="AI6273" s="439"/>
      <c r="AJ6273" s="439"/>
    </row>
    <row r="6274" spans="29:36" x14ac:dyDescent="0.3">
      <c r="AC6274" s="439"/>
      <c r="AD6274" s="439"/>
      <c r="AE6274" s="439"/>
      <c r="AF6274" s="439"/>
      <c r="AG6274" s="439"/>
      <c r="AH6274" s="439"/>
      <c r="AI6274" s="439"/>
      <c r="AJ6274" s="439"/>
    </row>
    <row r="6275" spans="29:36" x14ac:dyDescent="0.3">
      <c r="AC6275" s="439"/>
      <c r="AD6275" s="439"/>
      <c r="AE6275" s="439"/>
      <c r="AF6275" s="439"/>
      <c r="AG6275" s="439"/>
      <c r="AH6275" s="439"/>
      <c r="AI6275" s="439"/>
      <c r="AJ6275" s="439"/>
    </row>
    <row r="6276" spans="29:36" x14ac:dyDescent="0.3">
      <c r="AC6276" s="439"/>
      <c r="AD6276" s="439"/>
      <c r="AE6276" s="439"/>
      <c r="AF6276" s="439"/>
      <c r="AG6276" s="439"/>
      <c r="AH6276" s="439"/>
      <c r="AI6276" s="439"/>
      <c r="AJ6276" s="439"/>
    </row>
    <row r="6277" spans="29:36" x14ac:dyDescent="0.3">
      <c r="AC6277" s="439"/>
      <c r="AD6277" s="439"/>
      <c r="AE6277" s="439"/>
      <c r="AF6277" s="439"/>
      <c r="AG6277" s="439"/>
      <c r="AH6277" s="439"/>
      <c r="AI6277" s="439"/>
      <c r="AJ6277" s="439"/>
    </row>
    <row r="6278" spans="29:36" x14ac:dyDescent="0.3">
      <c r="AC6278" s="439"/>
      <c r="AD6278" s="439"/>
      <c r="AE6278" s="439"/>
      <c r="AF6278" s="439"/>
      <c r="AG6278" s="439"/>
      <c r="AH6278" s="439"/>
      <c r="AI6278" s="439"/>
      <c r="AJ6278" s="439"/>
    </row>
    <row r="6279" spans="29:36" x14ac:dyDescent="0.3">
      <c r="AC6279" s="439"/>
      <c r="AD6279" s="439"/>
      <c r="AE6279" s="439"/>
      <c r="AF6279" s="439"/>
      <c r="AG6279" s="439"/>
      <c r="AH6279" s="439"/>
      <c r="AI6279" s="439"/>
      <c r="AJ6279" s="439"/>
    </row>
    <row r="6280" spans="29:36" x14ac:dyDescent="0.3">
      <c r="AC6280" s="439"/>
      <c r="AD6280" s="439"/>
      <c r="AE6280" s="439"/>
      <c r="AF6280" s="439"/>
      <c r="AG6280" s="439"/>
      <c r="AH6280" s="439"/>
      <c r="AI6280" s="439"/>
      <c r="AJ6280" s="439"/>
    </row>
    <row r="6281" spans="29:36" x14ac:dyDescent="0.3">
      <c r="AC6281" s="439"/>
      <c r="AD6281" s="439"/>
      <c r="AE6281" s="439"/>
      <c r="AF6281" s="439"/>
      <c r="AG6281" s="439"/>
      <c r="AH6281" s="439"/>
      <c r="AI6281" s="439"/>
      <c r="AJ6281" s="439"/>
    </row>
    <row r="6282" spans="29:36" x14ac:dyDescent="0.3">
      <c r="AC6282" s="439"/>
      <c r="AD6282" s="439"/>
      <c r="AE6282" s="439"/>
      <c r="AF6282" s="439"/>
      <c r="AG6282" s="439"/>
      <c r="AH6282" s="439"/>
      <c r="AI6282" s="439"/>
      <c r="AJ6282" s="439"/>
    </row>
    <row r="6283" spans="29:36" x14ac:dyDescent="0.3">
      <c r="AC6283" s="439"/>
      <c r="AD6283" s="439"/>
      <c r="AE6283" s="439"/>
      <c r="AF6283" s="439"/>
      <c r="AG6283" s="439"/>
      <c r="AH6283" s="439"/>
      <c r="AI6283" s="439"/>
      <c r="AJ6283" s="439"/>
    </row>
    <row r="6284" spans="29:36" x14ac:dyDescent="0.3">
      <c r="AC6284" s="439"/>
      <c r="AD6284" s="439"/>
      <c r="AE6284" s="439"/>
      <c r="AF6284" s="439"/>
      <c r="AG6284" s="439"/>
      <c r="AH6284" s="439"/>
      <c r="AI6284" s="439"/>
      <c r="AJ6284" s="439"/>
    </row>
    <row r="6285" spans="29:36" x14ac:dyDescent="0.3">
      <c r="AC6285" s="439"/>
      <c r="AD6285" s="439"/>
      <c r="AE6285" s="439"/>
      <c r="AF6285" s="439"/>
      <c r="AG6285" s="439"/>
      <c r="AH6285" s="439"/>
      <c r="AI6285" s="439"/>
      <c r="AJ6285" s="439"/>
    </row>
    <row r="6286" spans="29:36" x14ac:dyDescent="0.3">
      <c r="AC6286" s="439"/>
      <c r="AD6286" s="439"/>
      <c r="AE6286" s="439"/>
      <c r="AF6286" s="439"/>
      <c r="AG6286" s="439"/>
      <c r="AH6286" s="439"/>
      <c r="AI6286" s="439"/>
      <c r="AJ6286" s="439"/>
    </row>
    <row r="6287" spans="29:36" x14ac:dyDescent="0.3">
      <c r="AC6287" s="439"/>
      <c r="AD6287" s="439"/>
      <c r="AE6287" s="439"/>
      <c r="AF6287" s="439"/>
      <c r="AG6287" s="439"/>
      <c r="AH6287" s="439"/>
      <c r="AI6287" s="439"/>
      <c r="AJ6287" s="439"/>
    </row>
    <row r="6288" spans="29:36" x14ac:dyDescent="0.3">
      <c r="AC6288" s="439"/>
      <c r="AD6288" s="439"/>
      <c r="AE6288" s="439"/>
      <c r="AF6288" s="439"/>
      <c r="AG6288" s="439"/>
      <c r="AH6288" s="439"/>
      <c r="AI6288" s="439"/>
      <c r="AJ6288" s="439"/>
    </row>
    <row r="6289" spans="29:36" x14ac:dyDescent="0.3">
      <c r="AC6289" s="439"/>
      <c r="AD6289" s="439"/>
      <c r="AE6289" s="439"/>
      <c r="AF6289" s="439"/>
      <c r="AG6289" s="439"/>
      <c r="AH6289" s="439"/>
      <c r="AI6289" s="439"/>
      <c r="AJ6289" s="439"/>
    </row>
    <row r="6290" spans="29:36" x14ac:dyDescent="0.3">
      <c r="AC6290" s="439"/>
      <c r="AD6290" s="439"/>
      <c r="AE6290" s="439"/>
      <c r="AF6290" s="439"/>
      <c r="AG6290" s="439"/>
      <c r="AH6290" s="439"/>
      <c r="AI6290" s="439"/>
      <c r="AJ6290" s="439"/>
    </row>
    <row r="6291" spans="29:36" x14ac:dyDescent="0.3">
      <c r="AC6291" s="439"/>
      <c r="AD6291" s="439"/>
      <c r="AE6291" s="439"/>
      <c r="AF6291" s="439"/>
      <c r="AG6291" s="439"/>
      <c r="AH6291" s="439"/>
      <c r="AI6291" s="439"/>
      <c r="AJ6291" s="439"/>
    </row>
    <row r="6292" spans="29:36" x14ac:dyDescent="0.3">
      <c r="AC6292" s="439"/>
      <c r="AD6292" s="439"/>
      <c r="AE6292" s="439"/>
      <c r="AF6292" s="439"/>
      <c r="AG6292" s="439"/>
      <c r="AH6292" s="439"/>
      <c r="AI6292" s="439"/>
      <c r="AJ6292" s="439"/>
    </row>
    <row r="6293" spans="29:36" x14ac:dyDescent="0.3">
      <c r="AC6293" s="439"/>
      <c r="AD6293" s="439"/>
      <c r="AE6293" s="439"/>
      <c r="AF6293" s="439"/>
      <c r="AG6293" s="439"/>
      <c r="AH6293" s="439"/>
      <c r="AI6293" s="439"/>
      <c r="AJ6293" s="439"/>
    </row>
    <row r="6294" spans="29:36" x14ac:dyDescent="0.3">
      <c r="AC6294" s="439"/>
      <c r="AD6294" s="439"/>
      <c r="AE6294" s="439"/>
      <c r="AF6294" s="439"/>
      <c r="AG6294" s="439"/>
      <c r="AH6294" s="439"/>
      <c r="AI6294" s="439"/>
      <c r="AJ6294" s="439"/>
    </row>
    <row r="6295" spans="29:36" x14ac:dyDescent="0.3">
      <c r="AC6295" s="439"/>
      <c r="AD6295" s="439"/>
      <c r="AE6295" s="439"/>
      <c r="AF6295" s="439"/>
      <c r="AG6295" s="439"/>
      <c r="AH6295" s="439"/>
      <c r="AI6295" s="439"/>
      <c r="AJ6295" s="439"/>
    </row>
    <row r="6296" spans="29:36" x14ac:dyDescent="0.3">
      <c r="AC6296" s="439"/>
      <c r="AD6296" s="439"/>
      <c r="AE6296" s="439"/>
      <c r="AF6296" s="439"/>
      <c r="AG6296" s="439"/>
      <c r="AH6296" s="439"/>
      <c r="AI6296" s="439"/>
      <c r="AJ6296" s="439"/>
    </row>
    <row r="6297" spans="29:36" x14ac:dyDescent="0.3">
      <c r="AC6297" s="439"/>
      <c r="AD6297" s="439"/>
      <c r="AE6297" s="439"/>
      <c r="AF6297" s="439"/>
      <c r="AG6297" s="439"/>
      <c r="AH6297" s="439"/>
      <c r="AI6297" s="439"/>
      <c r="AJ6297" s="439"/>
    </row>
    <row r="6298" spans="29:36" x14ac:dyDescent="0.3">
      <c r="AC6298" s="439"/>
      <c r="AD6298" s="439"/>
      <c r="AE6298" s="439"/>
      <c r="AF6298" s="439"/>
      <c r="AG6298" s="439"/>
      <c r="AH6298" s="439"/>
      <c r="AI6298" s="439"/>
      <c r="AJ6298" s="439"/>
    </row>
    <row r="6299" spans="29:36" x14ac:dyDescent="0.3">
      <c r="AC6299" s="439"/>
      <c r="AD6299" s="439"/>
      <c r="AE6299" s="439"/>
      <c r="AF6299" s="439"/>
      <c r="AG6299" s="439"/>
      <c r="AH6299" s="439"/>
      <c r="AI6299" s="439"/>
      <c r="AJ6299" s="439"/>
    </row>
    <row r="6300" spans="29:36" x14ac:dyDescent="0.3">
      <c r="AC6300" s="439"/>
      <c r="AD6300" s="439"/>
      <c r="AE6300" s="439"/>
      <c r="AF6300" s="439"/>
      <c r="AG6300" s="439"/>
      <c r="AH6300" s="439"/>
      <c r="AI6300" s="439"/>
      <c r="AJ6300" s="439"/>
    </row>
    <row r="6301" spans="29:36" x14ac:dyDescent="0.3">
      <c r="AC6301" s="439"/>
      <c r="AD6301" s="439"/>
      <c r="AE6301" s="439"/>
      <c r="AF6301" s="439"/>
      <c r="AG6301" s="439"/>
      <c r="AH6301" s="439"/>
      <c r="AI6301" s="439"/>
      <c r="AJ6301" s="439"/>
    </row>
    <row r="6302" spans="29:36" x14ac:dyDescent="0.3">
      <c r="AC6302" s="439"/>
      <c r="AD6302" s="439"/>
      <c r="AE6302" s="439"/>
      <c r="AF6302" s="439"/>
      <c r="AG6302" s="439"/>
      <c r="AH6302" s="439"/>
      <c r="AI6302" s="439"/>
      <c r="AJ6302" s="439"/>
    </row>
    <row r="6303" spans="29:36" x14ac:dyDescent="0.3">
      <c r="AC6303" s="439"/>
      <c r="AD6303" s="439"/>
      <c r="AE6303" s="439"/>
      <c r="AF6303" s="439"/>
      <c r="AG6303" s="439"/>
      <c r="AH6303" s="439"/>
      <c r="AI6303" s="439"/>
      <c r="AJ6303" s="439"/>
    </row>
    <row r="6304" spans="29:36" x14ac:dyDescent="0.3">
      <c r="AC6304" s="439"/>
      <c r="AD6304" s="439"/>
      <c r="AE6304" s="439"/>
      <c r="AF6304" s="439"/>
      <c r="AG6304" s="439"/>
      <c r="AH6304" s="439"/>
      <c r="AI6304" s="439"/>
      <c r="AJ6304" s="439"/>
    </row>
    <row r="6305" spans="29:36" x14ac:dyDescent="0.3">
      <c r="AC6305" s="439"/>
      <c r="AD6305" s="439"/>
      <c r="AE6305" s="439"/>
      <c r="AF6305" s="439"/>
      <c r="AG6305" s="439"/>
      <c r="AH6305" s="439"/>
      <c r="AI6305" s="439"/>
      <c r="AJ6305" s="439"/>
    </row>
    <row r="6306" spans="29:36" x14ac:dyDescent="0.3">
      <c r="AC6306" s="439"/>
      <c r="AD6306" s="439"/>
      <c r="AE6306" s="439"/>
      <c r="AF6306" s="439"/>
      <c r="AG6306" s="439"/>
      <c r="AH6306" s="439"/>
      <c r="AI6306" s="439"/>
      <c r="AJ6306" s="439"/>
    </row>
    <row r="6307" spans="29:36" x14ac:dyDescent="0.3">
      <c r="AC6307" s="439"/>
      <c r="AD6307" s="439"/>
      <c r="AE6307" s="439"/>
      <c r="AF6307" s="439"/>
      <c r="AG6307" s="439"/>
      <c r="AH6307" s="439"/>
      <c r="AI6307" s="439"/>
      <c r="AJ6307" s="439"/>
    </row>
    <row r="6308" spans="29:36" x14ac:dyDescent="0.3">
      <c r="AC6308" s="439"/>
      <c r="AD6308" s="439"/>
      <c r="AE6308" s="439"/>
      <c r="AF6308" s="439"/>
      <c r="AG6308" s="439"/>
      <c r="AH6308" s="439"/>
      <c r="AI6308" s="439"/>
      <c r="AJ6308" s="439"/>
    </row>
    <row r="6309" spans="29:36" x14ac:dyDescent="0.3">
      <c r="AC6309" s="439"/>
      <c r="AD6309" s="439"/>
      <c r="AE6309" s="439"/>
      <c r="AF6309" s="439"/>
      <c r="AG6309" s="439"/>
      <c r="AH6309" s="439"/>
      <c r="AI6309" s="439"/>
      <c r="AJ6309" s="439"/>
    </row>
    <row r="6310" spans="29:36" x14ac:dyDescent="0.3">
      <c r="AC6310" s="439"/>
      <c r="AD6310" s="439"/>
      <c r="AE6310" s="439"/>
      <c r="AF6310" s="439"/>
      <c r="AG6310" s="439"/>
      <c r="AH6310" s="439"/>
      <c r="AI6310" s="439"/>
      <c r="AJ6310" s="439"/>
    </row>
    <row r="6311" spans="29:36" x14ac:dyDescent="0.3">
      <c r="AC6311" s="439"/>
      <c r="AD6311" s="439"/>
      <c r="AE6311" s="439"/>
      <c r="AF6311" s="439"/>
      <c r="AG6311" s="439"/>
      <c r="AH6311" s="439"/>
      <c r="AI6311" s="439"/>
      <c r="AJ6311" s="439"/>
    </row>
    <row r="6312" spans="29:36" x14ac:dyDescent="0.3">
      <c r="AC6312" s="439"/>
      <c r="AD6312" s="439"/>
      <c r="AE6312" s="439"/>
      <c r="AF6312" s="439"/>
      <c r="AG6312" s="439"/>
      <c r="AH6312" s="439"/>
      <c r="AI6312" s="439"/>
      <c r="AJ6312" s="439"/>
    </row>
    <row r="6313" spans="29:36" x14ac:dyDescent="0.3">
      <c r="AC6313" s="439"/>
      <c r="AD6313" s="439"/>
      <c r="AE6313" s="439"/>
      <c r="AF6313" s="439"/>
      <c r="AG6313" s="439"/>
      <c r="AH6313" s="439"/>
      <c r="AI6313" s="439"/>
      <c r="AJ6313" s="439"/>
    </row>
    <row r="6314" spans="29:36" x14ac:dyDescent="0.3">
      <c r="AC6314" s="439"/>
      <c r="AD6314" s="439"/>
      <c r="AE6314" s="439"/>
      <c r="AF6314" s="439"/>
      <c r="AG6314" s="439"/>
      <c r="AH6314" s="439"/>
      <c r="AI6314" s="439"/>
      <c r="AJ6314" s="439"/>
    </row>
    <row r="6315" spans="29:36" x14ac:dyDescent="0.3">
      <c r="AC6315" s="439"/>
      <c r="AD6315" s="439"/>
      <c r="AE6315" s="439"/>
      <c r="AF6315" s="439"/>
      <c r="AG6315" s="439"/>
      <c r="AH6315" s="439"/>
      <c r="AI6315" s="439"/>
      <c r="AJ6315" s="439"/>
    </row>
    <row r="6316" spans="29:36" x14ac:dyDescent="0.3">
      <c r="AC6316" s="439"/>
      <c r="AD6316" s="439"/>
      <c r="AE6316" s="439"/>
      <c r="AF6316" s="439"/>
      <c r="AG6316" s="439"/>
      <c r="AH6316" s="439"/>
      <c r="AI6316" s="439"/>
      <c r="AJ6316" s="439"/>
    </row>
    <row r="6317" spans="29:36" x14ac:dyDescent="0.3">
      <c r="AC6317" s="439"/>
      <c r="AD6317" s="439"/>
      <c r="AE6317" s="439"/>
      <c r="AF6317" s="439"/>
      <c r="AG6317" s="439"/>
      <c r="AH6317" s="439"/>
      <c r="AI6317" s="439"/>
      <c r="AJ6317" s="439"/>
    </row>
    <row r="6318" spans="29:36" x14ac:dyDescent="0.3">
      <c r="AC6318" s="439"/>
      <c r="AD6318" s="439"/>
      <c r="AE6318" s="439"/>
      <c r="AF6318" s="439"/>
      <c r="AG6318" s="439"/>
      <c r="AH6318" s="439"/>
      <c r="AI6318" s="439"/>
      <c r="AJ6318" s="439"/>
    </row>
    <row r="6319" spans="29:36" x14ac:dyDescent="0.3">
      <c r="AC6319" s="439"/>
      <c r="AD6319" s="439"/>
      <c r="AE6319" s="439"/>
      <c r="AF6319" s="439"/>
      <c r="AG6319" s="439"/>
      <c r="AH6319" s="439"/>
      <c r="AI6319" s="439"/>
      <c r="AJ6319" s="439"/>
    </row>
    <row r="6320" spans="29:36" x14ac:dyDescent="0.3">
      <c r="AC6320" s="439"/>
      <c r="AD6320" s="439"/>
      <c r="AE6320" s="439"/>
      <c r="AF6320" s="439"/>
      <c r="AG6320" s="439"/>
      <c r="AH6320" s="439"/>
      <c r="AI6320" s="439"/>
      <c r="AJ6320" s="439"/>
    </row>
    <row r="6321" spans="29:36" x14ac:dyDescent="0.3">
      <c r="AC6321" s="439"/>
      <c r="AD6321" s="439"/>
      <c r="AE6321" s="439"/>
      <c r="AF6321" s="439"/>
      <c r="AG6321" s="439"/>
      <c r="AH6321" s="439"/>
      <c r="AI6321" s="439"/>
      <c r="AJ6321" s="439"/>
    </row>
    <row r="6322" spans="29:36" x14ac:dyDescent="0.3">
      <c r="AC6322" s="439"/>
      <c r="AD6322" s="439"/>
      <c r="AE6322" s="439"/>
      <c r="AF6322" s="439"/>
      <c r="AG6322" s="439"/>
      <c r="AH6322" s="439"/>
      <c r="AI6322" s="439"/>
      <c r="AJ6322" s="439"/>
    </row>
    <row r="6323" spans="29:36" x14ac:dyDescent="0.3">
      <c r="AC6323" s="439"/>
      <c r="AD6323" s="439"/>
      <c r="AE6323" s="439"/>
      <c r="AF6323" s="439"/>
      <c r="AG6323" s="439"/>
      <c r="AH6323" s="439"/>
      <c r="AI6323" s="439"/>
      <c r="AJ6323" s="439"/>
    </row>
    <row r="6324" spans="29:36" x14ac:dyDescent="0.3">
      <c r="AC6324" s="439"/>
      <c r="AD6324" s="439"/>
      <c r="AE6324" s="439"/>
      <c r="AF6324" s="439"/>
      <c r="AG6324" s="439"/>
      <c r="AH6324" s="439"/>
      <c r="AI6324" s="439"/>
      <c r="AJ6324" s="439"/>
    </row>
    <row r="6325" spans="29:36" x14ac:dyDescent="0.3">
      <c r="AC6325" s="439"/>
      <c r="AD6325" s="439"/>
      <c r="AE6325" s="439"/>
      <c r="AF6325" s="439"/>
      <c r="AG6325" s="439"/>
      <c r="AH6325" s="439"/>
      <c r="AI6325" s="439"/>
      <c r="AJ6325" s="439"/>
    </row>
    <row r="6326" spans="29:36" x14ac:dyDescent="0.3">
      <c r="AC6326" s="439"/>
      <c r="AD6326" s="439"/>
      <c r="AE6326" s="439"/>
      <c r="AF6326" s="439"/>
      <c r="AG6326" s="439"/>
      <c r="AH6326" s="439"/>
      <c r="AI6326" s="439"/>
      <c r="AJ6326" s="439"/>
    </row>
    <row r="6327" spans="29:36" x14ac:dyDescent="0.3">
      <c r="AC6327" s="439"/>
      <c r="AD6327" s="439"/>
      <c r="AE6327" s="439"/>
      <c r="AF6327" s="439"/>
      <c r="AG6327" s="439"/>
      <c r="AH6327" s="439"/>
      <c r="AI6327" s="439"/>
      <c r="AJ6327" s="439"/>
    </row>
    <row r="6328" spans="29:36" x14ac:dyDescent="0.3">
      <c r="AC6328" s="439"/>
      <c r="AD6328" s="439"/>
      <c r="AE6328" s="439"/>
      <c r="AF6328" s="439"/>
      <c r="AG6328" s="439"/>
      <c r="AH6328" s="439"/>
      <c r="AI6328" s="439"/>
      <c r="AJ6328" s="439"/>
    </row>
    <row r="6329" spans="29:36" x14ac:dyDescent="0.3">
      <c r="AC6329" s="439"/>
      <c r="AD6329" s="439"/>
      <c r="AE6329" s="439"/>
      <c r="AF6329" s="439"/>
      <c r="AG6329" s="439"/>
      <c r="AH6329" s="439"/>
      <c r="AI6329" s="439"/>
      <c r="AJ6329" s="439"/>
    </row>
    <row r="6330" spans="29:36" x14ac:dyDescent="0.3">
      <c r="AC6330" s="439"/>
      <c r="AD6330" s="439"/>
      <c r="AE6330" s="439"/>
      <c r="AF6330" s="439"/>
      <c r="AG6330" s="439"/>
      <c r="AH6330" s="439"/>
      <c r="AI6330" s="439"/>
      <c r="AJ6330" s="439"/>
    </row>
    <row r="6331" spans="29:36" x14ac:dyDescent="0.3">
      <c r="AC6331" s="439"/>
      <c r="AD6331" s="439"/>
      <c r="AE6331" s="439"/>
      <c r="AF6331" s="439"/>
      <c r="AG6331" s="439"/>
      <c r="AH6331" s="439"/>
      <c r="AI6331" s="439"/>
      <c r="AJ6331" s="439"/>
    </row>
    <row r="6332" spans="29:36" x14ac:dyDescent="0.3">
      <c r="AC6332" s="439"/>
      <c r="AD6332" s="439"/>
      <c r="AE6332" s="439"/>
      <c r="AF6332" s="439"/>
      <c r="AG6332" s="439"/>
      <c r="AH6332" s="439"/>
      <c r="AI6332" s="439"/>
      <c r="AJ6332" s="439"/>
    </row>
    <row r="6333" spans="29:36" x14ac:dyDescent="0.3">
      <c r="AC6333" s="439"/>
      <c r="AD6333" s="439"/>
      <c r="AE6333" s="439"/>
      <c r="AF6333" s="439"/>
      <c r="AG6333" s="439"/>
      <c r="AH6333" s="439"/>
      <c r="AI6333" s="439"/>
      <c r="AJ6333" s="439"/>
    </row>
    <row r="6334" spans="29:36" x14ac:dyDescent="0.3">
      <c r="AC6334" s="439"/>
      <c r="AD6334" s="439"/>
      <c r="AE6334" s="439"/>
      <c r="AF6334" s="439"/>
      <c r="AG6334" s="439"/>
      <c r="AH6334" s="439"/>
      <c r="AI6334" s="439"/>
      <c r="AJ6334" s="439"/>
    </row>
    <row r="6335" spans="29:36" x14ac:dyDescent="0.3">
      <c r="AC6335" s="439"/>
      <c r="AD6335" s="439"/>
      <c r="AE6335" s="439"/>
      <c r="AF6335" s="439"/>
      <c r="AG6335" s="439"/>
      <c r="AH6335" s="439"/>
      <c r="AI6335" s="439"/>
      <c r="AJ6335" s="439"/>
    </row>
    <row r="6336" spans="29:36" x14ac:dyDescent="0.3">
      <c r="AC6336" s="439"/>
      <c r="AD6336" s="439"/>
      <c r="AE6336" s="439"/>
      <c r="AF6336" s="439"/>
      <c r="AG6336" s="439"/>
      <c r="AH6336" s="439"/>
      <c r="AI6336" s="439"/>
      <c r="AJ6336" s="439"/>
    </row>
    <row r="6337" spans="29:36" x14ac:dyDescent="0.3">
      <c r="AC6337" s="439"/>
      <c r="AD6337" s="439"/>
      <c r="AE6337" s="439"/>
      <c r="AF6337" s="439"/>
      <c r="AG6337" s="439"/>
      <c r="AH6337" s="439"/>
      <c r="AI6337" s="439"/>
      <c r="AJ6337" s="439"/>
    </row>
    <row r="6338" spans="29:36" x14ac:dyDescent="0.3">
      <c r="AC6338" s="439"/>
      <c r="AD6338" s="439"/>
      <c r="AE6338" s="439"/>
      <c r="AF6338" s="439"/>
      <c r="AG6338" s="439"/>
      <c r="AH6338" s="439"/>
      <c r="AI6338" s="439"/>
      <c r="AJ6338" s="439"/>
    </row>
    <row r="6339" spans="29:36" x14ac:dyDescent="0.3">
      <c r="AC6339" s="439"/>
      <c r="AD6339" s="439"/>
      <c r="AE6339" s="439"/>
      <c r="AF6339" s="439"/>
      <c r="AG6339" s="439"/>
      <c r="AH6339" s="439"/>
      <c r="AI6339" s="439"/>
      <c r="AJ6339" s="439"/>
    </row>
    <row r="6340" spans="29:36" x14ac:dyDescent="0.3">
      <c r="AC6340" s="439"/>
      <c r="AD6340" s="439"/>
      <c r="AE6340" s="439"/>
      <c r="AF6340" s="439"/>
      <c r="AG6340" s="439"/>
      <c r="AH6340" s="439"/>
      <c r="AI6340" s="439"/>
      <c r="AJ6340" s="439"/>
    </row>
    <row r="6341" spans="29:36" x14ac:dyDescent="0.3">
      <c r="AC6341" s="439"/>
      <c r="AD6341" s="439"/>
      <c r="AE6341" s="439"/>
      <c r="AF6341" s="439"/>
      <c r="AG6341" s="439"/>
      <c r="AH6341" s="439"/>
      <c r="AI6341" s="439"/>
      <c r="AJ6341" s="439"/>
    </row>
    <row r="6342" spans="29:36" x14ac:dyDescent="0.3">
      <c r="AC6342" s="439"/>
      <c r="AD6342" s="439"/>
      <c r="AE6342" s="439"/>
      <c r="AF6342" s="439"/>
      <c r="AG6342" s="439"/>
      <c r="AH6342" s="439"/>
      <c r="AI6342" s="439"/>
      <c r="AJ6342" s="439"/>
    </row>
    <row r="6343" spans="29:36" x14ac:dyDescent="0.3">
      <c r="AC6343" s="439"/>
      <c r="AD6343" s="439"/>
      <c r="AE6343" s="439"/>
      <c r="AF6343" s="439"/>
      <c r="AG6343" s="439"/>
      <c r="AH6343" s="439"/>
      <c r="AI6343" s="439"/>
      <c r="AJ6343" s="439"/>
    </row>
    <row r="6344" spans="29:36" x14ac:dyDescent="0.3">
      <c r="AC6344" s="439"/>
      <c r="AD6344" s="439"/>
      <c r="AE6344" s="439"/>
      <c r="AF6344" s="439"/>
      <c r="AG6344" s="439"/>
      <c r="AH6344" s="439"/>
      <c r="AI6344" s="439"/>
      <c r="AJ6344" s="439"/>
    </row>
    <row r="6345" spans="29:36" x14ac:dyDescent="0.3">
      <c r="AC6345" s="439"/>
      <c r="AD6345" s="439"/>
      <c r="AE6345" s="439"/>
      <c r="AF6345" s="439"/>
      <c r="AG6345" s="439"/>
      <c r="AH6345" s="439"/>
      <c r="AI6345" s="439"/>
      <c r="AJ6345" s="439"/>
    </row>
    <row r="6346" spans="29:36" x14ac:dyDescent="0.3">
      <c r="AC6346" s="439"/>
      <c r="AD6346" s="439"/>
      <c r="AE6346" s="439"/>
      <c r="AF6346" s="439"/>
      <c r="AG6346" s="439"/>
      <c r="AH6346" s="439"/>
      <c r="AI6346" s="439"/>
      <c r="AJ6346" s="439"/>
    </row>
    <row r="6347" spans="29:36" x14ac:dyDescent="0.3">
      <c r="AC6347" s="439"/>
      <c r="AD6347" s="439"/>
      <c r="AE6347" s="439"/>
      <c r="AF6347" s="439"/>
      <c r="AG6347" s="439"/>
      <c r="AH6347" s="439"/>
      <c r="AI6347" s="439"/>
      <c r="AJ6347" s="439"/>
    </row>
    <row r="6348" spans="29:36" x14ac:dyDescent="0.3">
      <c r="AC6348" s="439"/>
      <c r="AD6348" s="439"/>
      <c r="AE6348" s="439"/>
      <c r="AF6348" s="439"/>
      <c r="AG6348" s="439"/>
      <c r="AH6348" s="439"/>
      <c r="AI6348" s="439"/>
      <c r="AJ6348" s="439"/>
    </row>
    <row r="6349" spans="29:36" x14ac:dyDescent="0.3">
      <c r="AC6349" s="439"/>
      <c r="AD6349" s="439"/>
      <c r="AE6349" s="439"/>
      <c r="AF6349" s="439"/>
      <c r="AG6349" s="439"/>
      <c r="AH6349" s="439"/>
      <c r="AI6349" s="439"/>
      <c r="AJ6349" s="439"/>
    </row>
    <row r="6350" spans="29:36" x14ac:dyDescent="0.3">
      <c r="AC6350" s="439"/>
      <c r="AD6350" s="439"/>
      <c r="AE6350" s="439"/>
      <c r="AF6350" s="439"/>
      <c r="AG6350" s="439"/>
      <c r="AH6350" s="439"/>
      <c r="AI6350" s="439"/>
      <c r="AJ6350" s="439"/>
    </row>
    <row r="6351" spans="29:36" x14ac:dyDescent="0.3">
      <c r="AC6351" s="439"/>
      <c r="AD6351" s="439"/>
      <c r="AE6351" s="439"/>
      <c r="AF6351" s="439"/>
      <c r="AG6351" s="439"/>
      <c r="AH6351" s="439"/>
      <c r="AI6351" s="439"/>
      <c r="AJ6351" s="439"/>
    </row>
    <row r="6352" spans="29:36" x14ac:dyDescent="0.3">
      <c r="AC6352" s="439"/>
      <c r="AD6352" s="439"/>
      <c r="AE6352" s="439"/>
      <c r="AF6352" s="439"/>
      <c r="AG6352" s="439"/>
      <c r="AH6352" s="439"/>
      <c r="AI6352" s="439"/>
      <c r="AJ6352" s="439"/>
    </row>
    <row r="6353" spans="29:36" x14ac:dyDescent="0.3">
      <c r="AC6353" s="439"/>
      <c r="AD6353" s="439"/>
      <c r="AE6353" s="439"/>
      <c r="AF6353" s="439"/>
      <c r="AG6353" s="439"/>
      <c r="AH6353" s="439"/>
      <c r="AI6353" s="439"/>
      <c r="AJ6353" s="439"/>
    </row>
    <row r="6354" spans="29:36" x14ac:dyDescent="0.3">
      <c r="AC6354" s="439"/>
      <c r="AD6354" s="439"/>
      <c r="AE6354" s="439"/>
      <c r="AF6354" s="439"/>
      <c r="AG6354" s="439"/>
      <c r="AH6354" s="439"/>
      <c r="AI6354" s="439"/>
      <c r="AJ6354" s="439"/>
    </row>
    <row r="6355" spans="29:36" x14ac:dyDescent="0.3">
      <c r="AC6355" s="439"/>
      <c r="AD6355" s="439"/>
      <c r="AE6355" s="439"/>
      <c r="AF6355" s="439"/>
      <c r="AG6355" s="439"/>
      <c r="AH6355" s="439"/>
      <c r="AI6355" s="439"/>
      <c r="AJ6355" s="439"/>
    </row>
    <row r="6356" spans="29:36" x14ac:dyDescent="0.3">
      <c r="AC6356" s="439"/>
      <c r="AD6356" s="439"/>
      <c r="AE6356" s="439"/>
      <c r="AF6356" s="439"/>
      <c r="AG6356" s="439"/>
      <c r="AH6356" s="439"/>
      <c r="AI6356" s="439"/>
      <c r="AJ6356" s="439"/>
    </row>
    <row r="6357" spans="29:36" x14ac:dyDescent="0.3">
      <c r="AC6357" s="439"/>
      <c r="AD6357" s="439"/>
      <c r="AE6357" s="439"/>
      <c r="AF6357" s="439"/>
      <c r="AG6357" s="439"/>
      <c r="AH6357" s="439"/>
      <c r="AI6357" s="439"/>
      <c r="AJ6357" s="439"/>
    </row>
    <row r="6358" spans="29:36" x14ac:dyDescent="0.3">
      <c r="AC6358" s="439"/>
      <c r="AD6358" s="439"/>
      <c r="AE6358" s="439"/>
      <c r="AF6358" s="439"/>
      <c r="AG6358" s="439"/>
      <c r="AH6358" s="439"/>
      <c r="AI6358" s="439"/>
      <c r="AJ6358" s="439"/>
    </row>
    <row r="6359" spans="29:36" x14ac:dyDescent="0.3">
      <c r="AC6359" s="439"/>
      <c r="AD6359" s="439"/>
      <c r="AE6359" s="439"/>
      <c r="AF6359" s="439"/>
      <c r="AG6359" s="439"/>
      <c r="AH6359" s="439"/>
      <c r="AI6359" s="439"/>
      <c r="AJ6359" s="439"/>
    </row>
    <row r="6360" spans="29:36" x14ac:dyDescent="0.3">
      <c r="AC6360" s="439"/>
      <c r="AD6360" s="439"/>
      <c r="AE6360" s="439"/>
      <c r="AF6360" s="439"/>
      <c r="AG6360" s="439"/>
      <c r="AH6360" s="439"/>
      <c r="AI6360" s="439"/>
      <c r="AJ6360" s="439"/>
    </row>
    <row r="6361" spans="29:36" x14ac:dyDescent="0.3">
      <c r="AC6361" s="439"/>
      <c r="AD6361" s="439"/>
      <c r="AE6361" s="439"/>
      <c r="AF6361" s="439"/>
      <c r="AG6361" s="439"/>
      <c r="AH6361" s="439"/>
      <c r="AI6361" s="439"/>
      <c r="AJ6361" s="439"/>
    </row>
    <row r="6362" spans="29:36" x14ac:dyDescent="0.3">
      <c r="AC6362" s="439"/>
      <c r="AD6362" s="439"/>
      <c r="AE6362" s="439"/>
      <c r="AF6362" s="439"/>
      <c r="AG6362" s="439"/>
      <c r="AH6362" s="439"/>
      <c r="AI6362" s="439"/>
      <c r="AJ6362" s="439"/>
    </row>
    <row r="6363" spans="29:36" x14ac:dyDescent="0.3">
      <c r="AC6363" s="439"/>
      <c r="AD6363" s="439"/>
      <c r="AE6363" s="439"/>
      <c r="AF6363" s="439"/>
      <c r="AG6363" s="439"/>
      <c r="AH6363" s="439"/>
      <c r="AI6363" s="439"/>
      <c r="AJ6363" s="439"/>
    </row>
    <row r="6364" spans="29:36" x14ac:dyDescent="0.3">
      <c r="AC6364" s="439"/>
      <c r="AD6364" s="439"/>
      <c r="AE6364" s="439"/>
      <c r="AF6364" s="439"/>
      <c r="AG6364" s="439"/>
      <c r="AH6364" s="439"/>
      <c r="AI6364" s="439"/>
      <c r="AJ6364" s="439"/>
    </row>
    <row r="6365" spans="29:36" x14ac:dyDescent="0.3">
      <c r="AC6365" s="439"/>
      <c r="AD6365" s="439"/>
      <c r="AE6365" s="439"/>
      <c r="AF6365" s="439"/>
      <c r="AG6365" s="439"/>
      <c r="AH6365" s="439"/>
      <c r="AI6365" s="439"/>
      <c r="AJ6365" s="439"/>
    </row>
    <row r="6366" spans="29:36" x14ac:dyDescent="0.3">
      <c r="AC6366" s="439"/>
      <c r="AD6366" s="439"/>
      <c r="AE6366" s="439"/>
      <c r="AF6366" s="439"/>
      <c r="AG6366" s="439"/>
      <c r="AH6366" s="439"/>
      <c r="AI6366" s="439"/>
      <c r="AJ6366" s="439"/>
    </row>
    <row r="6367" spans="29:36" x14ac:dyDescent="0.3">
      <c r="AC6367" s="439"/>
      <c r="AD6367" s="439"/>
      <c r="AE6367" s="439"/>
      <c r="AF6367" s="439"/>
      <c r="AG6367" s="439"/>
      <c r="AH6367" s="439"/>
      <c r="AI6367" s="439"/>
      <c r="AJ6367" s="439"/>
    </row>
    <row r="6368" spans="29:36" x14ac:dyDescent="0.3">
      <c r="AC6368" s="439"/>
      <c r="AD6368" s="439"/>
      <c r="AE6368" s="439"/>
      <c r="AF6368" s="439"/>
      <c r="AG6368" s="439"/>
      <c r="AH6368" s="439"/>
      <c r="AI6368" s="439"/>
      <c r="AJ6368" s="439"/>
    </row>
    <row r="6369" spans="29:36" x14ac:dyDescent="0.3">
      <c r="AC6369" s="439"/>
      <c r="AD6369" s="439"/>
      <c r="AE6369" s="439"/>
      <c r="AF6369" s="439"/>
      <c r="AG6369" s="439"/>
      <c r="AH6369" s="439"/>
      <c r="AI6369" s="439"/>
      <c r="AJ6369" s="439"/>
    </row>
    <row r="6370" spans="29:36" x14ac:dyDescent="0.3">
      <c r="AC6370" s="439"/>
      <c r="AD6370" s="439"/>
      <c r="AE6370" s="439"/>
      <c r="AF6370" s="439"/>
      <c r="AG6370" s="439"/>
      <c r="AH6370" s="439"/>
      <c r="AI6370" s="439"/>
      <c r="AJ6370" s="439"/>
    </row>
    <row r="6371" spans="29:36" x14ac:dyDescent="0.3">
      <c r="AC6371" s="439"/>
      <c r="AD6371" s="439"/>
      <c r="AE6371" s="439"/>
      <c r="AF6371" s="439"/>
      <c r="AG6371" s="439"/>
      <c r="AH6371" s="439"/>
      <c r="AI6371" s="439"/>
      <c r="AJ6371" s="439"/>
    </row>
    <row r="6372" spans="29:36" x14ac:dyDescent="0.3">
      <c r="AC6372" s="439"/>
      <c r="AD6372" s="439"/>
      <c r="AE6372" s="439"/>
      <c r="AF6372" s="439"/>
      <c r="AG6372" s="439"/>
      <c r="AH6372" s="439"/>
      <c r="AI6372" s="439"/>
      <c r="AJ6372" s="439"/>
    </row>
    <row r="6373" spans="29:36" x14ac:dyDescent="0.3">
      <c r="AC6373" s="439"/>
      <c r="AD6373" s="439"/>
      <c r="AE6373" s="439"/>
      <c r="AF6373" s="439"/>
      <c r="AG6373" s="439"/>
      <c r="AH6373" s="439"/>
      <c r="AI6373" s="439"/>
      <c r="AJ6373" s="439"/>
    </row>
    <row r="6374" spans="29:36" x14ac:dyDescent="0.3">
      <c r="AC6374" s="439"/>
      <c r="AD6374" s="439"/>
      <c r="AE6374" s="439"/>
      <c r="AF6374" s="439"/>
      <c r="AG6374" s="439"/>
      <c r="AH6374" s="439"/>
      <c r="AI6374" s="439"/>
      <c r="AJ6374" s="439"/>
    </row>
    <row r="6375" spans="29:36" x14ac:dyDescent="0.3">
      <c r="AC6375" s="439"/>
      <c r="AD6375" s="439"/>
      <c r="AE6375" s="439"/>
      <c r="AF6375" s="439"/>
      <c r="AG6375" s="439"/>
      <c r="AH6375" s="439"/>
      <c r="AI6375" s="439"/>
      <c r="AJ6375" s="439"/>
    </row>
    <row r="6376" spans="29:36" x14ac:dyDescent="0.3">
      <c r="AC6376" s="439"/>
      <c r="AD6376" s="439"/>
      <c r="AE6376" s="439"/>
      <c r="AF6376" s="439"/>
      <c r="AG6376" s="439"/>
      <c r="AH6376" s="439"/>
      <c r="AI6376" s="439"/>
      <c r="AJ6376" s="439"/>
    </row>
    <row r="6377" spans="29:36" x14ac:dyDescent="0.3">
      <c r="AC6377" s="439"/>
      <c r="AD6377" s="439"/>
      <c r="AE6377" s="439"/>
      <c r="AF6377" s="439"/>
      <c r="AG6377" s="439"/>
      <c r="AH6377" s="439"/>
      <c r="AI6377" s="439"/>
      <c r="AJ6377" s="439"/>
    </row>
    <row r="6378" spans="29:36" x14ac:dyDescent="0.3">
      <c r="AC6378" s="439"/>
      <c r="AD6378" s="439"/>
      <c r="AE6378" s="439"/>
      <c r="AF6378" s="439"/>
      <c r="AG6378" s="439"/>
      <c r="AH6378" s="439"/>
      <c r="AI6378" s="439"/>
      <c r="AJ6378" s="439"/>
    </row>
    <row r="6379" spans="29:36" x14ac:dyDescent="0.3">
      <c r="AC6379" s="439"/>
      <c r="AD6379" s="439"/>
      <c r="AE6379" s="439"/>
      <c r="AF6379" s="439"/>
      <c r="AG6379" s="439"/>
      <c r="AH6379" s="439"/>
      <c r="AI6379" s="439"/>
      <c r="AJ6379" s="439"/>
    </row>
    <row r="6380" spans="29:36" x14ac:dyDescent="0.3">
      <c r="AC6380" s="439"/>
      <c r="AD6380" s="439"/>
      <c r="AE6380" s="439"/>
      <c r="AF6380" s="439"/>
      <c r="AG6380" s="439"/>
      <c r="AH6380" s="439"/>
      <c r="AI6380" s="439"/>
      <c r="AJ6380" s="439"/>
    </row>
    <row r="6381" spans="29:36" x14ac:dyDescent="0.3">
      <c r="AC6381" s="439"/>
      <c r="AD6381" s="439"/>
      <c r="AE6381" s="439"/>
      <c r="AF6381" s="439"/>
      <c r="AG6381" s="439"/>
      <c r="AH6381" s="439"/>
      <c r="AI6381" s="439"/>
      <c r="AJ6381" s="439"/>
    </row>
    <row r="6382" spans="29:36" x14ac:dyDescent="0.3">
      <c r="AC6382" s="439"/>
      <c r="AD6382" s="439"/>
      <c r="AE6382" s="439"/>
      <c r="AF6382" s="439"/>
      <c r="AG6382" s="439"/>
      <c r="AH6382" s="439"/>
      <c r="AI6382" s="439"/>
      <c r="AJ6382" s="439"/>
    </row>
    <row r="6383" spans="29:36" x14ac:dyDescent="0.3">
      <c r="AC6383" s="439"/>
      <c r="AD6383" s="439"/>
      <c r="AE6383" s="439"/>
      <c r="AF6383" s="439"/>
      <c r="AG6383" s="439"/>
      <c r="AH6383" s="439"/>
      <c r="AI6383" s="439"/>
      <c r="AJ6383" s="439"/>
    </row>
    <row r="6384" spans="29:36" x14ac:dyDescent="0.3">
      <c r="AC6384" s="439"/>
      <c r="AD6384" s="439"/>
      <c r="AE6384" s="439"/>
      <c r="AF6384" s="439"/>
      <c r="AG6384" s="439"/>
      <c r="AH6384" s="439"/>
      <c r="AI6384" s="439"/>
      <c r="AJ6384" s="439"/>
    </row>
    <row r="6385" spans="29:36" x14ac:dyDescent="0.3">
      <c r="AC6385" s="439"/>
      <c r="AD6385" s="439"/>
      <c r="AE6385" s="439"/>
      <c r="AF6385" s="439"/>
      <c r="AG6385" s="439"/>
      <c r="AH6385" s="439"/>
      <c r="AI6385" s="439"/>
      <c r="AJ6385" s="439"/>
    </row>
    <row r="6386" spans="29:36" x14ac:dyDescent="0.3">
      <c r="AC6386" s="439"/>
      <c r="AD6386" s="439"/>
      <c r="AE6386" s="439"/>
      <c r="AF6386" s="439"/>
      <c r="AG6386" s="439"/>
      <c r="AH6386" s="439"/>
      <c r="AI6386" s="439"/>
      <c r="AJ6386" s="439"/>
    </row>
    <row r="6387" spans="29:36" x14ac:dyDescent="0.3">
      <c r="AC6387" s="439"/>
      <c r="AD6387" s="439"/>
      <c r="AE6387" s="439"/>
      <c r="AF6387" s="439"/>
      <c r="AG6387" s="439"/>
      <c r="AH6387" s="439"/>
      <c r="AI6387" s="439"/>
      <c r="AJ6387" s="439"/>
    </row>
    <row r="6388" spans="29:36" x14ac:dyDescent="0.3">
      <c r="AC6388" s="439"/>
      <c r="AD6388" s="439"/>
      <c r="AE6388" s="439"/>
      <c r="AF6388" s="439"/>
      <c r="AG6388" s="439"/>
      <c r="AH6388" s="439"/>
      <c r="AI6388" s="439"/>
      <c r="AJ6388" s="439"/>
    </row>
    <row r="6389" spans="29:36" x14ac:dyDescent="0.3">
      <c r="AC6389" s="439"/>
      <c r="AD6389" s="439"/>
      <c r="AE6389" s="439"/>
      <c r="AF6389" s="439"/>
      <c r="AG6389" s="439"/>
      <c r="AH6389" s="439"/>
      <c r="AI6389" s="439"/>
      <c r="AJ6389" s="439"/>
    </row>
    <row r="6390" spans="29:36" x14ac:dyDescent="0.3">
      <c r="AC6390" s="439"/>
      <c r="AD6390" s="439"/>
      <c r="AE6390" s="439"/>
      <c r="AF6390" s="439"/>
      <c r="AG6390" s="439"/>
      <c r="AH6390" s="439"/>
      <c r="AI6390" s="439"/>
      <c r="AJ6390" s="439"/>
    </row>
    <row r="6391" spans="29:36" x14ac:dyDescent="0.3">
      <c r="AC6391" s="439"/>
      <c r="AD6391" s="439"/>
      <c r="AE6391" s="439"/>
      <c r="AF6391" s="439"/>
      <c r="AG6391" s="439"/>
      <c r="AH6391" s="439"/>
      <c r="AI6391" s="439"/>
      <c r="AJ6391" s="439"/>
    </row>
    <row r="6392" spans="29:36" x14ac:dyDescent="0.3">
      <c r="AC6392" s="439"/>
      <c r="AD6392" s="439"/>
      <c r="AE6392" s="439"/>
      <c r="AF6392" s="439"/>
      <c r="AG6392" s="439"/>
      <c r="AH6392" s="439"/>
      <c r="AI6392" s="439"/>
      <c r="AJ6392" s="439"/>
    </row>
    <row r="6393" spans="29:36" x14ac:dyDescent="0.3">
      <c r="AC6393" s="439"/>
      <c r="AD6393" s="439"/>
      <c r="AE6393" s="439"/>
      <c r="AF6393" s="439"/>
      <c r="AG6393" s="439"/>
      <c r="AH6393" s="439"/>
      <c r="AI6393" s="439"/>
      <c r="AJ6393" s="439"/>
    </row>
    <row r="6394" spans="29:36" x14ac:dyDescent="0.3">
      <c r="AC6394" s="439"/>
      <c r="AD6394" s="439"/>
      <c r="AE6394" s="439"/>
      <c r="AF6394" s="439"/>
      <c r="AG6394" s="439"/>
      <c r="AH6394" s="439"/>
      <c r="AI6394" s="439"/>
      <c r="AJ6394" s="439"/>
    </row>
    <row r="6395" spans="29:36" x14ac:dyDescent="0.3">
      <c r="AC6395" s="439"/>
      <c r="AD6395" s="439"/>
      <c r="AE6395" s="439"/>
      <c r="AF6395" s="439"/>
      <c r="AG6395" s="439"/>
      <c r="AH6395" s="439"/>
      <c r="AI6395" s="439"/>
      <c r="AJ6395" s="439"/>
    </row>
    <row r="6396" spans="29:36" x14ac:dyDescent="0.3">
      <c r="AC6396" s="439"/>
      <c r="AD6396" s="439"/>
      <c r="AE6396" s="439"/>
      <c r="AF6396" s="439"/>
      <c r="AG6396" s="439"/>
      <c r="AH6396" s="439"/>
      <c r="AI6396" s="439"/>
      <c r="AJ6396" s="439"/>
    </row>
    <row r="6397" spans="29:36" x14ac:dyDescent="0.3">
      <c r="AC6397" s="439"/>
      <c r="AD6397" s="439"/>
      <c r="AE6397" s="439"/>
      <c r="AF6397" s="439"/>
      <c r="AG6397" s="439"/>
      <c r="AH6397" s="439"/>
      <c r="AI6397" s="439"/>
      <c r="AJ6397" s="439"/>
    </row>
    <row r="6398" spans="29:36" x14ac:dyDescent="0.3">
      <c r="AC6398" s="439"/>
      <c r="AD6398" s="439"/>
      <c r="AE6398" s="439"/>
      <c r="AF6398" s="439"/>
      <c r="AG6398" s="439"/>
      <c r="AH6398" s="439"/>
      <c r="AI6398" s="439"/>
      <c r="AJ6398" s="439"/>
    </row>
    <row r="6399" spans="29:36" x14ac:dyDescent="0.3">
      <c r="AC6399" s="439"/>
      <c r="AD6399" s="439"/>
      <c r="AE6399" s="439"/>
      <c r="AF6399" s="439"/>
      <c r="AG6399" s="439"/>
      <c r="AH6399" s="439"/>
      <c r="AI6399" s="439"/>
      <c r="AJ6399" s="439"/>
    </row>
    <row r="6400" spans="29:36" x14ac:dyDescent="0.3">
      <c r="AC6400" s="439"/>
      <c r="AD6400" s="439"/>
      <c r="AE6400" s="439"/>
      <c r="AF6400" s="439"/>
      <c r="AG6400" s="439"/>
      <c r="AH6400" s="439"/>
      <c r="AI6400" s="439"/>
      <c r="AJ6400" s="439"/>
    </row>
    <row r="6401" spans="29:36" x14ac:dyDescent="0.3">
      <c r="AC6401" s="439"/>
      <c r="AD6401" s="439"/>
      <c r="AE6401" s="439"/>
      <c r="AF6401" s="439"/>
      <c r="AG6401" s="439"/>
      <c r="AH6401" s="439"/>
      <c r="AI6401" s="439"/>
      <c r="AJ6401" s="439"/>
    </row>
    <row r="6402" spans="29:36" x14ac:dyDescent="0.3">
      <c r="AC6402" s="439"/>
      <c r="AD6402" s="439"/>
      <c r="AE6402" s="439"/>
      <c r="AF6402" s="439"/>
      <c r="AG6402" s="439"/>
      <c r="AH6402" s="439"/>
      <c r="AI6402" s="439"/>
      <c r="AJ6402" s="439"/>
    </row>
    <row r="6403" spans="29:36" x14ac:dyDescent="0.3">
      <c r="AC6403" s="439"/>
      <c r="AD6403" s="439"/>
      <c r="AE6403" s="439"/>
      <c r="AF6403" s="439"/>
      <c r="AG6403" s="439"/>
      <c r="AH6403" s="439"/>
      <c r="AI6403" s="439"/>
      <c r="AJ6403" s="439"/>
    </row>
    <row r="6404" spans="29:36" x14ac:dyDescent="0.3">
      <c r="AC6404" s="439"/>
      <c r="AD6404" s="439"/>
      <c r="AE6404" s="439"/>
      <c r="AF6404" s="439"/>
      <c r="AG6404" s="439"/>
      <c r="AH6404" s="439"/>
      <c r="AI6404" s="439"/>
      <c r="AJ6404" s="439"/>
    </row>
    <row r="6405" spans="29:36" x14ac:dyDescent="0.3">
      <c r="AC6405" s="439"/>
      <c r="AD6405" s="439"/>
      <c r="AE6405" s="439"/>
      <c r="AF6405" s="439"/>
      <c r="AG6405" s="439"/>
      <c r="AH6405" s="439"/>
      <c r="AI6405" s="439"/>
      <c r="AJ6405" s="439"/>
    </row>
    <row r="6406" spans="29:36" x14ac:dyDescent="0.3">
      <c r="AC6406" s="439"/>
      <c r="AD6406" s="439"/>
      <c r="AE6406" s="439"/>
      <c r="AF6406" s="439"/>
      <c r="AG6406" s="439"/>
      <c r="AH6406" s="439"/>
      <c r="AI6406" s="439"/>
      <c r="AJ6406" s="439"/>
    </row>
    <row r="6407" spans="29:36" x14ac:dyDescent="0.3">
      <c r="AC6407" s="439"/>
      <c r="AD6407" s="439"/>
      <c r="AE6407" s="439"/>
      <c r="AF6407" s="439"/>
      <c r="AG6407" s="439"/>
      <c r="AH6407" s="439"/>
      <c r="AI6407" s="439"/>
      <c r="AJ6407" s="439"/>
    </row>
    <row r="6408" spans="29:36" x14ac:dyDescent="0.3">
      <c r="AC6408" s="439"/>
      <c r="AD6408" s="439"/>
      <c r="AE6408" s="439"/>
      <c r="AF6408" s="439"/>
      <c r="AG6408" s="439"/>
      <c r="AH6408" s="439"/>
      <c r="AI6408" s="439"/>
      <c r="AJ6408" s="439"/>
    </row>
    <row r="6409" spans="29:36" x14ac:dyDescent="0.3">
      <c r="AC6409" s="439"/>
      <c r="AD6409" s="439"/>
      <c r="AE6409" s="439"/>
      <c r="AF6409" s="439"/>
      <c r="AG6409" s="439"/>
      <c r="AH6409" s="439"/>
      <c r="AI6409" s="439"/>
      <c r="AJ6409" s="439"/>
    </row>
    <row r="6410" spans="29:36" x14ac:dyDescent="0.3">
      <c r="AC6410" s="439"/>
      <c r="AD6410" s="439"/>
      <c r="AE6410" s="439"/>
      <c r="AF6410" s="439"/>
      <c r="AG6410" s="439"/>
      <c r="AH6410" s="439"/>
      <c r="AI6410" s="439"/>
      <c r="AJ6410" s="439"/>
    </row>
    <row r="6411" spans="29:36" x14ac:dyDescent="0.3">
      <c r="AC6411" s="439"/>
      <c r="AD6411" s="439"/>
      <c r="AE6411" s="439"/>
      <c r="AF6411" s="439"/>
      <c r="AG6411" s="439"/>
      <c r="AH6411" s="439"/>
      <c r="AI6411" s="439"/>
      <c r="AJ6411" s="439"/>
    </row>
    <row r="6412" spans="29:36" x14ac:dyDescent="0.3">
      <c r="AC6412" s="439"/>
      <c r="AD6412" s="439"/>
      <c r="AE6412" s="439"/>
      <c r="AF6412" s="439"/>
      <c r="AG6412" s="439"/>
      <c r="AH6412" s="439"/>
      <c r="AI6412" s="439"/>
      <c r="AJ6412" s="439"/>
    </row>
    <row r="6413" spans="29:36" x14ac:dyDescent="0.3">
      <c r="AC6413" s="439"/>
      <c r="AD6413" s="439"/>
      <c r="AE6413" s="439"/>
      <c r="AF6413" s="439"/>
      <c r="AG6413" s="439"/>
      <c r="AH6413" s="439"/>
      <c r="AI6413" s="439"/>
      <c r="AJ6413" s="439"/>
    </row>
    <row r="6414" spans="29:36" x14ac:dyDescent="0.3">
      <c r="AC6414" s="439"/>
      <c r="AD6414" s="439"/>
      <c r="AE6414" s="439"/>
      <c r="AF6414" s="439"/>
      <c r="AG6414" s="439"/>
      <c r="AH6414" s="439"/>
      <c r="AI6414" s="439"/>
      <c r="AJ6414" s="439"/>
    </row>
    <row r="6415" spans="29:36" x14ac:dyDescent="0.3">
      <c r="AC6415" s="439"/>
      <c r="AD6415" s="439"/>
      <c r="AE6415" s="439"/>
      <c r="AF6415" s="439"/>
      <c r="AG6415" s="439"/>
      <c r="AH6415" s="439"/>
      <c r="AI6415" s="439"/>
      <c r="AJ6415" s="439"/>
    </row>
    <row r="6416" spans="29:36" x14ac:dyDescent="0.3">
      <c r="AC6416" s="439"/>
      <c r="AD6416" s="439"/>
      <c r="AE6416" s="439"/>
      <c r="AF6416" s="439"/>
      <c r="AG6416" s="439"/>
      <c r="AH6416" s="439"/>
      <c r="AI6416" s="439"/>
      <c r="AJ6416" s="439"/>
    </row>
    <row r="6417" spans="29:36" x14ac:dyDescent="0.3">
      <c r="AC6417" s="439"/>
      <c r="AD6417" s="439"/>
      <c r="AE6417" s="439"/>
      <c r="AF6417" s="439"/>
      <c r="AG6417" s="439"/>
      <c r="AH6417" s="439"/>
      <c r="AI6417" s="439"/>
      <c r="AJ6417" s="439"/>
    </row>
    <row r="6418" spans="29:36" x14ac:dyDescent="0.3">
      <c r="AC6418" s="439"/>
      <c r="AD6418" s="439"/>
      <c r="AE6418" s="439"/>
      <c r="AF6418" s="439"/>
      <c r="AG6418" s="439"/>
      <c r="AH6418" s="439"/>
      <c r="AI6418" s="439"/>
      <c r="AJ6418" s="439"/>
    </row>
    <row r="6419" spans="29:36" x14ac:dyDescent="0.3">
      <c r="AC6419" s="439"/>
      <c r="AD6419" s="439"/>
      <c r="AE6419" s="439"/>
      <c r="AF6419" s="439"/>
      <c r="AG6419" s="439"/>
      <c r="AH6419" s="439"/>
      <c r="AI6419" s="439"/>
      <c r="AJ6419" s="439"/>
    </row>
    <row r="6420" spans="29:36" x14ac:dyDescent="0.3">
      <c r="AC6420" s="439"/>
      <c r="AD6420" s="439"/>
      <c r="AE6420" s="439"/>
      <c r="AF6420" s="439"/>
      <c r="AG6420" s="439"/>
      <c r="AH6420" s="439"/>
      <c r="AI6420" s="439"/>
      <c r="AJ6420" s="439"/>
    </row>
    <row r="6421" spans="29:36" x14ac:dyDescent="0.3">
      <c r="AC6421" s="439"/>
      <c r="AD6421" s="439"/>
      <c r="AE6421" s="439"/>
      <c r="AF6421" s="439"/>
      <c r="AG6421" s="439"/>
      <c r="AH6421" s="439"/>
      <c r="AI6421" s="439"/>
      <c r="AJ6421" s="439"/>
    </row>
    <row r="6422" spans="29:36" x14ac:dyDescent="0.3">
      <c r="AC6422" s="439"/>
      <c r="AD6422" s="439"/>
      <c r="AE6422" s="439"/>
      <c r="AF6422" s="439"/>
      <c r="AG6422" s="439"/>
      <c r="AH6422" s="439"/>
      <c r="AI6422" s="439"/>
      <c r="AJ6422" s="439"/>
    </row>
    <row r="6423" spans="29:36" x14ac:dyDescent="0.3">
      <c r="AC6423" s="439"/>
      <c r="AD6423" s="439"/>
      <c r="AE6423" s="439"/>
      <c r="AF6423" s="439"/>
      <c r="AG6423" s="439"/>
      <c r="AH6423" s="439"/>
      <c r="AI6423" s="439"/>
      <c r="AJ6423" s="439"/>
    </row>
    <row r="6424" spans="29:36" x14ac:dyDescent="0.3">
      <c r="AC6424" s="439"/>
      <c r="AD6424" s="439"/>
      <c r="AE6424" s="439"/>
      <c r="AF6424" s="439"/>
      <c r="AG6424" s="439"/>
      <c r="AH6424" s="439"/>
      <c r="AI6424" s="439"/>
      <c r="AJ6424" s="439"/>
    </row>
    <row r="6425" spans="29:36" x14ac:dyDescent="0.3">
      <c r="AC6425" s="439"/>
      <c r="AD6425" s="439"/>
      <c r="AE6425" s="439"/>
      <c r="AF6425" s="439"/>
      <c r="AG6425" s="439"/>
      <c r="AH6425" s="439"/>
      <c r="AI6425" s="439"/>
      <c r="AJ6425" s="439"/>
    </row>
    <row r="6426" spans="29:36" x14ac:dyDescent="0.3">
      <c r="AC6426" s="439"/>
      <c r="AD6426" s="439"/>
      <c r="AE6426" s="439"/>
      <c r="AF6426" s="439"/>
      <c r="AG6426" s="439"/>
      <c r="AH6426" s="439"/>
      <c r="AI6426" s="439"/>
      <c r="AJ6426" s="439"/>
    </row>
    <row r="6427" spans="29:36" x14ac:dyDescent="0.3">
      <c r="AC6427" s="439"/>
      <c r="AD6427" s="439"/>
      <c r="AE6427" s="439"/>
      <c r="AF6427" s="439"/>
      <c r="AG6427" s="439"/>
      <c r="AH6427" s="439"/>
      <c r="AI6427" s="439"/>
      <c r="AJ6427" s="439"/>
    </row>
    <row r="6428" spans="29:36" x14ac:dyDescent="0.3">
      <c r="AC6428" s="439"/>
      <c r="AD6428" s="439"/>
      <c r="AE6428" s="439"/>
      <c r="AF6428" s="439"/>
      <c r="AG6428" s="439"/>
      <c r="AH6428" s="439"/>
      <c r="AI6428" s="439"/>
      <c r="AJ6428" s="439"/>
    </row>
    <row r="6429" spans="29:36" x14ac:dyDescent="0.3">
      <c r="AC6429" s="439"/>
      <c r="AD6429" s="439"/>
      <c r="AE6429" s="439"/>
      <c r="AF6429" s="439"/>
      <c r="AG6429" s="439"/>
      <c r="AH6429" s="439"/>
      <c r="AI6429" s="439"/>
      <c r="AJ6429" s="439"/>
    </row>
    <row r="6430" spans="29:36" x14ac:dyDescent="0.3">
      <c r="AC6430" s="439"/>
      <c r="AD6430" s="439"/>
      <c r="AE6430" s="439"/>
      <c r="AF6430" s="439"/>
      <c r="AG6430" s="439"/>
      <c r="AH6430" s="439"/>
      <c r="AI6430" s="439"/>
      <c r="AJ6430" s="439"/>
    </row>
    <row r="6431" spans="29:36" x14ac:dyDescent="0.3">
      <c r="AC6431" s="439"/>
      <c r="AD6431" s="439"/>
      <c r="AE6431" s="439"/>
      <c r="AF6431" s="439"/>
      <c r="AG6431" s="439"/>
      <c r="AH6431" s="439"/>
      <c r="AI6431" s="439"/>
      <c r="AJ6431" s="439"/>
    </row>
    <row r="6432" spans="29:36" x14ac:dyDescent="0.3">
      <c r="AC6432" s="439"/>
      <c r="AD6432" s="439"/>
      <c r="AE6432" s="439"/>
      <c r="AF6432" s="439"/>
      <c r="AG6432" s="439"/>
      <c r="AH6432" s="439"/>
      <c r="AI6432" s="439"/>
      <c r="AJ6432" s="439"/>
    </row>
    <row r="6433" spans="29:36" x14ac:dyDescent="0.3">
      <c r="AC6433" s="439"/>
      <c r="AD6433" s="439"/>
      <c r="AE6433" s="439"/>
      <c r="AF6433" s="439"/>
      <c r="AG6433" s="439"/>
      <c r="AH6433" s="439"/>
      <c r="AI6433" s="439"/>
      <c r="AJ6433" s="439"/>
    </row>
    <row r="6434" spans="29:36" x14ac:dyDescent="0.3">
      <c r="AC6434" s="439"/>
      <c r="AD6434" s="439"/>
      <c r="AE6434" s="439"/>
      <c r="AF6434" s="439"/>
      <c r="AG6434" s="439"/>
      <c r="AH6434" s="439"/>
      <c r="AI6434" s="439"/>
      <c r="AJ6434" s="439"/>
    </row>
    <row r="6435" spans="29:36" x14ac:dyDescent="0.3">
      <c r="AC6435" s="439"/>
      <c r="AD6435" s="439"/>
      <c r="AE6435" s="439"/>
      <c r="AF6435" s="439"/>
      <c r="AG6435" s="439"/>
      <c r="AH6435" s="439"/>
      <c r="AI6435" s="439"/>
      <c r="AJ6435" s="439"/>
    </row>
    <row r="6436" spans="29:36" x14ac:dyDescent="0.3">
      <c r="AC6436" s="439"/>
      <c r="AD6436" s="439"/>
      <c r="AE6436" s="439"/>
      <c r="AF6436" s="439"/>
      <c r="AG6436" s="439"/>
      <c r="AH6436" s="439"/>
      <c r="AI6436" s="439"/>
      <c r="AJ6436" s="439"/>
    </row>
    <row r="6437" spans="29:36" x14ac:dyDescent="0.3">
      <c r="AC6437" s="439"/>
      <c r="AD6437" s="439"/>
      <c r="AE6437" s="439"/>
      <c r="AF6437" s="439"/>
      <c r="AG6437" s="439"/>
      <c r="AH6437" s="439"/>
      <c r="AI6437" s="439"/>
      <c r="AJ6437" s="439"/>
    </row>
    <row r="6438" spans="29:36" x14ac:dyDescent="0.3">
      <c r="AC6438" s="439"/>
      <c r="AD6438" s="439"/>
      <c r="AE6438" s="439"/>
      <c r="AF6438" s="439"/>
      <c r="AG6438" s="439"/>
      <c r="AH6438" s="439"/>
      <c r="AI6438" s="439"/>
      <c r="AJ6438" s="439"/>
    </row>
    <row r="6439" spans="29:36" x14ac:dyDescent="0.3">
      <c r="AC6439" s="439"/>
      <c r="AD6439" s="439"/>
      <c r="AE6439" s="439"/>
      <c r="AF6439" s="439"/>
      <c r="AG6439" s="439"/>
      <c r="AH6439" s="439"/>
      <c r="AI6439" s="439"/>
      <c r="AJ6439" s="439"/>
    </row>
    <row r="6440" spans="29:36" x14ac:dyDescent="0.3">
      <c r="AC6440" s="439"/>
      <c r="AD6440" s="439"/>
      <c r="AE6440" s="439"/>
      <c r="AF6440" s="439"/>
      <c r="AG6440" s="439"/>
      <c r="AH6440" s="439"/>
      <c r="AI6440" s="439"/>
      <c r="AJ6440" s="439"/>
    </row>
    <row r="6441" spans="29:36" x14ac:dyDescent="0.3">
      <c r="AC6441" s="439"/>
      <c r="AD6441" s="439"/>
      <c r="AE6441" s="439"/>
      <c r="AF6441" s="439"/>
      <c r="AG6441" s="439"/>
      <c r="AH6441" s="439"/>
      <c r="AI6441" s="439"/>
      <c r="AJ6441" s="439"/>
    </row>
    <row r="6442" spans="29:36" x14ac:dyDescent="0.3">
      <c r="AC6442" s="439"/>
      <c r="AD6442" s="439"/>
      <c r="AE6442" s="439"/>
      <c r="AF6442" s="439"/>
      <c r="AG6442" s="439"/>
      <c r="AH6442" s="439"/>
      <c r="AI6442" s="439"/>
      <c r="AJ6442" s="439"/>
    </row>
    <row r="6443" spans="29:36" x14ac:dyDescent="0.3">
      <c r="AC6443" s="439"/>
      <c r="AD6443" s="439"/>
      <c r="AE6443" s="439"/>
      <c r="AF6443" s="439"/>
      <c r="AG6443" s="439"/>
      <c r="AH6443" s="439"/>
      <c r="AI6443" s="439"/>
      <c r="AJ6443" s="439"/>
    </row>
    <row r="6444" spans="29:36" x14ac:dyDescent="0.3">
      <c r="AC6444" s="439"/>
      <c r="AD6444" s="439"/>
      <c r="AE6444" s="439"/>
      <c r="AF6444" s="439"/>
      <c r="AG6444" s="439"/>
      <c r="AH6444" s="439"/>
      <c r="AI6444" s="439"/>
      <c r="AJ6444" s="439"/>
    </row>
    <row r="6445" spans="29:36" x14ac:dyDescent="0.3">
      <c r="AC6445" s="439"/>
      <c r="AD6445" s="439"/>
      <c r="AE6445" s="439"/>
      <c r="AF6445" s="439"/>
      <c r="AG6445" s="439"/>
      <c r="AH6445" s="439"/>
      <c r="AI6445" s="439"/>
      <c r="AJ6445" s="439"/>
    </row>
    <row r="6446" spans="29:36" x14ac:dyDescent="0.3">
      <c r="AC6446" s="439"/>
      <c r="AD6446" s="439"/>
      <c r="AE6446" s="439"/>
      <c r="AF6446" s="439"/>
      <c r="AG6446" s="439"/>
      <c r="AH6446" s="439"/>
      <c r="AI6446" s="439"/>
      <c r="AJ6446" s="439"/>
    </row>
    <row r="6447" spans="29:36" x14ac:dyDescent="0.3">
      <c r="AC6447" s="439"/>
      <c r="AD6447" s="439"/>
      <c r="AE6447" s="439"/>
      <c r="AF6447" s="439"/>
      <c r="AG6447" s="439"/>
      <c r="AH6447" s="439"/>
      <c r="AI6447" s="439"/>
      <c r="AJ6447" s="439"/>
    </row>
    <row r="6448" spans="29:36" x14ac:dyDescent="0.3">
      <c r="AC6448" s="439"/>
      <c r="AD6448" s="439"/>
      <c r="AE6448" s="439"/>
      <c r="AF6448" s="439"/>
      <c r="AG6448" s="439"/>
      <c r="AH6448" s="439"/>
      <c r="AI6448" s="439"/>
      <c r="AJ6448" s="439"/>
    </row>
    <row r="6449" spans="29:36" x14ac:dyDescent="0.3">
      <c r="AC6449" s="439"/>
      <c r="AD6449" s="439"/>
      <c r="AE6449" s="439"/>
      <c r="AF6449" s="439"/>
      <c r="AG6449" s="439"/>
      <c r="AH6449" s="439"/>
      <c r="AI6449" s="439"/>
      <c r="AJ6449" s="439"/>
    </row>
    <row r="6450" spans="29:36" x14ac:dyDescent="0.3">
      <c r="AC6450" s="439"/>
      <c r="AD6450" s="439"/>
      <c r="AE6450" s="439"/>
      <c r="AF6450" s="439"/>
      <c r="AG6450" s="439"/>
      <c r="AH6450" s="439"/>
      <c r="AI6450" s="439"/>
      <c r="AJ6450" s="439"/>
    </row>
    <row r="6451" spans="29:36" x14ac:dyDescent="0.3">
      <c r="AC6451" s="439"/>
      <c r="AD6451" s="439"/>
      <c r="AE6451" s="439"/>
      <c r="AF6451" s="439"/>
      <c r="AG6451" s="439"/>
      <c r="AH6451" s="439"/>
      <c r="AI6451" s="439"/>
      <c r="AJ6451" s="439"/>
    </row>
    <row r="6452" spans="29:36" x14ac:dyDescent="0.3">
      <c r="AC6452" s="439"/>
      <c r="AD6452" s="439"/>
      <c r="AE6452" s="439"/>
      <c r="AF6452" s="439"/>
      <c r="AG6452" s="439"/>
      <c r="AH6452" s="439"/>
      <c r="AI6452" s="439"/>
      <c r="AJ6452" s="439"/>
    </row>
    <row r="6453" spans="29:36" x14ac:dyDescent="0.3">
      <c r="AC6453" s="439"/>
      <c r="AD6453" s="439"/>
      <c r="AE6453" s="439"/>
      <c r="AF6453" s="439"/>
      <c r="AG6453" s="439"/>
      <c r="AH6453" s="439"/>
      <c r="AI6453" s="439"/>
      <c r="AJ6453" s="439"/>
    </row>
    <row r="6454" spans="29:36" x14ac:dyDescent="0.3">
      <c r="AC6454" s="439"/>
      <c r="AD6454" s="439"/>
      <c r="AE6454" s="439"/>
      <c r="AF6454" s="439"/>
      <c r="AG6454" s="439"/>
      <c r="AH6454" s="439"/>
      <c r="AI6454" s="439"/>
      <c r="AJ6454" s="439"/>
    </row>
    <row r="6455" spans="29:36" x14ac:dyDescent="0.3">
      <c r="AC6455" s="439"/>
      <c r="AD6455" s="439"/>
      <c r="AE6455" s="439"/>
      <c r="AF6455" s="439"/>
      <c r="AG6455" s="439"/>
      <c r="AH6455" s="439"/>
      <c r="AI6455" s="439"/>
      <c r="AJ6455" s="439"/>
    </row>
    <row r="6456" spans="29:36" x14ac:dyDescent="0.3">
      <c r="AC6456" s="439"/>
      <c r="AD6456" s="439"/>
      <c r="AE6456" s="439"/>
      <c r="AF6456" s="439"/>
      <c r="AG6456" s="439"/>
      <c r="AH6456" s="439"/>
      <c r="AI6456" s="439"/>
      <c r="AJ6456" s="439"/>
    </row>
    <row r="6457" spans="29:36" x14ac:dyDescent="0.3">
      <c r="AC6457" s="439"/>
      <c r="AD6457" s="439"/>
      <c r="AE6457" s="439"/>
      <c r="AF6457" s="439"/>
      <c r="AG6457" s="439"/>
      <c r="AH6457" s="439"/>
      <c r="AI6457" s="439"/>
      <c r="AJ6457" s="439"/>
    </row>
    <row r="6458" spans="29:36" x14ac:dyDescent="0.3">
      <c r="AC6458" s="439"/>
      <c r="AD6458" s="439"/>
      <c r="AE6458" s="439"/>
      <c r="AF6458" s="439"/>
      <c r="AG6458" s="439"/>
      <c r="AH6458" s="439"/>
      <c r="AI6458" s="439"/>
      <c r="AJ6458" s="439"/>
    </row>
    <row r="6459" spans="29:36" x14ac:dyDescent="0.3">
      <c r="AC6459" s="439"/>
      <c r="AD6459" s="439"/>
      <c r="AE6459" s="439"/>
      <c r="AF6459" s="439"/>
      <c r="AG6459" s="439"/>
      <c r="AH6459" s="439"/>
      <c r="AI6459" s="439"/>
      <c r="AJ6459" s="439"/>
    </row>
    <row r="6460" spans="29:36" x14ac:dyDescent="0.3">
      <c r="AC6460" s="439"/>
      <c r="AD6460" s="439"/>
      <c r="AE6460" s="439"/>
      <c r="AF6460" s="439"/>
      <c r="AG6460" s="439"/>
      <c r="AH6460" s="439"/>
      <c r="AI6460" s="439"/>
      <c r="AJ6460" s="439"/>
    </row>
    <row r="6461" spans="29:36" x14ac:dyDescent="0.3">
      <c r="AC6461" s="439"/>
      <c r="AD6461" s="439"/>
      <c r="AE6461" s="439"/>
      <c r="AF6461" s="439"/>
      <c r="AG6461" s="439"/>
      <c r="AH6461" s="439"/>
      <c r="AI6461" s="439"/>
      <c r="AJ6461" s="439"/>
    </row>
    <row r="6462" spans="29:36" x14ac:dyDescent="0.3">
      <c r="AC6462" s="439"/>
      <c r="AD6462" s="439"/>
      <c r="AE6462" s="439"/>
      <c r="AF6462" s="439"/>
      <c r="AG6462" s="439"/>
      <c r="AH6462" s="439"/>
      <c r="AI6462" s="439"/>
      <c r="AJ6462" s="439"/>
    </row>
    <row r="6463" spans="29:36" x14ac:dyDescent="0.3">
      <c r="AC6463" s="439"/>
      <c r="AD6463" s="439"/>
      <c r="AE6463" s="439"/>
      <c r="AF6463" s="439"/>
      <c r="AG6463" s="439"/>
      <c r="AH6463" s="439"/>
      <c r="AI6463" s="439"/>
      <c r="AJ6463" s="439"/>
    </row>
    <row r="6464" spans="29:36" x14ac:dyDescent="0.3">
      <c r="AC6464" s="439"/>
      <c r="AD6464" s="439"/>
      <c r="AE6464" s="439"/>
      <c r="AF6464" s="439"/>
      <c r="AG6464" s="439"/>
      <c r="AH6464" s="439"/>
      <c r="AI6464" s="439"/>
      <c r="AJ6464" s="439"/>
    </row>
    <row r="6465" spans="29:36" x14ac:dyDescent="0.3">
      <c r="AC6465" s="439"/>
      <c r="AD6465" s="439"/>
      <c r="AE6465" s="439"/>
      <c r="AF6465" s="439"/>
      <c r="AG6465" s="439"/>
      <c r="AH6465" s="439"/>
      <c r="AI6465" s="439"/>
      <c r="AJ6465" s="439"/>
    </row>
    <row r="6466" spans="29:36" x14ac:dyDescent="0.3">
      <c r="AC6466" s="439"/>
      <c r="AD6466" s="439"/>
      <c r="AE6466" s="439"/>
      <c r="AF6466" s="439"/>
      <c r="AG6466" s="439"/>
      <c r="AH6466" s="439"/>
      <c r="AI6466" s="439"/>
      <c r="AJ6466" s="439"/>
    </row>
    <row r="6467" spans="29:36" x14ac:dyDescent="0.3">
      <c r="AC6467" s="439"/>
      <c r="AD6467" s="439"/>
      <c r="AE6467" s="439"/>
      <c r="AF6467" s="439"/>
      <c r="AG6467" s="439"/>
      <c r="AH6467" s="439"/>
      <c r="AI6467" s="439"/>
      <c r="AJ6467" s="439"/>
    </row>
    <row r="6468" spans="29:36" x14ac:dyDescent="0.3">
      <c r="AC6468" s="439"/>
      <c r="AD6468" s="439"/>
      <c r="AE6468" s="439"/>
      <c r="AF6468" s="439"/>
      <c r="AG6468" s="439"/>
      <c r="AH6468" s="439"/>
      <c r="AI6468" s="439"/>
      <c r="AJ6468" s="439"/>
    </row>
    <row r="6469" spans="29:36" x14ac:dyDescent="0.3">
      <c r="AC6469" s="439"/>
      <c r="AD6469" s="439"/>
      <c r="AE6469" s="439"/>
      <c r="AF6469" s="439"/>
      <c r="AG6469" s="439"/>
      <c r="AH6469" s="439"/>
      <c r="AI6469" s="439"/>
      <c r="AJ6469" s="439"/>
    </row>
    <row r="6470" spans="29:36" x14ac:dyDescent="0.3">
      <c r="AC6470" s="439"/>
      <c r="AD6470" s="439"/>
      <c r="AE6470" s="439"/>
      <c r="AF6470" s="439"/>
      <c r="AG6470" s="439"/>
      <c r="AH6470" s="439"/>
      <c r="AI6470" s="439"/>
      <c r="AJ6470" s="439"/>
    </row>
    <row r="6471" spans="29:36" x14ac:dyDescent="0.3">
      <c r="AC6471" s="439"/>
      <c r="AD6471" s="439"/>
      <c r="AE6471" s="439"/>
      <c r="AF6471" s="439"/>
      <c r="AG6471" s="439"/>
      <c r="AH6471" s="439"/>
      <c r="AI6471" s="439"/>
      <c r="AJ6471" s="439"/>
    </row>
    <row r="6472" spans="29:36" x14ac:dyDescent="0.3">
      <c r="AC6472" s="439"/>
      <c r="AD6472" s="439"/>
      <c r="AE6472" s="439"/>
      <c r="AF6472" s="439"/>
      <c r="AG6472" s="439"/>
      <c r="AH6472" s="439"/>
      <c r="AI6472" s="439"/>
      <c r="AJ6472" s="439"/>
    </row>
    <row r="6473" spans="29:36" x14ac:dyDescent="0.3">
      <c r="AC6473" s="439"/>
      <c r="AD6473" s="439"/>
      <c r="AE6473" s="439"/>
      <c r="AF6473" s="439"/>
      <c r="AG6473" s="439"/>
      <c r="AH6473" s="439"/>
      <c r="AI6473" s="439"/>
      <c r="AJ6473" s="439"/>
    </row>
    <row r="6474" spans="29:36" x14ac:dyDescent="0.3">
      <c r="AC6474" s="439"/>
      <c r="AD6474" s="439"/>
      <c r="AE6474" s="439"/>
      <c r="AF6474" s="439"/>
      <c r="AG6474" s="439"/>
      <c r="AH6474" s="439"/>
      <c r="AI6474" s="439"/>
      <c r="AJ6474" s="439"/>
    </row>
    <row r="6475" spans="29:36" x14ac:dyDescent="0.3">
      <c r="AC6475" s="439"/>
      <c r="AD6475" s="439"/>
      <c r="AE6475" s="439"/>
      <c r="AF6475" s="439"/>
      <c r="AG6475" s="439"/>
      <c r="AH6475" s="439"/>
      <c r="AI6475" s="439"/>
      <c r="AJ6475" s="439"/>
    </row>
    <row r="6476" spans="29:36" x14ac:dyDescent="0.3">
      <c r="AC6476" s="439"/>
      <c r="AD6476" s="439"/>
      <c r="AE6476" s="439"/>
      <c r="AF6476" s="439"/>
      <c r="AG6476" s="439"/>
      <c r="AH6476" s="439"/>
      <c r="AI6476" s="439"/>
      <c r="AJ6476" s="439"/>
    </row>
    <row r="6477" spans="29:36" x14ac:dyDescent="0.3">
      <c r="AC6477" s="439"/>
      <c r="AD6477" s="439"/>
      <c r="AE6477" s="439"/>
      <c r="AF6477" s="439"/>
      <c r="AG6477" s="439"/>
      <c r="AH6477" s="439"/>
      <c r="AI6477" s="439"/>
      <c r="AJ6477" s="439"/>
    </row>
    <row r="6478" spans="29:36" x14ac:dyDescent="0.3">
      <c r="AC6478" s="439"/>
      <c r="AD6478" s="439"/>
      <c r="AE6478" s="439"/>
      <c r="AF6478" s="439"/>
      <c r="AG6478" s="439"/>
      <c r="AH6478" s="439"/>
      <c r="AI6478" s="439"/>
      <c r="AJ6478" s="439"/>
    </row>
    <row r="6479" spans="29:36" x14ac:dyDescent="0.3">
      <c r="AC6479" s="439"/>
      <c r="AD6479" s="439"/>
      <c r="AE6479" s="439"/>
      <c r="AF6479" s="439"/>
      <c r="AG6479" s="439"/>
      <c r="AH6479" s="439"/>
      <c r="AI6479" s="439"/>
      <c r="AJ6479" s="439"/>
    </row>
    <row r="6480" spans="29:36" x14ac:dyDescent="0.3">
      <c r="AC6480" s="439"/>
      <c r="AD6480" s="439"/>
      <c r="AE6480" s="439"/>
      <c r="AF6480" s="439"/>
      <c r="AG6480" s="439"/>
      <c r="AH6480" s="439"/>
      <c r="AI6480" s="439"/>
      <c r="AJ6480" s="439"/>
    </row>
    <row r="6481" spans="29:36" x14ac:dyDescent="0.3">
      <c r="AC6481" s="439"/>
      <c r="AD6481" s="439"/>
      <c r="AE6481" s="439"/>
      <c r="AF6481" s="439"/>
      <c r="AG6481" s="439"/>
      <c r="AH6481" s="439"/>
      <c r="AI6481" s="439"/>
      <c r="AJ6481" s="439"/>
    </row>
    <row r="6482" spans="29:36" x14ac:dyDescent="0.3">
      <c r="AC6482" s="439"/>
      <c r="AD6482" s="439"/>
      <c r="AE6482" s="439"/>
      <c r="AF6482" s="439"/>
      <c r="AG6482" s="439"/>
      <c r="AH6482" s="439"/>
      <c r="AI6482" s="439"/>
      <c r="AJ6482" s="439"/>
    </row>
    <row r="6483" spans="29:36" x14ac:dyDescent="0.3">
      <c r="AC6483" s="439"/>
      <c r="AD6483" s="439"/>
      <c r="AE6483" s="439"/>
      <c r="AF6483" s="439"/>
      <c r="AG6483" s="439"/>
      <c r="AH6483" s="439"/>
      <c r="AI6483" s="439"/>
      <c r="AJ6483" s="439"/>
    </row>
    <row r="6484" spans="29:36" x14ac:dyDescent="0.3">
      <c r="AC6484" s="439"/>
      <c r="AD6484" s="439"/>
      <c r="AE6484" s="439"/>
      <c r="AF6484" s="439"/>
      <c r="AG6484" s="439"/>
      <c r="AH6484" s="439"/>
      <c r="AI6484" s="439"/>
      <c r="AJ6484" s="439"/>
    </row>
    <row r="6485" spans="29:36" x14ac:dyDescent="0.3">
      <c r="AC6485" s="439"/>
      <c r="AD6485" s="439"/>
      <c r="AE6485" s="439"/>
      <c r="AF6485" s="439"/>
      <c r="AG6485" s="439"/>
      <c r="AH6485" s="439"/>
      <c r="AI6485" s="439"/>
      <c r="AJ6485" s="439"/>
    </row>
    <row r="6486" spans="29:36" x14ac:dyDescent="0.3">
      <c r="AC6486" s="439"/>
      <c r="AD6486" s="439"/>
      <c r="AE6486" s="439"/>
      <c r="AF6486" s="439"/>
      <c r="AG6486" s="439"/>
      <c r="AH6486" s="439"/>
      <c r="AI6486" s="439"/>
      <c r="AJ6486" s="439"/>
    </row>
    <row r="6487" spans="29:36" x14ac:dyDescent="0.3">
      <c r="AC6487" s="439"/>
      <c r="AD6487" s="439"/>
      <c r="AE6487" s="439"/>
      <c r="AF6487" s="439"/>
      <c r="AG6487" s="439"/>
      <c r="AH6487" s="439"/>
      <c r="AI6487" s="439"/>
      <c r="AJ6487" s="439"/>
    </row>
    <row r="6488" spans="29:36" x14ac:dyDescent="0.3">
      <c r="AC6488" s="439"/>
      <c r="AD6488" s="439"/>
      <c r="AE6488" s="439"/>
      <c r="AF6488" s="439"/>
      <c r="AG6488" s="439"/>
      <c r="AH6488" s="439"/>
      <c r="AI6488" s="439"/>
      <c r="AJ6488" s="439"/>
    </row>
    <row r="6489" spans="29:36" x14ac:dyDescent="0.3">
      <c r="AC6489" s="439"/>
      <c r="AD6489" s="439"/>
      <c r="AE6489" s="439"/>
      <c r="AF6489" s="439"/>
      <c r="AG6489" s="439"/>
      <c r="AH6489" s="439"/>
      <c r="AI6489" s="439"/>
      <c r="AJ6489" s="439"/>
    </row>
    <row r="6490" spans="29:36" x14ac:dyDescent="0.3">
      <c r="AC6490" s="439"/>
      <c r="AD6490" s="439"/>
      <c r="AE6490" s="439"/>
      <c r="AF6490" s="439"/>
      <c r="AG6490" s="439"/>
      <c r="AH6490" s="439"/>
      <c r="AI6490" s="439"/>
      <c r="AJ6490" s="439"/>
    </row>
    <row r="6491" spans="29:36" x14ac:dyDescent="0.3">
      <c r="AC6491" s="439"/>
      <c r="AD6491" s="439"/>
      <c r="AE6491" s="439"/>
      <c r="AF6491" s="439"/>
      <c r="AG6491" s="439"/>
      <c r="AH6491" s="439"/>
      <c r="AI6491" s="439"/>
      <c r="AJ6491" s="439"/>
    </row>
    <row r="6492" spans="29:36" x14ac:dyDescent="0.3">
      <c r="AC6492" s="439"/>
      <c r="AD6492" s="439"/>
      <c r="AE6492" s="439"/>
      <c r="AF6492" s="439"/>
      <c r="AG6492" s="439"/>
      <c r="AH6492" s="439"/>
      <c r="AI6492" s="439"/>
      <c r="AJ6492" s="439"/>
    </row>
    <row r="6493" spans="29:36" x14ac:dyDescent="0.3">
      <c r="AC6493" s="439"/>
      <c r="AD6493" s="439"/>
      <c r="AE6493" s="439"/>
      <c r="AF6493" s="439"/>
      <c r="AG6493" s="439"/>
      <c r="AH6493" s="439"/>
      <c r="AI6493" s="439"/>
      <c r="AJ6493" s="439"/>
    </row>
    <row r="6494" spans="29:36" x14ac:dyDescent="0.3">
      <c r="AC6494" s="439"/>
      <c r="AD6494" s="439"/>
      <c r="AE6494" s="439"/>
      <c r="AF6494" s="439"/>
      <c r="AG6494" s="439"/>
      <c r="AH6494" s="439"/>
      <c r="AI6494" s="439"/>
      <c r="AJ6494" s="439"/>
    </row>
    <row r="6495" spans="29:36" x14ac:dyDescent="0.3">
      <c r="AC6495" s="439"/>
      <c r="AD6495" s="439"/>
      <c r="AE6495" s="439"/>
      <c r="AF6495" s="439"/>
      <c r="AG6495" s="439"/>
      <c r="AH6495" s="439"/>
      <c r="AI6495" s="439"/>
      <c r="AJ6495" s="439"/>
    </row>
    <row r="6496" spans="29:36" x14ac:dyDescent="0.3">
      <c r="AC6496" s="439"/>
      <c r="AD6496" s="439"/>
      <c r="AE6496" s="439"/>
      <c r="AF6496" s="439"/>
      <c r="AG6496" s="439"/>
      <c r="AH6496" s="439"/>
      <c r="AI6496" s="439"/>
      <c r="AJ6496" s="439"/>
    </row>
    <row r="6497" spans="29:36" x14ac:dyDescent="0.3">
      <c r="AC6497" s="439"/>
      <c r="AD6497" s="439"/>
      <c r="AE6497" s="439"/>
      <c r="AF6497" s="439"/>
      <c r="AG6497" s="439"/>
      <c r="AH6497" s="439"/>
      <c r="AI6497" s="439"/>
      <c r="AJ6497" s="439"/>
    </row>
    <row r="6498" spans="29:36" x14ac:dyDescent="0.3">
      <c r="AC6498" s="439"/>
      <c r="AD6498" s="439"/>
      <c r="AE6498" s="439"/>
      <c r="AF6498" s="439"/>
      <c r="AG6498" s="439"/>
      <c r="AH6498" s="439"/>
      <c r="AI6498" s="439"/>
      <c r="AJ6498" s="439"/>
    </row>
    <row r="6499" spans="29:36" x14ac:dyDescent="0.3">
      <c r="AC6499" s="439"/>
      <c r="AD6499" s="439"/>
      <c r="AE6499" s="439"/>
      <c r="AF6499" s="439"/>
      <c r="AG6499" s="439"/>
      <c r="AH6499" s="439"/>
      <c r="AI6499" s="439"/>
      <c r="AJ6499" s="439"/>
    </row>
    <row r="6500" spans="29:36" x14ac:dyDescent="0.3">
      <c r="AC6500" s="439"/>
      <c r="AD6500" s="439"/>
      <c r="AE6500" s="439"/>
      <c r="AF6500" s="439"/>
      <c r="AG6500" s="439"/>
      <c r="AH6500" s="439"/>
      <c r="AI6500" s="439"/>
      <c r="AJ6500" s="439"/>
    </row>
    <row r="6501" spans="29:36" x14ac:dyDescent="0.3">
      <c r="AC6501" s="439"/>
      <c r="AD6501" s="439"/>
      <c r="AE6501" s="439"/>
      <c r="AF6501" s="439"/>
      <c r="AG6501" s="439"/>
      <c r="AH6501" s="439"/>
      <c r="AI6501" s="439"/>
      <c r="AJ6501" s="439"/>
    </row>
    <row r="6502" spans="29:36" x14ac:dyDescent="0.3">
      <c r="AC6502" s="439"/>
      <c r="AD6502" s="439"/>
      <c r="AE6502" s="439"/>
      <c r="AF6502" s="439"/>
      <c r="AG6502" s="439"/>
      <c r="AH6502" s="439"/>
      <c r="AI6502" s="439"/>
      <c r="AJ6502" s="439"/>
    </row>
    <row r="6503" spans="29:36" x14ac:dyDescent="0.3">
      <c r="AC6503" s="439"/>
      <c r="AD6503" s="439"/>
      <c r="AE6503" s="439"/>
      <c r="AF6503" s="439"/>
      <c r="AG6503" s="439"/>
      <c r="AH6503" s="439"/>
      <c r="AI6503" s="439"/>
      <c r="AJ6503" s="439"/>
    </row>
    <row r="6504" spans="29:36" x14ac:dyDescent="0.3">
      <c r="AC6504" s="439"/>
      <c r="AD6504" s="439"/>
      <c r="AE6504" s="439"/>
      <c r="AF6504" s="439"/>
      <c r="AG6504" s="439"/>
      <c r="AH6504" s="439"/>
      <c r="AI6504" s="439"/>
      <c r="AJ6504" s="439"/>
    </row>
    <row r="6505" spans="29:36" x14ac:dyDescent="0.3">
      <c r="AC6505" s="439"/>
      <c r="AD6505" s="439"/>
      <c r="AE6505" s="439"/>
      <c r="AF6505" s="439"/>
      <c r="AG6505" s="439"/>
      <c r="AH6505" s="439"/>
      <c r="AI6505" s="439"/>
      <c r="AJ6505" s="439"/>
    </row>
    <row r="6506" spans="29:36" x14ac:dyDescent="0.3">
      <c r="AC6506" s="439"/>
      <c r="AD6506" s="439"/>
      <c r="AE6506" s="439"/>
      <c r="AF6506" s="439"/>
      <c r="AG6506" s="439"/>
      <c r="AH6506" s="439"/>
      <c r="AI6506" s="439"/>
      <c r="AJ6506" s="439"/>
    </row>
    <row r="6507" spans="29:36" x14ac:dyDescent="0.3">
      <c r="AC6507" s="439"/>
      <c r="AD6507" s="439"/>
      <c r="AE6507" s="439"/>
      <c r="AF6507" s="439"/>
      <c r="AG6507" s="439"/>
      <c r="AH6507" s="439"/>
      <c r="AI6507" s="439"/>
      <c r="AJ6507" s="439"/>
    </row>
    <row r="6508" spans="29:36" x14ac:dyDescent="0.3">
      <c r="AC6508" s="439"/>
      <c r="AD6508" s="439"/>
      <c r="AE6508" s="439"/>
      <c r="AF6508" s="439"/>
      <c r="AG6508" s="439"/>
      <c r="AH6508" s="439"/>
      <c r="AI6508" s="439"/>
      <c r="AJ6508" s="439"/>
    </row>
    <row r="6509" spans="29:36" x14ac:dyDescent="0.3">
      <c r="AC6509" s="439"/>
      <c r="AD6509" s="439"/>
      <c r="AE6509" s="439"/>
      <c r="AF6509" s="439"/>
      <c r="AG6509" s="439"/>
      <c r="AH6509" s="439"/>
      <c r="AI6509" s="439"/>
      <c r="AJ6509" s="439"/>
    </row>
    <row r="6510" spans="29:36" x14ac:dyDescent="0.3">
      <c r="AC6510" s="439"/>
      <c r="AD6510" s="439"/>
      <c r="AE6510" s="439"/>
      <c r="AF6510" s="439"/>
      <c r="AG6510" s="439"/>
      <c r="AH6510" s="439"/>
      <c r="AI6510" s="439"/>
      <c r="AJ6510" s="439"/>
    </row>
    <row r="6511" spans="29:36" x14ac:dyDescent="0.3">
      <c r="AC6511" s="439"/>
      <c r="AD6511" s="439"/>
      <c r="AE6511" s="439"/>
      <c r="AF6511" s="439"/>
      <c r="AG6511" s="439"/>
      <c r="AH6511" s="439"/>
      <c r="AI6511" s="439"/>
      <c r="AJ6511" s="439"/>
    </row>
    <row r="6512" spans="29:36" x14ac:dyDescent="0.3">
      <c r="AC6512" s="439"/>
      <c r="AD6512" s="439"/>
      <c r="AE6512" s="439"/>
      <c r="AF6512" s="439"/>
      <c r="AG6512" s="439"/>
      <c r="AH6512" s="439"/>
      <c r="AI6512" s="439"/>
      <c r="AJ6512" s="439"/>
    </row>
    <row r="6513" spans="29:36" x14ac:dyDescent="0.3">
      <c r="AC6513" s="439"/>
      <c r="AD6513" s="439"/>
      <c r="AE6513" s="439"/>
      <c r="AF6513" s="439"/>
      <c r="AG6513" s="439"/>
      <c r="AH6513" s="439"/>
      <c r="AI6513" s="439"/>
      <c r="AJ6513" s="439"/>
    </row>
    <row r="6514" spans="29:36" x14ac:dyDescent="0.3">
      <c r="AC6514" s="439"/>
      <c r="AD6514" s="439"/>
      <c r="AE6514" s="439"/>
      <c r="AF6514" s="439"/>
      <c r="AG6514" s="439"/>
      <c r="AH6514" s="439"/>
      <c r="AI6514" s="439"/>
      <c r="AJ6514" s="439"/>
    </row>
    <row r="6515" spans="29:36" x14ac:dyDescent="0.3">
      <c r="AC6515" s="439"/>
      <c r="AD6515" s="439"/>
      <c r="AE6515" s="439"/>
      <c r="AF6515" s="439"/>
      <c r="AG6515" s="439"/>
      <c r="AH6515" s="439"/>
      <c r="AI6515" s="439"/>
      <c r="AJ6515" s="439"/>
    </row>
    <row r="6516" spans="29:36" x14ac:dyDescent="0.3">
      <c r="AC6516" s="439"/>
      <c r="AD6516" s="439"/>
      <c r="AE6516" s="439"/>
      <c r="AF6516" s="439"/>
      <c r="AG6516" s="439"/>
      <c r="AH6516" s="439"/>
      <c r="AI6516" s="439"/>
      <c r="AJ6516" s="439"/>
    </row>
    <row r="6517" spans="29:36" x14ac:dyDescent="0.3">
      <c r="AC6517" s="439"/>
      <c r="AD6517" s="439"/>
      <c r="AE6517" s="439"/>
      <c r="AF6517" s="439"/>
      <c r="AG6517" s="439"/>
      <c r="AH6517" s="439"/>
      <c r="AI6517" s="439"/>
      <c r="AJ6517" s="439"/>
    </row>
    <row r="6518" spans="29:36" x14ac:dyDescent="0.3">
      <c r="AC6518" s="439"/>
      <c r="AD6518" s="439"/>
      <c r="AE6518" s="439"/>
      <c r="AF6518" s="439"/>
      <c r="AG6518" s="439"/>
      <c r="AH6518" s="439"/>
      <c r="AI6518" s="439"/>
      <c r="AJ6518" s="439"/>
    </row>
    <row r="6519" spans="29:36" x14ac:dyDescent="0.3">
      <c r="AC6519" s="439"/>
      <c r="AD6519" s="439"/>
      <c r="AE6519" s="439"/>
      <c r="AF6519" s="439"/>
      <c r="AG6519" s="439"/>
      <c r="AH6519" s="439"/>
      <c r="AI6519" s="439"/>
      <c r="AJ6519" s="439"/>
    </row>
    <row r="6520" spans="29:36" x14ac:dyDescent="0.3">
      <c r="AC6520" s="439"/>
      <c r="AD6520" s="439"/>
      <c r="AE6520" s="439"/>
      <c r="AF6520" s="439"/>
      <c r="AG6520" s="439"/>
      <c r="AH6520" s="439"/>
      <c r="AI6520" s="439"/>
      <c r="AJ6520" s="439"/>
    </row>
    <row r="6521" spans="29:36" x14ac:dyDescent="0.3">
      <c r="AC6521" s="439"/>
      <c r="AD6521" s="439"/>
      <c r="AE6521" s="439"/>
      <c r="AF6521" s="439"/>
      <c r="AG6521" s="439"/>
      <c r="AH6521" s="439"/>
      <c r="AI6521" s="439"/>
      <c r="AJ6521" s="439"/>
    </row>
    <row r="6522" spans="29:36" x14ac:dyDescent="0.3">
      <c r="AC6522" s="439"/>
      <c r="AD6522" s="439"/>
      <c r="AE6522" s="439"/>
      <c r="AF6522" s="439"/>
      <c r="AG6522" s="439"/>
      <c r="AH6522" s="439"/>
      <c r="AI6522" s="439"/>
      <c r="AJ6522" s="439"/>
    </row>
    <row r="6523" spans="29:36" x14ac:dyDescent="0.3">
      <c r="AC6523" s="439"/>
      <c r="AD6523" s="439"/>
      <c r="AE6523" s="439"/>
      <c r="AF6523" s="439"/>
      <c r="AG6523" s="439"/>
      <c r="AH6523" s="439"/>
      <c r="AI6523" s="439"/>
      <c r="AJ6523" s="439"/>
    </row>
    <row r="6524" spans="29:36" x14ac:dyDescent="0.3">
      <c r="AC6524" s="439"/>
      <c r="AD6524" s="439"/>
      <c r="AE6524" s="439"/>
      <c r="AF6524" s="439"/>
      <c r="AG6524" s="439"/>
      <c r="AH6524" s="439"/>
      <c r="AI6524" s="439"/>
      <c r="AJ6524" s="439"/>
    </row>
    <row r="6525" spans="29:36" x14ac:dyDescent="0.3">
      <c r="AC6525" s="439"/>
      <c r="AD6525" s="439"/>
      <c r="AE6525" s="439"/>
      <c r="AF6525" s="439"/>
      <c r="AG6525" s="439"/>
      <c r="AH6525" s="439"/>
      <c r="AI6525" s="439"/>
      <c r="AJ6525" s="439"/>
    </row>
    <row r="6526" spans="29:36" x14ac:dyDescent="0.3">
      <c r="AC6526" s="439"/>
      <c r="AD6526" s="439"/>
      <c r="AE6526" s="439"/>
      <c r="AF6526" s="439"/>
      <c r="AG6526" s="439"/>
      <c r="AH6526" s="439"/>
      <c r="AI6526" s="439"/>
      <c r="AJ6526" s="439"/>
    </row>
    <row r="6527" spans="29:36" x14ac:dyDescent="0.3">
      <c r="AC6527" s="439"/>
      <c r="AD6527" s="439"/>
      <c r="AE6527" s="439"/>
      <c r="AF6527" s="439"/>
      <c r="AG6527" s="439"/>
      <c r="AH6527" s="439"/>
      <c r="AI6527" s="439"/>
      <c r="AJ6527" s="439"/>
    </row>
    <row r="6528" spans="29:36" x14ac:dyDescent="0.3">
      <c r="AC6528" s="439"/>
      <c r="AD6528" s="439"/>
      <c r="AE6528" s="439"/>
      <c r="AF6528" s="439"/>
      <c r="AG6528" s="439"/>
      <c r="AH6528" s="439"/>
      <c r="AI6528" s="439"/>
      <c r="AJ6528" s="439"/>
    </row>
    <row r="6529" spans="29:36" x14ac:dyDescent="0.3">
      <c r="AC6529" s="439"/>
      <c r="AD6529" s="439"/>
      <c r="AE6529" s="439"/>
      <c r="AF6529" s="439"/>
      <c r="AG6529" s="439"/>
      <c r="AH6529" s="439"/>
      <c r="AI6529" s="439"/>
      <c r="AJ6529" s="439"/>
    </row>
    <row r="6530" spans="29:36" x14ac:dyDescent="0.3">
      <c r="AC6530" s="439"/>
      <c r="AD6530" s="439"/>
      <c r="AE6530" s="439"/>
      <c r="AF6530" s="439"/>
      <c r="AG6530" s="439"/>
      <c r="AH6530" s="439"/>
      <c r="AI6530" s="439"/>
      <c r="AJ6530" s="439"/>
    </row>
    <row r="6531" spans="29:36" x14ac:dyDescent="0.3">
      <c r="AC6531" s="439"/>
      <c r="AD6531" s="439"/>
      <c r="AE6531" s="439"/>
      <c r="AF6531" s="439"/>
      <c r="AG6531" s="439"/>
      <c r="AH6531" s="439"/>
      <c r="AI6531" s="439"/>
      <c r="AJ6531" s="439"/>
    </row>
    <row r="6532" spans="29:36" x14ac:dyDescent="0.3">
      <c r="AC6532" s="439"/>
      <c r="AD6532" s="439"/>
      <c r="AE6532" s="439"/>
      <c r="AF6532" s="439"/>
      <c r="AG6532" s="439"/>
      <c r="AH6532" s="439"/>
      <c r="AI6532" s="439"/>
      <c r="AJ6532" s="439"/>
    </row>
    <row r="6533" spans="29:36" x14ac:dyDescent="0.3">
      <c r="AC6533" s="439"/>
      <c r="AD6533" s="439"/>
      <c r="AE6533" s="439"/>
      <c r="AF6533" s="439"/>
      <c r="AG6533" s="439"/>
      <c r="AH6533" s="439"/>
      <c r="AI6533" s="439"/>
      <c r="AJ6533" s="439"/>
    </row>
    <row r="6534" spans="29:36" x14ac:dyDescent="0.3">
      <c r="AC6534" s="439"/>
      <c r="AD6534" s="439"/>
      <c r="AE6534" s="439"/>
      <c r="AF6534" s="439"/>
      <c r="AG6534" s="439"/>
      <c r="AH6534" s="439"/>
      <c r="AI6534" s="439"/>
      <c r="AJ6534" s="439"/>
    </row>
    <row r="6535" spans="29:36" x14ac:dyDescent="0.3">
      <c r="AC6535" s="439"/>
      <c r="AD6535" s="439"/>
      <c r="AE6535" s="439"/>
      <c r="AF6535" s="439"/>
      <c r="AG6535" s="439"/>
      <c r="AH6535" s="439"/>
      <c r="AI6535" s="439"/>
      <c r="AJ6535" s="439"/>
    </row>
    <row r="6536" spans="29:36" x14ac:dyDescent="0.3">
      <c r="AC6536" s="439"/>
      <c r="AD6536" s="439"/>
      <c r="AE6536" s="439"/>
      <c r="AF6536" s="439"/>
      <c r="AG6536" s="439"/>
      <c r="AH6536" s="439"/>
      <c r="AI6536" s="439"/>
      <c r="AJ6536" s="439"/>
    </row>
    <row r="6537" spans="29:36" x14ac:dyDescent="0.3">
      <c r="AC6537" s="439"/>
      <c r="AD6537" s="439"/>
      <c r="AE6537" s="439"/>
      <c r="AF6537" s="439"/>
      <c r="AG6537" s="439"/>
      <c r="AH6537" s="439"/>
      <c r="AI6537" s="439"/>
      <c r="AJ6537" s="439"/>
    </row>
    <row r="6538" spans="29:36" x14ac:dyDescent="0.3">
      <c r="AC6538" s="439"/>
      <c r="AD6538" s="439"/>
      <c r="AE6538" s="439"/>
      <c r="AF6538" s="439"/>
      <c r="AG6538" s="439"/>
      <c r="AH6538" s="439"/>
      <c r="AI6538" s="439"/>
      <c r="AJ6538" s="439"/>
    </row>
    <row r="6539" spans="29:36" x14ac:dyDescent="0.3">
      <c r="AC6539" s="439"/>
      <c r="AD6539" s="439"/>
      <c r="AE6539" s="439"/>
      <c r="AF6539" s="439"/>
      <c r="AG6539" s="439"/>
      <c r="AH6539" s="439"/>
      <c r="AI6539" s="439"/>
      <c r="AJ6539" s="439"/>
    </row>
    <row r="6540" spans="29:36" x14ac:dyDescent="0.3">
      <c r="AC6540" s="439"/>
      <c r="AD6540" s="439"/>
      <c r="AE6540" s="439"/>
      <c r="AF6540" s="439"/>
      <c r="AG6540" s="439"/>
      <c r="AH6540" s="439"/>
      <c r="AI6540" s="439"/>
      <c r="AJ6540" s="439"/>
    </row>
    <row r="6541" spans="29:36" x14ac:dyDescent="0.3">
      <c r="AC6541" s="439"/>
      <c r="AD6541" s="439"/>
      <c r="AE6541" s="439"/>
      <c r="AF6541" s="439"/>
      <c r="AG6541" s="439"/>
      <c r="AH6541" s="439"/>
      <c r="AI6541" s="439"/>
      <c r="AJ6541" s="439"/>
    </row>
    <row r="6542" spans="29:36" x14ac:dyDescent="0.3">
      <c r="AC6542" s="439"/>
      <c r="AD6542" s="439"/>
      <c r="AE6542" s="439"/>
      <c r="AF6542" s="439"/>
      <c r="AG6542" s="439"/>
      <c r="AH6542" s="439"/>
      <c r="AI6542" s="439"/>
      <c r="AJ6542" s="439"/>
    </row>
    <row r="6543" spans="29:36" x14ac:dyDescent="0.3">
      <c r="AC6543" s="439"/>
      <c r="AD6543" s="439"/>
      <c r="AE6543" s="439"/>
      <c r="AF6543" s="439"/>
      <c r="AG6543" s="439"/>
      <c r="AH6543" s="439"/>
      <c r="AI6543" s="439"/>
      <c r="AJ6543" s="439"/>
    </row>
    <row r="6544" spans="29:36" x14ac:dyDescent="0.3">
      <c r="AC6544" s="439"/>
      <c r="AD6544" s="439"/>
      <c r="AE6544" s="439"/>
      <c r="AF6544" s="439"/>
      <c r="AG6544" s="439"/>
      <c r="AH6544" s="439"/>
      <c r="AI6544" s="439"/>
      <c r="AJ6544" s="439"/>
    </row>
    <row r="6545" spans="29:36" x14ac:dyDescent="0.3">
      <c r="AC6545" s="439"/>
      <c r="AD6545" s="439"/>
      <c r="AE6545" s="439"/>
      <c r="AF6545" s="439"/>
      <c r="AG6545" s="439"/>
      <c r="AH6545" s="439"/>
      <c r="AI6545" s="439"/>
      <c r="AJ6545" s="439"/>
    </row>
    <row r="6546" spans="29:36" x14ac:dyDescent="0.3">
      <c r="AC6546" s="439"/>
      <c r="AD6546" s="439"/>
      <c r="AE6546" s="439"/>
      <c r="AF6546" s="439"/>
      <c r="AG6546" s="439"/>
      <c r="AH6546" s="439"/>
      <c r="AI6546" s="439"/>
      <c r="AJ6546" s="439"/>
    </row>
    <row r="6547" spans="29:36" x14ac:dyDescent="0.3">
      <c r="AC6547" s="439"/>
      <c r="AD6547" s="439"/>
      <c r="AE6547" s="439"/>
      <c r="AF6547" s="439"/>
      <c r="AG6547" s="439"/>
      <c r="AH6547" s="439"/>
      <c r="AI6547" s="439"/>
      <c r="AJ6547" s="439"/>
    </row>
    <row r="6548" spans="29:36" x14ac:dyDescent="0.3">
      <c r="AC6548" s="439"/>
      <c r="AD6548" s="439"/>
      <c r="AE6548" s="439"/>
      <c r="AF6548" s="439"/>
      <c r="AG6548" s="439"/>
      <c r="AH6548" s="439"/>
      <c r="AI6548" s="439"/>
      <c r="AJ6548" s="439"/>
    </row>
    <row r="6549" spans="29:36" x14ac:dyDescent="0.3">
      <c r="AC6549" s="439"/>
      <c r="AD6549" s="439"/>
      <c r="AE6549" s="439"/>
      <c r="AF6549" s="439"/>
      <c r="AG6549" s="439"/>
      <c r="AH6549" s="439"/>
      <c r="AI6549" s="439"/>
      <c r="AJ6549" s="439"/>
    </row>
    <row r="6550" spans="29:36" x14ac:dyDescent="0.3">
      <c r="AC6550" s="439"/>
      <c r="AD6550" s="439"/>
      <c r="AE6550" s="439"/>
      <c r="AF6550" s="439"/>
      <c r="AG6550" s="439"/>
      <c r="AH6550" s="439"/>
      <c r="AI6550" s="439"/>
      <c r="AJ6550" s="439"/>
    </row>
    <row r="6551" spans="29:36" x14ac:dyDescent="0.3">
      <c r="AC6551" s="439"/>
      <c r="AD6551" s="439"/>
      <c r="AE6551" s="439"/>
      <c r="AF6551" s="439"/>
      <c r="AG6551" s="439"/>
      <c r="AH6551" s="439"/>
      <c r="AI6551" s="439"/>
      <c r="AJ6551" s="439"/>
    </row>
    <row r="6552" spans="29:36" x14ac:dyDescent="0.3">
      <c r="AC6552" s="439"/>
      <c r="AD6552" s="439"/>
      <c r="AE6552" s="439"/>
      <c r="AF6552" s="439"/>
      <c r="AG6552" s="439"/>
      <c r="AH6552" s="439"/>
      <c r="AI6552" s="439"/>
      <c r="AJ6552" s="439"/>
    </row>
    <row r="6553" spans="29:36" x14ac:dyDescent="0.3">
      <c r="AC6553" s="439"/>
      <c r="AD6553" s="439"/>
      <c r="AE6553" s="439"/>
      <c r="AF6553" s="439"/>
      <c r="AG6553" s="439"/>
      <c r="AH6553" s="439"/>
      <c r="AI6553" s="439"/>
      <c r="AJ6553" s="439"/>
    </row>
    <row r="6554" spans="29:36" x14ac:dyDescent="0.3">
      <c r="AC6554" s="439"/>
      <c r="AD6554" s="439"/>
      <c r="AE6554" s="439"/>
      <c r="AF6554" s="439"/>
      <c r="AG6554" s="439"/>
      <c r="AH6554" s="439"/>
      <c r="AI6554" s="439"/>
      <c r="AJ6554" s="439"/>
    </row>
    <row r="6555" spans="29:36" x14ac:dyDescent="0.3">
      <c r="AC6555" s="439"/>
      <c r="AD6555" s="439"/>
      <c r="AE6555" s="439"/>
      <c r="AF6555" s="439"/>
      <c r="AG6555" s="439"/>
      <c r="AH6555" s="439"/>
      <c r="AI6555" s="439"/>
      <c r="AJ6555" s="439"/>
    </row>
    <row r="6556" spans="29:36" x14ac:dyDescent="0.3">
      <c r="AC6556" s="439"/>
      <c r="AD6556" s="439"/>
      <c r="AE6556" s="439"/>
      <c r="AF6556" s="439"/>
      <c r="AG6556" s="439"/>
      <c r="AH6556" s="439"/>
      <c r="AI6556" s="439"/>
      <c r="AJ6556" s="439"/>
    </row>
    <row r="6557" spans="29:36" x14ac:dyDescent="0.3">
      <c r="AC6557" s="439"/>
      <c r="AD6557" s="439"/>
      <c r="AE6557" s="439"/>
      <c r="AF6557" s="439"/>
      <c r="AG6557" s="439"/>
      <c r="AH6557" s="439"/>
      <c r="AI6557" s="439"/>
      <c r="AJ6557" s="439"/>
    </row>
    <row r="6558" spans="29:36" x14ac:dyDescent="0.3">
      <c r="AC6558" s="439"/>
      <c r="AD6558" s="439"/>
      <c r="AE6558" s="439"/>
      <c r="AF6558" s="439"/>
      <c r="AG6558" s="439"/>
      <c r="AH6558" s="439"/>
      <c r="AI6558" s="439"/>
      <c r="AJ6558" s="439"/>
    </row>
    <row r="6559" spans="29:36" x14ac:dyDescent="0.3">
      <c r="AC6559" s="439"/>
      <c r="AD6559" s="439"/>
      <c r="AE6559" s="439"/>
      <c r="AF6559" s="439"/>
      <c r="AG6559" s="439"/>
      <c r="AH6559" s="439"/>
      <c r="AI6559" s="439"/>
      <c r="AJ6559" s="439"/>
    </row>
    <row r="6560" spans="29:36" x14ac:dyDescent="0.3">
      <c r="AC6560" s="439"/>
      <c r="AD6560" s="439"/>
      <c r="AE6560" s="439"/>
      <c r="AF6560" s="439"/>
      <c r="AG6560" s="439"/>
      <c r="AH6560" s="439"/>
      <c r="AI6560" s="439"/>
      <c r="AJ6560" s="439"/>
    </row>
    <row r="6561" spans="29:36" x14ac:dyDescent="0.3">
      <c r="AC6561" s="439"/>
      <c r="AD6561" s="439"/>
      <c r="AE6561" s="439"/>
      <c r="AF6561" s="439"/>
      <c r="AG6561" s="439"/>
      <c r="AH6561" s="439"/>
      <c r="AI6561" s="439"/>
      <c r="AJ6561" s="439"/>
    </row>
    <row r="6562" spans="29:36" x14ac:dyDescent="0.3">
      <c r="AC6562" s="439"/>
      <c r="AD6562" s="439"/>
      <c r="AE6562" s="439"/>
      <c r="AF6562" s="439"/>
      <c r="AG6562" s="439"/>
      <c r="AH6562" s="439"/>
      <c r="AI6562" s="439"/>
      <c r="AJ6562" s="439"/>
    </row>
    <row r="6563" spans="29:36" x14ac:dyDescent="0.3">
      <c r="AC6563" s="439"/>
      <c r="AD6563" s="439"/>
      <c r="AE6563" s="439"/>
      <c r="AF6563" s="439"/>
      <c r="AG6563" s="439"/>
      <c r="AH6563" s="439"/>
      <c r="AI6563" s="439"/>
      <c r="AJ6563" s="439"/>
    </row>
    <row r="6564" spans="29:36" x14ac:dyDescent="0.3">
      <c r="AC6564" s="439"/>
      <c r="AD6564" s="439"/>
      <c r="AE6564" s="439"/>
      <c r="AF6564" s="439"/>
      <c r="AG6564" s="439"/>
      <c r="AH6564" s="439"/>
      <c r="AI6564" s="439"/>
      <c r="AJ6564" s="439"/>
    </row>
    <row r="6565" spans="29:36" x14ac:dyDescent="0.3">
      <c r="AC6565" s="439"/>
      <c r="AD6565" s="439"/>
      <c r="AE6565" s="439"/>
      <c r="AF6565" s="439"/>
      <c r="AG6565" s="439"/>
      <c r="AH6565" s="439"/>
      <c r="AI6565" s="439"/>
      <c r="AJ6565" s="439"/>
    </row>
    <row r="6566" spans="29:36" x14ac:dyDescent="0.3">
      <c r="AC6566" s="439"/>
      <c r="AD6566" s="439"/>
      <c r="AE6566" s="439"/>
      <c r="AF6566" s="439"/>
      <c r="AG6566" s="439"/>
      <c r="AH6566" s="439"/>
      <c r="AI6566" s="439"/>
      <c r="AJ6566" s="439"/>
    </row>
    <row r="6567" spans="29:36" x14ac:dyDescent="0.3">
      <c r="AC6567" s="439"/>
      <c r="AD6567" s="439"/>
      <c r="AE6567" s="439"/>
      <c r="AF6567" s="439"/>
      <c r="AG6567" s="439"/>
      <c r="AH6567" s="439"/>
      <c r="AI6567" s="439"/>
      <c r="AJ6567" s="439"/>
    </row>
    <row r="6568" spans="29:36" x14ac:dyDescent="0.3">
      <c r="AC6568" s="439"/>
      <c r="AD6568" s="439"/>
      <c r="AE6568" s="439"/>
      <c r="AF6568" s="439"/>
      <c r="AG6568" s="439"/>
      <c r="AH6568" s="439"/>
      <c r="AI6568" s="439"/>
      <c r="AJ6568" s="439"/>
    </row>
    <row r="6569" spans="29:36" x14ac:dyDescent="0.3">
      <c r="AC6569" s="439"/>
      <c r="AD6569" s="439"/>
      <c r="AE6569" s="439"/>
      <c r="AF6569" s="439"/>
      <c r="AG6569" s="439"/>
      <c r="AH6569" s="439"/>
      <c r="AI6569" s="439"/>
      <c r="AJ6569" s="439"/>
    </row>
    <row r="6570" spans="29:36" x14ac:dyDescent="0.3">
      <c r="AC6570" s="439"/>
      <c r="AD6570" s="439"/>
      <c r="AE6570" s="439"/>
      <c r="AF6570" s="439"/>
      <c r="AG6570" s="439"/>
      <c r="AH6570" s="439"/>
      <c r="AI6570" s="439"/>
      <c r="AJ6570" s="439"/>
    </row>
    <row r="6571" spans="29:36" x14ac:dyDescent="0.3">
      <c r="AC6571" s="439"/>
      <c r="AD6571" s="439"/>
      <c r="AE6571" s="439"/>
      <c r="AF6571" s="439"/>
      <c r="AG6571" s="439"/>
      <c r="AH6571" s="439"/>
      <c r="AI6571" s="439"/>
      <c r="AJ6571" s="439"/>
    </row>
    <row r="6572" spans="29:36" x14ac:dyDescent="0.3">
      <c r="AC6572" s="439"/>
      <c r="AD6572" s="439"/>
      <c r="AE6572" s="439"/>
      <c r="AF6572" s="439"/>
      <c r="AG6572" s="439"/>
      <c r="AH6572" s="439"/>
      <c r="AI6572" s="439"/>
      <c r="AJ6572" s="439"/>
    </row>
    <row r="6573" spans="29:36" x14ac:dyDescent="0.3">
      <c r="AC6573" s="439"/>
      <c r="AD6573" s="439"/>
      <c r="AE6573" s="439"/>
      <c r="AF6573" s="439"/>
      <c r="AG6573" s="439"/>
      <c r="AH6573" s="439"/>
      <c r="AI6573" s="439"/>
      <c r="AJ6573" s="439"/>
    </row>
    <row r="6574" spans="29:36" x14ac:dyDescent="0.3">
      <c r="AC6574" s="439"/>
      <c r="AD6574" s="439"/>
      <c r="AE6574" s="439"/>
      <c r="AF6574" s="439"/>
      <c r="AG6574" s="439"/>
      <c r="AH6574" s="439"/>
      <c r="AI6574" s="439"/>
      <c r="AJ6574" s="439"/>
    </row>
    <row r="6575" spans="29:36" x14ac:dyDescent="0.3">
      <c r="AC6575" s="439"/>
      <c r="AD6575" s="439"/>
      <c r="AE6575" s="439"/>
      <c r="AF6575" s="439"/>
      <c r="AG6575" s="439"/>
      <c r="AH6575" s="439"/>
      <c r="AI6575" s="439"/>
      <c r="AJ6575" s="439"/>
    </row>
    <row r="6576" spans="29:36" x14ac:dyDescent="0.3">
      <c r="AC6576" s="439"/>
      <c r="AD6576" s="439"/>
      <c r="AE6576" s="439"/>
      <c r="AF6576" s="439"/>
      <c r="AG6576" s="439"/>
      <c r="AH6576" s="439"/>
      <c r="AI6576" s="439"/>
      <c r="AJ6576" s="439"/>
    </row>
    <row r="6577" spans="29:36" x14ac:dyDescent="0.3">
      <c r="AC6577" s="439"/>
      <c r="AD6577" s="439"/>
      <c r="AE6577" s="439"/>
      <c r="AF6577" s="439"/>
      <c r="AG6577" s="439"/>
      <c r="AH6577" s="439"/>
      <c r="AI6577" s="439"/>
      <c r="AJ6577" s="439"/>
    </row>
    <row r="6578" spans="29:36" x14ac:dyDescent="0.3">
      <c r="AC6578" s="439"/>
      <c r="AD6578" s="439"/>
      <c r="AE6578" s="439"/>
      <c r="AF6578" s="439"/>
      <c r="AG6578" s="439"/>
      <c r="AH6578" s="439"/>
      <c r="AI6578" s="439"/>
      <c r="AJ6578" s="439"/>
    </row>
    <row r="6579" spans="29:36" x14ac:dyDescent="0.3">
      <c r="AC6579" s="439"/>
      <c r="AD6579" s="439"/>
      <c r="AE6579" s="439"/>
      <c r="AF6579" s="439"/>
      <c r="AG6579" s="439"/>
      <c r="AH6579" s="439"/>
      <c r="AI6579" s="439"/>
      <c r="AJ6579" s="439"/>
    </row>
    <row r="6580" spans="29:36" x14ac:dyDescent="0.3">
      <c r="AC6580" s="439"/>
      <c r="AD6580" s="439"/>
      <c r="AE6580" s="439"/>
      <c r="AF6580" s="439"/>
      <c r="AG6580" s="439"/>
      <c r="AH6580" s="439"/>
      <c r="AI6580" s="439"/>
      <c r="AJ6580" s="439"/>
    </row>
    <row r="6581" spans="29:36" x14ac:dyDescent="0.3">
      <c r="AC6581" s="439"/>
      <c r="AD6581" s="439"/>
      <c r="AE6581" s="439"/>
      <c r="AF6581" s="439"/>
      <c r="AG6581" s="439"/>
      <c r="AH6581" s="439"/>
      <c r="AI6581" s="439"/>
      <c r="AJ6581" s="439"/>
    </row>
    <row r="6582" spans="29:36" x14ac:dyDescent="0.3">
      <c r="AC6582" s="439"/>
      <c r="AD6582" s="439"/>
      <c r="AE6582" s="439"/>
      <c r="AF6582" s="439"/>
      <c r="AG6582" s="439"/>
      <c r="AH6582" s="439"/>
      <c r="AI6582" s="439"/>
      <c r="AJ6582" s="439"/>
    </row>
    <row r="6583" spans="29:36" x14ac:dyDescent="0.3">
      <c r="AC6583" s="439"/>
      <c r="AD6583" s="439"/>
      <c r="AE6583" s="439"/>
      <c r="AF6583" s="439"/>
      <c r="AG6583" s="439"/>
      <c r="AH6583" s="439"/>
      <c r="AI6583" s="439"/>
      <c r="AJ6583" s="439"/>
    </row>
    <row r="6584" spans="29:36" x14ac:dyDescent="0.3">
      <c r="AC6584" s="439"/>
      <c r="AD6584" s="439"/>
      <c r="AE6584" s="439"/>
      <c r="AF6584" s="439"/>
      <c r="AG6584" s="439"/>
      <c r="AH6584" s="439"/>
      <c r="AI6584" s="439"/>
      <c r="AJ6584" s="439"/>
    </row>
    <row r="6585" spans="29:36" x14ac:dyDescent="0.3">
      <c r="AC6585" s="439"/>
      <c r="AD6585" s="439"/>
      <c r="AE6585" s="439"/>
      <c r="AF6585" s="439"/>
      <c r="AG6585" s="439"/>
      <c r="AH6585" s="439"/>
      <c r="AI6585" s="439"/>
      <c r="AJ6585" s="439"/>
    </row>
    <row r="6586" spans="29:36" x14ac:dyDescent="0.3">
      <c r="AC6586" s="439"/>
      <c r="AD6586" s="439"/>
      <c r="AE6586" s="439"/>
      <c r="AF6586" s="439"/>
      <c r="AG6586" s="439"/>
      <c r="AH6586" s="439"/>
      <c r="AI6586" s="439"/>
      <c r="AJ6586" s="439"/>
    </row>
    <row r="6587" spans="29:36" x14ac:dyDescent="0.3">
      <c r="AC6587" s="439"/>
      <c r="AD6587" s="439"/>
      <c r="AE6587" s="439"/>
      <c r="AF6587" s="439"/>
      <c r="AG6587" s="439"/>
      <c r="AH6587" s="439"/>
      <c r="AI6587" s="439"/>
      <c r="AJ6587" s="439"/>
    </row>
    <row r="6588" spans="29:36" x14ac:dyDescent="0.3">
      <c r="AC6588" s="439"/>
      <c r="AD6588" s="439"/>
      <c r="AE6588" s="439"/>
      <c r="AF6588" s="439"/>
      <c r="AG6588" s="439"/>
      <c r="AH6588" s="439"/>
      <c r="AI6588" s="439"/>
      <c r="AJ6588" s="439"/>
    </row>
    <row r="6589" spans="29:36" x14ac:dyDescent="0.3">
      <c r="AC6589" s="439"/>
      <c r="AD6589" s="439"/>
      <c r="AE6589" s="439"/>
      <c r="AF6589" s="439"/>
      <c r="AG6589" s="439"/>
      <c r="AH6589" s="439"/>
      <c r="AI6589" s="439"/>
      <c r="AJ6589" s="439"/>
    </row>
    <row r="6590" spans="29:36" x14ac:dyDescent="0.3">
      <c r="AC6590" s="439"/>
      <c r="AD6590" s="439"/>
      <c r="AE6590" s="439"/>
      <c r="AF6590" s="439"/>
      <c r="AG6590" s="439"/>
      <c r="AH6590" s="439"/>
      <c r="AI6590" s="439"/>
      <c r="AJ6590" s="439"/>
    </row>
    <row r="6591" spans="29:36" x14ac:dyDescent="0.3">
      <c r="AC6591" s="439"/>
      <c r="AD6591" s="439"/>
      <c r="AE6591" s="439"/>
      <c r="AF6591" s="439"/>
      <c r="AG6591" s="439"/>
      <c r="AH6591" s="439"/>
      <c r="AI6591" s="439"/>
      <c r="AJ6591" s="439"/>
    </row>
    <row r="6592" spans="29:36" x14ac:dyDescent="0.3">
      <c r="AC6592" s="439"/>
      <c r="AD6592" s="439"/>
      <c r="AE6592" s="439"/>
      <c r="AF6592" s="439"/>
      <c r="AG6592" s="439"/>
      <c r="AH6592" s="439"/>
      <c r="AI6592" s="439"/>
      <c r="AJ6592" s="439"/>
    </row>
    <row r="6593" spans="29:36" x14ac:dyDescent="0.3">
      <c r="AC6593" s="439"/>
      <c r="AD6593" s="439"/>
      <c r="AE6593" s="439"/>
      <c r="AF6593" s="439"/>
      <c r="AG6593" s="439"/>
      <c r="AH6593" s="439"/>
      <c r="AI6593" s="439"/>
      <c r="AJ6593" s="439"/>
    </row>
    <row r="6594" spans="29:36" x14ac:dyDescent="0.3">
      <c r="AC6594" s="439"/>
      <c r="AD6594" s="439"/>
      <c r="AE6594" s="439"/>
      <c r="AF6594" s="439"/>
      <c r="AG6594" s="439"/>
      <c r="AH6594" s="439"/>
      <c r="AI6594" s="439"/>
      <c r="AJ6594" s="439"/>
    </row>
    <row r="6595" spans="29:36" x14ac:dyDescent="0.3">
      <c r="AC6595" s="439"/>
      <c r="AD6595" s="439"/>
      <c r="AE6595" s="439"/>
      <c r="AF6595" s="439"/>
      <c r="AG6595" s="439"/>
      <c r="AH6595" s="439"/>
      <c r="AI6595" s="439"/>
      <c r="AJ6595" s="439"/>
    </row>
    <row r="6596" spans="29:36" x14ac:dyDescent="0.3">
      <c r="AC6596" s="439"/>
      <c r="AD6596" s="439"/>
      <c r="AE6596" s="439"/>
      <c r="AF6596" s="439"/>
      <c r="AG6596" s="439"/>
      <c r="AH6596" s="439"/>
      <c r="AI6596" s="439"/>
      <c r="AJ6596" s="439"/>
    </row>
    <row r="6597" spans="29:36" x14ac:dyDescent="0.3">
      <c r="AC6597" s="439"/>
      <c r="AD6597" s="439"/>
      <c r="AE6597" s="439"/>
      <c r="AF6597" s="439"/>
      <c r="AG6597" s="439"/>
      <c r="AH6597" s="439"/>
      <c r="AI6597" s="439"/>
      <c r="AJ6597" s="439"/>
    </row>
    <row r="6598" spans="29:36" x14ac:dyDescent="0.3">
      <c r="AC6598" s="439"/>
      <c r="AD6598" s="439"/>
      <c r="AE6598" s="439"/>
      <c r="AF6598" s="439"/>
      <c r="AG6598" s="439"/>
      <c r="AH6598" s="439"/>
      <c r="AI6598" s="439"/>
      <c r="AJ6598" s="439"/>
    </row>
    <row r="6599" spans="29:36" x14ac:dyDescent="0.3">
      <c r="AC6599" s="439"/>
      <c r="AD6599" s="439"/>
      <c r="AE6599" s="439"/>
      <c r="AF6599" s="439"/>
      <c r="AG6599" s="439"/>
      <c r="AH6599" s="439"/>
      <c r="AI6599" s="439"/>
      <c r="AJ6599" s="439"/>
    </row>
    <row r="6600" spans="29:36" x14ac:dyDescent="0.3">
      <c r="AC6600" s="439"/>
      <c r="AD6600" s="439"/>
      <c r="AE6600" s="439"/>
      <c r="AF6600" s="439"/>
      <c r="AG6600" s="439"/>
      <c r="AH6600" s="439"/>
      <c r="AI6600" s="439"/>
      <c r="AJ6600" s="439"/>
    </row>
    <row r="6601" spans="29:36" x14ac:dyDescent="0.3">
      <c r="AC6601" s="439"/>
      <c r="AD6601" s="439"/>
      <c r="AE6601" s="439"/>
      <c r="AF6601" s="439"/>
      <c r="AG6601" s="439"/>
      <c r="AH6601" s="439"/>
      <c r="AI6601" s="439"/>
      <c r="AJ6601" s="439"/>
    </row>
    <row r="6602" spans="29:36" x14ac:dyDescent="0.3">
      <c r="AC6602" s="439"/>
      <c r="AD6602" s="439"/>
      <c r="AE6602" s="439"/>
      <c r="AF6602" s="439"/>
      <c r="AG6602" s="439"/>
      <c r="AH6602" s="439"/>
      <c r="AI6602" s="439"/>
      <c r="AJ6602" s="439"/>
    </row>
    <row r="6603" spans="29:36" x14ac:dyDescent="0.3">
      <c r="AC6603" s="439"/>
      <c r="AD6603" s="439"/>
      <c r="AE6603" s="439"/>
      <c r="AF6603" s="439"/>
      <c r="AG6603" s="439"/>
      <c r="AH6603" s="439"/>
      <c r="AI6603" s="439"/>
      <c r="AJ6603" s="439"/>
    </row>
    <row r="6604" spans="29:36" x14ac:dyDescent="0.3">
      <c r="AC6604" s="439"/>
      <c r="AD6604" s="439"/>
      <c r="AE6604" s="439"/>
      <c r="AF6604" s="439"/>
      <c r="AG6604" s="439"/>
      <c r="AH6604" s="439"/>
      <c r="AI6604" s="439"/>
      <c r="AJ6604" s="439"/>
    </row>
    <row r="6605" spans="29:36" x14ac:dyDescent="0.3">
      <c r="AC6605" s="439"/>
      <c r="AD6605" s="439"/>
      <c r="AE6605" s="439"/>
      <c r="AF6605" s="439"/>
      <c r="AG6605" s="439"/>
      <c r="AH6605" s="439"/>
      <c r="AI6605" s="439"/>
      <c r="AJ6605" s="439"/>
    </row>
    <row r="6606" spans="29:36" x14ac:dyDescent="0.3">
      <c r="AC6606" s="439"/>
      <c r="AD6606" s="439"/>
      <c r="AE6606" s="439"/>
      <c r="AF6606" s="439"/>
      <c r="AG6606" s="439"/>
      <c r="AH6606" s="439"/>
      <c r="AI6606" s="439"/>
      <c r="AJ6606" s="439"/>
    </row>
    <row r="6607" spans="29:36" x14ac:dyDescent="0.3">
      <c r="AC6607" s="439"/>
      <c r="AD6607" s="439"/>
      <c r="AE6607" s="439"/>
      <c r="AF6607" s="439"/>
      <c r="AG6607" s="439"/>
      <c r="AH6607" s="439"/>
      <c r="AI6607" s="439"/>
      <c r="AJ6607" s="439"/>
    </row>
    <row r="6608" spans="29:36" x14ac:dyDescent="0.3">
      <c r="AC6608" s="439"/>
      <c r="AD6608" s="439"/>
      <c r="AE6608" s="439"/>
      <c r="AF6608" s="439"/>
      <c r="AG6608" s="439"/>
      <c r="AH6608" s="439"/>
      <c r="AI6608" s="439"/>
      <c r="AJ6608" s="439"/>
    </row>
    <row r="6609" spans="29:36" x14ac:dyDescent="0.3">
      <c r="AC6609" s="439"/>
      <c r="AD6609" s="439"/>
      <c r="AE6609" s="439"/>
      <c r="AF6609" s="439"/>
      <c r="AG6609" s="439"/>
      <c r="AH6609" s="439"/>
      <c r="AI6609" s="439"/>
      <c r="AJ6609" s="439"/>
    </row>
    <row r="6610" spans="29:36" x14ac:dyDescent="0.3">
      <c r="AC6610" s="439"/>
      <c r="AD6610" s="439"/>
      <c r="AE6610" s="439"/>
      <c r="AF6610" s="439"/>
      <c r="AG6610" s="439"/>
      <c r="AH6610" s="439"/>
      <c r="AI6610" s="439"/>
      <c r="AJ6610" s="439"/>
    </row>
    <row r="6611" spans="29:36" x14ac:dyDescent="0.3">
      <c r="AC6611" s="439"/>
      <c r="AD6611" s="439"/>
      <c r="AE6611" s="439"/>
      <c r="AF6611" s="439"/>
      <c r="AG6611" s="439"/>
      <c r="AH6611" s="439"/>
      <c r="AI6611" s="439"/>
      <c r="AJ6611" s="439"/>
    </row>
    <row r="6612" spans="29:36" x14ac:dyDescent="0.3">
      <c r="AC6612" s="439"/>
      <c r="AD6612" s="439"/>
      <c r="AE6612" s="439"/>
      <c r="AF6612" s="439"/>
      <c r="AG6612" s="439"/>
      <c r="AH6612" s="439"/>
      <c r="AI6612" s="439"/>
      <c r="AJ6612" s="439"/>
    </row>
    <row r="6613" spans="29:36" x14ac:dyDescent="0.3">
      <c r="AC6613" s="439"/>
      <c r="AD6613" s="439"/>
      <c r="AE6613" s="439"/>
      <c r="AF6613" s="439"/>
      <c r="AG6613" s="439"/>
      <c r="AH6613" s="439"/>
      <c r="AI6613" s="439"/>
      <c r="AJ6613" s="439"/>
    </row>
    <row r="6614" spans="29:36" x14ac:dyDescent="0.3">
      <c r="AC6614" s="439"/>
      <c r="AD6614" s="439"/>
      <c r="AE6614" s="439"/>
      <c r="AF6614" s="439"/>
      <c r="AG6614" s="439"/>
      <c r="AH6614" s="439"/>
      <c r="AI6614" s="439"/>
      <c r="AJ6614" s="439"/>
    </row>
    <row r="6615" spans="29:36" x14ac:dyDescent="0.3">
      <c r="AC6615" s="439"/>
      <c r="AD6615" s="439"/>
      <c r="AE6615" s="439"/>
      <c r="AF6615" s="439"/>
      <c r="AG6615" s="439"/>
      <c r="AH6615" s="439"/>
      <c r="AI6615" s="439"/>
      <c r="AJ6615" s="439"/>
    </row>
    <row r="6616" spans="29:36" x14ac:dyDescent="0.3">
      <c r="AC6616" s="439"/>
      <c r="AD6616" s="439"/>
      <c r="AE6616" s="439"/>
      <c r="AF6616" s="439"/>
      <c r="AG6616" s="439"/>
      <c r="AH6616" s="439"/>
      <c r="AI6616" s="439"/>
      <c r="AJ6616" s="439"/>
    </row>
    <row r="6617" spans="29:36" x14ac:dyDescent="0.3">
      <c r="AC6617" s="439"/>
      <c r="AD6617" s="439"/>
      <c r="AE6617" s="439"/>
      <c r="AF6617" s="439"/>
      <c r="AG6617" s="439"/>
      <c r="AH6617" s="439"/>
      <c r="AI6617" s="439"/>
      <c r="AJ6617" s="439"/>
    </row>
    <row r="6618" spans="29:36" x14ac:dyDescent="0.3">
      <c r="AC6618" s="439"/>
      <c r="AD6618" s="439"/>
      <c r="AE6618" s="439"/>
      <c r="AF6618" s="439"/>
      <c r="AG6618" s="439"/>
      <c r="AH6618" s="439"/>
      <c r="AI6618" s="439"/>
      <c r="AJ6618" s="439"/>
    </row>
    <row r="6619" spans="29:36" x14ac:dyDescent="0.3">
      <c r="AC6619" s="439"/>
      <c r="AD6619" s="439"/>
      <c r="AE6619" s="439"/>
      <c r="AF6619" s="439"/>
      <c r="AG6619" s="439"/>
      <c r="AH6619" s="439"/>
      <c r="AI6619" s="439"/>
      <c r="AJ6619" s="439"/>
    </row>
    <row r="6620" spans="29:36" x14ac:dyDescent="0.3">
      <c r="AC6620" s="439"/>
      <c r="AD6620" s="439"/>
      <c r="AE6620" s="439"/>
      <c r="AF6620" s="439"/>
      <c r="AG6620" s="439"/>
      <c r="AH6620" s="439"/>
      <c r="AI6620" s="439"/>
      <c r="AJ6620" s="439"/>
    </row>
    <row r="6621" spans="29:36" x14ac:dyDescent="0.3">
      <c r="AC6621" s="439"/>
      <c r="AD6621" s="439"/>
      <c r="AE6621" s="439"/>
      <c r="AF6621" s="439"/>
      <c r="AG6621" s="439"/>
      <c r="AH6621" s="439"/>
      <c r="AI6621" s="439"/>
      <c r="AJ6621" s="439"/>
    </row>
    <row r="6622" spans="29:36" x14ac:dyDescent="0.3">
      <c r="AC6622" s="439"/>
      <c r="AD6622" s="439"/>
      <c r="AE6622" s="439"/>
      <c r="AF6622" s="439"/>
      <c r="AG6622" s="439"/>
      <c r="AH6622" s="439"/>
      <c r="AI6622" s="439"/>
      <c r="AJ6622" s="439"/>
    </row>
    <row r="6623" spans="29:36" x14ac:dyDescent="0.3">
      <c r="AC6623" s="439"/>
      <c r="AD6623" s="439"/>
      <c r="AE6623" s="439"/>
      <c r="AF6623" s="439"/>
      <c r="AG6623" s="439"/>
      <c r="AH6623" s="439"/>
      <c r="AI6623" s="439"/>
      <c r="AJ6623" s="439"/>
    </row>
    <row r="6624" spans="29:36" x14ac:dyDescent="0.3">
      <c r="AC6624" s="439"/>
      <c r="AD6624" s="439"/>
      <c r="AE6624" s="439"/>
      <c r="AF6624" s="439"/>
      <c r="AG6624" s="439"/>
      <c r="AH6624" s="439"/>
      <c r="AI6624" s="439"/>
      <c r="AJ6624" s="439"/>
    </row>
    <row r="6625" spans="29:36" x14ac:dyDescent="0.3">
      <c r="AC6625" s="439"/>
      <c r="AD6625" s="439"/>
      <c r="AE6625" s="439"/>
      <c r="AF6625" s="439"/>
      <c r="AG6625" s="439"/>
      <c r="AH6625" s="439"/>
      <c r="AI6625" s="439"/>
      <c r="AJ6625" s="439"/>
    </row>
    <row r="6626" spans="29:36" x14ac:dyDescent="0.3">
      <c r="AC6626" s="439"/>
      <c r="AD6626" s="439"/>
      <c r="AE6626" s="439"/>
      <c r="AF6626" s="439"/>
      <c r="AG6626" s="439"/>
      <c r="AH6626" s="439"/>
      <c r="AI6626" s="439"/>
      <c r="AJ6626" s="439"/>
    </row>
    <row r="6627" spans="29:36" x14ac:dyDescent="0.3">
      <c r="AC6627" s="439"/>
      <c r="AD6627" s="439"/>
      <c r="AE6627" s="439"/>
      <c r="AF6627" s="439"/>
      <c r="AG6627" s="439"/>
      <c r="AH6627" s="439"/>
      <c r="AI6627" s="439"/>
      <c r="AJ6627" s="439"/>
    </row>
    <row r="6628" spans="29:36" x14ac:dyDescent="0.3">
      <c r="AC6628" s="439"/>
      <c r="AD6628" s="439"/>
      <c r="AE6628" s="439"/>
      <c r="AF6628" s="439"/>
      <c r="AG6628" s="439"/>
      <c r="AH6628" s="439"/>
      <c r="AI6628" s="439"/>
      <c r="AJ6628" s="439"/>
    </row>
    <row r="6629" spans="29:36" x14ac:dyDescent="0.3">
      <c r="AC6629" s="439"/>
      <c r="AD6629" s="439"/>
      <c r="AE6629" s="439"/>
      <c r="AF6629" s="439"/>
      <c r="AG6629" s="439"/>
      <c r="AH6629" s="439"/>
      <c r="AI6629" s="439"/>
      <c r="AJ6629" s="439"/>
    </row>
    <row r="6630" spans="29:36" x14ac:dyDescent="0.3">
      <c r="AC6630" s="439"/>
      <c r="AD6630" s="439"/>
      <c r="AE6630" s="439"/>
      <c r="AF6630" s="439"/>
      <c r="AG6630" s="439"/>
      <c r="AH6630" s="439"/>
      <c r="AI6630" s="439"/>
      <c r="AJ6630" s="439"/>
    </row>
    <row r="6631" spans="29:36" x14ac:dyDescent="0.3">
      <c r="AC6631" s="439"/>
      <c r="AD6631" s="439"/>
      <c r="AE6631" s="439"/>
      <c r="AF6631" s="439"/>
      <c r="AG6631" s="439"/>
      <c r="AH6631" s="439"/>
      <c r="AI6631" s="439"/>
      <c r="AJ6631" s="439"/>
    </row>
    <row r="6632" spans="29:36" x14ac:dyDescent="0.3">
      <c r="AC6632" s="439"/>
      <c r="AD6632" s="439"/>
      <c r="AE6632" s="439"/>
      <c r="AF6632" s="439"/>
      <c r="AG6632" s="439"/>
      <c r="AH6632" s="439"/>
      <c r="AI6632" s="439"/>
      <c r="AJ6632" s="439"/>
    </row>
    <row r="6633" spans="29:36" x14ac:dyDescent="0.3">
      <c r="AC6633" s="439"/>
      <c r="AD6633" s="439"/>
      <c r="AE6633" s="439"/>
      <c r="AF6633" s="439"/>
      <c r="AG6633" s="439"/>
      <c r="AH6633" s="439"/>
      <c r="AI6633" s="439"/>
      <c r="AJ6633" s="439"/>
    </row>
    <row r="6634" spans="29:36" x14ac:dyDescent="0.3">
      <c r="AC6634" s="439"/>
      <c r="AD6634" s="439"/>
      <c r="AE6634" s="439"/>
      <c r="AF6634" s="439"/>
      <c r="AG6634" s="439"/>
      <c r="AH6634" s="439"/>
      <c r="AI6634" s="439"/>
      <c r="AJ6634" s="439"/>
    </row>
    <row r="6635" spans="29:36" x14ac:dyDescent="0.3">
      <c r="AC6635" s="439"/>
      <c r="AD6635" s="439"/>
      <c r="AE6635" s="439"/>
      <c r="AF6635" s="439"/>
      <c r="AG6635" s="439"/>
      <c r="AH6635" s="439"/>
      <c r="AI6635" s="439"/>
      <c r="AJ6635" s="439"/>
    </row>
    <row r="6636" spans="29:36" x14ac:dyDescent="0.3">
      <c r="AC6636" s="439"/>
      <c r="AD6636" s="439"/>
      <c r="AE6636" s="439"/>
      <c r="AF6636" s="439"/>
      <c r="AG6636" s="439"/>
      <c r="AH6636" s="439"/>
      <c r="AI6636" s="439"/>
      <c r="AJ6636" s="439"/>
    </row>
    <row r="6637" spans="29:36" x14ac:dyDescent="0.3">
      <c r="AC6637" s="439"/>
      <c r="AD6637" s="439"/>
      <c r="AE6637" s="439"/>
      <c r="AF6637" s="439"/>
      <c r="AG6637" s="439"/>
      <c r="AH6637" s="439"/>
      <c r="AI6637" s="439"/>
      <c r="AJ6637" s="439"/>
    </row>
    <row r="6638" spans="29:36" x14ac:dyDescent="0.3">
      <c r="AC6638" s="439"/>
      <c r="AD6638" s="439"/>
      <c r="AE6638" s="439"/>
      <c r="AF6638" s="439"/>
      <c r="AG6638" s="439"/>
      <c r="AH6638" s="439"/>
      <c r="AI6638" s="439"/>
      <c r="AJ6638" s="439"/>
    </row>
    <row r="6639" spans="29:36" x14ac:dyDescent="0.3">
      <c r="AC6639" s="439"/>
      <c r="AD6639" s="439"/>
      <c r="AE6639" s="439"/>
      <c r="AF6639" s="439"/>
      <c r="AG6639" s="439"/>
      <c r="AH6639" s="439"/>
      <c r="AI6639" s="439"/>
      <c r="AJ6639" s="439"/>
    </row>
    <row r="6640" spans="29:36" x14ac:dyDescent="0.3">
      <c r="AC6640" s="439"/>
      <c r="AD6640" s="439"/>
      <c r="AE6640" s="439"/>
      <c r="AF6640" s="439"/>
      <c r="AG6640" s="439"/>
      <c r="AH6640" s="439"/>
      <c r="AI6640" s="439"/>
      <c r="AJ6640" s="439"/>
    </row>
    <row r="6641" spans="29:36" x14ac:dyDescent="0.3">
      <c r="AC6641" s="439"/>
      <c r="AD6641" s="439"/>
      <c r="AE6641" s="439"/>
      <c r="AF6641" s="439"/>
      <c r="AG6641" s="439"/>
      <c r="AH6641" s="439"/>
      <c r="AI6641" s="439"/>
      <c r="AJ6641" s="439"/>
    </row>
    <row r="6642" spans="29:36" x14ac:dyDescent="0.3">
      <c r="AC6642" s="439"/>
      <c r="AD6642" s="439"/>
      <c r="AE6642" s="439"/>
      <c r="AF6642" s="439"/>
      <c r="AG6642" s="439"/>
      <c r="AH6642" s="439"/>
      <c r="AI6642" s="439"/>
      <c r="AJ6642" s="439"/>
    </row>
    <row r="6643" spans="29:36" x14ac:dyDescent="0.3">
      <c r="AC6643" s="439"/>
      <c r="AD6643" s="439"/>
      <c r="AE6643" s="439"/>
      <c r="AF6643" s="439"/>
      <c r="AG6643" s="439"/>
      <c r="AH6643" s="439"/>
      <c r="AI6643" s="439"/>
      <c r="AJ6643" s="439"/>
    </row>
    <row r="6644" spans="29:36" x14ac:dyDescent="0.3">
      <c r="AC6644" s="439"/>
      <c r="AD6644" s="439"/>
      <c r="AE6644" s="439"/>
      <c r="AF6644" s="439"/>
      <c r="AG6644" s="439"/>
      <c r="AH6644" s="439"/>
      <c r="AI6644" s="439"/>
      <c r="AJ6644" s="439"/>
    </row>
    <row r="6645" spans="29:36" x14ac:dyDescent="0.3">
      <c r="AC6645" s="439"/>
      <c r="AD6645" s="439"/>
      <c r="AE6645" s="439"/>
      <c r="AF6645" s="439"/>
      <c r="AG6645" s="439"/>
      <c r="AH6645" s="439"/>
      <c r="AI6645" s="439"/>
      <c r="AJ6645" s="439"/>
    </row>
    <row r="6646" spans="29:36" x14ac:dyDescent="0.3">
      <c r="AC6646" s="439"/>
      <c r="AD6646" s="439"/>
      <c r="AE6646" s="439"/>
      <c r="AF6646" s="439"/>
      <c r="AG6646" s="439"/>
      <c r="AH6646" s="439"/>
      <c r="AI6646" s="439"/>
      <c r="AJ6646" s="439"/>
    </row>
    <row r="6647" spans="29:36" x14ac:dyDescent="0.3">
      <c r="AC6647" s="439"/>
      <c r="AD6647" s="439"/>
      <c r="AE6647" s="439"/>
      <c r="AF6647" s="439"/>
      <c r="AG6647" s="439"/>
      <c r="AH6647" s="439"/>
      <c r="AI6647" s="439"/>
      <c r="AJ6647" s="439"/>
    </row>
    <row r="6648" spans="29:36" x14ac:dyDescent="0.3">
      <c r="AC6648" s="439"/>
      <c r="AD6648" s="439"/>
      <c r="AE6648" s="439"/>
      <c r="AF6648" s="439"/>
      <c r="AG6648" s="439"/>
      <c r="AH6648" s="439"/>
      <c r="AI6648" s="439"/>
      <c r="AJ6648" s="439"/>
    </row>
    <row r="6649" spans="29:36" x14ac:dyDescent="0.3">
      <c r="AC6649" s="439"/>
      <c r="AD6649" s="439"/>
      <c r="AE6649" s="439"/>
      <c r="AF6649" s="439"/>
      <c r="AG6649" s="439"/>
      <c r="AH6649" s="439"/>
      <c r="AI6649" s="439"/>
      <c r="AJ6649" s="439"/>
    </row>
    <row r="6650" spans="29:36" x14ac:dyDescent="0.3">
      <c r="AC6650" s="439"/>
      <c r="AD6650" s="439"/>
      <c r="AE6650" s="439"/>
      <c r="AF6650" s="439"/>
      <c r="AG6650" s="439"/>
      <c r="AH6650" s="439"/>
      <c r="AI6650" s="439"/>
      <c r="AJ6650" s="439"/>
    </row>
    <row r="6651" spans="29:36" x14ac:dyDescent="0.3">
      <c r="AC6651" s="439"/>
      <c r="AD6651" s="439"/>
      <c r="AE6651" s="439"/>
      <c r="AF6651" s="439"/>
      <c r="AG6651" s="439"/>
      <c r="AH6651" s="439"/>
      <c r="AI6651" s="439"/>
      <c r="AJ6651" s="439"/>
    </row>
    <row r="6652" spans="29:36" x14ac:dyDescent="0.3">
      <c r="AC6652" s="439"/>
      <c r="AD6652" s="439"/>
      <c r="AE6652" s="439"/>
      <c r="AF6652" s="439"/>
      <c r="AG6652" s="439"/>
      <c r="AH6652" s="439"/>
      <c r="AI6652" s="439"/>
      <c r="AJ6652" s="439"/>
    </row>
    <row r="6653" spans="29:36" x14ac:dyDescent="0.3">
      <c r="AC6653" s="439"/>
      <c r="AD6653" s="439"/>
      <c r="AE6653" s="439"/>
      <c r="AF6653" s="439"/>
      <c r="AG6653" s="439"/>
      <c r="AH6653" s="439"/>
      <c r="AI6653" s="439"/>
      <c r="AJ6653" s="439"/>
    </row>
    <row r="6654" spans="29:36" x14ac:dyDescent="0.3">
      <c r="AC6654" s="439"/>
      <c r="AD6654" s="439"/>
      <c r="AE6654" s="439"/>
      <c r="AF6654" s="439"/>
      <c r="AG6654" s="439"/>
      <c r="AH6654" s="439"/>
      <c r="AI6654" s="439"/>
      <c r="AJ6654" s="439"/>
    </row>
    <row r="6655" spans="29:36" x14ac:dyDescent="0.3">
      <c r="AC6655" s="439"/>
      <c r="AD6655" s="439"/>
      <c r="AE6655" s="439"/>
      <c r="AF6655" s="439"/>
      <c r="AG6655" s="439"/>
      <c r="AH6655" s="439"/>
      <c r="AI6655" s="439"/>
      <c r="AJ6655" s="439"/>
    </row>
    <row r="6656" spans="29:36" x14ac:dyDescent="0.3">
      <c r="AC6656" s="439"/>
      <c r="AD6656" s="439"/>
      <c r="AE6656" s="439"/>
      <c r="AF6656" s="439"/>
      <c r="AG6656" s="439"/>
      <c r="AH6656" s="439"/>
      <c r="AI6656" s="439"/>
      <c r="AJ6656" s="439"/>
    </row>
    <row r="6657" spans="29:36" x14ac:dyDescent="0.3">
      <c r="AC6657" s="439"/>
      <c r="AD6657" s="439"/>
      <c r="AE6657" s="439"/>
      <c r="AF6657" s="439"/>
      <c r="AG6657" s="439"/>
      <c r="AH6657" s="439"/>
      <c r="AI6657" s="439"/>
      <c r="AJ6657" s="439"/>
    </row>
    <row r="6658" spans="29:36" x14ac:dyDescent="0.3">
      <c r="AC6658" s="439"/>
      <c r="AD6658" s="439"/>
      <c r="AE6658" s="439"/>
      <c r="AF6658" s="439"/>
      <c r="AG6658" s="439"/>
      <c r="AH6658" s="439"/>
      <c r="AI6658" s="439"/>
      <c r="AJ6658" s="439"/>
    </row>
    <row r="6659" spans="29:36" x14ac:dyDescent="0.3">
      <c r="AC6659" s="439"/>
      <c r="AD6659" s="439"/>
      <c r="AE6659" s="439"/>
      <c r="AF6659" s="439"/>
      <c r="AG6659" s="439"/>
      <c r="AH6659" s="439"/>
      <c r="AI6659" s="439"/>
      <c r="AJ6659" s="439"/>
    </row>
    <row r="6660" spans="29:36" x14ac:dyDescent="0.3">
      <c r="AC6660" s="439"/>
      <c r="AD6660" s="439"/>
      <c r="AE6660" s="439"/>
      <c r="AF6660" s="439"/>
      <c r="AG6660" s="439"/>
      <c r="AH6660" s="439"/>
      <c r="AI6660" s="439"/>
      <c r="AJ6660" s="439"/>
    </row>
    <row r="6661" spans="29:36" x14ac:dyDescent="0.3">
      <c r="AC6661" s="439"/>
      <c r="AD6661" s="439"/>
      <c r="AE6661" s="439"/>
      <c r="AF6661" s="439"/>
      <c r="AG6661" s="439"/>
      <c r="AH6661" s="439"/>
      <c r="AI6661" s="439"/>
      <c r="AJ6661" s="439"/>
    </row>
    <row r="6662" spans="29:36" x14ac:dyDescent="0.3">
      <c r="AC6662" s="439"/>
      <c r="AD6662" s="439"/>
      <c r="AE6662" s="439"/>
      <c r="AF6662" s="439"/>
      <c r="AG6662" s="439"/>
      <c r="AH6662" s="439"/>
      <c r="AI6662" s="439"/>
      <c r="AJ6662" s="439"/>
    </row>
    <row r="6663" spans="29:36" x14ac:dyDescent="0.3">
      <c r="AC6663" s="439"/>
      <c r="AD6663" s="439"/>
      <c r="AE6663" s="439"/>
      <c r="AF6663" s="439"/>
      <c r="AG6663" s="439"/>
      <c r="AH6663" s="439"/>
      <c r="AI6663" s="439"/>
      <c r="AJ6663" s="439"/>
    </row>
    <row r="6664" spans="29:36" x14ac:dyDescent="0.3">
      <c r="AC6664" s="439"/>
      <c r="AD6664" s="439"/>
      <c r="AE6664" s="439"/>
      <c r="AF6664" s="439"/>
      <c r="AG6664" s="439"/>
      <c r="AH6664" s="439"/>
      <c r="AI6664" s="439"/>
      <c r="AJ6664" s="439"/>
    </row>
    <row r="6665" spans="29:36" x14ac:dyDescent="0.3">
      <c r="AC6665" s="439"/>
      <c r="AD6665" s="439"/>
      <c r="AE6665" s="439"/>
      <c r="AF6665" s="439"/>
      <c r="AG6665" s="439"/>
      <c r="AH6665" s="439"/>
      <c r="AI6665" s="439"/>
      <c r="AJ6665" s="439"/>
    </row>
    <row r="6666" spans="29:36" x14ac:dyDescent="0.3">
      <c r="AC6666" s="439"/>
      <c r="AD6666" s="439"/>
      <c r="AE6666" s="439"/>
      <c r="AF6666" s="439"/>
      <c r="AG6666" s="439"/>
      <c r="AH6666" s="439"/>
      <c r="AI6666" s="439"/>
      <c r="AJ6666" s="439"/>
    </row>
    <row r="6667" spans="29:36" x14ac:dyDescent="0.3">
      <c r="AC6667" s="439"/>
      <c r="AD6667" s="439"/>
      <c r="AE6667" s="439"/>
      <c r="AF6667" s="439"/>
      <c r="AG6667" s="439"/>
      <c r="AH6667" s="439"/>
      <c r="AI6667" s="439"/>
      <c r="AJ6667" s="439"/>
    </row>
    <row r="6668" spans="29:36" x14ac:dyDescent="0.3">
      <c r="AC6668" s="439"/>
      <c r="AD6668" s="439"/>
      <c r="AE6668" s="439"/>
      <c r="AF6668" s="439"/>
      <c r="AG6668" s="439"/>
      <c r="AH6668" s="439"/>
      <c r="AI6668" s="439"/>
      <c r="AJ6668" s="439"/>
    </row>
    <row r="6669" spans="29:36" x14ac:dyDescent="0.3">
      <c r="AC6669" s="439"/>
      <c r="AD6669" s="439"/>
      <c r="AE6669" s="439"/>
      <c r="AF6669" s="439"/>
      <c r="AG6669" s="439"/>
      <c r="AH6669" s="439"/>
      <c r="AI6669" s="439"/>
      <c r="AJ6669" s="439"/>
    </row>
    <row r="6670" spans="29:36" x14ac:dyDescent="0.3">
      <c r="AC6670" s="439"/>
      <c r="AD6670" s="439"/>
      <c r="AE6670" s="439"/>
      <c r="AF6670" s="439"/>
      <c r="AG6670" s="439"/>
      <c r="AH6670" s="439"/>
      <c r="AI6670" s="439"/>
      <c r="AJ6670" s="439"/>
    </row>
    <row r="6671" spans="29:36" x14ac:dyDescent="0.3">
      <c r="AC6671" s="439"/>
      <c r="AD6671" s="439"/>
      <c r="AE6671" s="439"/>
      <c r="AF6671" s="439"/>
      <c r="AG6671" s="439"/>
      <c r="AH6671" s="439"/>
      <c r="AI6671" s="439"/>
      <c r="AJ6671" s="439"/>
    </row>
    <row r="6672" spans="29:36" x14ac:dyDescent="0.3">
      <c r="AC6672" s="439"/>
      <c r="AD6672" s="439"/>
      <c r="AE6672" s="439"/>
      <c r="AF6672" s="439"/>
      <c r="AG6672" s="439"/>
      <c r="AH6672" s="439"/>
      <c r="AI6672" s="439"/>
      <c r="AJ6672" s="439"/>
    </row>
    <row r="6673" spans="29:36" x14ac:dyDescent="0.3">
      <c r="AC6673" s="439"/>
      <c r="AD6673" s="439"/>
      <c r="AE6673" s="439"/>
      <c r="AF6673" s="439"/>
      <c r="AG6673" s="439"/>
      <c r="AH6673" s="439"/>
      <c r="AI6673" s="439"/>
      <c r="AJ6673" s="439"/>
    </row>
    <row r="6674" spans="29:36" x14ac:dyDescent="0.3">
      <c r="AC6674" s="439"/>
      <c r="AD6674" s="439"/>
      <c r="AE6674" s="439"/>
      <c r="AF6674" s="439"/>
      <c r="AG6674" s="439"/>
      <c r="AH6674" s="439"/>
      <c r="AI6674" s="439"/>
      <c r="AJ6674" s="439"/>
    </row>
    <row r="6675" spans="29:36" x14ac:dyDescent="0.3">
      <c r="AC6675" s="439"/>
      <c r="AD6675" s="439"/>
      <c r="AE6675" s="439"/>
      <c r="AF6675" s="439"/>
      <c r="AG6675" s="439"/>
      <c r="AH6675" s="439"/>
      <c r="AI6675" s="439"/>
      <c r="AJ6675" s="439"/>
    </row>
    <row r="6676" spans="29:36" x14ac:dyDescent="0.3">
      <c r="AC6676" s="439"/>
      <c r="AD6676" s="439"/>
      <c r="AE6676" s="439"/>
      <c r="AF6676" s="439"/>
      <c r="AG6676" s="439"/>
      <c r="AH6676" s="439"/>
      <c r="AI6676" s="439"/>
      <c r="AJ6676" s="439"/>
    </row>
    <row r="6677" spans="29:36" x14ac:dyDescent="0.3">
      <c r="AC6677" s="439"/>
      <c r="AD6677" s="439"/>
      <c r="AE6677" s="439"/>
      <c r="AF6677" s="439"/>
      <c r="AG6677" s="439"/>
      <c r="AH6677" s="439"/>
      <c r="AI6677" s="439"/>
      <c r="AJ6677" s="439"/>
    </row>
    <row r="6678" spans="29:36" x14ac:dyDescent="0.3">
      <c r="AC6678" s="439"/>
      <c r="AD6678" s="439"/>
      <c r="AE6678" s="439"/>
      <c r="AF6678" s="439"/>
      <c r="AG6678" s="439"/>
      <c r="AH6678" s="439"/>
      <c r="AI6678" s="439"/>
      <c r="AJ6678" s="439"/>
    </row>
    <row r="6679" spans="29:36" x14ac:dyDescent="0.3">
      <c r="AC6679" s="439"/>
      <c r="AD6679" s="439"/>
      <c r="AE6679" s="439"/>
      <c r="AF6679" s="439"/>
      <c r="AG6679" s="439"/>
      <c r="AH6679" s="439"/>
      <c r="AI6679" s="439"/>
      <c r="AJ6679" s="439"/>
    </row>
    <row r="6680" spans="29:36" x14ac:dyDescent="0.3">
      <c r="AC6680" s="439"/>
      <c r="AD6680" s="439"/>
      <c r="AE6680" s="439"/>
      <c r="AF6680" s="439"/>
      <c r="AG6680" s="439"/>
      <c r="AH6680" s="439"/>
      <c r="AI6680" s="439"/>
      <c r="AJ6680" s="439"/>
    </row>
    <row r="6681" spans="29:36" x14ac:dyDescent="0.3">
      <c r="AC6681" s="439"/>
      <c r="AD6681" s="439"/>
      <c r="AE6681" s="439"/>
      <c r="AF6681" s="439"/>
      <c r="AG6681" s="439"/>
      <c r="AH6681" s="439"/>
      <c r="AI6681" s="439"/>
      <c r="AJ6681" s="439"/>
    </row>
    <row r="6682" spans="29:36" x14ac:dyDescent="0.3">
      <c r="AC6682" s="439"/>
      <c r="AD6682" s="439"/>
      <c r="AE6682" s="439"/>
      <c r="AF6682" s="439"/>
      <c r="AG6682" s="439"/>
      <c r="AH6682" s="439"/>
      <c r="AI6682" s="439"/>
      <c r="AJ6682" s="439"/>
    </row>
    <row r="6683" spans="29:36" x14ac:dyDescent="0.3">
      <c r="AC6683" s="439"/>
      <c r="AD6683" s="439"/>
      <c r="AE6683" s="439"/>
      <c r="AF6683" s="439"/>
      <c r="AG6683" s="439"/>
      <c r="AH6683" s="439"/>
      <c r="AI6683" s="439"/>
      <c r="AJ6683" s="439"/>
    </row>
    <row r="6684" spans="29:36" x14ac:dyDescent="0.3">
      <c r="AC6684" s="439"/>
      <c r="AD6684" s="439"/>
      <c r="AE6684" s="439"/>
      <c r="AF6684" s="439"/>
      <c r="AG6684" s="439"/>
      <c r="AH6684" s="439"/>
      <c r="AI6684" s="439"/>
      <c r="AJ6684" s="439"/>
    </row>
    <row r="6685" spans="29:36" x14ac:dyDescent="0.3">
      <c r="AC6685" s="439"/>
      <c r="AD6685" s="439"/>
      <c r="AE6685" s="439"/>
      <c r="AF6685" s="439"/>
      <c r="AG6685" s="439"/>
      <c r="AH6685" s="439"/>
      <c r="AI6685" s="439"/>
      <c r="AJ6685" s="439"/>
    </row>
    <row r="6686" spans="29:36" x14ac:dyDescent="0.3">
      <c r="AC6686" s="439"/>
      <c r="AD6686" s="439"/>
      <c r="AE6686" s="439"/>
      <c r="AF6686" s="439"/>
      <c r="AG6686" s="439"/>
      <c r="AH6686" s="439"/>
      <c r="AI6686" s="439"/>
      <c r="AJ6686" s="439"/>
    </row>
    <row r="6687" spans="29:36" x14ac:dyDescent="0.3">
      <c r="AC6687" s="439"/>
      <c r="AD6687" s="439"/>
      <c r="AE6687" s="439"/>
      <c r="AF6687" s="439"/>
      <c r="AG6687" s="439"/>
      <c r="AH6687" s="439"/>
      <c r="AI6687" s="439"/>
      <c r="AJ6687" s="439"/>
    </row>
    <row r="6688" spans="29:36" x14ac:dyDescent="0.3">
      <c r="AC6688" s="439"/>
      <c r="AD6688" s="439"/>
      <c r="AE6688" s="439"/>
      <c r="AF6688" s="439"/>
      <c r="AG6688" s="439"/>
      <c r="AH6688" s="439"/>
      <c r="AI6688" s="439"/>
      <c r="AJ6688" s="439"/>
    </row>
    <row r="6689" spans="29:36" x14ac:dyDescent="0.3">
      <c r="AC6689" s="439"/>
      <c r="AD6689" s="439"/>
      <c r="AE6689" s="439"/>
      <c r="AF6689" s="439"/>
      <c r="AG6689" s="439"/>
      <c r="AH6689" s="439"/>
      <c r="AI6689" s="439"/>
      <c r="AJ6689" s="439"/>
    </row>
    <row r="6690" spans="29:36" x14ac:dyDescent="0.3">
      <c r="AC6690" s="439"/>
      <c r="AD6690" s="439"/>
      <c r="AE6690" s="439"/>
      <c r="AF6690" s="439"/>
      <c r="AG6690" s="439"/>
      <c r="AH6690" s="439"/>
      <c r="AI6690" s="439"/>
      <c r="AJ6690" s="439"/>
    </row>
    <row r="6691" spans="29:36" x14ac:dyDescent="0.3">
      <c r="AC6691" s="439"/>
      <c r="AD6691" s="439"/>
      <c r="AE6691" s="439"/>
      <c r="AF6691" s="439"/>
      <c r="AG6691" s="439"/>
      <c r="AH6691" s="439"/>
      <c r="AI6691" s="439"/>
      <c r="AJ6691" s="439"/>
    </row>
    <row r="6692" spans="29:36" x14ac:dyDescent="0.3">
      <c r="AC6692" s="439"/>
      <c r="AD6692" s="439"/>
      <c r="AE6692" s="439"/>
      <c r="AF6692" s="439"/>
      <c r="AG6692" s="439"/>
      <c r="AH6692" s="439"/>
      <c r="AI6692" s="439"/>
      <c r="AJ6692" s="439"/>
    </row>
    <row r="6693" spans="29:36" x14ac:dyDescent="0.3">
      <c r="AC6693" s="439"/>
      <c r="AD6693" s="439"/>
      <c r="AE6693" s="439"/>
      <c r="AF6693" s="439"/>
      <c r="AG6693" s="439"/>
      <c r="AH6693" s="439"/>
      <c r="AI6693" s="439"/>
      <c r="AJ6693" s="439"/>
    </row>
    <row r="6694" spans="29:36" x14ac:dyDescent="0.3">
      <c r="AC6694" s="439"/>
      <c r="AD6694" s="439"/>
      <c r="AE6694" s="439"/>
      <c r="AF6694" s="439"/>
      <c r="AG6694" s="439"/>
      <c r="AH6694" s="439"/>
      <c r="AI6694" s="439"/>
      <c r="AJ6694" s="439"/>
    </row>
    <row r="6695" spans="29:36" x14ac:dyDescent="0.3">
      <c r="AC6695" s="439"/>
      <c r="AD6695" s="439"/>
      <c r="AE6695" s="439"/>
      <c r="AF6695" s="439"/>
      <c r="AG6695" s="439"/>
      <c r="AH6695" s="439"/>
      <c r="AI6695" s="439"/>
      <c r="AJ6695" s="439"/>
    </row>
    <row r="6696" spans="29:36" x14ac:dyDescent="0.3">
      <c r="AC6696" s="439"/>
      <c r="AD6696" s="439"/>
      <c r="AE6696" s="439"/>
      <c r="AF6696" s="439"/>
      <c r="AG6696" s="439"/>
      <c r="AH6696" s="439"/>
      <c r="AI6696" s="439"/>
      <c r="AJ6696" s="439"/>
    </row>
    <row r="6697" spans="29:36" x14ac:dyDescent="0.3">
      <c r="AC6697" s="439"/>
      <c r="AD6697" s="439"/>
      <c r="AE6697" s="439"/>
      <c r="AF6697" s="439"/>
      <c r="AG6697" s="439"/>
      <c r="AH6697" s="439"/>
      <c r="AI6697" s="439"/>
      <c r="AJ6697" s="439"/>
    </row>
    <row r="6698" spans="29:36" x14ac:dyDescent="0.3">
      <c r="AC6698" s="439"/>
      <c r="AD6698" s="439"/>
      <c r="AE6698" s="439"/>
      <c r="AF6698" s="439"/>
      <c r="AG6698" s="439"/>
      <c r="AH6698" s="439"/>
      <c r="AI6698" s="439"/>
      <c r="AJ6698" s="439"/>
    </row>
    <row r="6699" spans="29:36" x14ac:dyDescent="0.3">
      <c r="AC6699" s="439"/>
      <c r="AD6699" s="439"/>
      <c r="AE6699" s="439"/>
      <c r="AF6699" s="439"/>
      <c r="AG6699" s="439"/>
      <c r="AH6699" s="439"/>
      <c r="AI6699" s="439"/>
      <c r="AJ6699" s="439"/>
    </row>
    <row r="6700" spans="29:36" x14ac:dyDescent="0.3">
      <c r="AC6700" s="439"/>
      <c r="AD6700" s="439"/>
      <c r="AE6700" s="439"/>
      <c r="AF6700" s="439"/>
      <c r="AG6700" s="439"/>
      <c r="AH6700" s="439"/>
      <c r="AI6700" s="439"/>
      <c r="AJ6700" s="439"/>
    </row>
    <row r="6701" spans="29:36" x14ac:dyDescent="0.3">
      <c r="AC6701" s="439"/>
      <c r="AD6701" s="439"/>
      <c r="AE6701" s="439"/>
      <c r="AF6701" s="439"/>
      <c r="AG6701" s="439"/>
      <c r="AH6701" s="439"/>
      <c r="AI6701" s="439"/>
      <c r="AJ6701" s="439"/>
    </row>
    <row r="6702" spans="29:36" x14ac:dyDescent="0.3">
      <c r="AC6702" s="439"/>
      <c r="AD6702" s="439"/>
      <c r="AE6702" s="439"/>
      <c r="AF6702" s="439"/>
      <c r="AG6702" s="439"/>
      <c r="AH6702" s="439"/>
      <c r="AI6702" s="439"/>
      <c r="AJ6702" s="439"/>
    </row>
    <row r="6703" spans="29:36" x14ac:dyDescent="0.3">
      <c r="AC6703" s="439"/>
      <c r="AD6703" s="439"/>
      <c r="AE6703" s="439"/>
      <c r="AF6703" s="439"/>
      <c r="AG6703" s="439"/>
      <c r="AH6703" s="439"/>
      <c r="AI6703" s="439"/>
      <c r="AJ6703" s="439"/>
    </row>
    <row r="6704" spans="29:36" x14ac:dyDescent="0.3">
      <c r="AC6704" s="439"/>
      <c r="AD6704" s="439"/>
      <c r="AE6704" s="439"/>
      <c r="AF6704" s="439"/>
      <c r="AG6704" s="439"/>
      <c r="AH6704" s="439"/>
      <c r="AI6704" s="439"/>
      <c r="AJ6704" s="439"/>
    </row>
    <row r="6705" spans="29:36" x14ac:dyDescent="0.3">
      <c r="AC6705" s="439"/>
      <c r="AD6705" s="439"/>
      <c r="AE6705" s="439"/>
      <c r="AF6705" s="439"/>
      <c r="AG6705" s="439"/>
      <c r="AH6705" s="439"/>
      <c r="AI6705" s="439"/>
      <c r="AJ6705" s="439"/>
    </row>
    <row r="6706" spans="29:36" x14ac:dyDescent="0.3">
      <c r="AC6706" s="439"/>
      <c r="AD6706" s="439"/>
      <c r="AE6706" s="439"/>
      <c r="AF6706" s="439"/>
      <c r="AG6706" s="439"/>
      <c r="AH6706" s="439"/>
      <c r="AI6706" s="439"/>
      <c r="AJ6706" s="439"/>
    </row>
    <row r="6707" spans="29:36" x14ac:dyDescent="0.3">
      <c r="AC6707" s="439"/>
      <c r="AD6707" s="439"/>
      <c r="AE6707" s="439"/>
      <c r="AF6707" s="439"/>
      <c r="AG6707" s="439"/>
      <c r="AH6707" s="439"/>
      <c r="AI6707" s="439"/>
      <c r="AJ6707" s="439"/>
    </row>
    <row r="6708" spans="29:36" x14ac:dyDescent="0.3">
      <c r="AC6708" s="439"/>
      <c r="AD6708" s="439"/>
      <c r="AE6708" s="439"/>
      <c r="AF6708" s="439"/>
      <c r="AG6708" s="439"/>
      <c r="AH6708" s="439"/>
      <c r="AI6708" s="439"/>
      <c r="AJ6708" s="439"/>
    </row>
    <row r="6709" spans="29:36" x14ac:dyDescent="0.3">
      <c r="AC6709" s="439"/>
      <c r="AD6709" s="439"/>
      <c r="AE6709" s="439"/>
      <c r="AF6709" s="439"/>
      <c r="AG6709" s="439"/>
      <c r="AH6709" s="439"/>
      <c r="AI6709" s="439"/>
      <c r="AJ6709" s="439"/>
    </row>
    <row r="6710" spans="29:36" x14ac:dyDescent="0.3">
      <c r="AC6710" s="439"/>
      <c r="AD6710" s="439"/>
      <c r="AE6710" s="439"/>
      <c r="AF6710" s="439"/>
      <c r="AG6710" s="439"/>
      <c r="AH6710" s="439"/>
      <c r="AI6710" s="439"/>
      <c r="AJ6710" s="439"/>
    </row>
    <row r="6711" spans="29:36" x14ac:dyDescent="0.3">
      <c r="AC6711" s="439"/>
      <c r="AD6711" s="439"/>
      <c r="AE6711" s="439"/>
      <c r="AF6711" s="439"/>
      <c r="AG6711" s="439"/>
      <c r="AH6711" s="439"/>
      <c r="AI6711" s="439"/>
      <c r="AJ6711" s="439"/>
    </row>
    <row r="6712" spans="29:36" x14ac:dyDescent="0.3">
      <c r="AC6712" s="439"/>
      <c r="AD6712" s="439"/>
      <c r="AE6712" s="439"/>
      <c r="AF6712" s="439"/>
      <c r="AG6712" s="439"/>
      <c r="AH6712" s="439"/>
      <c r="AI6712" s="439"/>
      <c r="AJ6712" s="439"/>
    </row>
    <row r="6713" spans="29:36" x14ac:dyDescent="0.3">
      <c r="AC6713" s="439"/>
      <c r="AD6713" s="439"/>
      <c r="AE6713" s="439"/>
      <c r="AF6713" s="439"/>
      <c r="AG6713" s="439"/>
      <c r="AH6713" s="439"/>
      <c r="AI6713" s="439"/>
      <c r="AJ6713" s="439"/>
    </row>
    <row r="6714" spans="29:36" x14ac:dyDescent="0.3">
      <c r="AC6714" s="439"/>
      <c r="AD6714" s="439"/>
      <c r="AE6714" s="439"/>
      <c r="AF6714" s="439"/>
      <c r="AG6714" s="439"/>
      <c r="AH6714" s="439"/>
      <c r="AI6714" s="439"/>
      <c r="AJ6714" s="439"/>
    </row>
    <row r="6715" spans="29:36" x14ac:dyDescent="0.3">
      <c r="AC6715" s="439"/>
      <c r="AD6715" s="439"/>
      <c r="AE6715" s="439"/>
      <c r="AF6715" s="439"/>
      <c r="AG6715" s="439"/>
      <c r="AH6715" s="439"/>
      <c r="AI6715" s="439"/>
      <c r="AJ6715" s="439"/>
    </row>
    <row r="6716" spans="29:36" x14ac:dyDescent="0.3">
      <c r="AC6716" s="439"/>
      <c r="AD6716" s="439"/>
      <c r="AE6716" s="439"/>
      <c r="AF6716" s="439"/>
      <c r="AG6716" s="439"/>
      <c r="AH6716" s="439"/>
      <c r="AI6716" s="439"/>
      <c r="AJ6716" s="439"/>
    </row>
    <row r="6717" spans="29:36" x14ac:dyDescent="0.3">
      <c r="AC6717" s="439"/>
      <c r="AD6717" s="439"/>
      <c r="AE6717" s="439"/>
      <c r="AF6717" s="439"/>
      <c r="AG6717" s="439"/>
      <c r="AH6717" s="439"/>
      <c r="AI6717" s="439"/>
      <c r="AJ6717" s="439"/>
    </row>
    <row r="6718" spans="29:36" x14ac:dyDescent="0.3">
      <c r="AC6718" s="439"/>
      <c r="AD6718" s="439"/>
      <c r="AE6718" s="439"/>
      <c r="AF6718" s="439"/>
      <c r="AG6718" s="439"/>
      <c r="AH6718" s="439"/>
      <c r="AI6718" s="439"/>
      <c r="AJ6718" s="439"/>
    </row>
    <row r="6719" spans="29:36" x14ac:dyDescent="0.3">
      <c r="AC6719" s="439"/>
      <c r="AD6719" s="439"/>
      <c r="AE6719" s="439"/>
      <c r="AF6719" s="439"/>
      <c r="AG6719" s="439"/>
      <c r="AH6719" s="439"/>
      <c r="AI6719" s="439"/>
      <c r="AJ6719" s="439"/>
    </row>
    <row r="6720" spans="29:36" x14ac:dyDescent="0.3">
      <c r="AC6720" s="439"/>
      <c r="AD6720" s="439"/>
      <c r="AE6720" s="439"/>
      <c r="AF6720" s="439"/>
      <c r="AG6720" s="439"/>
      <c r="AH6720" s="439"/>
      <c r="AI6720" s="439"/>
      <c r="AJ6720" s="439"/>
    </row>
    <row r="6721" spans="29:36" x14ac:dyDescent="0.3">
      <c r="AC6721" s="439"/>
      <c r="AD6721" s="439"/>
      <c r="AE6721" s="439"/>
      <c r="AF6721" s="439"/>
      <c r="AG6721" s="439"/>
      <c r="AH6721" s="439"/>
      <c r="AI6721" s="439"/>
      <c r="AJ6721" s="439"/>
    </row>
    <row r="6722" spans="29:36" x14ac:dyDescent="0.3">
      <c r="AC6722" s="439"/>
      <c r="AD6722" s="439"/>
      <c r="AE6722" s="439"/>
      <c r="AF6722" s="439"/>
      <c r="AG6722" s="439"/>
      <c r="AH6722" s="439"/>
      <c r="AI6722" s="439"/>
      <c r="AJ6722" s="439"/>
    </row>
    <row r="6723" spans="29:36" x14ac:dyDescent="0.3">
      <c r="AC6723" s="439"/>
      <c r="AD6723" s="439"/>
      <c r="AE6723" s="439"/>
      <c r="AF6723" s="439"/>
      <c r="AG6723" s="439"/>
      <c r="AH6723" s="439"/>
      <c r="AI6723" s="439"/>
      <c r="AJ6723" s="439"/>
    </row>
    <row r="6724" spans="29:36" x14ac:dyDescent="0.3">
      <c r="AC6724" s="439"/>
      <c r="AD6724" s="439"/>
      <c r="AE6724" s="439"/>
      <c r="AF6724" s="439"/>
      <c r="AG6724" s="439"/>
      <c r="AH6724" s="439"/>
      <c r="AI6724" s="439"/>
      <c r="AJ6724" s="439"/>
    </row>
    <row r="6725" spans="29:36" x14ac:dyDescent="0.3">
      <c r="AC6725" s="439"/>
      <c r="AD6725" s="439"/>
      <c r="AE6725" s="439"/>
      <c r="AF6725" s="439"/>
      <c r="AG6725" s="439"/>
      <c r="AH6725" s="439"/>
      <c r="AI6725" s="439"/>
      <c r="AJ6725" s="439"/>
    </row>
    <row r="6726" spans="29:36" x14ac:dyDescent="0.3">
      <c r="AC6726" s="439"/>
      <c r="AD6726" s="439"/>
      <c r="AE6726" s="439"/>
      <c r="AF6726" s="439"/>
      <c r="AG6726" s="439"/>
      <c r="AH6726" s="439"/>
      <c r="AI6726" s="439"/>
      <c r="AJ6726" s="439"/>
    </row>
    <row r="6727" spans="29:36" x14ac:dyDescent="0.3">
      <c r="AC6727" s="439"/>
      <c r="AD6727" s="439"/>
      <c r="AE6727" s="439"/>
      <c r="AF6727" s="439"/>
      <c r="AG6727" s="439"/>
      <c r="AH6727" s="439"/>
      <c r="AI6727" s="439"/>
      <c r="AJ6727" s="439"/>
    </row>
    <row r="6728" spans="29:36" x14ac:dyDescent="0.3">
      <c r="AC6728" s="439"/>
      <c r="AD6728" s="439"/>
      <c r="AE6728" s="439"/>
      <c r="AF6728" s="439"/>
      <c r="AG6728" s="439"/>
      <c r="AH6728" s="439"/>
      <c r="AI6728" s="439"/>
      <c r="AJ6728" s="439"/>
    </row>
    <row r="6729" spans="29:36" x14ac:dyDescent="0.3">
      <c r="AC6729" s="439"/>
      <c r="AD6729" s="439"/>
      <c r="AE6729" s="439"/>
      <c r="AF6729" s="439"/>
      <c r="AG6729" s="439"/>
      <c r="AH6729" s="439"/>
      <c r="AI6729" s="439"/>
      <c r="AJ6729" s="439"/>
    </row>
    <row r="6730" spans="29:36" x14ac:dyDescent="0.3">
      <c r="AC6730" s="439"/>
      <c r="AD6730" s="439"/>
      <c r="AE6730" s="439"/>
      <c r="AF6730" s="439"/>
      <c r="AG6730" s="439"/>
      <c r="AH6730" s="439"/>
      <c r="AI6730" s="439"/>
      <c r="AJ6730" s="439"/>
    </row>
    <row r="6731" spans="29:36" x14ac:dyDescent="0.3">
      <c r="AC6731" s="439"/>
      <c r="AD6731" s="439"/>
      <c r="AE6731" s="439"/>
      <c r="AF6731" s="439"/>
      <c r="AG6731" s="439"/>
      <c r="AH6731" s="439"/>
      <c r="AI6731" s="439"/>
      <c r="AJ6731" s="439"/>
    </row>
    <row r="6732" spans="29:36" x14ac:dyDescent="0.3">
      <c r="AC6732" s="439"/>
      <c r="AD6732" s="439"/>
      <c r="AE6732" s="439"/>
      <c r="AF6732" s="439"/>
      <c r="AG6732" s="439"/>
      <c r="AH6732" s="439"/>
      <c r="AI6732" s="439"/>
      <c r="AJ6732" s="439"/>
    </row>
    <row r="6733" spans="29:36" x14ac:dyDescent="0.3">
      <c r="AC6733" s="439"/>
      <c r="AD6733" s="439"/>
      <c r="AE6733" s="439"/>
      <c r="AF6733" s="439"/>
      <c r="AG6733" s="439"/>
      <c r="AH6733" s="439"/>
      <c r="AI6733" s="439"/>
      <c r="AJ6733" s="439"/>
    </row>
    <row r="6734" spans="29:36" x14ac:dyDescent="0.3">
      <c r="AC6734" s="439"/>
      <c r="AD6734" s="439"/>
      <c r="AE6734" s="439"/>
      <c r="AF6734" s="439"/>
      <c r="AG6734" s="439"/>
      <c r="AH6734" s="439"/>
      <c r="AI6734" s="439"/>
      <c r="AJ6734" s="439"/>
    </row>
    <row r="6735" spans="29:36" x14ac:dyDescent="0.3">
      <c r="AC6735" s="439"/>
      <c r="AD6735" s="439"/>
      <c r="AE6735" s="439"/>
      <c r="AF6735" s="439"/>
      <c r="AG6735" s="439"/>
      <c r="AH6735" s="439"/>
      <c r="AI6735" s="439"/>
      <c r="AJ6735" s="439"/>
    </row>
    <row r="6736" spans="29:36" x14ac:dyDescent="0.3">
      <c r="AC6736" s="439"/>
      <c r="AD6736" s="439"/>
      <c r="AE6736" s="439"/>
      <c r="AF6736" s="439"/>
      <c r="AG6736" s="439"/>
      <c r="AH6736" s="439"/>
      <c r="AI6736" s="439"/>
      <c r="AJ6736" s="439"/>
    </row>
    <row r="6737" spans="29:36" x14ac:dyDescent="0.3">
      <c r="AC6737" s="439"/>
      <c r="AD6737" s="439"/>
      <c r="AE6737" s="439"/>
      <c r="AF6737" s="439"/>
      <c r="AG6737" s="439"/>
      <c r="AH6737" s="439"/>
      <c r="AI6737" s="439"/>
      <c r="AJ6737" s="439"/>
    </row>
    <row r="6738" spans="29:36" x14ac:dyDescent="0.3">
      <c r="AC6738" s="439"/>
      <c r="AD6738" s="439"/>
      <c r="AE6738" s="439"/>
      <c r="AF6738" s="439"/>
      <c r="AG6738" s="439"/>
      <c r="AH6738" s="439"/>
      <c r="AI6738" s="439"/>
      <c r="AJ6738" s="439"/>
    </row>
    <row r="6739" spans="29:36" x14ac:dyDescent="0.3">
      <c r="AC6739" s="439"/>
      <c r="AD6739" s="439"/>
      <c r="AE6739" s="439"/>
      <c r="AF6739" s="439"/>
      <c r="AG6739" s="439"/>
      <c r="AH6739" s="439"/>
      <c r="AI6739" s="439"/>
      <c r="AJ6739" s="439"/>
    </row>
    <row r="6740" spans="29:36" x14ac:dyDescent="0.3">
      <c r="AC6740" s="439"/>
      <c r="AD6740" s="439"/>
      <c r="AE6740" s="439"/>
      <c r="AF6740" s="439"/>
      <c r="AG6740" s="439"/>
      <c r="AH6740" s="439"/>
      <c r="AI6740" s="439"/>
      <c r="AJ6740" s="439"/>
    </row>
    <row r="6741" spans="29:36" x14ac:dyDescent="0.3">
      <c r="AC6741" s="439"/>
      <c r="AD6741" s="439"/>
      <c r="AE6741" s="439"/>
      <c r="AF6741" s="439"/>
      <c r="AG6741" s="439"/>
      <c r="AH6741" s="439"/>
      <c r="AI6741" s="439"/>
      <c r="AJ6741" s="439"/>
    </row>
    <row r="6742" spans="29:36" x14ac:dyDescent="0.3">
      <c r="AC6742" s="439"/>
      <c r="AD6742" s="439"/>
      <c r="AE6742" s="439"/>
      <c r="AF6742" s="439"/>
      <c r="AG6742" s="439"/>
      <c r="AH6742" s="439"/>
      <c r="AI6742" s="439"/>
      <c r="AJ6742" s="439"/>
    </row>
    <row r="6743" spans="29:36" x14ac:dyDescent="0.3">
      <c r="AC6743" s="439"/>
      <c r="AD6743" s="439"/>
      <c r="AE6743" s="439"/>
      <c r="AF6743" s="439"/>
      <c r="AG6743" s="439"/>
      <c r="AH6743" s="439"/>
      <c r="AI6743" s="439"/>
      <c r="AJ6743" s="439"/>
    </row>
    <row r="6744" spans="29:36" x14ac:dyDescent="0.3">
      <c r="AC6744" s="439"/>
      <c r="AD6744" s="439"/>
      <c r="AE6744" s="439"/>
      <c r="AF6744" s="439"/>
      <c r="AG6744" s="439"/>
      <c r="AH6744" s="439"/>
      <c r="AI6744" s="439"/>
      <c r="AJ6744" s="439"/>
    </row>
    <row r="6745" spans="29:36" x14ac:dyDescent="0.3">
      <c r="AC6745" s="439"/>
      <c r="AD6745" s="439"/>
      <c r="AE6745" s="439"/>
      <c r="AF6745" s="439"/>
      <c r="AG6745" s="439"/>
      <c r="AH6745" s="439"/>
      <c r="AI6745" s="439"/>
      <c r="AJ6745" s="439"/>
    </row>
    <row r="6746" spans="29:36" x14ac:dyDescent="0.3">
      <c r="AC6746" s="439"/>
      <c r="AD6746" s="439"/>
      <c r="AE6746" s="439"/>
      <c r="AF6746" s="439"/>
      <c r="AG6746" s="439"/>
      <c r="AH6746" s="439"/>
      <c r="AI6746" s="439"/>
      <c r="AJ6746" s="439"/>
    </row>
    <row r="6747" spans="29:36" x14ac:dyDescent="0.3">
      <c r="AC6747" s="439"/>
      <c r="AD6747" s="439"/>
      <c r="AE6747" s="439"/>
      <c r="AF6747" s="439"/>
      <c r="AG6747" s="439"/>
      <c r="AH6747" s="439"/>
      <c r="AI6747" s="439"/>
      <c r="AJ6747" s="439"/>
    </row>
    <row r="6748" spans="29:36" x14ac:dyDescent="0.3">
      <c r="AC6748" s="439"/>
      <c r="AD6748" s="439"/>
      <c r="AE6748" s="439"/>
      <c r="AF6748" s="439"/>
      <c r="AG6748" s="439"/>
      <c r="AH6748" s="439"/>
      <c r="AI6748" s="439"/>
      <c r="AJ6748" s="439"/>
    </row>
    <row r="6749" spans="29:36" x14ac:dyDescent="0.3">
      <c r="AC6749" s="439"/>
      <c r="AD6749" s="439"/>
      <c r="AE6749" s="439"/>
      <c r="AF6749" s="439"/>
      <c r="AG6749" s="439"/>
      <c r="AH6749" s="439"/>
      <c r="AI6749" s="439"/>
      <c r="AJ6749" s="439"/>
    </row>
    <row r="6750" spans="29:36" x14ac:dyDescent="0.3">
      <c r="AC6750" s="439"/>
      <c r="AD6750" s="439"/>
      <c r="AE6750" s="439"/>
      <c r="AF6750" s="439"/>
      <c r="AG6750" s="439"/>
      <c r="AH6750" s="439"/>
      <c r="AI6750" s="439"/>
      <c r="AJ6750" s="439"/>
    </row>
    <row r="6751" spans="29:36" x14ac:dyDescent="0.3">
      <c r="AC6751" s="439"/>
      <c r="AD6751" s="439"/>
      <c r="AE6751" s="439"/>
      <c r="AF6751" s="439"/>
      <c r="AG6751" s="439"/>
      <c r="AH6751" s="439"/>
      <c r="AI6751" s="439"/>
      <c r="AJ6751" s="439"/>
    </row>
    <row r="6752" spans="29:36" x14ac:dyDescent="0.3">
      <c r="AC6752" s="439"/>
      <c r="AD6752" s="439"/>
      <c r="AE6752" s="439"/>
      <c r="AF6752" s="439"/>
      <c r="AG6752" s="439"/>
      <c r="AH6752" s="439"/>
      <c r="AI6752" s="439"/>
      <c r="AJ6752" s="439"/>
    </row>
    <row r="6753" spans="29:36" x14ac:dyDescent="0.3">
      <c r="AC6753" s="439"/>
      <c r="AD6753" s="439"/>
      <c r="AE6753" s="439"/>
      <c r="AF6753" s="439"/>
      <c r="AG6753" s="439"/>
      <c r="AH6753" s="439"/>
      <c r="AI6753" s="439"/>
      <c r="AJ6753" s="439"/>
    </row>
    <row r="6754" spans="29:36" x14ac:dyDescent="0.3">
      <c r="AC6754" s="439"/>
      <c r="AD6754" s="439"/>
      <c r="AE6754" s="439"/>
      <c r="AF6754" s="439"/>
      <c r="AG6754" s="439"/>
      <c r="AH6754" s="439"/>
      <c r="AI6754" s="439"/>
      <c r="AJ6754" s="439"/>
    </row>
    <row r="6755" spans="29:36" x14ac:dyDescent="0.3">
      <c r="AC6755" s="439"/>
      <c r="AD6755" s="439"/>
      <c r="AE6755" s="439"/>
      <c r="AF6755" s="439"/>
      <c r="AG6755" s="439"/>
      <c r="AH6755" s="439"/>
      <c r="AI6755" s="439"/>
      <c r="AJ6755" s="439"/>
    </row>
    <row r="6756" spans="29:36" x14ac:dyDescent="0.3">
      <c r="AC6756" s="439"/>
      <c r="AD6756" s="439"/>
      <c r="AE6756" s="439"/>
      <c r="AF6756" s="439"/>
      <c r="AG6756" s="439"/>
      <c r="AH6756" s="439"/>
      <c r="AI6756" s="439"/>
      <c r="AJ6756" s="439"/>
    </row>
    <row r="6757" spans="29:36" x14ac:dyDescent="0.3">
      <c r="AC6757" s="439"/>
      <c r="AD6757" s="439"/>
      <c r="AE6757" s="439"/>
      <c r="AF6757" s="439"/>
      <c r="AG6757" s="439"/>
      <c r="AH6757" s="439"/>
      <c r="AI6757" s="439"/>
      <c r="AJ6757" s="439"/>
    </row>
    <row r="6758" spans="29:36" x14ac:dyDescent="0.3">
      <c r="AC6758" s="439"/>
      <c r="AD6758" s="439"/>
      <c r="AE6758" s="439"/>
      <c r="AF6758" s="439"/>
      <c r="AG6758" s="439"/>
      <c r="AH6758" s="439"/>
      <c r="AI6758" s="439"/>
      <c r="AJ6758" s="439"/>
    </row>
    <row r="6759" spans="29:36" x14ac:dyDescent="0.3">
      <c r="AC6759" s="439"/>
      <c r="AD6759" s="439"/>
      <c r="AE6759" s="439"/>
      <c r="AF6759" s="439"/>
      <c r="AG6759" s="439"/>
      <c r="AH6759" s="439"/>
      <c r="AI6759" s="439"/>
      <c r="AJ6759" s="439"/>
    </row>
    <row r="6760" spans="29:36" x14ac:dyDescent="0.3">
      <c r="AC6760" s="439"/>
      <c r="AD6760" s="439"/>
      <c r="AE6760" s="439"/>
      <c r="AF6760" s="439"/>
      <c r="AG6760" s="439"/>
      <c r="AH6760" s="439"/>
      <c r="AI6760" s="439"/>
      <c r="AJ6760" s="439"/>
    </row>
    <row r="6761" spans="29:36" x14ac:dyDescent="0.3">
      <c r="AC6761" s="439"/>
      <c r="AD6761" s="439"/>
      <c r="AE6761" s="439"/>
      <c r="AF6761" s="439"/>
      <c r="AG6761" s="439"/>
      <c r="AH6761" s="439"/>
      <c r="AI6761" s="439"/>
      <c r="AJ6761" s="439"/>
    </row>
    <row r="6762" spans="29:36" x14ac:dyDescent="0.3">
      <c r="AC6762" s="439"/>
      <c r="AD6762" s="439"/>
      <c r="AE6762" s="439"/>
      <c r="AF6762" s="439"/>
      <c r="AG6762" s="439"/>
      <c r="AH6762" s="439"/>
      <c r="AI6762" s="439"/>
      <c r="AJ6762" s="439"/>
    </row>
    <row r="6763" spans="29:36" x14ac:dyDescent="0.3">
      <c r="AC6763" s="439"/>
      <c r="AD6763" s="439"/>
      <c r="AE6763" s="439"/>
      <c r="AF6763" s="439"/>
      <c r="AG6763" s="439"/>
      <c r="AH6763" s="439"/>
      <c r="AI6763" s="439"/>
      <c r="AJ6763" s="439"/>
    </row>
    <row r="6764" spans="29:36" x14ac:dyDescent="0.3">
      <c r="AC6764" s="439"/>
      <c r="AD6764" s="439"/>
      <c r="AE6764" s="439"/>
      <c r="AF6764" s="439"/>
      <c r="AG6764" s="439"/>
      <c r="AH6764" s="439"/>
      <c r="AI6764" s="439"/>
      <c r="AJ6764" s="439"/>
    </row>
    <row r="6765" spans="29:36" x14ac:dyDescent="0.3">
      <c r="AC6765" s="439"/>
      <c r="AD6765" s="439"/>
      <c r="AE6765" s="439"/>
      <c r="AF6765" s="439"/>
      <c r="AG6765" s="439"/>
      <c r="AH6765" s="439"/>
      <c r="AI6765" s="439"/>
      <c r="AJ6765" s="439"/>
    </row>
    <row r="6766" spans="29:36" x14ac:dyDescent="0.3">
      <c r="AC6766" s="439"/>
      <c r="AD6766" s="439"/>
      <c r="AE6766" s="439"/>
      <c r="AF6766" s="439"/>
      <c r="AG6766" s="439"/>
      <c r="AH6766" s="439"/>
      <c r="AI6766" s="439"/>
      <c r="AJ6766" s="439"/>
    </row>
    <row r="6767" spans="29:36" x14ac:dyDescent="0.3">
      <c r="AC6767" s="439"/>
      <c r="AD6767" s="439"/>
      <c r="AE6767" s="439"/>
      <c r="AF6767" s="439"/>
      <c r="AG6767" s="439"/>
      <c r="AH6767" s="439"/>
      <c r="AI6767" s="439"/>
      <c r="AJ6767" s="439"/>
    </row>
    <row r="6768" spans="29:36" x14ac:dyDescent="0.3">
      <c r="AC6768" s="439"/>
      <c r="AD6768" s="439"/>
      <c r="AE6768" s="439"/>
      <c r="AF6768" s="439"/>
      <c r="AG6768" s="439"/>
      <c r="AH6768" s="439"/>
      <c r="AI6768" s="439"/>
      <c r="AJ6768" s="439"/>
    </row>
    <row r="6769" spans="29:36" x14ac:dyDescent="0.3">
      <c r="AC6769" s="439"/>
      <c r="AD6769" s="439"/>
      <c r="AE6769" s="439"/>
      <c r="AF6769" s="439"/>
      <c r="AG6769" s="439"/>
      <c r="AH6769" s="439"/>
      <c r="AI6769" s="439"/>
      <c r="AJ6769" s="439"/>
    </row>
    <row r="6770" spans="29:36" x14ac:dyDescent="0.3">
      <c r="AC6770" s="439"/>
      <c r="AD6770" s="439"/>
      <c r="AE6770" s="439"/>
      <c r="AF6770" s="439"/>
      <c r="AG6770" s="439"/>
      <c r="AH6770" s="439"/>
      <c r="AI6770" s="439"/>
      <c r="AJ6770" s="439"/>
    </row>
    <row r="6771" spans="29:36" x14ac:dyDescent="0.3">
      <c r="AC6771" s="439"/>
      <c r="AD6771" s="439"/>
      <c r="AE6771" s="439"/>
      <c r="AF6771" s="439"/>
      <c r="AG6771" s="439"/>
      <c r="AH6771" s="439"/>
      <c r="AI6771" s="439"/>
      <c r="AJ6771" s="439"/>
    </row>
    <row r="6772" spans="29:36" x14ac:dyDescent="0.3">
      <c r="AC6772" s="439"/>
      <c r="AD6772" s="439"/>
      <c r="AE6772" s="439"/>
      <c r="AF6772" s="439"/>
      <c r="AG6772" s="439"/>
      <c r="AH6772" s="439"/>
      <c r="AI6772" s="439"/>
      <c r="AJ6772" s="439"/>
    </row>
    <row r="6773" spans="29:36" x14ac:dyDescent="0.3">
      <c r="AC6773" s="439"/>
      <c r="AD6773" s="439"/>
      <c r="AE6773" s="439"/>
      <c r="AF6773" s="439"/>
      <c r="AG6773" s="439"/>
      <c r="AH6773" s="439"/>
      <c r="AI6773" s="439"/>
      <c r="AJ6773" s="439"/>
    </row>
    <row r="6774" spans="29:36" x14ac:dyDescent="0.3">
      <c r="AC6774" s="439"/>
      <c r="AD6774" s="439"/>
      <c r="AE6774" s="439"/>
      <c r="AF6774" s="439"/>
      <c r="AG6774" s="439"/>
      <c r="AH6774" s="439"/>
      <c r="AI6774" s="439"/>
      <c r="AJ6774" s="439"/>
    </row>
    <row r="6775" spans="29:36" x14ac:dyDescent="0.3">
      <c r="AC6775" s="439"/>
      <c r="AD6775" s="439"/>
      <c r="AE6775" s="439"/>
      <c r="AF6775" s="439"/>
      <c r="AG6775" s="439"/>
      <c r="AH6775" s="439"/>
      <c r="AI6775" s="439"/>
      <c r="AJ6775" s="439"/>
    </row>
    <row r="6776" spans="29:36" x14ac:dyDescent="0.3">
      <c r="AC6776" s="439"/>
      <c r="AD6776" s="439"/>
      <c r="AE6776" s="439"/>
      <c r="AF6776" s="439"/>
      <c r="AG6776" s="439"/>
      <c r="AH6776" s="439"/>
      <c r="AI6776" s="439"/>
      <c r="AJ6776" s="439"/>
    </row>
    <row r="6777" spans="29:36" x14ac:dyDescent="0.3">
      <c r="AC6777" s="439"/>
      <c r="AD6777" s="439"/>
      <c r="AE6777" s="439"/>
      <c r="AF6777" s="439"/>
      <c r="AG6777" s="439"/>
      <c r="AH6777" s="439"/>
      <c r="AI6777" s="439"/>
      <c r="AJ6777" s="439"/>
    </row>
    <row r="6778" spans="29:36" x14ac:dyDescent="0.3">
      <c r="AC6778" s="439"/>
      <c r="AD6778" s="439"/>
      <c r="AE6778" s="439"/>
      <c r="AF6778" s="439"/>
      <c r="AG6778" s="439"/>
      <c r="AH6778" s="439"/>
      <c r="AI6778" s="439"/>
      <c r="AJ6778" s="439"/>
    </row>
    <row r="6779" spans="29:36" x14ac:dyDescent="0.3">
      <c r="AC6779" s="439"/>
      <c r="AD6779" s="439"/>
      <c r="AE6779" s="439"/>
      <c r="AF6779" s="439"/>
      <c r="AG6779" s="439"/>
      <c r="AH6779" s="439"/>
      <c r="AI6779" s="439"/>
      <c r="AJ6779" s="439"/>
    </row>
    <row r="6780" spans="29:36" x14ac:dyDescent="0.3">
      <c r="AC6780" s="439"/>
      <c r="AD6780" s="439"/>
      <c r="AE6780" s="439"/>
      <c r="AF6780" s="439"/>
      <c r="AG6780" s="439"/>
      <c r="AH6780" s="439"/>
      <c r="AI6780" s="439"/>
      <c r="AJ6780" s="439"/>
    </row>
    <row r="6781" spans="29:36" x14ac:dyDescent="0.3">
      <c r="AC6781" s="439"/>
      <c r="AD6781" s="439"/>
      <c r="AE6781" s="439"/>
      <c r="AF6781" s="439"/>
      <c r="AG6781" s="439"/>
      <c r="AH6781" s="439"/>
      <c r="AI6781" s="439"/>
      <c r="AJ6781" s="439"/>
    </row>
    <row r="6782" spans="29:36" x14ac:dyDescent="0.3">
      <c r="AC6782" s="439"/>
      <c r="AD6782" s="439"/>
      <c r="AE6782" s="439"/>
      <c r="AF6782" s="439"/>
      <c r="AG6782" s="439"/>
      <c r="AH6782" s="439"/>
      <c r="AI6782" s="439"/>
      <c r="AJ6782" s="439"/>
    </row>
    <row r="6783" spans="29:36" x14ac:dyDescent="0.3">
      <c r="AC6783" s="439"/>
      <c r="AD6783" s="439"/>
      <c r="AE6783" s="439"/>
      <c r="AF6783" s="439"/>
      <c r="AG6783" s="439"/>
      <c r="AH6783" s="439"/>
      <c r="AI6783" s="439"/>
      <c r="AJ6783" s="439"/>
    </row>
    <row r="6784" spans="29:36" x14ac:dyDescent="0.3">
      <c r="AC6784" s="439"/>
      <c r="AD6784" s="439"/>
      <c r="AE6784" s="439"/>
      <c r="AF6784" s="439"/>
      <c r="AG6784" s="439"/>
      <c r="AH6784" s="439"/>
      <c r="AI6784" s="439"/>
      <c r="AJ6784" s="439"/>
    </row>
    <row r="6785" spans="29:36" x14ac:dyDescent="0.3">
      <c r="AC6785" s="439"/>
      <c r="AD6785" s="439"/>
      <c r="AE6785" s="439"/>
      <c r="AF6785" s="439"/>
      <c r="AG6785" s="439"/>
      <c r="AH6785" s="439"/>
      <c r="AI6785" s="439"/>
      <c r="AJ6785" s="439"/>
    </row>
    <row r="6786" spans="29:36" x14ac:dyDescent="0.3">
      <c r="AC6786" s="439"/>
      <c r="AD6786" s="439"/>
      <c r="AE6786" s="439"/>
      <c r="AF6786" s="439"/>
      <c r="AG6786" s="439"/>
      <c r="AH6786" s="439"/>
      <c r="AI6786" s="439"/>
      <c r="AJ6786" s="439"/>
    </row>
    <row r="6787" spans="29:36" x14ac:dyDescent="0.3">
      <c r="AC6787" s="439"/>
      <c r="AD6787" s="439"/>
      <c r="AE6787" s="439"/>
      <c r="AF6787" s="439"/>
      <c r="AG6787" s="439"/>
      <c r="AH6787" s="439"/>
      <c r="AI6787" s="439"/>
      <c r="AJ6787" s="439"/>
    </row>
    <row r="6788" spans="29:36" x14ac:dyDescent="0.3">
      <c r="AC6788" s="439"/>
      <c r="AD6788" s="439"/>
      <c r="AE6788" s="439"/>
      <c r="AF6788" s="439"/>
      <c r="AG6788" s="439"/>
      <c r="AH6788" s="439"/>
      <c r="AI6788" s="439"/>
      <c r="AJ6788" s="439"/>
    </row>
    <row r="6789" spans="29:36" x14ac:dyDescent="0.3">
      <c r="AC6789" s="439"/>
      <c r="AD6789" s="439"/>
      <c r="AE6789" s="439"/>
      <c r="AF6789" s="439"/>
      <c r="AG6789" s="439"/>
      <c r="AH6789" s="439"/>
      <c r="AI6789" s="439"/>
      <c r="AJ6789" s="439"/>
    </row>
    <row r="6790" spans="29:36" x14ac:dyDescent="0.3">
      <c r="AC6790" s="439"/>
      <c r="AD6790" s="439"/>
      <c r="AE6790" s="439"/>
      <c r="AF6790" s="439"/>
      <c r="AG6790" s="439"/>
      <c r="AH6790" s="439"/>
      <c r="AI6790" s="439"/>
      <c r="AJ6790" s="439"/>
    </row>
    <row r="6791" spans="29:36" x14ac:dyDescent="0.3">
      <c r="AC6791" s="439"/>
      <c r="AD6791" s="439"/>
      <c r="AE6791" s="439"/>
      <c r="AF6791" s="439"/>
      <c r="AG6791" s="439"/>
      <c r="AH6791" s="439"/>
      <c r="AI6791" s="439"/>
      <c r="AJ6791" s="439"/>
    </row>
    <row r="6792" spans="29:36" x14ac:dyDescent="0.3">
      <c r="AC6792" s="439"/>
      <c r="AD6792" s="439"/>
      <c r="AE6792" s="439"/>
      <c r="AF6792" s="439"/>
      <c r="AG6792" s="439"/>
      <c r="AH6792" s="439"/>
      <c r="AI6792" s="439"/>
      <c r="AJ6792" s="439"/>
    </row>
    <row r="6793" spans="29:36" x14ac:dyDescent="0.3">
      <c r="AC6793" s="439"/>
      <c r="AD6793" s="439"/>
      <c r="AE6793" s="439"/>
      <c r="AF6793" s="439"/>
      <c r="AG6793" s="439"/>
      <c r="AH6793" s="439"/>
      <c r="AI6793" s="439"/>
      <c r="AJ6793" s="439"/>
    </row>
    <row r="6794" spans="29:36" x14ac:dyDescent="0.3">
      <c r="AC6794" s="439"/>
      <c r="AD6794" s="439"/>
      <c r="AE6794" s="439"/>
      <c r="AF6794" s="439"/>
      <c r="AG6794" s="439"/>
      <c r="AH6794" s="439"/>
      <c r="AI6794" s="439"/>
      <c r="AJ6794" s="439"/>
    </row>
    <row r="6795" spans="29:36" x14ac:dyDescent="0.3">
      <c r="AC6795" s="439"/>
      <c r="AD6795" s="439"/>
      <c r="AE6795" s="439"/>
      <c r="AF6795" s="439"/>
      <c r="AG6795" s="439"/>
      <c r="AH6795" s="439"/>
      <c r="AI6795" s="439"/>
      <c r="AJ6795" s="439"/>
    </row>
    <row r="6796" spans="29:36" x14ac:dyDescent="0.3">
      <c r="AC6796" s="439"/>
      <c r="AD6796" s="439"/>
      <c r="AE6796" s="439"/>
      <c r="AF6796" s="439"/>
      <c r="AG6796" s="439"/>
      <c r="AH6796" s="439"/>
      <c r="AI6796" s="439"/>
      <c r="AJ6796" s="439"/>
    </row>
    <row r="6797" spans="29:36" x14ac:dyDescent="0.3">
      <c r="AC6797" s="439"/>
      <c r="AD6797" s="439"/>
      <c r="AE6797" s="439"/>
      <c r="AF6797" s="439"/>
      <c r="AG6797" s="439"/>
      <c r="AH6797" s="439"/>
      <c r="AI6797" s="439"/>
      <c r="AJ6797" s="439"/>
    </row>
    <row r="6798" spans="29:36" x14ac:dyDescent="0.3">
      <c r="AC6798" s="439"/>
      <c r="AD6798" s="439"/>
      <c r="AE6798" s="439"/>
      <c r="AF6798" s="439"/>
      <c r="AG6798" s="439"/>
      <c r="AH6798" s="439"/>
      <c r="AI6798" s="439"/>
      <c r="AJ6798" s="439"/>
    </row>
    <row r="6799" spans="29:36" x14ac:dyDescent="0.3">
      <c r="AC6799" s="439"/>
      <c r="AD6799" s="439"/>
      <c r="AE6799" s="439"/>
      <c r="AF6799" s="439"/>
      <c r="AG6799" s="439"/>
      <c r="AH6799" s="439"/>
      <c r="AI6799" s="439"/>
      <c r="AJ6799" s="439"/>
    </row>
    <row r="6800" spans="29:36" x14ac:dyDescent="0.3">
      <c r="AC6800" s="439"/>
      <c r="AD6800" s="439"/>
      <c r="AE6800" s="439"/>
      <c r="AF6800" s="439"/>
      <c r="AG6800" s="439"/>
      <c r="AH6800" s="439"/>
      <c r="AI6800" s="439"/>
      <c r="AJ6800" s="439"/>
    </row>
    <row r="6801" spans="29:36" x14ac:dyDescent="0.3">
      <c r="AC6801" s="439"/>
      <c r="AD6801" s="439"/>
      <c r="AE6801" s="439"/>
      <c r="AF6801" s="439"/>
      <c r="AG6801" s="439"/>
      <c r="AH6801" s="439"/>
      <c r="AI6801" s="439"/>
      <c r="AJ6801" s="439"/>
    </row>
    <row r="6802" spans="29:36" x14ac:dyDescent="0.3">
      <c r="AC6802" s="439"/>
      <c r="AD6802" s="439"/>
      <c r="AE6802" s="439"/>
      <c r="AF6802" s="439"/>
      <c r="AG6802" s="439"/>
      <c r="AH6802" s="439"/>
      <c r="AI6802" s="439"/>
      <c r="AJ6802" s="439"/>
    </row>
    <row r="6803" spans="29:36" x14ac:dyDescent="0.3">
      <c r="AC6803" s="439"/>
      <c r="AD6803" s="439"/>
      <c r="AE6803" s="439"/>
      <c r="AF6803" s="439"/>
      <c r="AG6803" s="439"/>
      <c r="AH6803" s="439"/>
      <c r="AI6803" s="439"/>
      <c r="AJ6803" s="439"/>
    </row>
    <row r="6804" spans="29:36" x14ac:dyDescent="0.3">
      <c r="AC6804" s="439"/>
      <c r="AD6804" s="439"/>
      <c r="AE6804" s="439"/>
      <c r="AF6804" s="439"/>
      <c r="AG6804" s="439"/>
      <c r="AH6804" s="439"/>
      <c r="AI6804" s="439"/>
      <c r="AJ6804" s="439"/>
    </row>
    <row r="6805" spans="29:36" x14ac:dyDescent="0.3">
      <c r="AC6805" s="439"/>
      <c r="AD6805" s="439"/>
      <c r="AE6805" s="439"/>
      <c r="AF6805" s="439"/>
      <c r="AG6805" s="439"/>
      <c r="AH6805" s="439"/>
      <c r="AI6805" s="439"/>
      <c r="AJ6805" s="439"/>
    </row>
    <row r="6806" spans="29:36" x14ac:dyDescent="0.3">
      <c r="AC6806" s="439"/>
      <c r="AD6806" s="439"/>
      <c r="AE6806" s="439"/>
      <c r="AF6806" s="439"/>
      <c r="AG6806" s="439"/>
      <c r="AH6806" s="439"/>
      <c r="AI6806" s="439"/>
      <c r="AJ6806" s="439"/>
    </row>
    <row r="6807" spans="29:36" x14ac:dyDescent="0.3">
      <c r="AC6807" s="439"/>
      <c r="AD6807" s="439"/>
      <c r="AE6807" s="439"/>
      <c r="AF6807" s="439"/>
      <c r="AG6807" s="439"/>
      <c r="AH6807" s="439"/>
      <c r="AI6807" s="439"/>
      <c r="AJ6807" s="439"/>
    </row>
    <row r="6808" spans="29:36" x14ac:dyDescent="0.3">
      <c r="AC6808" s="439"/>
      <c r="AD6808" s="439"/>
      <c r="AE6808" s="439"/>
      <c r="AF6808" s="439"/>
      <c r="AG6808" s="439"/>
      <c r="AH6808" s="439"/>
      <c r="AI6808" s="439"/>
      <c r="AJ6808" s="439"/>
    </row>
    <row r="6809" spans="29:36" x14ac:dyDescent="0.3">
      <c r="AC6809" s="439"/>
      <c r="AD6809" s="439"/>
      <c r="AE6809" s="439"/>
      <c r="AF6809" s="439"/>
      <c r="AG6809" s="439"/>
      <c r="AH6809" s="439"/>
      <c r="AI6809" s="439"/>
      <c r="AJ6809" s="439"/>
    </row>
    <row r="6810" spans="29:36" x14ac:dyDescent="0.3">
      <c r="AC6810" s="439"/>
      <c r="AD6810" s="439"/>
      <c r="AE6810" s="439"/>
      <c r="AF6810" s="439"/>
      <c r="AG6810" s="439"/>
      <c r="AH6810" s="439"/>
      <c r="AI6810" s="439"/>
      <c r="AJ6810" s="439"/>
    </row>
    <row r="6811" spans="29:36" x14ac:dyDescent="0.3">
      <c r="AC6811" s="439"/>
      <c r="AD6811" s="439"/>
      <c r="AE6811" s="439"/>
      <c r="AF6811" s="439"/>
      <c r="AG6811" s="439"/>
      <c r="AH6811" s="439"/>
      <c r="AI6811" s="439"/>
      <c r="AJ6811" s="439"/>
    </row>
    <row r="6812" spans="29:36" x14ac:dyDescent="0.3">
      <c r="AC6812" s="439"/>
      <c r="AD6812" s="439"/>
      <c r="AE6812" s="439"/>
      <c r="AF6812" s="439"/>
      <c r="AG6812" s="439"/>
      <c r="AH6812" s="439"/>
      <c r="AI6812" s="439"/>
      <c r="AJ6812" s="439"/>
    </row>
    <row r="6813" spans="29:36" x14ac:dyDescent="0.3">
      <c r="AC6813" s="439"/>
      <c r="AD6813" s="439"/>
      <c r="AE6813" s="439"/>
      <c r="AF6813" s="439"/>
      <c r="AG6813" s="439"/>
      <c r="AH6813" s="439"/>
      <c r="AI6813" s="439"/>
      <c r="AJ6813" s="439"/>
    </row>
    <row r="6814" spans="29:36" x14ac:dyDescent="0.3">
      <c r="AC6814" s="439"/>
      <c r="AD6814" s="439"/>
      <c r="AE6814" s="439"/>
      <c r="AF6814" s="439"/>
      <c r="AG6814" s="439"/>
      <c r="AH6814" s="439"/>
      <c r="AI6814" s="439"/>
      <c r="AJ6814" s="439"/>
    </row>
    <row r="6815" spans="29:36" x14ac:dyDescent="0.3">
      <c r="AC6815" s="439"/>
      <c r="AD6815" s="439"/>
      <c r="AE6815" s="439"/>
      <c r="AF6815" s="439"/>
      <c r="AG6815" s="439"/>
      <c r="AH6815" s="439"/>
      <c r="AI6815" s="439"/>
      <c r="AJ6815" s="439"/>
    </row>
    <row r="6816" spans="29:36" x14ac:dyDescent="0.3">
      <c r="AC6816" s="439"/>
      <c r="AD6816" s="439"/>
      <c r="AE6816" s="439"/>
      <c r="AF6816" s="439"/>
      <c r="AG6816" s="439"/>
      <c r="AH6816" s="439"/>
      <c r="AI6816" s="439"/>
      <c r="AJ6816" s="439"/>
    </row>
    <row r="6817" spans="29:36" x14ac:dyDescent="0.3">
      <c r="AC6817" s="439"/>
      <c r="AD6817" s="439"/>
      <c r="AE6817" s="439"/>
      <c r="AF6817" s="439"/>
      <c r="AG6817" s="439"/>
      <c r="AH6817" s="439"/>
      <c r="AI6817" s="439"/>
      <c r="AJ6817" s="439"/>
    </row>
    <row r="6818" spans="29:36" x14ac:dyDescent="0.3">
      <c r="AC6818" s="439"/>
      <c r="AD6818" s="439"/>
      <c r="AE6818" s="439"/>
      <c r="AF6818" s="439"/>
      <c r="AG6818" s="439"/>
      <c r="AH6818" s="439"/>
      <c r="AI6818" s="439"/>
      <c r="AJ6818" s="439"/>
    </row>
    <row r="6819" spans="29:36" x14ac:dyDescent="0.3">
      <c r="AC6819" s="439"/>
      <c r="AD6819" s="439"/>
      <c r="AE6819" s="439"/>
      <c r="AF6819" s="439"/>
      <c r="AG6819" s="439"/>
      <c r="AH6819" s="439"/>
      <c r="AI6819" s="439"/>
      <c r="AJ6819" s="439"/>
    </row>
    <row r="6820" spans="29:36" x14ac:dyDescent="0.3">
      <c r="AC6820" s="439"/>
      <c r="AD6820" s="439"/>
      <c r="AE6820" s="439"/>
      <c r="AF6820" s="439"/>
      <c r="AG6820" s="439"/>
      <c r="AH6820" s="439"/>
      <c r="AI6820" s="439"/>
      <c r="AJ6820" s="439"/>
    </row>
    <row r="6821" spans="29:36" x14ac:dyDescent="0.3">
      <c r="AC6821" s="439"/>
      <c r="AD6821" s="439"/>
      <c r="AE6821" s="439"/>
      <c r="AF6821" s="439"/>
      <c r="AG6821" s="439"/>
      <c r="AH6821" s="439"/>
      <c r="AI6821" s="439"/>
      <c r="AJ6821" s="439"/>
    </row>
    <row r="6822" spans="29:36" x14ac:dyDescent="0.3">
      <c r="AC6822" s="439"/>
      <c r="AD6822" s="439"/>
      <c r="AE6822" s="439"/>
      <c r="AF6822" s="439"/>
      <c r="AG6822" s="439"/>
      <c r="AH6822" s="439"/>
      <c r="AI6822" s="439"/>
      <c r="AJ6822" s="439"/>
    </row>
    <row r="6823" spans="29:36" x14ac:dyDescent="0.3">
      <c r="AC6823" s="439"/>
      <c r="AD6823" s="439"/>
      <c r="AE6823" s="439"/>
      <c r="AF6823" s="439"/>
      <c r="AG6823" s="439"/>
      <c r="AH6823" s="439"/>
      <c r="AI6823" s="439"/>
      <c r="AJ6823" s="439"/>
    </row>
    <row r="6824" spans="29:36" x14ac:dyDescent="0.3">
      <c r="AC6824" s="439"/>
      <c r="AD6824" s="439"/>
      <c r="AE6824" s="439"/>
      <c r="AF6824" s="439"/>
      <c r="AG6824" s="439"/>
      <c r="AH6824" s="439"/>
      <c r="AI6824" s="439"/>
      <c r="AJ6824" s="439"/>
    </row>
    <row r="6825" spans="29:36" x14ac:dyDescent="0.3">
      <c r="AC6825" s="439"/>
      <c r="AD6825" s="439"/>
      <c r="AE6825" s="439"/>
      <c r="AF6825" s="439"/>
      <c r="AG6825" s="439"/>
      <c r="AH6825" s="439"/>
      <c r="AI6825" s="439"/>
      <c r="AJ6825" s="439"/>
    </row>
    <row r="6826" spans="29:36" x14ac:dyDescent="0.3">
      <c r="AC6826" s="439"/>
      <c r="AD6826" s="439"/>
      <c r="AE6826" s="439"/>
      <c r="AF6826" s="439"/>
      <c r="AG6826" s="439"/>
      <c r="AH6826" s="439"/>
      <c r="AI6826" s="439"/>
      <c r="AJ6826" s="439"/>
    </row>
    <row r="6827" spans="29:36" x14ac:dyDescent="0.3">
      <c r="AC6827" s="439"/>
      <c r="AD6827" s="439"/>
      <c r="AE6827" s="439"/>
      <c r="AF6827" s="439"/>
      <c r="AG6827" s="439"/>
      <c r="AH6827" s="439"/>
      <c r="AI6827" s="439"/>
      <c r="AJ6827" s="439"/>
    </row>
    <row r="6828" spans="29:36" x14ac:dyDescent="0.3">
      <c r="AC6828" s="439"/>
      <c r="AD6828" s="439"/>
      <c r="AE6828" s="439"/>
      <c r="AF6828" s="439"/>
      <c r="AG6828" s="439"/>
      <c r="AH6828" s="439"/>
      <c r="AI6828" s="439"/>
      <c r="AJ6828" s="439"/>
    </row>
    <row r="6829" spans="29:36" x14ac:dyDescent="0.3">
      <c r="AC6829" s="439"/>
      <c r="AD6829" s="439"/>
      <c r="AE6829" s="439"/>
      <c r="AF6829" s="439"/>
      <c r="AG6829" s="439"/>
      <c r="AH6829" s="439"/>
      <c r="AI6829" s="439"/>
      <c r="AJ6829" s="439"/>
    </row>
    <row r="6830" spans="29:36" x14ac:dyDescent="0.3">
      <c r="AC6830" s="439"/>
      <c r="AD6830" s="439"/>
      <c r="AE6830" s="439"/>
      <c r="AF6830" s="439"/>
      <c r="AG6830" s="439"/>
      <c r="AH6830" s="439"/>
      <c r="AI6830" s="439"/>
      <c r="AJ6830" s="439"/>
    </row>
    <row r="6831" spans="29:36" x14ac:dyDescent="0.3">
      <c r="AC6831" s="439"/>
      <c r="AD6831" s="439"/>
      <c r="AE6831" s="439"/>
      <c r="AF6831" s="439"/>
      <c r="AG6831" s="439"/>
      <c r="AH6831" s="439"/>
      <c r="AI6831" s="439"/>
      <c r="AJ6831" s="439"/>
    </row>
    <row r="6832" spans="29:36" x14ac:dyDescent="0.3">
      <c r="AC6832" s="439"/>
      <c r="AD6832" s="439"/>
      <c r="AE6832" s="439"/>
      <c r="AF6832" s="439"/>
      <c r="AG6832" s="439"/>
      <c r="AH6832" s="439"/>
      <c r="AI6832" s="439"/>
      <c r="AJ6832" s="439"/>
    </row>
    <row r="6833" spans="29:36" x14ac:dyDescent="0.3">
      <c r="AC6833" s="439"/>
      <c r="AD6833" s="439"/>
      <c r="AE6833" s="439"/>
      <c r="AF6833" s="439"/>
      <c r="AG6833" s="439"/>
      <c r="AH6833" s="439"/>
      <c r="AI6833" s="439"/>
      <c r="AJ6833" s="439"/>
    </row>
    <row r="6834" spans="29:36" x14ac:dyDescent="0.3">
      <c r="AC6834" s="439"/>
      <c r="AD6834" s="439"/>
      <c r="AE6834" s="439"/>
      <c r="AF6834" s="439"/>
      <c r="AG6834" s="439"/>
      <c r="AH6834" s="439"/>
      <c r="AI6834" s="439"/>
      <c r="AJ6834" s="439"/>
    </row>
    <row r="6835" spans="29:36" x14ac:dyDescent="0.3">
      <c r="AC6835" s="439"/>
      <c r="AD6835" s="439"/>
      <c r="AE6835" s="439"/>
      <c r="AF6835" s="439"/>
      <c r="AG6835" s="439"/>
      <c r="AH6835" s="439"/>
      <c r="AI6835" s="439"/>
      <c r="AJ6835" s="439"/>
    </row>
    <row r="6836" spans="29:36" x14ac:dyDescent="0.3">
      <c r="AC6836" s="439"/>
      <c r="AD6836" s="439"/>
      <c r="AE6836" s="439"/>
      <c r="AF6836" s="439"/>
      <c r="AG6836" s="439"/>
      <c r="AH6836" s="439"/>
      <c r="AI6836" s="439"/>
      <c r="AJ6836" s="439"/>
    </row>
    <row r="6837" spans="29:36" x14ac:dyDescent="0.3">
      <c r="AC6837" s="439"/>
      <c r="AD6837" s="439"/>
      <c r="AE6837" s="439"/>
      <c r="AF6837" s="439"/>
      <c r="AG6837" s="439"/>
      <c r="AH6837" s="439"/>
      <c r="AI6837" s="439"/>
      <c r="AJ6837" s="439"/>
    </row>
    <row r="6838" spans="29:36" x14ac:dyDescent="0.3">
      <c r="AC6838" s="439"/>
      <c r="AD6838" s="439"/>
      <c r="AE6838" s="439"/>
      <c r="AF6838" s="439"/>
      <c r="AG6838" s="439"/>
      <c r="AH6838" s="439"/>
      <c r="AI6838" s="439"/>
      <c r="AJ6838" s="439"/>
    </row>
    <row r="6839" spans="29:36" x14ac:dyDescent="0.3">
      <c r="AC6839" s="439"/>
      <c r="AD6839" s="439"/>
      <c r="AE6839" s="439"/>
      <c r="AF6839" s="439"/>
      <c r="AG6839" s="439"/>
      <c r="AH6839" s="439"/>
      <c r="AI6839" s="439"/>
      <c r="AJ6839" s="439"/>
    </row>
    <row r="6840" spans="29:36" x14ac:dyDescent="0.3">
      <c r="AC6840" s="439"/>
      <c r="AD6840" s="439"/>
      <c r="AE6840" s="439"/>
      <c r="AF6840" s="439"/>
      <c r="AG6840" s="439"/>
      <c r="AH6840" s="439"/>
      <c r="AI6840" s="439"/>
      <c r="AJ6840" s="439"/>
    </row>
    <row r="6841" spans="29:36" x14ac:dyDescent="0.3">
      <c r="AC6841" s="439"/>
      <c r="AD6841" s="439"/>
      <c r="AE6841" s="439"/>
      <c r="AF6841" s="439"/>
      <c r="AG6841" s="439"/>
      <c r="AH6841" s="439"/>
      <c r="AI6841" s="439"/>
      <c r="AJ6841" s="439"/>
    </row>
    <row r="6842" spans="29:36" x14ac:dyDescent="0.3">
      <c r="AC6842" s="439"/>
      <c r="AD6842" s="439"/>
      <c r="AE6842" s="439"/>
      <c r="AF6842" s="439"/>
      <c r="AG6842" s="439"/>
      <c r="AH6842" s="439"/>
      <c r="AI6842" s="439"/>
      <c r="AJ6842" s="439"/>
    </row>
    <row r="6843" spans="29:36" x14ac:dyDescent="0.3">
      <c r="AC6843" s="439"/>
      <c r="AD6843" s="439"/>
      <c r="AE6843" s="439"/>
      <c r="AF6843" s="439"/>
      <c r="AG6843" s="439"/>
      <c r="AH6843" s="439"/>
      <c r="AI6843" s="439"/>
      <c r="AJ6843" s="439"/>
    </row>
    <row r="6844" spans="29:36" x14ac:dyDescent="0.3">
      <c r="AC6844" s="439"/>
      <c r="AD6844" s="439"/>
      <c r="AE6844" s="439"/>
      <c r="AF6844" s="439"/>
      <c r="AG6844" s="439"/>
      <c r="AH6844" s="439"/>
      <c r="AI6844" s="439"/>
      <c r="AJ6844" s="439"/>
    </row>
    <row r="6845" spans="29:36" x14ac:dyDescent="0.3">
      <c r="AC6845" s="439"/>
      <c r="AD6845" s="439"/>
      <c r="AE6845" s="439"/>
      <c r="AF6845" s="439"/>
      <c r="AG6845" s="439"/>
      <c r="AH6845" s="439"/>
      <c r="AI6845" s="439"/>
      <c r="AJ6845" s="439"/>
    </row>
    <row r="6846" spans="29:36" x14ac:dyDescent="0.3">
      <c r="AC6846" s="439"/>
      <c r="AD6846" s="439"/>
      <c r="AE6846" s="439"/>
      <c r="AF6846" s="439"/>
      <c r="AG6846" s="439"/>
      <c r="AH6846" s="439"/>
      <c r="AI6846" s="439"/>
      <c r="AJ6846" s="439"/>
    </row>
    <row r="6847" spans="29:36" x14ac:dyDescent="0.3">
      <c r="AC6847" s="439"/>
      <c r="AD6847" s="439"/>
      <c r="AE6847" s="439"/>
      <c r="AF6847" s="439"/>
      <c r="AG6847" s="439"/>
      <c r="AH6847" s="439"/>
      <c r="AI6847" s="439"/>
      <c r="AJ6847" s="439"/>
    </row>
    <row r="6848" spans="29:36" x14ac:dyDescent="0.3">
      <c r="AC6848" s="439"/>
      <c r="AD6848" s="439"/>
      <c r="AE6848" s="439"/>
      <c r="AF6848" s="439"/>
      <c r="AG6848" s="439"/>
      <c r="AH6848" s="439"/>
      <c r="AI6848" s="439"/>
      <c r="AJ6848" s="439"/>
    </row>
    <row r="6849" spans="29:36" x14ac:dyDescent="0.3">
      <c r="AC6849" s="439"/>
      <c r="AD6849" s="439"/>
      <c r="AE6849" s="439"/>
      <c r="AF6849" s="439"/>
      <c r="AG6849" s="439"/>
      <c r="AH6849" s="439"/>
      <c r="AI6849" s="439"/>
      <c r="AJ6849" s="439"/>
    </row>
    <row r="6850" spans="29:36" x14ac:dyDescent="0.3">
      <c r="AC6850" s="439"/>
      <c r="AD6850" s="439"/>
      <c r="AE6850" s="439"/>
      <c r="AF6850" s="439"/>
      <c r="AG6850" s="439"/>
      <c r="AH6850" s="439"/>
      <c r="AI6850" s="439"/>
      <c r="AJ6850" s="439"/>
    </row>
    <row r="6851" spans="29:36" x14ac:dyDescent="0.3">
      <c r="AC6851" s="439"/>
      <c r="AD6851" s="439"/>
      <c r="AE6851" s="439"/>
      <c r="AF6851" s="439"/>
      <c r="AG6851" s="439"/>
      <c r="AH6851" s="439"/>
      <c r="AI6851" s="439"/>
      <c r="AJ6851" s="439"/>
    </row>
    <row r="6852" spans="29:36" x14ac:dyDescent="0.3">
      <c r="AC6852" s="439"/>
      <c r="AD6852" s="439"/>
      <c r="AE6852" s="439"/>
      <c r="AF6852" s="439"/>
      <c r="AG6852" s="439"/>
      <c r="AH6852" s="439"/>
      <c r="AI6852" s="439"/>
      <c r="AJ6852" s="439"/>
    </row>
    <row r="6853" spans="29:36" x14ac:dyDescent="0.3">
      <c r="AC6853" s="439"/>
      <c r="AD6853" s="439"/>
      <c r="AE6853" s="439"/>
      <c r="AF6853" s="439"/>
      <c r="AG6853" s="439"/>
      <c r="AH6853" s="439"/>
      <c r="AI6853" s="439"/>
      <c r="AJ6853" s="439"/>
    </row>
    <row r="6854" spans="29:36" x14ac:dyDescent="0.3">
      <c r="AC6854" s="439"/>
      <c r="AD6854" s="439"/>
      <c r="AE6854" s="439"/>
      <c r="AF6854" s="439"/>
      <c r="AG6854" s="439"/>
      <c r="AH6854" s="439"/>
      <c r="AI6854" s="439"/>
      <c r="AJ6854" s="439"/>
    </row>
    <row r="6855" spans="29:36" x14ac:dyDescent="0.3">
      <c r="AC6855" s="439"/>
      <c r="AD6855" s="439"/>
      <c r="AE6855" s="439"/>
      <c r="AF6855" s="439"/>
      <c r="AG6855" s="439"/>
      <c r="AH6855" s="439"/>
      <c r="AI6855" s="439"/>
      <c r="AJ6855" s="439"/>
    </row>
    <row r="6856" spans="29:36" x14ac:dyDescent="0.3">
      <c r="AC6856" s="439"/>
      <c r="AD6856" s="439"/>
      <c r="AE6856" s="439"/>
      <c r="AF6856" s="439"/>
      <c r="AG6856" s="439"/>
      <c r="AH6856" s="439"/>
      <c r="AI6856" s="439"/>
      <c r="AJ6856" s="439"/>
    </row>
    <row r="6857" spans="29:36" x14ac:dyDescent="0.3">
      <c r="AC6857" s="439"/>
      <c r="AD6857" s="439"/>
      <c r="AE6857" s="439"/>
      <c r="AF6857" s="439"/>
      <c r="AG6857" s="439"/>
      <c r="AH6857" s="439"/>
      <c r="AI6857" s="439"/>
      <c r="AJ6857" s="439"/>
    </row>
    <row r="6858" spans="29:36" x14ac:dyDescent="0.3">
      <c r="AC6858" s="439"/>
      <c r="AD6858" s="439"/>
      <c r="AE6858" s="439"/>
      <c r="AF6858" s="439"/>
      <c r="AG6858" s="439"/>
      <c r="AH6858" s="439"/>
      <c r="AI6858" s="439"/>
      <c r="AJ6858" s="439"/>
    </row>
    <row r="6859" spans="29:36" x14ac:dyDescent="0.3">
      <c r="AC6859" s="439"/>
      <c r="AD6859" s="439"/>
      <c r="AE6859" s="439"/>
      <c r="AF6859" s="439"/>
      <c r="AG6859" s="439"/>
      <c r="AH6859" s="439"/>
      <c r="AI6859" s="439"/>
      <c r="AJ6859" s="439"/>
    </row>
    <row r="6860" spans="29:36" x14ac:dyDescent="0.3">
      <c r="AC6860" s="439"/>
      <c r="AD6860" s="439"/>
      <c r="AE6860" s="439"/>
      <c r="AF6860" s="439"/>
      <c r="AG6860" s="439"/>
      <c r="AH6860" s="439"/>
      <c r="AI6860" s="439"/>
      <c r="AJ6860" s="439"/>
    </row>
    <row r="6861" spans="29:36" x14ac:dyDescent="0.3">
      <c r="AC6861" s="439"/>
      <c r="AD6861" s="439"/>
      <c r="AE6861" s="439"/>
      <c r="AF6861" s="439"/>
      <c r="AG6861" s="439"/>
      <c r="AH6861" s="439"/>
      <c r="AI6861" s="439"/>
      <c r="AJ6861" s="439"/>
    </row>
    <row r="6862" spans="29:36" x14ac:dyDescent="0.3">
      <c r="AC6862" s="439"/>
      <c r="AD6862" s="439"/>
      <c r="AE6862" s="439"/>
      <c r="AF6862" s="439"/>
      <c r="AG6862" s="439"/>
      <c r="AH6862" s="439"/>
      <c r="AI6862" s="439"/>
      <c r="AJ6862" s="439"/>
    </row>
    <row r="6863" spans="29:36" x14ac:dyDescent="0.3">
      <c r="AC6863" s="439"/>
      <c r="AD6863" s="439"/>
      <c r="AE6863" s="439"/>
      <c r="AF6863" s="439"/>
      <c r="AG6863" s="439"/>
      <c r="AH6863" s="439"/>
      <c r="AI6863" s="439"/>
      <c r="AJ6863" s="439"/>
    </row>
    <row r="6864" spans="29:36" x14ac:dyDescent="0.3">
      <c r="AC6864" s="439"/>
      <c r="AD6864" s="439"/>
      <c r="AE6864" s="439"/>
      <c r="AF6864" s="439"/>
      <c r="AG6864" s="439"/>
      <c r="AH6864" s="439"/>
      <c r="AI6864" s="439"/>
      <c r="AJ6864" s="439"/>
    </row>
    <row r="6865" spans="29:36" x14ac:dyDescent="0.3">
      <c r="AC6865" s="439"/>
      <c r="AD6865" s="439"/>
      <c r="AE6865" s="439"/>
      <c r="AF6865" s="439"/>
      <c r="AG6865" s="439"/>
      <c r="AH6865" s="439"/>
      <c r="AI6865" s="439"/>
      <c r="AJ6865" s="439"/>
    </row>
    <row r="6866" spans="29:36" x14ac:dyDescent="0.3">
      <c r="AC6866" s="439"/>
      <c r="AD6866" s="439"/>
      <c r="AE6866" s="439"/>
      <c r="AF6866" s="439"/>
      <c r="AG6866" s="439"/>
      <c r="AH6866" s="439"/>
      <c r="AI6866" s="439"/>
      <c r="AJ6866" s="439"/>
    </row>
    <row r="6867" spans="29:36" x14ac:dyDescent="0.3">
      <c r="AC6867" s="439"/>
      <c r="AD6867" s="439"/>
      <c r="AE6867" s="439"/>
      <c r="AF6867" s="439"/>
      <c r="AG6867" s="439"/>
      <c r="AH6867" s="439"/>
      <c r="AI6867" s="439"/>
      <c r="AJ6867" s="439"/>
    </row>
    <row r="6868" spans="29:36" x14ac:dyDescent="0.3">
      <c r="AC6868" s="439"/>
      <c r="AD6868" s="439"/>
      <c r="AE6868" s="439"/>
      <c r="AF6868" s="439"/>
      <c r="AG6868" s="439"/>
      <c r="AH6868" s="439"/>
      <c r="AI6868" s="439"/>
      <c r="AJ6868" s="439"/>
    </row>
    <row r="6869" spans="29:36" x14ac:dyDescent="0.3">
      <c r="AC6869" s="439"/>
      <c r="AD6869" s="439"/>
      <c r="AE6869" s="439"/>
      <c r="AF6869" s="439"/>
      <c r="AG6869" s="439"/>
      <c r="AH6869" s="439"/>
      <c r="AI6869" s="439"/>
      <c r="AJ6869" s="439"/>
    </row>
    <row r="6870" spans="29:36" x14ac:dyDescent="0.3">
      <c r="AC6870" s="439"/>
      <c r="AD6870" s="439"/>
      <c r="AE6870" s="439"/>
      <c r="AF6870" s="439"/>
      <c r="AG6870" s="439"/>
      <c r="AH6870" s="439"/>
      <c r="AI6870" s="439"/>
      <c r="AJ6870" s="439"/>
    </row>
    <row r="6871" spans="29:36" x14ac:dyDescent="0.3">
      <c r="AC6871" s="439"/>
      <c r="AD6871" s="439"/>
      <c r="AE6871" s="439"/>
      <c r="AF6871" s="439"/>
      <c r="AG6871" s="439"/>
      <c r="AH6871" s="439"/>
      <c r="AI6871" s="439"/>
      <c r="AJ6871" s="439"/>
    </row>
    <row r="6872" spans="29:36" x14ac:dyDescent="0.3">
      <c r="AC6872" s="439"/>
      <c r="AD6872" s="439"/>
      <c r="AE6872" s="439"/>
      <c r="AF6872" s="439"/>
      <c r="AG6872" s="439"/>
      <c r="AH6872" s="439"/>
      <c r="AI6872" s="439"/>
      <c r="AJ6872" s="439"/>
    </row>
    <row r="6873" spans="29:36" x14ac:dyDescent="0.3">
      <c r="AC6873" s="439"/>
      <c r="AD6873" s="439"/>
      <c r="AE6873" s="439"/>
      <c r="AF6873" s="439"/>
      <c r="AG6873" s="439"/>
      <c r="AH6873" s="439"/>
      <c r="AI6873" s="439"/>
      <c r="AJ6873" s="439"/>
    </row>
    <row r="6874" spans="29:36" x14ac:dyDescent="0.3">
      <c r="AC6874" s="439"/>
      <c r="AD6874" s="439"/>
      <c r="AE6874" s="439"/>
      <c r="AF6874" s="439"/>
      <c r="AG6874" s="439"/>
      <c r="AH6874" s="439"/>
      <c r="AI6874" s="439"/>
      <c r="AJ6874" s="439"/>
    </row>
    <row r="6875" spans="29:36" x14ac:dyDescent="0.3">
      <c r="AC6875" s="439"/>
      <c r="AD6875" s="439"/>
      <c r="AE6875" s="439"/>
      <c r="AF6875" s="439"/>
      <c r="AG6875" s="439"/>
      <c r="AH6875" s="439"/>
      <c r="AI6875" s="439"/>
      <c r="AJ6875" s="439"/>
    </row>
    <row r="6876" spans="29:36" x14ac:dyDescent="0.3">
      <c r="AC6876" s="439"/>
      <c r="AD6876" s="439"/>
      <c r="AE6876" s="439"/>
      <c r="AF6876" s="439"/>
      <c r="AG6876" s="439"/>
      <c r="AH6876" s="439"/>
      <c r="AI6876" s="439"/>
      <c r="AJ6876" s="439"/>
    </row>
    <row r="6877" spans="29:36" x14ac:dyDescent="0.3">
      <c r="AC6877" s="439"/>
      <c r="AD6877" s="439"/>
      <c r="AE6877" s="439"/>
      <c r="AF6877" s="439"/>
      <c r="AG6877" s="439"/>
      <c r="AH6877" s="439"/>
      <c r="AI6877" s="439"/>
      <c r="AJ6877" s="439"/>
    </row>
    <row r="6878" spans="29:36" x14ac:dyDescent="0.3">
      <c r="AC6878" s="439"/>
      <c r="AD6878" s="439"/>
      <c r="AE6878" s="439"/>
      <c r="AF6878" s="439"/>
      <c r="AG6878" s="439"/>
      <c r="AH6878" s="439"/>
      <c r="AI6878" s="439"/>
      <c r="AJ6878" s="439"/>
    </row>
    <row r="6879" spans="29:36" x14ac:dyDescent="0.3">
      <c r="AC6879" s="439"/>
      <c r="AD6879" s="439"/>
      <c r="AE6879" s="439"/>
      <c r="AF6879" s="439"/>
      <c r="AG6879" s="439"/>
      <c r="AH6879" s="439"/>
      <c r="AI6879" s="439"/>
      <c r="AJ6879" s="439"/>
    </row>
    <row r="6880" spans="29:36" x14ac:dyDescent="0.3">
      <c r="AC6880" s="439"/>
      <c r="AD6880" s="439"/>
      <c r="AE6880" s="439"/>
      <c r="AF6880" s="439"/>
      <c r="AG6880" s="439"/>
      <c r="AH6880" s="439"/>
      <c r="AI6880" s="439"/>
      <c r="AJ6880" s="439"/>
    </row>
    <row r="6881" spans="29:36" x14ac:dyDescent="0.3">
      <c r="AC6881" s="439"/>
      <c r="AD6881" s="439"/>
      <c r="AE6881" s="439"/>
      <c r="AF6881" s="439"/>
      <c r="AG6881" s="439"/>
      <c r="AH6881" s="439"/>
      <c r="AI6881" s="439"/>
      <c r="AJ6881" s="439"/>
    </row>
    <row r="6882" spans="29:36" x14ac:dyDescent="0.3">
      <c r="AC6882" s="439"/>
      <c r="AD6882" s="439"/>
      <c r="AE6882" s="439"/>
      <c r="AF6882" s="439"/>
      <c r="AG6882" s="439"/>
      <c r="AH6882" s="439"/>
      <c r="AI6882" s="439"/>
      <c r="AJ6882" s="439"/>
    </row>
    <row r="6883" spans="29:36" x14ac:dyDescent="0.3">
      <c r="AC6883" s="439"/>
      <c r="AD6883" s="439"/>
      <c r="AE6883" s="439"/>
      <c r="AF6883" s="439"/>
      <c r="AG6883" s="439"/>
      <c r="AH6883" s="439"/>
      <c r="AI6883" s="439"/>
      <c r="AJ6883" s="439"/>
    </row>
    <row r="6884" spans="29:36" x14ac:dyDescent="0.3">
      <c r="AC6884" s="439"/>
      <c r="AD6884" s="439"/>
      <c r="AE6884" s="439"/>
      <c r="AF6884" s="439"/>
      <c r="AG6884" s="439"/>
      <c r="AH6884" s="439"/>
      <c r="AI6884" s="439"/>
      <c r="AJ6884" s="439"/>
    </row>
    <row r="6885" spans="29:36" x14ac:dyDescent="0.3">
      <c r="AC6885" s="439"/>
      <c r="AD6885" s="439"/>
      <c r="AE6885" s="439"/>
      <c r="AF6885" s="439"/>
      <c r="AG6885" s="439"/>
      <c r="AH6885" s="439"/>
      <c r="AI6885" s="439"/>
      <c r="AJ6885" s="439"/>
    </row>
    <row r="6886" spans="29:36" x14ac:dyDescent="0.3">
      <c r="AC6886" s="439"/>
      <c r="AD6886" s="439"/>
      <c r="AE6886" s="439"/>
      <c r="AF6886" s="439"/>
      <c r="AG6886" s="439"/>
      <c r="AH6886" s="439"/>
      <c r="AI6886" s="439"/>
      <c r="AJ6886" s="439"/>
    </row>
    <row r="6887" spans="29:36" x14ac:dyDescent="0.3">
      <c r="AC6887" s="439"/>
      <c r="AD6887" s="439"/>
      <c r="AE6887" s="439"/>
      <c r="AF6887" s="439"/>
      <c r="AG6887" s="439"/>
      <c r="AH6887" s="439"/>
      <c r="AI6887" s="439"/>
      <c r="AJ6887" s="439"/>
    </row>
    <row r="6888" spans="29:36" x14ac:dyDescent="0.3">
      <c r="AC6888" s="439"/>
      <c r="AD6888" s="439"/>
      <c r="AE6888" s="439"/>
      <c r="AF6888" s="439"/>
      <c r="AG6888" s="439"/>
      <c r="AH6888" s="439"/>
      <c r="AI6888" s="439"/>
      <c r="AJ6888" s="439"/>
    </row>
    <row r="6889" spans="29:36" x14ac:dyDescent="0.3">
      <c r="AC6889" s="439"/>
      <c r="AD6889" s="439"/>
      <c r="AE6889" s="439"/>
      <c r="AF6889" s="439"/>
      <c r="AG6889" s="439"/>
      <c r="AH6889" s="439"/>
      <c r="AI6889" s="439"/>
      <c r="AJ6889" s="439"/>
    </row>
    <row r="6890" spans="29:36" x14ac:dyDescent="0.3">
      <c r="AC6890" s="439"/>
      <c r="AD6890" s="439"/>
      <c r="AE6890" s="439"/>
      <c r="AF6890" s="439"/>
      <c r="AG6890" s="439"/>
      <c r="AH6890" s="439"/>
      <c r="AI6890" s="439"/>
      <c r="AJ6890" s="439"/>
    </row>
    <row r="6891" spans="29:36" x14ac:dyDescent="0.3">
      <c r="AC6891" s="439"/>
      <c r="AD6891" s="439"/>
      <c r="AE6891" s="439"/>
      <c r="AF6891" s="439"/>
      <c r="AG6891" s="439"/>
      <c r="AH6891" s="439"/>
      <c r="AI6891" s="439"/>
      <c r="AJ6891" s="439"/>
    </row>
    <row r="6892" spans="29:36" x14ac:dyDescent="0.3">
      <c r="AC6892" s="439"/>
      <c r="AD6892" s="439"/>
      <c r="AE6892" s="439"/>
      <c r="AF6892" s="439"/>
      <c r="AG6892" s="439"/>
      <c r="AH6892" s="439"/>
      <c r="AI6892" s="439"/>
      <c r="AJ6892" s="439"/>
    </row>
    <row r="6893" spans="29:36" x14ac:dyDescent="0.3">
      <c r="AC6893" s="439"/>
      <c r="AD6893" s="439"/>
      <c r="AE6893" s="439"/>
      <c r="AF6893" s="439"/>
      <c r="AG6893" s="439"/>
      <c r="AH6893" s="439"/>
      <c r="AI6893" s="439"/>
      <c r="AJ6893" s="439"/>
    </row>
    <row r="6894" spans="29:36" x14ac:dyDescent="0.3">
      <c r="AC6894" s="439"/>
      <c r="AD6894" s="439"/>
      <c r="AE6894" s="439"/>
      <c r="AF6894" s="439"/>
      <c r="AG6894" s="439"/>
      <c r="AH6894" s="439"/>
      <c r="AI6894" s="439"/>
      <c r="AJ6894" s="439"/>
    </row>
    <row r="6895" spans="29:36" x14ac:dyDescent="0.3">
      <c r="AC6895" s="439"/>
      <c r="AD6895" s="439"/>
      <c r="AE6895" s="439"/>
      <c r="AF6895" s="439"/>
      <c r="AG6895" s="439"/>
      <c r="AH6895" s="439"/>
      <c r="AI6895" s="439"/>
      <c r="AJ6895" s="439"/>
    </row>
    <row r="6896" spans="29:36" x14ac:dyDescent="0.3">
      <c r="AC6896" s="439"/>
      <c r="AD6896" s="439"/>
      <c r="AE6896" s="439"/>
      <c r="AF6896" s="439"/>
      <c r="AG6896" s="439"/>
      <c r="AH6896" s="439"/>
      <c r="AI6896" s="439"/>
      <c r="AJ6896" s="439"/>
    </row>
    <row r="6897" spans="29:36" x14ac:dyDescent="0.3">
      <c r="AC6897" s="439"/>
      <c r="AD6897" s="439"/>
      <c r="AE6897" s="439"/>
      <c r="AF6897" s="439"/>
      <c r="AG6897" s="439"/>
      <c r="AH6897" s="439"/>
      <c r="AI6897" s="439"/>
      <c r="AJ6897" s="439"/>
    </row>
    <row r="6898" spans="29:36" x14ac:dyDescent="0.3">
      <c r="AC6898" s="439"/>
      <c r="AD6898" s="439"/>
      <c r="AE6898" s="439"/>
      <c r="AF6898" s="439"/>
      <c r="AG6898" s="439"/>
      <c r="AH6898" s="439"/>
      <c r="AI6898" s="439"/>
      <c r="AJ6898" s="439"/>
    </row>
    <row r="6899" spans="29:36" x14ac:dyDescent="0.3">
      <c r="AC6899" s="439"/>
      <c r="AD6899" s="439"/>
      <c r="AE6899" s="439"/>
      <c r="AF6899" s="439"/>
      <c r="AG6899" s="439"/>
      <c r="AH6899" s="439"/>
      <c r="AI6899" s="439"/>
      <c r="AJ6899" s="439"/>
    </row>
    <row r="6900" spans="29:36" x14ac:dyDescent="0.3">
      <c r="AC6900" s="439"/>
      <c r="AD6900" s="439"/>
      <c r="AE6900" s="439"/>
      <c r="AF6900" s="439"/>
      <c r="AG6900" s="439"/>
      <c r="AH6900" s="439"/>
      <c r="AI6900" s="439"/>
      <c r="AJ6900" s="439"/>
    </row>
    <row r="6901" spans="29:36" x14ac:dyDescent="0.3">
      <c r="AC6901" s="439"/>
      <c r="AD6901" s="439"/>
      <c r="AE6901" s="439"/>
      <c r="AF6901" s="439"/>
      <c r="AG6901" s="439"/>
      <c r="AH6901" s="439"/>
      <c r="AI6901" s="439"/>
      <c r="AJ6901" s="439"/>
    </row>
    <row r="6902" spans="29:36" x14ac:dyDescent="0.3">
      <c r="AC6902" s="439"/>
      <c r="AD6902" s="439"/>
      <c r="AE6902" s="439"/>
      <c r="AF6902" s="439"/>
      <c r="AG6902" s="439"/>
      <c r="AH6902" s="439"/>
      <c r="AI6902" s="439"/>
      <c r="AJ6902" s="439"/>
    </row>
    <row r="6903" spans="29:36" x14ac:dyDescent="0.3">
      <c r="AC6903" s="439"/>
      <c r="AD6903" s="439"/>
      <c r="AE6903" s="439"/>
      <c r="AF6903" s="439"/>
      <c r="AG6903" s="439"/>
      <c r="AH6903" s="439"/>
      <c r="AI6903" s="439"/>
      <c r="AJ6903" s="439"/>
    </row>
    <row r="6904" spans="29:36" x14ac:dyDescent="0.3">
      <c r="AC6904" s="439"/>
      <c r="AD6904" s="439"/>
      <c r="AE6904" s="439"/>
      <c r="AF6904" s="439"/>
      <c r="AG6904" s="439"/>
      <c r="AH6904" s="439"/>
      <c r="AI6904" s="439"/>
      <c r="AJ6904" s="439"/>
    </row>
    <row r="6905" spans="29:36" x14ac:dyDescent="0.3">
      <c r="AC6905" s="439"/>
      <c r="AD6905" s="439"/>
      <c r="AE6905" s="439"/>
      <c r="AF6905" s="439"/>
      <c r="AG6905" s="439"/>
      <c r="AH6905" s="439"/>
      <c r="AI6905" s="439"/>
      <c r="AJ6905" s="439"/>
    </row>
    <row r="6906" spans="29:36" x14ac:dyDescent="0.3">
      <c r="AC6906" s="439"/>
      <c r="AD6906" s="439"/>
      <c r="AE6906" s="439"/>
      <c r="AF6906" s="439"/>
      <c r="AG6906" s="439"/>
      <c r="AH6906" s="439"/>
      <c r="AI6906" s="439"/>
      <c r="AJ6906" s="439"/>
    </row>
    <row r="6907" spans="29:36" x14ac:dyDescent="0.3">
      <c r="AC6907" s="439"/>
      <c r="AD6907" s="439"/>
      <c r="AE6907" s="439"/>
      <c r="AF6907" s="439"/>
      <c r="AG6907" s="439"/>
      <c r="AH6907" s="439"/>
      <c r="AI6907" s="439"/>
      <c r="AJ6907" s="439"/>
    </row>
    <row r="6908" spans="29:36" x14ac:dyDescent="0.3">
      <c r="AC6908" s="439"/>
      <c r="AD6908" s="439"/>
      <c r="AE6908" s="439"/>
      <c r="AF6908" s="439"/>
      <c r="AG6908" s="439"/>
      <c r="AH6908" s="439"/>
      <c r="AI6908" s="439"/>
      <c r="AJ6908" s="439"/>
    </row>
    <row r="6909" spans="29:36" x14ac:dyDescent="0.3">
      <c r="AC6909" s="439"/>
      <c r="AD6909" s="439"/>
      <c r="AE6909" s="439"/>
      <c r="AF6909" s="439"/>
      <c r="AG6909" s="439"/>
      <c r="AH6909" s="439"/>
      <c r="AI6909" s="439"/>
      <c r="AJ6909" s="439"/>
    </row>
    <row r="6910" spans="29:36" x14ac:dyDescent="0.3">
      <c r="AC6910" s="439"/>
      <c r="AD6910" s="439"/>
      <c r="AE6910" s="439"/>
      <c r="AF6910" s="439"/>
      <c r="AG6910" s="439"/>
      <c r="AH6910" s="439"/>
      <c r="AI6910" s="439"/>
      <c r="AJ6910" s="439"/>
    </row>
    <row r="6911" spans="29:36" x14ac:dyDescent="0.3">
      <c r="AC6911" s="439"/>
      <c r="AD6911" s="439"/>
      <c r="AE6911" s="439"/>
      <c r="AF6911" s="439"/>
      <c r="AG6911" s="439"/>
      <c r="AH6911" s="439"/>
      <c r="AI6911" s="439"/>
      <c r="AJ6911" s="439"/>
    </row>
    <row r="6912" spans="29:36" x14ac:dyDescent="0.3">
      <c r="AC6912" s="439"/>
      <c r="AD6912" s="439"/>
      <c r="AE6912" s="439"/>
      <c r="AF6912" s="439"/>
      <c r="AG6912" s="439"/>
      <c r="AH6912" s="439"/>
      <c r="AI6912" s="439"/>
      <c r="AJ6912" s="439"/>
    </row>
    <row r="6913" spans="29:36" x14ac:dyDescent="0.3">
      <c r="AC6913" s="439"/>
      <c r="AD6913" s="439"/>
      <c r="AE6913" s="439"/>
      <c r="AF6913" s="439"/>
      <c r="AG6913" s="439"/>
      <c r="AH6913" s="439"/>
      <c r="AI6913" s="439"/>
      <c r="AJ6913" s="439"/>
    </row>
    <row r="6914" spans="29:36" x14ac:dyDescent="0.3">
      <c r="AC6914" s="439"/>
      <c r="AD6914" s="439"/>
      <c r="AE6914" s="439"/>
      <c r="AF6914" s="439"/>
      <c r="AG6914" s="439"/>
      <c r="AH6914" s="439"/>
      <c r="AI6914" s="439"/>
      <c r="AJ6914" s="439"/>
    </row>
    <row r="6915" spans="29:36" x14ac:dyDescent="0.3">
      <c r="AC6915" s="439"/>
      <c r="AD6915" s="439"/>
      <c r="AE6915" s="439"/>
      <c r="AF6915" s="439"/>
      <c r="AG6915" s="439"/>
      <c r="AH6915" s="439"/>
      <c r="AI6915" s="439"/>
      <c r="AJ6915" s="439"/>
    </row>
    <row r="6916" spans="29:36" x14ac:dyDescent="0.3">
      <c r="AC6916" s="439"/>
      <c r="AD6916" s="439"/>
      <c r="AE6916" s="439"/>
      <c r="AF6916" s="439"/>
      <c r="AG6916" s="439"/>
      <c r="AH6916" s="439"/>
      <c r="AI6916" s="439"/>
      <c r="AJ6916" s="439"/>
    </row>
    <row r="6917" spans="29:36" x14ac:dyDescent="0.3">
      <c r="AC6917" s="439"/>
      <c r="AD6917" s="439"/>
      <c r="AE6917" s="439"/>
      <c r="AF6917" s="439"/>
      <c r="AG6917" s="439"/>
      <c r="AH6917" s="439"/>
      <c r="AI6917" s="439"/>
      <c r="AJ6917" s="439"/>
    </row>
    <row r="6918" spans="29:36" x14ac:dyDescent="0.3">
      <c r="AC6918" s="439"/>
      <c r="AD6918" s="439"/>
      <c r="AE6918" s="439"/>
      <c r="AF6918" s="439"/>
      <c r="AG6918" s="439"/>
      <c r="AH6918" s="439"/>
      <c r="AI6918" s="439"/>
      <c r="AJ6918" s="439"/>
    </row>
    <row r="6919" spans="29:36" x14ac:dyDescent="0.3">
      <c r="AC6919" s="439"/>
      <c r="AD6919" s="439"/>
      <c r="AE6919" s="439"/>
      <c r="AF6919" s="439"/>
      <c r="AG6919" s="439"/>
      <c r="AH6919" s="439"/>
      <c r="AI6919" s="439"/>
      <c r="AJ6919" s="439"/>
    </row>
    <row r="6920" spans="29:36" x14ac:dyDescent="0.3">
      <c r="AC6920" s="439"/>
      <c r="AD6920" s="439"/>
      <c r="AE6920" s="439"/>
      <c r="AF6920" s="439"/>
      <c r="AG6920" s="439"/>
      <c r="AH6920" s="439"/>
      <c r="AI6920" s="439"/>
      <c r="AJ6920" s="439"/>
    </row>
    <row r="6921" spans="29:36" x14ac:dyDescent="0.3">
      <c r="AC6921" s="439"/>
      <c r="AD6921" s="439"/>
      <c r="AE6921" s="439"/>
      <c r="AF6921" s="439"/>
      <c r="AG6921" s="439"/>
      <c r="AH6921" s="439"/>
      <c r="AI6921" s="439"/>
      <c r="AJ6921" s="439"/>
    </row>
    <row r="6922" spans="29:36" x14ac:dyDescent="0.3">
      <c r="AC6922" s="439"/>
      <c r="AD6922" s="439"/>
      <c r="AE6922" s="439"/>
      <c r="AF6922" s="439"/>
      <c r="AG6922" s="439"/>
      <c r="AH6922" s="439"/>
      <c r="AI6922" s="439"/>
      <c r="AJ6922" s="439"/>
    </row>
    <row r="6923" spans="29:36" x14ac:dyDescent="0.3">
      <c r="AC6923" s="439"/>
      <c r="AD6923" s="439"/>
      <c r="AE6923" s="439"/>
      <c r="AF6923" s="439"/>
      <c r="AG6923" s="439"/>
      <c r="AH6923" s="439"/>
      <c r="AI6923" s="439"/>
      <c r="AJ6923" s="439"/>
    </row>
    <row r="6924" spans="29:36" x14ac:dyDescent="0.3">
      <c r="AC6924" s="439"/>
      <c r="AD6924" s="439"/>
      <c r="AE6924" s="439"/>
      <c r="AF6924" s="439"/>
      <c r="AG6924" s="439"/>
      <c r="AH6924" s="439"/>
      <c r="AI6924" s="439"/>
      <c r="AJ6924" s="439"/>
    </row>
    <row r="6925" spans="29:36" x14ac:dyDescent="0.3">
      <c r="AC6925" s="439"/>
      <c r="AD6925" s="439"/>
      <c r="AE6925" s="439"/>
      <c r="AF6925" s="439"/>
      <c r="AG6925" s="439"/>
      <c r="AH6925" s="439"/>
      <c r="AI6925" s="439"/>
      <c r="AJ6925" s="439"/>
    </row>
    <row r="6926" spans="29:36" x14ac:dyDescent="0.3">
      <c r="AC6926" s="439"/>
      <c r="AD6926" s="439"/>
      <c r="AE6926" s="439"/>
      <c r="AF6926" s="439"/>
      <c r="AG6926" s="439"/>
      <c r="AH6926" s="439"/>
      <c r="AI6926" s="439"/>
      <c r="AJ6926" s="439"/>
    </row>
    <row r="6927" spans="29:36" x14ac:dyDescent="0.3">
      <c r="AC6927" s="439"/>
      <c r="AD6927" s="439"/>
      <c r="AE6927" s="439"/>
      <c r="AF6927" s="439"/>
      <c r="AG6927" s="439"/>
      <c r="AH6927" s="439"/>
      <c r="AI6927" s="439"/>
      <c r="AJ6927" s="439"/>
    </row>
    <row r="6928" spans="29:36" x14ac:dyDescent="0.3">
      <c r="AC6928" s="439"/>
      <c r="AD6928" s="439"/>
      <c r="AE6928" s="439"/>
      <c r="AF6928" s="439"/>
      <c r="AG6928" s="439"/>
      <c r="AH6928" s="439"/>
      <c r="AI6928" s="439"/>
      <c r="AJ6928" s="439"/>
    </row>
    <row r="6929" spans="29:36" x14ac:dyDescent="0.3">
      <c r="AC6929" s="439"/>
      <c r="AD6929" s="439"/>
      <c r="AE6929" s="439"/>
      <c r="AF6929" s="439"/>
      <c r="AG6929" s="439"/>
      <c r="AH6929" s="439"/>
      <c r="AI6929" s="439"/>
      <c r="AJ6929" s="439"/>
    </row>
    <row r="6930" spans="29:36" x14ac:dyDescent="0.3">
      <c r="AC6930" s="439"/>
      <c r="AD6930" s="439"/>
      <c r="AE6930" s="439"/>
      <c r="AF6930" s="439"/>
      <c r="AG6930" s="439"/>
      <c r="AH6930" s="439"/>
      <c r="AI6930" s="439"/>
      <c r="AJ6930" s="439"/>
    </row>
    <row r="6931" spans="29:36" x14ac:dyDescent="0.3">
      <c r="AC6931" s="439"/>
      <c r="AD6931" s="439"/>
      <c r="AE6931" s="439"/>
      <c r="AF6931" s="439"/>
      <c r="AG6931" s="439"/>
      <c r="AH6931" s="439"/>
      <c r="AI6931" s="439"/>
      <c r="AJ6931" s="439"/>
    </row>
    <row r="6932" spans="29:36" x14ac:dyDescent="0.3">
      <c r="AC6932" s="439"/>
      <c r="AD6932" s="439"/>
      <c r="AE6932" s="439"/>
      <c r="AF6932" s="439"/>
      <c r="AG6932" s="439"/>
      <c r="AH6932" s="439"/>
      <c r="AI6932" s="439"/>
      <c r="AJ6932" s="439"/>
    </row>
    <row r="6933" spans="29:36" x14ac:dyDescent="0.3">
      <c r="AC6933" s="439"/>
      <c r="AD6933" s="439"/>
      <c r="AE6933" s="439"/>
      <c r="AF6933" s="439"/>
      <c r="AG6933" s="439"/>
      <c r="AH6933" s="439"/>
      <c r="AI6933" s="439"/>
      <c r="AJ6933" s="439"/>
    </row>
    <row r="6934" spans="29:36" x14ac:dyDescent="0.3">
      <c r="AC6934" s="439"/>
      <c r="AD6934" s="439"/>
      <c r="AE6934" s="439"/>
      <c r="AF6934" s="439"/>
      <c r="AG6934" s="439"/>
      <c r="AH6934" s="439"/>
      <c r="AI6934" s="439"/>
      <c r="AJ6934" s="439"/>
    </row>
    <row r="6935" spans="29:36" x14ac:dyDescent="0.3">
      <c r="AC6935" s="439"/>
      <c r="AD6935" s="439"/>
      <c r="AE6935" s="439"/>
      <c r="AF6935" s="439"/>
      <c r="AG6935" s="439"/>
      <c r="AH6935" s="439"/>
      <c r="AI6935" s="439"/>
      <c r="AJ6935" s="439"/>
    </row>
    <row r="6936" spans="29:36" x14ac:dyDescent="0.3">
      <c r="AC6936" s="439"/>
      <c r="AD6936" s="439"/>
      <c r="AE6936" s="439"/>
      <c r="AF6936" s="439"/>
      <c r="AG6936" s="439"/>
      <c r="AH6936" s="439"/>
      <c r="AI6936" s="439"/>
      <c r="AJ6936" s="439"/>
    </row>
    <row r="6937" spans="29:36" x14ac:dyDescent="0.3">
      <c r="AC6937" s="439"/>
      <c r="AD6937" s="439"/>
      <c r="AE6937" s="439"/>
      <c r="AF6937" s="439"/>
      <c r="AG6937" s="439"/>
      <c r="AH6937" s="439"/>
      <c r="AI6937" s="439"/>
      <c r="AJ6937" s="439"/>
    </row>
    <row r="6938" spans="29:36" x14ac:dyDescent="0.3">
      <c r="AC6938" s="439"/>
      <c r="AD6938" s="439"/>
      <c r="AE6938" s="439"/>
      <c r="AF6938" s="439"/>
      <c r="AG6938" s="439"/>
      <c r="AH6938" s="439"/>
      <c r="AI6938" s="439"/>
      <c r="AJ6938" s="439"/>
    </row>
    <row r="6939" spans="29:36" x14ac:dyDescent="0.3">
      <c r="AC6939" s="439"/>
      <c r="AD6939" s="439"/>
      <c r="AE6939" s="439"/>
      <c r="AF6939" s="439"/>
      <c r="AG6939" s="439"/>
      <c r="AH6939" s="439"/>
      <c r="AI6939" s="439"/>
      <c r="AJ6939" s="439"/>
    </row>
    <row r="6940" spans="29:36" x14ac:dyDescent="0.3">
      <c r="AC6940" s="439"/>
      <c r="AD6940" s="439"/>
      <c r="AE6940" s="439"/>
      <c r="AF6940" s="439"/>
      <c r="AG6940" s="439"/>
      <c r="AH6940" s="439"/>
      <c r="AI6940" s="439"/>
      <c r="AJ6940" s="439"/>
    </row>
    <row r="6941" spans="29:36" x14ac:dyDescent="0.3">
      <c r="AC6941" s="439"/>
      <c r="AD6941" s="439"/>
      <c r="AE6941" s="439"/>
      <c r="AF6941" s="439"/>
      <c r="AG6941" s="439"/>
      <c r="AH6941" s="439"/>
      <c r="AI6941" s="439"/>
      <c r="AJ6941" s="439"/>
    </row>
    <row r="6942" spans="29:36" x14ac:dyDescent="0.3">
      <c r="AC6942" s="439"/>
      <c r="AD6942" s="439"/>
      <c r="AE6942" s="439"/>
      <c r="AF6942" s="439"/>
      <c r="AG6942" s="439"/>
      <c r="AH6942" s="439"/>
      <c r="AI6942" s="439"/>
      <c r="AJ6942" s="439"/>
    </row>
    <row r="6943" spans="29:36" x14ac:dyDescent="0.3">
      <c r="AC6943" s="439"/>
      <c r="AD6943" s="439"/>
      <c r="AE6943" s="439"/>
      <c r="AF6943" s="439"/>
      <c r="AG6943" s="439"/>
      <c r="AH6943" s="439"/>
      <c r="AI6943" s="439"/>
      <c r="AJ6943" s="439"/>
    </row>
    <row r="6944" spans="29:36" x14ac:dyDescent="0.3">
      <c r="AC6944" s="439"/>
      <c r="AD6944" s="439"/>
      <c r="AE6944" s="439"/>
      <c r="AF6944" s="439"/>
      <c r="AG6944" s="439"/>
      <c r="AH6944" s="439"/>
      <c r="AI6944" s="439"/>
      <c r="AJ6944" s="439"/>
    </row>
    <row r="6945" spans="29:36" x14ac:dyDescent="0.3">
      <c r="AC6945" s="439"/>
      <c r="AD6945" s="439"/>
      <c r="AE6945" s="439"/>
      <c r="AF6945" s="439"/>
      <c r="AG6945" s="439"/>
      <c r="AH6945" s="439"/>
      <c r="AI6945" s="439"/>
      <c r="AJ6945" s="439"/>
    </row>
    <row r="6946" spans="29:36" x14ac:dyDescent="0.3">
      <c r="AC6946" s="439"/>
      <c r="AD6946" s="439"/>
      <c r="AE6946" s="439"/>
      <c r="AF6946" s="439"/>
      <c r="AG6946" s="439"/>
      <c r="AH6946" s="439"/>
      <c r="AI6946" s="439"/>
      <c r="AJ6946" s="439"/>
    </row>
    <row r="6947" spans="29:36" x14ac:dyDescent="0.3">
      <c r="AC6947" s="439"/>
      <c r="AD6947" s="439"/>
      <c r="AE6947" s="439"/>
      <c r="AF6947" s="439"/>
      <c r="AG6947" s="439"/>
      <c r="AH6947" s="439"/>
      <c r="AI6947" s="439"/>
      <c r="AJ6947" s="439"/>
    </row>
    <row r="6948" spans="29:36" x14ac:dyDescent="0.3">
      <c r="AC6948" s="439"/>
      <c r="AD6948" s="439"/>
      <c r="AE6948" s="439"/>
      <c r="AF6948" s="439"/>
      <c r="AG6948" s="439"/>
      <c r="AH6948" s="439"/>
      <c r="AI6948" s="439"/>
      <c r="AJ6948" s="439"/>
    </row>
    <row r="6949" spans="29:36" x14ac:dyDescent="0.3">
      <c r="AC6949" s="439"/>
      <c r="AD6949" s="439"/>
      <c r="AE6949" s="439"/>
      <c r="AF6949" s="439"/>
      <c r="AG6949" s="439"/>
      <c r="AH6949" s="439"/>
      <c r="AI6949" s="439"/>
      <c r="AJ6949" s="439"/>
    </row>
    <row r="6950" spans="29:36" x14ac:dyDescent="0.3">
      <c r="AC6950" s="439"/>
      <c r="AD6950" s="439"/>
      <c r="AE6950" s="439"/>
      <c r="AF6950" s="439"/>
      <c r="AG6950" s="439"/>
      <c r="AH6950" s="439"/>
      <c r="AI6950" s="439"/>
      <c r="AJ6950" s="439"/>
    </row>
    <row r="6951" spans="29:36" x14ac:dyDescent="0.3">
      <c r="AC6951" s="439"/>
      <c r="AD6951" s="439"/>
      <c r="AE6951" s="439"/>
      <c r="AF6951" s="439"/>
      <c r="AG6951" s="439"/>
      <c r="AH6951" s="439"/>
      <c r="AI6951" s="439"/>
      <c r="AJ6951" s="439"/>
    </row>
    <row r="6952" spans="29:36" x14ac:dyDescent="0.3">
      <c r="AC6952" s="439"/>
      <c r="AD6952" s="439"/>
      <c r="AE6952" s="439"/>
      <c r="AF6952" s="439"/>
      <c r="AG6952" s="439"/>
      <c r="AH6952" s="439"/>
      <c r="AI6952" s="439"/>
      <c r="AJ6952" s="439"/>
    </row>
    <row r="6953" spans="29:36" x14ac:dyDescent="0.3">
      <c r="AC6953" s="439"/>
      <c r="AD6953" s="439"/>
      <c r="AE6953" s="439"/>
      <c r="AF6953" s="439"/>
      <c r="AG6953" s="439"/>
      <c r="AH6953" s="439"/>
      <c r="AI6953" s="439"/>
      <c r="AJ6953" s="439"/>
    </row>
    <row r="6954" spans="29:36" x14ac:dyDescent="0.3">
      <c r="AC6954" s="439"/>
      <c r="AD6954" s="439"/>
      <c r="AE6954" s="439"/>
      <c r="AF6954" s="439"/>
      <c r="AG6954" s="439"/>
      <c r="AH6954" s="439"/>
      <c r="AI6954" s="439"/>
      <c r="AJ6954" s="439"/>
    </row>
    <row r="6955" spans="29:36" x14ac:dyDescent="0.3">
      <c r="AC6955" s="439"/>
      <c r="AD6955" s="439"/>
      <c r="AE6955" s="439"/>
      <c r="AF6955" s="439"/>
      <c r="AG6955" s="439"/>
      <c r="AH6955" s="439"/>
      <c r="AI6955" s="439"/>
      <c r="AJ6955" s="439"/>
    </row>
    <row r="6956" spans="29:36" x14ac:dyDescent="0.3">
      <c r="AC6956" s="439"/>
      <c r="AD6956" s="439"/>
      <c r="AE6956" s="439"/>
      <c r="AF6956" s="439"/>
      <c r="AG6956" s="439"/>
      <c r="AH6956" s="439"/>
      <c r="AI6956" s="439"/>
      <c r="AJ6956" s="439"/>
    </row>
    <row r="6957" spans="29:36" x14ac:dyDescent="0.3">
      <c r="AC6957" s="439"/>
      <c r="AD6957" s="439"/>
      <c r="AE6957" s="439"/>
      <c r="AF6957" s="439"/>
      <c r="AG6957" s="439"/>
      <c r="AH6957" s="439"/>
      <c r="AI6957" s="439"/>
      <c r="AJ6957" s="439"/>
    </row>
    <row r="6958" spans="29:36" x14ac:dyDescent="0.3">
      <c r="AC6958" s="439"/>
      <c r="AD6958" s="439"/>
      <c r="AE6958" s="439"/>
      <c r="AF6958" s="439"/>
      <c r="AG6958" s="439"/>
      <c r="AH6958" s="439"/>
      <c r="AI6958" s="439"/>
      <c r="AJ6958" s="439"/>
    </row>
    <row r="6959" spans="29:36" x14ac:dyDescent="0.3">
      <c r="AC6959" s="439"/>
      <c r="AD6959" s="439"/>
      <c r="AE6959" s="439"/>
      <c r="AF6959" s="439"/>
      <c r="AG6959" s="439"/>
      <c r="AH6959" s="439"/>
      <c r="AI6959" s="439"/>
      <c r="AJ6959" s="439"/>
    </row>
    <row r="6960" spans="29:36" x14ac:dyDescent="0.3">
      <c r="AC6960" s="439"/>
      <c r="AD6960" s="439"/>
      <c r="AE6960" s="439"/>
      <c r="AF6960" s="439"/>
      <c r="AG6960" s="439"/>
      <c r="AH6960" s="439"/>
      <c r="AI6960" s="439"/>
      <c r="AJ6960" s="439"/>
    </row>
    <row r="6961" spans="29:36" x14ac:dyDescent="0.3">
      <c r="AC6961" s="439"/>
      <c r="AD6961" s="439"/>
      <c r="AE6961" s="439"/>
      <c r="AF6961" s="439"/>
      <c r="AG6961" s="439"/>
      <c r="AH6961" s="439"/>
      <c r="AI6961" s="439"/>
      <c r="AJ6961" s="439"/>
    </row>
    <row r="6962" spans="29:36" x14ac:dyDescent="0.3">
      <c r="AC6962" s="439"/>
      <c r="AD6962" s="439"/>
      <c r="AE6962" s="439"/>
      <c r="AF6962" s="439"/>
      <c r="AG6962" s="439"/>
      <c r="AH6962" s="439"/>
      <c r="AI6962" s="439"/>
      <c r="AJ6962" s="439"/>
    </row>
    <row r="6963" spans="29:36" x14ac:dyDescent="0.3">
      <c r="AC6963" s="439"/>
      <c r="AD6963" s="439"/>
      <c r="AE6963" s="439"/>
      <c r="AF6963" s="439"/>
      <c r="AG6963" s="439"/>
      <c r="AH6963" s="439"/>
      <c r="AI6963" s="439"/>
      <c r="AJ6963" s="439"/>
    </row>
    <row r="6964" spans="29:36" x14ac:dyDescent="0.3">
      <c r="AC6964" s="439"/>
      <c r="AD6964" s="439"/>
      <c r="AE6964" s="439"/>
      <c r="AF6964" s="439"/>
      <c r="AG6964" s="439"/>
      <c r="AH6964" s="439"/>
      <c r="AI6964" s="439"/>
      <c r="AJ6964" s="439"/>
    </row>
    <row r="6965" spans="29:36" x14ac:dyDescent="0.3">
      <c r="AC6965" s="439"/>
      <c r="AD6965" s="439"/>
      <c r="AE6965" s="439"/>
      <c r="AF6965" s="439"/>
      <c r="AG6965" s="439"/>
      <c r="AH6965" s="439"/>
      <c r="AI6965" s="439"/>
      <c r="AJ6965" s="439"/>
    </row>
    <row r="6966" spans="29:36" x14ac:dyDescent="0.3">
      <c r="AC6966" s="439"/>
      <c r="AD6966" s="439"/>
      <c r="AE6966" s="439"/>
      <c r="AF6966" s="439"/>
      <c r="AG6966" s="439"/>
      <c r="AH6966" s="439"/>
      <c r="AI6966" s="439"/>
      <c r="AJ6966" s="439"/>
    </row>
    <row r="6967" spans="29:36" x14ac:dyDescent="0.3">
      <c r="AC6967" s="439"/>
      <c r="AD6967" s="439"/>
      <c r="AE6967" s="439"/>
      <c r="AF6967" s="439"/>
      <c r="AG6967" s="439"/>
      <c r="AH6967" s="439"/>
      <c r="AI6967" s="439"/>
      <c r="AJ6967" s="439"/>
    </row>
    <row r="6968" spans="29:36" x14ac:dyDescent="0.3">
      <c r="AC6968" s="439"/>
      <c r="AD6968" s="439"/>
      <c r="AE6968" s="439"/>
      <c r="AF6968" s="439"/>
      <c r="AG6968" s="439"/>
      <c r="AH6968" s="439"/>
      <c r="AI6968" s="439"/>
      <c r="AJ6968" s="439"/>
    </row>
    <row r="6969" spans="29:36" x14ac:dyDescent="0.3">
      <c r="AC6969" s="439"/>
      <c r="AD6969" s="439"/>
      <c r="AE6969" s="439"/>
      <c r="AF6969" s="439"/>
      <c r="AG6969" s="439"/>
      <c r="AH6969" s="439"/>
      <c r="AI6969" s="439"/>
      <c r="AJ6969" s="439"/>
    </row>
    <row r="6970" spans="29:36" x14ac:dyDescent="0.3">
      <c r="AC6970" s="439"/>
      <c r="AD6970" s="439"/>
      <c r="AE6970" s="439"/>
      <c r="AF6970" s="439"/>
      <c r="AG6970" s="439"/>
      <c r="AH6970" s="439"/>
      <c r="AI6970" s="439"/>
      <c r="AJ6970" s="439"/>
    </row>
    <row r="6971" spans="29:36" x14ac:dyDescent="0.3">
      <c r="AC6971" s="439"/>
      <c r="AD6971" s="439"/>
      <c r="AE6971" s="439"/>
      <c r="AF6971" s="439"/>
      <c r="AG6971" s="439"/>
      <c r="AH6971" s="439"/>
      <c r="AI6971" s="439"/>
      <c r="AJ6971" s="439"/>
    </row>
    <row r="6972" spans="29:36" x14ac:dyDescent="0.3">
      <c r="AC6972" s="439"/>
      <c r="AD6972" s="439"/>
      <c r="AE6972" s="439"/>
      <c r="AF6972" s="439"/>
      <c r="AG6972" s="439"/>
      <c r="AH6972" s="439"/>
      <c r="AI6972" s="439"/>
      <c r="AJ6972" s="439"/>
    </row>
    <row r="6973" spans="29:36" x14ac:dyDescent="0.3">
      <c r="AC6973" s="439"/>
      <c r="AD6973" s="439"/>
      <c r="AE6973" s="439"/>
      <c r="AF6973" s="439"/>
      <c r="AG6973" s="439"/>
      <c r="AH6973" s="439"/>
      <c r="AI6973" s="439"/>
      <c r="AJ6973" s="439"/>
    </row>
    <row r="6974" spans="29:36" x14ac:dyDescent="0.3">
      <c r="AC6974" s="439"/>
      <c r="AD6974" s="439"/>
      <c r="AE6974" s="439"/>
      <c r="AF6974" s="439"/>
      <c r="AG6974" s="439"/>
      <c r="AH6974" s="439"/>
      <c r="AI6974" s="439"/>
      <c r="AJ6974" s="439"/>
    </row>
    <row r="6975" spans="29:36" x14ac:dyDescent="0.3">
      <c r="AC6975" s="439"/>
      <c r="AD6975" s="439"/>
      <c r="AE6975" s="439"/>
      <c r="AF6975" s="439"/>
      <c r="AG6975" s="439"/>
      <c r="AH6975" s="439"/>
      <c r="AI6975" s="439"/>
      <c r="AJ6975" s="439"/>
    </row>
    <row r="6976" spans="29:36" x14ac:dyDescent="0.3">
      <c r="AC6976" s="439"/>
      <c r="AD6976" s="439"/>
      <c r="AE6976" s="439"/>
      <c r="AF6976" s="439"/>
      <c r="AG6976" s="439"/>
      <c r="AH6976" s="439"/>
      <c r="AI6976" s="439"/>
      <c r="AJ6976" s="439"/>
    </row>
    <row r="6977" spans="29:36" x14ac:dyDescent="0.3">
      <c r="AC6977" s="439"/>
      <c r="AD6977" s="439"/>
      <c r="AE6977" s="439"/>
      <c r="AF6977" s="439"/>
      <c r="AG6977" s="439"/>
      <c r="AH6977" s="439"/>
      <c r="AI6977" s="439"/>
      <c r="AJ6977" s="439"/>
    </row>
    <row r="6978" spans="29:36" x14ac:dyDescent="0.3">
      <c r="AC6978" s="439"/>
      <c r="AD6978" s="439"/>
      <c r="AE6978" s="439"/>
      <c r="AF6978" s="439"/>
      <c r="AG6978" s="439"/>
      <c r="AH6978" s="439"/>
      <c r="AI6978" s="439"/>
      <c r="AJ6978" s="439"/>
    </row>
    <row r="6979" spans="29:36" x14ac:dyDescent="0.3">
      <c r="AC6979" s="439"/>
      <c r="AD6979" s="439"/>
      <c r="AE6979" s="439"/>
      <c r="AF6979" s="439"/>
      <c r="AG6979" s="439"/>
      <c r="AH6979" s="439"/>
      <c r="AI6979" s="439"/>
      <c r="AJ6979" s="439"/>
    </row>
    <row r="6980" spans="29:36" x14ac:dyDescent="0.3">
      <c r="AC6980" s="439"/>
      <c r="AD6980" s="439"/>
      <c r="AE6980" s="439"/>
      <c r="AF6980" s="439"/>
      <c r="AG6980" s="439"/>
      <c r="AH6980" s="439"/>
      <c r="AI6980" s="439"/>
      <c r="AJ6980" s="439"/>
    </row>
    <row r="6981" spans="29:36" x14ac:dyDescent="0.3">
      <c r="AC6981" s="439"/>
      <c r="AD6981" s="439"/>
      <c r="AE6981" s="439"/>
      <c r="AF6981" s="439"/>
      <c r="AG6981" s="439"/>
      <c r="AH6981" s="439"/>
      <c r="AI6981" s="439"/>
      <c r="AJ6981" s="439"/>
    </row>
    <row r="6982" spans="29:36" x14ac:dyDescent="0.3">
      <c r="AC6982" s="439"/>
      <c r="AD6982" s="439"/>
      <c r="AE6982" s="439"/>
      <c r="AF6982" s="439"/>
      <c r="AG6982" s="439"/>
      <c r="AH6982" s="439"/>
      <c r="AI6982" s="439"/>
      <c r="AJ6982" s="439"/>
    </row>
    <row r="6983" spans="29:36" x14ac:dyDescent="0.3">
      <c r="AC6983" s="439"/>
      <c r="AD6983" s="439"/>
      <c r="AE6983" s="439"/>
      <c r="AF6983" s="439"/>
      <c r="AG6983" s="439"/>
      <c r="AH6983" s="439"/>
      <c r="AI6983" s="439"/>
      <c r="AJ6983" s="439"/>
    </row>
    <row r="6984" spans="29:36" x14ac:dyDescent="0.3">
      <c r="AC6984" s="439"/>
      <c r="AD6984" s="439"/>
      <c r="AE6984" s="439"/>
      <c r="AF6984" s="439"/>
      <c r="AG6984" s="439"/>
      <c r="AH6984" s="439"/>
      <c r="AI6984" s="439"/>
      <c r="AJ6984" s="439"/>
    </row>
    <row r="6985" spans="29:36" x14ac:dyDescent="0.3">
      <c r="AC6985" s="439"/>
      <c r="AD6985" s="439"/>
      <c r="AE6985" s="439"/>
      <c r="AF6985" s="439"/>
      <c r="AG6985" s="439"/>
      <c r="AH6985" s="439"/>
      <c r="AI6985" s="439"/>
      <c r="AJ6985" s="439"/>
    </row>
    <row r="6986" spans="29:36" x14ac:dyDescent="0.3">
      <c r="AC6986" s="439"/>
      <c r="AD6986" s="439"/>
      <c r="AE6986" s="439"/>
      <c r="AF6986" s="439"/>
      <c r="AG6986" s="439"/>
      <c r="AH6986" s="439"/>
      <c r="AI6986" s="439"/>
      <c r="AJ6986" s="439"/>
    </row>
    <row r="6987" spans="29:36" x14ac:dyDescent="0.3">
      <c r="AC6987" s="439"/>
      <c r="AD6987" s="439"/>
      <c r="AE6987" s="439"/>
      <c r="AF6987" s="439"/>
      <c r="AG6987" s="439"/>
      <c r="AH6987" s="439"/>
      <c r="AI6987" s="439"/>
      <c r="AJ6987" s="439"/>
    </row>
    <row r="6988" spans="29:36" x14ac:dyDescent="0.3">
      <c r="AC6988" s="439"/>
      <c r="AD6988" s="439"/>
      <c r="AE6988" s="439"/>
      <c r="AF6988" s="439"/>
      <c r="AG6988" s="439"/>
      <c r="AH6988" s="439"/>
      <c r="AI6988" s="439"/>
      <c r="AJ6988" s="439"/>
    </row>
    <row r="6989" spans="29:36" x14ac:dyDescent="0.3">
      <c r="AC6989" s="439"/>
      <c r="AD6989" s="439"/>
      <c r="AE6989" s="439"/>
      <c r="AF6989" s="439"/>
      <c r="AG6989" s="439"/>
      <c r="AH6989" s="439"/>
      <c r="AI6989" s="439"/>
      <c r="AJ6989" s="439"/>
    </row>
    <row r="6990" spans="29:36" x14ac:dyDescent="0.3">
      <c r="AC6990" s="439"/>
      <c r="AD6990" s="439"/>
      <c r="AE6990" s="439"/>
      <c r="AF6990" s="439"/>
      <c r="AG6990" s="439"/>
      <c r="AH6990" s="439"/>
      <c r="AI6990" s="439"/>
      <c r="AJ6990" s="439"/>
    </row>
    <row r="6991" spans="29:36" x14ac:dyDescent="0.3">
      <c r="AC6991" s="439"/>
      <c r="AD6991" s="439"/>
      <c r="AE6991" s="439"/>
      <c r="AF6991" s="439"/>
      <c r="AG6991" s="439"/>
      <c r="AH6991" s="439"/>
      <c r="AI6991" s="439"/>
      <c r="AJ6991" s="439"/>
    </row>
    <row r="6992" spans="29:36" x14ac:dyDescent="0.3">
      <c r="AC6992" s="439"/>
      <c r="AD6992" s="439"/>
      <c r="AE6992" s="439"/>
      <c r="AF6992" s="439"/>
      <c r="AG6992" s="439"/>
      <c r="AH6992" s="439"/>
      <c r="AI6992" s="439"/>
      <c r="AJ6992" s="439"/>
    </row>
    <row r="6993" spans="29:36" x14ac:dyDescent="0.3">
      <c r="AC6993" s="439"/>
      <c r="AD6993" s="439"/>
      <c r="AE6993" s="439"/>
      <c r="AF6993" s="439"/>
      <c r="AG6993" s="439"/>
      <c r="AH6993" s="439"/>
      <c r="AI6993" s="439"/>
      <c r="AJ6993" s="439"/>
    </row>
    <row r="6994" spans="29:36" x14ac:dyDescent="0.3">
      <c r="AC6994" s="439"/>
      <c r="AD6994" s="439"/>
      <c r="AE6994" s="439"/>
      <c r="AF6994" s="439"/>
      <c r="AG6994" s="439"/>
      <c r="AH6994" s="439"/>
      <c r="AI6994" s="439"/>
      <c r="AJ6994" s="439"/>
    </row>
    <row r="6995" spans="29:36" x14ac:dyDescent="0.3">
      <c r="AC6995" s="439"/>
      <c r="AD6995" s="439"/>
      <c r="AE6995" s="439"/>
      <c r="AF6995" s="439"/>
      <c r="AG6995" s="439"/>
      <c r="AH6995" s="439"/>
      <c r="AI6995" s="439"/>
      <c r="AJ6995" s="439"/>
    </row>
    <row r="6996" spans="29:36" x14ac:dyDescent="0.3">
      <c r="AC6996" s="439"/>
      <c r="AD6996" s="439"/>
      <c r="AE6996" s="439"/>
      <c r="AF6996" s="439"/>
      <c r="AG6996" s="439"/>
      <c r="AH6996" s="439"/>
      <c r="AI6996" s="439"/>
      <c r="AJ6996" s="439"/>
    </row>
    <row r="6997" spans="29:36" x14ac:dyDescent="0.3">
      <c r="AC6997" s="439"/>
      <c r="AD6997" s="439"/>
      <c r="AE6997" s="439"/>
      <c r="AF6997" s="439"/>
      <c r="AG6997" s="439"/>
      <c r="AH6997" s="439"/>
      <c r="AI6997" s="439"/>
      <c r="AJ6997" s="439"/>
    </row>
    <row r="6998" spans="29:36" x14ac:dyDescent="0.3">
      <c r="AC6998" s="439"/>
      <c r="AD6998" s="439"/>
      <c r="AE6998" s="439"/>
      <c r="AF6998" s="439"/>
      <c r="AG6998" s="439"/>
      <c r="AH6998" s="439"/>
      <c r="AI6998" s="439"/>
      <c r="AJ6998" s="439"/>
    </row>
    <row r="6999" spans="29:36" x14ac:dyDescent="0.3">
      <c r="AC6999" s="439"/>
      <c r="AD6999" s="439"/>
      <c r="AE6999" s="439"/>
      <c r="AF6999" s="439"/>
      <c r="AG6999" s="439"/>
      <c r="AH6999" s="439"/>
      <c r="AI6999" s="439"/>
      <c r="AJ6999" s="439"/>
    </row>
    <row r="7000" spans="29:36" x14ac:dyDescent="0.3">
      <c r="AC7000" s="439"/>
      <c r="AD7000" s="439"/>
      <c r="AE7000" s="439"/>
      <c r="AF7000" s="439"/>
      <c r="AG7000" s="439"/>
      <c r="AH7000" s="439"/>
      <c r="AI7000" s="439"/>
      <c r="AJ7000" s="439"/>
    </row>
    <row r="7001" spans="29:36" x14ac:dyDescent="0.3">
      <c r="AC7001" s="439"/>
      <c r="AD7001" s="439"/>
      <c r="AE7001" s="439"/>
      <c r="AF7001" s="439"/>
      <c r="AG7001" s="439"/>
      <c r="AH7001" s="439"/>
      <c r="AI7001" s="439"/>
      <c r="AJ7001" s="439"/>
    </row>
    <row r="7002" spans="29:36" x14ac:dyDescent="0.3">
      <c r="AC7002" s="439"/>
      <c r="AD7002" s="439"/>
      <c r="AE7002" s="439"/>
      <c r="AF7002" s="439"/>
      <c r="AG7002" s="439"/>
      <c r="AH7002" s="439"/>
      <c r="AI7002" s="439"/>
      <c r="AJ7002" s="439"/>
    </row>
    <row r="7003" spans="29:36" x14ac:dyDescent="0.3">
      <c r="AC7003" s="439"/>
      <c r="AD7003" s="439"/>
      <c r="AE7003" s="439"/>
      <c r="AF7003" s="439"/>
      <c r="AG7003" s="439"/>
      <c r="AH7003" s="439"/>
      <c r="AI7003" s="439"/>
      <c r="AJ7003" s="439"/>
    </row>
    <row r="7004" spans="29:36" x14ac:dyDescent="0.3">
      <c r="AC7004" s="439"/>
      <c r="AD7004" s="439"/>
      <c r="AE7004" s="439"/>
      <c r="AF7004" s="439"/>
      <c r="AG7004" s="439"/>
      <c r="AH7004" s="439"/>
      <c r="AI7004" s="439"/>
      <c r="AJ7004" s="439"/>
    </row>
    <row r="7005" spans="29:36" x14ac:dyDescent="0.3">
      <c r="AC7005" s="439"/>
      <c r="AD7005" s="439"/>
      <c r="AE7005" s="439"/>
      <c r="AF7005" s="439"/>
      <c r="AG7005" s="439"/>
      <c r="AH7005" s="439"/>
      <c r="AI7005" s="439"/>
      <c r="AJ7005" s="439"/>
    </row>
    <row r="7006" spans="29:36" x14ac:dyDescent="0.3">
      <c r="AC7006" s="439"/>
      <c r="AD7006" s="439"/>
      <c r="AE7006" s="439"/>
      <c r="AF7006" s="439"/>
      <c r="AG7006" s="439"/>
      <c r="AH7006" s="439"/>
      <c r="AI7006" s="439"/>
      <c r="AJ7006" s="439"/>
    </row>
    <row r="7007" spans="29:36" x14ac:dyDescent="0.3">
      <c r="AC7007" s="439"/>
      <c r="AD7007" s="439"/>
      <c r="AE7007" s="439"/>
      <c r="AF7007" s="439"/>
      <c r="AG7007" s="439"/>
      <c r="AH7007" s="439"/>
      <c r="AI7007" s="439"/>
      <c r="AJ7007" s="439"/>
    </row>
    <row r="7008" spans="29:36" x14ac:dyDescent="0.3">
      <c r="AC7008" s="439"/>
      <c r="AD7008" s="439"/>
      <c r="AE7008" s="439"/>
      <c r="AF7008" s="439"/>
      <c r="AG7008" s="439"/>
      <c r="AH7008" s="439"/>
      <c r="AI7008" s="439"/>
      <c r="AJ7008" s="439"/>
    </row>
    <row r="7009" spans="29:36" x14ac:dyDescent="0.3">
      <c r="AC7009" s="439"/>
      <c r="AD7009" s="439"/>
      <c r="AE7009" s="439"/>
      <c r="AF7009" s="439"/>
      <c r="AG7009" s="439"/>
      <c r="AH7009" s="439"/>
      <c r="AI7009" s="439"/>
      <c r="AJ7009" s="439"/>
    </row>
    <row r="7010" spans="29:36" x14ac:dyDescent="0.3">
      <c r="AC7010" s="439"/>
      <c r="AD7010" s="439"/>
      <c r="AE7010" s="439"/>
      <c r="AF7010" s="439"/>
      <c r="AG7010" s="439"/>
      <c r="AH7010" s="439"/>
      <c r="AI7010" s="439"/>
      <c r="AJ7010" s="439"/>
    </row>
    <row r="7011" spans="29:36" x14ac:dyDescent="0.3">
      <c r="AC7011" s="439"/>
      <c r="AD7011" s="439"/>
      <c r="AE7011" s="439"/>
      <c r="AF7011" s="439"/>
      <c r="AG7011" s="439"/>
      <c r="AH7011" s="439"/>
      <c r="AI7011" s="439"/>
      <c r="AJ7011" s="439"/>
    </row>
    <row r="7012" spans="29:36" x14ac:dyDescent="0.3">
      <c r="AC7012" s="439"/>
      <c r="AD7012" s="439"/>
      <c r="AE7012" s="439"/>
      <c r="AF7012" s="439"/>
      <c r="AG7012" s="439"/>
      <c r="AH7012" s="439"/>
      <c r="AI7012" s="439"/>
      <c r="AJ7012" s="439"/>
    </row>
    <row r="7013" spans="29:36" x14ac:dyDescent="0.3">
      <c r="AC7013" s="439"/>
      <c r="AD7013" s="439"/>
      <c r="AE7013" s="439"/>
      <c r="AF7013" s="439"/>
      <c r="AG7013" s="439"/>
      <c r="AH7013" s="439"/>
      <c r="AI7013" s="439"/>
      <c r="AJ7013" s="439"/>
    </row>
    <row r="7014" spans="29:36" x14ac:dyDescent="0.3">
      <c r="AC7014" s="439"/>
      <c r="AD7014" s="439"/>
      <c r="AE7014" s="439"/>
      <c r="AF7014" s="439"/>
      <c r="AG7014" s="439"/>
      <c r="AH7014" s="439"/>
      <c r="AI7014" s="439"/>
      <c r="AJ7014" s="439"/>
    </row>
    <row r="7015" spans="29:36" x14ac:dyDescent="0.3">
      <c r="AC7015" s="439"/>
      <c r="AD7015" s="439"/>
      <c r="AE7015" s="439"/>
      <c r="AF7015" s="439"/>
      <c r="AG7015" s="439"/>
      <c r="AH7015" s="439"/>
      <c r="AI7015" s="439"/>
      <c r="AJ7015" s="439"/>
    </row>
    <row r="7016" spans="29:36" x14ac:dyDescent="0.3">
      <c r="AC7016" s="439"/>
      <c r="AD7016" s="439"/>
      <c r="AE7016" s="439"/>
      <c r="AF7016" s="439"/>
      <c r="AG7016" s="439"/>
      <c r="AH7016" s="439"/>
      <c r="AI7016" s="439"/>
      <c r="AJ7016" s="439"/>
    </row>
    <row r="7017" spans="29:36" x14ac:dyDescent="0.3">
      <c r="AC7017" s="439"/>
      <c r="AD7017" s="439"/>
      <c r="AE7017" s="439"/>
      <c r="AF7017" s="439"/>
      <c r="AG7017" s="439"/>
      <c r="AH7017" s="439"/>
      <c r="AI7017" s="439"/>
      <c r="AJ7017" s="439"/>
    </row>
    <row r="7018" spans="29:36" x14ac:dyDescent="0.3">
      <c r="AC7018" s="439"/>
      <c r="AD7018" s="439"/>
      <c r="AE7018" s="439"/>
      <c r="AF7018" s="439"/>
      <c r="AG7018" s="439"/>
      <c r="AH7018" s="439"/>
      <c r="AI7018" s="439"/>
      <c r="AJ7018" s="439"/>
    </row>
    <row r="7019" spans="29:36" x14ac:dyDescent="0.3">
      <c r="AC7019" s="439"/>
      <c r="AD7019" s="439"/>
      <c r="AE7019" s="439"/>
      <c r="AF7019" s="439"/>
      <c r="AG7019" s="439"/>
      <c r="AH7019" s="439"/>
      <c r="AI7019" s="439"/>
      <c r="AJ7019" s="439"/>
    </row>
    <row r="7020" spans="29:36" x14ac:dyDescent="0.3">
      <c r="AC7020" s="439"/>
      <c r="AD7020" s="439"/>
      <c r="AE7020" s="439"/>
      <c r="AF7020" s="439"/>
      <c r="AG7020" s="439"/>
      <c r="AH7020" s="439"/>
      <c r="AI7020" s="439"/>
      <c r="AJ7020" s="439"/>
    </row>
    <row r="7021" spans="29:36" x14ac:dyDescent="0.3">
      <c r="AC7021" s="439"/>
      <c r="AD7021" s="439"/>
      <c r="AE7021" s="439"/>
      <c r="AF7021" s="439"/>
      <c r="AG7021" s="439"/>
      <c r="AH7021" s="439"/>
      <c r="AI7021" s="439"/>
      <c r="AJ7021" s="439"/>
    </row>
    <row r="7022" spans="29:36" x14ac:dyDescent="0.3">
      <c r="AC7022" s="439"/>
      <c r="AD7022" s="439"/>
      <c r="AE7022" s="439"/>
      <c r="AF7022" s="439"/>
      <c r="AG7022" s="439"/>
      <c r="AH7022" s="439"/>
      <c r="AI7022" s="439"/>
      <c r="AJ7022" s="439"/>
    </row>
    <row r="7023" spans="29:36" x14ac:dyDescent="0.3">
      <c r="AC7023" s="439"/>
      <c r="AD7023" s="439"/>
      <c r="AE7023" s="439"/>
      <c r="AF7023" s="439"/>
      <c r="AG7023" s="439"/>
      <c r="AH7023" s="439"/>
      <c r="AI7023" s="439"/>
      <c r="AJ7023" s="439"/>
    </row>
    <row r="7024" spans="29:36" x14ac:dyDescent="0.3">
      <c r="AC7024" s="439"/>
      <c r="AD7024" s="439"/>
      <c r="AE7024" s="439"/>
      <c r="AF7024" s="439"/>
      <c r="AG7024" s="439"/>
      <c r="AH7024" s="439"/>
      <c r="AI7024" s="439"/>
      <c r="AJ7024" s="439"/>
    </row>
    <row r="7025" spans="29:36" x14ac:dyDescent="0.3">
      <c r="AC7025" s="439"/>
      <c r="AD7025" s="439"/>
      <c r="AE7025" s="439"/>
      <c r="AF7025" s="439"/>
      <c r="AG7025" s="439"/>
      <c r="AH7025" s="439"/>
      <c r="AI7025" s="439"/>
      <c r="AJ7025" s="439"/>
    </row>
    <row r="7026" spans="29:36" x14ac:dyDescent="0.3">
      <c r="AC7026" s="439"/>
      <c r="AD7026" s="439"/>
      <c r="AE7026" s="439"/>
      <c r="AF7026" s="439"/>
      <c r="AG7026" s="439"/>
      <c r="AH7026" s="439"/>
      <c r="AI7026" s="439"/>
      <c r="AJ7026" s="439"/>
    </row>
    <row r="7027" spans="29:36" x14ac:dyDescent="0.3">
      <c r="AC7027" s="439"/>
      <c r="AD7027" s="439"/>
      <c r="AE7027" s="439"/>
      <c r="AF7027" s="439"/>
      <c r="AG7027" s="439"/>
      <c r="AH7027" s="439"/>
      <c r="AI7027" s="439"/>
      <c r="AJ7027" s="439"/>
    </row>
    <row r="7028" spans="29:36" x14ac:dyDescent="0.3">
      <c r="AC7028" s="439"/>
      <c r="AD7028" s="439"/>
      <c r="AE7028" s="439"/>
      <c r="AF7028" s="439"/>
      <c r="AG7028" s="439"/>
      <c r="AH7028" s="439"/>
      <c r="AI7028" s="439"/>
      <c r="AJ7028" s="439"/>
    </row>
    <row r="7029" spans="29:36" x14ac:dyDescent="0.3">
      <c r="AC7029" s="439"/>
      <c r="AD7029" s="439"/>
      <c r="AE7029" s="439"/>
      <c r="AF7029" s="439"/>
      <c r="AG7029" s="439"/>
      <c r="AH7029" s="439"/>
      <c r="AI7029" s="439"/>
      <c r="AJ7029" s="439"/>
    </row>
    <row r="7030" spans="29:36" x14ac:dyDescent="0.3">
      <c r="AC7030" s="439"/>
      <c r="AD7030" s="439"/>
      <c r="AE7030" s="439"/>
      <c r="AF7030" s="439"/>
      <c r="AG7030" s="439"/>
      <c r="AH7030" s="439"/>
      <c r="AI7030" s="439"/>
      <c r="AJ7030" s="439"/>
    </row>
    <row r="7031" spans="29:36" x14ac:dyDescent="0.3">
      <c r="AC7031" s="439"/>
      <c r="AD7031" s="439"/>
      <c r="AE7031" s="439"/>
      <c r="AF7031" s="439"/>
      <c r="AG7031" s="439"/>
      <c r="AH7031" s="439"/>
      <c r="AI7031" s="439"/>
      <c r="AJ7031" s="439"/>
    </row>
    <row r="7032" spans="29:36" x14ac:dyDescent="0.3">
      <c r="AC7032" s="439"/>
      <c r="AD7032" s="439"/>
      <c r="AE7032" s="439"/>
      <c r="AF7032" s="439"/>
      <c r="AG7032" s="439"/>
      <c r="AH7032" s="439"/>
      <c r="AI7032" s="439"/>
      <c r="AJ7032" s="439"/>
    </row>
    <row r="7033" spans="29:36" x14ac:dyDescent="0.3">
      <c r="AC7033" s="439"/>
      <c r="AD7033" s="439"/>
      <c r="AE7033" s="439"/>
      <c r="AF7033" s="439"/>
      <c r="AG7033" s="439"/>
      <c r="AH7033" s="439"/>
      <c r="AI7033" s="439"/>
      <c r="AJ7033" s="439"/>
    </row>
    <row r="7034" spans="29:36" x14ac:dyDescent="0.3">
      <c r="AC7034" s="439"/>
      <c r="AD7034" s="439"/>
      <c r="AE7034" s="439"/>
      <c r="AF7034" s="439"/>
      <c r="AG7034" s="439"/>
      <c r="AH7034" s="439"/>
      <c r="AI7034" s="439"/>
      <c r="AJ7034" s="439"/>
    </row>
    <row r="7035" spans="29:36" x14ac:dyDescent="0.3">
      <c r="AC7035" s="439"/>
      <c r="AD7035" s="439"/>
      <c r="AE7035" s="439"/>
      <c r="AF7035" s="439"/>
      <c r="AG7035" s="439"/>
      <c r="AH7035" s="439"/>
      <c r="AI7035" s="439"/>
      <c r="AJ7035" s="439"/>
    </row>
    <row r="7036" spans="29:36" x14ac:dyDescent="0.3">
      <c r="AC7036" s="439"/>
      <c r="AD7036" s="439"/>
      <c r="AE7036" s="439"/>
      <c r="AF7036" s="439"/>
      <c r="AG7036" s="439"/>
      <c r="AH7036" s="439"/>
      <c r="AI7036" s="439"/>
      <c r="AJ7036" s="439"/>
    </row>
    <row r="7037" spans="29:36" x14ac:dyDescent="0.3">
      <c r="AC7037" s="439"/>
      <c r="AD7037" s="439"/>
      <c r="AE7037" s="439"/>
      <c r="AF7037" s="439"/>
      <c r="AG7037" s="439"/>
      <c r="AH7037" s="439"/>
      <c r="AI7037" s="439"/>
      <c r="AJ7037" s="439"/>
    </row>
    <row r="7038" spans="29:36" x14ac:dyDescent="0.3">
      <c r="AC7038" s="439"/>
      <c r="AD7038" s="439"/>
      <c r="AE7038" s="439"/>
      <c r="AF7038" s="439"/>
      <c r="AG7038" s="439"/>
      <c r="AH7038" s="439"/>
      <c r="AI7038" s="439"/>
      <c r="AJ7038" s="439"/>
    </row>
    <row r="7039" spans="29:36" x14ac:dyDescent="0.3">
      <c r="AC7039" s="439"/>
      <c r="AD7039" s="439"/>
      <c r="AE7039" s="439"/>
      <c r="AF7039" s="439"/>
      <c r="AG7039" s="439"/>
      <c r="AH7039" s="439"/>
      <c r="AI7039" s="439"/>
      <c r="AJ7039" s="439"/>
    </row>
    <row r="7040" spans="29:36" x14ac:dyDescent="0.3">
      <c r="AC7040" s="439"/>
      <c r="AD7040" s="439"/>
      <c r="AE7040" s="439"/>
      <c r="AF7040" s="439"/>
      <c r="AG7040" s="439"/>
      <c r="AH7040" s="439"/>
      <c r="AI7040" s="439"/>
      <c r="AJ7040" s="439"/>
    </row>
    <row r="7041" spans="29:36" x14ac:dyDescent="0.3">
      <c r="AC7041" s="439"/>
      <c r="AD7041" s="439"/>
      <c r="AE7041" s="439"/>
      <c r="AF7041" s="439"/>
      <c r="AG7041" s="439"/>
      <c r="AH7041" s="439"/>
      <c r="AI7041" s="439"/>
      <c r="AJ7041" s="439"/>
    </row>
    <row r="7042" spans="29:36" x14ac:dyDescent="0.3">
      <c r="AC7042" s="439"/>
      <c r="AD7042" s="439"/>
      <c r="AE7042" s="439"/>
      <c r="AF7042" s="439"/>
      <c r="AG7042" s="439"/>
      <c r="AH7042" s="439"/>
      <c r="AI7042" s="439"/>
      <c r="AJ7042" s="439"/>
    </row>
    <row r="7043" spans="29:36" x14ac:dyDescent="0.3">
      <c r="AC7043" s="439"/>
      <c r="AD7043" s="439"/>
      <c r="AE7043" s="439"/>
      <c r="AF7043" s="439"/>
      <c r="AG7043" s="439"/>
      <c r="AH7043" s="439"/>
      <c r="AI7043" s="439"/>
      <c r="AJ7043" s="439"/>
    </row>
    <row r="7044" spans="29:36" x14ac:dyDescent="0.3">
      <c r="AC7044" s="439"/>
      <c r="AD7044" s="439"/>
      <c r="AE7044" s="439"/>
      <c r="AF7044" s="439"/>
      <c r="AG7044" s="439"/>
      <c r="AH7044" s="439"/>
      <c r="AI7044" s="439"/>
      <c r="AJ7044" s="439"/>
    </row>
    <row r="7045" spans="29:36" x14ac:dyDescent="0.3">
      <c r="AC7045" s="439"/>
      <c r="AD7045" s="439"/>
      <c r="AE7045" s="439"/>
      <c r="AF7045" s="439"/>
      <c r="AG7045" s="439"/>
      <c r="AH7045" s="439"/>
      <c r="AI7045" s="439"/>
      <c r="AJ7045" s="439"/>
    </row>
    <row r="7046" spans="29:36" x14ac:dyDescent="0.3">
      <c r="AC7046" s="439"/>
      <c r="AD7046" s="439"/>
      <c r="AE7046" s="439"/>
      <c r="AF7046" s="439"/>
      <c r="AG7046" s="439"/>
      <c r="AH7046" s="439"/>
      <c r="AI7046" s="439"/>
      <c r="AJ7046" s="439"/>
    </row>
    <row r="7047" spans="29:36" x14ac:dyDescent="0.3">
      <c r="AC7047" s="439"/>
      <c r="AD7047" s="439"/>
      <c r="AE7047" s="439"/>
      <c r="AF7047" s="439"/>
      <c r="AG7047" s="439"/>
      <c r="AH7047" s="439"/>
      <c r="AI7047" s="439"/>
      <c r="AJ7047" s="439"/>
    </row>
    <row r="7048" spans="29:36" x14ac:dyDescent="0.3">
      <c r="AC7048" s="439"/>
      <c r="AD7048" s="439"/>
      <c r="AE7048" s="439"/>
      <c r="AF7048" s="439"/>
      <c r="AG7048" s="439"/>
      <c r="AH7048" s="439"/>
      <c r="AI7048" s="439"/>
      <c r="AJ7048" s="439"/>
    </row>
    <row r="7049" spans="29:36" x14ac:dyDescent="0.3">
      <c r="AC7049" s="439"/>
      <c r="AD7049" s="439"/>
      <c r="AE7049" s="439"/>
      <c r="AF7049" s="439"/>
      <c r="AG7049" s="439"/>
      <c r="AH7049" s="439"/>
      <c r="AI7049" s="439"/>
      <c r="AJ7049" s="439"/>
    </row>
    <row r="7050" spans="29:36" x14ac:dyDescent="0.3">
      <c r="AC7050" s="439"/>
      <c r="AD7050" s="439"/>
      <c r="AE7050" s="439"/>
      <c r="AF7050" s="439"/>
      <c r="AG7050" s="439"/>
      <c r="AH7050" s="439"/>
      <c r="AI7050" s="439"/>
      <c r="AJ7050" s="439"/>
    </row>
    <row r="7051" spans="29:36" x14ac:dyDescent="0.3">
      <c r="AC7051" s="439"/>
      <c r="AD7051" s="439"/>
      <c r="AE7051" s="439"/>
      <c r="AF7051" s="439"/>
      <c r="AG7051" s="439"/>
      <c r="AH7051" s="439"/>
      <c r="AI7051" s="439"/>
      <c r="AJ7051" s="439"/>
    </row>
    <row r="7052" spans="29:36" x14ac:dyDescent="0.3">
      <c r="AC7052" s="439"/>
      <c r="AD7052" s="439"/>
      <c r="AE7052" s="439"/>
      <c r="AF7052" s="439"/>
      <c r="AG7052" s="439"/>
      <c r="AH7052" s="439"/>
      <c r="AI7052" s="439"/>
      <c r="AJ7052" s="439"/>
    </row>
    <row r="7053" spans="29:36" x14ac:dyDescent="0.3">
      <c r="AC7053" s="439"/>
      <c r="AD7053" s="439"/>
      <c r="AE7053" s="439"/>
      <c r="AF7053" s="439"/>
      <c r="AG7053" s="439"/>
      <c r="AH7053" s="439"/>
      <c r="AI7053" s="439"/>
      <c r="AJ7053" s="439"/>
    </row>
    <row r="7054" spans="29:36" x14ac:dyDescent="0.3">
      <c r="AC7054" s="439"/>
      <c r="AD7054" s="439"/>
      <c r="AE7054" s="439"/>
      <c r="AF7054" s="439"/>
      <c r="AG7054" s="439"/>
      <c r="AH7054" s="439"/>
      <c r="AI7054" s="439"/>
      <c r="AJ7054" s="439"/>
    </row>
    <row r="7055" spans="29:36" x14ac:dyDescent="0.3">
      <c r="AC7055" s="439"/>
      <c r="AD7055" s="439"/>
      <c r="AE7055" s="439"/>
      <c r="AF7055" s="439"/>
      <c r="AG7055" s="439"/>
      <c r="AH7055" s="439"/>
      <c r="AI7055" s="439"/>
      <c r="AJ7055" s="439"/>
    </row>
    <row r="7056" spans="29:36" x14ac:dyDescent="0.3">
      <c r="AC7056" s="439"/>
      <c r="AD7056" s="439"/>
      <c r="AE7056" s="439"/>
      <c r="AF7056" s="439"/>
      <c r="AG7056" s="439"/>
      <c r="AH7056" s="439"/>
      <c r="AI7056" s="439"/>
      <c r="AJ7056" s="439"/>
    </row>
    <row r="7057" spans="29:36" x14ac:dyDescent="0.3">
      <c r="AC7057" s="439"/>
      <c r="AD7057" s="439"/>
      <c r="AE7057" s="439"/>
      <c r="AF7057" s="439"/>
      <c r="AG7057" s="439"/>
      <c r="AH7057" s="439"/>
      <c r="AI7057" s="439"/>
      <c r="AJ7057" s="439"/>
    </row>
    <row r="7058" spans="29:36" x14ac:dyDescent="0.3">
      <c r="AC7058" s="439"/>
      <c r="AD7058" s="439"/>
      <c r="AE7058" s="439"/>
      <c r="AF7058" s="439"/>
      <c r="AG7058" s="439"/>
      <c r="AH7058" s="439"/>
      <c r="AI7058" s="439"/>
      <c r="AJ7058" s="439"/>
    </row>
    <row r="7059" spans="29:36" x14ac:dyDescent="0.3">
      <c r="AC7059" s="439"/>
      <c r="AD7059" s="439"/>
      <c r="AE7059" s="439"/>
      <c r="AF7059" s="439"/>
      <c r="AG7059" s="439"/>
      <c r="AH7059" s="439"/>
      <c r="AI7059" s="439"/>
      <c r="AJ7059" s="439"/>
    </row>
    <row r="7060" spans="29:36" x14ac:dyDescent="0.3">
      <c r="AC7060" s="439"/>
      <c r="AD7060" s="439"/>
      <c r="AE7060" s="439"/>
      <c r="AF7060" s="439"/>
      <c r="AG7060" s="439"/>
      <c r="AH7060" s="439"/>
      <c r="AI7060" s="439"/>
      <c r="AJ7060" s="439"/>
    </row>
    <row r="7061" spans="29:36" x14ac:dyDescent="0.3">
      <c r="AC7061" s="439"/>
      <c r="AD7061" s="439"/>
      <c r="AE7061" s="439"/>
      <c r="AF7061" s="439"/>
      <c r="AG7061" s="439"/>
      <c r="AH7061" s="439"/>
      <c r="AI7061" s="439"/>
      <c r="AJ7061" s="439"/>
    </row>
    <row r="7062" spans="29:36" x14ac:dyDescent="0.3">
      <c r="AC7062" s="439"/>
      <c r="AD7062" s="439"/>
      <c r="AE7062" s="439"/>
      <c r="AF7062" s="439"/>
      <c r="AG7062" s="439"/>
      <c r="AH7062" s="439"/>
      <c r="AI7062" s="439"/>
      <c r="AJ7062" s="439"/>
    </row>
    <row r="7063" spans="29:36" x14ac:dyDescent="0.3">
      <c r="AC7063" s="439"/>
      <c r="AD7063" s="439"/>
      <c r="AE7063" s="439"/>
      <c r="AF7063" s="439"/>
      <c r="AG7063" s="439"/>
      <c r="AH7063" s="439"/>
      <c r="AI7063" s="439"/>
      <c r="AJ7063" s="439"/>
    </row>
    <row r="7064" spans="29:36" x14ac:dyDescent="0.3">
      <c r="AC7064" s="439"/>
      <c r="AD7064" s="439"/>
      <c r="AE7064" s="439"/>
      <c r="AF7064" s="439"/>
      <c r="AG7064" s="439"/>
      <c r="AH7064" s="439"/>
      <c r="AI7064" s="439"/>
      <c r="AJ7064" s="439"/>
    </row>
    <row r="7065" spans="29:36" x14ac:dyDescent="0.3">
      <c r="AC7065" s="439"/>
      <c r="AD7065" s="439"/>
      <c r="AE7065" s="439"/>
      <c r="AF7065" s="439"/>
      <c r="AG7065" s="439"/>
      <c r="AH7065" s="439"/>
      <c r="AI7065" s="439"/>
      <c r="AJ7065" s="439"/>
    </row>
    <row r="7066" spans="29:36" x14ac:dyDescent="0.3">
      <c r="AC7066" s="439"/>
      <c r="AD7066" s="439"/>
      <c r="AE7066" s="439"/>
      <c r="AF7066" s="439"/>
      <c r="AG7066" s="439"/>
      <c r="AH7066" s="439"/>
      <c r="AI7066" s="439"/>
      <c r="AJ7066" s="439"/>
    </row>
    <row r="7067" spans="29:36" x14ac:dyDescent="0.3">
      <c r="AC7067" s="439"/>
      <c r="AD7067" s="439"/>
      <c r="AE7067" s="439"/>
      <c r="AF7067" s="439"/>
      <c r="AG7067" s="439"/>
      <c r="AH7067" s="439"/>
      <c r="AI7067" s="439"/>
      <c r="AJ7067" s="439"/>
    </row>
    <row r="7068" spans="29:36" x14ac:dyDescent="0.3">
      <c r="AC7068" s="439"/>
      <c r="AD7068" s="439"/>
      <c r="AE7068" s="439"/>
      <c r="AF7068" s="439"/>
      <c r="AG7068" s="439"/>
      <c r="AH7068" s="439"/>
      <c r="AI7068" s="439"/>
      <c r="AJ7068" s="439"/>
    </row>
    <row r="7069" spans="29:36" x14ac:dyDescent="0.3">
      <c r="AC7069" s="439"/>
      <c r="AD7069" s="439"/>
      <c r="AE7069" s="439"/>
      <c r="AF7069" s="439"/>
      <c r="AG7069" s="439"/>
      <c r="AH7069" s="439"/>
      <c r="AI7069" s="439"/>
      <c r="AJ7069" s="439"/>
    </row>
    <row r="7070" spans="29:36" x14ac:dyDescent="0.3">
      <c r="AC7070" s="439"/>
      <c r="AD7070" s="439"/>
      <c r="AE7070" s="439"/>
      <c r="AF7070" s="439"/>
      <c r="AG7070" s="439"/>
      <c r="AH7070" s="439"/>
      <c r="AI7070" s="439"/>
      <c r="AJ7070" s="439"/>
    </row>
    <row r="7071" spans="29:36" x14ac:dyDescent="0.3">
      <c r="AC7071" s="439"/>
      <c r="AD7071" s="439"/>
      <c r="AE7071" s="439"/>
      <c r="AF7071" s="439"/>
      <c r="AG7071" s="439"/>
      <c r="AH7071" s="439"/>
      <c r="AI7071" s="439"/>
      <c r="AJ7071" s="439"/>
    </row>
    <row r="7072" spans="29:36" x14ac:dyDescent="0.3">
      <c r="AC7072" s="439"/>
      <c r="AD7072" s="439"/>
      <c r="AE7072" s="439"/>
      <c r="AF7072" s="439"/>
      <c r="AG7072" s="439"/>
      <c r="AH7072" s="439"/>
      <c r="AI7072" s="439"/>
      <c r="AJ7072" s="439"/>
    </row>
    <row r="7073" spans="29:36" x14ac:dyDescent="0.3">
      <c r="AC7073" s="439"/>
      <c r="AD7073" s="439"/>
      <c r="AE7073" s="439"/>
      <c r="AF7073" s="439"/>
      <c r="AG7073" s="439"/>
      <c r="AH7073" s="439"/>
      <c r="AI7073" s="439"/>
      <c r="AJ7073" s="439"/>
    </row>
    <row r="7074" spans="29:36" x14ac:dyDescent="0.3">
      <c r="AC7074" s="439"/>
      <c r="AD7074" s="439"/>
      <c r="AE7074" s="439"/>
      <c r="AF7074" s="439"/>
      <c r="AG7074" s="439"/>
      <c r="AH7074" s="439"/>
      <c r="AI7074" s="439"/>
      <c r="AJ7074" s="439"/>
    </row>
    <row r="7075" spans="29:36" x14ac:dyDescent="0.3">
      <c r="AC7075" s="439"/>
      <c r="AD7075" s="439"/>
      <c r="AE7075" s="439"/>
      <c r="AF7075" s="439"/>
      <c r="AG7075" s="439"/>
      <c r="AH7075" s="439"/>
      <c r="AI7075" s="439"/>
      <c r="AJ7075" s="439"/>
    </row>
    <row r="7076" spans="29:36" x14ac:dyDescent="0.3">
      <c r="AC7076" s="439"/>
      <c r="AD7076" s="439"/>
      <c r="AE7076" s="439"/>
      <c r="AF7076" s="439"/>
      <c r="AG7076" s="439"/>
      <c r="AH7076" s="439"/>
      <c r="AI7076" s="439"/>
      <c r="AJ7076" s="439"/>
    </row>
    <row r="7077" spans="29:36" x14ac:dyDescent="0.3">
      <c r="AC7077" s="439"/>
      <c r="AD7077" s="439"/>
      <c r="AE7077" s="439"/>
      <c r="AF7077" s="439"/>
      <c r="AG7077" s="439"/>
      <c r="AH7077" s="439"/>
      <c r="AI7077" s="439"/>
      <c r="AJ7077" s="439"/>
    </row>
    <row r="7078" spans="29:36" x14ac:dyDescent="0.3">
      <c r="AC7078" s="439"/>
      <c r="AD7078" s="439"/>
      <c r="AE7078" s="439"/>
      <c r="AF7078" s="439"/>
      <c r="AG7078" s="439"/>
      <c r="AH7078" s="439"/>
      <c r="AI7078" s="439"/>
      <c r="AJ7078" s="439"/>
    </row>
    <row r="7079" spans="29:36" x14ac:dyDescent="0.3">
      <c r="AC7079" s="439"/>
      <c r="AD7079" s="439"/>
      <c r="AE7079" s="439"/>
      <c r="AF7079" s="439"/>
      <c r="AG7079" s="439"/>
      <c r="AH7079" s="439"/>
      <c r="AI7079" s="439"/>
      <c r="AJ7079" s="439"/>
    </row>
    <row r="7080" spans="29:36" x14ac:dyDescent="0.3">
      <c r="AC7080" s="439"/>
      <c r="AD7080" s="439"/>
      <c r="AE7080" s="439"/>
      <c r="AF7080" s="439"/>
      <c r="AG7080" s="439"/>
      <c r="AH7080" s="439"/>
      <c r="AI7080" s="439"/>
      <c r="AJ7080" s="439"/>
    </row>
    <row r="7081" spans="29:36" x14ac:dyDescent="0.3">
      <c r="AC7081" s="439"/>
      <c r="AD7081" s="439"/>
      <c r="AE7081" s="439"/>
      <c r="AF7081" s="439"/>
      <c r="AG7081" s="439"/>
      <c r="AH7081" s="439"/>
      <c r="AI7081" s="439"/>
      <c r="AJ7081" s="439"/>
    </row>
    <row r="7082" spans="29:36" x14ac:dyDescent="0.3">
      <c r="AC7082" s="439"/>
      <c r="AD7082" s="439"/>
      <c r="AE7082" s="439"/>
      <c r="AF7082" s="439"/>
      <c r="AG7082" s="439"/>
      <c r="AH7082" s="439"/>
      <c r="AI7082" s="439"/>
      <c r="AJ7082" s="439"/>
    </row>
    <row r="7083" spans="29:36" x14ac:dyDescent="0.3">
      <c r="AC7083" s="439"/>
      <c r="AD7083" s="439"/>
      <c r="AE7083" s="439"/>
      <c r="AF7083" s="439"/>
      <c r="AG7083" s="439"/>
      <c r="AH7083" s="439"/>
      <c r="AI7083" s="439"/>
      <c r="AJ7083" s="439"/>
    </row>
    <row r="7084" spans="29:36" x14ac:dyDescent="0.3">
      <c r="AC7084" s="439"/>
      <c r="AD7084" s="439"/>
      <c r="AE7084" s="439"/>
      <c r="AF7084" s="439"/>
      <c r="AG7084" s="439"/>
      <c r="AH7084" s="439"/>
      <c r="AI7084" s="439"/>
      <c r="AJ7084" s="439"/>
    </row>
    <row r="7085" spans="29:36" x14ac:dyDescent="0.3">
      <c r="AC7085" s="439"/>
      <c r="AD7085" s="439"/>
      <c r="AE7085" s="439"/>
      <c r="AF7085" s="439"/>
      <c r="AG7085" s="439"/>
      <c r="AH7085" s="439"/>
      <c r="AI7085" s="439"/>
      <c r="AJ7085" s="439"/>
    </row>
    <row r="7086" spans="29:36" x14ac:dyDescent="0.3">
      <c r="AC7086" s="439"/>
      <c r="AD7086" s="439"/>
      <c r="AE7086" s="439"/>
      <c r="AF7086" s="439"/>
      <c r="AG7086" s="439"/>
      <c r="AH7086" s="439"/>
      <c r="AI7086" s="439"/>
      <c r="AJ7086" s="439"/>
    </row>
    <row r="7087" spans="29:36" x14ac:dyDescent="0.3">
      <c r="AC7087" s="439"/>
      <c r="AD7087" s="439"/>
      <c r="AE7087" s="439"/>
      <c r="AF7087" s="439"/>
      <c r="AG7087" s="439"/>
      <c r="AH7087" s="439"/>
      <c r="AI7087" s="439"/>
      <c r="AJ7087" s="439"/>
    </row>
    <row r="7088" spans="29:36" x14ac:dyDescent="0.3">
      <c r="AC7088" s="439"/>
      <c r="AD7088" s="439"/>
      <c r="AE7088" s="439"/>
      <c r="AF7088" s="439"/>
      <c r="AG7088" s="439"/>
      <c r="AH7088" s="439"/>
      <c r="AI7088" s="439"/>
      <c r="AJ7088" s="439"/>
    </row>
    <row r="7089" spans="29:36" x14ac:dyDescent="0.3">
      <c r="AC7089" s="439"/>
      <c r="AD7089" s="439"/>
      <c r="AE7089" s="439"/>
      <c r="AF7089" s="439"/>
      <c r="AG7089" s="439"/>
      <c r="AH7089" s="439"/>
      <c r="AI7089" s="439"/>
      <c r="AJ7089" s="439"/>
    </row>
    <row r="7090" spans="29:36" x14ac:dyDescent="0.3">
      <c r="AC7090" s="439"/>
      <c r="AD7090" s="439"/>
      <c r="AE7090" s="439"/>
      <c r="AF7090" s="439"/>
      <c r="AG7090" s="439"/>
      <c r="AH7090" s="439"/>
      <c r="AI7090" s="439"/>
      <c r="AJ7090" s="439"/>
    </row>
    <row r="7091" spans="29:36" x14ac:dyDescent="0.3">
      <c r="AC7091" s="439"/>
      <c r="AD7091" s="439"/>
      <c r="AE7091" s="439"/>
      <c r="AF7091" s="439"/>
      <c r="AG7091" s="439"/>
      <c r="AH7091" s="439"/>
      <c r="AI7091" s="439"/>
      <c r="AJ7091" s="439"/>
    </row>
    <row r="7092" spans="29:36" x14ac:dyDescent="0.3">
      <c r="AC7092" s="439"/>
      <c r="AD7092" s="439"/>
      <c r="AE7092" s="439"/>
      <c r="AF7092" s="439"/>
      <c r="AG7092" s="439"/>
      <c r="AH7092" s="439"/>
      <c r="AI7092" s="439"/>
      <c r="AJ7092" s="439"/>
    </row>
    <row r="7093" spans="29:36" x14ac:dyDescent="0.3">
      <c r="AC7093" s="439"/>
      <c r="AD7093" s="439"/>
      <c r="AE7093" s="439"/>
      <c r="AF7093" s="439"/>
      <c r="AG7093" s="439"/>
      <c r="AH7093" s="439"/>
      <c r="AI7093" s="439"/>
      <c r="AJ7093" s="439"/>
    </row>
    <row r="7094" spans="29:36" x14ac:dyDescent="0.3">
      <c r="AC7094" s="439"/>
      <c r="AD7094" s="439"/>
      <c r="AE7094" s="439"/>
      <c r="AF7094" s="439"/>
      <c r="AG7094" s="439"/>
      <c r="AH7094" s="439"/>
      <c r="AI7094" s="439"/>
      <c r="AJ7094" s="439"/>
    </row>
    <row r="7095" spans="29:36" x14ac:dyDescent="0.3">
      <c r="AC7095" s="439"/>
      <c r="AD7095" s="439"/>
      <c r="AE7095" s="439"/>
      <c r="AF7095" s="439"/>
      <c r="AG7095" s="439"/>
      <c r="AH7095" s="439"/>
      <c r="AI7095" s="439"/>
      <c r="AJ7095" s="439"/>
    </row>
    <row r="7096" spans="29:36" x14ac:dyDescent="0.3">
      <c r="AC7096" s="439"/>
      <c r="AD7096" s="439"/>
      <c r="AE7096" s="439"/>
      <c r="AF7096" s="439"/>
      <c r="AG7096" s="439"/>
      <c r="AH7096" s="439"/>
      <c r="AI7096" s="439"/>
      <c r="AJ7096" s="439"/>
    </row>
    <row r="7097" spans="29:36" x14ac:dyDescent="0.3">
      <c r="AC7097" s="439"/>
      <c r="AD7097" s="439"/>
      <c r="AE7097" s="439"/>
      <c r="AF7097" s="439"/>
      <c r="AG7097" s="439"/>
      <c r="AH7097" s="439"/>
      <c r="AI7097" s="439"/>
      <c r="AJ7097" s="439"/>
    </row>
    <row r="7098" spans="29:36" x14ac:dyDescent="0.3">
      <c r="AC7098" s="439"/>
      <c r="AD7098" s="439"/>
      <c r="AE7098" s="439"/>
      <c r="AF7098" s="439"/>
      <c r="AG7098" s="439"/>
      <c r="AH7098" s="439"/>
      <c r="AI7098" s="439"/>
      <c r="AJ7098" s="439"/>
    </row>
    <row r="7099" spans="29:36" x14ac:dyDescent="0.3">
      <c r="AC7099" s="439"/>
      <c r="AD7099" s="439"/>
      <c r="AE7099" s="439"/>
      <c r="AF7099" s="439"/>
      <c r="AG7099" s="439"/>
      <c r="AH7099" s="439"/>
      <c r="AI7099" s="439"/>
      <c r="AJ7099" s="439"/>
    </row>
    <row r="7100" spans="29:36" x14ac:dyDescent="0.3">
      <c r="AC7100" s="439"/>
      <c r="AD7100" s="439"/>
      <c r="AE7100" s="439"/>
      <c r="AF7100" s="439"/>
      <c r="AG7100" s="439"/>
      <c r="AH7100" s="439"/>
      <c r="AI7100" s="439"/>
      <c r="AJ7100" s="439"/>
    </row>
    <row r="7101" spans="29:36" x14ac:dyDescent="0.3">
      <c r="AC7101" s="439"/>
      <c r="AD7101" s="439"/>
      <c r="AE7101" s="439"/>
      <c r="AF7101" s="439"/>
      <c r="AG7101" s="439"/>
      <c r="AH7101" s="439"/>
      <c r="AI7101" s="439"/>
      <c r="AJ7101" s="439"/>
    </row>
    <row r="7102" spans="29:36" x14ac:dyDescent="0.3">
      <c r="AC7102" s="439"/>
      <c r="AD7102" s="439"/>
      <c r="AE7102" s="439"/>
      <c r="AF7102" s="439"/>
      <c r="AG7102" s="439"/>
      <c r="AH7102" s="439"/>
      <c r="AI7102" s="439"/>
      <c r="AJ7102" s="439"/>
    </row>
    <row r="7103" spans="29:36" x14ac:dyDescent="0.3">
      <c r="AC7103" s="439"/>
      <c r="AD7103" s="439"/>
      <c r="AE7103" s="439"/>
      <c r="AF7103" s="439"/>
      <c r="AG7103" s="439"/>
      <c r="AH7103" s="439"/>
      <c r="AI7103" s="439"/>
      <c r="AJ7103" s="439"/>
    </row>
    <row r="7104" spans="29:36" x14ac:dyDescent="0.3">
      <c r="AC7104" s="439"/>
      <c r="AD7104" s="439"/>
      <c r="AE7104" s="439"/>
      <c r="AF7104" s="439"/>
      <c r="AG7104" s="439"/>
      <c r="AH7104" s="439"/>
      <c r="AI7104" s="439"/>
      <c r="AJ7104" s="439"/>
    </row>
    <row r="7105" spans="29:36" x14ac:dyDescent="0.3">
      <c r="AC7105" s="439"/>
      <c r="AD7105" s="439"/>
      <c r="AE7105" s="439"/>
      <c r="AF7105" s="439"/>
      <c r="AG7105" s="439"/>
      <c r="AH7105" s="439"/>
      <c r="AI7105" s="439"/>
      <c r="AJ7105" s="439"/>
    </row>
    <row r="7106" spans="29:36" x14ac:dyDescent="0.3">
      <c r="AC7106" s="439"/>
      <c r="AD7106" s="439"/>
      <c r="AE7106" s="439"/>
      <c r="AF7106" s="439"/>
      <c r="AG7106" s="439"/>
      <c r="AH7106" s="439"/>
      <c r="AI7106" s="439"/>
      <c r="AJ7106" s="439"/>
    </row>
    <row r="7107" spans="29:36" x14ac:dyDescent="0.3">
      <c r="AC7107" s="439"/>
      <c r="AD7107" s="439"/>
      <c r="AE7107" s="439"/>
      <c r="AF7107" s="439"/>
      <c r="AG7107" s="439"/>
      <c r="AH7107" s="439"/>
      <c r="AI7107" s="439"/>
      <c r="AJ7107" s="439"/>
    </row>
    <row r="7108" spans="29:36" x14ac:dyDescent="0.3">
      <c r="AC7108" s="439"/>
      <c r="AD7108" s="439"/>
      <c r="AE7108" s="439"/>
      <c r="AF7108" s="439"/>
      <c r="AG7108" s="439"/>
      <c r="AH7108" s="439"/>
      <c r="AI7108" s="439"/>
      <c r="AJ7108" s="439"/>
    </row>
    <row r="7109" spans="29:36" x14ac:dyDescent="0.3">
      <c r="AC7109" s="439"/>
      <c r="AD7109" s="439"/>
      <c r="AE7109" s="439"/>
      <c r="AF7109" s="439"/>
      <c r="AG7109" s="439"/>
      <c r="AH7109" s="439"/>
      <c r="AI7109" s="439"/>
      <c r="AJ7109" s="439"/>
    </row>
    <row r="7110" spans="29:36" x14ac:dyDescent="0.3">
      <c r="AC7110" s="439"/>
      <c r="AD7110" s="439"/>
      <c r="AE7110" s="439"/>
      <c r="AF7110" s="439"/>
      <c r="AG7110" s="439"/>
      <c r="AH7110" s="439"/>
      <c r="AI7110" s="439"/>
      <c r="AJ7110" s="439"/>
    </row>
    <row r="7111" spans="29:36" x14ac:dyDescent="0.3">
      <c r="AC7111" s="439"/>
      <c r="AD7111" s="439"/>
      <c r="AE7111" s="439"/>
      <c r="AF7111" s="439"/>
      <c r="AG7111" s="439"/>
      <c r="AH7111" s="439"/>
      <c r="AI7111" s="439"/>
      <c r="AJ7111" s="439"/>
    </row>
    <row r="7112" spans="29:36" x14ac:dyDescent="0.3">
      <c r="AC7112" s="439"/>
      <c r="AD7112" s="439"/>
      <c r="AE7112" s="439"/>
      <c r="AF7112" s="439"/>
      <c r="AG7112" s="439"/>
      <c r="AH7112" s="439"/>
      <c r="AI7112" s="439"/>
      <c r="AJ7112" s="439"/>
    </row>
    <row r="7113" spans="29:36" x14ac:dyDescent="0.3">
      <c r="AC7113" s="439"/>
      <c r="AD7113" s="439"/>
      <c r="AE7113" s="439"/>
      <c r="AF7113" s="439"/>
      <c r="AG7113" s="439"/>
      <c r="AH7113" s="439"/>
      <c r="AI7113" s="439"/>
      <c r="AJ7113" s="439"/>
    </row>
    <row r="7114" spans="29:36" x14ac:dyDescent="0.3">
      <c r="AC7114" s="439"/>
      <c r="AD7114" s="439"/>
      <c r="AE7114" s="439"/>
      <c r="AF7114" s="439"/>
      <c r="AG7114" s="439"/>
      <c r="AH7114" s="439"/>
      <c r="AI7114" s="439"/>
      <c r="AJ7114" s="439"/>
    </row>
    <row r="7115" spans="29:36" x14ac:dyDescent="0.3">
      <c r="AC7115" s="439"/>
      <c r="AD7115" s="439"/>
      <c r="AE7115" s="439"/>
      <c r="AF7115" s="439"/>
      <c r="AG7115" s="439"/>
      <c r="AH7115" s="439"/>
      <c r="AI7115" s="439"/>
      <c r="AJ7115" s="439"/>
    </row>
    <row r="7116" spans="29:36" x14ac:dyDescent="0.3">
      <c r="AC7116" s="439"/>
      <c r="AD7116" s="439"/>
      <c r="AE7116" s="439"/>
      <c r="AF7116" s="439"/>
      <c r="AG7116" s="439"/>
      <c r="AH7116" s="439"/>
      <c r="AI7116" s="439"/>
      <c r="AJ7116" s="439"/>
    </row>
    <row r="7117" spans="29:36" x14ac:dyDescent="0.3">
      <c r="AC7117" s="439"/>
      <c r="AD7117" s="439"/>
      <c r="AE7117" s="439"/>
      <c r="AF7117" s="439"/>
      <c r="AG7117" s="439"/>
      <c r="AH7117" s="439"/>
      <c r="AI7117" s="439"/>
      <c r="AJ7117" s="439"/>
    </row>
    <row r="7118" spans="29:36" x14ac:dyDescent="0.3">
      <c r="AC7118" s="439"/>
      <c r="AD7118" s="439"/>
      <c r="AE7118" s="439"/>
      <c r="AF7118" s="439"/>
      <c r="AG7118" s="439"/>
      <c r="AH7118" s="439"/>
      <c r="AI7118" s="439"/>
      <c r="AJ7118" s="439"/>
    </row>
    <row r="7119" spans="29:36" x14ac:dyDescent="0.3">
      <c r="AC7119" s="439"/>
      <c r="AD7119" s="439"/>
      <c r="AE7119" s="439"/>
      <c r="AF7119" s="439"/>
      <c r="AG7119" s="439"/>
      <c r="AH7119" s="439"/>
      <c r="AI7119" s="439"/>
      <c r="AJ7119" s="439"/>
    </row>
    <row r="7120" spans="29:36" x14ac:dyDescent="0.3">
      <c r="AC7120" s="439"/>
      <c r="AD7120" s="439"/>
      <c r="AE7120" s="439"/>
      <c r="AF7120" s="439"/>
      <c r="AG7120" s="439"/>
      <c r="AH7120" s="439"/>
      <c r="AI7120" s="439"/>
      <c r="AJ7120" s="439"/>
    </row>
    <row r="7121" spans="29:36" x14ac:dyDescent="0.3">
      <c r="AC7121" s="439"/>
      <c r="AD7121" s="439"/>
      <c r="AE7121" s="439"/>
      <c r="AF7121" s="439"/>
      <c r="AG7121" s="439"/>
      <c r="AH7121" s="439"/>
      <c r="AI7121" s="439"/>
      <c r="AJ7121" s="439"/>
    </row>
    <row r="7122" spans="29:36" x14ac:dyDescent="0.3">
      <c r="AC7122" s="439"/>
      <c r="AD7122" s="439"/>
      <c r="AE7122" s="439"/>
      <c r="AF7122" s="439"/>
      <c r="AG7122" s="439"/>
      <c r="AH7122" s="439"/>
      <c r="AI7122" s="439"/>
      <c r="AJ7122" s="439"/>
    </row>
    <row r="7123" spans="29:36" x14ac:dyDescent="0.3">
      <c r="AC7123" s="439"/>
      <c r="AD7123" s="439"/>
      <c r="AE7123" s="439"/>
      <c r="AF7123" s="439"/>
      <c r="AG7123" s="439"/>
      <c r="AH7123" s="439"/>
      <c r="AI7123" s="439"/>
      <c r="AJ7123" s="439"/>
    </row>
    <row r="7124" spans="29:36" x14ac:dyDescent="0.3">
      <c r="AC7124" s="439"/>
      <c r="AD7124" s="439"/>
      <c r="AE7124" s="439"/>
      <c r="AF7124" s="439"/>
      <c r="AG7124" s="439"/>
      <c r="AH7124" s="439"/>
      <c r="AI7124" s="439"/>
      <c r="AJ7124" s="439"/>
    </row>
    <row r="7125" spans="29:36" x14ac:dyDescent="0.3">
      <c r="AC7125" s="439"/>
      <c r="AD7125" s="439"/>
      <c r="AE7125" s="439"/>
      <c r="AF7125" s="439"/>
      <c r="AG7125" s="439"/>
      <c r="AH7125" s="439"/>
      <c r="AI7125" s="439"/>
      <c r="AJ7125" s="439"/>
    </row>
    <row r="7126" spans="29:36" x14ac:dyDescent="0.3">
      <c r="AC7126" s="439"/>
      <c r="AD7126" s="439"/>
      <c r="AE7126" s="439"/>
      <c r="AF7126" s="439"/>
      <c r="AG7126" s="439"/>
      <c r="AH7126" s="439"/>
      <c r="AI7126" s="439"/>
      <c r="AJ7126" s="439"/>
    </row>
    <row r="7127" spans="29:36" x14ac:dyDescent="0.3">
      <c r="AC7127" s="439"/>
      <c r="AD7127" s="439"/>
      <c r="AE7127" s="439"/>
      <c r="AF7127" s="439"/>
      <c r="AG7127" s="439"/>
      <c r="AH7127" s="439"/>
      <c r="AI7127" s="439"/>
      <c r="AJ7127" s="439"/>
    </row>
    <row r="7128" spans="29:36" x14ac:dyDescent="0.3">
      <c r="AC7128" s="439"/>
      <c r="AD7128" s="439"/>
      <c r="AE7128" s="439"/>
      <c r="AF7128" s="439"/>
      <c r="AG7128" s="439"/>
      <c r="AH7128" s="439"/>
      <c r="AI7128" s="439"/>
      <c r="AJ7128" s="439"/>
    </row>
    <row r="7129" spans="29:36" x14ac:dyDescent="0.3">
      <c r="AC7129" s="439"/>
      <c r="AD7129" s="439"/>
      <c r="AE7129" s="439"/>
      <c r="AF7129" s="439"/>
      <c r="AG7129" s="439"/>
      <c r="AH7129" s="439"/>
      <c r="AI7129" s="439"/>
      <c r="AJ7129" s="439"/>
    </row>
    <row r="7130" spans="29:36" x14ac:dyDescent="0.3">
      <c r="AC7130" s="439"/>
      <c r="AD7130" s="439"/>
      <c r="AE7130" s="439"/>
      <c r="AF7130" s="439"/>
      <c r="AG7130" s="439"/>
      <c r="AH7130" s="439"/>
      <c r="AI7130" s="439"/>
      <c r="AJ7130" s="439"/>
    </row>
    <row r="7131" spans="29:36" x14ac:dyDescent="0.3">
      <c r="AC7131" s="439"/>
      <c r="AD7131" s="439"/>
      <c r="AE7131" s="439"/>
      <c r="AF7131" s="439"/>
      <c r="AG7131" s="439"/>
      <c r="AH7131" s="439"/>
      <c r="AI7131" s="439"/>
      <c r="AJ7131" s="439"/>
    </row>
    <row r="7132" spans="29:36" x14ac:dyDescent="0.3">
      <c r="AC7132" s="439"/>
      <c r="AD7132" s="439"/>
      <c r="AE7132" s="439"/>
      <c r="AF7132" s="439"/>
      <c r="AG7132" s="439"/>
      <c r="AH7132" s="439"/>
      <c r="AI7132" s="439"/>
      <c r="AJ7132" s="439"/>
    </row>
    <row r="7133" spans="29:36" x14ac:dyDescent="0.3">
      <c r="AC7133" s="439"/>
      <c r="AD7133" s="439"/>
      <c r="AE7133" s="439"/>
      <c r="AF7133" s="439"/>
      <c r="AG7133" s="439"/>
      <c r="AH7133" s="439"/>
      <c r="AI7133" s="439"/>
      <c r="AJ7133" s="439"/>
    </row>
    <row r="7134" spans="29:36" x14ac:dyDescent="0.3">
      <c r="AC7134" s="439"/>
      <c r="AD7134" s="439"/>
      <c r="AE7134" s="439"/>
      <c r="AF7134" s="439"/>
      <c r="AG7134" s="439"/>
      <c r="AH7134" s="439"/>
      <c r="AI7134" s="439"/>
      <c r="AJ7134" s="439"/>
    </row>
    <row r="7135" spans="29:36" x14ac:dyDescent="0.3">
      <c r="AC7135" s="439"/>
      <c r="AD7135" s="439"/>
      <c r="AE7135" s="439"/>
      <c r="AF7135" s="439"/>
      <c r="AG7135" s="439"/>
      <c r="AH7135" s="439"/>
      <c r="AI7135" s="439"/>
      <c r="AJ7135" s="439"/>
    </row>
    <row r="7136" spans="29:36" x14ac:dyDescent="0.3">
      <c r="AC7136" s="439"/>
      <c r="AD7136" s="439"/>
      <c r="AE7136" s="439"/>
      <c r="AF7136" s="439"/>
      <c r="AG7136" s="439"/>
      <c r="AH7136" s="439"/>
      <c r="AI7136" s="439"/>
      <c r="AJ7136" s="439"/>
    </row>
    <row r="7137" spans="29:36" x14ac:dyDescent="0.3">
      <c r="AC7137" s="439"/>
      <c r="AD7137" s="439"/>
      <c r="AE7137" s="439"/>
      <c r="AF7137" s="439"/>
      <c r="AG7137" s="439"/>
      <c r="AH7137" s="439"/>
      <c r="AI7137" s="439"/>
      <c r="AJ7137" s="439"/>
    </row>
    <row r="7138" spans="29:36" x14ac:dyDescent="0.3">
      <c r="AC7138" s="439"/>
      <c r="AD7138" s="439"/>
      <c r="AE7138" s="439"/>
      <c r="AF7138" s="439"/>
      <c r="AG7138" s="439"/>
      <c r="AH7138" s="439"/>
      <c r="AI7138" s="439"/>
      <c r="AJ7138" s="439"/>
    </row>
    <row r="7139" spans="29:36" x14ac:dyDescent="0.3">
      <c r="AC7139" s="439"/>
      <c r="AD7139" s="439"/>
      <c r="AE7139" s="439"/>
      <c r="AF7139" s="439"/>
      <c r="AG7139" s="439"/>
      <c r="AH7139" s="439"/>
      <c r="AI7139" s="439"/>
      <c r="AJ7139" s="439"/>
    </row>
    <row r="7140" spans="29:36" x14ac:dyDescent="0.3">
      <c r="AC7140" s="439"/>
      <c r="AD7140" s="439"/>
      <c r="AE7140" s="439"/>
      <c r="AF7140" s="439"/>
      <c r="AG7140" s="439"/>
      <c r="AH7140" s="439"/>
      <c r="AI7140" s="439"/>
      <c r="AJ7140" s="439"/>
    </row>
    <row r="7141" spans="29:36" x14ac:dyDescent="0.3">
      <c r="AC7141" s="439"/>
      <c r="AD7141" s="439"/>
      <c r="AE7141" s="439"/>
      <c r="AF7141" s="439"/>
      <c r="AG7141" s="439"/>
      <c r="AH7141" s="439"/>
      <c r="AI7141" s="439"/>
      <c r="AJ7141" s="439"/>
    </row>
    <row r="7142" spans="29:36" x14ac:dyDescent="0.3">
      <c r="AC7142" s="439"/>
      <c r="AD7142" s="439"/>
      <c r="AE7142" s="439"/>
      <c r="AF7142" s="439"/>
      <c r="AG7142" s="439"/>
      <c r="AH7142" s="439"/>
      <c r="AI7142" s="439"/>
      <c r="AJ7142" s="439"/>
    </row>
    <row r="7143" spans="29:36" x14ac:dyDescent="0.3">
      <c r="AC7143" s="439"/>
      <c r="AD7143" s="439"/>
      <c r="AE7143" s="439"/>
      <c r="AF7143" s="439"/>
      <c r="AG7143" s="439"/>
      <c r="AH7143" s="439"/>
      <c r="AI7143" s="439"/>
      <c r="AJ7143" s="439"/>
    </row>
    <row r="7144" spans="29:36" x14ac:dyDescent="0.3">
      <c r="AC7144" s="439"/>
      <c r="AD7144" s="439"/>
      <c r="AE7144" s="439"/>
      <c r="AF7144" s="439"/>
      <c r="AG7144" s="439"/>
      <c r="AH7144" s="439"/>
      <c r="AI7144" s="439"/>
      <c r="AJ7144" s="439"/>
    </row>
    <row r="7145" spans="29:36" x14ac:dyDescent="0.3">
      <c r="AC7145" s="439"/>
      <c r="AD7145" s="439"/>
      <c r="AE7145" s="439"/>
      <c r="AF7145" s="439"/>
      <c r="AG7145" s="439"/>
      <c r="AH7145" s="439"/>
      <c r="AI7145" s="439"/>
      <c r="AJ7145" s="439"/>
    </row>
    <row r="7146" spans="29:36" x14ac:dyDescent="0.3">
      <c r="AC7146" s="439"/>
      <c r="AD7146" s="439"/>
      <c r="AE7146" s="439"/>
      <c r="AF7146" s="439"/>
      <c r="AG7146" s="439"/>
      <c r="AH7146" s="439"/>
      <c r="AI7146" s="439"/>
      <c r="AJ7146" s="439"/>
    </row>
    <row r="7147" spans="29:36" x14ac:dyDescent="0.3">
      <c r="AC7147" s="439"/>
      <c r="AD7147" s="439"/>
      <c r="AE7147" s="439"/>
      <c r="AF7147" s="439"/>
      <c r="AG7147" s="439"/>
      <c r="AH7147" s="439"/>
      <c r="AI7147" s="439"/>
      <c r="AJ7147" s="439"/>
    </row>
    <row r="7148" spans="29:36" x14ac:dyDescent="0.3">
      <c r="AC7148" s="439"/>
      <c r="AD7148" s="439"/>
      <c r="AE7148" s="439"/>
      <c r="AF7148" s="439"/>
      <c r="AG7148" s="439"/>
      <c r="AH7148" s="439"/>
      <c r="AI7148" s="439"/>
      <c r="AJ7148" s="439"/>
    </row>
    <row r="7149" spans="29:36" x14ac:dyDescent="0.3">
      <c r="AC7149" s="439"/>
      <c r="AD7149" s="439"/>
      <c r="AE7149" s="439"/>
      <c r="AF7149" s="439"/>
      <c r="AG7149" s="439"/>
      <c r="AH7149" s="439"/>
      <c r="AI7149" s="439"/>
      <c r="AJ7149" s="439"/>
    </row>
    <row r="7150" spans="29:36" x14ac:dyDescent="0.3">
      <c r="AC7150" s="439"/>
      <c r="AD7150" s="439"/>
      <c r="AE7150" s="439"/>
      <c r="AF7150" s="439"/>
      <c r="AG7150" s="439"/>
      <c r="AH7150" s="439"/>
      <c r="AI7150" s="439"/>
      <c r="AJ7150" s="439"/>
    </row>
    <row r="7151" spans="29:36" x14ac:dyDescent="0.3">
      <c r="AC7151" s="439"/>
      <c r="AD7151" s="439"/>
      <c r="AE7151" s="439"/>
      <c r="AF7151" s="439"/>
      <c r="AG7151" s="439"/>
      <c r="AH7151" s="439"/>
      <c r="AI7151" s="439"/>
      <c r="AJ7151" s="439"/>
    </row>
    <row r="7152" spans="29:36" x14ac:dyDescent="0.3">
      <c r="AC7152" s="439"/>
      <c r="AD7152" s="439"/>
      <c r="AE7152" s="439"/>
      <c r="AF7152" s="439"/>
      <c r="AG7152" s="439"/>
      <c r="AH7152" s="439"/>
      <c r="AI7152" s="439"/>
      <c r="AJ7152" s="439"/>
    </row>
    <row r="7153" spans="29:36" x14ac:dyDescent="0.3">
      <c r="AC7153" s="439"/>
      <c r="AD7153" s="439"/>
      <c r="AE7153" s="439"/>
      <c r="AF7153" s="439"/>
      <c r="AG7153" s="439"/>
      <c r="AH7153" s="439"/>
      <c r="AI7153" s="439"/>
      <c r="AJ7153" s="439"/>
    </row>
    <row r="7154" spans="29:36" x14ac:dyDescent="0.3">
      <c r="AC7154" s="439"/>
      <c r="AD7154" s="439"/>
      <c r="AE7154" s="439"/>
      <c r="AF7154" s="439"/>
      <c r="AG7154" s="439"/>
      <c r="AH7154" s="439"/>
      <c r="AI7154" s="439"/>
      <c r="AJ7154" s="439"/>
    </row>
    <row r="7155" spans="29:36" x14ac:dyDescent="0.3">
      <c r="AC7155" s="439"/>
      <c r="AD7155" s="439"/>
      <c r="AE7155" s="439"/>
      <c r="AF7155" s="439"/>
      <c r="AG7155" s="439"/>
      <c r="AH7155" s="439"/>
      <c r="AI7155" s="439"/>
      <c r="AJ7155" s="439"/>
    </row>
    <row r="7156" spans="29:36" x14ac:dyDescent="0.3">
      <c r="AC7156" s="439"/>
      <c r="AD7156" s="439"/>
      <c r="AE7156" s="439"/>
      <c r="AF7156" s="439"/>
      <c r="AG7156" s="439"/>
      <c r="AH7156" s="439"/>
      <c r="AI7156" s="439"/>
      <c r="AJ7156" s="439"/>
    </row>
    <row r="7157" spans="29:36" x14ac:dyDescent="0.3">
      <c r="AC7157" s="439"/>
      <c r="AD7157" s="439"/>
      <c r="AE7157" s="439"/>
      <c r="AF7157" s="439"/>
      <c r="AG7157" s="439"/>
      <c r="AH7157" s="439"/>
      <c r="AI7157" s="439"/>
      <c r="AJ7157" s="439"/>
    </row>
    <row r="7158" spans="29:36" x14ac:dyDescent="0.3">
      <c r="AC7158" s="439"/>
      <c r="AD7158" s="439"/>
      <c r="AE7158" s="439"/>
      <c r="AF7158" s="439"/>
      <c r="AG7158" s="439"/>
      <c r="AH7158" s="439"/>
      <c r="AI7158" s="439"/>
      <c r="AJ7158" s="439"/>
    </row>
    <row r="7159" spans="29:36" x14ac:dyDescent="0.3">
      <c r="AC7159" s="439"/>
      <c r="AD7159" s="439"/>
      <c r="AE7159" s="439"/>
      <c r="AF7159" s="439"/>
      <c r="AG7159" s="439"/>
      <c r="AH7159" s="439"/>
      <c r="AI7159" s="439"/>
      <c r="AJ7159" s="439"/>
    </row>
    <row r="7160" spans="29:36" x14ac:dyDescent="0.3">
      <c r="AC7160" s="439"/>
      <c r="AD7160" s="439"/>
      <c r="AE7160" s="439"/>
      <c r="AF7160" s="439"/>
      <c r="AG7160" s="439"/>
      <c r="AH7160" s="439"/>
      <c r="AI7160" s="439"/>
      <c r="AJ7160" s="439"/>
    </row>
    <row r="7161" spans="29:36" x14ac:dyDescent="0.3">
      <c r="AC7161" s="439"/>
      <c r="AD7161" s="439"/>
      <c r="AE7161" s="439"/>
      <c r="AF7161" s="439"/>
      <c r="AG7161" s="439"/>
      <c r="AH7161" s="439"/>
      <c r="AI7161" s="439"/>
      <c r="AJ7161" s="439"/>
    </row>
    <row r="7162" spans="29:36" x14ac:dyDescent="0.3">
      <c r="AC7162" s="439"/>
      <c r="AD7162" s="439"/>
      <c r="AE7162" s="439"/>
      <c r="AF7162" s="439"/>
      <c r="AG7162" s="439"/>
      <c r="AH7162" s="439"/>
      <c r="AI7162" s="439"/>
      <c r="AJ7162" s="439"/>
    </row>
    <row r="7163" spans="29:36" x14ac:dyDescent="0.3">
      <c r="AC7163" s="439"/>
      <c r="AD7163" s="439"/>
      <c r="AE7163" s="439"/>
      <c r="AF7163" s="439"/>
      <c r="AG7163" s="439"/>
      <c r="AH7163" s="439"/>
      <c r="AI7163" s="439"/>
      <c r="AJ7163" s="439"/>
    </row>
    <row r="7164" spans="29:36" x14ac:dyDescent="0.3">
      <c r="AC7164" s="439"/>
      <c r="AD7164" s="439"/>
      <c r="AE7164" s="439"/>
      <c r="AF7164" s="439"/>
      <c r="AG7164" s="439"/>
      <c r="AH7164" s="439"/>
      <c r="AI7164" s="439"/>
      <c r="AJ7164" s="439"/>
    </row>
    <row r="7165" spans="29:36" x14ac:dyDescent="0.3">
      <c r="AC7165" s="439"/>
      <c r="AD7165" s="439"/>
      <c r="AE7165" s="439"/>
      <c r="AF7165" s="439"/>
      <c r="AG7165" s="439"/>
      <c r="AH7165" s="439"/>
      <c r="AI7165" s="439"/>
      <c r="AJ7165" s="439"/>
    </row>
    <row r="7166" spans="29:36" x14ac:dyDescent="0.3">
      <c r="AC7166" s="439"/>
      <c r="AD7166" s="439"/>
      <c r="AE7166" s="439"/>
      <c r="AF7166" s="439"/>
      <c r="AG7166" s="439"/>
      <c r="AH7166" s="439"/>
      <c r="AI7166" s="439"/>
      <c r="AJ7166" s="439"/>
    </row>
    <row r="7167" spans="29:36" x14ac:dyDescent="0.3">
      <c r="AC7167" s="439"/>
      <c r="AD7167" s="439"/>
      <c r="AE7167" s="439"/>
      <c r="AF7167" s="439"/>
      <c r="AG7167" s="439"/>
      <c r="AH7167" s="439"/>
      <c r="AI7167" s="439"/>
      <c r="AJ7167" s="439"/>
    </row>
    <row r="7168" spans="29:36" x14ac:dyDescent="0.3">
      <c r="AC7168" s="439"/>
      <c r="AD7168" s="439"/>
      <c r="AE7168" s="439"/>
      <c r="AF7168" s="439"/>
      <c r="AG7168" s="439"/>
      <c r="AH7168" s="439"/>
      <c r="AI7168" s="439"/>
      <c r="AJ7168" s="439"/>
    </row>
    <row r="7169" spans="29:36" x14ac:dyDescent="0.3">
      <c r="AC7169" s="439"/>
      <c r="AD7169" s="439"/>
      <c r="AE7169" s="439"/>
      <c r="AF7169" s="439"/>
      <c r="AG7169" s="439"/>
      <c r="AH7169" s="439"/>
      <c r="AI7169" s="439"/>
      <c r="AJ7169" s="439"/>
    </row>
    <row r="7170" spans="29:36" x14ac:dyDescent="0.3">
      <c r="AC7170" s="439"/>
      <c r="AD7170" s="439"/>
      <c r="AE7170" s="439"/>
      <c r="AF7170" s="439"/>
      <c r="AG7170" s="439"/>
      <c r="AH7170" s="439"/>
      <c r="AI7170" s="439"/>
      <c r="AJ7170" s="439"/>
    </row>
    <row r="7171" spans="29:36" x14ac:dyDescent="0.3">
      <c r="AC7171" s="439"/>
      <c r="AD7171" s="439"/>
      <c r="AE7171" s="439"/>
      <c r="AF7171" s="439"/>
      <c r="AG7171" s="439"/>
      <c r="AH7171" s="439"/>
      <c r="AI7171" s="439"/>
      <c r="AJ7171" s="439"/>
    </row>
    <row r="7172" spans="29:36" x14ac:dyDescent="0.3">
      <c r="AC7172" s="439"/>
      <c r="AD7172" s="439"/>
      <c r="AE7172" s="439"/>
      <c r="AF7172" s="439"/>
      <c r="AG7172" s="439"/>
      <c r="AH7172" s="439"/>
      <c r="AI7172" s="439"/>
      <c r="AJ7172" s="439"/>
    </row>
    <row r="7173" spans="29:36" x14ac:dyDescent="0.3">
      <c r="AC7173" s="439"/>
      <c r="AD7173" s="439"/>
      <c r="AE7173" s="439"/>
      <c r="AF7173" s="439"/>
      <c r="AG7173" s="439"/>
      <c r="AH7173" s="439"/>
      <c r="AI7173" s="439"/>
      <c r="AJ7173" s="439"/>
    </row>
    <row r="7174" spans="29:36" x14ac:dyDescent="0.3">
      <c r="AC7174" s="439"/>
      <c r="AD7174" s="439"/>
      <c r="AE7174" s="439"/>
      <c r="AF7174" s="439"/>
      <c r="AG7174" s="439"/>
      <c r="AH7174" s="439"/>
      <c r="AI7174" s="439"/>
      <c r="AJ7174" s="439"/>
    </row>
    <row r="7175" spans="29:36" x14ac:dyDescent="0.3">
      <c r="AC7175" s="439"/>
      <c r="AD7175" s="439"/>
      <c r="AE7175" s="439"/>
      <c r="AF7175" s="439"/>
      <c r="AG7175" s="439"/>
      <c r="AH7175" s="439"/>
      <c r="AI7175" s="439"/>
      <c r="AJ7175" s="439"/>
    </row>
    <row r="7176" spans="29:36" x14ac:dyDescent="0.3">
      <c r="AC7176" s="439"/>
      <c r="AD7176" s="439"/>
      <c r="AE7176" s="439"/>
      <c r="AF7176" s="439"/>
      <c r="AG7176" s="439"/>
      <c r="AH7176" s="439"/>
      <c r="AI7176" s="439"/>
      <c r="AJ7176" s="439"/>
    </row>
    <row r="7177" spans="29:36" x14ac:dyDescent="0.3">
      <c r="AC7177" s="439"/>
      <c r="AD7177" s="439"/>
      <c r="AE7177" s="439"/>
      <c r="AF7177" s="439"/>
      <c r="AG7177" s="439"/>
      <c r="AH7177" s="439"/>
      <c r="AI7177" s="439"/>
      <c r="AJ7177" s="439"/>
    </row>
    <row r="7178" spans="29:36" x14ac:dyDescent="0.3">
      <c r="AC7178" s="439"/>
      <c r="AD7178" s="439"/>
      <c r="AE7178" s="439"/>
      <c r="AF7178" s="439"/>
      <c r="AG7178" s="439"/>
      <c r="AH7178" s="439"/>
      <c r="AI7178" s="439"/>
      <c r="AJ7178" s="439"/>
    </row>
    <row r="7179" spans="29:36" x14ac:dyDescent="0.3">
      <c r="AC7179" s="439"/>
      <c r="AD7179" s="439"/>
      <c r="AE7179" s="439"/>
      <c r="AF7179" s="439"/>
      <c r="AG7179" s="439"/>
      <c r="AH7179" s="439"/>
      <c r="AI7179" s="439"/>
      <c r="AJ7179" s="439"/>
    </row>
    <row r="7180" spans="29:36" x14ac:dyDescent="0.3">
      <c r="AC7180" s="439"/>
      <c r="AD7180" s="439"/>
      <c r="AE7180" s="439"/>
      <c r="AF7180" s="439"/>
      <c r="AG7180" s="439"/>
      <c r="AH7180" s="439"/>
      <c r="AI7180" s="439"/>
      <c r="AJ7180" s="439"/>
    </row>
    <row r="7181" spans="29:36" x14ac:dyDescent="0.3">
      <c r="AC7181" s="439"/>
      <c r="AD7181" s="439"/>
      <c r="AE7181" s="439"/>
      <c r="AF7181" s="439"/>
      <c r="AG7181" s="439"/>
      <c r="AH7181" s="439"/>
      <c r="AI7181" s="439"/>
      <c r="AJ7181" s="439"/>
    </row>
    <row r="7182" spans="29:36" x14ac:dyDescent="0.3">
      <c r="AC7182" s="439"/>
      <c r="AD7182" s="439"/>
      <c r="AE7182" s="439"/>
      <c r="AF7182" s="439"/>
      <c r="AG7182" s="439"/>
      <c r="AH7182" s="439"/>
      <c r="AI7182" s="439"/>
      <c r="AJ7182" s="439"/>
    </row>
    <row r="7183" spans="29:36" x14ac:dyDescent="0.3">
      <c r="AC7183" s="439"/>
      <c r="AD7183" s="439"/>
      <c r="AE7183" s="439"/>
      <c r="AF7183" s="439"/>
      <c r="AG7183" s="439"/>
      <c r="AH7183" s="439"/>
      <c r="AI7183" s="439"/>
      <c r="AJ7183" s="439"/>
    </row>
    <row r="7184" spans="29:36" x14ac:dyDescent="0.3">
      <c r="AC7184" s="439"/>
      <c r="AD7184" s="439"/>
      <c r="AE7184" s="439"/>
      <c r="AF7184" s="439"/>
      <c r="AG7184" s="439"/>
      <c r="AH7184" s="439"/>
      <c r="AI7184" s="439"/>
      <c r="AJ7184" s="439"/>
    </row>
    <row r="7185" spans="29:36" x14ac:dyDescent="0.3">
      <c r="AC7185" s="439"/>
      <c r="AD7185" s="439"/>
      <c r="AE7185" s="439"/>
      <c r="AF7185" s="439"/>
      <c r="AG7185" s="439"/>
      <c r="AH7185" s="439"/>
      <c r="AI7185" s="439"/>
      <c r="AJ7185" s="439"/>
    </row>
    <row r="7186" spans="29:36" x14ac:dyDescent="0.3">
      <c r="AC7186" s="439"/>
      <c r="AD7186" s="439"/>
      <c r="AE7186" s="439"/>
      <c r="AF7186" s="439"/>
      <c r="AG7186" s="439"/>
      <c r="AH7186" s="439"/>
      <c r="AI7186" s="439"/>
      <c r="AJ7186" s="439"/>
    </row>
    <row r="7187" spans="29:36" x14ac:dyDescent="0.3">
      <c r="AC7187" s="439"/>
      <c r="AD7187" s="439"/>
      <c r="AE7187" s="439"/>
      <c r="AF7187" s="439"/>
      <c r="AG7187" s="439"/>
      <c r="AH7187" s="439"/>
      <c r="AI7187" s="439"/>
      <c r="AJ7187" s="439"/>
    </row>
    <row r="7188" spans="29:36" x14ac:dyDescent="0.3">
      <c r="AC7188" s="439"/>
      <c r="AD7188" s="439"/>
      <c r="AE7188" s="439"/>
      <c r="AF7188" s="439"/>
      <c r="AG7188" s="439"/>
      <c r="AH7188" s="439"/>
      <c r="AI7188" s="439"/>
      <c r="AJ7188" s="439"/>
    </row>
    <row r="7189" spans="29:36" x14ac:dyDescent="0.3">
      <c r="AC7189" s="439"/>
      <c r="AD7189" s="439"/>
      <c r="AE7189" s="439"/>
      <c r="AF7189" s="439"/>
      <c r="AG7189" s="439"/>
      <c r="AH7189" s="439"/>
      <c r="AI7189" s="439"/>
      <c r="AJ7189" s="439"/>
    </row>
    <row r="7190" spans="29:36" x14ac:dyDescent="0.3">
      <c r="AC7190" s="439"/>
      <c r="AD7190" s="439"/>
      <c r="AE7190" s="439"/>
      <c r="AF7190" s="439"/>
      <c r="AG7190" s="439"/>
      <c r="AH7190" s="439"/>
      <c r="AI7190" s="439"/>
      <c r="AJ7190" s="439"/>
    </row>
    <row r="7191" spans="29:36" x14ac:dyDescent="0.3">
      <c r="AC7191" s="439"/>
      <c r="AD7191" s="439"/>
      <c r="AE7191" s="439"/>
      <c r="AF7191" s="439"/>
      <c r="AG7191" s="439"/>
      <c r="AH7191" s="439"/>
      <c r="AI7191" s="439"/>
      <c r="AJ7191" s="439"/>
    </row>
    <row r="7192" spans="29:36" x14ac:dyDescent="0.3">
      <c r="AC7192" s="439"/>
      <c r="AD7192" s="439"/>
      <c r="AE7192" s="439"/>
      <c r="AF7192" s="439"/>
      <c r="AG7192" s="439"/>
      <c r="AH7192" s="439"/>
      <c r="AI7192" s="439"/>
      <c r="AJ7192" s="439"/>
    </row>
    <row r="7193" spans="29:36" x14ac:dyDescent="0.3">
      <c r="AC7193" s="439"/>
      <c r="AD7193" s="439"/>
      <c r="AE7193" s="439"/>
      <c r="AF7193" s="439"/>
      <c r="AG7193" s="439"/>
      <c r="AH7193" s="439"/>
      <c r="AI7193" s="439"/>
      <c r="AJ7193" s="439"/>
    </row>
    <row r="7194" spans="29:36" x14ac:dyDescent="0.3">
      <c r="AC7194" s="439"/>
      <c r="AD7194" s="439"/>
      <c r="AE7194" s="439"/>
      <c r="AF7194" s="439"/>
      <c r="AG7194" s="439"/>
      <c r="AH7194" s="439"/>
      <c r="AI7194" s="439"/>
      <c r="AJ7194" s="439"/>
    </row>
    <row r="7195" spans="29:36" x14ac:dyDescent="0.3">
      <c r="AC7195" s="439"/>
      <c r="AD7195" s="439"/>
      <c r="AE7195" s="439"/>
      <c r="AF7195" s="439"/>
      <c r="AG7195" s="439"/>
      <c r="AH7195" s="439"/>
      <c r="AI7195" s="439"/>
      <c r="AJ7195" s="439"/>
    </row>
    <row r="7196" spans="29:36" x14ac:dyDescent="0.3">
      <c r="AC7196" s="439"/>
      <c r="AD7196" s="439"/>
      <c r="AE7196" s="439"/>
      <c r="AF7196" s="439"/>
      <c r="AG7196" s="439"/>
      <c r="AH7196" s="439"/>
      <c r="AI7196" s="439"/>
      <c r="AJ7196" s="439"/>
    </row>
    <row r="7197" spans="29:36" x14ac:dyDescent="0.3">
      <c r="AC7197" s="439"/>
      <c r="AD7197" s="439"/>
      <c r="AE7197" s="439"/>
      <c r="AF7197" s="439"/>
      <c r="AG7197" s="439"/>
      <c r="AH7197" s="439"/>
      <c r="AI7197" s="439"/>
      <c r="AJ7197" s="439"/>
    </row>
    <row r="7198" spans="29:36" x14ac:dyDescent="0.3">
      <c r="AC7198" s="439"/>
      <c r="AD7198" s="439"/>
      <c r="AE7198" s="439"/>
      <c r="AF7198" s="439"/>
      <c r="AG7198" s="439"/>
      <c r="AH7198" s="439"/>
      <c r="AI7198" s="439"/>
      <c r="AJ7198" s="439"/>
    </row>
    <row r="7199" spans="29:36" x14ac:dyDescent="0.3">
      <c r="AC7199" s="439"/>
      <c r="AD7199" s="439"/>
      <c r="AE7199" s="439"/>
      <c r="AF7199" s="439"/>
      <c r="AG7199" s="439"/>
      <c r="AH7199" s="439"/>
      <c r="AI7199" s="439"/>
      <c r="AJ7199" s="439"/>
    </row>
    <row r="7200" spans="29:36" x14ac:dyDescent="0.3">
      <c r="AC7200" s="439"/>
      <c r="AD7200" s="439"/>
      <c r="AE7200" s="439"/>
      <c r="AF7200" s="439"/>
      <c r="AG7200" s="439"/>
      <c r="AH7200" s="439"/>
      <c r="AI7200" s="439"/>
      <c r="AJ7200" s="439"/>
    </row>
    <row r="7201" spans="29:36" x14ac:dyDescent="0.3">
      <c r="AC7201" s="439"/>
      <c r="AD7201" s="439"/>
      <c r="AE7201" s="439"/>
      <c r="AF7201" s="439"/>
      <c r="AG7201" s="439"/>
      <c r="AH7201" s="439"/>
      <c r="AI7201" s="439"/>
      <c r="AJ7201" s="439"/>
    </row>
    <row r="7202" spans="29:36" x14ac:dyDescent="0.3">
      <c r="AC7202" s="439"/>
      <c r="AD7202" s="439"/>
      <c r="AE7202" s="439"/>
      <c r="AF7202" s="439"/>
      <c r="AG7202" s="439"/>
      <c r="AH7202" s="439"/>
      <c r="AI7202" s="439"/>
      <c r="AJ7202" s="439"/>
    </row>
    <row r="7203" spans="29:36" x14ac:dyDescent="0.3">
      <c r="AC7203" s="439"/>
      <c r="AD7203" s="439"/>
      <c r="AE7203" s="439"/>
      <c r="AF7203" s="439"/>
      <c r="AG7203" s="439"/>
      <c r="AH7203" s="439"/>
      <c r="AI7203" s="439"/>
      <c r="AJ7203" s="439"/>
    </row>
    <row r="7204" spans="29:36" x14ac:dyDescent="0.3">
      <c r="AC7204" s="439"/>
      <c r="AD7204" s="439"/>
      <c r="AE7204" s="439"/>
      <c r="AF7204" s="439"/>
      <c r="AG7204" s="439"/>
      <c r="AH7204" s="439"/>
      <c r="AI7204" s="439"/>
      <c r="AJ7204" s="439"/>
    </row>
    <row r="7205" spans="29:36" x14ac:dyDescent="0.3">
      <c r="AC7205" s="439"/>
      <c r="AD7205" s="439"/>
      <c r="AE7205" s="439"/>
      <c r="AF7205" s="439"/>
      <c r="AG7205" s="439"/>
      <c r="AH7205" s="439"/>
      <c r="AI7205" s="439"/>
      <c r="AJ7205" s="439"/>
    </row>
    <row r="7206" spans="29:36" x14ac:dyDescent="0.3">
      <c r="AC7206" s="439"/>
      <c r="AD7206" s="439"/>
      <c r="AE7206" s="439"/>
      <c r="AF7206" s="439"/>
      <c r="AG7206" s="439"/>
      <c r="AH7206" s="439"/>
      <c r="AI7206" s="439"/>
      <c r="AJ7206" s="439"/>
    </row>
    <row r="7207" spans="29:36" x14ac:dyDescent="0.3">
      <c r="AC7207" s="439"/>
      <c r="AD7207" s="439"/>
      <c r="AE7207" s="439"/>
      <c r="AF7207" s="439"/>
      <c r="AG7207" s="439"/>
      <c r="AH7207" s="439"/>
      <c r="AI7207" s="439"/>
      <c r="AJ7207" s="439"/>
    </row>
    <row r="7208" spans="29:36" x14ac:dyDescent="0.3">
      <c r="AC7208" s="439"/>
      <c r="AD7208" s="439"/>
      <c r="AE7208" s="439"/>
      <c r="AF7208" s="439"/>
      <c r="AG7208" s="439"/>
      <c r="AH7208" s="439"/>
      <c r="AI7208" s="439"/>
      <c r="AJ7208" s="439"/>
    </row>
    <row r="7209" spans="29:36" x14ac:dyDescent="0.3">
      <c r="AC7209" s="439"/>
      <c r="AD7209" s="439"/>
      <c r="AE7209" s="439"/>
      <c r="AF7209" s="439"/>
      <c r="AG7209" s="439"/>
      <c r="AH7209" s="439"/>
      <c r="AI7209" s="439"/>
      <c r="AJ7209" s="439"/>
    </row>
    <row r="7210" spans="29:36" x14ac:dyDescent="0.3">
      <c r="AC7210" s="439"/>
      <c r="AD7210" s="439"/>
      <c r="AE7210" s="439"/>
      <c r="AF7210" s="439"/>
      <c r="AG7210" s="439"/>
      <c r="AH7210" s="439"/>
      <c r="AI7210" s="439"/>
      <c r="AJ7210" s="439"/>
    </row>
    <row r="7211" spans="29:36" x14ac:dyDescent="0.3">
      <c r="AC7211" s="439"/>
      <c r="AD7211" s="439"/>
      <c r="AE7211" s="439"/>
      <c r="AF7211" s="439"/>
      <c r="AG7211" s="439"/>
      <c r="AH7211" s="439"/>
      <c r="AI7211" s="439"/>
      <c r="AJ7211" s="439"/>
    </row>
    <row r="7212" spans="29:36" x14ac:dyDescent="0.3">
      <c r="AC7212" s="439"/>
      <c r="AD7212" s="439"/>
      <c r="AE7212" s="439"/>
      <c r="AF7212" s="439"/>
      <c r="AG7212" s="439"/>
      <c r="AH7212" s="439"/>
      <c r="AI7212" s="439"/>
      <c r="AJ7212" s="439"/>
    </row>
    <row r="7213" spans="29:36" x14ac:dyDescent="0.3">
      <c r="AC7213" s="439"/>
      <c r="AD7213" s="439"/>
      <c r="AE7213" s="439"/>
      <c r="AF7213" s="439"/>
      <c r="AG7213" s="439"/>
      <c r="AH7213" s="439"/>
      <c r="AI7213" s="439"/>
      <c r="AJ7213" s="439"/>
    </row>
    <row r="7214" spans="29:36" x14ac:dyDescent="0.3">
      <c r="AC7214" s="439"/>
      <c r="AD7214" s="439"/>
      <c r="AE7214" s="439"/>
      <c r="AF7214" s="439"/>
      <c r="AG7214" s="439"/>
      <c r="AH7214" s="439"/>
      <c r="AI7214" s="439"/>
      <c r="AJ7214" s="439"/>
    </row>
    <row r="7215" spans="29:36" x14ac:dyDescent="0.3">
      <c r="AC7215" s="439"/>
      <c r="AD7215" s="439"/>
      <c r="AE7215" s="439"/>
      <c r="AF7215" s="439"/>
      <c r="AG7215" s="439"/>
      <c r="AH7215" s="439"/>
      <c r="AI7215" s="439"/>
      <c r="AJ7215" s="439"/>
    </row>
    <row r="7216" spans="29:36" x14ac:dyDescent="0.3">
      <c r="AC7216" s="439"/>
      <c r="AD7216" s="439"/>
      <c r="AE7216" s="439"/>
      <c r="AF7216" s="439"/>
      <c r="AG7216" s="439"/>
      <c r="AH7216" s="439"/>
      <c r="AI7216" s="439"/>
      <c r="AJ7216" s="439"/>
    </row>
    <row r="7217" spans="29:36" x14ac:dyDescent="0.3">
      <c r="AC7217" s="439"/>
      <c r="AD7217" s="439"/>
      <c r="AE7217" s="439"/>
      <c r="AF7217" s="439"/>
      <c r="AG7217" s="439"/>
      <c r="AH7217" s="439"/>
      <c r="AI7217" s="439"/>
      <c r="AJ7217" s="439"/>
    </row>
    <row r="7218" spans="29:36" x14ac:dyDescent="0.3">
      <c r="AC7218" s="439"/>
      <c r="AD7218" s="439"/>
      <c r="AE7218" s="439"/>
      <c r="AF7218" s="439"/>
      <c r="AG7218" s="439"/>
      <c r="AH7218" s="439"/>
      <c r="AI7218" s="439"/>
      <c r="AJ7218" s="439"/>
    </row>
    <row r="7219" spans="29:36" x14ac:dyDescent="0.3">
      <c r="AC7219" s="439"/>
      <c r="AD7219" s="439"/>
      <c r="AE7219" s="439"/>
      <c r="AF7219" s="439"/>
      <c r="AG7219" s="439"/>
      <c r="AH7219" s="439"/>
      <c r="AI7219" s="439"/>
      <c r="AJ7219" s="439"/>
    </row>
    <row r="7220" spans="29:36" x14ac:dyDescent="0.3">
      <c r="AC7220" s="439"/>
      <c r="AD7220" s="439"/>
      <c r="AE7220" s="439"/>
      <c r="AF7220" s="439"/>
      <c r="AG7220" s="439"/>
      <c r="AH7220" s="439"/>
      <c r="AI7220" s="439"/>
      <c r="AJ7220" s="439"/>
    </row>
    <row r="7221" spans="29:36" x14ac:dyDescent="0.3">
      <c r="AC7221" s="439"/>
      <c r="AD7221" s="439"/>
      <c r="AE7221" s="439"/>
      <c r="AF7221" s="439"/>
      <c r="AG7221" s="439"/>
      <c r="AH7221" s="439"/>
      <c r="AI7221" s="439"/>
      <c r="AJ7221" s="439"/>
    </row>
    <row r="7222" spans="29:36" x14ac:dyDescent="0.3">
      <c r="AC7222" s="439"/>
      <c r="AD7222" s="439"/>
      <c r="AE7222" s="439"/>
      <c r="AF7222" s="439"/>
      <c r="AG7222" s="439"/>
      <c r="AH7222" s="439"/>
      <c r="AI7222" s="439"/>
      <c r="AJ7222" s="439"/>
    </row>
    <row r="7223" spans="29:36" x14ac:dyDescent="0.3">
      <c r="AC7223" s="439"/>
      <c r="AD7223" s="439"/>
      <c r="AE7223" s="439"/>
      <c r="AF7223" s="439"/>
      <c r="AG7223" s="439"/>
      <c r="AH7223" s="439"/>
      <c r="AI7223" s="439"/>
      <c r="AJ7223" s="439"/>
    </row>
    <row r="7224" spans="29:36" x14ac:dyDescent="0.3">
      <c r="AC7224" s="439"/>
      <c r="AD7224" s="439"/>
      <c r="AE7224" s="439"/>
      <c r="AF7224" s="439"/>
      <c r="AG7224" s="439"/>
      <c r="AH7224" s="439"/>
      <c r="AI7224" s="439"/>
      <c r="AJ7224" s="439"/>
    </row>
    <row r="7225" spans="29:36" x14ac:dyDescent="0.3">
      <c r="AC7225" s="439"/>
      <c r="AD7225" s="439"/>
      <c r="AE7225" s="439"/>
      <c r="AF7225" s="439"/>
      <c r="AG7225" s="439"/>
      <c r="AH7225" s="439"/>
      <c r="AI7225" s="439"/>
      <c r="AJ7225" s="439"/>
    </row>
    <row r="7226" spans="29:36" x14ac:dyDescent="0.3">
      <c r="AC7226" s="439"/>
      <c r="AD7226" s="439"/>
      <c r="AE7226" s="439"/>
      <c r="AF7226" s="439"/>
      <c r="AG7226" s="439"/>
      <c r="AH7226" s="439"/>
      <c r="AI7226" s="439"/>
      <c r="AJ7226" s="439"/>
    </row>
    <row r="7227" spans="29:36" x14ac:dyDescent="0.3">
      <c r="AC7227" s="439"/>
      <c r="AD7227" s="439"/>
      <c r="AE7227" s="439"/>
      <c r="AF7227" s="439"/>
      <c r="AG7227" s="439"/>
      <c r="AH7227" s="439"/>
      <c r="AI7227" s="439"/>
      <c r="AJ7227" s="439"/>
    </row>
    <row r="7228" spans="29:36" x14ac:dyDescent="0.3">
      <c r="AC7228" s="439"/>
      <c r="AD7228" s="439"/>
      <c r="AE7228" s="439"/>
      <c r="AF7228" s="439"/>
      <c r="AG7228" s="439"/>
      <c r="AH7228" s="439"/>
      <c r="AI7228" s="439"/>
      <c r="AJ7228" s="439"/>
    </row>
    <row r="7229" spans="29:36" x14ac:dyDescent="0.3">
      <c r="AC7229" s="439"/>
      <c r="AD7229" s="439"/>
      <c r="AE7229" s="439"/>
      <c r="AF7229" s="439"/>
      <c r="AG7229" s="439"/>
      <c r="AH7229" s="439"/>
      <c r="AI7229" s="439"/>
      <c r="AJ7229" s="439"/>
    </row>
    <row r="7230" spans="29:36" x14ac:dyDescent="0.3">
      <c r="AC7230" s="439"/>
      <c r="AD7230" s="439"/>
      <c r="AE7230" s="439"/>
      <c r="AF7230" s="439"/>
      <c r="AG7230" s="439"/>
      <c r="AH7230" s="439"/>
      <c r="AI7230" s="439"/>
      <c r="AJ7230" s="439"/>
    </row>
    <row r="7231" spans="29:36" x14ac:dyDescent="0.3">
      <c r="AC7231" s="439"/>
      <c r="AD7231" s="439"/>
      <c r="AE7231" s="439"/>
      <c r="AF7231" s="439"/>
      <c r="AG7231" s="439"/>
      <c r="AH7231" s="439"/>
      <c r="AI7231" s="439"/>
      <c r="AJ7231" s="439"/>
    </row>
    <row r="7232" spans="29:36" x14ac:dyDescent="0.3">
      <c r="AC7232" s="439"/>
      <c r="AD7232" s="439"/>
      <c r="AE7232" s="439"/>
      <c r="AF7232" s="439"/>
      <c r="AG7232" s="439"/>
      <c r="AH7232" s="439"/>
      <c r="AI7232" s="439"/>
      <c r="AJ7232" s="439"/>
    </row>
    <row r="7233" spans="29:36" x14ac:dyDescent="0.3">
      <c r="AC7233" s="439"/>
      <c r="AD7233" s="439"/>
      <c r="AE7233" s="439"/>
      <c r="AF7233" s="439"/>
      <c r="AG7233" s="439"/>
      <c r="AH7233" s="439"/>
      <c r="AI7233" s="439"/>
      <c r="AJ7233" s="439"/>
    </row>
    <row r="7234" spans="29:36" x14ac:dyDescent="0.3">
      <c r="AC7234" s="439"/>
      <c r="AD7234" s="439"/>
      <c r="AE7234" s="439"/>
      <c r="AF7234" s="439"/>
      <c r="AG7234" s="439"/>
      <c r="AH7234" s="439"/>
      <c r="AI7234" s="439"/>
      <c r="AJ7234" s="439"/>
    </row>
    <row r="7235" spans="29:36" x14ac:dyDescent="0.3">
      <c r="AC7235" s="439"/>
      <c r="AD7235" s="439"/>
      <c r="AE7235" s="439"/>
      <c r="AF7235" s="439"/>
      <c r="AG7235" s="439"/>
      <c r="AH7235" s="439"/>
      <c r="AI7235" s="439"/>
      <c r="AJ7235" s="439"/>
    </row>
    <row r="7236" spans="29:36" x14ac:dyDescent="0.3">
      <c r="AC7236" s="439"/>
      <c r="AD7236" s="439"/>
      <c r="AE7236" s="439"/>
      <c r="AF7236" s="439"/>
      <c r="AG7236" s="439"/>
      <c r="AH7236" s="439"/>
      <c r="AI7236" s="439"/>
      <c r="AJ7236" s="439"/>
    </row>
    <row r="7237" spans="29:36" x14ac:dyDescent="0.3">
      <c r="AC7237" s="439"/>
      <c r="AD7237" s="439"/>
      <c r="AE7237" s="439"/>
      <c r="AF7237" s="439"/>
      <c r="AG7237" s="439"/>
      <c r="AH7237" s="439"/>
      <c r="AI7237" s="439"/>
      <c r="AJ7237" s="439"/>
    </row>
    <row r="7238" spans="29:36" x14ac:dyDescent="0.3">
      <c r="AC7238" s="439"/>
      <c r="AD7238" s="439"/>
      <c r="AE7238" s="439"/>
      <c r="AF7238" s="439"/>
      <c r="AG7238" s="439"/>
      <c r="AH7238" s="439"/>
      <c r="AI7238" s="439"/>
      <c r="AJ7238" s="439"/>
    </row>
    <row r="7239" spans="29:36" x14ac:dyDescent="0.3">
      <c r="AC7239" s="439"/>
      <c r="AD7239" s="439"/>
      <c r="AE7239" s="439"/>
      <c r="AF7239" s="439"/>
      <c r="AG7239" s="439"/>
      <c r="AH7239" s="439"/>
      <c r="AI7239" s="439"/>
      <c r="AJ7239" s="439"/>
    </row>
    <row r="7240" spans="29:36" x14ac:dyDescent="0.3">
      <c r="AC7240" s="439"/>
      <c r="AD7240" s="439"/>
      <c r="AE7240" s="439"/>
      <c r="AF7240" s="439"/>
      <c r="AG7240" s="439"/>
      <c r="AH7240" s="439"/>
      <c r="AI7240" s="439"/>
      <c r="AJ7240" s="439"/>
    </row>
    <row r="7241" spans="29:36" x14ac:dyDescent="0.3">
      <c r="AC7241" s="439"/>
      <c r="AD7241" s="439"/>
      <c r="AE7241" s="439"/>
      <c r="AF7241" s="439"/>
      <c r="AG7241" s="439"/>
      <c r="AH7241" s="439"/>
      <c r="AI7241" s="439"/>
      <c r="AJ7241" s="439"/>
    </row>
    <row r="7242" spans="29:36" x14ac:dyDescent="0.3">
      <c r="AC7242" s="439"/>
      <c r="AD7242" s="439"/>
      <c r="AE7242" s="439"/>
      <c r="AF7242" s="439"/>
      <c r="AG7242" s="439"/>
      <c r="AH7242" s="439"/>
      <c r="AI7242" s="439"/>
      <c r="AJ7242" s="439"/>
    </row>
    <row r="7243" spans="29:36" x14ac:dyDescent="0.3">
      <c r="AC7243" s="439"/>
      <c r="AD7243" s="439"/>
      <c r="AE7243" s="439"/>
      <c r="AF7243" s="439"/>
      <c r="AG7243" s="439"/>
      <c r="AH7243" s="439"/>
      <c r="AI7243" s="439"/>
      <c r="AJ7243" s="439"/>
    </row>
    <row r="7244" spans="29:36" x14ac:dyDescent="0.3">
      <c r="AC7244" s="439"/>
      <c r="AD7244" s="439"/>
      <c r="AE7244" s="439"/>
      <c r="AF7244" s="439"/>
      <c r="AG7244" s="439"/>
      <c r="AH7244" s="439"/>
      <c r="AI7244" s="439"/>
      <c r="AJ7244" s="439"/>
    </row>
    <row r="7245" spans="29:36" x14ac:dyDescent="0.3">
      <c r="AC7245" s="439"/>
      <c r="AD7245" s="439"/>
      <c r="AE7245" s="439"/>
      <c r="AF7245" s="439"/>
      <c r="AG7245" s="439"/>
      <c r="AH7245" s="439"/>
      <c r="AI7245" s="439"/>
      <c r="AJ7245" s="439"/>
    </row>
    <row r="7246" spans="29:36" x14ac:dyDescent="0.3">
      <c r="AC7246" s="439"/>
      <c r="AD7246" s="439"/>
      <c r="AE7246" s="439"/>
      <c r="AF7246" s="439"/>
      <c r="AG7246" s="439"/>
      <c r="AH7246" s="439"/>
      <c r="AI7246" s="439"/>
      <c r="AJ7246" s="439"/>
    </row>
    <row r="7247" spans="29:36" x14ac:dyDescent="0.3">
      <c r="AC7247" s="439"/>
      <c r="AD7247" s="439"/>
      <c r="AE7247" s="439"/>
      <c r="AF7247" s="439"/>
      <c r="AG7247" s="439"/>
      <c r="AH7247" s="439"/>
      <c r="AI7247" s="439"/>
      <c r="AJ7247" s="439"/>
    </row>
    <row r="7248" spans="29:36" x14ac:dyDescent="0.3">
      <c r="AC7248" s="439"/>
      <c r="AD7248" s="439"/>
      <c r="AE7248" s="439"/>
      <c r="AF7248" s="439"/>
      <c r="AG7248" s="439"/>
      <c r="AH7248" s="439"/>
      <c r="AI7248" s="439"/>
      <c r="AJ7248" s="439"/>
    </row>
    <row r="7249" spans="29:36" x14ac:dyDescent="0.3">
      <c r="AC7249" s="439"/>
      <c r="AD7249" s="439"/>
      <c r="AE7249" s="439"/>
      <c r="AF7249" s="439"/>
      <c r="AG7249" s="439"/>
      <c r="AH7249" s="439"/>
      <c r="AI7249" s="439"/>
      <c r="AJ7249" s="439"/>
    </row>
    <row r="7250" spans="29:36" x14ac:dyDescent="0.3">
      <c r="AC7250" s="439"/>
      <c r="AD7250" s="439"/>
      <c r="AE7250" s="439"/>
      <c r="AF7250" s="439"/>
      <c r="AG7250" s="439"/>
      <c r="AH7250" s="439"/>
      <c r="AI7250" s="439"/>
      <c r="AJ7250" s="439"/>
    </row>
    <row r="7251" spans="29:36" x14ac:dyDescent="0.3">
      <c r="AC7251" s="439"/>
      <c r="AD7251" s="439"/>
      <c r="AE7251" s="439"/>
      <c r="AF7251" s="439"/>
      <c r="AG7251" s="439"/>
      <c r="AH7251" s="439"/>
      <c r="AI7251" s="439"/>
      <c r="AJ7251" s="439"/>
    </row>
    <row r="7252" spans="29:36" x14ac:dyDescent="0.3">
      <c r="AC7252" s="439"/>
      <c r="AD7252" s="439"/>
      <c r="AE7252" s="439"/>
      <c r="AF7252" s="439"/>
      <c r="AG7252" s="439"/>
      <c r="AH7252" s="439"/>
      <c r="AI7252" s="439"/>
      <c r="AJ7252" s="439"/>
    </row>
    <row r="7253" spans="29:36" x14ac:dyDescent="0.3">
      <c r="AC7253" s="439"/>
      <c r="AD7253" s="439"/>
      <c r="AE7253" s="439"/>
      <c r="AF7253" s="439"/>
      <c r="AG7253" s="439"/>
      <c r="AH7253" s="439"/>
      <c r="AI7253" s="439"/>
      <c r="AJ7253" s="439"/>
    </row>
    <row r="7254" spans="29:36" x14ac:dyDescent="0.3">
      <c r="AC7254" s="439"/>
      <c r="AD7254" s="439"/>
      <c r="AE7254" s="439"/>
      <c r="AF7254" s="439"/>
      <c r="AG7254" s="439"/>
      <c r="AH7254" s="439"/>
      <c r="AI7254" s="439"/>
      <c r="AJ7254" s="439"/>
    </row>
    <row r="7255" spans="29:36" x14ac:dyDescent="0.3">
      <c r="AC7255" s="439"/>
      <c r="AD7255" s="439"/>
      <c r="AE7255" s="439"/>
      <c r="AF7255" s="439"/>
      <c r="AG7255" s="439"/>
      <c r="AH7255" s="439"/>
      <c r="AI7255" s="439"/>
      <c r="AJ7255" s="439"/>
    </row>
    <row r="7256" spans="29:36" x14ac:dyDescent="0.3">
      <c r="AC7256" s="439"/>
      <c r="AD7256" s="439"/>
      <c r="AE7256" s="439"/>
      <c r="AF7256" s="439"/>
      <c r="AG7256" s="439"/>
      <c r="AH7256" s="439"/>
      <c r="AI7256" s="439"/>
      <c r="AJ7256" s="439"/>
    </row>
    <row r="7257" spans="29:36" x14ac:dyDescent="0.3">
      <c r="AC7257" s="439"/>
      <c r="AD7257" s="439"/>
      <c r="AE7257" s="439"/>
      <c r="AF7257" s="439"/>
      <c r="AG7257" s="439"/>
      <c r="AH7257" s="439"/>
      <c r="AI7257" s="439"/>
      <c r="AJ7257" s="439"/>
    </row>
    <row r="7258" spans="29:36" x14ac:dyDescent="0.3">
      <c r="AC7258" s="439"/>
      <c r="AD7258" s="439"/>
      <c r="AE7258" s="439"/>
      <c r="AF7258" s="439"/>
      <c r="AG7258" s="439"/>
      <c r="AH7258" s="439"/>
      <c r="AI7258" s="439"/>
      <c r="AJ7258" s="439"/>
    </row>
    <row r="7259" spans="29:36" x14ac:dyDescent="0.3">
      <c r="AC7259" s="439"/>
      <c r="AD7259" s="439"/>
      <c r="AE7259" s="439"/>
      <c r="AF7259" s="439"/>
      <c r="AG7259" s="439"/>
      <c r="AH7259" s="439"/>
      <c r="AI7259" s="439"/>
      <c r="AJ7259" s="439"/>
    </row>
    <row r="7260" spans="29:36" x14ac:dyDescent="0.3">
      <c r="AC7260" s="439"/>
      <c r="AD7260" s="439"/>
      <c r="AE7260" s="439"/>
      <c r="AF7260" s="439"/>
      <c r="AG7260" s="439"/>
      <c r="AH7260" s="439"/>
      <c r="AI7260" s="439"/>
      <c r="AJ7260" s="439"/>
    </row>
    <row r="7261" spans="29:36" x14ac:dyDescent="0.3">
      <c r="AC7261" s="439"/>
      <c r="AD7261" s="439"/>
      <c r="AE7261" s="439"/>
      <c r="AF7261" s="439"/>
      <c r="AG7261" s="439"/>
      <c r="AH7261" s="439"/>
      <c r="AI7261" s="439"/>
      <c r="AJ7261" s="439"/>
    </row>
    <row r="7262" spans="29:36" x14ac:dyDescent="0.3">
      <c r="AC7262" s="439"/>
      <c r="AD7262" s="439"/>
      <c r="AE7262" s="439"/>
      <c r="AF7262" s="439"/>
      <c r="AG7262" s="439"/>
      <c r="AH7262" s="439"/>
      <c r="AI7262" s="439"/>
      <c r="AJ7262" s="439"/>
    </row>
    <row r="7263" spans="29:36" x14ac:dyDescent="0.3">
      <c r="AC7263" s="439"/>
      <c r="AD7263" s="439"/>
      <c r="AE7263" s="439"/>
      <c r="AF7263" s="439"/>
      <c r="AG7263" s="439"/>
      <c r="AH7263" s="439"/>
      <c r="AI7263" s="439"/>
      <c r="AJ7263" s="439"/>
    </row>
    <row r="7264" spans="29:36" x14ac:dyDescent="0.3">
      <c r="AC7264" s="439"/>
      <c r="AD7264" s="439"/>
      <c r="AE7264" s="439"/>
      <c r="AF7264" s="439"/>
      <c r="AG7264" s="439"/>
      <c r="AH7264" s="439"/>
      <c r="AI7264" s="439"/>
      <c r="AJ7264" s="439"/>
    </row>
    <row r="7265" spans="29:36" x14ac:dyDescent="0.3">
      <c r="AC7265" s="439"/>
      <c r="AD7265" s="439"/>
      <c r="AE7265" s="439"/>
      <c r="AF7265" s="439"/>
      <c r="AG7265" s="439"/>
      <c r="AH7265" s="439"/>
      <c r="AI7265" s="439"/>
      <c r="AJ7265" s="439"/>
    </row>
    <row r="7266" spans="29:36" x14ac:dyDescent="0.3">
      <c r="AC7266" s="439"/>
      <c r="AD7266" s="439"/>
      <c r="AE7266" s="439"/>
      <c r="AF7266" s="439"/>
      <c r="AG7266" s="439"/>
      <c r="AH7266" s="439"/>
      <c r="AI7266" s="439"/>
      <c r="AJ7266" s="439"/>
    </row>
    <row r="7267" spans="29:36" x14ac:dyDescent="0.3">
      <c r="AC7267" s="439"/>
      <c r="AD7267" s="439"/>
      <c r="AE7267" s="439"/>
      <c r="AF7267" s="439"/>
      <c r="AG7267" s="439"/>
      <c r="AH7267" s="439"/>
      <c r="AI7267" s="439"/>
      <c r="AJ7267" s="439"/>
    </row>
    <row r="7268" spans="29:36" x14ac:dyDescent="0.3">
      <c r="AC7268" s="439"/>
      <c r="AD7268" s="439"/>
      <c r="AE7268" s="439"/>
      <c r="AF7268" s="439"/>
      <c r="AG7268" s="439"/>
      <c r="AH7268" s="439"/>
      <c r="AI7268" s="439"/>
      <c r="AJ7268" s="439"/>
    </row>
    <row r="7269" spans="29:36" x14ac:dyDescent="0.3">
      <c r="AC7269" s="439"/>
      <c r="AD7269" s="439"/>
      <c r="AE7269" s="439"/>
      <c r="AF7269" s="439"/>
      <c r="AG7269" s="439"/>
      <c r="AH7269" s="439"/>
      <c r="AI7269" s="439"/>
      <c r="AJ7269" s="439"/>
    </row>
    <row r="7270" spans="29:36" x14ac:dyDescent="0.3">
      <c r="AC7270" s="439"/>
      <c r="AD7270" s="439"/>
      <c r="AE7270" s="439"/>
      <c r="AF7270" s="439"/>
      <c r="AG7270" s="439"/>
      <c r="AH7270" s="439"/>
      <c r="AI7270" s="439"/>
      <c r="AJ7270" s="439"/>
    </row>
    <row r="7271" spans="29:36" x14ac:dyDescent="0.3">
      <c r="AC7271" s="439"/>
      <c r="AD7271" s="439"/>
      <c r="AE7271" s="439"/>
      <c r="AF7271" s="439"/>
      <c r="AG7271" s="439"/>
      <c r="AH7271" s="439"/>
      <c r="AI7271" s="439"/>
      <c r="AJ7271" s="439"/>
    </row>
    <row r="7272" spans="29:36" x14ac:dyDescent="0.3">
      <c r="AC7272" s="439"/>
      <c r="AD7272" s="439"/>
      <c r="AE7272" s="439"/>
      <c r="AF7272" s="439"/>
      <c r="AG7272" s="439"/>
      <c r="AH7272" s="439"/>
      <c r="AI7272" s="439"/>
      <c r="AJ7272" s="439"/>
    </row>
    <row r="7273" spans="29:36" x14ac:dyDescent="0.3">
      <c r="AC7273" s="439"/>
      <c r="AD7273" s="439"/>
      <c r="AE7273" s="439"/>
      <c r="AF7273" s="439"/>
      <c r="AG7273" s="439"/>
      <c r="AH7273" s="439"/>
      <c r="AI7273" s="439"/>
      <c r="AJ7273" s="439"/>
    </row>
    <row r="7274" spans="29:36" x14ac:dyDescent="0.3">
      <c r="AC7274" s="439"/>
      <c r="AD7274" s="439"/>
      <c r="AE7274" s="439"/>
      <c r="AF7274" s="439"/>
      <c r="AG7274" s="439"/>
      <c r="AH7274" s="439"/>
      <c r="AI7274" s="439"/>
      <c r="AJ7274" s="439"/>
    </row>
    <row r="7275" spans="29:36" x14ac:dyDescent="0.3">
      <c r="AC7275" s="439"/>
      <c r="AD7275" s="439"/>
      <c r="AE7275" s="439"/>
      <c r="AF7275" s="439"/>
      <c r="AG7275" s="439"/>
      <c r="AH7275" s="439"/>
      <c r="AI7275" s="439"/>
      <c r="AJ7275" s="439"/>
    </row>
    <row r="7276" spans="29:36" x14ac:dyDescent="0.3">
      <c r="AC7276" s="439"/>
      <c r="AD7276" s="439"/>
      <c r="AE7276" s="439"/>
      <c r="AF7276" s="439"/>
      <c r="AG7276" s="439"/>
      <c r="AH7276" s="439"/>
      <c r="AI7276" s="439"/>
      <c r="AJ7276" s="439"/>
    </row>
    <row r="7277" spans="29:36" x14ac:dyDescent="0.3">
      <c r="AC7277" s="439"/>
      <c r="AD7277" s="439"/>
      <c r="AE7277" s="439"/>
      <c r="AF7277" s="439"/>
      <c r="AG7277" s="439"/>
      <c r="AH7277" s="439"/>
      <c r="AI7277" s="439"/>
      <c r="AJ7277" s="439"/>
    </row>
    <row r="7278" spans="29:36" x14ac:dyDescent="0.3">
      <c r="AC7278" s="439"/>
      <c r="AD7278" s="439"/>
      <c r="AE7278" s="439"/>
      <c r="AF7278" s="439"/>
      <c r="AG7278" s="439"/>
      <c r="AH7278" s="439"/>
      <c r="AI7278" s="439"/>
      <c r="AJ7278" s="439"/>
    </row>
    <row r="7279" spans="29:36" x14ac:dyDescent="0.3">
      <c r="AC7279" s="439"/>
      <c r="AD7279" s="439"/>
      <c r="AE7279" s="439"/>
      <c r="AF7279" s="439"/>
      <c r="AG7279" s="439"/>
      <c r="AH7279" s="439"/>
      <c r="AI7279" s="439"/>
      <c r="AJ7279" s="439"/>
    </row>
    <row r="7280" spans="29:36" x14ac:dyDescent="0.3">
      <c r="AC7280" s="439"/>
      <c r="AD7280" s="439"/>
      <c r="AE7280" s="439"/>
      <c r="AF7280" s="439"/>
      <c r="AG7280" s="439"/>
      <c r="AH7280" s="439"/>
      <c r="AI7280" s="439"/>
      <c r="AJ7280" s="439"/>
    </row>
    <row r="7281" spans="29:36" x14ac:dyDescent="0.3">
      <c r="AC7281" s="439"/>
      <c r="AD7281" s="439"/>
      <c r="AE7281" s="439"/>
      <c r="AF7281" s="439"/>
      <c r="AG7281" s="439"/>
      <c r="AH7281" s="439"/>
      <c r="AI7281" s="439"/>
      <c r="AJ7281" s="439"/>
    </row>
    <row r="7282" spans="29:36" x14ac:dyDescent="0.3">
      <c r="AC7282" s="439"/>
      <c r="AD7282" s="439"/>
      <c r="AE7282" s="439"/>
      <c r="AF7282" s="439"/>
      <c r="AG7282" s="439"/>
      <c r="AH7282" s="439"/>
      <c r="AI7282" s="439"/>
      <c r="AJ7282" s="439"/>
    </row>
    <row r="7283" spans="29:36" x14ac:dyDescent="0.3">
      <c r="AC7283" s="439"/>
      <c r="AD7283" s="439"/>
      <c r="AE7283" s="439"/>
      <c r="AF7283" s="439"/>
      <c r="AG7283" s="439"/>
      <c r="AH7283" s="439"/>
      <c r="AI7283" s="439"/>
      <c r="AJ7283" s="439"/>
    </row>
    <row r="7284" spans="29:36" x14ac:dyDescent="0.3">
      <c r="AC7284" s="439"/>
      <c r="AD7284" s="439"/>
      <c r="AE7284" s="439"/>
      <c r="AF7284" s="439"/>
      <c r="AG7284" s="439"/>
      <c r="AH7284" s="439"/>
      <c r="AI7284" s="439"/>
      <c r="AJ7284" s="439"/>
    </row>
    <row r="7285" spans="29:36" x14ac:dyDescent="0.3">
      <c r="AC7285" s="439"/>
      <c r="AD7285" s="439"/>
      <c r="AE7285" s="439"/>
      <c r="AF7285" s="439"/>
      <c r="AG7285" s="439"/>
      <c r="AH7285" s="439"/>
      <c r="AI7285" s="439"/>
      <c r="AJ7285" s="439"/>
    </row>
    <row r="7286" spans="29:36" x14ac:dyDescent="0.3">
      <c r="AC7286" s="439"/>
      <c r="AD7286" s="439"/>
      <c r="AE7286" s="439"/>
      <c r="AF7286" s="439"/>
      <c r="AG7286" s="439"/>
      <c r="AH7286" s="439"/>
      <c r="AI7286" s="439"/>
      <c r="AJ7286" s="439"/>
    </row>
    <row r="7287" spans="29:36" x14ac:dyDescent="0.3">
      <c r="AC7287" s="439"/>
      <c r="AD7287" s="439"/>
      <c r="AE7287" s="439"/>
      <c r="AF7287" s="439"/>
      <c r="AG7287" s="439"/>
      <c r="AH7287" s="439"/>
      <c r="AI7287" s="439"/>
      <c r="AJ7287" s="439"/>
    </row>
    <row r="7288" spans="29:36" x14ac:dyDescent="0.3">
      <c r="AC7288" s="439"/>
      <c r="AD7288" s="439"/>
      <c r="AE7288" s="439"/>
      <c r="AF7288" s="439"/>
      <c r="AG7288" s="439"/>
      <c r="AH7288" s="439"/>
      <c r="AI7288" s="439"/>
      <c r="AJ7288" s="439"/>
    </row>
    <row r="7289" spans="29:36" x14ac:dyDescent="0.3">
      <c r="AC7289" s="439"/>
      <c r="AD7289" s="439"/>
      <c r="AE7289" s="439"/>
      <c r="AF7289" s="439"/>
      <c r="AG7289" s="439"/>
      <c r="AH7289" s="439"/>
      <c r="AI7289" s="439"/>
      <c r="AJ7289" s="439"/>
    </row>
    <row r="7290" spans="29:36" x14ac:dyDescent="0.3">
      <c r="AC7290" s="439"/>
      <c r="AD7290" s="439"/>
      <c r="AE7290" s="439"/>
      <c r="AF7290" s="439"/>
      <c r="AG7290" s="439"/>
      <c r="AH7290" s="439"/>
      <c r="AI7290" s="439"/>
      <c r="AJ7290" s="439"/>
    </row>
    <row r="7291" spans="29:36" x14ac:dyDescent="0.3">
      <c r="AC7291" s="439"/>
      <c r="AD7291" s="439"/>
      <c r="AE7291" s="439"/>
      <c r="AF7291" s="439"/>
      <c r="AG7291" s="439"/>
      <c r="AH7291" s="439"/>
      <c r="AI7291" s="439"/>
      <c r="AJ7291" s="439"/>
    </row>
    <row r="7292" spans="29:36" x14ac:dyDescent="0.3">
      <c r="AC7292" s="439"/>
      <c r="AD7292" s="439"/>
      <c r="AE7292" s="439"/>
      <c r="AF7292" s="439"/>
      <c r="AG7292" s="439"/>
      <c r="AH7292" s="439"/>
      <c r="AI7292" s="439"/>
      <c r="AJ7292" s="439"/>
    </row>
    <row r="7293" spans="29:36" x14ac:dyDescent="0.3">
      <c r="AC7293" s="439"/>
      <c r="AD7293" s="439"/>
      <c r="AE7293" s="439"/>
      <c r="AF7293" s="439"/>
      <c r="AG7293" s="439"/>
      <c r="AH7293" s="439"/>
      <c r="AI7293" s="439"/>
      <c r="AJ7293" s="439"/>
    </row>
    <row r="7294" spans="29:36" x14ac:dyDescent="0.3">
      <c r="AC7294" s="439"/>
      <c r="AD7294" s="439"/>
      <c r="AE7294" s="439"/>
      <c r="AF7294" s="439"/>
      <c r="AG7294" s="439"/>
      <c r="AH7294" s="439"/>
      <c r="AI7294" s="439"/>
      <c r="AJ7294" s="439"/>
    </row>
    <row r="7295" spans="29:36" x14ac:dyDescent="0.3">
      <c r="AC7295" s="439"/>
      <c r="AD7295" s="439"/>
      <c r="AE7295" s="439"/>
      <c r="AF7295" s="439"/>
      <c r="AG7295" s="439"/>
      <c r="AH7295" s="439"/>
      <c r="AI7295" s="439"/>
      <c r="AJ7295" s="439"/>
    </row>
    <row r="7296" spans="29:36" x14ac:dyDescent="0.3">
      <c r="AC7296" s="439"/>
      <c r="AD7296" s="439"/>
      <c r="AE7296" s="439"/>
      <c r="AF7296" s="439"/>
      <c r="AG7296" s="439"/>
      <c r="AH7296" s="439"/>
      <c r="AI7296" s="439"/>
      <c r="AJ7296" s="439"/>
    </row>
    <row r="7297" spans="29:36" x14ac:dyDescent="0.3">
      <c r="AC7297" s="439"/>
      <c r="AD7297" s="439"/>
      <c r="AE7297" s="439"/>
      <c r="AF7297" s="439"/>
      <c r="AG7297" s="439"/>
      <c r="AH7297" s="439"/>
      <c r="AI7297" s="439"/>
      <c r="AJ7297" s="439"/>
    </row>
    <row r="7298" spans="29:36" x14ac:dyDescent="0.3">
      <c r="AC7298" s="439"/>
      <c r="AD7298" s="439"/>
      <c r="AE7298" s="439"/>
      <c r="AF7298" s="439"/>
      <c r="AG7298" s="439"/>
      <c r="AH7298" s="439"/>
      <c r="AI7298" s="439"/>
      <c r="AJ7298" s="439"/>
    </row>
    <row r="7299" spans="29:36" x14ac:dyDescent="0.3">
      <c r="AC7299" s="439"/>
      <c r="AD7299" s="439"/>
      <c r="AE7299" s="439"/>
      <c r="AF7299" s="439"/>
      <c r="AG7299" s="439"/>
      <c r="AH7299" s="439"/>
      <c r="AI7299" s="439"/>
      <c r="AJ7299" s="439"/>
    </row>
    <row r="7300" spans="29:36" x14ac:dyDescent="0.3">
      <c r="AC7300" s="439"/>
      <c r="AD7300" s="439"/>
      <c r="AE7300" s="439"/>
      <c r="AF7300" s="439"/>
      <c r="AG7300" s="439"/>
      <c r="AH7300" s="439"/>
      <c r="AI7300" s="439"/>
      <c r="AJ7300" s="439"/>
    </row>
    <row r="7301" spans="29:36" x14ac:dyDescent="0.3">
      <c r="AC7301" s="439"/>
      <c r="AD7301" s="439"/>
      <c r="AE7301" s="439"/>
      <c r="AF7301" s="439"/>
      <c r="AG7301" s="439"/>
      <c r="AH7301" s="439"/>
      <c r="AI7301" s="439"/>
      <c r="AJ7301" s="439"/>
    </row>
    <row r="7302" spans="29:36" x14ac:dyDescent="0.3">
      <c r="AC7302" s="439"/>
      <c r="AD7302" s="439"/>
      <c r="AE7302" s="439"/>
      <c r="AF7302" s="439"/>
      <c r="AG7302" s="439"/>
      <c r="AH7302" s="439"/>
      <c r="AI7302" s="439"/>
      <c r="AJ7302" s="439"/>
    </row>
    <row r="7303" spans="29:36" x14ac:dyDescent="0.3">
      <c r="AC7303" s="439"/>
      <c r="AD7303" s="439"/>
      <c r="AE7303" s="439"/>
      <c r="AF7303" s="439"/>
      <c r="AG7303" s="439"/>
      <c r="AH7303" s="439"/>
      <c r="AI7303" s="439"/>
      <c r="AJ7303" s="439"/>
    </row>
    <row r="7304" spans="29:36" x14ac:dyDescent="0.3">
      <c r="AC7304" s="439"/>
      <c r="AD7304" s="439"/>
      <c r="AE7304" s="439"/>
      <c r="AF7304" s="439"/>
      <c r="AG7304" s="439"/>
      <c r="AH7304" s="439"/>
      <c r="AI7304" s="439"/>
      <c r="AJ7304" s="439"/>
    </row>
    <row r="7305" spans="29:36" x14ac:dyDescent="0.3">
      <c r="AC7305" s="439"/>
      <c r="AD7305" s="439"/>
      <c r="AE7305" s="439"/>
      <c r="AF7305" s="439"/>
      <c r="AG7305" s="439"/>
      <c r="AH7305" s="439"/>
      <c r="AI7305" s="439"/>
      <c r="AJ7305" s="439"/>
    </row>
    <row r="7306" spans="29:36" x14ac:dyDescent="0.3">
      <c r="AC7306" s="439"/>
      <c r="AD7306" s="439"/>
      <c r="AE7306" s="439"/>
      <c r="AF7306" s="439"/>
      <c r="AG7306" s="439"/>
      <c r="AH7306" s="439"/>
      <c r="AI7306" s="439"/>
      <c r="AJ7306" s="439"/>
    </row>
    <row r="7307" spans="29:36" x14ac:dyDescent="0.3">
      <c r="AC7307" s="439"/>
      <c r="AD7307" s="439"/>
      <c r="AE7307" s="439"/>
      <c r="AF7307" s="439"/>
      <c r="AG7307" s="439"/>
      <c r="AH7307" s="439"/>
      <c r="AI7307" s="439"/>
      <c r="AJ7307" s="439"/>
    </row>
    <row r="7308" spans="29:36" x14ac:dyDescent="0.3">
      <c r="AC7308" s="439"/>
      <c r="AD7308" s="439"/>
      <c r="AE7308" s="439"/>
      <c r="AF7308" s="439"/>
      <c r="AG7308" s="439"/>
      <c r="AH7308" s="439"/>
      <c r="AI7308" s="439"/>
      <c r="AJ7308" s="439"/>
    </row>
    <row r="7309" spans="29:36" x14ac:dyDescent="0.3">
      <c r="AC7309" s="439"/>
      <c r="AD7309" s="439"/>
      <c r="AE7309" s="439"/>
      <c r="AF7309" s="439"/>
      <c r="AG7309" s="439"/>
      <c r="AH7309" s="439"/>
      <c r="AI7309" s="439"/>
      <c r="AJ7309" s="439"/>
    </row>
    <row r="7310" spans="29:36" x14ac:dyDescent="0.3">
      <c r="AC7310" s="439"/>
      <c r="AD7310" s="439"/>
      <c r="AE7310" s="439"/>
      <c r="AF7310" s="439"/>
      <c r="AG7310" s="439"/>
      <c r="AH7310" s="439"/>
      <c r="AI7310" s="439"/>
      <c r="AJ7310" s="439"/>
    </row>
    <row r="7311" spans="29:36" x14ac:dyDescent="0.3">
      <c r="AC7311" s="439"/>
      <c r="AD7311" s="439"/>
      <c r="AE7311" s="439"/>
      <c r="AF7311" s="439"/>
      <c r="AG7311" s="439"/>
      <c r="AH7311" s="439"/>
      <c r="AI7311" s="439"/>
      <c r="AJ7311" s="439"/>
    </row>
    <row r="7312" spans="29:36" x14ac:dyDescent="0.3">
      <c r="AC7312" s="439"/>
      <c r="AD7312" s="439"/>
      <c r="AE7312" s="439"/>
      <c r="AF7312" s="439"/>
      <c r="AG7312" s="439"/>
      <c r="AH7312" s="439"/>
      <c r="AI7312" s="439"/>
      <c r="AJ7312" s="439"/>
    </row>
    <row r="7313" spans="29:36" x14ac:dyDescent="0.3">
      <c r="AC7313" s="439"/>
      <c r="AD7313" s="439"/>
      <c r="AE7313" s="439"/>
      <c r="AF7313" s="439"/>
      <c r="AG7313" s="439"/>
      <c r="AH7313" s="439"/>
      <c r="AI7313" s="439"/>
      <c r="AJ7313" s="439"/>
    </row>
    <row r="7314" spans="29:36" x14ac:dyDescent="0.3">
      <c r="AC7314" s="439"/>
      <c r="AD7314" s="439"/>
      <c r="AE7314" s="439"/>
      <c r="AF7314" s="439"/>
      <c r="AG7314" s="439"/>
      <c r="AH7314" s="439"/>
      <c r="AI7314" s="439"/>
      <c r="AJ7314" s="439"/>
    </row>
    <row r="7315" spans="29:36" x14ac:dyDescent="0.3">
      <c r="AC7315" s="439"/>
      <c r="AD7315" s="439"/>
      <c r="AE7315" s="439"/>
      <c r="AF7315" s="439"/>
      <c r="AG7315" s="439"/>
      <c r="AH7315" s="439"/>
      <c r="AI7315" s="439"/>
      <c r="AJ7315" s="439"/>
    </row>
    <row r="7316" spans="29:36" x14ac:dyDescent="0.3">
      <c r="AC7316" s="439"/>
      <c r="AD7316" s="439"/>
      <c r="AE7316" s="439"/>
      <c r="AF7316" s="439"/>
      <c r="AG7316" s="439"/>
      <c r="AH7316" s="439"/>
      <c r="AI7316" s="439"/>
      <c r="AJ7316" s="439"/>
    </row>
    <row r="7317" spans="29:36" x14ac:dyDescent="0.3">
      <c r="AC7317" s="439"/>
      <c r="AD7317" s="439"/>
      <c r="AE7317" s="439"/>
      <c r="AF7317" s="439"/>
      <c r="AG7317" s="439"/>
      <c r="AH7317" s="439"/>
      <c r="AI7317" s="439"/>
      <c r="AJ7317" s="439"/>
    </row>
    <row r="7318" spans="29:36" x14ac:dyDescent="0.3">
      <c r="AC7318" s="439"/>
      <c r="AD7318" s="439"/>
      <c r="AE7318" s="439"/>
      <c r="AF7318" s="439"/>
      <c r="AG7318" s="439"/>
      <c r="AH7318" s="439"/>
      <c r="AI7318" s="439"/>
      <c r="AJ7318" s="439"/>
    </row>
    <row r="7319" spans="29:36" x14ac:dyDescent="0.3">
      <c r="AC7319" s="439"/>
      <c r="AD7319" s="439"/>
      <c r="AE7319" s="439"/>
      <c r="AF7319" s="439"/>
      <c r="AG7319" s="439"/>
      <c r="AH7319" s="439"/>
      <c r="AI7319" s="439"/>
      <c r="AJ7319" s="439"/>
    </row>
    <row r="7320" spans="29:36" x14ac:dyDescent="0.3">
      <c r="AC7320" s="439"/>
      <c r="AD7320" s="439"/>
      <c r="AE7320" s="439"/>
      <c r="AF7320" s="439"/>
      <c r="AG7320" s="439"/>
      <c r="AH7320" s="439"/>
      <c r="AI7320" s="439"/>
      <c r="AJ7320" s="439"/>
    </row>
    <row r="7321" spans="29:36" x14ac:dyDescent="0.3">
      <c r="AC7321" s="439"/>
      <c r="AD7321" s="439"/>
      <c r="AE7321" s="439"/>
      <c r="AF7321" s="439"/>
      <c r="AG7321" s="439"/>
      <c r="AH7321" s="439"/>
      <c r="AI7321" s="439"/>
      <c r="AJ7321" s="439"/>
    </row>
    <row r="7322" spans="29:36" x14ac:dyDescent="0.3">
      <c r="AC7322" s="439"/>
      <c r="AD7322" s="439"/>
      <c r="AE7322" s="439"/>
      <c r="AF7322" s="439"/>
      <c r="AG7322" s="439"/>
      <c r="AH7322" s="439"/>
      <c r="AI7322" s="439"/>
      <c r="AJ7322" s="439"/>
    </row>
    <row r="7323" spans="29:36" x14ac:dyDescent="0.3">
      <c r="AC7323" s="439"/>
      <c r="AD7323" s="439"/>
      <c r="AE7323" s="439"/>
      <c r="AF7323" s="439"/>
      <c r="AG7323" s="439"/>
      <c r="AH7323" s="439"/>
      <c r="AI7323" s="439"/>
      <c r="AJ7323" s="439"/>
    </row>
    <row r="7324" spans="29:36" x14ac:dyDescent="0.3">
      <c r="AC7324" s="439"/>
      <c r="AD7324" s="439"/>
      <c r="AE7324" s="439"/>
      <c r="AF7324" s="439"/>
      <c r="AG7324" s="439"/>
      <c r="AH7324" s="439"/>
      <c r="AI7324" s="439"/>
      <c r="AJ7324" s="439"/>
    </row>
    <row r="7325" spans="29:36" x14ac:dyDescent="0.3">
      <c r="AC7325" s="439"/>
      <c r="AD7325" s="439"/>
      <c r="AE7325" s="439"/>
      <c r="AF7325" s="439"/>
      <c r="AG7325" s="439"/>
      <c r="AH7325" s="439"/>
      <c r="AI7325" s="439"/>
      <c r="AJ7325" s="439"/>
    </row>
    <row r="7326" spans="29:36" x14ac:dyDescent="0.3">
      <c r="AC7326" s="439"/>
      <c r="AD7326" s="439"/>
      <c r="AE7326" s="439"/>
      <c r="AF7326" s="439"/>
      <c r="AG7326" s="439"/>
      <c r="AH7326" s="439"/>
      <c r="AI7326" s="439"/>
      <c r="AJ7326" s="439"/>
    </row>
    <row r="7327" spans="29:36" x14ac:dyDescent="0.3">
      <c r="AC7327" s="439"/>
      <c r="AD7327" s="439"/>
      <c r="AE7327" s="439"/>
      <c r="AF7327" s="439"/>
      <c r="AG7327" s="439"/>
      <c r="AH7327" s="439"/>
      <c r="AI7327" s="439"/>
      <c r="AJ7327" s="439"/>
    </row>
    <row r="7328" spans="29:36" x14ac:dyDescent="0.3">
      <c r="AC7328" s="439"/>
      <c r="AD7328" s="439"/>
      <c r="AE7328" s="439"/>
      <c r="AF7328" s="439"/>
      <c r="AG7328" s="439"/>
      <c r="AH7328" s="439"/>
      <c r="AI7328" s="439"/>
      <c r="AJ7328" s="439"/>
    </row>
    <row r="7329" spans="29:36" x14ac:dyDescent="0.3">
      <c r="AC7329" s="439"/>
      <c r="AD7329" s="439"/>
      <c r="AE7329" s="439"/>
      <c r="AF7329" s="439"/>
      <c r="AG7329" s="439"/>
      <c r="AH7329" s="439"/>
      <c r="AI7329" s="439"/>
      <c r="AJ7329" s="439"/>
    </row>
    <row r="7330" spans="29:36" x14ac:dyDescent="0.3">
      <c r="AC7330" s="439"/>
      <c r="AD7330" s="439"/>
      <c r="AE7330" s="439"/>
      <c r="AF7330" s="439"/>
      <c r="AG7330" s="439"/>
      <c r="AH7330" s="439"/>
      <c r="AI7330" s="439"/>
      <c r="AJ7330" s="439"/>
    </row>
    <row r="7331" spans="29:36" x14ac:dyDescent="0.3">
      <c r="AC7331" s="439"/>
      <c r="AD7331" s="439"/>
      <c r="AE7331" s="439"/>
      <c r="AF7331" s="439"/>
      <c r="AG7331" s="439"/>
      <c r="AH7331" s="439"/>
      <c r="AI7331" s="439"/>
      <c r="AJ7331" s="439"/>
    </row>
    <row r="7332" spans="29:36" x14ac:dyDescent="0.3">
      <c r="AC7332" s="439"/>
      <c r="AD7332" s="439"/>
      <c r="AE7332" s="439"/>
      <c r="AF7332" s="439"/>
      <c r="AG7332" s="439"/>
      <c r="AH7332" s="439"/>
      <c r="AI7332" s="439"/>
      <c r="AJ7332" s="439"/>
    </row>
    <row r="7333" spans="29:36" x14ac:dyDescent="0.3">
      <c r="AC7333" s="439"/>
      <c r="AD7333" s="439"/>
      <c r="AE7333" s="439"/>
      <c r="AF7333" s="439"/>
      <c r="AG7333" s="439"/>
      <c r="AH7333" s="439"/>
      <c r="AI7333" s="439"/>
      <c r="AJ7333" s="439"/>
    </row>
    <row r="7334" spans="29:36" x14ac:dyDescent="0.3">
      <c r="AC7334" s="439"/>
      <c r="AD7334" s="439"/>
      <c r="AE7334" s="439"/>
      <c r="AF7334" s="439"/>
      <c r="AG7334" s="439"/>
      <c r="AH7334" s="439"/>
      <c r="AI7334" s="439"/>
      <c r="AJ7334" s="439"/>
    </row>
    <row r="7335" spans="29:36" x14ac:dyDescent="0.3">
      <c r="AC7335" s="439"/>
      <c r="AD7335" s="439"/>
      <c r="AE7335" s="439"/>
      <c r="AF7335" s="439"/>
      <c r="AG7335" s="439"/>
      <c r="AH7335" s="439"/>
      <c r="AI7335" s="439"/>
      <c r="AJ7335" s="439"/>
    </row>
    <row r="7336" spans="29:36" x14ac:dyDescent="0.3">
      <c r="AC7336" s="439"/>
      <c r="AD7336" s="439"/>
      <c r="AE7336" s="439"/>
      <c r="AF7336" s="439"/>
      <c r="AG7336" s="439"/>
      <c r="AH7336" s="439"/>
      <c r="AI7336" s="439"/>
      <c r="AJ7336" s="439"/>
    </row>
    <row r="7337" spans="29:36" x14ac:dyDescent="0.3">
      <c r="AC7337" s="439"/>
      <c r="AD7337" s="439"/>
      <c r="AE7337" s="439"/>
      <c r="AF7337" s="439"/>
      <c r="AG7337" s="439"/>
      <c r="AH7337" s="439"/>
      <c r="AI7337" s="439"/>
      <c r="AJ7337" s="439"/>
    </row>
    <row r="7338" spans="29:36" x14ac:dyDescent="0.3">
      <c r="AC7338" s="439"/>
      <c r="AD7338" s="439"/>
      <c r="AE7338" s="439"/>
      <c r="AF7338" s="439"/>
      <c r="AG7338" s="439"/>
      <c r="AH7338" s="439"/>
      <c r="AI7338" s="439"/>
      <c r="AJ7338" s="439"/>
    </row>
    <row r="7339" spans="29:36" x14ac:dyDescent="0.3">
      <c r="AC7339" s="439"/>
      <c r="AD7339" s="439"/>
      <c r="AE7339" s="439"/>
      <c r="AF7339" s="439"/>
      <c r="AG7339" s="439"/>
      <c r="AH7339" s="439"/>
      <c r="AI7339" s="439"/>
      <c r="AJ7339" s="439"/>
    </row>
    <row r="7340" spans="29:36" x14ac:dyDescent="0.3">
      <c r="AC7340" s="439"/>
      <c r="AD7340" s="439"/>
      <c r="AE7340" s="439"/>
      <c r="AF7340" s="439"/>
      <c r="AG7340" s="439"/>
      <c r="AH7340" s="439"/>
      <c r="AI7340" s="439"/>
      <c r="AJ7340" s="439"/>
    </row>
    <row r="7341" spans="29:36" x14ac:dyDescent="0.3">
      <c r="AC7341" s="439"/>
      <c r="AD7341" s="439"/>
      <c r="AE7341" s="439"/>
      <c r="AF7341" s="439"/>
      <c r="AG7341" s="439"/>
      <c r="AH7341" s="439"/>
      <c r="AI7341" s="439"/>
      <c r="AJ7341" s="439"/>
    </row>
    <row r="7342" spans="29:36" x14ac:dyDescent="0.3">
      <c r="AC7342" s="439"/>
      <c r="AD7342" s="439"/>
      <c r="AE7342" s="439"/>
      <c r="AF7342" s="439"/>
      <c r="AG7342" s="439"/>
      <c r="AH7342" s="439"/>
      <c r="AI7342" s="439"/>
      <c r="AJ7342" s="439"/>
    </row>
    <row r="7343" spans="29:36" x14ac:dyDescent="0.3">
      <c r="AC7343" s="439"/>
      <c r="AD7343" s="439"/>
      <c r="AE7343" s="439"/>
      <c r="AF7343" s="439"/>
      <c r="AG7343" s="439"/>
      <c r="AH7343" s="439"/>
      <c r="AI7343" s="439"/>
      <c r="AJ7343" s="439"/>
    </row>
    <row r="7344" spans="29:36" x14ac:dyDescent="0.3">
      <c r="AC7344" s="439"/>
      <c r="AD7344" s="439"/>
      <c r="AE7344" s="439"/>
      <c r="AF7344" s="439"/>
      <c r="AG7344" s="439"/>
      <c r="AH7344" s="439"/>
      <c r="AI7344" s="439"/>
      <c r="AJ7344" s="439"/>
    </row>
    <row r="7345" spans="29:36" x14ac:dyDescent="0.3">
      <c r="AC7345" s="439"/>
      <c r="AD7345" s="439"/>
      <c r="AE7345" s="439"/>
      <c r="AF7345" s="439"/>
      <c r="AG7345" s="439"/>
      <c r="AH7345" s="439"/>
      <c r="AI7345" s="439"/>
      <c r="AJ7345" s="439"/>
    </row>
    <row r="7346" spans="29:36" x14ac:dyDescent="0.3">
      <c r="AC7346" s="439"/>
      <c r="AD7346" s="439"/>
      <c r="AE7346" s="439"/>
      <c r="AF7346" s="439"/>
      <c r="AG7346" s="439"/>
      <c r="AH7346" s="439"/>
      <c r="AI7346" s="439"/>
      <c r="AJ7346" s="439"/>
    </row>
    <row r="7347" spans="29:36" x14ac:dyDescent="0.3">
      <c r="AC7347" s="439"/>
      <c r="AD7347" s="439"/>
      <c r="AE7347" s="439"/>
      <c r="AF7347" s="439"/>
      <c r="AG7347" s="439"/>
      <c r="AH7347" s="439"/>
      <c r="AI7347" s="439"/>
      <c r="AJ7347" s="439"/>
    </row>
    <row r="7348" spans="29:36" x14ac:dyDescent="0.3">
      <c r="AC7348" s="439"/>
      <c r="AD7348" s="439"/>
      <c r="AE7348" s="439"/>
      <c r="AF7348" s="439"/>
      <c r="AG7348" s="439"/>
      <c r="AH7348" s="439"/>
      <c r="AI7348" s="439"/>
      <c r="AJ7348" s="439"/>
    </row>
    <row r="7349" spans="29:36" x14ac:dyDescent="0.3">
      <c r="AC7349" s="439"/>
      <c r="AD7349" s="439"/>
      <c r="AE7349" s="439"/>
      <c r="AF7349" s="439"/>
      <c r="AG7349" s="439"/>
      <c r="AH7349" s="439"/>
      <c r="AI7349" s="439"/>
      <c r="AJ7349" s="439"/>
    </row>
    <row r="7350" spans="29:36" x14ac:dyDescent="0.3">
      <c r="AC7350" s="439"/>
      <c r="AD7350" s="439"/>
      <c r="AE7350" s="439"/>
      <c r="AF7350" s="439"/>
      <c r="AG7350" s="439"/>
      <c r="AH7350" s="439"/>
      <c r="AI7350" s="439"/>
      <c r="AJ7350" s="439"/>
    </row>
    <row r="7351" spans="29:36" x14ac:dyDescent="0.3">
      <c r="AC7351" s="439"/>
      <c r="AD7351" s="439"/>
      <c r="AE7351" s="439"/>
      <c r="AF7351" s="439"/>
      <c r="AG7351" s="439"/>
      <c r="AH7351" s="439"/>
      <c r="AI7351" s="439"/>
      <c r="AJ7351" s="439"/>
    </row>
    <row r="7352" spans="29:36" x14ac:dyDescent="0.3">
      <c r="AC7352" s="439"/>
      <c r="AD7352" s="439"/>
      <c r="AE7352" s="439"/>
      <c r="AF7352" s="439"/>
      <c r="AG7352" s="439"/>
      <c r="AH7352" s="439"/>
      <c r="AI7352" s="439"/>
      <c r="AJ7352" s="439"/>
    </row>
    <row r="7353" spans="29:36" x14ac:dyDescent="0.3">
      <c r="AC7353" s="439"/>
      <c r="AD7353" s="439"/>
      <c r="AE7353" s="439"/>
      <c r="AF7353" s="439"/>
      <c r="AG7353" s="439"/>
      <c r="AH7353" s="439"/>
      <c r="AI7353" s="439"/>
      <c r="AJ7353" s="439"/>
    </row>
    <row r="7354" spans="29:36" x14ac:dyDescent="0.3">
      <c r="AC7354" s="439"/>
      <c r="AD7354" s="439"/>
      <c r="AE7354" s="439"/>
      <c r="AF7354" s="439"/>
      <c r="AG7354" s="439"/>
      <c r="AH7354" s="439"/>
      <c r="AI7354" s="439"/>
      <c r="AJ7354" s="439"/>
    </row>
    <row r="7355" spans="29:36" x14ac:dyDescent="0.3">
      <c r="AC7355" s="439"/>
      <c r="AD7355" s="439"/>
      <c r="AE7355" s="439"/>
      <c r="AF7355" s="439"/>
      <c r="AG7355" s="439"/>
      <c r="AH7355" s="439"/>
      <c r="AI7355" s="439"/>
      <c r="AJ7355" s="439"/>
    </row>
    <row r="7356" spans="29:36" x14ac:dyDescent="0.3">
      <c r="AC7356" s="439"/>
      <c r="AD7356" s="439"/>
      <c r="AE7356" s="439"/>
      <c r="AF7356" s="439"/>
      <c r="AG7356" s="439"/>
      <c r="AH7356" s="439"/>
      <c r="AI7356" s="439"/>
      <c r="AJ7356" s="439"/>
    </row>
    <row r="7357" spans="29:36" x14ac:dyDescent="0.3">
      <c r="AC7357" s="439"/>
      <c r="AD7357" s="439"/>
      <c r="AE7357" s="439"/>
      <c r="AF7357" s="439"/>
      <c r="AG7357" s="439"/>
      <c r="AH7357" s="439"/>
      <c r="AI7357" s="439"/>
      <c r="AJ7357" s="439"/>
    </row>
    <row r="7358" spans="29:36" x14ac:dyDescent="0.3">
      <c r="AC7358" s="439"/>
      <c r="AD7358" s="439"/>
      <c r="AE7358" s="439"/>
      <c r="AF7358" s="439"/>
      <c r="AG7358" s="439"/>
      <c r="AH7358" s="439"/>
      <c r="AI7358" s="439"/>
      <c r="AJ7358" s="439"/>
    </row>
    <row r="7359" spans="29:36" x14ac:dyDescent="0.3">
      <c r="AC7359" s="439"/>
      <c r="AD7359" s="439"/>
      <c r="AE7359" s="439"/>
      <c r="AF7359" s="439"/>
      <c r="AG7359" s="439"/>
      <c r="AH7359" s="439"/>
      <c r="AI7359" s="439"/>
      <c r="AJ7359" s="439"/>
    </row>
    <row r="7360" spans="29:36" x14ac:dyDescent="0.3">
      <c r="AC7360" s="439"/>
      <c r="AD7360" s="439"/>
      <c r="AE7360" s="439"/>
      <c r="AF7360" s="439"/>
      <c r="AG7360" s="439"/>
      <c r="AH7360" s="439"/>
      <c r="AI7360" s="439"/>
      <c r="AJ7360" s="439"/>
    </row>
    <row r="7361" spans="29:36" x14ac:dyDescent="0.3">
      <c r="AC7361" s="439"/>
      <c r="AD7361" s="439"/>
      <c r="AE7361" s="439"/>
      <c r="AF7361" s="439"/>
      <c r="AG7361" s="439"/>
      <c r="AH7361" s="439"/>
      <c r="AI7361" s="439"/>
      <c r="AJ7361" s="439"/>
    </row>
    <row r="7362" spans="29:36" x14ac:dyDescent="0.3">
      <c r="AC7362" s="439"/>
      <c r="AD7362" s="439"/>
      <c r="AE7362" s="439"/>
      <c r="AF7362" s="439"/>
      <c r="AG7362" s="439"/>
      <c r="AH7362" s="439"/>
      <c r="AI7362" s="439"/>
      <c r="AJ7362" s="439"/>
    </row>
    <row r="7363" spans="29:36" x14ac:dyDescent="0.3">
      <c r="AC7363" s="439"/>
      <c r="AD7363" s="439"/>
      <c r="AE7363" s="439"/>
      <c r="AF7363" s="439"/>
      <c r="AG7363" s="439"/>
      <c r="AH7363" s="439"/>
      <c r="AI7363" s="439"/>
      <c r="AJ7363" s="439"/>
    </row>
    <row r="7364" spans="29:36" x14ac:dyDescent="0.3">
      <c r="AC7364" s="439"/>
      <c r="AD7364" s="439"/>
      <c r="AE7364" s="439"/>
      <c r="AF7364" s="439"/>
      <c r="AG7364" s="439"/>
      <c r="AH7364" s="439"/>
      <c r="AI7364" s="439"/>
      <c r="AJ7364" s="439"/>
    </row>
    <row r="7365" spans="29:36" x14ac:dyDescent="0.3">
      <c r="AC7365" s="439"/>
      <c r="AD7365" s="439"/>
      <c r="AE7365" s="439"/>
      <c r="AF7365" s="439"/>
      <c r="AG7365" s="439"/>
      <c r="AH7365" s="439"/>
      <c r="AI7365" s="439"/>
      <c r="AJ7365" s="439"/>
    </row>
    <row r="7366" spans="29:36" x14ac:dyDescent="0.3">
      <c r="AC7366" s="439"/>
      <c r="AD7366" s="439"/>
      <c r="AE7366" s="439"/>
      <c r="AF7366" s="439"/>
      <c r="AG7366" s="439"/>
      <c r="AH7366" s="439"/>
      <c r="AI7366" s="439"/>
      <c r="AJ7366" s="439"/>
    </row>
    <row r="7367" spans="29:36" x14ac:dyDescent="0.3">
      <c r="AC7367" s="439"/>
      <c r="AD7367" s="439"/>
      <c r="AE7367" s="439"/>
      <c r="AF7367" s="439"/>
      <c r="AG7367" s="439"/>
      <c r="AH7367" s="439"/>
      <c r="AI7367" s="439"/>
      <c r="AJ7367" s="439"/>
    </row>
    <row r="7368" spans="29:36" x14ac:dyDescent="0.3">
      <c r="AC7368" s="439"/>
      <c r="AD7368" s="439"/>
      <c r="AE7368" s="439"/>
      <c r="AF7368" s="439"/>
      <c r="AG7368" s="439"/>
      <c r="AH7368" s="439"/>
      <c r="AI7368" s="439"/>
      <c r="AJ7368" s="439"/>
    </row>
    <row r="7369" spans="29:36" x14ac:dyDescent="0.3">
      <c r="AC7369" s="439"/>
      <c r="AD7369" s="439"/>
      <c r="AE7369" s="439"/>
      <c r="AF7369" s="439"/>
      <c r="AG7369" s="439"/>
      <c r="AH7369" s="439"/>
      <c r="AI7369" s="439"/>
      <c r="AJ7369" s="439"/>
    </row>
    <row r="7370" spans="29:36" x14ac:dyDescent="0.3">
      <c r="AC7370" s="439"/>
      <c r="AD7370" s="439"/>
      <c r="AE7370" s="439"/>
      <c r="AF7370" s="439"/>
      <c r="AG7370" s="439"/>
      <c r="AH7370" s="439"/>
      <c r="AI7370" s="439"/>
      <c r="AJ7370" s="439"/>
    </row>
    <row r="7371" spans="29:36" x14ac:dyDescent="0.3">
      <c r="AC7371" s="439"/>
      <c r="AD7371" s="439"/>
      <c r="AE7371" s="439"/>
      <c r="AF7371" s="439"/>
      <c r="AG7371" s="439"/>
      <c r="AH7371" s="439"/>
      <c r="AI7371" s="439"/>
      <c r="AJ7371" s="439"/>
    </row>
    <row r="7372" spans="29:36" x14ac:dyDescent="0.3">
      <c r="AC7372" s="439"/>
      <c r="AD7372" s="439"/>
      <c r="AE7372" s="439"/>
      <c r="AF7372" s="439"/>
      <c r="AG7372" s="439"/>
      <c r="AH7372" s="439"/>
      <c r="AI7372" s="439"/>
      <c r="AJ7372" s="439"/>
    </row>
    <row r="7373" spans="29:36" x14ac:dyDescent="0.3">
      <c r="AC7373" s="439"/>
      <c r="AD7373" s="439"/>
      <c r="AE7373" s="439"/>
      <c r="AF7373" s="439"/>
      <c r="AG7373" s="439"/>
      <c r="AH7373" s="439"/>
      <c r="AI7373" s="439"/>
      <c r="AJ7373" s="439"/>
    </row>
    <row r="7374" spans="29:36" x14ac:dyDescent="0.3">
      <c r="AC7374" s="439"/>
      <c r="AD7374" s="439"/>
      <c r="AE7374" s="439"/>
      <c r="AF7374" s="439"/>
      <c r="AG7374" s="439"/>
      <c r="AH7374" s="439"/>
      <c r="AI7374" s="439"/>
      <c r="AJ7374" s="439"/>
    </row>
    <row r="7375" spans="29:36" x14ac:dyDescent="0.3">
      <c r="AC7375" s="439"/>
      <c r="AD7375" s="439"/>
      <c r="AE7375" s="439"/>
      <c r="AF7375" s="439"/>
      <c r="AG7375" s="439"/>
      <c r="AH7375" s="439"/>
      <c r="AI7375" s="439"/>
      <c r="AJ7375" s="439"/>
    </row>
    <row r="7376" spans="29:36" x14ac:dyDescent="0.3">
      <c r="AC7376" s="439"/>
      <c r="AD7376" s="439"/>
      <c r="AE7376" s="439"/>
      <c r="AF7376" s="439"/>
      <c r="AG7376" s="439"/>
      <c r="AH7376" s="439"/>
      <c r="AI7376" s="439"/>
      <c r="AJ7376" s="439"/>
    </row>
    <row r="7377" spans="29:36" x14ac:dyDescent="0.3">
      <c r="AC7377" s="439"/>
      <c r="AD7377" s="439"/>
      <c r="AE7377" s="439"/>
      <c r="AF7377" s="439"/>
      <c r="AG7377" s="439"/>
      <c r="AH7377" s="439"/>
      <c r="AI7377" s="439"/>
      <c r="AJ7377" s="439"/>
    </row>
    <row r="7378" spans="29:36" x14ac:dyDescent="0.3">
      <c r="AC7378" s="439"/>
      <c r="AD7378" s="439"/>
      <c r="AE7378" s="439"/>
      <c r="AF7378" s="439"/>
      <c r="AG7378" s="439"/>
      <c r="AH7378" s="439"/>
      <c r="AI7378" s="439"/>
      <c r="AJ7378" s="439"/>
    </row>
    <row r="7379" spans="29:36" x14ac:dyDescent="0.3">
      <c r="AC7379" s="439"/>
      <c r="AD7379" s="439"/>
      <c r="AE7379" s="439"/>
      <c r="AF7379" s="439"/>
      <c r="AG7379" s="439"/>
      <c r="AH7379" s="439"/>
      <c r="AI7379" s="439"/>
      <c r="AJ7379" s="439"/>
    </row>
    <row r="7380" spans="29:36" x14ac:dyDescent="0.3">
      <c r="AC7380" s="439"/>
      <c r="AD7380" s="439"/>
      <c r="AE7380" s="439"/>
      <c r="AF7380" s="439"/>
      <c r="AG7380" s="439"/>
      <c r="AH7380" s="439"/>
      <c r="AI7380" s="439"/>
      <c r="AJ7380" s="439"/>
    </row>
    <row r="7381" spans="29:36" x14ac:dyDescent="0.3">
      <c r="AC7381" s="439"/>
      <c r="AD7381" s="439"/>
      <c r="AE7381" s="439"/>
      <c r="AF7381" s="439"/>
      <c r="AG7381" s="439"/>
      <c r="AH7381" s="439"/>
      <c r="AI7381" s="439"/>
      <c r="AJ7381" s="439"/>
    </row>
    <row r="7382" spans="29:36" x14ac:dyDescent="0.3">
      <c r="AC7382" s="439"/>
      <c r="AD7382" s="439"/>
      <c r="AE7382" s="439"/>
      <c r="AF7382" s="439"/>
      <c r="AG7382" s="439"/>
      <c r="AH7382" s="439"/>
      <c r="AI7382" s="439"/>
      <c r="AJ7382" s="439"/>
    </row>
    <row r="7383" spans="29:36" x14ac:dyDescent="0.3">
      <c r="AC7383" s="439"/>
      <c r="AD7383" s="439"/>
      <c r="AE7383" s="439"/>
      <c r="AF7383" s="439"/>
      <c r="AG7383" s="439"/>
      <c r="AH7383" s="439"/>
      <c r="AI7383" s="439"/>
      <c r="AJ7383" s="439"/>
    </row>
    <row r="7384" spans="29:36" x14ac:dyDescent="0.3">
      <c r="AC7384" s="439"/>
      <c r="AD7384" s="439"/>
      <c r="AE7384" s="439"/>
      <c r="AF7384" s="439"/>
      <c r="AG7384" s="439"/>
      <c r="AH7384" s="439"/>
      <c r="AI7384" s="439"/>
      <c r="AJ7384" s="439"/>
    </row>
    <row r="7385" spans="29:36" x14ac:dyDescent="0.3">
      <c r="AC7385" s="439"/>
      <c r="AD7385" s="439"/>
      <c r="AE7385" s="439"/>
      <c r="AF7385" s="439"/>
      <c r="AG7385" s="439"/>
      <c r="AH7385" s="439"/>
      <c r="AI7385" s="439"/>
      <c r="AJ7385" s="439"/>
    </row>
    <row r="7386" spans="29:36" x14ac:dyDescent="0.3">
      <c r="AC7386" s="439"/>
      <c r="AD7386" s="439"/>
      <c r="AE7386" s="439"/>
      <c r="AF7386" s="439"/>
      <c r="AG7386" s="439"/>
      <c r="AH7386" s="439"/>
      <c r="AI7386" s="439"/>
      <c r="AJ7386" s="439"/>
    </row>
    <row r="7387" spans="29:36" x14ac:dyDescent="0.3">
      <c r="AC7387" s="439"/>
      <c r="AD7387" s="439"/>
      <c r="AE7387" s="439"/>
      <c r="AF7387" s="439"/>
      <c r="AG7387" s="439"/>
      <c r="AH7387" s="439"/>
      <c r="AI7387" s="439"/>
      <c r="AJ7387" s="439"/>
    </row>
    <row r="7388" spans="29:36" x14ac:dyDescent="0.3">
      <c r="AC7388" s="439"/>
      <c r="AD7388" s="439"/>
      <c r="AE7388" s="439"/>
      <c r="AF7388" s="439"/>
      <c r="AG7388" s="439"/>
      <c r="AH7388" s="439"/>
      <c r="AI7388" s="439"/>
      <c r="AJ7388" s="439"/>
    </row>
    <row r="7389" spans="29:36" x14ac:dyDescent="0.3">
      <c r="AC7389" s="439"/>
      <c r="AD7389" s="439"/>
      <c r="AE7389" s="439"/>
      <c r="AF7389" s="439"/>
      <c r="AG7389" s="439"/>
      <c r="AH7389" s="439"/>
      <c r="AI7389" s="439"/>
      <c r="AJ7389" s="439"/>
    </row>
    <row r="7390" spans="29:36" x14ac:dyDescent="0.3">
      <c r="AC7390" s="439"/>
      <c r="AD7390" s="439"/>
      <c r="AE7390" s="439"/>
      <c r="AF7390" s="439"/>
      <c r="AG7390" s="439"/>
      <c r="AH7390" s="439"/>
      <c r="AI7390" s="439"/>
      <c r="AJ7390" s="439"/>
    </row>
    <row r="7391" spans="29:36" x14ac:dyDescent="0.3">
      <c r="AC7391" s="439"/>
      <c r="AD7391" s="439"/>
      <c r="AE7391" s="439"/>
      <c r="AF7391" s="439"/>
      <c r="AG7391" s="439"/>
      <c r="AH7391" s="439"/>
      <c r="AI7391" s="439"/>
      <c r="AJ7391" s="439"/>
    </row>
    <row r="7392" spans="29:36" x14ac:dyDescent="0.3">
      <c r="AC7392" s="439"/>
      <c r="AD7392" s="439"/>
      <c r="AE7392" s="439"/>
      <c r="AF7392" s="439"/>
      <c r="AG7392" s="439"/>
      <c r="AH7392" s="439"/>
      <c r="AI7392" s="439"/>
      <c r="AJ7392" s="439"/>
    </row>
    <row r="7393" spans="29:36" x14ac:dyDescent="0.3">
      <c r="AC7393" s="439"/>
      <c r="AD7393" s="439"/>
      <c r="AE7393" s="439"/>
      <c r="AF7393" s="439"/>
      <c r="AG7393" s="439"/>
      <c r="AH7393" s="439"/>
      <c r="AI7393" s="439"/>
      <c r="AJ7393" s="439"/>
    </row>
    <row r="7394" spans="29:36" x14ac:dyDescent="0.3">
      <c r="AC7394" s="439"/>
      <c r="AD7394" s="439"/>
      <c r="AE7394" s="439"/>
      <c r="AF7394" s="439"/>
      <c r="AG7394" s="439"/>
      <c r="AH7394" s="439"/>
      <c r="AI7394" s="439"/>
      <c r="AJ7394" s="439"/>
    </row>
    <row r="7395" spans="29:36" x14ac:dyDescent="0.3">
      <c r="AC7395" s="439"/>
      <c r="AD7395" s="439"/>
      <c r="AE7395" s="439"/>
      <c r="AF7395" s="439"/>
      <c r="AG7395" s="439"/>
      <c r="AH7395" s="439"/>
      <c r="AI7395" s="439"/>
      <c r="AJ7395" s="439"/>
    </row>
    <row r="7396" spans="29:36" x14ac:dyDescent="0.3">
      <c r="AC7396" s="439"/>
      <c r="AD7396" s="439"/>
      <c r="AE7396" s="439"/>
      <c r="AF7396" s="439"/>
      <c r="AG7396" s="439"/>
      <c r="AH7396" s="439"/>
      <c r="AI7396" s="439"/>
      <c r="AJ7396" s="439"/>
    </row>
    <row r="7397" spans="29:36" x14ac:dyDescent="0.3">
      <c r="AC7397" s="439"/>
      <c r="AD7397" s="439"/>
      <c r="AE7397" s="439"/>
      <c r="AF7397" s="439"/>
      <c r="AG7397" s="439"/>
      <c r="AH7397" s="439"/>
      <c r="AI7397" s="439"/>
      <c r="AJ7397" s="439"/>
    </row>
    <row r="7398" spans="29:36" x14ac:dyDescent="0.3">
      <c r="AC7398" s="439"/>
      <c r="AD7398" s="439"/>
      <c r="AE7398" s="439"/>
      <c r="AF7398" s="439"/>
      <c r="AG7398" s="439"/>
      <c r="AH7398" s="439"/>
      <c r="AI7398" s="439"/>
      <c r="AJ7398" s="439"/>
    </row>
    <row r="7399" spans="29:36" x14ac:dyDescent="0.3">
      <c r="AC7399" s="439"/>
      <c r="AD7399" s="439"/>
      <c r="AE7399" s="439"/>
      <c r="AF7399" s="439"/>
      <c r="AG7399" s="439"/>
      <c r="AH7399" s="439"/>
      <c r="AI7399" s="439"/>
      <c r="AJ7399" s="439"/>
    </row>
    <row r="7400" spans="29:36" x14ac:dyDescent="0.3">
      <c r="AC7400" s="439"/>
      <c r="AD7400" s="439"/>
      <c r="AE7400" s="439"/>
      <c r="AF7400" s="439"/>
      <c r="AG7400" s="439"/>
      <c r="AH7400" s="439"/>
      <c r="AI7400" s="439"/>
      <c r="AJ7400" s="439"/>
    </row>
    <row r="7401" spans="29:36" x14ac:dyDescent="0.3">
      <c r="AC7401" s="439"/>
      <c r="AD7401" s="439"/>
      <c r="AE7401" s="439"/>
      <c r="AF7401" s="439"/>
      <c r="AG7401" s="439"/>
      <c r="AH7401" s="439"/>
      <c r="AI7401" s="439"/>
      <c r="AJ7401" s="439"/>
    </row>
    <row r="7402" spans="29:36" x14ac:dyDescent="0.3">
      <c r="AC7402" s="439"/>
      <c r="AD7402" s="439"/>
      <c r="AE7402" s="439"/>
      <c r="AF7402" s="439"/>
      <c r="AG7402" s="439"/>
      <c r="AH7402" s="439"/>
      <c r="AI7402" s="439"/>
      <c r="AJ7402" s="439"/>
    </row>
    <row r="7403" spans="29:36" x14ac:dyDescent="0.3">
      <c r="AC7403" s="439"/>
      <c r="AD7403" s="439"/>
      <c r="AE7403" s="439"/>
      <c r="AF7403" s="439"/>
      <c r="AG7403" s="439"/>
      <c r="AH7403" s="439"/>
      <c r="AI7403" s="439"/>
      <c r="AJ7403" s="439"/>
    </row>
    <row r="7404" spans="29:36" x14ac:dyDescent="0.3">
      <c r="AC7404" s="439"/>
      <c r="AD7404" s="439"/>
      <c r="AE7404" s="439"/>
      <c r="AF7404" s="439"/>
      <c r="AG7404" s="439"/>
      <c r="AH7404" s="439"/>
      <c r="AI7404" s="439"/>
      <c r="AJ7404" s="439"/>
    </row>
    <row r="7405" spans="29:36" x14ac:dyDescent="0.3">
      <c r="AC7405" s="439"/>
      <c r="AD7405" s="439"/>
      <c r="AE7405" s="439"/>
      <c r="AF7405" s="439"/>
      <c r="AG7405" s="439"/>
      <c r="AH7405" s="439"/>
      <c r="AI7405" s="439"/>
      <c r="AJ7405" s="439"/>
    </row>
    <row r="7406" spans="29:36" x14ac:dyDescent="0.3">
      <c r="AC7406" s="439"/>
      <c r="AD7406" s="439"/>
      <c r="AE7406" s="439"/>
      <c r="AF7406" s="439"/>
      <c r="AG7406" s="439"/>
      <c r="AH7406" s="439"/>
      <c r="AI7406" s="439"/>
      <c r="AJ7406" s="439"/>
    </row>
    <row r="7407" spans="29:36" x14ac:dyDescent="0.3">
      <c r="AC7407" s="439"/>
      <c r="AD7407" s="439"/>
      <c r="AE7407" s="439"/>
      <c r="AF7407" s="439"/>
      <c r="AG7407" s="439"/>
      <c r="AH7407" s="439"/>
      <c r="AI7407" s="439"/>
      <c r="AJ7407" s="439"/>
    </row>
    <row r="7408" spans="29:36" x14ac:dyDescent="0.3">
      <c r="AC7408" s="439"/>
      <c r="AD7408" s="439"/>
      <c r="AE7408" s="439"/>
      <c r="AF7408" s="439"/>
      <c r="AG7408" s="439"/>
      <c r="AH7408" s="439"/>
      <c r="AI7408" s="439"/>
      <c r="AJ7408" s="439"/>
    </row>
    <row r="7409" spans="29:36" x14ac:dyDescent="0.3">
      <c r="AC7409" s="439"/>
      <c r="AD7409" s="439"/>
      <c r="AE7409" s="439"/>
      <c r="AF7409" s="439"/>
      <c r="AG7409" s="439"/>
      <c r="AH7409" s="439"/>
      <c r="AI7409" s="439"/>
      <c r="AJ7409" s="439"/>
    </row>
    <row r="7410" spans="29:36" x14ac:dyDescent="0.3">
      <c r="AC7410" s="439"/>
      <c r="AD7410" s="439"/>
      <c r="AE7410" s="439"/>
      <c r="AF7410" s="439"/>
      <c r="AG7410" s="439"/>
      <c r="AH7410" s="439"/>
      <c r="AI7410" s="439"/>
      <c r="AJ7410" s="439"/>
    </row>
    <row r="7411" spans="29:36" x14ac:dyDescent="0.3">
      <c r="AC7411" s="439"/>
      <c r="AD7411" s="439"/>
      <c r="AE7411" s="439"/>
      <c r="AF7411" s="439"/>
      <c r="AG7411" s="439"/>
      <c r="AH7411" s="439"/>
      <c r="AI7411" s="439"/>
      <c r="AJ7411" s="439"/>
    </row>
    <row r="7412" spans="29:36" x14ac:dyDescent="0.3">
      <c r="AC7412" s="439"/>
      <c r="AD7412" s="439"/>
      <c r="AE7412" s="439"/>
      <c r="AF7412" s="439"/>
      <c r="AG7412" s="439"/>
      <c r="AH7412" s="439"/>
      <c r="AI7412" s="439"/>
      <c r="AJ7412" s="439"/>
    </row>
    <row r="7413" spans="29:36" x14ac:dyDescent="0.3">
      <c r="AC7413" s="439"/>
      <c r="AD7413" s="439"/>
      <c r="AE7413" s="439"/>
      <c r="AF7413" s="439"/>
      <c r="AG7413" s="439"/>
      <c r="AH7413" s="439"/>
      <c r="AI7413" s="439"/>
      <c r="AJ7413" s="439"/>
    </row>
    <row r="7414" spans="29:36" x14ac:dyDescent="0.3">
      <c r="AC7414" s="439"/>
      <c r="AD7414" s="439"/>
      <c r="AE7414" s="439"/>
      <c r="AF7414" s="439"/>
      <c r="AG7414" s="439"/>
      <c r="AH7414" s="439"/>
      <c r="AI7414" s="439"/>
      <c r="AJ7414" s="439"/>
    </row>
    <row r="7415" spans="29:36" x14ac:dyDescent="0.3">
      <c r="AC7415" s="439"/>
      <c r="AD7415" s="439"/>
      <c r="AE7415" s="439"/>
      <c r="AF7415" s="439"/>
      <c r="AG7415" s="439"/>
      <c r="AH7415" s="439"/>
      <c r="AI7415" s="439"/>
      <c r="AJ7415" s="439"/>
    </row>
    <row r="7416" spans="29:36" x14ac:dyDescent="0.3">
      <c r="AC7416" s="439"/>
      <c r="AD7416" s="439"/>
      <c r="AE7416" s="439"/>
      <c r="AF7416" s="439"/>
      <c r="AG7416" s="439"/>
      <c r="AH7416" s="439"/>
      <c r="AI7416" s="439"/>
      <c r="AJ7416" s="439"/>
    </row>
    <row r="7417" spans="29:36" x14ac:dyDescent="0.3">
      <c r="AC7417" s="439"/>
      <c r="AD7417" s="439"/>
      <c r="AE7417" s="439"/>
      <c r="AF7417" s="439"/>
      <c r="AG7417" s="439"/>
      <c r="AH7417" s="439"/>
      <c r="AI7417" s="439"/>
      <c r="AJ7417" s="439"/>
    </row>
    <row r="7418" spans="29:36" x14ac:dyDescent="0.3">
      <c r="AC7418" s="439"/>
      <c r="AD7418" s="439"/>
      <c r="AE7418" s="439"/>
      <c r="AF7418" s="439"/>
      <c r="AG7418" s="439"/>
      <c r="AH7418" s="439"/>
      <c r="AI7418" s="439"/>
      <c r="AJ7418" s="439"/>
    </row>
    <row r="7419" spans="29:36" x14ac:dyDescent="0.3">
      <c r="AC7419" s="439"/>
      <c r="AD7419" s="439"/>
      <c r="AE7419" s="439"/>
      <c r="AF7419" s="439"/>
      <c r="AG7419" s="439"/>
      <c r="AH7419" s="439"/>
      <c r="AI7419" s="439"/>
      <c r="AJ7419" s="439"/>
    </row>
    <row r="7420" spans="29:36" x14ac:dyDescent="0.3">
      <c r="AC7420" s="439"/>
      <c r="AD7420" s="439"/>
      <c r="AE7420" s="439"/>
      <c r="AF7420" s="439"/>
      <c r="AG7420" s="439"/>
      <c r="AH7420" s="439"/>
      <c r="AI7420" s="439"/>
      <c r="AJ7420" s="439"/>
    </row>
    <row r="7421" spans="29:36" x14ac:dyDescent="0.3">
      <c r="AC7421" s="439"/>
      <c r="AD7421" s="439"/>
      <c r="AE7421" s="439"/>
      <c r="AF7421" s="439"/>
      <c r="AG7421" s="439"/>
      <c r="AH7421" s="439"/>
      <c r="AI7421" s="439"/>
      <c r="AJ7421" s="439"/>
    </row>
    <row r="7422" spans="29:36" x14ac:dyDescent="0.3">
      <c r="AC7422" s="439"/>
      <c r="AD7422" s="439"/>
      <c r="AE7422" s="439"/>
      <c r="AF7422" s="439"/>
      <c r="AG7422" s="439"/>
      <c r="AH7422" s="439"/>
      <c r="AI7422" s="439"/>
      <c r="AJ7422" s="439"/>
    </row>
    <row r="7423" spans="29:36" x14ac:dyDescent="0.3">
      <c r="AC7423" s="439"/>
      <c r="AD7423" s="439"/>
      <c r="AE7423" s="439"/>
      <c r="AF7423" s="439"/>
      <c r="AG7423" s="439"/>
      <c r="AH7423" s="439"/>
      <c r="AI7423" s="439"/>
      <c r="AJ7423" s="439"/>
    </row>
    <row r="7424" spans="29:36" x14ac:dyDescent="0.3">
      <c r="AC7424" s="439"/>
      <c r="AD7424" s="439"/>
      <c r="AE7424" s="439"/>
      <c r="AF7424" s="439"/>
      <c r="AG7424" s="439"/>
      <c r="AH7424" s="439"/>
      <c r="AI7424" s="439"/>
      <c r="AJ7424" s="439"/>
    </row>
    <row r="7425" spans="29:36" x14ac:dyDescent="0.3">
      <c r="AC7425" s="439"/>
      <c r="AD7425" s="439"/>
      <c r="AE7425" s="439"/>
      <c r="AF7425" s="439"/>
      <c r="AG7425" s="439"/>
      <c r="AH7425" s="439"/>
      <c r="AI7425" s="439"/>
      <c r="AJ7425" s="439"/>
    </row>
    <row r="7426" spans="29:36" x14ac:dyDescent="0.3">
      <c r="AC7426" s="439"/>
      <c r="AD7426" s="439"/>
      <c r="AE7426" s="439"/>
      <c r="AF7426" s="439"/>
      <c r="AG7426" s="439"/>
      <c r="AH7426" s="439"/>
      <c r="AI7426" s="439"/>
      <c r="AJ7426" s="439"/>
    </row>
    <row r="7427" spans="29:36" x14ac:dyDescent="0.3">
      <c r="AC7427" s="439"/>
      <c r="AD7427" s="439"/>
      <c r="AE7427" s="439"/>
      <c r="AF7427" s="439"/>
      <c r="AG7427" s="439"/>
      <c r="AH7427" s="439"/>
      <c r="AI7427" s="439"/>
      <c r="AJ7427" s="439"/>
    </row>
    <row r="7428" spans="29:36" x14ac:dyDescent="0.3">
      <c r="AC7428" s="439"/>
      <c r="AD7428" s="439"/>
      <c r="AE7428" s="439"/>
      <c r="AF7428" s="439"/>
      <c r="AG7428" s="439"/>
      <c r="AH7428" s="439"/>
      <c r="AI7428" s="439"/>
      <c r="AJ7428" s="439"/>
    </row>
    <row r="7429" spans="29:36" x14ac:dyDescent="0.3">
      <c r="AC7429" s="439"/>
      <c r="AD7429" s="439"/>
      <c r="AE7429" s="439"/>
      <c r="AF7429" s="439"/>
      <c r="AG7429" s="439"/>
      <c r="AH7429" s="439"/>
      <c r="AI7429" s="439"/>
      <c r="AJ7429" s="439"/>
    </row>
    <row r="7430" spans="29:36" x14ac:dyDescent="0.3">
      <c r="AC7430" s="439"/>
      <c r="AD7430" s="439"/>
      <c r="AE7430" s="439"/>
      <c r="AF7430" s="439"/>
      <c r="AG7430" s="439"/>
      <c r="AH7430" s="439"/>
      <c r="AI7430" s="439"/>
      <c r="AJ7430" s="439"/>
    </row>
    <row r="7431" spans="29:36" x14ac:dyDescent="0.3">
      <c r="AC7431" s="439"/>
      <c r="AD7431" s="439"/>
      <c r="AE7431" s="439"/>
      <c r="AF7431" s="439"/>
      <c r="AG7431" s="439"/>
      <c r="AH7431" s="439"/>
      <c r="AI7431" s="439"/>
      <c r="AJ7431" s="439"/>
    </row>
    <row r="7432" spans="29:36" x14ac:dyDescent="0.3">
      <c r="AC7432" s="439"/>
      <c r="AD7432" s="439"/>
      <c r="AE7432" s="439"/>
      <c r="AF7432" s="439"/>
      <c r="AG7432" s="439"/>
      <c r="AH7432" s="439"/>
      <c r="AI7432" s="439"/>
      <c r="AJ7432" s="439"/>
    </row>
    <row r="7433" spans="29:36" x14ac:dyDescent="0.3">
      <c r="AC7433" s="439"/>
      <c r="AD7433" s="439"/>
      <c r="AE7433" s="439"/>
      <c r="AF7433" s="439"/>
      <c r="AG7433" s="439"/>
      <c r="AH7433" s="439"/>
      <c r="AI7433" s="439"/>
      <c r="AJ7433" s="439"/>
    </row>
    <row r="7434" spans="29:36" x14ac:dyDescent="0.3">
      <c r="AC7434" s="439"/>
      <c r="AD7434" s="439"/>
      <c r="AE7434" s="439"/>
      <c r="AF7434" s="439"/>
      <c r="AG7434" s="439"/>
      <c r="AH7434" s="439"/>
      <c r="AI7434" s="439"/>
      <c r="AJ7434" s="439"/>
    </row>
    <row r="7435" spans="29:36" x14ac:dyDescent="0.3">
      <c r="AC7435" s="439"/>
      <c r="AD7435" s="439"/>
      <c r="AE7435" s="439"/>
      <c r="AF7435" s="439"/>
      <c r="AG7435" s="439"/>
      <c r="AH7435" s="439"/>
      <c r="AI7435" s="439"/>
      <c r="AJ7435" s="439"/>
    </row>
    <row r="7436" spans="29:36" x14ac:dyDescent="0.3">
      <c r="AC7436" s="439"/>
      <c r="AD7436" s="439"/>
      <c r="AE7436" s="439"/>
      <c r="AF7436" s="439"/>
      <c r="AG7436" s="439"/>
      <c r="AH7436" s="439"/>
      <c r="AI7436" s="439"/>
      <c r="AJ7436" s="439"/>
    </row>
    <row r="7437" spans="29:36" x14ac:dyDescent="0.3">
      <c r="AC7437" s="439"/>
      <c r="AD7437" s="439"/>
      <c r="AE7437" s="439"/>
      <c r="AF7437" s="439"/>
      <c r="AG7437" s="439"/>
      <c r="AH7437" s="439"/>
      <c r="AI7437" s="439"/>
      <c r="AJ7437" s="439"/>
    </row>
    <row r="7438" spans="29:36" x14ac:dyDescent="0.3">
      <c r="AC7438" s="439"/>
      <c r="AD7438" s="439"/>
      <c r="AE7438" s="439"/>
      <c r="AF7438" s="439"/>
      <c r="AG7438" s="439"/>
      <c r="AH7438" s="439"/>
      <c r="AI7438" s="439"/>
      <c r="AJ7438" s="439"/>
    </row>
    <row r="7439" spans="29:36" x14ac:dyDescent="0.3">
      <c r="AC7439" s="439"/>
      <c r="AD7439" s="439"/>
      <c r="AE7439" s="439"/>
      <c r="AF7439" s="439"/>
      <c r="AG7439" s="439"/>
      <c r="AH7439" s="439"/>
      <c r="AI7439" s="439"/>
      <c r="AJ7439" s="439"/>
    </row>
    <row r="7440" spans="29:36" x14ac:dyDescent="0.3">
      <c r="AC7440" s="439"/>
      <c r="AD7440" s="439"/>
      <c r="AE7440" s="439"/>
      <c r="AF7440" s="439"/>
      <c r="AG7440" s="439"/>
      <c r="AH7440" s="439"/>
      <c r="AI7440" s="439"/>
      <c r="AJ7440" s="439"/>
    </row>
    <row r="7441" spans="29:36" x14ac:dyDescent="0.3">
      <c r="AC7441" s="439"/>
      <c r="AD7441" s="439"/>
      <c r="AE7441" s="439"/>
      <c r="AF7441" s="439"/>
      <c r="AG7441" s="439"/>
      <c r="AH7441" s="439"/>
      <c r="AI7441" s="439"/>
      <c r="AJ7441" s="439"/>
    </row>
    <row r="7442" spans="29:36" x14ac:dyDescent="0.3">
      <c r="AC7442" s="439"/>
      <c r="AD7442" s="439"/>
      <c r="AE7442" s="439"/>
      <c r="AF7442" s="439"/>
      <c r="AG7442" s="439"/>
      <c r="AH7442" s="439"/>
      <c r="AI7442" s="439"/>
      <c r="AJ7442" s="439"/>
    </row>
    <row r="7443" spans="29:36" x14ac:dyDescent="0.3">
      <c r="AC7443" s="439"/>
      <c r="AD7443" s="439"/>
      <c r="AE7443" s="439"/>
      <c r="AF7443" s="439"/>
      <c r="AG7443" s="439"/>
      <c r="AH7443" s="439"/>
      <c r="AI7443" s="439"/>
      <c r="AJ7443" s="439"/>
    </row>
    <row r="7444" spans="29:36" x14ac:dyDescent="0.3">
      <c r="AC7444" s="439"/>
      <c r="AD7444" s="439"/>
      <c r="AE7444" s="439"/>
      <c r="AF7444" s="439"/>
      <c r="AG7444" s="439"/>
      <c r="AH7444" s="439"/>
      <c r="AI7444" s="439"/>
      <c r="AJ7444" s="439"/>
    </row>
    <row r="7445" spans="29:36" x14ac:dyDescent="0.3">
      <c r="AC7445" s="439"/>
      <c r="AD7445" s="439"/>
      <c r="AE7445" s="439"/>
      <c r="AF7445" s="439"/>
      <c r="AG7445" s="439"/>
      <c r="AH7445" s="439"/>
      <c r="AI7445" s="439"/>
      <c r="AJ7445" s="439"/>
    </row>
    <row r="7446" spans="29:36" x14ac:dyDescent="0.3">
      <c r="AC7446" s="439"/>
      <c r="AD7446" s="439"/>
      <c r="AE7446" s="439"/>
      <c r="AF7446" s="439"/>
      <c r="AG7446" s="439"/>
      <c r="AH7446" s="439"/>
      <c r="AI7446" s="439"/>
      <c r="AJ7446" s="439"/>
    </row>
    <row r="7447" spans="29:36" x14ac:dyDescent="0.3">
      <c r="AC7447" s="439"/>
      <c r="AD7447" s="439"/>
      <c r="AE7447" s="439"/>
      <c r="AF7447" s="439"/>
      <c r="AG7447" s="439"/>
      <c r="AH7447" s="439"/>
      <c r="AI7447" s="439"/>
      <c r="AJ7447" s="439"/>
    </row>
    <row r="7448" spans="29:36" x14ac:dyDescent="0.3">
      <c r="AC7448" s="439"/>
      <c r="AD7448" s="439"/>
      <c r="AE7448" s="439"/>
      <c r="AF7448" s="439"/>
      <c r="AG7448" s="439"/>
      <c r="AH7448" s="439"/>
      <c r="AI7448" s="439"/>
      <c r="AJ7448" s="439"/>
    </row>
    <row r="7449" spans="29:36" x14ac:dyDescent="0.3">
      <c r="AC7449" s="439"/>
      <c r="AD7449" s="439"/>
      <c r="AE7449" s="439"/>
      <c r="AF7449" s="439"/>
      <c r="AG7449" s="439"/>
      <c r="AH7449" s="439"/>
      <c r="AI7449" s="439"/>
      <c r="AJ7449" s="439"/>
    </row>
    <row r="7450" spans="29:36" x14ac:dyDescent="0.3">
      <c r="AC7450" s="439"/>
      <c r="AD7450" s="439"/>
      <c r="AE7450" s="439"/>
      <c r="AF7450" s="439"/>
      <c r="AG7450" s="439"/>
      <c r="AH7450" s="439"/>
      <c r="AI7450" s="439"/>
      <c r="AJ7450" s="439"/>
    </row>
    <row r="7451" spans="29:36" x14ac:dyDescent="0.3">
      <c r="AC7451" s="439"/>
      <c r="AD7451" s="439"/>
      <c r="AE7451" s="439"/>
      <c r="AF7451" s="439"/>
      <c r="AG7451" s="439"/>
      <c r="AH7451" s="439"/>
      <c r="AI7451" s="439"/>
      <c r="AJ7451" s="439"/>
    </row>
    <row r="7452" spans="29:36" x14ac:dyDescent="0.3">
      <c r="AC7452" s="439"/>
      <c r="AD7452" s="439"/>
      <c r="AE7452" s="439"/>
      <c r="AF7452" s="439"/>
      <c r="AG7452" s="439"/>
      <c r="AH7452" s="439"/>
      <c r="AI7452" s="439"/>
      <c r="AJ7452" s="439"/>
    </row>
    <row r="7453" spans="29:36" x14ac:dyDescent="0.3">
      <c r="AC7453" s="439"/>
      <c r="AD7453" s="439"/>
      <c r="AE7453" s="439"/>
      <c r="AF7453" s="439"/>
      <c r="AG7453" s="439"/>
      <c r="AH7453" s="439"/>
      <c r="AI7453" s="439"/>
      <c r="AJ7453" s="439"/>
    </row>
    <row r="7454" spans="29:36" x14ac:dyDescent="0.3">
      <c r="AC7454" s="439"/>
      <c r="AD7454" s="439"/>
      <c r="AE7454" s="439"/>
      <c r="AF7454" s="439"/>
      <c r="AG7454" s="439"/>
      <c r="AH7454" s="439"/>
      <c r="AI7454" s="439"/>
      <c r="AJ7454" s="439"/>
    </row>
    <row r="7455" spans="29:36" x14ac:dyDescent="0.3">
      <c r="AC7455" s="439"/>
      <c r="AD7455" s="439"/>
      <c r="AE7455" s="439"/>
      <c r="AF7455" s="439"/>
      <c r="AG7455" s="439"/>
      <c r="AH7455" s="439"/>
      <c r="AI7455" s="439"/>
      <c r="AJ7455" s="439"/>
    </row>
    <row r="7456" spans="29:36" x14ac:dyDescent="0.3">
      <c r="AC7456" s="439"/>
      <c r="AD7456" s="439"/>
      <c r="AE7456" s="439"/>
      <c r="AF7456" s="439"/>
      <c r="AG7456" s="439"/>
      <c r="AH7456" s="439"/>
      <c r="AI7456" s="439"/>
      <c r="AJ7456" s="439"/>
    </row>
    <row r="7457" spans="29:36" x14ac:dyDescent="0.3">
      <c r="AC7457" s="439"/>
      <c r="AD7457" s="439"/>
      <c r="AE7457" s="439"/>
      <c r="AF7457" s="439"/>
      <c r="AG7457" s="439"/>
      <c r="AH7457" s="439"/>
      <c r="AI7457" s="439"/>
      <c r="AJ7457" s="439"/>
    </row>
    <row r="7458" spans="29:36" x14ac:dyDescent="0.3">
      <c r="AC7458" s="439"/>
      <c r="AD7458" s="439"/>
      <c r="AE7458" s="439"/>
      <c r="AF7458" s="439"/>
      <c r="AG7458" s="439"/>
      <c r="AH7458" s="439"/>
      <c r="AI7458" s="439"/>
      <c r="AJ7458" s="439"/>
    </row>
    <row r="7459" spans="29:36" x14ac:dyDescent="0.3">
      <c r="AC7459" s="439"/>
      <c r="AD7459" s="439"/>
      <c r="AE7459" s="439"/>
      <c r="AF7459" s="439"/>
      <c r="AG7459" s="439"/>
      <c r="AH7459" s="439"/>
      <c r="AI7459" s="439"/>
      <c r="AJ7459" s="439"/>
    </row>
    <row r="7460" spans="29:36" x14ac:dyDescent="0.3">
      <c r="AC7460" s="439"/>
      <c r="AD7460" s="439"/>
      <c r="AE7460" s="439"/>
      <c r="AF7460" s="439"/>
      <c r="AG7460" s="439"/>
      <c r="AH7460" s="439"/>
      <c r="AI7460" s="439"/>
      <c r="AJ7460" s="439"/>
    </row>
    <row r="7461" spans="29:36" x14ac:dyDescent="0.3">
      <c r="AC7461" s="439"/>
      <c r="AD7461" s="439"/>
      <c r="AE7461" s="439"/>
      <c r="AF7461" s="439"/>
      <c r="AG7461" s="439"/>
      <c r="AH7461" s="439"/>
      <c r="AI7461" s="439"/>
      <c r="AJ7461" s="439"/>
    </row>
    <row r="7462" spans="29:36" x14ac:dyDescent="0.3">
      <c r="AC7462" s="439"/>
      <c r="AD7462" s="439"/>
      <c r="AE7462" s="439"/>
      <c r="AF7462" s="439"/>
      <c r="AG7462" s="439"/>
      <c r="AH7462" s="439"/>
      <c r="AI7462" s="439"/>
      <c r="AJ7462" s="439"/>
    </row>
    <row r="7463" spans="29:36" x14ac:dyDescent="0.3">
      <c r="AC7463" s="439"/>
      <c r="AD7463" s="439"/>
      <c r="AE7463" s="439"/>
      <c r="AF7463" s="439"/>
      <c r="AG7463" s="439"/>
      <c r="AH7463" s="439"/>
      <c r="AI7463" s="439"/>
      <c r="AJ7463" s="439"/>
    </row>
    <row r="7464" spans="29:36" x14ac:dyDescent="0.3">
      <c r="AC7464" s="439"/>
      <c r="AD7464" s="439"/>
      <c r="AE7464" s="439"/>
      <c r="AF7464" s="439"/>
      <c r="AG7464" s="439"/>
      <c r="AH7464" s="439"/>
      <c r="AI7464" s="439"/>
      <c r="AJ7464" s="439"/>
    </row>
    <row r="7465" spans="29:36" x14ac:dyDescent="0.3">
      <c r="AC7465" s="439"/>
      <c r="AD7465" s="439"/>
      <c r="AE7465" s="439"/>
      <c r="AF7465" s="439"/>
      <c r="AG7465" s="439"/>
      <c r="AH7465" s="439"/>
      <c r="AI7465" s="439"/>
      <c r="AJ7465" s="439"/>
    </row>
    <row r="7466" spans="29:36" x14ac:dyDescent="0.3">
      <c r="AC7466" s="439"/>
      <c r="AD7466" s="439"/>
      <c r="AE7466" s="439"/>
      <c r="AF7466" s="439"/>
      <c r="AG7466" s="439"/>
      <c r="AH7466" s="439"/>
      <c r="AI7466" s="439"/>
      <c r="AJ7466" s="439"/>
    </row>
    <row r="7467" spans="29:36" x14ac:dyDescent="0.3">
      <c r="AC7467" s="439"/>
      <c r="AD7467" s="439"/>
      <c r="AE7467" s="439"/>
      <c r="AF7467" s="439"/>
      <c r="AG7467" s="439"/>
      <c r="AH7467" s="439"/>
      <c r="AI7467" s="439"/>
      <c r="AJ7467" s="439"/>
    </row>
    <row r="7468" spans="29:36" x14ac:dyDescent="0.3">
      <c r="AC7468" s="439"/>
      <c r="AD7468" s="439"/>
      <c r="AE7468" s="439"/>
      <c r="AF7468" s="439"/>
      <c r="AG7468" s="439"/>
      <c r="AH7468" s="439"/>
      <c r="AI7468" s="439"/>
      <c r="AJ7468" s="439"/>
    </row>
    <row r="7469" spans="29:36" x14ac:dyDescent="0.3">
      <c r="AC7469" s="439"/>
      <c r="AD7469" s="439"/>
      <c r="AE7469" s="439"/>
      <c r="AF7469" s="439"/>
      <c r="AG7469" s="439"/>
      <c r="AH7469" s="439"/>
      <c r="AI7469" s="439"/>
      <c r="AJ7469" s="439"/>
    </row>
    <row r="7470" spans="29:36" x14ac:dyDescent="0.3">
      <c r="AC7470" s="439"/>
      <c r="AD7470" s="439"/>
      <c r="AE7470" s="439"/>
      <c r="AF7470" s="439"/>
      <c r="AG7470" s="439"/>
      <c r="AH7470" s="439"/>
      <c r="AI7470" s="439"/>
      <c r="AJ7470" s="439"/>
    </row>
    <row r="7471" spans="29:36" x14ac:dyDescent="0.3">
      <c r="AC7471" s="439"/>
      <c r="AD7471" s="439"/>
      <c r="AE7471" s="439"/>
      <c r="AF7471" s="439"/>
      <c r="AG7471" s="439"/>
      <c r="AH7471" s="439"/>
      <c r="AI7471" s="439"/>
      <c r="AJ7471" s="439"/>
    </row>
    <row r="7472" spans="29:36" x14ac:dyDescent="0.3">
      <c r="AC7472" s="439"/>
      <c r="AD7472" s="439"/>
      <c r="AE7472" s="439"/>
      <c r="AF7472" s="439"/>
      <c r="AG7472" s="439"/>
      <c r="AH7472" s="439"/>
      <c r="AI7472" s="439"/>
      <c r="AJ7472" s="439"/>
    </row>
    <row r="7473" spans="29:36" x14ac:dyDescent="0.3">
      <c r="AC7473" s="439"/>
      <c r="AD7473" s="439"/>
      <c r="AE7473" s="439"/>
      <c r="AF7473" s="439"/>
      <c r="AG7473" s="439"/>
      <c r="AH7473" s="439"/>
      <c r="AI7473" s="439"/>
      <c r="AJ7473" s="439"/>
    </row>
    <row r="7474" spans="29:36" x14ac:dyDescent="0.3">
      <c r="AC7474" s="439"/>
      <c r="AD7474" s="439"/>
      <c r="AE7474" s="439"/>
      <c r="AF7474" s="439"/>
      <c r="AG7474" s="439"/>
      <c r="AH7474" s="439"/>
      <c r="AI7474" s="439"/>
      <c r="AJ7474" s="439"/>
    </row>
    <row r="7475" spans="29:36" x14ac:dyDescent="0.3">
      <c r="AC7475" s="439"/>
      <c r="AD7475" s="439"/>
      <c r="AE7475" s="439"/>
      <c r="AF7475" s="439"/>
      <c r="AG7475" s="439"/>
      <c r="AH7475" s="439"/>
      <c r="AI7475" s="439"/>
      <c r="AJ7475" s="439"/>
    </row>
    <row r="7476" spans="29:36" x14ac:dyDescent="0.3">
      <c r="AC7476" s="439"/>
      <c r="AD7476" s="439"/>
      <c r="AE7476" s="439"/>
      <c r="AF7476" s="439"/>
      <c r="AG7476" s="439"/>
      <c r="AH7476" s="439"/>
      <c r="AI7476" s="439"/>
      <c r="AJ7476" s="439"/>
    </row>
    <row r="7477" spans="29:36" x14ac:dyDescent="0.3">
      <c r="AC7477" s="439"/>
      <c r="AD7477" s="439"/>
      <c r="AE7477" s="439"/>
      <c r="AF7477" s="439"/>
      <c r="AG7477" s="439"/>
      <c r="AH7477" s="439"/>
      <c r="AI7477" s="439"/>
      <c r="AJ7477" s="439"/>
    </row>
    <row r="7478" spans="29:36" x14ac:dyDescent="0.3">
      <c r="AC7478" s="439"/>
      <c r="AD7478" s="439"/>
      <c r="AE7478" s="439"/>
      <c r="AF7478" s="439"/>
      <c r="AG7478" s="439"/>
      <c r="AH7478" s="439"/>
      <c r="AI7478" s="439"/>
      <c r="AJ7478" s="439"/>
    </row>
    <row r="7479" spans="29:36" x14ac:dyDescent="0.3">
      <c r="AC7479" s="439"/>
      <c r="AD7479" s="439"/>
      <c r="AE7479" s="439"/>
      <c r="AF7479" s="439"/>
      <c r="AG7479" s="439"/>
      <c r="AH7479" s="439"/>
      <c r="AI7479" s="439"/>
      <c r="AJ7479" s="439"/>
    </row>
    <row r="7480" spans="29:36" x14ac:dyDescent="0.3">
      <c r="AC7480" s="439"/>
      <c r="AD7480" s="439"/>
      <c r="AE7480" s="439"/>
      <c r="AF7480" s="439"/>
      <c r="AG7480" s="439"/>
      <c r="AH7480" s="439"/>
      <c r="AI7480" s="439"/>
      <c r="AJ7480" s="439"/>
    </row>
    <row r="7481" spans="29:36" x14ac:dyDescent="0.3">
      <c r="AC7481" s="439"/>
      <c r="AD7481" s="439"/>
      <c r="AE7481" s="439"/>
      <c r="AF7481" s="439"/>
      <c r="AG7481" s="439"/>
      <c r="AH7481" s="439"/>
      <c r="AI7481" s="439"/>
      <c r="AJ7481" s="439"/>
    </row>
    <row r="7482" spans="29:36" x14ac:dyDescent="0.3">
      <c r="AC7482" s="439"/>
      <c r="AD7482" s="439"/>
      <c r="AE7482" s="439"/>
      <c r="AF7482" s="439"/>
      <c r="AG7482" s="439"/>
      <c r="AH7482" s="439"/>
      <c r="AI7482" s="439"/>
      <c r="AJ7482" s="439"/>
    </row>
    <row r="7483" spans="29:36" x14ac:dyDescent="0.3">
      <c r="AC7483" s="439"/>
      <c r="AD7483" s="439"/>
      <c r="AE7483" s="439"/>
      <c r="AF7483" s="439"/>
      <c r="AG7483" s="439"/>
      <c r="AH7483" s="439"/>
      <c r="AI7483" s="439"/>
      <c r="AJ7483" s="439"/>
    </row>
    <row r="7484" spans="29:36" x14ac:dyDescent="0.3">
      <c r="AC7484" s="439"/>
      <c r="AD7484" s="439"/>
      <c r="AE7484" s="439"/>
      <c r="AF7484" s="439"/>
      <c r="AG7484" s="439"/>
      <c r="AH7484" s="439"/>
      <c r="AI7484" s="439"/>
      <c r="AJ7484" s="439"/>
    </row>
    <row r="7485" spans="29:36" x14ac:dyDescent="0.3">
      <c r="AC7485" s="439"/>
      <c r="AD7485" s="439"/>
      <c r="AE7485" s="439"/>
      <c r="AF7485" s="439"/>
      <c r="AG7485" s="439"/>
      <c r="AH7485" s="439"/>
      <c r="AI7485" s="439"/>
      <c r="AJ7485" s="439"/>
    </row>
    <row r="7486" spans="29:36" x14ac:dyDescent="0.3">
      <c r="AC7486" s="439"/>
      <c r="AD7486" s="439"/>
      <c r="AE7486" s="439"/>
      <c r="AF7486" s="439"/>
      <c r="AG7486" s="439"/>
      <c r="AH7486" s="439"/>
      <c r="AI7486" s="439"/>
      <c r="AJ7486" s="439"/>
    </row>
    <row r="7487" spans="29:36" x14ac:dyDescent="0.3">
      <c r="AC7487" s="439"/>
      <c r="AD7487" s="439"/>
      <c r="AE7487" s="439"/>
      <c r="AF7487" s="439"/>
      <c r="AG7487" s="439"/>
      <c r="AH7487" s="439"/>
      <c r="AI7487" s="439"/>
      <c r="AJ7487" s="439"/>
    </row>
    <row r="7488" spans="29:36" x14ac:dyDescent="0.3">
      <c r="AC7488" s="439"/>
      <c r="AD7488" s="439"/>
      <c r="AE7488" s="439"/>
      <c r="AF7488" s="439"/>
      <c r="AG7488" s="439"/>
      <c r="AH7488" s="439"/>
      <c r="AI7488" s="439"/>
      <c r="AJ7488" s="439"/>
    </row>
    <row r="7489" spans="29:36" x14ac:dyDescent="0.3">
      <c r="AC7489" s="439"/>
      <c r="AD7489" s="439"/>
      <c r="AE7489" s="439"/>
      <c r="AF7489" s="439"/>
      <c r="AG7489" s="439"/>
      <c r="AH7489" s="439"/>
      <c r="AI7489" s="439"/>
      <c r="AJ7489" s="439"/>
    </row>
    <row r="7490" spans="29:36" x14ac:dyDescent="0.3">
      <c r="AC7490" s="439"/>
      <c r="AD7490" s="439"/>
      <c r="AE7490" s="439"/>
      <c r="AF7490" s="439"/>
      <c r="AG7490" s="439"/>
      <c r="AH7490" s="439"/>
      <c r="AI7490" s="439"/>
      <c r="AJ7490" s="439"/>
    </row>
    <row r="7491" spans="29:36" x14ac:dyDescent="0.3">
      <c r="AC7491" s="439"/>
      <c r="AD7491" s="439"/>
      <c r="AE7491" s="439"/>
      <c r="AF7491" s="439"/>
      <c r="AG7491" s="439"/>
      <c r="AH7491" s="439"/>
      <c r="AI7491" s="439"/>
      <c r="AJ7491" s="439"/>
    </row>
    <row r="7492" spans="29:36" x14ac:dyDescent="0.3">
      <c r="AC7492" s="439"/>
      <c r="AD7492" s="439"/>
      <c r="AE7492" s="439"/>
      <c r="AF7492" s="439"/>
      <c r="AG7492" s="439"/>
      <c r="AH7492" s="439"/>
      <c r="AI7492" s="439"/>
      <c r="AJ7492" s="439"/>
    </row>
    <row r="7493" spans="29:36" x14ac:dyDescent="0.3">
      <c r="AC7493" s="439"/>
      <c r="AD7493" s="439"/>
      <c r="AE7493" s="439"/>
      <c r="AF7493" s="439"/>
      <c r="AG7493" s="439"/>
      <c r="AH7493" s="439"/>
      <c r="AI7493" s="439"/>
      <c r="AJ7493" s="439"/>
    </row>
    <row r="7494" spans="29:36" x14ac:dyDescent="0.3">
      <c r="AC7494" s="439"/>
      <c r="AD7494" s="439"/>
      <c r="AE7494" s="439"/>
      <c r="AF7494" s="439"/>
      <c r="AG7494" s="439"/>
      <c r="AH7494" s="439"/>
      <c r="AI7494" s="439"/>
      <c r="AJ7494" s="439"/>
    </row>
    <row r="7495" spans="29:36" x14ac:dyDescent="0.3">
      <c r="AC7495" s="439"/>
      <c r="AD7495" s="439"/>
      <c r="AE7495" s="439"/>
      <c r="AF7495" s="439"/>
      <c r="AG7495" s="439"/>
      <c r="AH7495" s="439"/>
      <c r="AI7495" s="439"/>
      <c r="AJ7495" s="439"/>
    </row>
    <row r="7496" spans="29:36" x14ac:dyDescent="0.3">
      <c r="AC7496" s="439"/>
      <c r="AD7496" s="439"/>
      <c r="AE7496" s="439"/>
      <c r="AF7496" s="439"/>
      <c r="AG7496" s="439"/>
      <c r="AH7496" s="439"/>
      <c r="AI7496" s="439"/>
      <c r="AJ7496" s="439"/>
    </row>
    <row r="7497" spans="29:36" x14ac:dyDescent="0.3">
      <c r="AC7497" s="439"/>
      <c r="AD7497" s="439"/>
      <c r="AE7497" s="439"/>
      <c r="AF7497" s="439"/>
      <c r="AG7497" s="439"/>
      <c r="AH7497" s="439"/>
      <c r="AI7497" s="439"/>
      <c r="AJ7497" s="439"/>
    </row>
    <row r="7498" spans="29:36" x14ac:dyDescent="0.3">
      <c r="AC7498" s="439"/>
      <c r="AD7498" s="439"/>
      <c r="AE7498" s="439"/>
      <c r="AF7498" s="439"/>
      <c r="AG7498" s="439"/>
      <c r="AH7498" s="439"/>
      <c r="AI7498" s="439"/>
      <c r="AJ7498" s="439"/>
    </row>
    <row r="7499" spans="29:36" x14ac:dyDescent="0.3">
      <c r="AC7499" s="439"/>
      <c r="AD7499" s="439"/>
      <c r="AE7499" s="439"/>
      <c r="AF7499" s="439"/>
      <c r="AG7499" s="439"/>
      <c r="AH7499" s="439"/>
      <c r="AI7499" s="439"/>
      <c r="AJ7499" s="439"/>
    </row>
    <row r="7500" spans="29:36" x14ac:dyDescent="0.3">
      <c r="AC7500" s="439"/>
      <c r="AD7500" s="439"/>
      <c r="AE7500" s="439"/>
      <c r="AF7500" s="439"/>
      <c r="AG7500" s="439"/>
      <c r="AH7500" s="439"/>
      <c r="AI7500" s="439"/>
      <c r="AJ7500" s="439"/>
    </row>
    <row r="7501" spans="29:36" x14ac:dyDescent="0.3">
      <c r="AC7501" s="439"/>
      <c r="AD7501" s="439"/>
      <c r="AE7501" s="439"/>
      <c r="AF7501" s="439"/>
      <c r="AG7501" s="439"/>
      <c r="AH7501" s="439"/>
      <c r="AI7501" s="439"/>
      <c r="AJ7501" s="439"/>
    </row>
    <row r="7502" spans="29:36" x14ac:dyDescent="0.3">
      <c r="AC7502" s="439"/>
      <c r="AD7502" s="439"/>
      <c r="AE7502" s="439"/>
      <c r="AF7502" s="439"/>
      <c r="AG7502" s="439"/>
      <c r="AH7502" s="439"/>
      <c r="AI7502" s="439"/>
      <c r="AJ7502" s="439"/>
    </row>
    <row r="7503" spans="29:36" x14ac:dyDescent="0.3">
      <c r="AC7503" s="439"/>
      <c r="AD7503" s="439"/>
      <c r="AE7503" s="439"/>
      <c r="AF7503" s="439"/>
      <c r="AG7503" s="439"/>
      <c r="AH7503" s="439"/>
      <c r="AI7503" s="439"/>
      <c r="AJ7503" s="439"/>
    </row>
    <row r="7504" spans="29:36" x14ac:dyDescent="0.3">
      <c r="AC7504" s="439"/>
      <c r="AD7504" s="439"/>
      <c r="AE7504" s="439"/>
      <c r="AF7504" s="439"/>
      <c r="AG7504" s="439"/>
      <c r="AH7504" s="439"/>
      <c r="AI7504" s="439"/>
      <c r="AJ7504" s="439"/>
    </row>
    <row r="7505" spans="29:36" x14ac:dyDescent="0.3">
      <c r="AC7505" s="439"/>
      <c r="AD7505" s="439"/>
      <c r="AE7505" s="439"/>
      <c r="AF7505" s="439"/>
      <c r="AG7505" s="439"/>
      <c r="AH7505" s="439"/>
      <c r="AI7505" s="439"/>
      <c r="AJ7505" s="439"/>
    </row>
    <row r="7506" spans="29:36" x14ac:dyDescent="0.3">
      <c r="AC7506" s="439"/>
      <c r="AD7506" s="439"/>
      <c r="AE7506" s="439"/>
      <c r="AF7506" s="439"/>
      <c r="AG7506" s="439"/>
      <c r="AH7506" s="439"/>
      <c r="AI7506" s="439"/>
      <c r="AJ7506" s="439"/>
    </row>
    <row r="7507" spans="29:36" x14ac:dyDescent="0.3">
      <c r="AC7507" s="439"/>
      <c r="AD7507" s="439"/>
      <c r="AE7507" s="439"/>
      <c r="AF7507" s="439"/>
      <c r="AG7507" s="439"/>
      <c r="AH7507" s="439"/>
      <c r="AI7507" s="439"/>
      <c r="AJ7507" s="439"/>
    </row>
    <row r="7508" spans="29:36" x14ac:dyDescent="0.3">
      <c r="AC7508" s="439"/>
      <c r="AD7508" s="439"/>
      <c r="AE7508" s="439"/>
      <c r="AF7508" s="439"/>
      <c r="AG7508" s="439"/>
      <c r="AH7508" s="439"/>
      <c r="AI7508" s="439"/>
      <c r="AJ7508" s="439"/>
    </row>
    <row r="7509" spans="29:36" x14ac:dyDescent="0.3">
      <c r="AC7509" s="439"/>
      <c r="AD7509" s="439"/>
      <c r="AE7509" s="439"/>
      <c r="AF7509" s="439"/>
      <c r="AG7509" s="439"/>
      <c r="AH7509" s="439"/>
      <c r="AI7509" s="439"/>
      <c r="AJ7509" s="439"/>
    </row>
    <row r="7510" spans="29:36" x14ac:dyDescent="0.3">
      <c r="AC7510" s="439"/>
      <c r="AD7510" s="439"/>
      <c r="AE7510" s="439"/>
      <c r="AF7510" s="439"/>
      <c r="AG7510" s="439"/>
      <c r="AH7510" s="439"/>
      <c r="AI7510" s="439"/>
      <c r="AJ7510" s="439"/>
    </row>
    <row r="7511" spans="29:36" x14ac:dyDescent="0.3">
      <c r="AC7511" s="439"/>
      <c r="AD7511" s="439"/>
      <c r="AE7511" s="439"/>
      <c r="AF7511" s="439"/>
      <c r="AG7511" s="439"/>
      <c r="AH7511" s="439"/>
      <c r="AI7511" s="439"/>
      <c r="AJ7511" s="439"/>
    </row>
    <row r="7512" spans="29:36" x14ac:dyDescent="0.3">
      <c r="AC7512" s="439"/>
      <c r="AD7512" s="439"/>
      <c r="AE7512" s="439"/>
      <c r="AF7512" s="439"/>
      <c r="AG7512" s="439"/>
      <c r="AH7512" s="439"/>
      <c r="AI7512" s="439"/>
      <c r="AJ7512" s="439"/>
    </row>
    <row r="7513" spans="29:36" x14ac:dyDescent="0.3">
      <c r="AC7513" s="439"/>
      <c r="AD7513" s="439"/>
      <c r="AE7513" s="439"/>
      <c r="AF7513" s="439"/>
      <c r="AG7513" s="439"/>
      <c r="AH7513" s="439"/>
      <c r="AI7513" s="439"/>
      <c r="AJ7513" s="439"/>
    </row>
    <row r="7514" spans="29:36" x14ac:dyDescent="0.3">
      <c r="AC7514" s="439"/>
      <c r="AD7514" s="439"/>
      <c r="AE7514" s="439"/>
      <c r="AF7514" s="439"/>
      <c r="AG7514" s="439"/>
      <c r="AH7514" s="439"/>
      <c r="AI7514" s="439"/>
      <c r="AJ7514" s="439"/>
    </row>
    <row r="7515" spans="29:36" x14ac:dyDescent="0.3">
      <c r="AC7515" s="439"/>
      <c r="AD7515" s="439"/>
      <c r="AE7515" s="439"/>
      <c r="AF7515" s="439"/>
      <c r="AG7515" s="439"/>
      <c r="AH7515" s="439"/>
      <c r="AI7515" s="439"/>
      <c r="AJ7515" s="439"/>
    </row>
    <row r="7516" spans="29:36" x14ac:dyDescent="0.3">
      <c r="AC7516" s="439"/>
      <c r="AD7516" s="439"/>
      <c r="AE7516" s="439"/>
      <c r="AF7516" s="439"/>
      <c r="AG7516" s="439"/>
      <c r="AH7516" s="439"/>
      <c r="AI7516" s="439"/>
      <c r="AJ7516" s="439"/>
    </row>
    <row r="7517" spans="29:36" x14ac:dyDescent="0.3">
      <c r="AC7517" s="439"/>
      <c r="AD7517" s="439"/>
      <c r="AE7517" s="439"/>
      <c r="AF7517" s="439"/>
      <c r="AG7517" s="439"/>
      <c r="AH7517" s="439"/>
      <c r="AI7517" s="439"/>
      <c r="AJ7517" s="439"/>
    </row>
    <row r="7518" spans="29:36" x14ac:dyDescent="0.3">
      <c r="AC7518" s="439"/>
      <c r="AD7518" s="439"/>
      <c r="AE7518" s="439"/>
      <c r="AF7518" s="439"/>
      <c r="AG7518" s="439"/>
      <c r="AH7518" s="439"/>
      <c r="AI7518" s="439"/>
      <c r="AJ7518" s="439"/>
    </row>
    <row r="7519" spans="29:36" x14ac:dyDescent="0.3">
      <c r="AC7519" s="439"/>
      <c r="AD7519" s="439"/>
      <c r="AE7519" s="439"/>
      <c r="AF7519" s="439"/>
      <c r="AG7519" s="439"/>
      <c r="AH7519" s="439"/>
      <c r="AI7519" s="439"/>
      <c r="AJ7519" s="439"/>
    </row>
    <row r="7520" spans="29:36" x14ac:dyDescent="0.3">
      <c r="AC7520" s="439"/>
      <c r="AD7520" s="439"/>
      <c r="AE7520" s="439"/>
      <c r="AF7520" s="439"/>
      <c r="AG7520" s="439"/>
      <c r="AH7520" s="439"/>
      <c r="AI7520" s="439"/>
      <c r="AJ7520" s="439"/>
    </row>
    <row r="7521" spans="29:36" x14ac:dyDescent="0.3">
      <c r="AC7521" s="439"/>
      <c r="AD7521" s="439"/>
      <c r="AE7521" s="439"/>
      <c r="AF7521" s="439"/>
      <c r="AG7521" s="439"/>
      <c r="AH7521" s="439"/>
      <c r="AI7521" s="439"/>
      <c r="AJ7521" s="439"/>
    </row>
    <row r="7522" spans="29:36" x14ac:dyDescent="0.3">
      <c r="AC7522" s="439"/>
      <c r="AD7522" s="439"/>
      <c r="AE7522" s="439"/>
      <c r="AF7522" s="439"/>
      <c r="AG7522" s="439"/>
      <c r="AH7522" s="439"/>
      <c r="AI7522" s="439"/>
      <c r="AJ7522" s="439"/>
    </row>
    <row r="7523" spans="29:36" x14ac:dyDescent="0.3">
      <c r="AC7523" s="439"/>
      <c r="AD7523" s="439"/>
      <c r="AE7523" s="439"/>
      <c r="AF7523" s="439"/>
      <c r="AG7523" s="439"/>
      <c r="AH7523" s="439"/>
      <c r="AI7523" s="439"/>
      <c r="AJ7523" s="439"/>
    </row>
    <row r="7524" spans="29:36" x14ac:dyDescent="0.3">
      <c r="AC7524" s="439"/>
      <c r="AD7524" s="439"/>
      <c r="AE7524" s="439"/>
      <c r="AF7524" s="439"/>
      <c r="AG7524" s="439"/>
      <c r="AH7524" s="439"/>
      <c r="AI7524" s="439"/>
      <c r="AJ7524" s="439"/>
    </row>
    <row r="7525" spans="29:36" x14ac:dyDescent="0.3">
      <c r="AC7525" s="439"/>
      <c r="AD7525" s="439"/>
      <c r="AE7525" s="439"/>
      <c r="AF7525" s="439"/>
      <c r="AG7525" s="439"/>
      <c r="AH7525" s="439"/>
      <c r="AI7525" s="439"/>
      <c r="AJ7525" s="439"/>
    </row>
    <row r="7526" spans="29:36" x14ac:dyDescent="0.3">
      <c r="AC7526" s="439"/>
      <c r="AD7526" s="439"/>
      <c r="AE7526" s="439"/>
      <c r="AF7526" s="439"/>
      <c r="AG7526" s="439"/>
      <c r="AH7526" s="439"/>
      <c r="AI7526" s="439"/>
      <c r="AJ7526" s="439"/>
    </row>
    <row r="7527" spans="29:36" x14ac:dyDescent="0.3">
      <c r="AC7527" s="439"/>
      <c r="AD7527" s="439"/>
      <c r="AE7527" s="439"/>
      <c r="AF7527" s="439"/>
      <c r="AG7527" s="439"/>
      <c r="AH7527" s="439"/>
      <c r="AI7527" s="439"/>
      <c r="AJ7527" s="439"/>
    </row>
    <row r="7528" spans="29:36" x14ac:dyDescent="0.3">
      <c r="AC7528" s="439"/>
      <c r="AD7528" s="439"/>
      <c r="AE7528" s="439"/>
      <c r="AF7528" s="439"/>
      <c r="AG7528" s="439"/>
      <c r="AH7528" s="439"/>
      <c r="AI7528" s="439"/>
      <c r="AJ7528" s="439"/>
    </row>
    <row r="7529" spans="29:36" x14ac:dyDescent="0.3">
      <c r="AC7529" s="439"/>
      <c r="AD7529" s="439"/>
      <c r="AE7529" s="439"/>
      <c r="AF7529" s="439"/>
      <c r="AG7529" s="439"/>
      <c r="AH7529" s="439"/>
      <c r="AI7529" s="439"/>
      <c r="AJ7529" s="439"/>
    </row>
    <row r="7530" spans="29:36" x14ac:dyDescent="0.3">
      <c r="AC7530" s="439"/>
      <c r="AD7530" s="439"/>
      <c r="AE7530" s="439"/>
      <c r="AF7530" s="439"/>
      <c r="AG7530" s="439"/>
      <c r="AH7530" s="439"/>
      <c r="AI7530" s="439"/>
      <c r="AJ7530" s="439"/>
    </row>
    <row r="7531" spans="29:36" x14ac:dyDescent="0.3">
      <c r="AC7531" s="439"/>
      <c r="AD7531" s="439"/>
      <c r="AE7531" s="439"/>
      <c r="AF7531" s="439"/>
      <c r="AG7531" s="439"/>
      <c r="AH7531" s="439"/>
      <c r="AI7531" s="439"/>
      <c r="AJ7531" s="439"/>
    </row>
    <row r="7532" spans="29:36" x14ac:dyDescent="0.3">
      <c r="AC7532" s="439"/>
      <c r="AD7532" s="439"/>
      <c r="AE7532" s="439"/>
      <c r="AF7532" s="439"/>
      <c r="AG7532" s="439"/>
      <c r="AH7532" s="439"/>
      <c r="AI7532" s="439"/>
      <c r="AJ7532" s="439"/>
    </row>
    <row r="7533" spans="29:36" x14ac:dyDescent="0.3">
      <c r="AC7533" s="439"/>
      <c r="AD7533" s="439"/>
      <c r="AE7533" s="439"/>
      <c r="AF7533" s="439"/>
      <c r="AG7533" s="439"/>
      <c r="AH7533" s="439"/>
      <c r="AI7533" s="439"/>
      <c r="AJ7533" s="439"/>
    </row>
    <row r="7534" spans="29:36" x14ac:dyDescent="0.3">
      <c r="AC7534" s="439"/>
      <c r="AD7534" s="439"/>
      <c r="AE7534" s="439"/>
      <c r="AF7534" s="439"/>
      <c r="AG7534" s="439"/>
      <c r="AH7534" s="439"/>
      <c r="AI7534" s="439"/>
      <c r="AJ7534" s="439"/>
    </row>
    <row r="7535" spans="29:36" x14ac:dyDescent="0.3">
      <c r="AC7535" s="439"/>
      <c r="AD7535" s="439"/>
      <c r="AE7535" s="439"/>
      <c r="AF7535" s="439"/>
      <c r="AG7535" s="439"/>
      <c r="AH7535" s="439"/>
      <c r="AI7535" s="439"/>
      <c r="AJ7535" s="439"/>
    </row>
    <row r="7536" spans="29:36" x14ac:dyDescent="0.3">
      <c r="AC7536" s="439"/>
      <c r="AD7536" s="439"/>
      <c r="AE7536" s="439"/>
      <c r="AF7536" s="439"/>
      <c r="AG7536" s="439"/>
      <c r="AH7536" s="439"/>
      <c r="AI7536" s="439"/>
      <c r="AJ7536" s="439"/>
    </row>
    <row r="7537" spans="29:36" x14ac:dyDescent="0.3">
      <c r="AC7537" s="439"/>
      <c r="AD7537" s="439"/>
      <c r="AE7537" s="439"/>
      <c r="AF7537" s="439"/>
      <c r="AG7537" s="439"/>
      <c r="AH7537" s="439"/>
      <c r="AI7537" s="439"/>
      <c r="AJ7537" s="439"/>
    </row>
    <row r="7538" spans="29:36" x14ac:dyDescent="0.3">
      <c r="AC7538" s="439"/>
      <c r="AD7538" s="439"/>
      <c r="AE7538" s="439"/>
      <c r="AF7538" s="439"/>
      <c r="AG7538" s="439"/>
      <c r="AH7538" s="439"/>
      <c r="AI7538" s="439"/>
      <c r="AJ7538" s="439"/>
    </row>
    <row r="7539" spans="29:36" x14ac:dyDescent="0.3">
      <c r="AC7539" s="439"/>
      <c r="AD7539" s="439"/>
      <c r="AE7539" s="439"/>
      <c r="AF7539" s="439"/>
      <c r="AG7539" s="439"/>
      <c r="AH7539" s="439"/>
      <c r="AI7539" s="439"/>
      <c r="AJ7539" s="439"/>
    </row>
    <row r="7540" spans="29:36" x14ac:dyDescent="0.3">
      <c r="AC7540" s="439"/>
      <c r="AD7540" s="439"/>
      <c r="AE7540" s="439"/>
      <c r="AF7540" s="439"/>
      <c r="AG7540" s="439"/>
      <c r="AH7540" s="439"/>
      <c r="AI7540" s="439"/>
      <c r="AJ7540" s="439"/>
    </row>
    <row r="7541" spans="29:36" x14ac:dyDescent="0.3">
      <c r="AC7541" s="439"/>
      <c r="AD7541" s="439"/>
      <c r="AE7541" s="439"/>
      <c r="AF7541" s="439"/>
      <c r="AG7541" s="439"/>
      <c r="AH7541" s="439"/>
      <c r="AI7541" s="439"/>
      <c r="AJ7541" s="439"/>
    </row>
    <row r="7542" spans="29:36" x14ac:dyDescent="0.3">
      <c r="AC7542" s="439"/>
      <c r="AD7542" s="439"/>
      <c r="AE7542" s="439"/>
      <c r="AF7542" s="439"/>
      <c r="AG7542" s="439"/>
      <c r="AH7542" s="439"/>
      <c r="AI7542" s="439"/>
      <c r="AJ7542" s="439"/>
    </row>
    <row r="7543" spans="29:36" x14ac:dyDescent="0.3">
      <c r="AC7543" s="439"/>
      <c r="AD7543" s="439"/>
      <c r="AE7543" s="439"/>
      <c r="AF7543" s="439"/>
      <c r="AG7543" s="439"/>
      <c r="AH7543" s="439"/>
      <c r="AI7543" s="439"/>
      <c r="AJ7543" s="439"/>
    </row>
    <row r="7544" spans="29:36" x14ac:dyDescent="0.3">
      <c r="AC7544" s="439"/>
      <c r="AD7544" s="439"/>
      <c r="AE7544" s="439"/>
      <c r="AF7544" s="439"/>
      <c r="AG7544" s="439"/>
      <c r="AH7544" s="439"/>
      <c r="AI7544" s="439"/>
      <c r="AJ7544" s="439"/>
    </row>
    <row r="7545" spans="29:36" x14ac:dyDescent="0.3">
      <c r="AC7545" s="439"/>
      <c r="AD7545" s="439"/>
      <c r="AE7545" s="439"/>
      <c r="AF7545" s="439"/>
      <c r="AG7545" s="439"/>
      <c r="AH7545" s="439"/>
      <c r="AI7545" s="439"/>
      <c r="AJ7545" s="439"/>
    </row>
    <row r="7546" spans="29:36" x14ac:dyDescent="0.3">
      <c r="AC7546" s="439"/>
      <c r="AD7546" s="439"/>
      <c r="AE7546" s="439"/>
      <c r="AF7546" s="439"/>
      <c r="AG7546" s="439"/>
      <c r="AH7546" s="439"/>
      <c r="AI7546" s="439"/>
      <c r="AJ7546" s="439"/>
    </row>
    <row r="7547" spans="29:36" x14ac:dyDescent="0.3">
      <c r="AC7547" s="439"/>
      <c r="AD7547" s="439"/>
      <c r="AE7547" s="439"/>
      <c r="AF7547" s="439"/>
      <c r="AG7547" s="439"/>
      <c r="AH7547" s="439"/>
      <c r="AI7547" s="439"/>
      <c r="AJ7547" s="439"/>
    </row>
    <row r="7548" spans="29:36" x14ac:dyDescent="0.3">
      <c r="AC7548" s="439"/>
      <c r="AD7548" s="439"/>
      <c r="AE7548" s="439"/>
      <c r="AF7548" s="439"/>
      <c r="AG7548" s="439"/>
      <c r="AH7548" s="439"/>
      <c r="AI7548" s="439"/>
      <c r="AJ7548" s="439"/>
    </row>
    <row r="7549" spans="29:36" x14ac:dyDescent="0.3">
      <c r="AC7549" s="439"/>
      <c r="AD7549" s="439"/>
      <c r="AE7549" s="439"/>
      <c r="AF7549" s="439"/>
      <c r="AG7549" s="439"/>
      <c r="AH7549" s="439"/>
      <c r="AI7549" s="439"/>
      <c r="AJ7549" s="439"/>
    </row>
    <row r="7550" spans="29:36" x14ac:dyDescent="0.3">
      <c r="AC7550" s="439"/>
      <c r="AD7550" s="439"/>
      <c r="AE7550" s="439"/>
      <c r="AF7550" s="439"/>
      <c r="AG7550" s="439"/>
      <c r="AH7550" s="439"/>
      <c r="AI7550" s="439"/>
      <c r="AJ7550" s="439"/>
    </row>
    <row r="7551" spans="29:36" x14ac:dyDescent="0.3">
      <c r="AC7551" s="439"/>
      <c r="AD7551" s="439"/>
      <c r="AE7551" s="439"/>
      <c r="AF7551" s="439"/>
      <c r="AG7551" s="439"/>
      <c r="AH7551" s="439"/>
      <c r="AI7551" s="439"/>
      <c r="AJ7551" s="439"/>
    </row>
    <row r="7552" spans="29:36" x14ac:dyDescent="0.3">
      <c r="AC7552" s="439"/>
      <c r="AD7552" s="439"/>
      <c r="AE7552" s="439"/>
      <c r="AF7552" s="439"/>
      <c r="AG7552" s="439"/>
      <c r="AH7552" s="439"/>
      <c r="AI7552" s="439"/>
      <c r="AJ7552" s="439"/>
    </row>
    <row r="7553" spans="29:36" x14ac:dyDescent="0.3">
      <c r="AC7553" s="439"/>
      <c r="AD7553" s="439"/>
      <c r="AE7553" s="439"/>
      <c r="AF7553" s="439"/>
      <c r="AG7553" s="439"/>
      <c r="AH7553" s="439"/>
      <c r="AI7553" s="439"/>
      <c r="AJ7553" s="439"/>
    </row>
    <row r="7554" spans="29:36" x14ac:dyDescent="0.3">
      <c r="AC7554" s="439"/>
      <c r="AD7554" s="439"/>
      <c r="AE7554" s="439"/>
      <c r="AF7554" s="439"/>
      <c r="AG7554" s="439"/>
      <c r="AH7554" s="439"/>
      <c r="AI7554" s="439"/>
      <c r="AJ7554" s="439"/>
    </row>
    <row r="7555" spans="29:36" x14ac:dyDescent="0.3">
      <c r="AC7555" s="439"/>
      <c r="AD7555" s="439"/>
      <c r="AE7555" s="439"/>
      <c r="AF7555" s="439"/>
      <c r="AG7555" s="439"/>
      <c r="AH7555" s="439"/>
      <c r="AI7555" s="439"/>
      <c r="AJ7555" s="439"/>
    </row>
    <row r="7556" spans="29:36" x14ac:dyDescent="0.3">
      <c r="AC7556" s="439"/>
      <c r="AD7556" s="439"/>
      <c r="AE7556" s="439"/>
      <c r="AF7556" s="439"/>
      <c r="AG7556" s="439"/>
      <c r="AH7556" s="439"/>
      <c r="AI7556" s="439"/>
      <c r="AJ7556" s="439"/>
    </row>
    <row r="7557" spans="29:36" x14ac:dyDescent="0.3">
      <c r="AC7557" s="439"/>
      <c r="AD7557" s="439"/>
      <c r="AE7557" s="439"/>
      <c r="AF7557" s="439"/>
      <c r="AG7557" s="439"/>
      <c r="AH7557" s="439"/>
      <c r="AI7557" s="439"/>
      <c r="AJ7557" s="439"/>
    </row>
    <row r="7558" spans="29:36" x14ac:dyDescent="0.3">
      <c r="AC7558" s="439"/>
      <c r="AD7558" s="439"/>
      <c r="AE7558" s="439"/>
      <c r="AF7558" s="439"/>
      <c r="AG7558" s="439"/>
      <c r="AH7558" s="439"/>
      <c r="AI7558" s="439"/>
      <c r="AJ7558" s="439"/>
    </row>
    <row r="7559" spans="29:36" x14ac:dyDescent="0.3">
      <c r="AC7559" s="439"/>
      <c r="AD7559" s="439"/>
      <c r="AE7559" s="439"/>
      <c r="AF7559" s="439"/>
      <c r="AG7559" s="439"/>
      <c r="AH7559" s="439"/>
      <c r="AI7559" s="439"/>
      <c r="AJ7559" s="439"/>
    </row>
    <row r="7560" spans="29:36" x14ac:dyDescent="0.3">
      <c r="AC7560" s="439"/>
      <c r="AD7560" s="439"/>
      <c r="AE7560" s="439"/>
      <c r="AF7560" s="439"/>
      <c r="AG7560" s="439"/>
      <c r="AH7560" s="439"/>
      <c r="AI7560" s="439"/>
      <c r="AJ7560" s="439"/>
    </row>
    <row r="7561" spans="29:36" x14ac:dyDescent="0.3">
      <c r="AC7561" s="439"/>
      <c r="AD7561" s="439"/>
      <c r="AE7561" s="439"/>
      <c r="AF7561" s="439"/>
      <c r="AG7561" s="439"/>
      <c r="AH7561" s="439"/>
      <c r="AI7561" s="439"/>
      <c r="AJ7561" s="439"/>
    </row>
    <row r="7562" spans="29:36" x14ac:dyDescent="0.3">
      <c r="AC7562" s="439"/>
      <c r="AD7562" s="439"/>
      <c r="AE7562" s="439"/>
      <c r="AF7562" s="439"/>
      <c r="AG7562" s="439"/>
      <c r="AH7562" s="439"/>
      <c r="AI7562" s="439"/>
      <c r="AJ7562" s="439"/>
    </row>
    <row r="7563" spans="29:36" x14ac:dyDescent="0.3">
      <c r="AC7563" s="439"/>
      <c r="AD7563" s="439"/>
      <c r="AE7563" s="439"/>
      <c r="AF7563" s="439"/>
      <c r="AG7563" s="439"/>
      <c r="AH7563" s="439"/>
      <c r="AI7563" s="439"/>
      <c r="AJ7563" s="439"/>
    </row>
    <row r="7564" spans="29:36" x14ac:dyDescent="0.3">
      <c r="AC7564" s="439"/>
      <c r="AD7564" s="439"/>
      <c r="AE7564" s="439"/>
      <c r="AF7564" s="439"/>
      <c r="AG7564" s="439"/>
      <c r="AH7564" s="439"/>
      <c r="AI7564" s="439"/>
      <c r="AJ7564" s="439"/>
    </row>
    <row r="7565" spans="29:36" x14ac:dyDescent="0.3">
      <c r="AC7565" s="439"/>
      <c r="AD7565" s="439"/>
      <c r="AE7565" s="439"/>
      <c r="AF7565" s="439"/>
      <c r="AG7565" s="439"/>
      <c r="AH7565" s="439"/>
      <c r="AI7565" s="439"/>
      <c r="AJ7565" s="439"/>
    </row>
    <row r="7566" spans="29:36" x14ac:dyDescent="0.3">
      <c r="AC7566" s="439"/>
      <c r="AD7566" s="439"/>
      <c r="AE7566" s="439"/>
      <c r="AF7566" s="439"/>
      <c r="AG7566" s="439"/>
      <c r="AH7566" s="439"/>
      <c r="AI7566" s="439"/>
      <c r="AJ7566" s="439"/>
    </row>
    <row r="7567" spans="29:36" x14ac:dyDescent="0.3">
      <c r="AC7567" s="439"/>
      <c r="AD7567" s="439"/>
      <c r="AE7567" s="439"/>
      <c r="AF7567" s="439"/>
      <c r="AG7567" s="439"/>
      <c r="AH7567" s="439"/>
      <c r="AI7567" s="439"/>
      <c r="AJ7567" s="439"/>
    </row>
    <row r="7568" spans="29:36" x14ac:dyDescent="0.3">
      <c r="AC7568" s="439"/>
      <c r="AD7568" s="439"/>
      <c r="AE7568" s="439"/>
      <c r="AF7568" s="439"/>
      <c r="AG7568" s="439"/>
      <c r="AH7568" s="439"/>
      <c r="AI7568" s="439"/>
      <c r="AJ7568" s="439"/>
    </row>
    <row r="7569" spans="29:36" x14ac:dyDescent="0.3">
      <c r="AC7569" s="439"/>
      <c r="AD7569" s="439"/>
      <c r="AE7569" s="439"/>
      <c r="AF7569" s="439"/>
      <c r="AG7569" s="439"/>
      <c r="AH7569" s="439"/>
      <c r="AI7569" s="439"/>
      <c r="AJ7569" s="439"/>
    </row>
    <row r="7570" spans="29:36" x14ac:dyDescent="0.3">
      <c r="AC7570" s="439"/>
      <c r="AD7570" s="439"/>
      <c r="AE7570" s="439"/>
      <c r="AF7570" s="439"/>
      <c r="AG7570" s="439"/>
      <c r="AH7570" s="439"/>
      <c r="AI7570" s="439"/>
      <c r="AJ7570" s="439"/>
    </row>
    <row r="7571" spans="29:36" x14ac:dyDescent="0.3">
      <c r="AC7571" s="439"/>
      <c r="AD7571" s="439"/>
      <c r="AE7571" s="439"/>
      <c r="AF7571" s="439"/>
      <c r="AG7571" s="439"/>
      <c r="AH7571" s="439"/>
      <c r="AI7571" s="439"/>
      <c r="AJ7571" s="439"/>
    </row>
    <row r="7572" spans="29:36" x14ac:dyDescent="0.3">
      <c r="AC7572" s="439"/>
      <c r="AD7572" s="439"/>
      <c r="AE7572" s="439"/>
      <c r="AF7572" s="439"/>
      <c r="AG7572" s="439"/>
      <c r="AH7572" s="439"/>
      <c r="AI7572" s="439"/>
      <c r="AJ7572" s="439"/>
    </row>
    <row r="7573" spans="29:36" x14ac:dyDescent="0.3">
      <c r="AC7573" s="439"/>
      <c r="AD7573" s="439"/>
      <c r="AE7573" s="439"/>
      <c r="AF7573" s="439"/>
      <c r="AG7573" s="439"/>
      <c r="AH7573" s="439"/>
      <c r="AI7573" s="439"/>
      <c r="AJ7573" s="439"/>
    </row>
    <row r="7574" spans="29:36" x14ac:dyDescent="0.3">
      <c r="AC7574" s="439"/>
      <c r="AD7574" s="439"/>
      <c r="AE7574" s="439"/>
      <c r="AF7574" s="439"/>
      <c r="AG7574" s="439"/>
      <c r="AH7574" s="439"/>
      <c r="AI7574" s="439"/>
      <c r="AJ7574" s="439"/>
    </row>
    <row r="7575" spans="29:36" x14ac:dyDescent="0.3">
      <c r="AC7575" s="439"/>
      <c r="AD7575" s="439"/>
      <c r="AE7575" s="439"/>
      <c r="AF7575" s="439"/>
      <c r="AG7575" s="439"/>
      <c r="AH7575" s="439"/>
      <c r="AI7575" s="439"/>
      <c r="AJ7575" s="439"/>
    </row>
    <row r="7576" spans="29:36" x14ac:dyDescent="0.3">
      <c r="AC7576" s="439"/>
      <c r="AD7576" s="439"/>
      <c r="AE7576" s="439"/>
      <c r="AF7576" s="439"/>
      <c r="AG7576" s="439"/>
      <c r="AH7576" s="439"/>
      <c r="AI7576" s="439"/>
      <c r="AJ7576" s="439"/>
    </row>
    <row r="7577" spans="29:36" x14ac:dyDescent="0.3">
      <c r="AC7577" s="439"/>
      <c r="AD7577" s="439"/>
      <c r="AE7577" s="439"/>
      <c r="AF7577" s="439"/>
      <c r="AG7577" s="439"/>
      <c r="AH7577" s="439"/>
      <c r="AI7577" s="439"/>
      <c r="AJ7577" s="439"/>
    </row>
    <row r="7578" spans="29:36" x14ac:dyDescent="0.3">
      <c r="AC7578" s="439"/>
      <c r="AD7578" s="439"/>
      <c r="AE7578" s="439"/>
      <c r="AF7578" s="439"/>
      <c r="AG7578" s="439"/>
      <c r="AH7578" s="439"/>
      <c r="AI7578" s="439"/>
      <c r="AJ7578" s="439"/>
    </row>
    <row r="7579" spans="29:36" x14ac:dyDescent="0.3">
      <c r="AC7579" s="439"/>
      <c r="AD7579" s="439"/>
      <c r="AE7579" s="439"/>
      <c r="AF7579" s="439"/>
      <c r="AG7579" s="439"/>
      <c r="AH7579" s="439"/>
      <c r="AI7579" s="439"/>
      <c r="AJ7579" s="439"/>
    </row>
    <row r="7580" spans="29:36" x14ac:dyDescent="0.3">
      <c r="AC7580" s="439"/>
      <c r="AD7580" s="439"/>
      <c r="AE7580" s="439"/>
      <c r="AF7580" s="439"/>
      <c r="AG7580" s="439"/>
      <c r="AH7580" s="439"/>
      <c r="AI7580" s="439"/>
      <c r="AJ7580" s="439"/>
    </row>
    <row r="7581" spans="29:36" x14ac:dyDescent="0.3">
      <c r="AC7581" s="439"/>
      <c r="AD7581" s="439"/>
      <c r="AE7581" s="439"/>
      <c r="AF7581" s="439"/>
      <c r="AG7581" s="439"/>
      <c r="AH7581" s="439"/>
      <c r="AI7581" s="439"/>
      <c r="AJ7581" s="439"/>
    </row>
    <row r="7582" spans="29:36" x14ac:dyDescent="0.3">
      <c r="AC7582" s="439"/>
      <c r="AD7582" s="439"/>
      <c r="AE7582" s="439"/>
      <c r="AF7582" s="439"/>
      <c r="AG7582" s="439"/>
      <c r="AH7582" s="439"/>
      <c r="AI7582" s="439"/>
      <c r="AJ7582" s="439"/>
    </row>
    <row r="7583" spans="29:36" x14ac:dyDescent="0.3">
      <c r="AC7583" s="439"/>
      <c r="AD7583" s="439"/>
      <c r="AE7583" s="439"/>
      <c r="AF7583" s="439"/>
      <c r="AG7583" s="439"/>
      <c r="AH7583" s="439"/>
      <c r="AI7583" s="439"/>
      <c r="AJ7583" s="439"/>
    </row>
    <row r="7584" spans="29:36" x14ac:dyDescent="0.3">
      <c r="AC7584" s="439"/>
      <c r="AD7584" s="439"/>
      <c r="AE7584" s="439"/>
      <c r="AF7584" s="439"/>
      <c r="AG7584" s="439"/>
      <c r="AH7584" s="439"/>
      <c r="AI7584" s="439"/>
      <c r="AJ7584" s="439"/>
    </row>
    <row r="7585" spans="29:36" x14ac:dyDescent="0.3">
      <c r="AC7585" s="439"/>
      <c r="AD7585" s="439"/>
      <c r="AE7585" s="439"/>
      <c r="AF7585" s="439"/>
      <c r="AG7585" s="439"/>
      <c r="AH7585" s="439"/>
      <c r="AI7585" s="439"/>
      <c r="AJ7585" s="439"/>
    </row>
    <row r="7586" spans="29:36" x14ac:dyDescent="0.3">
      <c r="AC7586" s="439"/>
      <c r="AD7586" s="439"/>
      <c r="AE7586" s="439"/>
      <c r="AF7586" s="439"/>
      <c r="AG7586" s="439"/>
      <c r="AH7586" s="439"/>
      <c r="AI7586" s="439"/>
      <c r="AJ7586" s="439"/>
    </row>
    <row r="7587" spans="29:36" x14ac:dyDescent="0.3">
      <c r="AC7587" s="439"/>
      <c r="AD7587" s="439"/>
      <c r="AE7587" s="439"/>
      <c r="AF7587" s="439"/>
      <c r="AG7587" s="439"/>
      <c r="AH7587" s="439"/>
      <c r="AI7587" s="439"/>
      <c r="AJ7587" s="439"/>
    </row>
    <row r="7588" spans="29:36" x14ac:dyDescent="0.3">
      <c r="AC7588" s="439"/>
      <c r="AD7588" s="439"/>
      <c r="AE7588" s="439"/>
      <c r="AF7588" s="439"/>
      <c r="AG7588" s="439"/>
      <c r="AH7588" s="439"/>
      <c r="AI7588" s="439"/>
      <c r="AJ7588" s="439"/>
    </row>
    <row r="7589" spans="29:36" x14ac:dyDescent="0.3">
      <c r="AC7589" s="439"/>
      <c r="AD7589" s="439"/>
      <c r="AE7589" s="439"/>
      <c r="AF7589" s="439"/>
      <c r="AG7589" s="439"/>
      <c r="AH7589" s="439"/>
      <c r="AI7589" s="439"/>
      <c r="AJ7589" s="439"/>
    </row>
    <row r="7590" spans="29:36" x14ac:dyDescent="0.3">
      <c r="AC7590" s="439"/>
      <c r="AD7590" s="439"/>
      <c r="AE7590" s="439"/>
      <c r="AF7590" s="439"/>
      <c r="AG7590" s="439"/>
      <c r="AH7590" s="439"/>
      <c r="AI7590" s="439"/>
      <c r="AJ7590" s="439"/>
    </row>
    <row r="7591" spans="29:36" x14ac:dyDescent="0.3">
      <c r="AC7591" s="439"/>
      <c r="AD7591" s="439"/>
      <c r="AE7591" s="439"/>
      <c r="AF7591" s="439"/>
      <c r="AG7591" s="439"/>
      <c r="AH7591" s="439"/>
      <c r="AI7591" s="439"/>
      <c r="AJ7591" s="439"/>
    </row>
    <row r="7592" spans="29:36" x14ac:dyDescent="0.3">
      <c r="AC7592" s="439"/>
      <c r="AD7592" s="439"/>
      <c r="AE7592" s="439"/>
      <c r="AF7592" s="439"/>
      <c r="AG7592" s="439"/>
      <c r="AH7592" s="439"/>
      <c r="AI7592" s="439"/>
      <c r="AJ7592" s="439"/>
    </row>
    <row r="7593" spans="29:36" x14ac:dyDescent="0.3">
      <c r="AC7593" s="439"/>
      <c r="AD7593" s="439"/>
      <c r="AE7593" s="439"/>
      <c r="AF7593" s="439"/>
      <c r="AG7593" s="439"/>
      <c r="AH7593" s="439"/>
      <c r="AI7593" s="439"/>
      <c r="AJ7593" s="439"/>
    </row>
    <row r="7594" spans="29:36" x14ac:dyDescent="0.3">
      <c r="AC7594" s="439"/>
      <c r="AD7594" s="439"/>
      <c r="AE7594" s="439"/>
      <c r="AF7594" s="439"/>
      <c r="AG7594" s="439"/>
      <c r="AH7594" s="439"/>
      <c r="AI7594" s="439"/>
      <c r="AJ7594" s="439"/>
    </row>
    <row r="7595" spans="29:36" x14ac:dyDescent="0.3">
      <c r="AC7595" s="439"/>
      <c r="AD7595" s="439"/>
      <c r="AE7595" s="439"/>
      <c r="AF7595" s="439"/>
      <c r="AG7595" s="439"/>
      <c r="AH7595" s="439"/>
      <c r="AI7595" s="439"/>
      <c r="AJ7595" s="439"/>
    </row>
    <row r="7596" spans="29:36" x14ac:dyDescent="0.3">
      <c r="AC7596" s="439"/>
      <c r="AD7596" s="439"/>
      <c r="AE7596" s="439"/>
      <c r="AF7596" s="439"/>
      <c r="AG7596" s="439"/>
      <c r="AH7596" s="439"/>
      <c r="AI7596" s="439"/>
      <c r="AJ7596" s="439"/>
    </row>
    <row r="7597" spans="29:36" x14ac:dyDescent="0.3">
      <c r="AC7597" s="439"/>
      <c r="AD7597" s="439"/>
      <c r="AE7597" s="439"/>
      <c r="AF7597" s="439"/>
      <c r="AG7597" s="439"/>
      <c r="AH7597" s="439"/>
      <c r="AI7597" s="439"/>
      <c r="AJ7597" s="439"/>
    </row>
    <row r="7598" spans="29:36" x14ac:dyDescent="0.3">
      <c r="AC7598" s="439"/>
      <c r="AD7598" s="439"/>
      <c r="AE7598" s="439"/>
      <c r="AF7598" s="439"/>
      <c r="AG7598" s="439"/>
      <c r="AH7598" s="439"/>
      <c r="AI7598" s="439"/>
      <c r="AJ7598" s="439"/>
    </row>
    <row r="7599" spans="29:36" x14ac:dyDescent="0.3">
      <c r="AC7599" s="439"/>
      <c r="AD7599" s="439"/>
      <c r="AE7599" s="439"/>
      <c r="AF7599" s="439"/>
      <c r="AG7599" s="439"/>
      <c r="AH7599" s="439"/>
      <c r="AI7599" s="439"/>
      <c r="AJ7599" s="439"/>
    </row>
    <row r="7600" spans="29:36" x14ac:dyDescent="0.3">
      <c r="AC7600" s="439"/>
      <c r="AD7600" s="439"/>
      <c r="AE7600" s="439"/>
      <c r="AF7600" s="439"/>
      <c r="AG7600" s="439"/>
      <c r="AH7600" s="439"/>
      <c r="AI7600" s="439"/>
      <c r="AJ7600" s="439"/>
    </row>
    <row r="7601" spans="29:36" x14ac:dyDescent="0.3">
      <c r="AC7601" s="439"/>
      <c r="AD7601" s="439"/>
      <c r="AE7601" s="439"/>
      <c r="AF7601" s="439"/>
      <c r="AG7601" s="439"/>
      <c r="AH7601" s="439"/>
      <c r="AI7601" s="439"/>
      <c r="AJ7601" s="439"/>
    </row>
    <row r="7602" spans="29:36" x14ac:dyDescent="0.3">
      <c r="AC7602" s="439"/>
      <c r="AD7602" s="439"/>
      <c r="AE7602" s="439"/>
      <c r="AF7602" s="439"/>
      <c r="AG7602" s="439"/>
      <c r="AH7602" s="439"/>
      <c r="AI7602" s="439"/>
      <c r="AJ7602" s="439"/>
    </row>
    <row r="7603" spans="29:36" x14ac:dyDescent="0.3">
      <c r="AC7603" s="439"/>
      <c r="AD7603" s="439"/>
      <c r="AE7603" s="439"/>
      <c r="AF7603" s="439"/>
      <c r="AG7603" s="439"/>
      <c r="AH7603" s="439"/>
      <c r="AI7603" s="439"/>
      <c r="AJ7603" s="439"/>
    </row>
    <row r="7604" spans="29:36" x14ac:dyDescent="0.3">
      <c r="AC7604" s="439"/>
      <c r="AD7604" s="439"/>
      <c r="AE7604" s="439"/>
      <c r="AF7604" s="439"/>
      <c r="AG7604" s="439"/>
      <c r="AH7604" s="439"/>
      <c r="AI7604" s="439"/>
      <c r="AJ7604" s="439"/>
    </row>
    <row r="7605" spans="29:36" x14ac:dyDescent="0.3">
      <c r="AC7605" s="439"/>
      <c r="AD7605" s="439"/>
      <c r="AE7605" s="439"/>
      <c r="AF7605" s="439"/>
      <c r="AG7605" s="439"/>
      <c r="AH7605" s="439"/>
      <c r="AI7605" s="439"/>
      <c r="AJ7605" s="439"/>
    </row>
    <row r="7606" spans="29:36" x14ac:dyDescent="0.3">
      <c r="AC7606" s="439"/>
      <c r="AD7606" s="439"/>
      <c r="AE7606" s="439"/>
      <c r="AF7606" s="439"/>
      <c r="AG7606" s="439"/>
      <c r="AH7606" s="439"/>
      <c r="AI7606" s="439"/>
      <c r="AJ7606" s="439"/>
    </row>
    <row r="7607" spans="29:36" x14ac:dyDescent="0.3">
      <c r="AC7607" s="439"/>
      <c r="AD7607" s="439"/>
      <c r="AE7607" s="439"/>
      <c r="AF7607" s="439"/>
      <c r="AG7607" s="439"/>
      <c r="AH7607" s="439"/>
      <c r="AI7607" s="439"/>
      <c r="AJ7607" s="439"/>
    </row>
    <row r="7608" spans="29:36" x14ac:dyDescent="0.3">
      <c r="AC7608" s="439"/>
      <c r="AD7608" s="439"/>
      <c r="AE7608" s="439"/>
      <c r="AF7608" s="439"/>
      <c r="AG7608" s="439"/>
      <c r="AH7608" s="439"/>
      <c r="AI7608" s="439"/>
      <c r="AJ7608" s="439"/>
    </row>
    <row r="7609" spans="29:36" x14ac:dyDescent="0.3">
      <c r="AC7609" s="439"/>
      <c r="AD7609" s="439"/>
      <c r="AE7609" s="439"/>
      <c r="AF7609" s="439"/>
      <c r="AG7609" s="439"/>
      <c r="AH7609" s="439"/>
      <c r="AI7609" s="439"/>
      <c r="AJ7609" s="439"/>
    </row>
    <row r="7610" spans="29:36" x14ac:dyDescent="0.3">
      <c r="AC7610" s="439"/>
      <c r="AD7610" s="439"/>
      <c r="AE7610" s="439"/>
      <c r="AF7610" s="439"/>
      <c r="AG7610" s="439"/>
      <c r="AH7610" s="439"/>
      <c r="AI7610" s="439"/>
      <c r="AJ7610" s="439"/>
    </row>
    <row r="7611" spans="29:36" x14ac:dyDescent="0.3">
      <c r="AC7611" s="439"/>
      <c r="AD7611" s="439"/>
      <c r="AE7611" s="439"/>
      <c r="AF7611" s="439"/>
      <c r="AG7611" s="439"/>
      <c r="AH7611" s="439"/>
      <c r="AI7611" s="439"/>
      <c r="AJ7611" s="439"/>
    </row>
    <row r="7612" spans="29:36" x14ac:dyDescent="0.3">
      <c r="AC7612" s="439"/>
      <c r="AD7612" s="439"/>
      <c r="AE7612" s="439"/>
      <c r="AF7612" s="439"/>
      <c r="AG7612" s="439"/>
      <c r="AH7612" s="439"/>
      <c r="AI7612" s="439"/>
      <c r="AJ7612" s="439"/>
    </row>
    <row r="7613" spans="29:36" x14ac:dyDescent="0.3">
      <c r="AC7613" s="439"/>
      <c r="AD7613" s="439"/>
      <c r="AE7613" s="439"/>
      <c r="AF7613" s="439"/>
      <c r="AG7613" s="439"/>
      <c r="AH7613" s="439"/>
      <c r="AI7613" s="439"/>
      <c r="AJ7613" s="439"/>
    </row>
    <row r="7614" spans="29:36" x14ac:dyDescent="0.3">
      <c r="AC7614" s="439"/>
      <c r="AD7614" s="439"/>
      <c r="AE7614" s="439"/>
      <c r="AF7614" s="439"/>
      <c r="AG7614" s="439"/>
      <c r="AH7614" s="439"/>
      <c r="AI7614" s="439"/>
      <c r="AJ7614" s="439"/>
    </row>
    <row r="7615" spans="29:36" x14ac:dyDescent="0.3">
      <c r="AC7615" s="439"/>
      <c r="AD7615" s="439"/>
      <c r="AE7615" s="439"/>
      <c r="AF7615" s="439"/>
      <c r="AG7615" s="439"/>
      <c r="AH7615" s="439"/>
      <c r="AI7615" s="439"/>
      <c r="AJ7615" s="439"/>
    </row>
    <row r="7616" spans="29:36" x14ac:dyDescent="0.3">
      <c r="AC7616" s="439"/>
      <c r="AD7616" s="439"/>
      <c r="AE7616" s="439"/>
      <c r="AF7616" s="439"/>
      <c r="AG7616" s="439"/>
      <c r="AH7616" s="439"/>
      <c r="AI7616" s="439"/>
      <c r="AJ7616" s="439"/>
    </row>
    <row r="7617" spans="29:36" x14ac:dyDescent="0.3">
      <c r="AC7617" s="439"/>
      <c r="AD7617" s="439"/>
      <c r="AE7617" s="439"/>
      <c r="AF7617" s="439"/>
      <c r="AG7617" s="439"/>
      <c r="AH7617" s="439"/>
      <c r="AI7617" s="439"/>
      <c r="AJ7617" s="439"/>
    </row>
    <row r="7618" spans="29:36" x14ac:dyDescent="0.3">
      <c r="AC7618" s="439"/>
      <c r="AD7618" s="439"/>
      <c r="AE7618" s="439"/>
      <c r="AF7618" s="439"/>
      <c r="AG7618" s="439"/>
      <c r="AH7618" s="439"/>
      <c r="AI7618" s="439"/>
      <c r="AJ7618" s="439"/>
    </row>
    <row r="7619" spans="29:36" x14ac:dyDescent="0.3">
      <c r="AC7619" s="439"/>
      <c r="AD7619" s="439"/>
      <c r="AE7619" s="439"/>
      <c r="AF7619" s="439"/>
      <c r="AG7619" s="439"/>
      <c r="AH7619" s="439"/>
      <c r="AI7619" s="439"/>
      <c r="AJ7619" s="439"/>
    </row>
    <row r="7620" spans="29:36" x14ac:dyDescent="0.3">
      <c r="AC7620" s="439"/>
      <c r="AD7620" s="439"/>
      <c r="AE7620" s="439"/>
      <c r="AF7620" s="439"/>
      <c r="AG7620" s="439"/>
      <c r="AH7620" s="439"/>
      <c r="AI7620" s="439"/>
      <c r="AJ7620" s="439"/>
    </row>
    <row r="7621" spans="29:36" x14ac:dyDescent="0.3">
      <c r="AC7621" s="439"/>
      <c r="AD7621" s="439"/>
      <c r="AE7621" s="439"/>
      <c r="AF7621" s="439"/>
      <c r="AG7621" s="439"/>
      <c r="AH7621" s="439"/>
      <c r="AI7621" s="439"/>
      <c r="AJ7621" s="439"/>
    </row>
    <row r="7622" spans="29:36" x14ac:dyDescent="0.3">
      <c r="AC7622" s="439"/>
      <c r="AD7622" s="439"/>
      <c r="AE7622" s="439"/>
      <c r="AF7622" s="439"/>
      <c r="AG7622" s="439"/>
      <c r="AH7622" s="439"/>
      <c r="AI7622" s="439"/>
      <c r="AJ7622" s="439"/>
    </row>
    <row r="7623" spans="29:36" x14ac:dyDescent="0.3">
      <c r="AC7623" s="439"/>
      <c r="AD7623" s="439"/>
      <c r="AE7623" s="439"/>
      <c r="AF7623" s="439"/>
      <c r="AG7623" s="439"/>
      <c r="AH7623" s="439"/>
      <c r="AI7623" s="439"/>
      <c r="AJ7623" s="439"/>
    </row>
    <row r="7624" spans="29:36" x14ac:dyDescent="0.3">
      <c r="AC7624" s="439"/>
      <c r="AD7624" s="439"/>
      <c r="AE7624" s="439"/>
      <c r="AF7624" s="439"/>
      <c r="AG7624" s="439"/>
      <c r="AH7624" s="439"/>
      <c r="AI7624" s="439"/>
      <c r="AJ7624" s="439"/>
    </row>
    <row r="7625" spans="29:36" x14ac:dyDescent="0.3">
      <c r="AC7625" s="439"/>
      <c r="AD7625" s="439"/>
      <c r="AE7625" s="439"/>
      <c r="AF7625" s="439"/>
      <c r="AG7625" s="439"/>
      <c r="AH7625" s="439"/>
      <c r="AI7625" s="439"/>
      <c r="AJ7625" s="439"/>
    </row>
    <row r="7626" spans="29:36" x14ac:dyDescent="0.3">
      <c r="AC7626" s="439"/>
      <c r="AD7626" s="439"/>
      <c r="AE7626" s="439"/>
      <c r="AF7626" s="439"/>
      <c r="AG7626" s="439"/>
      <c r="AH7626" s="439"/>
      <c r="AI7626" s="439"/>
      <c r="AJ7626" s="439"/>
    </row>
    <row r="7627" spans="29:36" x14ac:dyDescent="0.3">
      <c r="AC7627" s="439"/>
      <c r="AD7627" s="439"/>
      <c r="AE7627" s="439"/>
      <c r="AF7627" s="439"/>
      <c r="AG7627" s="439"/>
      <c r="AH7627" s="439"/>
      <c r="AI7627" s="439"/>
      <c r="AJ7627" s="439"/>
    </row>
    <row r="7628" spans="29:36" x14ac:dyDescent="0.3">
      <c r="AC7628" s="439"/>
      <c r="AD7628" s="439"/>
      <c r="AE7628" s="439"/>
      <c r="AF7628" s="439"/>
      <c r="AG7628" s="439"/>
      <c r="AH7628" s="439"/>
      <c r="AI7628" s="439"/>
      <c r="AJ7628" s="439"/>
    </row>
    <row r="7629" spans="29:36" x14ac:dyDescent="0.3">
      <c r="AC7629" s="439"/>
      <c r="AD7629" s="439"/>
      <c r="AE7629" s="439"/>
      <c r="AF7629" s="439"/>
      <c r="AG7629" s="439"/>
      <c r="AH7629" s="439"/>
      <c r="AI7629" s="439"/>
      <c r="AJ7629" s="439"/>
    </row>
    <row r="7630" spans="29:36" x14ac:dyDescent="0.3">
      <c r="AC7630" s="439"/>
      <c r="AD7630" s="439"/>
      <c r="AE7630" s="439"/>
      <c r="AF7630" s="439"/>
      <c r="AG7630" s="439"/>
      <c r="AH7630" s="439"/>
      <c r="AI7630" s="439"/>
      <c r="AJ7630" s="439"/>
    </row>
    <row r="7631" spans="29:36" x14ac:dyDescent="0.3">
      <c r="AC7631" s="439"/>
      <c r="AD7631" s="439"/>
      <c r="AE7631" s="439"/>
      <c r="AF7631" s="439"/>
      <c r="AG7631" s="439"/>
      <c r="AH7631" s="439"/>
      <c r="AI7631" s="439"/>
      <c r="AJ7631" s="439"/>
    </row>
    <row r="7632" spans="29:36" x14ac:dyDescent="0.3">
      <c r="AC7632" s="439"/>
      <c r="AD7632" s="439"/>
      <c r="AE7632" s="439"/>
      <c r="AF7632" s="439"/>
      <c r="AG7632" s="439"/>
      <c r="AH7632" s="439"/>
      <c r="AI7632" s="439"/>
      <c r="AJ7632" s="439"/>
    </row>
    <row r="7633" spans="29:36" x14ac:dyDescent="0.3">
      <c r="AC7633" s="439"/>
      <c r="AD7633" s="439"/>
      <c r="AE7633" s="439"/>
      <c r="AF7633" s="439"/>
      <c r="AG7633" s="439"/>
      <c r="AH7633" s="439"/>
      <c r="AI7633" s="439"/>
      <c r="AJ7633" s="439"/>
    </row>
    <row r="7634" spans="29:36" x14ac:dyDescent="0.3">
      <c r="AC7634" s="439"/>
      <c r="AD7634" s="439"/>
      <c r="AE7634" s="439"/>
      <c r="AF7634" s="439"/>
      <c r="AG7634" s="439"/>
      <c r="AH7634" s="439"/>
      <c r="AI7634" s="439"/>
      <c r="AJ7634" s="439"/>
    </row>
    <row r="7635" spans="29:36" x14ac:dyDescent="0.3">
      <c r="AC7635" s="439"/>
      <c r="AD7635" s="439"/>
      <c r="AE7635" s="439"/>
      <c r="AF7635" s="439"/>
      <c r="AG7635" s="439"/>
      <c r="AH7635" s="439"/>
      <c r="AI7635" s="439"/>
      <c r="AJ7635" s="439"/>
    </row>
    <row r="7636" spans="29:36" x14ac:dyDescent="0.3">
      <c r="AC7636" s="439"/>
      <c r="AD7636" s="439"/>
      <c r="AE7636" s="439"/>
      <c r="AF7636" s="439"/>
      <c r="AG7636" s="439"/>
      <c r="AH7636" s="439"/>
      <c r="AI7636" s="439"/>
      <c r="AJ7636" s="439"/>
    </row>
    <row r="7637" spans="29:36" x14ac:dyDescent="0.3">
      <c r="AC7637" s="439"/>
      <c r="AD7637" s="439"/>
      <c r="AE7637" s="439"/>
      <c r="AF7637" s="439"/>
      <c r="AG7637" s="439"/>
      <c r="AH7637" s="439"/>
      <c r="AI7637" s="439"/>
      <c r="AJ7637" s="439"/>
    </row>
    <row r="7638" spans="29:36" x14ac:dyDescent="0.3">
      <c r="AC7638" s="439"/>
      <c r="AD7638" s="439"/>
      <c r="AE7638" s="439"/>
      <c r="AF7638" s="439"/>
      <c r="AG7638" s="439"/>
      <c r="AH7638" s="439"/>
      <c r="AI7638" s="439"/>
      <c r="AJ7638" s="439"/>
    </row>
    <row r="7639" spans="29:36" x14ac:dyDescent="0.3">
      <c r="AC7639" s="439"/>
      <c r="AD7639" s="439"/>
      <c r="AE7639" s="439"/>
      <c r="AF7639" s="439"/>
      <c r="AG7639" s="439"/>
      <c r="AH7639" s="439"/>
      <c r="AI7639" s="439"/>
      <c r="AJ7639" s="439"/>
    </row>
    <row r="7640" spans="29:36" x14ac:dyDescent="0.3">
      <c r="AC7640" s="439"/>
      <c r="AD7640" s="439"/>
      <c r="AE7640" s="439"/>
      <c r="AF7640" s="439"/>
      <c r="AG7640" s="439"/>
      <c r="AH7640" s="439"/>
      <c r="AI7640" s="439"/>
      <c r="AJ7640" s="439"/>
    </row>
    <row r="7641" spans="29:36" x14ac:dyDescent="0.3">
      <c r="AC7641" s="439"/>
      <c r="AD7641" s="439"/>
      <c r="AE7641" s="439"/>
      <c r="AF7641" s="439"/>
      <c r="AG7641" s="439"/>
      <c r="AH7641" s="439"/>
      <c r="AI7641" s="439"/>
      <c r="AJ7641" s="439"/>
    </row>
    <row r="7642" spans="29:36" x14ac:dyDescent="0.3">
      <c r="AC7642" s="439"/>
      <c r="AD7642" s="439"/>
      <c r="AE7642" s="439"/>
      <c r="AF7642" s="439"/>
      <c r="AG7642" s="439"/>
      <c r="AH7642" s="439"/>
      <c r="AI7642" s="439"/>
      <c r="AJ7642" s="439"/>
    </row>
    <row r="7643" spans="29:36" x14ac:dyDescent="0.3">
      <c r="AC7643" s="439"/>
      <c r="AD7643" s="439"/>
      <c r="AE7643" s="439"/>
      <c r="AF7643" s="439"/>
      <c r="AG7643" s="439"/>
      <c r="AH7643" s="439"/>
      <c r="AI7643" s="439"/>
      <c r="AJ7643" s="439"/>
    </row>
    <row r="7644" spans="29:36" x14ac:dyDescent="0.3">
      <c r="AC7644" s="439"/>
      <c r="AD7644" s="439"/>
      <c r="AE7644" s="439"/>
      <c r="AF7644" s="439"/>
      <c r="AG7644" s="439"/>
      <c r="AH7644" s="439"/>
      <c r="AI7644" s="439"/>
      <c r="AJ7644" s="439"/>
    </row>
    <row r="7645" spans="29:36" x14ac:dyDescent="0.3">
      <c r="AC7645" s="439"/>
      <c r="AD7645" s="439"/>
      <c r="AE7645" s="439"/>
      <c r="AF7645" s="439"/>
      <c r="AG7645" s="439"/>
      <c r="AH7645" s="439"/>
      <c r="AI7645" s="439"/>
      <c r="AJ7645" s="439"/>
    </row>
    <row r="7646" spans="29:36" x14ac:dyDescent="0.3">
      <c r="AC7646" s="439"/>
      <c r="AD7646" s="439"/>
      <c r="AE7646" s="439"/>
      <c r="AF7646" s="439"/>
      <c r="AG7646" s="439"/>
      <c r="AH7646" s="439"/>
      <c r="AI7646" s="439"/>
      <c r="AJ7646" s="439"/>
    </row>
    <row r="7647" spans="29:36" x14ac:dyDescent="0.3">
      <c r="AC7647" s="439"/>
      <c r="AD7647" s="439"/>
      <c r="AE7647" s="439"/>
      <c r="AF7647" s="439"/>
      <c r="AG7647" s="439"/>
      <c r="AH7647" s="439"/>
      <c r="AI7647" s="439"/>
      <c r="AJ7647" s="439"/>
    </row>
    <row r="7648" spans="29:36" x14ac:dyDescent="0.3">
      <c r="AC7648" s="439"/>
      <c r="AD7648" s="439"/>
      <c r="AE7648" s="439"/>
      <c r="AF7648" s="439"/>
      <c r="AG7648" s="439"/>
      <c r="AH7648" s="439"/>
      <c r="AI7648" s="439"/>
      <c r="AJ7648" s="439"/>
    </row>
    <row r="7649" spans="29:36" x14ac:dyDescent="0.3">
      <c r="AC7649" s="439"/>
      <c r="AD7649" s="439"/>
      <c r="AE7649" s="439"/>
      <c r="AF7649" s="439"/>
      <c r="AG7649" s="439"/>
      <c r="AH7649" s="439"/>
      <c r="AI7649" s="439"/>
      <c r="AJ7649" s="439"/>
    </row>
    <row r="7650" spans="29:36" x14ac:dyDescent="0.3">
      <c r="AC7650" s="439"/>
      <c r="AD7650" s="439"/>
      <c r="AE7650" s="439"/>
      <c r="AF7650" s="439"/>
      <c r="AG7650" s="439"/>
      <c r="AH7650" s="439"/>
      <c r="AI7650" s="439"/>
      <c r="AJ7650" s="439"/>
    </row>
    <row r="7651" spans="29:36" x14ac:dyDescent="0.3">
      <c r="AC7651" s="439"/>
      <c r="AD7651" s="439"/>
      <c r="AE7651" s="439"/>
      <c r="AF7651" s="439"/>
      <c r="AG7651" s="439"/>
      <c r="AH7651" s="439"/>
      <c r="AI7651" s="439"/>
      <c r="AJ7651" s="439"/>
    </row>
    <row r="7652" spans="29:36" x14ac:dyDescent="0.3">
      <c r="AC7652" s="439"/>
      <c r="AD7652" s="439"/>
      <c r="AE7652" s="439"/>
      <c r="AF7652" s="439"/>
      <c r="AG7652" s="439"/>
      <c r="AH7652" s="439"/>
      <c r="AI7652" s="439"/>
      <c r="AJ7652" s="439"/>
    </row>
    <row r="7653" spans="29:36" x14ac:dyDescent="0.3">
      <c r="AC7653" s="439"/>
      <c r="AD7653" s="439"/>
      <c r="AE7653" s="439"/>
      <c r="AF7653" s="439"/>
      <c r="AG7653" s="439"/>
      <c r="AH7653" s="439"/>
      <c r="AI7653" s="439"/>
      <c r="AJ7653" s="439"/>
    </row>
    <row r="7654" spans="29:36" x14ac:dyDescent="0.3">
      <c r="AC7654" s="439"/>
      <c r="AD7654" s="439"/>
      <c r="AE7654" s="439"/>
      <c r="AF7654" s="439"/>
      <c r="AG7654" s="439"/>
      <c r="AH7654" s="439"/>
      <c r="AI7654" s="439"/>
      <c r="AJ7654" s="439"/>
    </row>
    <row r="7655" spans="29:36" x14ac:dyDescent="0.3">
      <c r="AC7655" s="439"/>
      <c r="AD7655" s="439"/>
      <c r="AE7655" s="439"/>
      <c r="AF7655" s="439"/>
      <c r="AG7655" s="439"/>
      <c r="AH7655" s="439"/>
      <c r="AI7655" s="439"/>
      <c r="AJ7655" s="439"/>
    </row>
    <row r="7656" spans="29:36" x14ac:dyDescent="0.3">
      <c r="AC7656" s="439"/>
      <c r="AD7656" s="439"/>
      <c r="AE7656" s="439"/>
      <c r="AF7656" s="439"/>
      <c r="AG7656" s="439"/>
      <c r="AH7656" s="439"/>
      <c r="AI7656" s="439"/>
      <c r="AJ7656" s="439"/>
    </row>
    <row r="7657" spans="29:36" x14ac:dyDescent="0.3">
      <c r="AC7657" s="439"/>
      <c r="AD7657" s="439"/>
      <c r="AE7657" s="439"/>
      <c r="AF7657" s="439"/>
      <c r="AG7657" s="439"/>
      <c r="AH7657" s="439"/>
      <c r="AI7657" s="439"/>
      <c r="AJ7657" s="439"/>
    </row>
    <row r="7658" spans="29:36" x14ac:dyDescent="0.3">
      <c r="AC7658" s="439"/>
      <c r="AD7658" s="439"/>
      <c r="AE7658" s="439"/>
      <c r="AF7658" s="439"/>
      <c r="AG7658" s="439"/>
      <c r="AH7658" s="439"/>
      <c r="AI7658" s="439"/>
      <c r="AJ7658" s="439"/>
    </row>
    <row r="7659" spans="29:36" x14ac:dyDescent="0.3">
      <c r="AC7659" s="439"/>
      <c r="AD7659" s="439"/>
      <c r="AE7659" s="439"/>
      <c r="AF7659" s="439"/>
      <c r="AG7659" s="439"/>
      <c r="AH7659" s="439"/>
      <c r="AI7659" s="439"/>
      <c r="AJ7659" s="439"/>
    </row>
    <row r="7660" spans="29:36" x14ac:dyDescent="0.3">
      <c r="AC7660" s="439"/>
      <c r="AD7660" s="439"/>
      <c r="AE7660" s="439"/>
      <c r="AF7660" s="439"/>
      <c r="AG7660" s="439"/>
      <c r="AH7660" s="439"/>
      <c r="AI7660" s="439"/>
      <c r="AJ7660" s="439"/>
    </row>
    <row r="7661" spans="29:36" x14ac:dyDescent="0.3">
      <c r="AC7661" s="439"/>
      <c r="AD7661" s="439"/>
      <c r="AE7661" s="439"/>
      <c r="AF7661" s="439"/>
      <c r="AG7661" s="439"/>
      <c r="AH7661" s="439"/>
      <c r="AI7661" s="439"/>
      <c r="AJ7661" s="439"/>
    </row>
    <row r="7662" spans="29:36" x14ac:dyDescent="0.3">
      <c r="AC7662" s="439"/>
      <c r="AD7662" s="439"/>
      <c r="AE7662" s="439"/>
      <c r="AF7662" s="439"/>
      <c r="AG7662" s="439"/>
      <c r="AH7662" s="439"/>
      <c r="AI7662" s="439"/>
      <c r="AJ7662" s="439"/>
    </row>
    <row r="7663" spans="29:36" x14ac:dyDescent="0.3">
      <c r="AC7663" s="439"/>
      <c r="AD7663" s="439"/>
      <c r="AE7663" s="439"/>
      <c r="AF7663" s="439"/>
      <c r="AG7663" s="439"/>
      <c r="AH7663" s="439"/>
      <c r="AI7663" s="439"/>
      <c r="AJ7663" s="439"/>
    </row>
    <row r="7664" spans="29:36" x14ac:dyDescent="0.3">
      <c r="AC7664" s="439"/>
      <c r="AD7664" s="439"/>
      <c r="AE7664" s="439"/>
      <c r="AF7664" s="439"/>
      <c r="AG7664" s="439"/>
      <c r="AH7664" s="439"/>
      <c r="AI7664" s="439"/>
      <c r="AJ7664" s="439"/>
    </row>
    <row r="7665" spans="29:36" x14ac:dyDescent="0.3">
      <c r="AC7665" s="439"/>
      <c r="AD7665" s="439"/>
      <c r="AE7665" s="439"/>
      <c r="AF7665" s="439"/>
      <c r="AG7665" s="439"/>
      <c r="AH7665" s="439"/>
      <c r="AI7665" s="439"/>
      <c r="AJ7665" s="439"/>
    </row>
    <row r="7666" spans="29:36" x14ac:dyDescent="0.3">
      <c r="AC7666" s="439"/>
      <c r="AD7666" s="439"/>
      <c r="AE7666" s="439"/>
      <c r="AF7666" s="439"/>
      <c r="AG7666" s="439"/>
      <c r="AH7666" s="439"/>
      <c r="AI7666" s="439"/>
      <c r="AJ7666" s="439"/>
    </row>
    <row r="7667" spans="29:36" x14ac:dyDescent="0.3">
      <c r="AC7667" s="439"/>
      <c r="AD7667" s="439"/>
      <c r="AE7667" s="439"/>
      <c r="AF7667" s="439"/>
      <c r="AG7667" s="439"/>
      <c r="AH7667" s="439"/>
      <c r="AI7667" s="439"/>
      <c r="AJ7667" s="439"/>
    </row>
    <row r="7668" spans="29:36" x14ac:dyDescent="0.3">
      <c r="AC7668" s="439"/>
      <c r="AD7668" s="439"/>
      <c r="AE7668" s="439"/>
      <c r="AF7668" s="439"/>
      <c r="AG7668" s="439"/>
      <c r="AH7668" s="439"/>
      <c r="AI7668" s="439"/>
      <c r="AJ7668" s="439"/>
    </row>
    <row r="7669" spans="29:36" x14ac:dyDescent="0.3">
      <c r="AC7669" s="439"/>
      <c r="AD7669" s="439"/>
      <c r="AE7669" s="439"/>
      <c r="AF7669" s="439"/>
      <c r="AG7669" s="439"/>
      <c r="AH7669" s="439"/>
      <c r="AI7669" s="439"/>
      <c r="AJ7669" s="439"/>
    </row>
    <row r="7670" spans="29:36" x14ac:dyDescent="0.3">
      <c r="AC7670" s="439"/>
      <c r="AD7670" s="439"/>
      <c r="AE7670" s="439"/>
      <c r="AF7670" s="439"/>
      <c r="AG7670" s="439"/>
      <c r="AH7670" s="439"/>
      <c r="AI7670" s="439"/>
      <c r="AJ7670" s="439"/>
    </row>
    <row r="7671" spans="29:36" x14ac:dyDescent="0.3">
      <c r="AC7671" s="439"/>
      <c r="AD7671" s="439"/>
      <c r="AE7671" s="439"/>
      <c r="AF7671" s="439"/>
      <c r="AG7671" s="439"/>
      <c r="AH7671" s="439"/>
      <c r="AI7671" s="439"/>
      <c r="AJ7671" s="439"/>
    </row>
    <row r="7672" spans="29:36" x14ac:dyDescent="0.3">
      <c r="AC7672" s="439"/>
      <c r="AD7672" s="439"/>
      <c r="AE7672" s="439"/>
      <c r="AF7672" s="439"/>
      <c r="AG7672" s="439"/>
      <c r="AH7672" s="439"/>
      <c r="AI7672" s="439"/>
      <c r="AJ7672" s="439"/>
    </row>
    <row r="7673" spans="29:36" x14ac:dyDescent="0.3">
      <c r="AC7673" s="439"/>
      <c r="AD7673" s="439"/>
      <c r="AE7673" s="439"/>
      <c r="AF7673" s="439"/>
      <c r="AG7673" s="439"/>
      <c r="AH7673" s="439"/>
      <c r="AI7673" s="439"/>
      <c r="AJ7673" s="439"/>
    </row>
    <row r="7674" spans="29:36" x14ac:dyDescent="0.3">
      <c r="AC7674" s="439"/>
      <c r="AD7674" s="439"/>
      <c r="AE7674" s="439"/>
      <c r="AF7674" s="439"/>
      <c r="AG7674" s="439"/>
      <c r="AH7674" s="439"/>
      <c r="AI7674" s="439"/>
      <c r="AJ7674" s="439"/>
    </row>
    <row r="7675" spans="29:36" x14ac:dyDescent="0.3">
      <c r="AC7675" s="439"/>
      <c r="AD7675" s="439"/>
      <c r="AE7675" s="439"/>
      <c r="AF7675" s="439"/>
      <c r="AG7675" s="439"/>
      <c r="AH7675" s="439"/>
      <c r="AI7675" s="439"/>
      <c r="AJ7675" s="439"/>
    </row>
    <row r="7676" spans="29:36" x14ac:dyDescent="0.3">
      <c r="AC7676" s="439"/>
      <c r="AD7676" s="439"/>
      <c r="AE7676" s="439"/>
      <c r="AF7676" s="439"/>
      <c r="AG7676" s="439"/>
      <c r="AH7676" s="439"/>
      <c r="AI7676" s="439"/>
      <c r="AJ7676" s="439"/>
    </row>
    <row r="7677" spans="29:36" x14ac:dyDescent="0.3">
      <c r="AC7677" s="439"/>
      <c r="AD7677" s="439"/>
      <c r="AE7677" s="439"/>
      <c r="AF7677" s="439"/>
      <c r="AG7677" s="439"/>
      <c r="AH7677" s="439"/>
      <c r="AI7677" s="439"/>
      <c r="AJ7677" s="439"/>
    </row>
    <row r="7678" spans="29:36" x14ac:dyDescent="0.3">
      <c r="AC7678" s="439"/>
      <c r="AD7678" s="439"/>
      <c r="AE7678" s="439"/>
      <c r="AF7678" s="439"/>
      <c r="AG7678" s="439"/>
      <c r="AH7678" s="439"/>
      <c r="AI7678" s="439"/>
      <c r="AJ7678" s="439"/>
    </row>
    <row r="7679" spans="29:36" x14ac:dyDescent="0.3">
      <c r="AC7679" s="439"/>
      <c r="AD7679" s="439"/>
      <c r="AE7679" s="439"/>
      <c r="AF7679" s="439"/>
      <c r="AG7679" s="439"/>
      <c r="AH7679" s="439"/>
      <c r="AI7679" s="439"/>
      <c r="AJ7679" s="439"/>
    </row>
    <row r="7680" spans="29:36" x14ac:dyDescent="0.3">
      <c r="AC7680" s="439"/>
      <c r="AD7680" s="439"/>
      <c r="AE7680" s="439"/>
      <c r="AF7680" s="439"/>
      <c r="AG7680" s="439"/>
      <c r="AH7680" s="439"/>
      <c r="AI7680" s="439"/>
      <c r="AJ7680" s="439"/>
    </row>
    <row r="7681" spans="29:36" x14ac:dyDescent="0.3">
      <c r="AC7681" s="439"/>
      <c r="AD7681" s="439"/>
      <c r="AE7681" s="439"/>
      <c r="AF7681" s="439"/>
      <c r="AG7681" s="439"/>
      <c r="AH7681" s="439"/>
      <c r="AI7681" s="439"/>
      <c r="AJ7681" s="439"/>
    </row>
    <row r="7682" spans="29:36" x14ac:dyDescent="0.3">
      <c r="AC7682" s="439"/>
      <c r="AD7682" s="439"/>
      <c r="AE7682" s="439"/>
      <c r="AF7682" s="439"/>
      <c r="AG7682" s="439"/>
      <c r="AH7682" s="439"/>
      <c r="AI7682" s="439"/>
      <c r="AJ7682" s="439"/>
    </row>
    <row r="7683" spans="29:36" x14ac:dyDescent="0.3">
      <c r="AC7683" s="439"/>
      <c r="AD7683" s="439"/>
      <c r="AE7683" s="439"/>
      <c r="AF7683" s="439"/>
      <c r="AG7683" s="439"/>
      <c r="AH7683" s="439"/>
      <c r="AI7683" s="439"/>
      <c r="AJ7683" s="439"/>
    </row>
    <row r="7684" spans="29:36" x14ac:dyDescent="0.3">
      <c r="AC7684" s="439"/>
      <c r="AD7684" s="439"/>
      <c r="AE7684" s="439"/>
      <c r="AF7684" s="439"/>
      <c r="AG7684" s="439"/>
      <c r="AH7684" s="439"/>
      <c r="AI7684" s="439"/>
      <c r="AJ7684" s="439"/>
    </row>
    <row r="7685" spans="29:36" x14ac:dyDescent="0.3">
      <c r="AC7685" s="439"/>
      <c r="AD7685" s="439"/>
      <c r="AE7685" s="439"/>
      <c r="AF7685" s="439"/>
      <c r="AG7685" s="439"/>
      <c r="AH7685" s="439"/>
      <c r="AI7685" s="439"/>
      <c r="AJ7685" s="439"/>
    </row>
    <row r="7686" spans="29:36" x14ac:dyDescent="0.3">
      <c r="AC7686" s="439"/>
      <c r="AD7686" s="439"/>
      <c r="AE7686" s="439"/>
      <c r="AF7686" s="439"/>
      <c r="AG7686" s="439"/>
      <c r="AH7686" s="439"/>
      <c r="AI7686" s="439"/>
      <c r="AJ7686" s="439"/>
    </row>
    <row r="7687" spans="29:36" x14ac:dyDescent="0.3">
      <c r="AC7687" s="439"/>
      <c r="AD7687" s="439"/>
      <c r="AE7687" s="439"/>
      <c r="AF7687" s="439"/>
      <c r="AG7687" s="439"/>
      <c r="AH7687" s="439"/>
      <c r="AI7687" s="439"/>
      <c r="AJ7687" s="439"/>
    </row>
    <row r="7688" spans="29:36" x14ac:dyDescent="0.3">
      <c r="AC7688" s="439"/>
      <c r="AD7688" s="439"/>
      <c r="AE7688" s="439"/>
      <c r="AF7688" s="439"/>
      <c r="AG7688" s="439"/>
      <c r="AH7688" s="439"/>
      <c r="AI7688" s="439"/>
      <c r="AJ7688" s="439"/>
    </row>
    <row r="7689" spans="29:36" x14ac:dyDescent="0.3">
      <c r="AC7689" s="439"/>
      <c r="AD7689" s="439"/>
      <c r="AE7689" s="439"/>
      <c r="AF7689" s="439"/>
      <c r="AG7689" s="439"/>
      <c r="AH7689" s="439"/>
      <c r="AI7689" s="439"/>
      <c r="AJ7689" s="439"/>
    </row>
    <row r="7690" spans="29:36" x14ac:dyDescent="0.3">
      <c r="AC7690" s="439"/>
      <c r="AD7690" s="439"/>
      <c r="AE7690" s="439"/>
      <c r="AF7690" s="439"/>
      <c r="AG7690" s="439"/>
      <c r="AH7690" s="439"/>
      <c r="AI7690" s="439"/>
      <c r="AJ7690" s="439"/>
    </row>
    <row r="7691" spans="29:36" x14ac:dyDescent="0.3">
      <c r="AC7691" s="439"/>
      <c r="AD7691" s="439"/>
      <c r="AE7691" s="439"/>
      <c r="AF7691" s="439"/>
      <c r="AG7691" s="439"/>
      <c r="AH7691" s="439"/>
      <c r="AI7691" s="439"/>
      <c r="AJ7691" s="439"/>
    </row>
    <row r="7692" spans="29:36" x14ac:dyDescent="0.3">
      <c r="AC7692" s="439"/>
      <c r="AD7692" s="439"/>
      <c r="AE7692" s="439"/>
      <c r="AF7692" s="439"/>
      <c r="AG7692" s="439"/>
      <c r="AH7692" s="439"/>
      <c r="AI7692" s="439"/>
      <c r="AJ7692" s="439"/>
    </row>
    <row r="7693" spans="29:36" x14ac:dyDescent="0.3">
      <c r="AC7693" s="439"/>
      <c r="AD7693" s="439"/>
      <c r="AE7693" s="439"/>
      <c r="AF7693" s="439"/>
      <c r="AG7693" s="439"/>
      <c r="AH7693" s="439"/>
      <c r="AI7693" s="439"/>
      <c r="AJ7693" s="439"/>
    </row>
    <row r="7694" spans="29:36" x14ac:dyDescent="0.3">
      <c r="AC7694" s="439"/>
      <c r="AD7694" s="439"/>
      <c r="AE7694" s="439"/>
      <c r="AF7694" s="439"/>
      <c r="AG7694" s="439"/>
      <c r="AH7694" s="439"/>
      <c r="AI7694" s="439"/>
      <c r="AJ7694" s="439"/>
    </row>
    <row r="7695" spans="29:36" x14ac:dyDescent="0.3">
      <c r="AC7695" s="439"/>
      <c r="AD7695" s="439"/>
      <c r="AE7695" s="439"/>
      <c r="AF7695" s="439"/>
      <c r="AG7695" s="439"/>
      <c r="AH7695" s="439"/>
      <c r="AI7695" s="439"/>
      <c r="AJ7695" s="439"/>
    </row>
    <row r="7696" spans="29:36" x14ac:dyDescent="0.3">
      <c r="AC7696" s="439"/>
      <c r="AD7696" s="439"/>
      <c r="AE7696" s="439"/>
      <c r="AF7696" s="439"/>
      <c r="AG7696" s="439"/>
      <c r="AH7696" s="439"/>
      <c r="AI7696" s="439"/>
      <c r="AJ7696" s="439"/>
    </row>
    <row r="7697" spans="29:36" x14ac:dyDescent="0.3">
      <c r="AC7697" s="439"/>
      <c r="AD7697" s="439"/>
      <c r="AE7697" s="439"/>
      <c r="AF7697" s="439"/>
      <c r="AG7697" s="439"/>
      <c r="AH7697" s="439"/>
      <c r="AI7697" s="439"/>
      <c r="AJ7697" s="439"/>
    </row>
    <row r="7698" spans="29:36" x14ac:dyDescent="0.3">
      <c r="AC7698" s="439"/>
      <c r="AD7698" s="439"/>
      <c r="AE7698" s="439"/>
      <c r="AF7698" s="439"/>
      <c r="AG7698" s="439"/>
      <c r="AH7698" s="439"/>
      <c r="AI7698" s="439"/>
      <c r="AJ7698" s="439"/>
    </row>
    <row r="7699" spans="29:36" x14ac:dyDescent="0.3">
      <c r="AC7699" s="439"/>
      <c r="AD7699" s="439"/>
      <c r="AE7699" s="439"/>
      <c r="AF7699" s="439"/>
      <c r="AG7699" s="439"/>
      <c r="AH7699" s="439"/>
      <c r="AI7699" s="439"/>
      <c r="AJ7699" s="439"/>
    </row>
    <row r="7700" spans="29:36" x14ac:dyDescent="0.3">
      <c r="AC7700" s="439"/>
      <c r="AD7700" s="439"/>
      <c r="AE7700" s="439"/>
      <c r="AF7700" s="439"/>
      <c r="AG7700" s="439"/>
      <c r="AH7700" s="439"/>
      <c r="AI7700" s="439"/>
      <c r="AJ7700" s="439"/>
    </row>
    <row r="7701" spans="29:36" x14ac:dyDescent="0.3">
      <c r="AC7701" s="439"/>
      <c r="AD7701" s="439"/>
      <c r="AE7701" s="439"/>
      <c r="AF7701" s="439"/>
      <c r="AG7701" s="439"/>
      <c r="AH7701" s="439"/>
      <c r="AI7701" s="439"/>
      <c r="AJ7701" s="439"/>
    </row>
    <row r="7702" spans="29:36" x14ac:dyDescent="0.3">
      <c r="AC7702" s="439"/>
      <c r="AD7702" s="439"/>
      <c r="AE7702" s="439"/>
      <c r="AF7702" s="439"/>
      <c r="AG7702" s="439"/>
      <c r="AH7702" s="439"/>
      <c r="AI7702" s="439"/>
      <c r="AJ7702" s="439"/>
    </row>
    <row r="7703" spans="29:36" x14ac:dyDescent="0.3">
      <c r="AC7703" s="439"/>
      <c r="AD7703" s="439"/>
      <c r="AE7703" s="439"/>
      <c r="AF7703" s="439"/>
      <c r="AG7703" s="439"/>
      <c r="AH7703" s="439"/>
      <c r="AI7703" s="439"/>
      <c r="AJ7703" s="439"/>
    </row>
    <row r="7704" spans="29:36" x14ac:dyDescent="0.3">
      <c r="AC7704" s="439"/>
      <c r="AD7704" s="439"/>
      <c r="AE7704" s="439"/>
      <c r="AF7704" s="439"/>
      <c r="AG7704" s="439"/>
      <c r="AH7704" s="439"/>
      <c r="AI7704" s="439"/>
      <c r="AJ7704" s="439"/>
    </row>
    <row r="7705" spans="29:36" x14ac:dyDescent="0.3">
      <c r="AC7705" s="439"/>
      <c r="AD7705" s="439"/>
      <c r="AE7705" s="439"/>
      <c r="AF7705" s="439"/>
      <c r="AG7705" s="439"/>
      <c r="AH7705" s="439"/>
      <c r="AI7705" s="439"/>
      <c r="AJ7705" s="439"/>
    </row>
    <row r="7706" spans="29:36" x14ac:dyDescent="0.3">
      <c r="AC7706" s="439"/>
      <c r="AD7706" s="439"/>
      <c r="AE7706" s="439"/>
      <c r="AF7706" s="439"/>
      <c r="AG7706" s="439"/>
      <c r="AH7706" s="439"/>
      <c r="AI7706" s="439"/>
      <c r="AJ7706" s="439"/>
    </row>
    <row r="7707" spans="29:36" x14ac:dyDescent="0.3">
      <c r="AC7707" s="439"/>
      <c r="AD7707" s="439"/>
      <c r="AE7707" s="439"/>
      <c r="AF7707" s="439"/>
      <c r="AG7707" s="439"/>
      <c r="AH7707" s="439"/>
      <c r="AI7707" s="439"/>
      <c r="AJ7707" s="439"/>
    </row>
    <row r="7708" spans="29:36" x14ac:dyDescent="0.3">
      <c r="AC7708" s="439"/>
      <c r="AD7708" s="439"/>
      <c r="AE7708" s="439"/>
      <c r="AF7708" s="439"/>
      <c r="AG7708" s="439"/>
      <c r="AH7708" s="439"/>
      <c r="AI7708" s="439"/>
      <c r="AJ7708" s="439"/>
    </row>
    <row r="7709" spans="29:36" x14ac:dyDescent="0.3">
      <c r="AC7709" s="439"/>
      <c r="AD7709" s="439"/>
      <c r="AE7709" s="439"/>
      <c r="AF7709" s="439"/>
      <c r="AG7709" s="439"/>
      <c r="AH7709" s="439"/>
      <c r="AI7709" s="439"/>
      <c r="AJ7709" s="439"/>
    </row>
    <row r="7710" spans="29:36" x14ac:dyDescent="0.3">
      <c r="AC7710" s="439"/>
      <c r="AD7710" s="439"/>
      <c r="AE7710" s="439"/>
      <c r="AF7710" s="439"/>
      <c r="AG7710" s="439"/>
      <c r="AH7710" s="439"/>
      <c r="AI7710" s="439"/>
      <c r="AJ7710" s="439"/>
    </row>
    <row r="7711" spans="29:36" x14ac:dyDescent="0.3">
      <c r="AC7711" s="439"/>
      <c r="AD7711" s="439"/>
      <c r="AE7711" s="439"/>
      <c r="AF7711" s="439"/>
      <c r="AG7711" s="439"/>
      <c r="AH7711" s="439"/>
      <c r="AI7711" s="439"/>
      <c r="AJ7711" s="439"/>
    </row>
    <row r="7712" spans="29:36" x14ac:dyDescent="0.3">
      <c r="AC7712" s="439"/>
      <c r="AD7712" s="439"/>
      <c r="AE7712" s="439"/>
      <c r="AF7712" s="439"/>
      <c r="AG7712" s="439"/>
      <c r="AH7712" s="439"/>
      <c r="AI7712" s="439"/>
      <c r="AJ7712" s="439"/>
    </row>
    <row r="7713" spans="29:36" x14ac:dyDescent="0.3">
      <c r="AC7713" s="439"/>
      <c r="AD7713" s="439"/>
      <c r="AE7713" s="439"/>
      <c r="AF7713" s="439"/>
      <c r="AG7713" s="439"/>
      <c r="AH7713" s="439"/>
      <c r="AI7713" s="439"/>
      <c r="AJ7713" s="439"/>
    </row>
    <row r="7714" spans="29:36" x14ac:dyDescent="0.3">
      <c r="AC7714" s="439"/>
      <c r="AD7714" s="439"/>
      <c r="AE7714" s="439"/>
      <c r="AF7714" s="439"/>
      <c r="AG7714" s="439"/>
      <c r="AH7714" s="439"/>
      <c r="AI7714" s="439"/>
      <c r="AJ7714" s="439"/>
    </row>
    <row r="7715" spans="29:36" x14ac:dyDescent="0.3">
      <c r="AC7715" s="439"/>
      <c r="AD7715" s="439"/>
      <c r="AE7715" s="439"/>
      <c r="AF7715" s="439"/>
      <c r="AG7715" s="439"/>
      <c r="AH7715" s="439"/>
      <c r="AI7715" s="439"/>
      <c r="AJ7715" s="439"/>
    </row>
    <row r="7716" spans="29:36" x14ac:dyDescent="0.3">
      <c r="AC7716" s="439"/>
      <c r="AD7716" s="439"/>
      <c r="AE7716" s="439"/>
      <c r="AF7716" s="439"/>
      <c r="AG7716" s="439"/>
      <c r="AH7716" s="439"/>
      <c r="AI7716" s="439"/>
      <c r="AJ7716" s="439"/>
    </row>
    <row r="7717" spans="29:36" x14ac:dyDescent="0.3">
      <c r="AC7717" s="439"/>
      <c r="AD7717" s="439"/>
      <c r="AE7717" s="439"/>
      <c r="AF7717" s="439"/>
      <c r="AG7717" s="439"/>
      <c r="AH7717" s="439"/>
      <c r="AI7717" s="439"/>
      <c r="AJ7717" s="439"/>
    </row>
    <row r="7718" spans="29:36" x14ac:dyDescent="0.3">
      <c r="AC7718" s="439"/>
      <c r="AD7718" s="439"/>
      <c r="AE7718" s="439"/>
      <c r="AF7718" s="439"/>
      <c r="AG7718" s="439"/>
      <c r="AH7718" s="439"/>
      <c r="AI7718" s="439"/>
      <c r="AJ7718" s="439"/>
    </row>
    <row r="7719" spans="29:36" x14ac:dyDescent="0.3">
      <c r="AC7719" s="439"/>
      <c r="AD7719" s="439"/>
      <c r="AE7719" s="439"/>
      <c r="AF7719" s="439"/>
      <c r="AG7719" s="439"/>
      <c r="AH7719" s="439"/>
      <c r="AI7719" s="439"/>
      <c r="AJ7719" s="439"/>
    </row>
    <row r="7720" spans="29:36" x14ac:dyDescent="0.3">
      <c r="AC7720" s="439"/>
      <c r="AD7720" s="439"/>
      <c r="AE7720" s="439"/>
      <c r="AF7720" s="439"/>
      <c r="AG7720" s="439"/>
      <c r="AH7720" s="439"/>
      <c r="AI7720" s="439"/>
      <c r="AJ7720" s="439"/>
    </row>
    <row r="7721" spans="29:36" x14ac:dyDescent="0.3">
      <c r="AC7721" s="439"/>
      <c r="AD7721" s="439"/>
      <c r="AE7721" s="439"/>
      <c r="AF7721" s="439"/>
      <c r="AG7721" s="439"/>
      <c r="AH7721" s="439"/>
      <c r="AI7721" s="439"/>
      <c r="AJ7721" s="439"/>
    </row>
    <row r="7722" spans="29:36" x14ac:dyDescent="0.3">
      <c r="AC7722" s="439"/>
      <c r="AD7722" s="439"/>
      <c r="AE7722" s="439"/>
      <c r="AF7722" s="439"/>
      <c r="AG7722" s="439"/>
      <c r="AH7722" s="439"/>
      <c r="AI7722" s="439"/>
      <c r="AJ7722" s="439"/>
    </row>
    <row r="7723" spans="29:36" x14ac:dyDescent="0.3">
      <c r="AC7723" s="439"/>
      <c r="AD7723" s="439"/>
      <c r="AE7723" s="439"/>
      <c r="AF7723" s="439"/>
      <c r="AG7723" s="439"/>
      <c r="AH7723" s="439"/>
      <c r="AI7723" s="439"/>
      <c r="AJ7723" s="439"/>
    </row>
    <row r="7724" spans="29:36" x14ac:dyDescent="0.3">
      <c r="AC7724" s="439"/>
      <c r="AD7724" s="439"/>
      <c r="AE7724" s="439"/>
      <c r="AF7724" s="439"/>
      <c r="AG7724" s="439"/>
      <c r="AH7724" s="439"/>
      <c r="AI7724" s="439"/>
      <c r="AJ7724" s="439"/>
    </row>
    <row r="7725" spans="29:36" x14ac:dyDescent="0.3">
      <c r="AC7725" s="439"/>
      <c r="AD7725" s="439"/>
      <c r="AE7725" s="439"/>
      <c r="AF7725" s="439"/>
      <c r="AG7725" s="439"/>
      <c r="AH7725" s="439"/>
      <c r="AI7725" s="439"/>
      <c r="AJ7725" s="439"/>
    </row>
    <row r="7726" spans="29:36" x14ac:dyDescent="0.3">
      <c r="AC7726" s="439"/>
      <c r="AD7726" s="439"/>
      <c r="AE7726" s="439"/>
      <c r="AF7726" s="439"/>
      <c r="AG7726" s="439"/>
      <c r="AH7726" s="439"/>
      <c r="AI7726" s="439"/>
      <c r="AJ7726" s="439"/>
    </row>
    <row r="7727" spans="29:36" x14ac:dyDescent="0.3">
      <c r="AC7727" s="439"/>
      <c r="AD7727" s="439"/>
      <c r="AE7727" s="439"/>
      <c r="AF7727" s="439"/>
      <c r="AG7727" s="439"/>
      <c r="AH7727" s="439"/>
      <c r="AI7727" s="439"/>
      <c r="AJ7727" s="439"/>
    </row>
    <row r="7728" spans="29:36" x14ac:dyDescent="0.3">
      <c r="AC7728" s="439"/>
      <c r="AD7728" s="439"/>
      <c r="AE7728" s="439"/>
      <c r="AF7728" s="439"/>
      <c r="AG7728" s="439"/>
      <c r="AH7728" s="439"/>
      <c r="AI7728" s="439"/>
      <c r="AJ7728" s="439"/>
    </row>
    <row r="7729" spans="29:36" x14ac:dyDescent="0.3">
      <c r="AC7729" s="439"/>
      <c r="AD7729" s="439"/>
      <c r="AE7729" s="439"/>
      <c r="AF7729" s="439"/>
      <c r="AG7729" s="439"/>
      <c r="AH7729" s="439"/>
      <c r="AI7729" s="439"/>
      <c r="AJ7729" s="439"/>
    </row>
    <row r="7730" spans="29:36" x14ac:dyDescent="0.3">
      <c r="AC7730" s="439"/>
      <c r="AD7730" s="439"/>
      <c r="AE7730" s="439"/>
      <c r="AF7730" s="439"/>
      <c r="AG7730" s="439"/>
      <c r="AH7730" s="439"/>
      <c r="AI7730" s="439"/>
      <c r="AJ7730" s="439"/>
    </row>
    <row r="7731" spans="29:36" x14ac:dyDescent="0.3">
      <c r="AC7731" s="439"/>
      <c r="AD7731" s="439"/>
      <c r="AE7731" s="439"/>
      <c r="AF7731" s="439"/>
      <c r="AG7731" s="439"/>
      <c r="AH7731" s="439"/>
      <c r="AI7731" s="439"/>
      <c r="AJ7731" s="439"/>
    </row>
    <row r="7732" spans="29:36" x14ac:dyDescent="0.3">
      <c r="AC7732" s="439"/>
      <c r="AD7732" s="439"/>
      <c r="AE7732" s="439"/>
      <c r="AF7732" s="439"/>
      <c r="AG7732" s="439"/>
      <c r="AH7732" s="439"/>
      <c r="AI7732" s="439"/>
      <c r="AJ7732" s="439"/>
    </row>
    <row r="7733" spans="29:36" x14ac:dyDescent="0.3">
      <c r="AC7733" s="439"/>
      <c r="AD7733" s="439"/>
      <c r="AE7733" s="439"/>
      <c r="AF7733" s="439"/>
      <c r="AG7733" s="439"/>
      <c r="AH7733" s="439"/>
      <c r="AI7733" s="439"/>
      <c r="AJ7733" s="439"/>
    </row>
    <row r="7734" spans="29:36" x14ac:dyDescent="0.3">
      <c r="AC7734" s="439"/>
      <c r="AD7734" s="439"/>
      <c r="AE7734" s="439"/>
      <c r="AF7734" s="439"/>
      <c r="AG7734" s="439"/>
      <c r="AH7734" s="439"/>
      <c r="AI7734" s="439"/>
      <c r="AJ7734" s="439"/>
    </row>
    <row r="7735" spans="29:36" x14ac:dyDescent="0.3">
      <c r="AC7735" s="439"/>
      <c r="AD7735" s="439"/>
      <c r="AE7735" s="439"/>
      <c r="AF7735" s="439"/>
      <c r="AG7735" s="439"/>
      <c r="AH7735" s="439"/>
      <c r="AI7735" s="439"/>
      <c r="AJ7735" s="439"/>
    </row>
    <row r="7736" spans="29:36" x14ac:dyDescent="0.3">
      <c r="AC7736" s="439"/>
      <c r="AD7736" s="439"/>
      <c r="AE7736" s="439"/>
      <c r="AF7736" s="439"/>
      <c r="AG7736" s="439"/>
      <c r="AH7736" s="439"/>
      <c r="AI7736" s="439"/>
      <c r="AJ7736" s="439"/>
    </row>
    <row r="7737" spans="29:36" x14ac:dyDescent="0.3">
      <c r="AC7737" s="439"/>
      <c r="AD7737" s="439"/>
      <c r="AE7737" s="439"/>
      <c r="AF7737" s="439"/>
      <c r="AG7737" s="439"/>
      <c r="AH7737" s="439"/>
      <c r="AI7737" s="439"/>
      <c r="AJ7737" s="439"/>
    </row>
    <row r="7738" spans="29:36" x14ac:dyDescent="0.3">
      <c r="AC7738" s="439"/>
      <c r="AD7738" s="439"/>
      <c r="AE7738" s="439"/>
      <c r="AF7738" s="439"/>
      <c r="AG7738" s="439"/>
      <c r="AH7738" s="439"/>
      <c r="AI7738" s="439"/>
      <c r="AJ7738" s="439"/>
    </row>
    <row r="7739" spans="29:36" x14ac:dyDescent="0.3">
      <c r="AC7739" s="439"/>
      <c r="AD7739" s="439"/>
      <c r="AE7739" s="439"/>
      <c r="AF7739" s="439"/>
      <c r="AG7739" s="439"/>
      <c r="AH7739" s="439"/>
      <c r="AI7739" s="439"/>
      <c r="AJ7739" s="439"/>
    </row>
    <row r="7740" spans="29:36" x14ac:dyDescent="0.3">
      <c r="AC7740" s="439"/>
      <c r="AD7740" s="439"/>
      <c r="AE7740" s="439"/>
      <c r="AF7740" s="439"/>
      <c r="AG7740" s="439"/>
      <c r="AH7740" s="439"/>
      <c r="AI7740" s="439"/>
      <c r="AJ7740" s="439"/>
    </row>
    <row r="7741" spans="29:36" x14ac:dyDescent="0.3">
      <c r="AC7741" s="439"/>
      <c r="AD7741" s="439"/>
      <c r="AE7741" s="439"/>
      <c r="AF7741" s="439"/>
      <c r="AG7741" s="439"/>
      <c r="AH7741" s="439"/>
      <c r="AI7741" s="439"/>
      <c r="AJ7741" s="439"/>
    </row>
    <row r="7742" spans="29:36" x14ac:dyDescent="0.3">
      <c r="AC7742" s="439"/>
      <c r="AD7742" s="439"/>
      <c r="AE7742" s="439"/>
      <c r="AF7742" s="439"/>
      <c r="AG7742" s="439"/>
      <c r="AH7742" s="439"/>
      <c r="AI7742" s="439"/>
      <c r="AJ7742" s="439"/>
    </row>
    <row r="7743" spans="29:36" x14ac:dyDescent="0.3">
      <c r="AC7743" s="439"/>
      <c r="AD7743" s="439"/>
      <c r="AE7743" s="439"/>
      <c r="AF7743" s="439"/>
      <c r="AG7743" s="439"/>
      <c r="AH7743" s="439"/>
      <c r="AI7743" s="439"/>
      <c r="AJ7743" s="439"/>
    </row>
    <row r="7744" spans="29:36" x14ac:dyDescent="0.3">
      <c r="AC7744" s="439"/>
      <c r="AD7744" s="439"/>
      <c r="AE7744" s="439"/>
      <c r="AF7744" s="439"/>
      <c r="AG7744" s="439"/>
      <c r="AH7744" s="439"/>
      <c r="AI7744" s="439"/>
      <c r="AJ7744" s="439"/>
    </row>
    <row r="7745" spans="29:36" x14ac:dyDescent="0.3">
      <c r="AC7745" s="439"/>
      <c r="AD7745" s="439"/>
      <c r="AE7745" s="439"/>
      <c r="AF7745" s="439"/>
      <c r="AG7745" s="439"/>
      <c r="AH7745" s="439"/>
      <c r="AI7745" s="439"/>
      <c r="AJ7745" s="439"/>
    </row>
    <row r="7746" spans="29:36" x14ac:dyDescent="0.3">
      <c r="AC7746" s="439"/>
      <c r="AD7746" s="439"/>
      <c r="AE7746" s="439"/>
      <c r="AF7746" s="439"/>
      <c r="AG7746" s="439"/>
      <c r="AH7746" s="439"/>
      <c r="AI7746" s="439"/>
      <c r="AJ7746" s="439"/>
    </row>
    <row r="7747" spans="29:36" x14ac:dyDescent="0.3">
      <c r="AC7747" s="439"/>
      <c r="AD7747" s="439"/>
      <c r="AE7747" s="439"/>
      <c r="AF7747" s="439"/>
      <c r="AG7747" s="439"/>
      <c r="AH7747" s="439"/>
      <c r="AI7747" s="439"/>
      <c r="AJ7747" s="439"/>
    </row>
    <row r="7748" spans="29:36" x14ac:dyDescent="0.3">
      <c r="AC7748" s="439"/>
      <c r="AD7748" s="439"/>
      <c r="AE7748" s="439"/>
      <c r="AF7748" s="439"/>
      <c r="AG7748" s="439"/>
      <c r="AH7748" s="439"/>
      <c r="AI7748" s="439"/>
      <c r="AJ7748" s="439"/>
    </row>
    <row r="7749" spans="29:36" x14ac:dyDescent="0.3">
      <c r="AC7749" s="439"/>
      <c r="AD7749" s="439"/>
      <c r="AE7749" s="439"/>
      <c r="AF7749" s="439"/>
      <c r="AG7749" s="439"/>
      <c r="AH7749" s="439"/>
      <c r="AI7749" s="439"/>
      <c r="AJ7749" s="439"/>
    </row>
    <row r="7750" spans="29:36" x14ac:dyDescent="0.3">
      <c r="AC7750" s="439"/>
      <c r="AD7750" s="439"/>
      <c r="AE7750" s="439"/>
      <c r="AF7750" s="439"/>
      <c r="AG7750" s="439"/>
      <c r="AH7750" s="439"/>
      <c r="AI7750" s="439"/>
      <c r="AJ7750" s="439"/>
    </row>
    <row r="7751" spans="29:36" x14ac:dyDescent="0.3">
      <c r="AC7751" s="439"/>
      <c r="AD7751" s="439"/>
      <c r="AE7751" s="439"/>
      <c r="AF7751" s="439"/>
      <c r="AG7751" s="439"/>
      <c r="AH7751" s="439"/>
      <c r="AI7751" s="439"/>
      <c r="AJ7751" s="439"/>
    </row>
    <row r="7752" spans="29:36" x14ac:dyDescent="0.3">
      <c r="AC7752" s="439"/>
      <c r="AD7752" s="439"/>
      <c r="AE7752" s="439"/>
      <c r="AF7752" s="439"/>
      <c r="AG7752" s="439"/>
      <c r="AH7752" s="439"/>
      <c r="AI7752" s="439"/>
      <c r="AJ7752" s="439"/>
    </row>
    <row r="7753" spans="29:36" x14ac:dyDescent="0.3">
      <c r="AC7753" s="439"/>
      <c r="AD7753" s="439"/>
      <c r="AE7753" s="439"/>
      <c r="AF7753" s="439"/>
      <c r="AG7753" s="439"/>
      <c r="AH7753" s="439"/>
      <c r="AI7753" s="439"/>
      <c r="AJ7753" s="439"/>
    </row>
    <row r="7754" spans="29:36" x14ac:dyDescent="0.3">
      <c r="AC7754" s="439"/>
      <c r="AD7754" s="439"/>
      <c r="AE7754" s="439"/>
      <c r="AF7754" s="439"/>
      <c r="AG7754" s="439"/>
      <c r="AH7754" s="439"/>
      <c r="AI7754" s="439"/>
      <c r="AJ7754" s="439"/>
    </row>
    <row r="7755" spans="29:36" x14ac:dyDescent="0.3">
      <c r="AC7755" s="439"/>
      <c r="AD7755" s="439"/>
      <c r="AE7755" s="439"/>
      <c r="AF7755" s="439"/>
      <c r="AG7755" s="439"/>
      <c r="AH7755" s="439"/>
      <c r="AI7755" s="439"/>
      <c r="AJ7755" s="439"/>
    </row>
    <row r="7756" spans="29:36" x14ac:dyDescent="0.3">
      <c r="AC7756" s="439"/>
      <c r="AD7756" s="439"/>
      <c r="AE7756" s="439"/>
      <c r="AF7756" s="439"/>
      <c r="AG7756" s="439"/>
      <c r="AH7756" s="439"/>
      <c r="AI7756" s="439"/>
      <c r="AJ7756" s="439"/>
    </row>
    <row r="7757" spans="29:36" x14ac:dyDescent="0.3">
      <c r="AC7757" s="439"/>
      <c r="AD7757" s="439"/>
      <c r="AE7757" s="439"/>
      <c r="AF7757" s="439"/>
      <c r="AG7757" s="439"/>
      <c r="AH7757" s="439"/>
      <c r="AI7757" s="439"/>
      <c r="AJ7757" s="439"/>
    </row>
    <row r="7758" spans="29:36" x14ac:dyDescent="0.3">
      <c r="AC7758" s="439"/>
      <c r="AD7758" s="439"/>
      <c r="AE7758" s="439"/>
      <c r="AF7758" s="439"/>
      <c r="AG7758" s="439"/>
      <c r="AH7758" s="439"/>
      <c r="AI7758" s="439"/>
      <c r="AJ7758" s="439"/>
    </row>
    <row r="7759" spans="29:36" x14ac:dyDescent="0.3">
      <c r="AC7759" s="439"/>
      <c r="AD7759" s="439"/>
      <c r="AE7759" s="439"/>
      <c r="AF7759" s="439"/>
      <c r="AG7759" s="439"/>
      <c r="AH7759" s="439"/>
      <c r="AI7759" s="439"/>
      <c r="AJ7759" s="439"/>
    </row>
    <row r="7760" spans="29:36" x14ac:dyDescent="0.3">
      <c r="AC7760" s="439"/>
      <c r="AD7760" s="439"/>
      <c r="AE7760" s="439"/>
      <c r="AF7760" s="439"/>
      <c r="AG7760" s="439"/>
      <c r="AH7760" s="439"/>
      <c r="AI7760" s="439"/>
      <c r="AJ7760" s="439"/>
    </row>
    <row r="7761" spans="29:36" x14ac:dyDescent="0.3">
      <c r="AC7761" s="439"/>
      <c r="AD7761" s="439"/>
      <c r="AE7761" s="439"/>
      <c r="AF7761" s="439"/>
      <c r="AG7761" s="439"/>
      <c r="AH7761" s="439"/>
      <c r="AI7761" s="439"/>
      <c r="AJ7761" s="439"/>
    </row>
    <row r="7762" spans="29:36" x14ac:dyDescent="0.3">
      <c r="AC7762" s="439"/>
      <c r="AD7762" s="439"/>
      <c r="AE7762" s="439"/>
      <c r="AF7762" s="439"/>
      <c r="AG7762" s="439"/>
      <c r="AH7762" s="439"/>
      <c r="AI7762" s="439"/>
      <c r="AJ7762" s="439"/>
    </row>
    <row r="7763" spans="29:36" x14ac:dyDescent="0.3">
      <c r="AC7763" s="439"/>
      <c r="AD7763" s="439"/>
      <c r="AE7763" s="439"/>
      <c r="AF7763" s="439"/>
      <c r="AG7763" s="439"/>
      <c r="AH7763" s="439"/>
      <c r="AI7763" s="439"/>
      <c r="AJ7763" s="439"/>
    </row>
    <row r="7764" spans="29:36" x14ac:dyDescent="0.3">
      <c r="AC7764" s="439"/>
      <c r="AD7764" s="439"/>
      <c r="AE7764" s="439"/>
      <c r="AF7764" s="439"/>
      <c r="AG7764" s="439"/>
      <c r="AH7764" s="439"/>
      <c r="AI7764" s="439"/>
      <c r="AJ7764" s="439"/>
    </row>
    <row r="7765" spans="29:36" x14ac:dyDescent="0.3">
      <c r="AC7765" s="439"/>
      <c r="AD7765" s="439"/>
      <c r="AE7765" s="439"/>
      <c r="AF7765" s="439"/>
      <c r="AG7765" s="439"/>
      <c r="AH7765" s="439"/>
      <c r="AI7765" s="439"/>
      <c r="AJ7765" s="439"/>
    </row>
    <row r="7766" spans="29:36" x14ac:dyDescent="0.3">
      <c r="AC7766" s="439"/>
      <c r="AD7766" s="439"/>
      <c r="AE7766" s="439"/>
      <c r="AF7766" s="439"/>
      <c r="AG7766" s="439"/>
      <c r="AH7766" s="439"/>
      <c r="AI7766" s="439"/>
      <c r="AJ7766" s="439"/>
    </row>
    <row r="7767" spans="29:36" x14ac:dyDescent="0.3">
      <c r="AC7767" s="439"/>
      <c r="AD7767" s="439"/>
      <c r="AE7767" s="439"/>
      <c r="AF7767" s="439"/>
      <c r="AG7767" s="439"/>
      <c r="AH7767" s="439"/>
      <c r="AI7767" s="439"/>
      <c r="AJ7767" s="439"/>
    </row>
    <row r="7768" spans="29:36" x14ac:dyDescent="0.3">
      <c r="AC7768" s="439"/>
      <c r="AD7768" s="439"/>
      <c r="AE7768" s="439"/>
      <c r="AF7768" s="439"/>
      <c r="AG7768" s="439"/>
      <c r="AH7768" s="439"/>
      <c r="AI7768" s="439"/>
      <c r="AJ7768" s="439"/>
    </row>
    <row r="7769" spans="29:36" x14ac:dyDescent="0.3">
      <c r="AC7769" s="439"/>
      <c r="AD7769" s="439"/>
      <c r="AE7769" s="439"/>
      <c r="AF7769" s="439"/>
      <c r="AG7769" s="439"/>
      <c r="AH7769" s="439"/>
      <c r="AI7769" s="439"/>
      <c r="AJ7769" s="439"/>
    </row>
    <row r="7770" spans="29:36" x14ac:dyDescent="0.3">
      <c r="AC7770" s="439"/>
      <c r="AD7770" s="439"/>
      <c r="AE7770" s="439"/>
      <c r="AF7770" s="439"/>
      <c r="AG7770" s="439"/>
      <c r="AH7770" s="439"/>
      <c r="AI7770" s="439"/>
      <c r="AJ7770" s="439"/>
    </row>
    <row r="7771" spans="29:36" x14ac:dyDescent="0.3">
      <c r="AC7771" s="439"/>
      <c r="AD7771" s="439"/>
      <c r="AE7771" s="439"/>
      <c r="AF7771" s="439"/>
      <c r="AG7771" s="439"/>
      <c r="AH7771" s="439"/>
      <c r="AI7771" s="439"/>
      <c r="AJ7771" s="439"/>
    </row>
    <row r="7772" spans="29:36" x14ac:dyDescent="0.3">
      <c r="AC7772" s="439"/>
      <c r="AD7772" s="439"/>
      <c r="AE7772" s="439"/>
      <c r="AF7772" s="439"/>
      <c r="AG7772" s="439"/>
      <c r="AH7772" s="439"/>
      <c r="AI7772" s="439"/>
      <c r="AJ7772" s="439"/>
    </row>
    <row r="7773" spans="29:36" x14ac:dyDescent="0.3">
      <c r="AC7773" s="439"/>
      <c r="AD7773" s="439"/>
      <c r="AE7773" s="439"/>
      <c r="AF7773" s="439"/>
      <c r="AG7773" s="439"/>
      <c r="AH7773" s="439"/>
      <c r="AI7773" s="439"/>
      <c r="AJ7773" s="439"/>
    </row>
    <row r="7774" spans="29:36" x14ac:dyDescent="0.3">
      <c r="AC7774" s="439"/>
      <c r="AD7774" s="439"/>
      <c r="AE7774" s="439"/>
      <c r="AF7774" s="439"/>
      <c r="AG7774" s="439"/>
      <c r="AH7774" s="439"/>
      <c r="AI7774" s="439"/>
      <c r="AJ7774" s="439"/>
    </row>
    <row r="7775" spans="29:36" x14ac:dyDescent="0.3">
      <c r="AC7775" s="439"/>
      <c r="AD7775" s="439"/>
      <c r="AE7775" s="439"/>
      <c r="AF7775" s="439"/>
      <c r="AG7775" s="439"/>
      <c r="AH7775" s="439"/>
      <c r="AI7775" s="439"/>
      <c r="AJ7775" s="439"/>
    </row>
    <row r="7776" spans="29:36" x14ac:dyDescent="0.3">
      <c r="AC7776" s="439"/>
      <c r="AD7776" s="439"/>
      <c r="AE7776" s="439"/>
      <c r="AF7776" s="439"/>
      <c r="AG7776" s="439"/>
      <c r="AH7776" s="439"/>
      <c r="AI7776" s="439"/>
      <c r="AJ7776" s="439"/>
    </row>
    <row r="7777" spans="29:36" x14ac:dyDescent="0.3">
      <c r="AC7777" s="439"/>
      <c r="AD7777" s="439"/>
      <c r="AE7777" s="439"/>
      <c r="AF7777" s="439"/>
      <c r="AG7777" s="439"/>
      <c r="AH7777" s="439"/>
      <c r="AI7777" s="439"/>
      <c r="AJ7777" s="439"/>
    </row>
    <row r="7778" spans="29:36" x14ac:dyDescent="0.3">
      <c r="AC7778" s="439"/>
      <c r="AD7778" s="439"/>
      <c r="AE7778" s="439"/>
      <c r="AF7778" s="439"/>
      <c r="AG7778" s="439"/>
      <c r="AH7778" s="439"/>
      <c r="AI7778" s="439"/>
      <c r="AJ7778" s="439"/>
    </row>
    <row r="7779" spans="29:36" x14ac:dyDescent="0.3">
      <c r="AC7779" s="439"/>
      <c r="AD7779" s="439"/>
      <c r="AE7779" s="439"/>
      <c r="AF7779" s="439"/>
      <c r="AG7779" s="439"/>
      <c r="AH7779" s="439"/>
      <c r="AI7779" s="439"/>
      <c r="AJ7779" s="439"/>
    </row>
    <row r="7780" spans="29:36" x14ac:dyDescent="0.3">
      <c r="AC7780" s="439"/>
      <c r="AD7780" s="439"/>
      <c r="AE7780" s="439"/>
      <c r="AF7780" s="439"/>
      <c r="AG7780" s="439"/>
      <c r="AH7780" s="439"/>
      <c r="AI7780" s="439"/>
      <c r="AJ7780" s="439"/>
    </row>
    <row r="7781" spans="29:36" x14ac:dyDescent="0.3">
      <c r="AC7781" s="439"/>
      <c r="AD7781" s="439"/>
      <c r="AE7781" s="439"/>
      <c r="AF7781" s="439"/>
      <c r="AG7781" s="439"/>
      <c r="AH7781" s="439"/>
      <c r="AI7781" s="439"/>
      <c r="AJ7781" s="439"/>
    </row>
    <row r="7782" spans="29:36" x14ac:dyDescent="0.3">
      <c r="AC7782" s="439"/>
      <c r="AD7782" s="439"/>
      <c r="AE7782" s="439"/>
      <c r="AF7782" s="439"/>
      <c r="AG7782" s="439"/>
      <c r="AH7782" s="439"/>
      <c r="AI7782" s="439"/>
      <c r="AJ7782" s="439"/>
    </row>
    <row r="7783" spans="29:36" x14ac:dyDescent="0.3">
      <c r="AC7783" s="439"/>
      <c r="AD7783" s="439"/>
      <c r="AE7783" s="439"/>
      <c r="AF7783" s="439"/>
      <c r="AG7783" s="439"/>
      <c r="AH7783" s="439"/>
      <c r="AI7783" s="439"/>
      <c r="AJ7783" s="439"/>
    </row>
    <row r="7784" spans="29:36" x14ac:dyDescent="0.3">
      <c r="AC7784" s="439"/>
      <c r="AD7784" s="439"/>
      <c r="AE7784" s="439"/>
      <c r="AF7784" s="439"/>
      <c r="AG7784" s="439"/>
      <c r="AH7784" s="439"/>
      <c r="AI7784" s="439"/>
      <c r="AJ7784" s="439"/>
    </row>
    <row r="7785" spans="29:36" x14ac:dyDescent="0.3">
      <c r="AC7785" s="439"/>
      <c r="AD7785" s="439"/>
      <c r="AE7785" s="439"/>
      <c r="AF7785" s="439"/>
      <c r="AG7785" s="439"/>
      <c r="AH7785" s="439"/>
      <c r="AI7785" s="439"/>
      <c r="AJ7785" s="439"/>
    </row>
    <row r="7786" spans="29:36" x14ac:dyDescent="0.3">
      <c r="AC7786" s="439"/>
      <c r="AD7786" s="439"/>
      <c r="AE7786" s="439"/>
      <c r="AF7786" s="439"/>
      <c r="AG7786" s="439"/>
      <c r="AH7786" s="439"/>
      <c r="AI7786" s="439"/>
      <c r="AJ7786" s="439"/>
    </row>
    <row r="7787" spans="29:36" x14ac:dyDescent="0.3">
      <c r="AC7787" s="439"/>
      <c r="AD7787" s="439"/>
      <c r="AE7787" s="439"/>
      <c r="AF7787" s="439"/>
      <c r="AG7787" s="439"/>
      <c r="AH7787" s="439"/>
      <c r="AI7787" s="439"/>
      <c r="AJ7787" s="439"/>
    </row>
    <row r="7788" spans="29:36" x14ac:dyDescent="0.3">
      <c r="AC7788" s="439"/>
      <c r="AD7788" s="439"/>
      <c r="AE7788" s="439"/>
      <c r="AF7788" s="439"/>
      <c r="AG7788" s="439"/>
      <c r="AH7788" s="439"/>
      <c r="AI7788" s="439"/>
      <c r="AJ7788" s="439"/>
    </row>
    <row r="7789" spans="29:36" x14ac:dyDescent="0.3">
      <c r="AC7789" s="439"/>
      <c r="AD7789" s="439"/>
      <c r="AE7789" s="439"/>
      <c r="AF7789" s="439"/>
      <c r="AG7789" s="439"/>
      <c r="AH7789" s="439"/>
      <c r="AI7789" s="439"/>
      <c r="AJ7789" s="439"/>
    </row>
    <row r="7790" spans="29:36" x14ac:dyDescent="0.3">
      <c r="AC7790" s="439"/>
      <c r="AD7790" s="439"/>
      <c r="AE7790" s="439"/>
      <c r="AF7790" s="439"/>
      <c r="AG7790" s="439"/>
      <c r="AH7790" s="439"/>
      <c r="AI7790" s="439"/>
      <c r="AJ7790" s="439"/>
    </row>
    <row r="7791" spans="29:36" x14ac:dyDescent="0.3">
      <c r="AC7791" s="439"/>
      <c r="AD7791" s="439"/>
      <c r="AE7791" s="439"/>
      <c r="AF7791" s="439"/>
      <c r="AG7791" s="439"/>
      <c r="AH7791" s="439"/>
      <c r="AI7791" s="439"/>
      <c r="AJ7791" s="439"/>
    </row>
    <row r="7792" spans="29:36" x14ac:dyDescent="0.3">
      <c r="AC7792" s="439"/>
      <c r="AD7792" s="439"/>
      <c r="AE7792" s="439"/>
      <c r="AF7792" s="439"/>
      <c r="AG7792" s="439"/>
      <c r="AH7792" s="439"/>
      <c r="AI7792" s="439"/>
      <c r="AJ7792" s="439"/>
    </row>
    <row r="7793" spans="29:36" x14ac:dyDescent="0.3">
      <c r="AC7793" s="439"/>
      <c r="AD7793" s="439"/>
      <c r="AE7793" s="439"/>
      <c r="AF7793" s="439"/>
      <c r="AG7793" s="439"/>
      <c r="AH7793" s="439"/>
      <c r="AI7793" s="439"/>
      <c r="AJ7793" s="439"/>
    </row>
    <row r="7794" spans="29:36" x14ac:dyDescent="0.3">
      <c r="AC7794" s="439"/>
      <c r="AD7794" s="439"/>
      <c r="AE7794" s="439"/>
      <c r="AF7794" s="439"/>
      <c r="AG7794" s="439"/>
      <c r="AH7794" s="439"/>
      <c r="AI7794" s="439"/>
      <c r="AJ7794" s="439"/>
    </row>
    <row r="7795" spans="29:36" x14ac:dyDescent="0.3">
      <c r="AC7795" s="439"/>
      <c r="AD7795" s="439"/>
      <c r="AE7795" s="439"/>
      <c r="AF7795" s="439"/>
      <c r="AG7795" s="439"/>
      <c r="AH7795" s="439"/>
      <c r="AI7795" s="439"/>
      <c r="AJ7795" s="439"/>
    </row>
    <row r="7796" spans="29:36" x14ac:dyDescent="0.3">
      <c r="AC7796" s="439"/>
      <c r="AD7796" s="439"/>
      <c r="AE7796" s="439"/>
      <c r="AF7796" s="439"/>
      <c r="AG7796" s="439"/>
      <c r="AH7796" s="439"/>
      <c r="AI7796" s="439"/>
      <c r="AJ7796" s="439"/>
    </row>
    <row r="7797" spans="29:36" x14ac:dyDescent="0.3">
      <c r="AC7797" s="439"/>
      <c r="AD7797" s="439"/>
      <c r="AE7797" s="439"/>
      <c r="AF7797" s="439"/>
      <c r="AG7797" s="439"/>
      <c r="AH7797" s="439"/>
      <c r="AI7797" s="439"/>
      <c r="AJ7797" s="439"/>
    </row>
    <row r="7798" spans="29:36" x14ac:dyDescent="0.3">
      <c r="AC7798" s="439"/>
      <c r="AD7798" s="439"/>
      <c r="AE7798" s="439"/>
      <c r="AF7798" s="439"/>
      <c r="AG7798" s="439"/>
      <c r="AH7798" s="439"/>
      <c r="AI7798" s="439"/>
      <c r="AJ7798" s="439"/>
    </row>
    <row r="7799" spans="29:36" x14ac:dyDescent="0.3">
      <c r="AC7799" s="439"/>
      <c r="AD7799" s="439"/>
      <c r="AE7799" s="439"/>
      <c r="AF7799" s="439"/>
      <c r="AG7799" s="439"/>
      <c r="AH7799" s="439"/>
      <c r="AI7799" s="439"/>
      <c r="AJ7799" s="439"/>
    </row>
    <row r="7800" spans="29:36" x14ac:dyDescent="0.3">
      <c r="AC7800" s="439"/>
      <c r="AD7800" s="439"/>
      <c r="AE7800" s="439"/>
      <c r="AF7800" s="439"/>
      <c r="AG7800" s="439"/>
      <c r="AH7800" s="439"/>
      <c r="AI7800" s="439"/>
      <c r="AJ7800" s="439"/>
    </row>
    <row r="7801" spans="29:36" x14ac:dyDescent="0.3">
      <c r="AC7801" s="439"/>
      <c r="AD7801" s="439"/>
      <c r="AE7801" s="439"/>
      <c r="AF7801" s="439"/>
      <c r="AG7801" s="439"/>
      <c r="AH7801" s="439"/>
      <c r="AI7801" s="439"/>
      <c r="AJ7801" s="439"/>
    </row>
    <row r="7802" spans="29:36" x14ac:dyDescent="0.3">
      <c r="AC7802" s="439"/>
      <c r="AD7802" s="439"/>
      <c r="AE7802" s="439"/>
      <c r="AF7802" s="439"/>
      <c r="AG7802" s="439"/>
      <c r="AH7802" s="439"/>
      <c r="AI7802" s="439"/>
      <c r="AJ7802" s="439"/>
    </row>
    <row r="7803" spans="29:36" x14ac:dyDescent="0.3">
      <c r="AC7803" s="439"/>
      <c r="AD7803" s="439"/>
      <c r="AE7803" s="439"/>
      <c r="AF7803" s="439"/>
      <c r="AG7803" s="439"/>
      <c r="AH7803" s="439"/>
      <c r="AI7803" s="439"/>
      <c r="AJ7803" s="439"/>
    </row>
    <row r="7804" spans="29:36" x14ac:dyDescent="0.3">
      <c r="AC7804" s="439"/>
      <c r="AD7804" s="439"/>
      <c r="AE7804" s="439"/>
      <c r="AF7804" s="439"/>
      <c r="AG7804" s="439"/>
      <c r="AH7804" s="439"/>
      <c r="AI7804" s="439"/>
      <c r="AJ7804" s="439"/>
    </row>
    <row r="7805" spans="29:36" x14ac:dyDescent="0.3">
      <c r="AC7805" s="439"/>
      <c r="AD7805" s="439"/>
      <c r="AE7805" s="439"/>
      <c r="AF7805" s="439"/>
      <c r="AG7805" s="439"/>
      <c r="AH7805" s="439"/>
      <c r="AI7805" s="439"/>
      <c r="AJ7805" s="439"/>
    </row>
    <row r="7806" spans="29:36" x14ac:dyDescent="0.3">
      <c r="AC7806" s="439"/>
      <c r="AD7806" s="439"/>
      <c r="AE7806" s="439"/>
      <c r="AF7806" s="439"/>
      <c r="AG7806" s="439"/>
      <c r="AH7806" s="439"/>
      <c r="AI7806" s="439"/>
      <c r="AJ7806" s="439"/>
    </row>
    <row r="7807" spans="29:36" x14ac:dyDescent="0.3">
      <c r="AC7807" s="439"/>
      <c r="AD7807" s="439"/>
      <c r="AE7807" s="439"/>
      <c r="AF7807" s="439"/>
      <c r="AG7807" s="439"/>
      <c r="AH7807" s="439"/>
      <c r="AI7807" s="439"/>
      <c r="AJ7807" s="439"/>
    </row>
    <row r="7808" spans="29:36" x14ac:dyDescent="0.3">
      <c r="AC7808" s="439"/>
      <c r="AD7808" s="439"/>
      <c r="AE7808" s="439"/>
      <c r="AF7808" s="439"/>
      <c r="AG7808" s="439"/>
      <c r="AH7808" s="439"/>
      <c r="AI7808" s="439"/>
      <c r="AJ7808" s="439"/>
    </row>
    <row r="7809" spans="29:36" x14ac:dyDescent="0.3">
      <c r="AC7809" s="439"/>
      <c r="AD7809" s="439"/>
      <c r="AE7809" s="439"/>
      <c r="AF7809" s="439"/>
      <c r="AG7809" s="439"/>
      <c r="AH7809" s="439"/>
      <c r="AI7809" s="439"/>
      <c r="AJ7809" s="439"/>
    </row>
    <row r="7810" spans="29:36" x14ac:dyDescent="0.3">
      <c r="AC7810" s="439"/>
      <c r="AD7810" s="439"/>
      <c r="AE7810" s="439"/>
      <c r="AF7810" s="439"/>
      <c r="AG7810" s="439"/>
      <c r="AH7810" s="439"/>
      <c r="AI7810" s="439"/>
      <c r="AJ7810" s="439"/>
    </row>
    <row r="7811" spans="29:36" x14ac:dyDescent="0.3">
      <c r="AC7811" s="439"/>
      <c r="AD7811" s="439"/>
      <c r="AE7811" s="439"/>
      <c r="AF7811" s="439"/>
      <c r="AG7811" s="439"/>
      <c r="AH7811" s="439"/>
      <c r="AI7811" s="439"/>
      <c r="AJ7811" s="439"/>
    </row>
    <row r="7812" spans="29:36" x14ac:dyDescent="0.3">
      <c r="AC7812" s="439"/>
      <c r="AD7812" s="439"/>
      <c r="AE7812" s="439"/>
      <c r="AF7812" s="439"/>
      <c r="AG7812" s="439"/>
      <c r="AH7812" s="439"/>
      <c r="AI7812" s="439"/>
      <c r="AJ7812" s="439"/>
    </row>
    <row r="7813" spans="29:36" x14ac:dyDescent="0.3">
      <c r="AC7813" s="439"/>
      <c r="AD7813" s="439"/>
      <c r="AE7813" s="439"/>
      <c r="AF7813" s="439"/>
      <c r="AG7813" s="439"/>
      <c r="AH7813" s="439"/>
      <c r="AI7813" s="439"/>
      <c r="AJ7813" s="439"/>
    </row>
    <row r="7814" spans="29:36" x14ac:dyDescent="0.3">
      <c r="AC7814" s="439"/>
      <c r="AD7814" s="439"/>
      <c r="AE7814" s="439"/>
      <c r="AF7814" s="439"/>
      <c r="AG7814" s="439"/>
      <c r="AH7814" s="439"/>
      <c r="AI7814" s="439"/>
      <c r="AJ7814" s="439"/>
    </row>
    <row r="7815" spans="29:36" x14ac:dyDescent="0.3">
      <c r="AC7815" s="439"/>
      <c r="AD7815" s="439"/>
      <c r="AE7815" s="439"/>
      <c r="AF7815" s="439"/>
      <c r="AG7815" s="439"/>
      <c r="AH7815" s="439"/>
      <c r="AI7815" s="439"/>
      <c r="AJ7815" s="439"/>
    </row>
    <row r="7816" spans="29:36" x14ac:dyDescent="0.3">
      <c r="AC7816" s="439"/>
      <c r="AD7816" s="439"/>
      <c r="AE7816" s="439"/>
      <c r="AF7816" s="439"/>
      <c r="AG7816" s="439"/>
      <c r="AH7816" s="439"/>
      <c r="AI7816" s="439"/>
      <c r="AJ7816" s="439"/>
    </row>
    <row r="7817" spans="29:36" x14ac:dyDescent="0.3">
      <c r="AC7817" s="439"/>
      <c r="AD7817" s="439"/>
      <c r="AE7817" s="439"/>
      <c r="AF7817" s="439"/>
      <c r="AG7817" s="439"/>
      <c r="AH7817" s="439"/>
      <c r="AI7817" s="439"/>
      <c r="AJ7817" s="439"/>
    </row>
    <row r="7818" spans="29:36" x14ac:dyDescent="0.3">
      <c r="AC7818" s="439"/>
      <c r="AD7818" s="439"/>
      <c r="AE7818" s="439"/>
      <c r="AF7818" s="439"/>
      <c r="AG7818" s="439"/>
      <c r="AH7818" s="439"/>
      <c r="AI7818" s="439"/>
      <c r="AJ7818" s="439"/>
    </row>
    <row r="7819" spans="29:36" x14ac:dyDescent="0.3">
      <c r="AC7819" s="439"/>
      <c r="AD7819" s="439"/>
      <c r="AE7819" s="439"/>
      <c r="AF7819" s="439"/>
      <c r="AG7819" s="439"/>
      <c r="AH7819" s="439"/>
      <c r="AI7819" s="439"/>
      <c r="AJ7819" s="439"/>
    </row>
    <row r="7820" spans="29:36" x14ac:dyDescent="0.3">
      <c r="AC7820" s="439"/>
      <c r="AD7820" s="439"/>
      <c r="AE7820" s="439"/>
      <c r="AF7820" s="439"/>
      <c r="AG7820" s="439"/>
      <c r="AH7820" s="439"/>
      <c r="AI7820" s="439"/>
      <c r="AJ7820" s="439"/>
    </row>
    <row r="7821" spans="29:36" x14ac:dyDescent="0.3">
      <c r="AC7821" s="439"/>
      <c r="AD7821" s="439"/>
      <c r="AE7821" s="439"/>
      <c r="AF7821" s="439"/>
      <c r="AG7821" s="439"/>
      <c r="AH7821" s="439"/>
      <c r="AI7821" s="439"/>
      <c r="AJ7821" s="439"/>
    </row>
    <row r="7822" spans="29:36" x14ac:dyDescent="0.3">
      <c r="AC7822" s="439"/>
      <c r="AD7822" s="439"/>
      <c r="AE7822" s="439"/>
      <c r="AF7822" s="439"/>
      <c r="AG7822" s="439"/>
      <c r="AH7822" s="439"/>
      <c r="AI7822" s="439"/>
      <c r="AJ7822" s="439"/>
    </row>
    <row r="7823" spans="29:36" x14ac:dyDescent="0.3">
      <c r="AC7823" s="439"/>
      <c r="AD7823" s="439"/>
      <c r="AE7823" s="439"/>
      <c r="AF7823" s="439"/>
      <c r="AG7823" s="439"/>
      <c r="AH7823" s="439"/>
      <c r="AI7823" s="439"/>
      <c r="AJ7823" s="439"/>
    </row>
    <row r="7824" spans="29:36" x14ac:dyDescent="0.3">
      <c r="AC7824" s="439"/>
      <c r="AD7824" s="439"/>
      <c r="AE7824" s="439"/>
      <c r="AF7824" s="439"/>
      <c r="AG7824" s="439"/>
      <c r="AH7824" s="439"/>
      <c r="AI7824" s="439"/>
      <c r="AJ7824" s="439"/>
    </row>
    <row r="7825" spans="29:36" x14ac:dyDescent="0.3">
      <c r="AC7825" s="439"/>
      <c r="AD7825" s="439"/>
      <c r="AE7825" s="439"/>
      <c r="AF7825" s="439"/>
      <c r="AG7825" s="439"/>
      <c r="AH7825" s="439"/>
      <c r="AI7825" s="439"/>
      <c r="AJ7825" s="439"/>
    </row>
    <row r="7826" spans="29:36" x14ac:dyDescent="0.3">
      <c r="AC7826" s="439"/>
      <c r="AD7826" s="439"/>
      <c r="AE7826" s="439"/>
      <c r="AF7826" s="439"/>
      <c r="AG7826" s="439"/>
      <c r="AH7826" s="439"/>
      <c r="AI7826" s="439"/>
      <c r="AJ7826" s="439"/>
    </row>
    <row r="7827" spans="29:36" x14ac:dyDescent="0.3">
      <c r="AC7827" s="439"/>
      <c r="AD7827" s="439"/>
      <c r="AE7827" s="439"/>
      <c r="AF7827" s="439"/>
      <c r="AG7827" s="439"/>
      <c r="AH7827" s="439"/>
      <c r="AI7827" s="439"/>
      <c r="AJ7827" s="439"/>
    </row>
    <row r="7828" spans="29:36" x14ac:dyDescent="0.3">
      <c r="AC7828" s="439"/>
      <c r="AD7828" s="439"/>
      <c r="AE7828" s="439"/>
      <c r="AF7828" s="439"/>
      <c r="AG7828" s="439"/>
      <c r="AH7828" s="439"/>
      <c r="AI7828" s="439"/>
      <c r="AJ7828" s="439"/>
    </row>
    <row r="7829" spans="29:36" x14ac:dyDescent="0.3">
      <c r="AC7829" s="439"/>
      <c r="AD7829" s="439"/>
      <c r="AE7829" s="439"/>
      <c r="AF7829" s="439"/>
      <c r="AG7829" s="439"/>
      <c r="AH7829" s="439"/>
      <c r="AI7829" s="439"/>
      <c r="AJ7829" s="439"/>
    </row>
    <row r="7830" spans="29:36" x14ac:dyDescent="0.3">
      <c r="AC7830" s="439"/>
      <c r="AD7830" s="439"/>
      <c r="AE7830" s="439"/>
      <c r="AF7830" s="439"/>
      <c r="AG7830" s="439"/>
      <c r="AH7830" s="439"/>
      <c r="AI7830" s="439"/>
      <c r="AJ7830" s="439"/>
    </row>
    <row r="7831" spans="29:36" x14ac:dyDescent="0.3">
      <c r="AC7831" s="439"/>
      <c r="AD7831" s="439"/>
      <c r="AE7831" s="439"/>
      <c r="AF7831" s="439"/>
      <c r="AG7831" s="439"/>
      <c r="AH7831" s="439"/>
      <c r="AI7831" s="439"/>
      <c r="AJ7831" s="439"/>
    </row>
    <row r="7832" spans="29:36" x14ac:dyDescent="0.3">
      <c r="AC7832" s="439"/>
      <c r="AD7832" s="439"/>
      <c r="AE7832" s="439"/>
      <c r="AF7832" s="439"/>
      <c r="AG7832" s="439"/>
      <c r="AH7832" s="439"/>
      <c r="AI7832" s="439"/>
      <c r="AJ7832" s="439"/>
    </row>
    <row r="7833" spans="29:36" x14ac:dyDescent="0.3">
      <c r="AC7833" s="439"/>
      <c r="AD7833" s="439"/>
      <c r="AE7833" s="439"/>
      <c r="AF7833" s="439"/>
      <c r="AG7833" s="439"/>
      <c r="AH7833" s="439"/>
      <c r="AI7833" s="439"/>
      <c r="AJ7833" s="439"/>
    </row>
    <row r="7834" spans="29:36" x14ac:dyDescent="0.3">
      <c r="AC7834" s="439"/>
      <c r="AD7834" s="439"/>
      <c r="AE7834" s="439"/>
      <c r="AF7834" s="439"/>
      <c r="AG7834" s="439"/>
      <c r="AH7834" s="439"/>
      <c r="AI7834" s="439"/>
      <c r="AJ7834" s="439"/>
    </row>
    <row r="7835" spans="29:36" x14ac:dyDescent="0.3">
      <c r="AC7835" s="439"/>
      <c r="AD7835" s="439"/>
      <c r="AE7835" s="439"/>
      <c r="AF7835" s="439"/>
      <c r="AG7835" s="439"/>
      <c r="AH7835" s="439"/>
      <c r="AI7835" s="439"/>
      <c r="AJ7835" s="439"/>
    </row>
    <row r="7836" spans="29:36" x14ac:dyDescent="0.3">
      <c r="AC7836" s="439"/>
      <c r="AD7836" s="439"/>
      <c r="AE7836" s="439"/>
      <c r="AF7836" s="439"/>
      <c r="AG7836" s="439"/>
      <c r="AH7836" s="439"/>
      <c r="AI7836" s="439"/>
      <c r="AJ7836" s="439"/>
    </row>
    <row r="7837" spans="29:36" x14ac:dyDescent="0.3">
      <c r="AC7837" s="439"/>
      <c r="AD7837" s="439"/>
      <c r="AE7837" s="439"/>
      <c r="AF7837" s="439"/>
      <c r="AG7837" s="439"/>
      <c r="AH7837" s="439"/>
      <c r="AI7837" s="439"/>
      <c r="AJ7837" s="439"/>
    </row>
    <row r="7838" spans="29:36" x14ac:dyDescent="0.3">
      <c r="AC7838" s="439"/>
      <c r="AD7838" s="439"/>
      <c r="AE7838" s="439"/>
      <c r="AF7838" s="439"/>
      <c r="AG7838" s="439"/>
      <c r="AH7838" s="439"/>
      <c r="AI7838" s="439"/>
      <c r="AJ7838" s="439"/>
    </row>
    <row r="7839" spans="29:36" x14ac:dyDescent="0.3">
      <c r="AC7839" s="439"/>
      <c r="AD7839" s="439"/>
      <c r="AE7839" s="439"/>
      <c r="AF7839" s="439"/>
      <c r="AG7839" s="439"/>
      <c r="AH7839" s="439"/>
      <c r="AI7839" s="439"/>
      <c r="AJ7839" s="439"/>
    </row>
    <row r="7840" spans="29:36" x14ac:dyDescent="0.3">
      <c r="AC7840" s="439"/>
      <c r="AD7840" s="439"/>
      <c r="AE7840" s="439"/>
      <c r="AF7840" s="439"/>
      <c r="AG7840" s="439"/>
      <c r="AH7840" s="439"/>
      <c r="AI7840" s="439"/>
      <c r="AJ7840" s="439"/>
    </row>
    <row r="7841" spans="29:36" x14ac:dyDescent="0.3">
      <c r="AC7841" s="439"/>
      <c r="AD7841" s="439"/>
      <c r="AE7841" s="439"/>
      <c r="AF7841" s="439"/>
      <c r="AG7841" s="439"/>
      <c r="AH7841" s="439"/>
      <c r="AI7841" s="439"/>
      <c r="AJ7841" s="439"/>
    </row>
    <row r="7842" spans="29:36" x14ac:dyDescent="0.3">
      <c r="AC7842" s="439"/>
      <c r="AD7842" s="439"/>
      <c r="AE7842" s="439"/>
      <c r="AF7842" s="439"/>
      <c r="AG7842" s="439"/>
      <c r="AH7842" s="439"/>
      <c r="AI7842" s="439"/>
      <c r="AJ7842" s="439"/>
    </row>
    <row r="7843" spans="29:36" x14ac:dyDescent="0.3">
      <c r="AC7843" s="439"/>
      <c r="AD7843" s="439"/>
      <c r="AE7843" s="439"/>
      <c r="AF7843" s="439"/>
      <c r="AG7843" s="439"/>
      <c r="AH7843" s="439"/>
      <c r="AI7843" s="439"/>
      <c r="AJ7843" s="439"/>
    </row>
    <row r="7844" spans="29:36" x14ac:dyDescent="0.3">
      <c r="AC7844" s="439"/>
      <c r="AD7844" s="439"/>
      <c r="AE7844" s="439"/>
      <c r="AF7844" s="439"/>
      <c r="AG7844" s="439"/>
      <c r="AH7844" s="439"/>
      <c r="AI7844" s="439"/>
      <c r="AJ7844" s="439"/>
    </row>
    <row r="7845" spans="29:36" x14ac:dyDescent="0.3">
      <c r="AC7845" s="439"/>
      <c r="AD7845" s="439"/>
      <c r="AE7845" s="439"/>
      <c r="AF7845" s="439"/>
      <c r="AG7845" s="439"/>
      <c r="AH7845" s="439"/>
      <c r="AI7845" s="439"/>
      <c r="AJ7845" s="439"/>
    </row>
    <row r="7846" spans="29:36" x14ac:dyDescent="0.3">
      <c r="AC7846" s="439"/>
      <c r="AD7846" s="439"/>
      <c r="AE7846" s="439"/>
      <c r="AF7846" s="439"/>
      <c r="AG7846" s="439"/>
      <c r="AH7846" s="439"/>
      <c r="AI7846" s="439"/>
      <c r="AJ7846" s="439"/>
    </row>
    <row r="7847" spans="29:36" x14ac:dyDescent="0.3">
      <c r="AC7847" s="439"/>
      <c r="AD7847" s="439"/>
      <c r="AE7847" s="439"/>
      <c r="AF7847" s="439"/>
      <c r="AG7847" s="439"/>
      <c r="AH7847" s="439"/>
      <c r="AI7847" s="439"/>
      <c r="AJ7847" s="439"/>
    </row>
    <row r="7848" spans="29:36" x14ac:dyDescent="0.3">
      <c r="AC7848" s="439"/>
      <c r="AD7848" s="439"/>
      <c r="AE7848" s="439"/>
      <c r="AF7848" s="439"/>
      <c r="AG7848" s="439"/>
      <c r="AH7848" s="439"/>
      <c r="AI7848" s="439"/>
      <c r="AJ7848" s="439"/>
    </row>
    <row r="7849" spans="29:36" x14ac:dyDescent="0.3">
      <c r="AC7849" s="439"/>
      <c r="AD7849" s="439"/>
      <c r="AE7849" s="439"/>
      <c r="AF7849" s="439"/>
      <c r="AG7849" s="439"/>
      <c r="AH7849" s="439"/>
      <c r="AI7849" s="439"/>
      <c r="AJ7849" s="439"/>
    </row>
    <row r="7850" spans="29:36" x14ac:dyDescent="0.3">
      <c r="AC7850" s="439"/>
      <c r="AD7850" s="439"/>
      <c r="AE7850" s="439"/>
      <c r="AF7850" s="439"/>
      <c r="AG7850" s="439"/>
      <c r="AH7850" s="439"/>
      <c r="AI7850" s="439"/>
      <c r="AJ7850" s="439"/>
    </row>
    <row r="7851" spans="29:36" x14ac:dyDescent="0.3">
      <c r="AC7851" s="439"/>
      <c r="AD7851" s="439"/>
      <c r="AE7851" s="439"/>
      <c r="AF7851" s="439"/>
      <c r="AG7851" s="439"/>
      <c r="AH7851" s="439"/>
      <c r="AI7851" s="439"/>
      <c r="AJ7851" s="439"/>
    </row>
    <row r="7852" spans="29:36" x14ac:dyDescent="0.3">
      <c r="AC7852" s="439"/>
      <c r="AD7852" s="439"/>
      <c r="AE7852" s="439"/>
      <c r="AF7852" s="439"/>
      <c r="AG7852" s="439"/>
      <c r="AH7852" s="439"/>
      <c r="AI7852" s="439"/>
      <c r="AJ7852" s="439"/>
    </row>
    <row r="7853" spans="29:36" x14ac:dyDescent="0.3">
      <c r="AC7853" s="439"/>
      <c r="AD7853" s="439"/>
      <c r="AE7853" s="439"/>
      <c r="AF7853" s="439"/>
      <c r="AG7853" s="439"/>
      <c r="AH7853" s="439"/>
      <c r="AI7853" s="439"/>
      <c r="AJ7853" s="439"/>
    </row>
    <row r="7854" spans="29:36" x14ac:dyDescent="0.3">
      <c r="AC7854" s="439"/>
      <c r="AD7854" s="439"/>
      <c r="AE7854" s="439"/>
      <c r="AF7854" s="439"/>
      <c r="AG7854" s="439"/>
      <c r="AH7854" s="439"/>
      <c r="AI7854" s="439"/>
      <c r="AJ7854" s="439"/>
    </row>
    <row r="7855" spans="29:36" x14ac:dyDescent="0.3">
      <c r="AC7855" s="439"/>
      <c r="AD7855" s="439"/>
      <c r="AE7855" s="439"/>
      <c r="AF7855" s="439"/>
      <c r="AG7855" s="439"/>
      <c r="AH7855" s="439"/>
      <c r="AI7855" s="439"/>
      <c r="AJ7855" s="439"/>
    </row>
    <row r="7856" spans="29:36" x14ac:dyDescent="0.3">
      <c r="AC7856" s="439"/>
      <c r="AD7856" s="439"/>
      <c r="AE7856" s="439"/>
      <c r="AF7856" s="439"/>
      <c r="AG7856" s="439"/>
      <c r="AH7856" s="439"/>
      <c r="AI7856" s="439"/>
      <c r="AJ7856" s="439"/>
    </row>
    <row r="7857" spans="29:36" x14ac:dyDescent="0.3">
      <c r="AC7857" s="439"/>
      <c r="AD7857" s="439"/>
      <c r="AE7857" s="439"/>
      <c r="AF7857" s="439"/>
      <c r="AG7857" s="439"/>
      <c r="AH7857" s="439"/>
      <c r="AI7857" s="439"/>
      <c r="AJ7857" s="439"/>
    </row>
    <row r="7858" spans="29:36" x14ac:dyDescent="0.3">
      <c r="AC7858" s="439"/>
      <c r="AD7858" s="439"/>
      <c r="AE7858" s="439"/>
      <c r="AF7858" s="439"/>
      <c r="AG7858" s="439"/>
      <c r="AH7858" s="439"/>
      <c r="AI7858" s="439"/>
      <c r="AJ7858" s="439"/>
    </row>
    <row r="7859" spans="29:36" x14ac:dyDescent="0.3">
      <c r="AC7859" s="439"/>
      <c r="AD7859" s="439"/>
      <c r="AE7859" s="439"/>
      <c r="AF7859" s="439"/>
      <c r="AG7859" s="439"/>
      <c r="AH7859" s="439"/>
      <c r="AI7859" s="439"/>
      <c r="AJ7859" s="439"/>
    </row>
    <row r="7860" spans="29:36" x14ac:dyDescent="0.3">
      <c r="AC7860" s="439"/>
      <c r="AD7860" s="439"/>
      <c r="AE7860" s="439"/>
      <c r="AF7860" s="439"/>
      <c r="AG7860" s="439"/>
      <c r="AH7860" s="439"/>
      <c r="AI7860" s="439"/>
      <c r="AJ7860" s="439"/>
    </row>
    <row r="7861" spans="29:36" x14ac:dyDescent="0.3">
      <c r="AC7861" s="439"/>
      <c r="AD7861" s="439"/>
      <c r="AE7861" s="439"/>
      <c r="AF7861" s="439"/>
      <c r="AG7861" s="439"/>
      <c r="AH7861" s="439"/>
      <c r="AI7861" s="439"/>
      <c r="AJ7861" s="439"/>
    </row>
    <row r="7862" spans="29:36" x14ac:dyDescent="0.3">
      <c r="AC7862" s="439"/>
      <c r="AD7862" s="439"/>
      <c r="AE7862" s="439"/>
      <c r="AF7862" s="439"/>
      <c r="AG7862" s="439"/>
      <c r="AH7862" s="439"/>
      <c r="AI7862" s="439"/>
      <c r="AJ7862" s="439"/>
    </row>
    <row r="7863" spans="29:36" x14ac:dyDescent="0.3">
      <c r="AC7863" s="439"/>
      <c r="AD7863" s="439"/>
      <c r="AE7863" s="439"/>
      <c r="AF7863" s="439"/>
      <c r="AG7863" s="439"/>
      <c r="AH7863" s="439"/>
      <c r="AI7863" s="439"/>
      <c r="AJ7863" s="439"/>
    </row>
    <row r="7864" spans="29:36" x14ac:dyDescent="0.3">
      <c r="AC7864" s="439"/>
      <c r="AD7864" s="439"/>
      <c r="AE7864" s="439"/>
      <c r="AF7864" s="439"/>
      <c r="AG7864" s="439"/>
      <c r="AH7864" s="439"/>
      <c r="AI7864" s="439"/>
      <c r="AJ7864" s="439"/>
    </row>
    <row r="7865" spans="29:36" x14ac:dyDescent="0.3">
      <c r="AC7865" s="439"/>
      <c r="AD7865" s="439"/>
      <c r="AE7865" s="439"/>
      <c r="AF7865" s="439"/>
      <c r="AG7865" s="439"/>
      <c r="AH7865" s="439"/>
      <c r="AI7865" s="439"/>
      <c r="AJ7865" s="439"/>
    </row>
    <row r="7866" spans="29:36" x14ac:dyDescent="0.3">
      <c r="AC7866" s="439"/>
      <c r="AD7866" s="439"/>
      <c r="AE7866" s="439"/>
      <c r="AF7866" s="439"/>
      <c r="AG7866" s="439"/>
      <c r="AH7866" s="439"/>
      <c r="AI7866" s="439"/>
      <c r="AJ7866" s="439"/>
    </row>
    <row r="7867" spans="29:36" x14ac:dyDescent="0.3">
      <c r="AC7867" s="439"/>
      <c r="AD7867" s="439"/>
      <c r="AE7867" s="439"/>
      <c r="AF7867" s="439"/>
      <c r="AG7867" s="439"/>
      <c r="AH7867" s="439"/>
      <c r="AI7867" s="439"/>
      <c r="AJ7867" s="439"/>
    </row>
    <row r="7868" spans="29:36" x14ac:dyDescent="0.3">
      <c r="AC7868" s="439"/>
      <c r="AD7868" s="439"/>
      <c r="AE7868" s="439"/>
      <c r="AF7868" s="439"/>
      <c r="AG7868" s="439"/>
      <c r="AH7868" s="439"/>
      <c r="AI7868" s="439"/>
      <c r="AJ7868" s="439"/>
    </row>
    <row r="7869" spans="29:36" x14ac:dyDescent="0.3">
      <c r="AC7869" s="439"/>
      <c r="AD7869" s="439"/>
      <c r="AE7869" s="439"/>
      <c r="AF7869" s="439"/>
      <c r="AG7869" s="439"/>
      <c r="AH7869" s="439"/>
      <c r="AI7869" s="439"/>
      <c r="AJ7869" s="439"/>
    </row>
    <row r="7870" spans="29:36" x14ac:dyDescent="0.3">
      <c r="AC7870" s="439"/>
      <c r="AD7870" s="439"/>
      <c r="AE7870" s="439"/>
      <c r="AF7870" s="439"/>
      <c r="AG7870" s="439"/>
      <c r="AH7870" s="439"/>
      <c r="AI7870" s="439"/>
      <c r="AJ7870" s="439"/>
    </row>
    <row r="7871" spans="29:36" x14ac:dyDescent="0.3">
      <c r="AC7871" s="439"/>
      <c r="AD7871" s="439"/>
      <c r="AE7871" s="439"/>
      <c r="AF7871" s="439"/>
      <c r="AG7871" s="439"/>
      <c r="AH7871" s="439"/>
      <c r="AI7871" s="439"/>
      <c r="AJ7871" s="439"/>
    </row>
    <row r="7872" spans="29:36" x14ac:dyDescent="0.3">
      <c r="AC7872" s="439"/>
      <c r="AD7872" s="439"/>
      <c r="AE7872" s="439"/>
      <c r="AF7872" s="439"/>
      <c r="AG7872" s="439"/>
      <c r="AH7872" s="439"/>
      <c r="AI7872" s="439"/>
      <c r="AJ7872" s="439"/>
    </row>
    <row r="7873" spans="29:36" x14ac:dyDescent="0.3">
      <c r="AC7873" s="439"/>
      <c r="AD7873" s="439"/>
      <c r="AE7873" s="439"/>
      <c r="AF7873" s="439"/>
      <c r="AG7873" s="439"/>
      <c r="AH7873" s="439"/>
      <c r="AI7873" s="439"/>
      <c r="AJ7873" s="439"/>
    </row>
    <row r="7874" spans="29:36" x14ac:dyDescent="0.3">
      <c r="AC7874" s="439"/>
      <c r="AD7874" s="439"/>
      <c r="AE7874" s="439"/>
      <c r="AF7874" s="439"/>
      <c r="AG7874" s="439"/>
      <c r="AH7874" s="439"/>
      <c r="AI7874" s="439"/>
      <c r="AJ7874" s="439"/>
    </row>
    <row r="7875" spans="29:36" x14ac:dyDescent="0.3">
      <c r="AC7875" s="439"/>
      <c r="AD7875" s="439"/>
      <c r="AE7875" s="439"/>
      <c r="AF7875" s="439"/>
      <c r="AG7875" s="439"/>
      <c r="AH7875" s="439"/>
      <c r="AI7875" s="439"/>
      <c r="AJ7875" s="439"/>
    </row>
    <row r="7876" spans="29:36" x14ac:dyDescent="0.3">
      <c r="AC7876" s="439"/>
      <c r="AD7876" s="439"/>
      <c r="AE7876" s="439"/>
      <c r="AF7876" s="439"/>
      <c r="AG7876" s="439"/>
      <c r="AH7876" s="439"/>
      <c r="AI7876" s="439"/>
      <c r="AJ7876" s="439"/>
    </row>
    <row r="7877" spans="29:36" x14ac:dyDescent="0.3">
      <c r="AC7877" s="439"/>
      <c r="AD7877" s="439"/>
      <c r="AE7877" s="439"/>
      <c r="AF7877" s="439"/>
      <c r="AG7877" s="439"/>
      <c r="AH7877" s="439"/>
      <c r="AI7877" s="439"/>
      <c r="AJ7877" s="439"/>
    </row>
    <row r="7878" spans="29:36" x14ac:dyDescent="0.3">
      <c r="AC7878" s="439"/>
      <c r="AD7878" s="439"/>
      <c r="AE7878" s="439"/>
      <c r="AF7878" s="439"/>
      <c r="AG7878" s="439"/>
      <c r="AH7878" s="439"/>
      <c r="AI7878" s="439"/>
      <c r="AJ7878" s="439"/>
    </row>
    <row r="7879" spans="29:36" x14ac:dyDescent="0.3">
      <c r="AC7879" s="439"/>
      <c r="AD7879" s="439"/>
      <c r="AE7879" s="439"/>
      <c r="AF7879" s="439"/>
      <c r="AG7879" s="439"/>
      <c r="AH7879" s="439"/>
      <c r="AI7879" s="439"/>
      <c r="AJ7879" s="439"/>
    </row>
    <row r="7880" spans="29:36" x14ac:dyDescent="0.3">
      <c r="AC7880" s="439"/>
      <c r="AD7880" s="439"/>
      <c r="AE7880" s="439"/>
      <c r="AF7880" s="439"/>
      <c r="AG7880" s="439"/>
      <c r="AH7880" s="439"/>
      <c r="AI7880" s="439"/>
      <c r="AJ7880" s="439"/>
    </row>
    <row r="7881" spans="29:36" x14ac:dyDescent="0.3">
      <c r="AC7881" s="439"/>
      <c r="AD7881" s="439"/>
      <c r="AE7881" s="439"/>
      <c r="AF7881" s="439"/>
      <c r="AG7881" s="439"/>
      <c r="AH7881" s="439"/>
      <c r="AI7881" s="439"/>
      <c r="AJ7881" s="439"/>
    </row>
    <row r="7882" spans="29:36" x14ac:dyDescent="0.3">
      <c r="AC7882" s="439"/>
      <c r="AD7882" s="439"/>
      <c r="AE7882" s="439"/>
      <c r="AF7882" s="439"/>
      <c r="AG7882" s="439"/>
      <c r="AH7882" s="439"/>
      <c r="AI7882" s="439"/>
      <c r="AJ7882" s="439"/>
    </row>
    <row r="7883" spans="29:36" x14ac:dyDescent="0.3">
      <c r="AC7883" s="439"/>
      <c r="AD7883" s="439"/>
      <c r="AE7883" s="439"/>
      <c r="AF7883" s="439"/>
      <c r="AG7883" s="439"/>
      <c r="AH7883" s="439"/>
      <c r="AI7883" s="439"/>
      <c r="AJ7883" s="439"/>
    </row>
    <row r="7884" spans="29:36" x14ac:dyDescent="0.3">
      <c r="AC7884" s="439"/>
      <c r="AD7884" s="439"/>
      <c r="AE7884" s="439"/>
      <c r="AF7884" s="439"/>
      <c r="AG7884" s="439"/>
      <c r="AH7884" s="439"/>
      <c r="AI7884" s="439"/>
      <c r="AJ7884" s="439"/>
    </row>
    <row r="7885" spans="29:36" x14ac:dyDescent="0.3">
      <c r="AC7885" s="439"/>
      <c r="AD7885" s="439"/>
      <c r="AE7885" s="439"/>
      <c r="AF7885" s="439"/>
      <c r="AG7885" s="439"/>
      <c r="AH7885" s="439"/>
      <c r="AI7885" s="439"/>
      <c r="AJ7885" s="439"/>
    </row>
    <row r="7886" spans="29:36" x14ac:dyDescent="0.3">
      <c r="AC7886" s="439"/>
      <c r="AD7886" s="439"/>
      <c r="AE7886" s="439"/>
      <c r="AF7886" s="439"/>
      <c r="AG7886" s="439"/>
      <c r="AH7886" s="439"/>
      <c r="AI7886" s="439"/>
      <c r="AJ7886" s="439"/>
    </row>
    <row r="7887" spans="29:36" x14ac:dyDescent="0.3">
      <c r="AC7887" s="439"/>
      <c r="AD7887" s="439"/>
      <c r="AE7887" s="439"/>
      <c r="AF7887" s="439"/>
      <c r="AG7887" s="439"/>
      <c r="AH7887" s="439"/>
      <c r="AI7887" s="439"/>
      <c r="AJ7887" s="439"/>
    </row>
    <row r="7888" spans="29:36" x14ac:dyDescent="0.3">
      <c r="AC7888" s="439"/>
      <c r="AD7888" s="439"/>
      <c r="AE7888" s="439"/>
      <c r="AF7888" s="439"/>
      <c r="AG7888" s="439"/>
      <c r="AH7888" s="439"/>
      <c r="AI7888" s="439"/>
      <c r="AJ7888" s="439"/>
    </row>
    <row r="7889" spans="29:36" x14ac:dyDescent="0.3">
      <c r="AC7889" s="439"/>
      <c r="AD7889" s="439"/>
      <c r="AE7889" s="439"/>
      <c r="AF7889" s="439"/>
      <c r="AG7889" s="439"/>
      <c r="AH7889" s="439"/>
      <c r="AI7889" s="439"/>
      <c r="AJ7889" s="439"/>
    </row>
    <row r="7890" spans="29:36" x14ac:dyDescent="0.3">
      <c r="AC7890" s="439"/>
      <c r="AD7890" s="439"/>
      <c r="AE7890" s="439"/>
      <c r="AF7890" s="439"/>
      <c r="AG7890" s="439"/>
      <c r="AH7890" s="439"/>
      <c r="AI7890" s="439"/>
      <c r="AJ7890" s="439"/>
    </row>
    <row r="7891" spans="29:36" x14ac:dyDescent="0.3">
      <c r="AC7891" s="439"/>
      <c r="AD7891" s="439"/>
      <c r="AE7891" s="439"/>
      <c r="AF7891" s="439"/>
      <c r="AG7891" s="439"/>
      <c r="AH7891" s="439"/>
      <c r="AI7891" s="439"/>
      <c r="AJ7891" s="439"/>
    </row>
    <row r="7892" spans="29:36" x14ac:dyDescent="0.3">
      <c r="AC7892" s="439"/>
      <c r="AD7892" s="439"/>
      <c r="AE7892" s="439"/>
      <c r="AF7892" s="439"/>
      <c r="AG7892" s="439"/>
      <c r="AH7892" s="439"/>
      <c r="AI7892" s="439"/>
      <c r="AJ7892" s="439"/>
    </row>
    <row r="7893" spans="29:36" x14ac:dyDescent="0.3">
      <c r="AC7893" s="439"/>
      <c r="AD7893" s="439"/>
      <c r="AE7893" s="439"/>
      <c r="AF7893" s="439"/>
      <c r="AG7893" s="439"/>
      <c r="AH7893" s="439"/>
      <c r="AI7893" s="439"/>
      <c r="AJ7893" s="439"/>
    </row>
    <row r="7894" spans="29:36" x14ac:dyDescent="0.3">
      <c r="AC7894" s="439"/>
      <c r="AD7894" s="439"/>
      <c r="AE7894" s="439"/>
      <c r="AF7894" s="439"/>
      <c r="AG7894" s="439"/>
      <c r="AH7894" s="439"/>
      <c r="AI7894" s="439"/>
      <c r="AJ7894" s="439"/>
    </row>
    <row r="7895" spans="29:36" x14ac:dyDescent="0.3">
      <c r="AC7895" s="439"/>
      <c r="AD7895" s="439"/>
      <c r="AE7895" s="439"/>
      <c r="AF7895" s="439"/>
      <c r="AG7895" s="439"/>
      <c r="AH7895" s="439"/>
      <c r="AI7895" s="439"/>
      <c r="AJ7895" s="439"/>
    </row>
    <row r="7896" spans="29:36" x14ac:dyDescent="0.3">
      <c r="AC7896" s="439"/>
      <c r="AD7896" s="439"/>
      <c r="AE7896" s="439"/>
      <c r="AF7896" s="439"/>
      <c r="AG7896" s="439"/>
      <c r="AH7896" s="439"/>
      <c r="AI7896" s="439"/>
      <c r="AJ7896" s="439"/>
    </row>
    <row r="7897" spans="29:36" x14ac:dyDescent="0.3">
      <c r="AC7897" s="439"/>
      <c r="AD7897" s="439"/>
      <c r="AE7897" s="439"/>
      <c r="AF7897" s="439"/>
      <c r="AG7897" s="439"/>
      <c r="AH7897" s="439"/>
      <c r="AI7897" s="439"/>
      <c r="AJ7897" s="439"/>
    </row>
    <row r="7898" spans="29:36" x14ac:dyDescent="0.3">
      <c r="AC7898" s="439"/>
      <c r="AD7898" s="439"/>
      <c r="AE7898" s="439"/>
      <c r="AF7898" s="439"/>
      <c r="AG7898" s="439"/>
      <c r="AH7898" s="439"/>
      <c r="AI7898" s="439"/>
      <c r="AJ7898" s="439"/>
    </row>
    <row r="7899" spans="29:36" x14ac:dyDescent="0.3">
      <c r="AC7899" s="439"/>
      <c r="AD7899" s="439"/>
      <c r="AE7899" s="439"/>
      <c r="AF7899" s="439"/>
      <c r="AG7899" s="439"/>
      <c r="AH7899" s="439"/>
      <c r="AI7899" s="439"/>
      <c r="AJ7899" s="439"/>
    </row>
    <row r="7900" spans="29:36" x14ac:dyDescent="0.3">
      <c r="AC7900" s="439"/>
      <c r="AD7900" s="439"/>
      <c r="AE7900" s="439"/>
      <c r="AF7900" s="439"/>
      <c r="AG7900" s="439"/>
      <c r="AH7900" s="439"/>
      <c r="AI7900" s="439"/>
      <c r="AJ7900" s="439"/>
    </row>
    <row r="7901" spans="29:36" x14ac:dyDescent="0.3">
      <c r="AC7901" s="439"/>
      <c r="AD7901" s="439"/>
      <c r="AE7901" s="439"/>
      <c r="AF7901" s="439"/>
      <c r="AG7901" s="439"/>
      <c r="AH7901" s="439"/>
      <c r="AI7901" s="439"/>
      <c r="AJ7901" s="439"/>
    </row>
    <row r="7902" spans="29:36" x14ac:dyDescent="0.3">
      <c r="AC7902" s="439"/>
      <c r="AD7902" s="439"/>
      <c r="AE7902" s="439"/>
      <c r="AF7902" s="439"/>
      <c r="AG7902" s="439"/>
      <c r="AH7902" s="439"/>
      <c r="AI7902" s="439"/>
      <c r="AJ7902" s="439"/>
    </row>
    <row r="7903" spans="29:36" x14ac:dyDescent="0.3">
      <c r="AC7903" s="439"/>
      <c r="AD7903" s="439"/>
      <c r="AE7903" s="439"/>
      <c r="AF7903" s="439"/>
      <c r="AG7903" s="439"/>
      <c r="AH7903" s="439"/>
      <c r="AI7903" s="439"/>
      <c r="AJ7903" s="439"/>
    </row>
    <row r="7904" spans="29:36" x14ac:dyDescent="0.3">
      <c r="AC7904" s="439"/>
      <c r="AD7904" s="439"/>
      <c r="AE7904" s="439"/>
      <c r="AF7904" s="439"/>
      <c r="AG7904" s="439"/>
      <c r="AH7904" s="439"/>
      <c r="AI7904" s="439"/>
      <c r="AJ7904" s="439"/>
    </row>
    <row r="7905" spans="29:36" x14ac:dyDescent="0.3">
      <c r="AC7905" s="439"/>
      <c r="AD7905" s="439"/>
      <c r="AE7905" s="439"/>
      <c r="AF7905" s="439"/>
      <c r="AG7905" s="439"/>
      <c r="AH7905" s="439"/>
      <c r="AI7905" s="439"/>
      <c r="AJ7905" s="439"/>
    </row>
    <row r="7906" spans="29:36" x14ac:dyDescent="0.3">
      <c r="AC7906" s="439"/>
      <c r="AD7906" s="439"/>
      <c r="AE7906" s="439"/>
      <c r="AF7906" s="439"/>
      <c r="AG7906" s="439"/>
      <c r="AH7906" s="439"/>
      <c r="AI7906" s="439"/>
      <c r="AJ7906" s="439"/>
    </row>
    <row r="7907" spans="29:36" x14ac:dyDescent="0.3">
      <c r="AC7907" s="439"/>
      <c r="AD7907" s="439"/>
      <c r="AE7907" s="439"/>
      <c r="AF7907" s="439"/>
      <c r="AG7907" s="439"/>
      <c r="AH7907" s="439"/>
      <c r="AI7907" s="439"/>
      <c r="AJ7907" s="439"/>
    </row>
    <row r="7908" spans="29:36" x14ac:dyDescent="0.3">
      <c r="AC7908" s="439"/>
      <c r="AD7908" s="439"/>
      <c r="AE7908" s="439"/>
      <c r="AF7908" s="439"/>
      <c r="AG7908" s="439"/>
      <c r="AH7908" s="439"/>
      <c r="AI7908" s="439"/>
      <c r="AJ7908" s="439"/>
    </row>
    <row r="7909" spans="29:36" x14ac:dyDescent="0.3">
      <c r="AC7909" s="439"/>
      <c r="AD7909" s="439"/>
      <c r="AE7909" s="439"/>
      <c r="AF7909" s="439"/>
      <c r="AG7909" s="439"/>
      <c r="AH7909" s="439"/>
      <c r="AI7909" s="439"/>
      <c r="AJ7909" s="439"/>
    </row>
    <row r="7910" spans="29:36" x14ac:dyDescent="0.3">
      <c r="AC7910" s="439"/>
      <c r="AD7910" s="439"/>
      <c r="AE7910" s="439"/>
      <c r="AF7910" s="439"/>
      <c r="AG7910" s="439"/>
      <c r="AH7910" s="439"/>
      <c r="AI7910" s="439"/>
      <c r="AJ7910" s="439"/>
    </row>
    <row r="7911" spans="29:36" x14ac:dyDescent="0.3">
      <c r="AC7911" s="439"/>
      <c r="AD7911" s="439"/>
      <c r="AE7911" s="439"/>
      <c r="AF7911" s="439"/>
      <c r="AG7911" s="439"/>
      <c r="AH7911" s="439"/>
      <c r="AI7911" s="439"/>
      <c r="AJ7911" s="439"/>
    </row>
    <row r="7912" spans="29:36" x14ac:dyDescent="0.3">
      <c r="AC7912" s="439"/>
      <c r="AD7912" s="439"/>
      <c r="AE7912" s="439"/>
      <c r="AF7912" s="439"/>
      <c r="AG7912" s="439"/>
      <c r="AH7912" s="439"/>
      <c r="AI7912" s="439"/>
      <c r="AJ7912" s="439"/>
    </row>
    <row r="7913" spans="29:36" x14ac:dyDescent="0.3">
      <c r="AC7913" s="439"/>
      <c r="AD7913" s="439"/>
      <c r="AE7913" s="439"/>
      <c r="AF7913" s="439"/>
      <c r="AG7913" s="439"/>
      <c r="AH7913" s="439"/>
      <c r="AI7913" s="439"/>
      <c r="AJ7913" s="439"/>
    </row>
    <row r="7914" spans="29:36" x14ac:dyDescent="0.3">
      <c r="AC7914" s="439"/>
      <c r="AD7914" s="439"/>
      <c r="AE7914" s="439"/>
      <c r="AF7914" s="439"/>
      <c r="AG7914" s="439"/>
      <c r="AH7914" s="439"/>
      <c r="AI7914" s="439"/>
      <c r="AJ7914" s="439"/>
    </row>
    <row r="7915" spans="29:36" x14ac:dyDescent="0.3">
      <c r="AC7915" s="439"/>
      <c r="AD7915" s="439"/>
      <c r="AE7915" s="439"/>
      <c r="AF7915" s="439"/>
      <c r="AG7915" s="439"/>
      <c r="AH7915" s="439"/>
      <c r="AI7915" s="439"/>
      <c r="AJ7915" s="439"/>
    </row>
    <row r="7916" spans="29:36" x14ac:dyDescent="0.3">
      <c r="AC7916" s="439"/>
      <c r="AD7916" s="439"/>
      <c r="AE7916" s="439"/>
      <c r="AF7916" s="439"/>
      <c r="AG7916" s="439"/>
      <c r="AH7916" s="439"/>
      <c r="AI7916" s="439"/>
      <c r="AJ7916" s="439"/>
    </row>
    <row r="7917" spans="29:36" x14ac:dyDescent="0.3">
      <c r="AC7917" s="439"/>
      <c r="AD7917" s="439"/>
      <c r="AE7917" s="439"/>
      <c r="AF7917" s="439"/>
      <c r="AG7917" s="439"/>
      <c r="AH7917" s="439"/>
      <c r="AI7917" s="439"/>
      <c r="AJ7917" s="439"/>
    </row>
    <row r="7918" spans="29:36" x14ac:dyDescent="0.3">
      <c r="AC7918" s="439"/>
      <c r="AD7918" s="439"/>
      <c r="AE7918" s="439"/>
      <c r="AF7918" s="439"/>
      <c r="AG7918" s="439"/>
      <c r="AH7918" s="439"/>
      <c r="AI7918" s="439"/>
      <c r="AJ7918" s="439"/>
    </row>
    <row r="7919" spans="29:36" x14ac:dyDescent="0.3">
      <c r="AC7919" s="439"/>
      <c r="AD7919" s="439"/>
      <c r="AE7919" s="439"/>
      <c r="AF7919" s="439"/>
      <c r="AG7919" s="439"/>
      <c r="AH7919" s="439"/>
      <c r="AI7919" s="439"/>
      <c r="AJ7919" s="439"/>
    </row>
    <row r="7920" spans="29:36" x14ac:dyDescent="0.3">
      <c r="AC7920" s="439"/>
      <c r="AD7920" s="439"/>
      <c r="AE7920" s="439"/>
      <c r="AF7920" s="439"/>
      <c r="AG7920" s="439"/>
      <c r="AH7920" s="439"/>
      <c r="AI7920" s="439"/>
      <c r="AJ7920" s="439"/>
    </row>
    <row r="7921" spans="29:36" x14ac:dyDescent="0.3">
      <c r="AC7921" s="439"/>
      <c r="AD7921" s="439"/>
      <c r="AE7921" s="439"/>
      <c r="AF7921" s="439"/>
      <c r="AG7921" s="439"/>
      <c r="AH7921" s="439"/>
      <c r="AI7921" s="439"/>
      <c r="AJ7921" s="439"/>
    </row>
    <row r="7922" spans="29:36" x14ac:dyDescent="0.3">
      <c r="AC7922" s="439"/>
      <c r="AD7922" s="439"/>
      <c r="AE7922" s="439"/>
      <c r="AF7922" s="439"/>
      <c r="AG7922" s="439"/>
      <c r="AH7922" s="439"/>
      <c r="AI7922" s="439"/>
      <c r="AJ7922" s="439"/>
    </row>
    <row r="7923" spans="29:36" x14ac:dyDescent="0.3">
      <c r="AC7923" s="439"/>
      <c r="AD7923" s="439"/>
      <c r="AE7923" s="439"/>
      <c r="AF7923" s="439"/>
      <c r="AG7923" s="439"/>
      <c r="AH7923" s="439"/>
      <c r="AI7923" s="439"/>
      <c r="AJ7923" s="439"/>
    </row>
    <row r="7924" spans="29:36" x14ac:dyDescent="0.3">
      <c r="AC7924" s="439"/>
      <c r="AD7924" s="439"/>
      <c r="AE7924" s="439"/>
      <c r="AF7924" s="439"/>
      <c r="AG7924" s="439"/>
      <c r="AH7924" s="439"/>
      <c r="AI7924" s="439"/>
      <c r="AJ7924" s="439"/>
    </row>
    <row r="7925" spans="29:36" x14ac:dyDescent="0.3">
      <c r="AC7925" s="439"/>
      <c r="AD7925" s="439"/>
      <c r="AE7925" s="439"/>
      <c r="AF7925" s="439"/>
      <c r="AG7925" s="439"/>
      <c r="AH7925" s="439"/>
      <c r="AI7925" s="439"/>
      <c r="AJ7925" s="439"/>
    </row>
    <row r="7926" spans="29:36" x14ac:dyDescent="0.3">
      <c r="AC7926" s="439"/>
      <c r="AD7926" s="439"/>
      <c r="AE7926" s="439"/>
      <c r="AF7926" s="439"/>
      <c r="AG7926" s="439"/>
      <c r="AH7926" s="439"/>
      <c r="AI7926" s="439"/>
      <c r="AJ7926" s="439"/>
    </row>
    <row r="7927" spans="29:36" x14ac:dyDescent="0.3">
      <c r="AC7927" s="439"/>
      <c r="AD7927" s="439"/>
      <c r="AE7927" s="439"/>
      <c r="AF7927" s="439"/>
      <c r="AG7927" s="439"/>
      <c r="AH7927" s="439"/>
      <c r="AI7927" s="439"/>
      <c r="AJ7927" s="439"/>
    </row>
    <row r="7928" spans="29:36" x14ac:dyDescent="0.3">
      <c r="AC7928" s="439"/>
      <c r="AD7928" s="439"/>
      <c r="AE7928" s="439"/>
      <c r="AF7928" s="439"/>
      <c r="AG7928" s="439"/>
      <c r="AH7928" s="439"/>
      <c r="AI7928" s="439"/>
      <c r="AJ7928" s="439"/>
    </row>
    <row r="7929" spans="29:36" x14ac:dyDescent="0.3">
      <c r="AC7929" s="439"/>
      <c r="AD7929" s="439"/>
      <c r="AE7929" s="439"/>
      <c r="AF7929" s="439"/>
      <c r="AG7929" s="439"/>
      <c r="AH7929" s="439"/>
      <c r="AI7929" s="439"/>
      <c r="AJ7929" s="439"/>
    </row>
    <row r="7930" spans="29:36" x14ac:dyDescent="0.3">
      <c r="AC7930" s="439"/>
      <c r="AD7930" s="439"/>
      <c r="AE7930" s="439"/>
      <c r="AF7930" s="439"/>
      <c r="AG7930" s="439"/>
      <c r="AH7930" s="439"/>
      <c r="AI7930" s="439"/>
      <c r="AJ7930" s="439"/>
    </row>
    <row r="7931" spans="29:36" x14ac:dyDescent="0.3">
      <c r="AC7931" s="439"/>
      <c r="AD7931" s="439"/>
      <c r="AE7931" s="439"/>
      <c r="AF7931" s="439"/>
      <c r="AG7931" s="439"/>
      <c r="AH7931" s="439"/>
      <c r="AI7931" s="439"/>
      <c r="AJ7931" s="439"/>
    </row>
    <row r="7932" spans="29:36" x14ac:dyDescent="0.3">
      <c r="AC7932" s="439"/>
      <c r="AD7932" s="439"/>
      <c r="AE7932" s="439"/>
      <c r="AF7932" s="439"/>
      <c r="AG7932" s="439"/>
      <c r="AH7932" s="439"/>
      <c r="AI7932" s="439"/>
      <c r="AJ7932" s="439"/>
    </row>
    <row r="7933" spans="29:36" x14ac:dyDescent="0.3">
      <c r="AC7933" s="439"/>
      <c r="AD7933" s="439"/>
      <c r="AE7933" s="439"/>
      <c r="AF7933" s="439"/>
      <c r="AG7933" s="439"/>
      <c r="AH7933" s="439"/>
      <c r="AI7933" s="439"/>
      <c r="AJ7933" s="439"/>
    </row>
    <row r="7934" spans="29:36" x14ac:dyDescent="0.3">
      <c r="AC7934" s="439"/>
      <c r="AD7934" s="439"/>
      <c r="AE7934" s="439"/>
      <c r="AF7934" s="439"/>
      <c r="AG7934" s="439"/>
      <c r="AH7934" s="439"/>
      <c r="AI7934" s="439"/>
      <c r="AJ7934" s="439"/>
    </row>
    <row r="7935" spans="29:36" x14ac:dyDescent="0.3">
      <c r="AC7935" s="439"/>
      <c r="AD7935" s="439"/>
      <c r="AE7935" s="439"/>
      <c r="AF7935" s="439"/>
      <c r="AG7935" s="439"/>
      <c r="AH7935" s="439"/>
      <c r="AI7935" s="439"/>
      <c r="AJ7935" s="439"/>
    </row>
    <row r="7936" spans="29:36" x14ac:dyDescent="0.3">
      <c r="AC7936" s="439"/>
      <c r="AD7936" s="439"/>
      <c r="AE7936" s="439"/>
      <c r="AF7936" s="439"/>
      <c r="AG7936" s="439"/>
      <c r="AH7936" s="439"/>
      <c r="AI7936" s="439"/>
      <c r="AJ7936" s="439"/>
    </row>
    <row r="7937" spans="29:36" x14ac:dyDescent="0.3">
      <c r="AC7937" s="439"/>
      <c r="AD7937" s="439"/>
      <c r="AE7937" s="439"/>
      <c r="AF7937" s="439"/>
      <c r="AG7937" s="439"/>
      <c r="AH7937" s="439"/>
      <c r="AI7937" s="439"/>
      <c r="AJ7937" s="439"/>
    </row>
    <row r="7938" spans="29:36" x14ac:dyDescent="0.3">
      <c r="AC7938" s="439"/>
      <c r="AD7938" s="439"/>
      <c r="AE7938" s="439"/>
      <c r="AF7938" s="439"/>
      <c r="AG7938" s="439"/>
      <c r="AH7938" s="439"/>
      <c r="AI7938" s="439"/>
      <c r="AJ7938" s="439"/>
    </row>
    <row r="7939" spans="29:36" x14ac:dyDescent="0.3">
      <c r="AC7939" s="439"/>
      <c r="AD7939" s="439"/>
      <c r="AE7939" s="439"/>
      <c r="AF7939" s="439"/>
      <c r="AG7939" s="439"/>
      <c r="AH7939" s="439"/>
      <c r="AI7939" s="439"/>
      <c r="AJ7939" s="439"/>
    </row>
    <row r="7940" spans="29:36" x14ac:dyDescent="0.3">
      <c r="AC7940" s="439"/>
      <c r="AD7940" s="439"/>
      <c r="AE7940" s="439"/>
      <c r="AF7940" s="439"/>
      <c r="AG7940" s="439"/>
      <c r="AH7940" s="439"/>
      <c r="AI7940" s="439"/>
      <c r="AJ7940" s="439"/>
    </row>
    <row r="7941" spans="29:36" x14ac:dyDescent="0.3">
      <c r="AC7941" s="439"/>
      <c r="AD7941" s="439"/>
      <c r="AE7941" s="439"/>
      <c r="AF7941" s="439"/>
      <c r="AG7941" s="439"/>
      <c r="AH7941" s="439"/>
      <c r="AI7941" s="439"/>
      <c r="AJ7941" s="439"/>
    </row>
    <row r="7942" spans="29:36" x14ac:dyDescent="0.3">
      <c r="AC7942" s="439"/>
      <c r="AD7942" s="439"/>
      <c r="AE7942" s="439"/>
      <c r="AF7942" s="439"/>
      <c r="AG7942" s="439"/>
      <c r="AH7942" s="439"/>
      <c r="AI7942" s="439"/>
      <c r="AJ7942" s="439"/>
    </row>
    <row r="7943" spans="29:36" x14ac:dyDescent="0.3">
      <c r="AC7943" s="439"/>
      <c r="AD7943" s="439"/>
      <c r="AE7943" s="439"/>
      <c r="AF7943" s="439"/>
      <c r="AG7943" s="439"/>
      <c r="AH7943" s="439"/>
      <c r="AI7943" s="439"/>
      <c r="AJ7943" s="439"/>
    </row>
    <row r="7944" spans="29:36" x14ac:dyDescent="0.3">
      <c r="AC7944" s="439"/>
      <c r="AD7944" s="439"/>
      <c r="AE7944" s="439"/>
      <c r="AF7944" s="439"/>
      <c r="AG7944" s="439"/>
      <c r="AH7944" s="439"/>
      <c r="AI7944" s="439"/>
      <c r="AJ7944" s="439"/>
    </row>
    <row r="7945" spans="29:36" x14ac:dyDescent="0.3">
      <c r="AC7945" s="439"/>
      <c r="AD7945" s="439"/>
      <c r="AE7945" s="439"/>
      <c r="AF7945" s="439"/>
      <c r="AG7945" s="439"/>
      <c r="AH7945" s="439"/>
      <c r="AI7945" s="439"/>
      <c r="AJ7945" s="439"/>
    </row>
    <row r="7946" spans="29:36" x14ac:dyDescent="0.3">
      <c r="AC7946" s="439"/>
      <c r="AD7946" s="439"/>
      <c r="AE7946" s="439"/>
      <c r="AF7946" s="439"/>
      <c r="AG7946" s="439"/>
      <c r="AH7946" s="439"/>
      <c r="AI7946" s="439"/>
      <c r="AJ7946" s="439"/>
    </row>
    <row r="7947" spans="29:36" x14ac:dyDescent="0.3">
      <c r="AC7947" s="439"/>
      <c r="AD7947" s="439"/>
      <c r="AE7947" s="439"/>
      <c r="AF7947" s="439"/>
      <c r="AG7947" s="439"/>
      <c r="AH7947" s="439"/>
      <c r="AI7947" s="439"/>
      <c r="AJ7947" s="439"/>
    </row>
    <row r="7948" spans="29:36" x14ac:dyDescent="0.3">
      <c r="AC7948" s="439"/>
      <c r="AD7948" s="439"/>
      <c r="AE7948" s="439"/>
      <c r="AF7948" s="439"/>
      <c r="AG7948" s="439"/>
      <c r="AH7948" s="439"/>
      <c r="AI7948" s="439"/>
      <c r="AJ7948" s="439"/>
    </row>
    <row r="7949" spans="29:36" x14ac:dyDescent="0.3">
      <c r="AC7949" s="439"/>
      <c r="AD7949" s="439"/>
      <c r="AE7949" s="439"/>
      <c r="AF7949" s="439"/>
      <c r="AG7949" s="439"/>
      <c r="AH7949" s="439"/>
      <c r="AI7949" s="439"/>
      <c r="AJ7949" s="439"/>
    </row>
    <row r="7950" spans="29:36" x14ac:dyDescent="0.3">
      <c r="AC7950" s="439"/>
      <c r="AD7950" s="439"/>
      <c r="AE7950" s="439"/>
      <c r="AF7950" s="439"/>
      <c r="AG7950" s="439"/>
      <c r="AH7950" s="439"/>
      <c r="AI7950" s="439"/>
      <c r="AJ7950" s="439"/>
    </row>
    <row r="7951" spans="29:36" x14ac:dyDescent="0.3">
      <c r="AC7951" s="439"/>
      <c r="AD7951" s="439"/>
      <c r="AE7951" s="439"/>
      <c r="AF7951" s="439"/>
      <c r="AG7951" s="439"/>
      <c r="AH7951" s="439"/>
      <c r="AI7951" s="439"/>
      <c r="AJ7951" s="439"/>
    </row>
    <row r="7952" spans="29:36" x14ac:dyDescent="0.3">
      <c r="AC7952" s="439"/>
      <c r="AD7952" s="439"/>
      <c r="AE7952" s="439"/>
      <c r="AF7952" s="439"/>
      <c r="AG7952" s="439"/>
      <c r="AH7952" s="439"/>
      <c r="AI7952" s="439"/>
      <c r="AJ7952" s="439"/>
    </row>
    <row r="7953" spans="29:36" x14ac:dyDescent="0.3">
      <c r="AC7953" s="439"/>
      <c r="AD7953" s="439"/>
      <c r="AE7953" s="439"/>
      <c r="AF7953" s="439"/>
      <c r="AG7953" s="439"/>
      <c r="AH7953" s="439"/>
      <c r="AI7953" s="439"/>
      <c r="AJ7953" s="439"/>
    </row>
    <row r="7954" spans="29:36" x14ac:dyDescent="0.3">
      <c r="AC7954" s="439"/>
      <c r="AD7954" s="439"/>
      <c r="AE7954" s="439"/>
      <c r="AF7954" s="439"/>
      <c r="AG7954" s="439"/>
      <c r="AH7954" s="439"/>
      <c r="AI7954" s="439"/>
      <c r="AJ7954" s="439"/>
    </row>
    <row r="7955" spans="29:36" x14ac:dyDescent="0.3">
      <c r="AC7955" s="439"/>
      <c r="AD7955" s="439"/>
      <c r="AE7955" s="439"/>
      <c r="AF7955" s="439"/>
      <c r="AG7955" s="439"/>
      <c r="AH7955" s="439"/>
      <c r="AI7955" s="439"/>
      <c r="AJ7955" s="439"/>
    </row>
    <row r="7956" spans="29:36" x14ac:dyDescent="0.3">
      <c r="AC7956" s="439"/>
      <c r="AD7956" s="439"/>
      <c r="AE7956" s="439"/>
      <c r="AF7956" s="439"/>
      <c r="AG7956" s="439"/>
      <c r="AH7956" s="439"/>
      <c r="AI7956" s="439"/>
      <c r="AJ7956" s="439"/>
    </row>
    <row r="7957" spans="29:36" x14ac:dyDescent="0.3">
      <c r="AC7957" s="439"/>
      <c r="AD7957" s="439"/>
      <c r="AE7957" s="439"/>
      <c r="AF7957" s="439"/>
      <c r="AG7957" s="439"/>
      <c r="AH7957" s="439"/>
      <c r="AI7957" s="439"/>
      <c r="AJ7957" s="439"/>
    </row>
    <row r="7958" spans="29:36" x14ac:dyDescent="0.3">
      <c r="AC7958" s="439"/>
      <c r="AD7958" s="439"/>
      <c r="AE7958" s="439"/>
      <c r="AF7958" s="439"/>
      <c r="AG7958" s="439"/>
      <c r="AH7958" s="439"/>
      <c r="AI7958" s="439"/>
      <c r="AJ7958" s="439"/>
    </row>
    <row r="7959" spans="29:36" x14ac:dyDescent="0.3">
      <c r="AC7959" s="439"/>
      <c r="AD7959" s="439"/>
      <c r="AE7959" s="439"/>
      <c r="AF7959" s="439"/>
      <c r="AG7959" s="439"/>
      <c r="AH7959" s="439"/>
      <c r="AI7959" s="439"/>
      <c r="AJ7959" s="439"/>
    </row>
    <row r="7960" spans="29:36" x14ac:dyDescent="0.3">
      <c r="AC7960" s="439"/>
      <c r="AD7960" s="439"/>
      <c r="AE7960" s="439"/>
      <c r="AF7960" s="439"/>
      <c r="AG7960" s="439"/>
      <c r="AH7960" s="439"/>
      <c r="AI7960" s="439"/>
      <c r="AJ7960" s="439"/>
    </row>
    <row r="7961" spans="29:36" x14ac:dyDescent="0.3">
      <c r="AC7961" s="439"/>
      <c r="AD7961" s="439"/>
      <c r="AE7961" s="439"/>
      <c r="AF7961" s="439"/>
      <c r="AG7961" s="439"/>
      <c r="AH7961" s="439"/>
      <c r="AI7961" s="439"/>
      <c r="AJ7961" s="439"/>
    </row>
    <row r="7962" spans="29:36" x14ac:dyDescent="0.3">
      <c r="AC7962" s="439"/>
      <c r="AD7962" s="439"/>
      <c r="AE7962" s="439"/>
      <c r="AF7962" s="439"/>
      <c r="AG7962" s="439"/>
      <c r="AH7962" s="439"/>
      <c r="AI7962" s="439"/>
      <c r="AJ7962" s="439"/>
    </row>
    <row r="7963" spans="29:36" x14ac:dyDescent="0.3">
      <c r="AC7963" s="439"/>
      <c r="AD7963" s="439"/>
      <c r="AE7963" s="439"/>
      <c r="AF7963" s="439"/>
      <c r="AG7963" s="439"/>
      <c r="AH7963" s="439"/>
      <c r="AI7963" s="439"/>
      <c r="AJ7963" s="439"/>
    </row>
    <row r="7964" spans="29:36" x14ac:dyDescent="0.3">
      <c r="AC7964" s="439"/>
      <c r="AD7964" s="439"/>
      <c r="AE7964" s="439"/>
      <c r="AF7964" s="439"/>
      <c r="AG7964" s="439"/>
      <c r="AH7964" s="439"/>
      <c r="AI7964" s="439"/>
      <c r="AJ7964" s="439"/>
    </row>
    <row r="7965" spans="29:36" x14ac:dyDescent="0.3">
      <c r="AC7965" s="439"/>
      <c r="AD7965" s="439"/>
      <c r="AE7965" s="439"/>
      <c r="AF7965" s="439"/>
      <c r="AG7965" s="439"/>
      <c r="AH7965" s="439"/>
      <c r="AI7965" s="439"/>
      <c r="AJ7965" s="439"/>
    </row>
    <row r="7966" spans="29:36" x14ac:dyDescent="0.3">
      <c r="AC7966" s="439"/>
      <c r="AD7966" s="439"/>
      <c r="AE7966" s="439"/>
      <c r="AF7966" s="439"/>
      <c r="AG7966" s="439"/>
      <c r="AH7966" s="439"/>
      <c r="AI7966" s="439"/>
      <c r="AJ7966" s="439"/>
    </row>
    <row r="7967" spans="29:36" x14ac:dyDescent="0.3">
      <c r="AC7967" s="439"/>
      <c r="AD7967" s="439"/>
      <c r="AE7967" s="439"/>
      <c r="AF7967" s="439"/>
      <c r="AG7967" s="439"/>
      <c r="AH7967" s="439"/>
      <c r="AI7967" s="439"/>
      <c r="AJ7967" s="439"/>
    </row>
    <row r="7968" spans="29:36" x14ac:dyDescent="0.3">
      <c r="AC7968" s="439"/>
      <c r="AD7968" s="439"/>
      <c r="AE7968" s="439"/>
      <c r="AF7968" s="439"/>
      <c r="AG7968" s="439"/>
      <c r="AH7968" s="439"/>
      <c r="AI7968" s="439"/>
      <c r="AJ7968" s="439"/>
    </row>
    <row r="7969" spans="29:36" x14ac:dyDescent="0.3">
      <c r="AC7969" s="439"/>
      <c r="AD7969" s="439"/>
      <c r="AE7969" s="439"/>
      <c r="AF7969" s="439"/>
      <c r="AG7969" s="439"/>
      <c r="AH7969" s="439"/>
      <c r="AI7969" s="439"/>
      <c r="AJ7969" s="439"/>
    </row>
    <row r="7970" spans="29:36" x14ac:dyDescent="0.3">
      <c r="AC7970" s="439"/>
      <c r="AD7970" s="439"/>
      <c r="AE7970" s="439"/>
      <c r="AF7970" s="439"/>
      <c r="AG7970" s="439"/>
      <c r="AH7970" s="439"/>
      <c r="AI7970" s="439"/>
      <c r="AJ7970" s="439"/>
    </row>
    <row r="7971" spans="29:36" x14ac:dyDescent="0.3">
      <c r="AC7971" s="439"/>
      <c r="AD7971" s="439"/>
      <c r="AE7971" s="439"/>
      <c r="AF7971" s="439"/>
      <c r="AG7971" s="439"/>
      <c r="AH7971" s="439"/>
      <c r="AI7971" s="439"/>
      <c r="AJ7971" s="439"/>
    </row>
    <row r="7972" spans="29:36" x14ac:dyDescent="0.3">
      <c r="AC7972" s="439"/>
      <c r="AD7972" s="439"/>
      <c r="AE7972" s="439"/>
      <c r="AF7972" s="439"/>
      <c r="AG7972" s="439"/>
      <c r="AH7972" s="439"/>
      <c r="AI7972" s="439"/>
      <c r="AJ7972" s="439"/>
    </row>
    <row r="7973" spans="29:36" x14ac:dyDescent="0.3">
      <c r="AC7973" s="439"/>
      <c r="AD7973" s="439"/>
      <c r="AE7973" s="439"/>
      <c r="AF7973" s="439"/>
      <c r="AG7973" s="439"/>
      <c r="AH7973" s="439"/>
      <c r="AI7973" s="439"/>
      <c r="AJ7973" s="439"/>
    </row>
    <row r="7974" spans="29:36" x14ac:dyDescent="0.3">
      <c r="AC7974" s="439"/>
      <c r="AD7974" s="439"/>
      <c r="AE7974" s="439"/>
      <c r="AF7974" s="439"/>
      <c r="AG7974" s="439"/>
      <c r="AH7974" s="439"/>
      <c r="AI7974" s="439"/>
      <c r="AJ7974" s="439"/>
    </row>
    <row r="7975" spans="29:36" x14ac:dyDescent="0.3">
      <c r="AC7975" s="439"/>
      <c r="AD7975" s="439"/>
      <c r="AE7975" s="439"/>
      <c r="AF7975" s="439"/>
      <c r="AG7975" s="439"/>
      <c r="AH7975" s="439"/>
      <c r="AI7975" s="439"/>
      <c r="AJ7975" s="439"/>
    </row>
    <row r="7976" spans="29:36" x14ac:dyDescent="0.3">
      <c r="AC7976" s="439"/>
      <c r="AD7976" s="439"/>
      <c r="AE7976" s="439"/>
      <c r="AF7976" s="439"/>
      <c r="AG7976" s="439"/>
      <c r="AH7976" s="439"/>
      <c r="AI7976" s="439"/>
      <c r="AJ7976" s="439"/>
    </row>
    <row r="7977" spans="29:36" x14ac:dyDescent="0.3">
      <c r="AC7977" s="439"/>
      <c r="AD7977" s="439"/>
      <c r="AE7977" s="439"/>
      <c r="AF7977" s="439"/>
      <c r="AG7977" s="439"/>
      <c r="AH7977" s="439"/>
      <c r="AI7977" s="439"/>
      <c r="AJ7977" s="439"/>
    </row>
    <row r="7978" spans="29:36" x14ac:dyDescent="0.3">
      <c r="AC7978" s="439"/>
      <c r="AD7978" s="439"/>
      <c r="AE7978" s="439"/>
      <c r="AF7978" s="439"/>
      <c r="AG7978" s="439"/>
      <c r="AH7978" s="439"/>
      <c r="AI7978" s="439"/>
      <c r="AJ7978" s="439"/>
    </row>
    <row r="7979" spans="29:36" x14ac:dyDescent="0.3">
      <c r="AC7979" s="439"/>
      <c r="AD7979" s="439"/>
      <c r="AE7979" s="439"/>
      <c r="AF7979" s="439"/>
      <c r="AG7979" s="439"/>
      <c r="AH7979" s="439"/>
      <c r="AI7979" s="439"/>
      <c r="AJ7979" s="439"/>
    </row>
    <row r="7980" spans="29:36" x14ac:dyDescent="0.3">
      <c r="AC7980" s="439"/>
      <c r="AD7980" s="439"/>
      <c r="AE7980" s="439"/>
      <c r="AF7980" s="439"/>
      <c r="AG7980" s="439"/>
      <c r="AH7980" s="439"/>
      <c r="AI7980" s="439"/>
      <c r="AJ7980" s="439"/>
    </row>
    <row r="7981" spans="29:36" x14ac:dyDescent="0.3">
      <c r="AC7981" s="439"/>
      <c r="AD7981" s="439"/>
      <c r="AE7981" s="439"/>
      <c r="AF7981" s="439"/>
      <c r="AG7981" s="439"/>
      <c r="AH7981" s="439"/>
      <c r="AI7981" s="439"/>
      <c r="AJ7981" s="439"/>
    </row>
    <row r="7982" spans="29:36" x14ac:dyDescent="0.3">
      <c r="AC7982" s="439"/>
      <c r="AD7982" s="439"/>
      <c r="AE7982" s="439"/>
      <c r="AF7982" s="439"/>
      <c r="AG7982" s="439"/>
      <c r="AH7982" s="439"/>
      <c r="AI7982" s="439"/>
      <c r="AJ7982" s="439"/>
    </row>
    <row r="7983" spans="29:36" x14ac:dyDescent="0.3">
      <c r="AC7983" s="439"/>
      <c r="AD7983" s="439"/>
      <c r="AE7983" s="439"/>
      <c r="AF7983" s="439"/>
      <c r="AG7983" s="439"/>
      <c r="AH7983" s="439"/>
      <c r="AI7983" s="439"/>
      <c r="AJ7983" s="439"/>
    </row>
    <row r="7984" spans="29:36" x14ac:dyDescent="0.3">
      <c r="AC7984" s="439"/>
      <c r="AD7984" s="439"/>
      <c r="AE7984" s="439"/>
      <c r="AF7984" s="439"/>
      <c r="AG7984" s="439"/>
      <c r="AH7984" s="439"/>
      <c r="AI7984" s="439"/>
      <c r="AJ7984" s="439"/>
    </row>
    <row r="7985" spans="29:36" x14ac:dyDescent="0.3">
      <c r="AC7985" s="439"/>
      <c r="AD7985" s="439"/>
      <c r="AE7985" s="439"/>
      <c r="AF7985" s="439"/>
      <c r="AG7985" s="439"/>
      <c r="AH7985" s="439"/>
      <c r="AI7985" s="439"/>
      <c r="AJ7985" s="439"/>
    </row>
    <row r="7986" spans="29:36" x14ac:dyDescent="0.3">
      <c r="AC7986" s="439"/>
      <c r="AD7986" s="439"/>
      <c r="AE7986" s="439"/>
      <c r="AF7986" s="439"/>
      <c r="AG7986" s="439"/>
      <c r="AH7986" s="439"/>
      <c r="AI7986" s="439"/>
      <c r="AJ7986" s="439"/>
    </row>
    <row r="7987" spans="29:36" x14ac:dyDescent="0.3">
      <c r="AC7987" s="439"/>
      <c r="AD7987" s="439"/>
      <c r="AE7987" s="439"/>
      <c r="AF7987" s="439"/>
      <c r="AG7987" s="439"/>
      <c r="AH7987" s="439"/>
      <c r="AI7987" s="439"/>
      <c r="AJ7987" s="439"/>
    </row>
    <row r="7988" spans="29:36" x14ac:dyDescent="0.3">
      <c r="AC7988" s="439"/>
      <c r="AD7988" s="439"/>
      <c r="AE7988" s="439"/>
      <c r="AF7988" s="439"/>
      <c r="AG7988" s="439"/>
      <c r="AH7988" s="439"/>
      <c r="AI7988" s="439"/>
      <c r="AJ7988" s="439"/>
    </row>
    <row r="7989" spans="29:36" x14ac:dyDescent="0.3">
      <c r="AC7989" s="439"/>
      <c r="AD7989" s="439"/>
      <c r="AE7989" s="439"/>
      <c r="AF7989" s="439"/>
      <c r="AG7989" s="439"/>
      <c r="AH7989" s="439"/>
      <c r="AI7989" s="439"/>
      <c r="AJ7989" s="439"/>
    </row>
    <row r="7990" spans="29:36" x14ac:dyDescent="0.3">
      <c r="AC7990" s="439"/>
      <c r="AD7990" s="439"/>
      <c r="AE7990" s="439"/>
      <c r="AF7990" s="439"/>
      <c r="AG7990" s="439"/>
      <c r="AH7990" s="439"/>
      <c r="AI7990" s="439"/>
      <c r="AJ7990" s="439"/>
    </row>
    <row r="7991" spans="29:36" x14ac:dyDescent="0.3">
      <c r="AC7991" s="439"/>
      <c r="AD7991" s="439"/>
      <c r="AE7991" s="439"/>
      <c r="AF7991" s="439"/>
      <c r="AG7991" s="439"/>
      <c r="AH7991" s="439"/>
      <c r="AI7991" s="439"/>
      <c r="AJ7991" s="439"/>
    </row>
    <row r="7992" spans="29:36" x14ac:dyDescent="0.3">
      <c r="AC7992" s="439"/>
      <c r="AD7992" s="439"/>
      <c r="AE7992" s="439"/>
      <c r="AF7992" s="439"/>
      <c r="AG7992" s="439"/>
      <c r="AH7992" s="439"/>
      <c r="AI7992" s="439"/>
      <c r="AJ7992" s="439"/>
    </row>
    <row r="7993" spans="29:36" x14ac:dyDescent="0.3">
      <c r="AC7993" s="439"/>
      <c r="AD7993" s="439"/>
      <c r="AE7993" s="439"/>
      <c r="AF7993" s="439"/>
      <c r="AG7993" s="439"/>
      <c r="AH7993" s="439"/>
      <c r="AI7993" s="439"/>
      <c r="AJ7993" s="439"/>
    </row>
    <row r="7994" spans="29:36" x14ac:dyDescent="0.3">
      <c r="AC7994" s="439"/>
      <c r="AD7994" s="439"/>
      <c r="AE7994" s="439"/>
      <c r="AF7994" s="439"/>
      <c r="AG7994" s="439"/>
      <c r="AH7994" s="439"/>
      <c r="AI7994" s="439"/>
      <c r="AJ7994" s="439"/>
    </row>
    <row r="7995" spans="29:36" x14ac:dyDescent="0.3">
      <c r="AC7995" s="439"/>
      <c r="AD7995" s="439"/>
      <c r="AE7995" s="439"/>
      <c r="AF7995" s="439"/>
      <c r="AG7995" s="439"/>
      <c r="AH7995" s="439"/>
      <c r="AI7995" s="439"/>
      <c r="AJ7995" s="439"/>
    </row>
    <row r="7996" spans="29:36" x14ac:dyDescent="0.3">
      <c r="AC7996" s="439"/>
      <c r="AD7996" s="439"/>
      <c r="AE7996" s="439"/>
      <c r="AF7996" s="439"/>
      <c r="AG7996" s="439"/>
      <c r="AH7996" s="439"/>
      <c r="AI7996" s="439"/>
      <c r="AJ7996" s="439"/>
    </row>
    <row r="7997" spans="29:36" x14ac:dyDescent="0.3">
      <c r="AC7997" s="439"/>
      <c r="AD7997" s="439"/>
      <c r="AE7997" s="439"/>
      <c r="AF7997" s="439"/>
      <c r="AG7997" s="439"/>
      <c r="AH7997" s="439"/>
      <c r="AI7997" s="439"/>
      <c r="AJ7997" s="439"/>
    </row>
    <row r="7998" spans="29:36" x14ac:dyDescent="0.3">
      <c r="AC7998" s="439"/>
      <c r="AD7998" s="439"/>
      <c r="AE7998" s="439"/>
      <c r="AF7998" s="439"/>
      <c r="AG7998" s="439"/>
      <c r="AH7998" s="439"/>
      <c r="AI7998" s="439"/>
      <c r="AJ7998" s="439"/>
    </row>
    <row r="7999" spans="29:36" x14ac:dyDescent="0.3">
      <c r="AC7999" s="439"/>
      <c r="AD7999" s="439"/>
      <c r="AE7999" s="439"/>
      <c r="AF7999" s="439"/>
      <c r="AG7999" s="439"/>
      <c r="AH7999" s="439"/>
      <c r="AI7999" s="439"/>
      <c r="AJ7999" s="439"/>
    </row>
    <row r="8000" spans="29:36" x14ac:dyDescent="0.3">
      <c r="AC8000" s="439"/>
      <c r="AD8000" s="439"/>
      <c r="AE8000" s="439"/>
      <c r="AF8000" s="439"/>
      <c r="AG8000" s="439"/>
      <c r="AH8000" s="439"/>
      <c r="AI8000" s="439"/>
      <c r="AJ8000" s="439"/>
    </row>
    <row r="8001" spans="29:36" x14ac:dyDescent="0.3">
      <c r="AC8001" s="439"/>
      <c r="AD8001" s="439"/>
      <c r="AE8001" s="439"/>
      <c r="AF8001" s="439"/>
      <c r="AG8001" s="439"/>
      <c r="AH8001" s="439"/>
      <c r="AI8001" s="439"/>
      <c r="AJ8001" s="439"/>
    </row>
    <row r="8002" spans="29:36" x14ac:dyDescent="0.3">
      <c r="AC8002" s="439"/>
      <c r="AD8002" s="439"/>
      <c r="AE8002" s="439"/>
      <c r="AF8002" s="439"/>
      <c r="AG8002" s="439"/>
      <c r="AH8002" s="439"/>
      <c r="AI8002" s="439"/>
      <c r="AJ8002" s="439"/>
    </row>
    <row r="8003" spans="29:36" x14ac:dyDescent="0.3">
      <c r="AC8003" s="439"/>
      <c r="AD8003" s="439"/>
      <c r="AE8003" s="439"/>
      <c r="AF8003" s="439"/>
      <c r="AG8003" s="439"/>
      <c r="AH8003" s="439"/>
      <c r="AI8003" s="439"/>
      <c r="AJ8003" s="439"/>
    </row>
    <row r="8004" spans="29:36" x14ac:dyDescent="0.3">
      <c r="AC8004" s="439"/>
      <c r="AD8004" s="439"/>
      <c r="AE8004" s="439"/>
      <c r="AF8004" s="439"/>
      <c r="AG8004" s="439"/>
      <c r="AH8004" s="439"/>
      <c r="AI8004" s="439"/>
      <c r="AJ8004" s="439"/>
    </row>
    <row r="8005" spans="29:36" x14ac:dyDescent="0.3">
      <c r="AC8005" s="439"/>
      <c r="AD8005" s="439"/>
      <c r="AE8005" s="439"/>
      <c r="AF8005" s="439"/>
      <c r="AG8005" s="439"/>
      <c r="AH8005" s="439"/>
      <c r="AI8005" s="439"/>
      <c r="AJ8005" s="439"/>
    </row>
    <row r="8006" spans="29:36" x14ac:dyDescent="0.3">
      <c r="AC8006" s="439"/>
      <c r="AD8006" s="439"/>
      <c r="AE8006" s="439"/>
      <c r="AF8006" s="439"/>
      <c r="AG8006" s="439"/>
      <c r="AH8006" s="439"/>
      <c r="AI8006" s="439"/>
      <c r="AJ8006" s="439"/>
    </row>
    <row r="8007" spans="29:36" x14ac:dyDescent="0.3">
      <c r="AC8007" s="439"/>
      <c r="AD8007" s="439"/>
      <c r="AE8007" s="439"/>
      <c r="AF8007" s="439"/>
      <c r="AG8007" s="439"/>
      <c r="AH8007" s="439"/>
      <c r="AI8007" s="439"/>
      <c r="AJ8007" s="439"/>
    </row>
    <row r="8008" spans="29:36" x14ac:dyDescent="0.3">
      <c r="AC8008" s="439"/>
      <c r="AD8008" s="439"/>
      <c r="AE8008" s="439"/>
      <c r="AF8008" s="439"/>
      <c r="AG8008" s="439"/>
      <c r="AH8008" s="439"/>
      <c r="AI8008" s="439"/>
      <c r="AJ8008" s="439"/>
    </row>
    <row r="8009" spans="29:36" x14ac:dyDescent="0.3">
      <c r="AC8009" s="439"/>
      <c r="AD8009" s="439"/>
      <c r="AE8009" s="439"/>
      <c r="AF8009" s="439"/>
      <c r="AG8009" s="439"/>
      <c r="AH8009" s="439"/>
      <c r="AI8009" s="439"/>
      <c r="AJ8009" s="439"/>
    </row>
    <row r="8010" spans="29:36" x14ac:dyDescent="0.3">
      <c r="AC8010" s="439"/>
      <c r="AD8010" s="439"/>
      <c r="AE8010" s="439"/>
      <c r="AF8010" s="439"/>
      <c r="AG8010" s="439"/>
      <c r="AH8010" s="439"/>
      <c r="AI8010" s="439"/>
      <c r="AJ8010" s="439"/>
    </row>
    <row r="8011" spans="29:36" x14ac:dyDescent="0.3">
      <c r="AC8011" s="439"/>
      <c r="AD8011" s="439"/>
      <c r="AE8011" s="439"/>
      <c r="AF8011" s="439"/>
      <c r="AG8011" s="439"/>
      <c r="AH8011" s="439"/>
      <c r="AI8011" s="439"/>
      <c r="AJ8011" s="439"/>
    </row>
    <row r="8012" spans="29:36" x14ac:dyDescent="0.3">
      <c r="AC8012" s="439"/>
      <c r="AD8012" s="439"/>
      <c r="AE8012" s="439"/>
      <c r="AF8012" s="439"/>
      <c r="AG8012" s="439"/>
      <c r="AH8012" s="439"/>
      <c r="AI8012" s="439"/>
      <c r="AJ8012" s="439"/>
    </row>
    <row r="8013" spans="29:36" x14ac:dyDescent="0.3">
      <c r="AC8013" s="439"/>
      <c r="AD8013" s="439"/>
      <c r="AE8013" s="439"/>
      <c r="AF8013" s="439"/>
      <c r="AG8013" s="439"/>
      <c r="AH8013" s="439"/>
      <c r="AI8013" s="439"/>
      <c r="AJ8013" s="439"/>
    </row>
    <row r="8014" spans="29:36" x14ac:dyDescent="0.3">
      <c r="AC8014" s="439"/>
      <c r="AD8014" s="439"/>
      <c r="AE8014" s="439"/>
      <c r="AF8014" s="439"/>
      <c r="AG8014" s="439"/>
      <c r="AH8014" s="439"/>
      <c r="AI8014" s="439"/>
      <c r="AJ8014" s="439"/>
    </row>
    <row r="8015" spans="29:36" x14ac:dyDescent="0.3">
      <c r="AC8015" s="439"/>
      <c r="AD8015" s="439"/>
      <c r="AE8015" s="439"/>
      <c r="AF8015" s="439"/>
      <c r="AG8015" s="439"/>
      <c r="AH8015" s="439"/>
      <c r="AI8015" s="439"/>
      <c r="AJ8015" s="439"/>
    </row>
    <row r="8016" spans="29:36" x14ac:dyDescent="0.3">
      <c r="AC8016" s="439"/>
      <c r="AD8016" s="439"/>
      <c r="AE8016" s="439"/>
      <c r="AF8016" s="439"/>
      <c r="AG8016" s="439"/>
      <c r="AH8016" s="439"/>
      <c r="AI8016" s="439"/>
      <c r="AJ8016" s="439"/>
    </row>
    <row r="8017" spans="29:36" x14ac:dyDescent="0.3">
      <c r="AC8017" s="439"/>
      <c r="AD8017" s="439"/>
      <c r="AE8017" s="439"/>
      <c r="AF8017" s="439"/>
      <c r="AG8017" s="439"/>
      <c r="AH8017" s="439"/>
      <c r="AI8017" s="439"/>
      <c r="AJ8017" s="439"/>
    </row>
    <row r="8018" spans="29:36" x14ac:dyDescent="0.3">
      <c r="AC8018" s="439"/>
      <c r="AD8018" s="439"/>
      <c r="AE8018" s="439"/>
      <c r="AF8018" s="439"/>
      <c r="AG8018" s="439"/>
      <c r="AH8018" s="439"/>
      <c r="AI8018" s="439"/>
      <c r="AJ8018" s="439"/>
    </row>
    <row r="8019" spans="29:36" x14ac:dyDescent="0.3">
      <c r="AC8019" s="439"/>
      <c r="AD8019" s="439"/>
      <c r="AE8019" s="439"/>
      <c r="AF8019" s="439"/>
      <c r="AG8019" s="439"/>
      <c r="AH8019" s="439"/>
      <c r="AI8019" s="439"/>
      <c r="AJ8019" s="439"/>
    </row>
    <row r="8020" spans="29:36" x14ac:dyDescent="0.3">
      <c r="AC8020" s="439"/>
      <c r="AD8020" s="439"/>
      <c r="AE8020" s="439"/>
      <c r="AF8020" s="439"/>
      <c r="AG8020" s="439"/>
      <c r="AH8020" s="439"/>
      <c r="AI8020" s="439"/>
      <c r="AJ8020" s="439"/>
    </row>
    <row r="8021" spans="29:36" x14ac:dyDescent="0.3">
      <c r="AC8021" s="439"/>
      <c r="AD8021" s="439"/>
      <c r="AE8021" s="439"/>
      <c r="AF8021" s="439"/>
      <c r="AG8021" s="439"/>
      <c r="AH8021" s="439"/>
      <c r="AI8021" s="439"/>
      <c r="AJ8021" s="439"/>
    </row>
    <row r="8022" spans="29:36" x14ac:dyDescent="0.3">
      <c r="AC8022" s="439"/>
      <c r="AD8022" s="439"/>
      <c r="AE8022" s="439"/>
      <c r="AF8022" s="439"/>
      <c r="AG8022" s="439"/>
      <c r="AH8022" s="439"/>
      <c r="AI8022" s="439"/>
      <c r="AJ8022" s="439"/>
    </row>
    <row r="8023" spans="29:36" x14ac:dyDescent="0.3">
      <c r="AC8023" s="439"/>
      <c r="AD8023" s="439"/>
      <c r="AE8023" s="439"/>
      <c r="AF8023" s="439"/>
      <c r="AG8023" s="439"/>
      <c r="AH8023" s="439"/>
      <c r="AI8023" s="439"/>
      <c r="AJ8023" s="439"/>
    </row>
    <row r="8024" spans="29:36" x14ac:dyDescent="0.3">
      <c r="AC8024" s="439"/>
      <c r="AD8024" s="439"/>
      <c r="AE8024" s="439"/>
      <c r="AF8024" s="439"/>
      <c r="AG8024" s="439"/>
      <c r="AH8024" s="439"/>
      <c r="AI8024" s="439"/>
      <c r="AJ8024" s="439"/>
    </row>
    <row r="8025" spans="29:36" x14ac:dyDescent="0.3">
      <c r="AC8025" s="439"/>
      <c r="AD8025" s="439"/>
      <c r="AE8025" s="439"/>
      <c r="AF8025" s="439"/>
      <c r="AG8025" s="439"/>
      <c r="AH8025" s="439"/>
      <c r="AI8025" s="439"/>
      <c r="AJ8025" s="439"/>
    </row>
    <row r="8026" spans="29:36" x14ac:dyDescent="0.3">
      <c r="AC8026" s="439"/>
      <c r="AD8026" s="439"/>
      <c r="AE8026" s="439"/>
      <c r="AF8026" s="439"/>
      <c r="AG8026" s="439"/>
      <c r="AH8026" s="439"/>
      <c r="AI8026" s="439"/>
      <c r="AJ8026" s="439"/>
    </row>
    <row r="8027" spans="29:36" x14ac:dyDescent="0.3">
      <c r="AC8027" s="439"/>
      <c r="AD8027" s="439"/>
      <c r="AE8027" s="439"/>
      <c r="AF8027" s="439"/>
      <c r="AG8027" s="439"/>
      <c r="AH8027" s="439"/>
      <c r="AI8027" s="439"/>
      <c r="AJ8027" s="439"/>
    </row>
    <row r="8028" spans="29:36" x14ac:dyDescent="0.3">
      <c r="AC8028" s="439"/>
      <c r="AD8028" s="439"/>
      <c r="AE8028" s="439"/>
      <c r="AF8028" s="439"/>
      <c r="AG8028" s="439"/>
      <c r="AH8028" s="439"/>
      <c r="AI8028" s="439"/>
      <c r="AJ8028" s="439"/>
    </row>
    <row r="8029" spans="29:36" x14ac:dyDescent="0.3">
      <c r="AC8029" s="439"/>
      <c r="AD8029" s="439"/>
      <c r="AE8029" s="439"/>
      <c r="AF8029" s="439"/>
      <c r="AG8029" s="439"/>
      <c r="AH8029" s="439"/>
      <c r="AI8029" s="439"/>
      <c r="AJ8029" s="439"/>
    </row>
    <row r="8030" spans="29:36" x14ac:dyDescent="0.3">
      <c r="AC8030" s="439"/>
      <c r="AD8030" s="439"/>
      <c r="AE8030" s="439"/>
      <c r="AF8030" s="439"/>
      <c r="AG8030" s="439"/>
      <c r="AH8030" s="439"/>
      <c r="AI8030" s="439"/>
      <c r="AJ8030" s="439"/>
    </row>
    <row r="8031" spans="29:36" x14ac:dyDescent="0.3">
      <c r="AC8031" s="439"/>
      <c r="AD8031" s="439"/>
      <c r="AE8031" s="439"/>
      <c r="AF8031" s="439"/>
      <c r="AG8031" s="439"/>
      <c r="AH8031" s="439"/>
      <c r="AI8031" s="439"/>
      <c r="AJ8031" s="439"/>
    </row>
    <row r="8032" spans="29:36" x14ac:dyDescent="0.3">
      <c r="AC8032" s="439"/>
      <c r="AD8032" s="439"/>
      <c r="AE8032" s="439"/>
      <c r="AF8032" s="439"/>
      <c r="AG8032" s="439"/>
      <c r="AH8032" s="439"/>
      <c r="AI8032" s="439"/>
      <c r="AJ8032" s="439"/>
    </row>
    <row r="8033" spans="29:36" x14ac:dyDescent="0.3">
      <c r="AC8033" s="439"/>
      <c r="AD8033" s="439"/>
      <c r="AE8033" s="439"/>
      <c r="AF8033" s="439"/>
      <c r="AG8033" s="439"/>
      <c r="AH8033" s="439"/>
      <c r="AI8033" s="439"/>
      <c r="AJ8033" s="439"/>
    </row>
    <row r="8034" spans="29:36" x14ac:dyDescent="0.3">
      <c r="AC8034" s="439"/>
      <c r="AD8034" s="439"/>
      <c r="AE8034" s="439"/>
      <c r="AF8034" s="439"/>
      <c r="AG8034" s="439"/>
      <c r="AH8034" s="439"/>
      <c r="AI8034" s="439"/>
      <c r="AJ8034" s="439"/>
    </row>
    <row r="8035" spans="29:36" x14ac:dyDescent="0.3">
      <c r="AC8035" s="439"/>
      <c r="AD8035" s="439"/>
      <c r="AE8035" s="439"/>
      <c r="AF8035" s="439"/>
      <c r="AG8035" s="439"/>
      <c r="AH8035" s="439"/>
      <c r="AI8035" s="439"/>
      <c r="AJ8035" s="439"/>
    </row>
    <row r="8036" spans="29:36" x14ac:dyDescent="0.3">
      <c r="AC8036" s="439"/>
      <c r="AD8036" s="439"/>
      <c r="AE8036" s="439"/>
      <c r="AF8036" s="439"/>
      <c r="AG8036" s="439"/>
      <c r="AH8036" s="439"/>
      <c r="AI8036" s="439"/>
      <c r="AJ8036" s="439"/>
    </row>
    <row r="8037" spans="29:36" x14ac:dyDescent="0.3">
      <c r="AC8037" s="439"/>
      <c r="AD8037" s="439"/>
      <c r="AE8037" s="439"/>
      <c r="AF8037" s="439"/>
      <c r="AG8037" s="439"/>
      <c r="AH8037" s="439"/>
      <c r="AI8037" s="439"/>
      <c r="AJ8037" s="439"/>
    </row>
    <row r="8038" spans="29:36" x14ac:dyDescent="0.3">
      <c r="AC8038" s="439"/>
      <c r="AD8038" s="439"/>
      <c r="AE8038" s="439"/>
      <c r="AF8038" s="439"/>
      <c r="AG8038" s="439"/>
      <c r="AH8038" s="439"/>
      <c r="AI8038" s="439"/>
      <c r="AJ8038" s="439"/>
    </row>
    <row r="8039" spans="29:36" x14ac:dyDescent="0.3">
      <c r="AC8039" s="439"/>
      <c r="AD8039" s="439"/>
      <c r="AE8039" s="439"/>
      <c r="AF8039" s="439"/>
      <c r="AG8039" s="439"/>
      <c r="AH8039" s="439"/>
      <c r="AI8039" s="439"/>
      <c r="AJ8039" s="439"/>
    </row>
    <row r="8040" spans="29:36" x14ac:dyDescent="0.3">
      <c r="AC8040" s="439"/>
      <c r="AD8040" s="439"/>
      <c r="AE8040" s="439"/>
      <c r="AF8040" s="439"/>
      <c r="AG8040" s="439"/>
      <c r="AH8040" s="439"/>
      <c r="AI8040" s="439"/>
      <c r="AJ8040" s="439"/>
    </row>
    <row r="8041" spans="29:36" x14ac:dyDescent="0.3">
      <c r="AC8041" s="439"/>
      <c r="AD8041" s="439"/>
      <c r="AE8041" s="439"/>
      <c r="AF8041" s="439"/>
      <c r="AG8041" s="439"/>
      <c r="AH8041" s="439"/>
      <c r="AI8041" s="439"/>
      <c r="AJ8041" s="439"/>
    </row>
    <row r="8042" spans="29:36" x14ac:dyDescent="0.3">
      <c r="AC8042" s="439"/>
      <c r="AD8042" s="439"/>
      <c r="AE8042" s="439"/>
      <c r="AF8042" s="439"/>
      <c r="AG8042" s="439"/>
      <c r="AH8042" s="439"/>
      <c r="AI8042" s="439"/>
      <c r="AJ8042" s="439"/>
    </row>
    <row r="8043" spans="29:36" x14ac:dyDescent="0.3">
      <c r="AC8043" s="439"/>
      <c r="AD8043" s="439"/>
      <c r="AE8043" s="439"/>
      <c r="AF8043" s="439"/>
      <c r="AG8043" s="439"/>
      <c r="AH8043" s="439"/>
      <c r="AI8043" s="439"/>
      <c r="AJ8043" s="439"/>
    </row>
    <row r="8044" spans="29:36" x14ac:dyDescent="0.3">
      <c r="AC8044" s="439"/>
      <c r="AD8044" s="439"/>
      <c r="AE8044" s="439"/>
      <c r="AF8044" s="439"/>
      <c r="AG8044" s="439"/>
      <c r="AH8044" s="439"/>
      <c r="AI8044" s="439"/>
      <c r="AJ8044" s="439"/>
    </row>
    <row r="8045" spans="29:36" x14ac:dyDescent="0.3">
      <c r="AC8045" s="439"/>
      <c r="AD8045" s="439"/>
      <c r="AE8045" s="439"/>
      <c r="AF8045" s="439"/>
      <c r="AG8045" s="439"/>
      <c r="AH8045" s="439"/>
      <c r="AI8045" s="439"/>
      <c r="AJ8045" s="439"/>
    </row>
    <row r="8046" spans="29:36" x14ac:dyDescent="0.3">
      <c r="AC8046" s="439"/>
      <c r="AD8046" s="439"/>
      <c r="AE8046" s="439"/>
      <c r="AF8046" s="439"/>
      <c r="AG8046" s="439"/>
      <c r="AH8046" s="439"/>
      <c r="AI8046" s="439"/>
      <c r="AJ8046" s="439"/>
    </row>
    <row r="8047" spans="29:36" x14ac:dyDescent="0.3">
      <c r="AC8047" s="439"/>
      <c r="AD8047" s="439"/>
      <c r="AE8047" s="439"/>
      <c r="AF8047" s="439"/>
      <c r="AG8047" s="439"/>
      <c r="AH8047" s="439"/>
      <c r="AI8047" s="439"/>
      <c r="AJ8047" s="439"/>
    </row>
    <row r="8048" spans="29:36" x14ac:dyDescent="0.3">
      <c r="AC8048" s="439"/>
      <c r="AD8048" s="439"/>
      <c r="AE8048" s="439"/>
      <c r="AF8048" s="439"/>
      <c r="AG8048" s="439"/>
      <c r="AH8048" s="439"/>
      <c r="AI8048" s="439"/>
      <c r="AJ8048" s="439"/>
    </row>
    <row r="8049" spans="29:36" x14ac:dyDescent="0.3">
      <c r="AC8049" s="439"/>
      <c r="AD8049" s="439"/>
      <c r="AE8049" s="439"/>
      <c r="AF8049" s="439"/>
      <c r="AG8049" s="439"/>
      <c r="AH8049" s="439"/>
      <c r="AI8049" s="439"/>
      <c r="AJ8049" s="439"/>
    </row>
    <row r="8050" spans="29:36" x14ac:dyDescent="0.3">
      <c r="AC8050" s="439"/>
      <c r="AD8050" s="439"/>
      <c r="AE8050" s="439"/>
      <c r="AF8050" s="439"/>
      <c r="AG8050" s="439"/>
      <c r="AH8050" s="439"/>
      <c r="AI8050" s="439"/>
      <c r="AJ8050" s="439"/>
    </row>
    <row r="8051" spans="29:36" x14ac:dyDescent="0.3">
      <c r="AC8051" s="439"/>
      <c r="AD8051" s="439"/>
      <c r="AE8051" s="439"/>
      <c r="AF8051" s="439"/>
      <c r="AG8051" s="439"/>
      <c r="AH8051" s="439"/>
      <c r="AI8051" s="439"/>
      <c r="AJ8051" s="439"/>
    </row>
    <row r="8052" spans="29:36" x14ac:dyDescent="0.3">
      <c r="AC8052" s="439"/>
      <c r="AD8052" s="439"/>
      <c r="AE8052" s="439"/>
      <c r="AF8052" s="439"/>
      <c r="AG8052" s="439"/>
      <c r="AH8052" s="439"/>
      <c r="AI8052" s="439"/>
      <c r="AJ8052" s="439"/>
    </row>
    <row r="8053" spans="29:36" x14ac:dyDescent="0.3">
      <c r="AC8053" s="439"/>
      <c r="AD8053" s="439"/>
      <c r="AE8053" s="439"/>
      <c r="AF8053" s="439"/>
      <c r="AG8053" s="439"/>
      <c r="AH8053" s="439"/>
      <c r="AI8053" s="439"/>
      <c r="AJ8053" s="439"/>
    </row>
    <row r="8054" spans="29:36" x14ac:dyDescent="0.3">
      <c r="AC8054" s="439"/>
      <c r="AD8054" s="439"/>
      <c r="AE8054" s="439"/>
      <c r="AF8054" s="439"/>
      <c r="AG8054" s="439"/>
      <c r="AH8054" s="439"/>
      <c r="AI8054" s="439"/>
      <c r="AJ8054" s="439"/>
    </row>
    <row r="8055" spans="29:36" x14ac:dyDescent="0.3">
      <c r="AC8055" s="439"/>
      <c r="AD8055" s="439"/>
      <c r="AE8055" s="439"/>
      <c r="AF8055" s="439"/>
      <c r="AG8055" s="439"/>
      <c r="AH8055" s="439"/>
      <c r="AI8055" s="439"/>
      <c r="AJ8055" s="439"/>
    </row>
    <row r="8056" spans="29:36" x14ac:dyDescent="0.3">
      <c r="AC8056" s="439"/>
      <c r="AD8056" s="439"/>
      <c r="AE8056" s="439"/>
      <c r="AF8056" s="439"/>
      <c r="AG8056" s="439"/>
      <c r="AH8056" s="439"/>
      <c r="AI8056" s="439"/>
      <c r="AJ8056" s="439"/>
    </row>
    <row r="8057" spans="29:36" x14ac:dyDescent="0.3">
      <c r="AC8057" s="439"/>
      <c r="AD8057" s="439"/>
      <c r="AE8057" s="439"/>
      <c r="AF8057" s="439"/>
      <c r="AG8057" s="439"/>
      <c r="AH8057" s="439"/>
      <c r="AI8057" s="439"/>
      <c r="AJ8057" s="439"/>
    </row>
    <row r="8058" spans="29:36" x14ac:dyDescent="0.3">
      <c r="AC8058" s="439"/>
      <c r="AD8058" s="439"/>
      <c r="AE8058" s="439"/>
      <c r="AF8058" s="439"/>
      <c r="AG8058" s="439"/>
      <c r="AH8058" s="439"/>
      <c r="AI8058" s="439"/>
      <c r="AJ8058" s="439"/>
    </row>
    <row r="8059" spans="29:36" x14ac:dyDescent="0.3">
      <c r="AC8059" s="439"/>
      <c r="AD8059" s="439"/>
      <c r="AE8059" s="439"/>
      <c r="AF8059" s="439"/>
      <c r="AG8059" s="439"/>
      <c r="AH8059" s="439"/>
      <c r="AI8059" s="439"/>
      <c r="AJ8059" s="439"/>
    </row>
    <row r="8060" spans="29:36" x14ac:dyDescent="0.3">
      <c r="AC8060" s="439"/>
      <c r="AD8060" s="439"/>
      <c r="AE8060" s="439"/>
      <c r="AF8060" s="439"/>
      <c r="AG8060" s="439"/>
      <c r="AH8060" s="439"/>
      <c r="AI8060" s="439"/>
      <c r="AJ8060" s="439"/>
    </row>
    <row r="8061" spans="29:36" x14ac:dyDescent="0.3">
      <c r="AC8061" s="439"/>
      <c r="AD8061" s="439"/>
      <c r="AE8061" s="439"/>
      <c r="AF8061" s="439"/>
      <c r="AG8061" s="439"/>
      <c r="AH8061" s="439"/>
      <c r="AI8061" s="439"/>
      <c r="AJ8061" s="439"/>
    </row>
    <row r="8062" spans="29:36" x14ac:dyDescent="0.3">
      <c r="AC8062" s="439"/>
      <c r="AD8062" s="439"/>
      <c r="AE8062" s="439"/>
      <c r="AF8062" s="439"/>
      <c r="AG8062" s="439"/>
      <c r="AH8062" s="439"/>
      <c r="AI8062" s="439"/>
      <c r="AJ8062" s="439"/>
    </row>
    <row r="8063" spans="29:36" x14ac:dyDescent="0.3">
      <c r="AC8063" s="439"/>
      <c r="AD8063" s="439"/>
      <c r="AE8063" s="439"/>
      <c r="AF8063" s="439"/>
      <c r="AG8063" s="439"/>
      <c r="AH8063" s="439"/>
      <c r="AI8063" s="439"/>
      <c r="AJ8063" s="439"/>
    </row>
    <row r="8064" spans="29:36" x14ac:dyDescent="0.3">
      <c r="AC8064" s="439"/>
      <c r="AD8064" s="439"/>
      <c r="AE8064" s="439"/>
      <c r="AF8064" s="439"/>
      <c r="AG8064" s="439"/>
      <c r="AH8064" s="439"/>
      <c r="AI8064" s="439"/>
      <c r="AJ8064" s="439"/>
    </row>
    <row r="8065" spans="29:36" x14ac:dyDescent="0.3">
      <c r="AC8065" s="439"/>
      <c r="AD8065" s="439"/>
      <c r="AE8065" s="439"/>
      <c r="AF8065" s="439"/>
      <c r="AG8065" s="439"/>
      <c r="AH8065" s="439"/>
      <c r="AI8065" s="439"/>
      <c r="AJ8065" s="439"/>
    </row>
    <row r="8066" spans="29:36" x14ac:dyDescent="0.3">
      <c r="AC8066" s="439"/>
      <c r="AD8066" s="439"/>
      <c r="AE8066" s="439"/>
      <c r="AF8066" s="439"/>
      <c r="AG8066" s="439"/>
      <c r="AH8066" s="439"/>
      <c r="AI8066" s="439"/>
      <c r="AJ8066" s="439"/>
    </row>
    <row r="8067" spans="29:36" x14ac:dyDescent="0.3">
      <c r="AC8067" s="439"/>
      <c r="AD8067" s="439"/>
      <c r="AE8067" s="439"/>
      <c r="AF8067" s="439"/>
      <c r="AG8067" s="439"/>
      <c r="AH8067" s="439"/>
      <c r="AI8067" s="439"/>
      <c r="AJ8067" s="439"/>
    </row>
    <row r="8068" spans="29:36" x14ac:dyDescent="0.3">
      <c r="AC8068" s="439"/>
      <c r="AD8068" s="439"/>
      <c r="AE8068" s="439"/>
      <c r="AF8068" s="439"/>
      <c r="AG8068" s="439"/>
      <c r="AH8068" s="439"/>
      <c r="AI8068" s="439"/>
      <c r="AJ8068" s="439"/>
    </row>
    <row r="8069" spans="29:36" x14ac:dyDescent="0.3">
      <c r="AC8069" s="439"/>
      <c r="AD8069" s="439"/>
      <c r="AE8069" s="439"/>
      <c r="AF8069" s="439"/>
      <c r="AG8069" s="439"/>
      <c r="AH8069" s="439"/>
      <c r="AI8069" s="439"/>
      <c r="AJ8069" s="439"/>
    </row>
    <row r="8070" spans="29:36" x14ac:dyDescent="0.3">
      <c r="AC8070" s="439"/>
      <c r="AD8070" s="439"/>
      <c r="AE8070" s="439"/>
      <c r="AF8070" s="439"/>
      <c r="AG8070" s="439"/>
      <c r="AH8070" s="439"/>
      <c r="AI8070" s="439"/>
      <c r="AJ8070" s="439"/>
    </row>
    <row r="8071" spans="29:36" x14ac:dyDescent="0.3">
      <c r="AC8071" s="439"/>
      <c r="AD8071" s="439"/>
      <c r="AE8071" s="439"/>
      <c r="AF8071" s="439"/>
      <c r="AG8071" s="439"/>
      <c r="AH8071" s="439"/>
      <c r="AI8071" s="439"/>
      <c r="AJ8071" s="439"/>
    </row>
    <row r="8072" spans="29:36" x14ac:dyDescent="0.3">
      <c r="AC8072" s="439"/>
      <c r="AD8072" s="439"/>
      <c r="AE8072" s="439"/>
      <c r="AF8072" s="439"/>
      <c r="AG8072" s="439"/>
      <c r="AH8072" s="439"/>
      <c r="AI8072" s="439"/>
      <c r="AJ8072" s="439"/>
    </row>
    <row r="8073" spans="29:36" x14ac:dyDescent="0.3">
      <c r="AC8073" s="439"/>
      <c r="AD8073" s="439"/>
      <c r="AE8073" s="439"/>
      <c r="AF8073" s="439"/>
      <c r="AG8073" s="439"/>
      <c r="AH8073" s="439"/>
      <c r="AI8073" s="439"/>
      <c r="AJ8073" s="439"/>
    </row>
    <row r="8074" spans="29:36" x14ac:dyDescent="0.3">
      <c r="AC8074" s="439"/>
      <c r="AD8074" s="439"/>
      <c r="AE8074" s="439"/>
      <c r="AF8074" s="439"/>
      <c r="AG8074" s="439"/>
      <c r="AH8074" s="439"/>
      <c r="AI8074" s="439"/>
      <c r="AJ8074" s="439"/>
    </row>
    <row r="8075" spans="29:36" x14ac:dyDescent="0.3">
      <c r="AC8075" s="439"/>
      <c r="AD8075" s="439"/>
      <c r="AE8075" s="439"/>
      <c r="AF8075" s="439"/>
      <c r="AG8075" s="439"/>
      <c r="AH8075" s="439"/>
      <c r="AI8075" s="439"/>
      <c r="AJ8075" s="439"/>
    </row>
    <row r="8076" spans="29:36" x14ac:dyDescent="0.3">
      <c r="AC8076" s="439"/>
      <c r="AD8076" s="439"/>
      <c r="AE8076" s="439"/>
      <c r="AF8076" s="439"/>
      <c r="AG8076" s="439"/>
      <c r="AH8076" s="439"/>
      <c r="AI8076" s="439"/>
      <c r="AJ8076" s="439"/>
    </row>
    <row r="8077" spans="29:36" x14ac:dyDescent="0.3">
      <c r="AC8077" s="439"/>
      <c r="AD8077" s="439"/>
      <c r="AE8077" s="439"/>
      <c r="AF8077" s="439"/>
      <c r="AG8077" s="439"/>
      <c r="AH8077" s="439"/>
      <c r="AI8077" s="439"/>
      <c r="AJ8077" s="439"/>
    </row>
    <row r="8078" spans="29:36" x14ac:dyDescent="0.3">
      <c r="AC8078" s="439"/>
      <c r="AD8078" s="439"/>
      <c r="AE8078" s="439"/>
      <c r="AF8078" s="439"/>
      <c r="AG8078" s="439"/>
      <c r="AH8078" s="439"/>
      <c r="AI8078" s="439"/>
      <c r="AJ8078" s="439"/>
    </row>
    <row r="8079" spans="29:36" x14ac:dyDescent="0.3">
      <c r="AC8079" s="439"/>
      <c r="AD8079" s="439"/>
      <c r="AE8079" s="439"/>
      <c r="AF8079" s="439"/>
      <c r="AG8079" s="439"/>
      <c r="AH8079" s="439"/>
      <c r="AI8079" s="439"/>
      <c r="AJ8079" s="439"/>
    </row>
    <row r="8080" spans="29:36" x14ac:dyDescent="0.3">
      <c r="AC8080" s="439"/>
      <c r="AD8080" s="439"/>
      <c r="AE8080" s="439"/>
      <c r="AF8080" s="439"/>
      <c r="AG8080" s="439"/>
      <c r="AH8080" s="439"/>
      <c r="AI8080" s="439"/>
      <c r="AJ8080" s="439"/>
    </row>
    <row r="8081" spans="29:36" x14ac:dyDescent="0.3">
      <c r="AC8081" s="439"/>
      <c r="AD8081" s="439"/>
      <c r="AE8081" s="439"/>
      <c r="AF8081" s="439"/>
      <c r="AG8081" s="439"/>
      <c r="AH8081" s="439"/>
      <c r="AI8081" s="439"/>
      <c r="AJ8081" s="439"/>
    </row>
    <row r="8082" spans="29:36" x14ac:dyDescent="0.3">
      <c r="AC8082" s="439"/>
      <c r="AD8082" s="439"/>
      <c r="AE8082" s="439"/>
      <c r="AF8082" s="439"/>
      <c r="AG8082" s="439"/>
      <c r="AH8082" s="439"/>
      <c r="AI8082" s="439"/>
      <c r="AJ8082" s="439"/>
    </row>
    <row r="8083" spans="29:36" x14ac:dyDescent="0.3">
      <c r="AC8083" s="439"/>
      <c r="AD8083" s="439"/>
      <c r="AE8083" s="439"/>
      <c r="AF8083" s="439"/>
      <c r="AG8083" s="439"/>
      <c r="AH8083" s="439"/>
      <c r="AI8083" s="439"/>
      <c r="AJ8083" s="439"/>
    </row>
    <row r="8084" spans="29:36" x14ac:dyDescent="0.3">
      <c r="AC8084" s="439"/>
      <c r="AD8084" s="439"/>
      <c r="AE8084" s="439"/>
      <c r="AF8084" s="439"/>
      <c r="AG8084" s="439"/>
      <c r="AH8084" s="439"/>
      <c r="AI8084" s="439"/>
      <c r="AJ8084" s="439"/>
    </row>
    <row r="8085" spans="29:36" x14ac:dyDescent="0.3">
      <c r="AC8085" s="439"/>
      <c r="AD8085" s="439"/>
      <c r="AE8085" s="439"/>
      <c r="AF8085" s="439"/>
      <c r="AG8085" s="439"/>
      <c r="AH8085" s="439"/>
      <c r="AI8085" s="439"/>
      <c r="AJ8085" s="439"/>
    </row>
    <row r="8086" spans="29:36" x14ac:dyDescent="0.3">
      <c r="AC8086" s="439"/>
      <c r="AD8086" s="439"/>
      <c r="AE8086" s="439"/>
      <c r="AF8086" s="439"/>
      <c r="AG8086" s="439"/>
      <c r="AH8086" s="439"/>
      <c r="AI8086" s="439"/>
      <c r="AJ8086" s="439"/>
    </row>
    <row r="8087" spans="29:36" x14ac:dyDescent="0.3">
      <c r="AC8087" s="439"/>
      <c r="AD8087" s="439"/>
      <c r="AE8087" s="439"/>
      <c r="AF8087" s="439"/>
      <c r="AG8087" s="439"/>
      <c r="AH8087" s="439"/>
      <c r="AI8087" s="439"/>
      <c r="AJ8087" s="439"/>
    </row>
    <row r="8088" spans="29:36" x14ac:dyDescent="0.3">
      <c r="AC8088" s="439"/>
      <c r="AD8088" s="439"/>
      <c r="AE8088" s="439"/>
      <c r="AF8088" s="439"/>
      <c r="AG8088" s="439"/>
      <c r="AH8088" s="439"/>
      <c r="AI8088" s="439"/>
      <c r="AJ8088" s="439"/>
    </row>
    <row r="8089" spans="29:36" x14ac:dyDescent="0.3">
      <c r="AC8089" s="439"/>
      <c r="AD8089" s="439"/>
      <c r="AE8089" s="439"/>
      <c r="AF8089" s="439"/>
      <c r="AG8089" s="439"/>
      <c r="AH8089" s="439"/>
      <c r="AI8089" s="439"/>
      <c r="AJ8089" s="439"/>
    </row>
    <row r="8090" spans="29:36" x14ac:dyDescent="0.3">
      <c r="AC8090" s="439"/>
      <c r="AD8090" s="439"/>
      <c r="AE8090" s="439"/>
      <c r="AF8090" s="439"/>
      <c r="AG8090" s="439"/>
      <c r="AH8090" s="439"/>
      <c r="AI8090" s="439"/>
      <c r="AJ8090" s="439"/>
    </row>
    <row r="8091" spans="29:36" x14ac:dyDescent="0.3">
      <c r="AC8091" s="439"/>
      <c r="AD8091" s="439"/>
      <c r="AE8091" s="439"/>
      <c r="AF8091" s="439"/>
      <c r="AG8091" s="439"/>
      <c r="AH8091" s="439"/>
      <c r="AI8091" s="439"/>
      <c r="AJ8091" s="439"/>
    </row>
    <row r="8092" spans="29:36" x14ac:dyDescent="0.3">
      <c r="AC8092" s="439"/>
      <c r="AD8092" s="439"/>
      <c r="AE8092" s="439"/>
      <c r="AF8092" s="439"/>
      <c r="AG8092" s="439"/>
      <c r="AH8092" s="439"/>
      <c r="AI8092" s="439"/>
      <c r="AJ8092" s="439"/>
    </row>
    <row r="8093" spans="29:36" x14ac:dyDescent="0.3">
      <c r="AC8093" s="439"/>
      <c r="AD8093" s="439"/>
      <c r="AE8093" s="439"/>
      <c r="AF8093" s="439"/>
      <c r="AG8093" s="439"/>
      <c r="AH8093" s="439"/>
      <c r="AI8093" s="439"/>
      <c r="AJ8093" s="439"/>
    </row>
    <row r="8094" spans="29:36" x14ac:dyDescent="0.3">
      <c r="AC8094" s="439"/>
      <c r="AD8094" s="439"/>
      <c r="AE8094" s="439"/>
      <c r="AF8094" s="439"/>
      <c r="AG8094" s="439"/>
      <c r="AH8094" s="439"/>
      <c r="AI8094" s="439"/>
      <c r="AJ8094" s="439"/>
    </row>
    <row r="8095" spans="29:36" x14ac:dyDescent="0.3">
      <c r="AC8095" s="439"/>
      <c r="AD8095" s="439"/>
      <c r="AE8095" s="439"/>
      <c r="AF8095" s="439"/>
      <c r="AG8095" s="439"/>
      <c r="AH8095" s="439"/>
      <c r="AI8095" s="439"/>
      <c r="AJ8095" s="439"/>
    </row>
    <row r="8096" spans="29:36" x14ac:dyDescent="0.3">
      <c r="AC8096" s="439"/>
      <c r="AD8096" s="439"/>
      <c r="AE8096" s="439"/>
      <c r="AF8096" s="439"/>
      <c r="AG8096" s="439"/>
      <c r="AH8096" s="439"/>
      <c r="AI8096" s="439"/>
      <c r="AJ8096" s="439"/>
    </row>
    <row r="8097" spans="29:36" x14ac:dyDescent="0.3">
      <c r="AC8097" s="439"/>
      <c r="AD8097" s="439"/>
      <c r="AE8097" s="439"/>
      <c r="AF8097" s="439"/>
      <c r="AG8097" s="439"/>
      <c r="AH8097" s="439"/>
      <c r="AI8097" s="439"/>
      <c r="AJ8097" s="439"/>
    </row>
    <row r="8098" spans="29:36" x14ac:dyDescent="0.3">
      <c r="AC8098" s="439"/>
      <c r="AD8098" s="439"/>
      <c r="AE8098" s="439"/>
      <c r="AF8098" s="439"/>
      <c r="AG8098" s="439"/>
      <c r="AH8098" s="439"/>
      <c r="AI8098" s="439"/>
      <c r="AJ8098" s="439"/>
    </row>
    <row r="8099" spans="29:36" x14ac:dyDescent="0.3">
      <c r="AC8099" s="439"/>
      <c r="AD8099" s="439"/>
      <c r="AE8099" s="439"/>
      <c r="AF8099" s="439"/>
      <c r="AG8099" s="439"/>
      <c r="AH8099" s="439"/>
      <c r="AI8099" s="439"/>
      <c r="AJ8099" s="439"/>
    </row>
    <row r="8100" spans="29:36" x14ac:dyDescent="0.3">
      <c r="AC8100" s="439"/>
      <c r="AD8100" s="439"/>
      <c r="AE8100" s="439"/>
      <c r="AF8100" s="439"/>
      <c r="AG8100" s="439"/>
      <c r="AH8100" s="439"/>
      <c r="AI8100" s="439"/>
      <c r="AJ8100" s="439"/>
    </row>
    <row r="8101" spans="29:36" x14ac:dyDescent="0.3">
      <c r="AC8101" s="439"/>
      <c r="AD8101" s="439"/>
      <c r="AE8101" s="439"/>
      <c r="AF8101" s="439"/>
      <c r="AG8101" s="439"/>
      <c r="AH8101" s="439"/>
      <c r="AI8101" s="439"/>
      <c r="AJ8101" s="439"/>
    </row>
    <row r="8102" spans="29:36" x14ac:dyDescent="0.3">
      <c r="AC8102" s="439"/>
      <c r="AD8102" s="439"/>
      <c r="AE8102" s="439"/>
      <c r="AF8102" s="439"/>
      <c r="AG8102" s="439"/>
      <c r="AH8102" s="439"/>
      <c r="AI8102" s="439"/>
      <c r="AJ8102" s="439"/>
    </row>
    <row r="8103" spans="29:36" x14ac:dyDescent="0.3">
      <c r="AC8103" s="439"/>
      <c r="AD8103" s="439"/>
      <c r="AE8103" s="439"/>
      <c r="AF8103" s="439"/>
      <c r="AG8103" s="439"/>
      <c r="AH8103" s="439"/>
      <c r="AI8103" s="439"/>
      <c r="AJ8103" s="439"/>
    </row>
    <row r="8104" spans="29:36" x14ac:dyDescent="0.3">
      <c r="AC8104" s="439"/>
      <c r="AD8104" s="439"/>
      <c r="AE8104" s="439"/>
      <c r="AF8104" s="439"/>
      <c r="AG8104" s="439"/>
      <c r="AH8104" s="439"/>
      <c r="AI8104" s="439"/>
      <c r="AJ8104" s="439"/>
    </row>
    <row r="8105" spans="29:36" x14ac:dyDescent="0.3">
      <c r="AC8105" s="439"/>
      <c r="AD8105" s="439"/>
      <c r="AE8105" s="439"/>
      <c r="AF8105" s="439"/>
      <c r="AG8105" s="439"/>
      <c r="AH8105" s="439"/>
      <c r="AI8105" s="439"/>
      <c r="AJ8105" s="439"/>
    </row>
    <row r="8106" spans="29:36" x14ac:dyDescent="0.3">
      <c r="AC8106" s="439"/>
      <c r="AD8106" s="439"/>
      <c r="AE8106" s="439"/>
      <c r="AF8106" s="439"/>
      <c r="AG8106" s="439"/>
      <c r="AH8106" s="439"/>
      <c r="AI8106" s="439"/>
      <c r="AJ8106" s="439"/>
    </row>
    <row r="8107" spans="29:36" x14ac:dyDescent="0.3">
      <c r="AC8107" s="439"/>
      <c r="AD8107" s="439"/>
      <c r="AE8107" s="439"/>
      <c r="AF8107" s="439"/>
      <c r="AG8107" s="439"/>
      <c r="AH8107" s="439"/>
      <c r="AI8107" s="439"/>
      <c r="AJ8107" s="439"/>
    </row>
    <row r="8108" spans="29:36" x14ac:dyDescent="0.3">
      <c r="AC8108" s="439"/>
      <c r="AD8108" s="439"/>
      <c r="AE8108" s="439"/>
      <c r="AF8108" s="439"/>
      <c r="AG8108" s="439"/>
      <c r="AH8108" s="439"/>
      <c r="AI8108" s="439"/>
      <c r="AJ8108" s="439"/>
    </row>
    <row r="8109" spans="29:36" x14ac:dyDescent="0.3">
      <c r="AC8109" s="439"/>
      <c r="AD8109" s="439"/>
      <c r="AE8109" s="439"/>
      <c r="AF8109" s="439"/>
      <c r="AG8109" s="439"/>
      <c r="AH8109" s="439"/>
      <c r="AI8109" s="439"/>
      <c r="AJ8109" s="439"/>
    </row>
    <row r="8110" spans="29:36" x14ac:dyDescent="0.3">
      <c r="AC8110" s="439"/>
      <c r="AD8110" s="439"/>
      <c r="AE8110" s="439"/>
      <c r="AF8110" s="439"/>
      <c r="AG8110" s="439"/>
      <c r="AH8110" s="439"/>
      <c r="AI8110" s="439"/>
      <c r="AJ8110" s="439"/>
    </row>
    <row r="8111" spans="29:36" x14ac:dyDescent="0.3">
      <c r="AC8111" s="439"/>
      <c r="AD8111" s="439"/>
      <c r="AE8111" s="439"/>
      <c r="AF8111" s="439"/>
      <c r="AG8111" s="439"/>
      <c r="AH8111" s="439"/>
      <c r="AI8111" s="439"/>
      <c r="AJ8111" s="439"/>
    </row>
    <row r="8112" spans="29:36" x14ac:dyDescent="0.3">
      <c r="AC8112" s="439"/>
      <c r="AD8112" s="439"/>
      <c r="AE8112" s="439"/>
      <c r="AF8112" s="439"/>
      <c r="AG8112" s="439"/>
      <c r="AH8112" s="439"/>
      <c r="AI8112" s="439"/>
      <c r="AJ8112" s="439"/>
    </row>
    <row r="8113" spans="29:36" x14ac:dyDescent="0.3">
      <c r="AC8113" s="439"/>
      <c r="AD8113" s="439"/>
      <c r="AE8113" s="439"/>
      <c r="AF8113" s="439"/>
      <c r="AG8113" s="439"/>
      <c r="AH8113" s="439"/>
      <c r="AI8113" s="439"/>
      <c r="AJ8113" s="439"/>
    </row>
    <row r="8114" spans="29:36" x14ac:dyDescent="0.3">
      <c r="AC8114" s="439"/>
      <c r="AD8114" s="439"/>
      <c r="AE8114" s="439"/>
      <c r="AF8114" s="439"/>
      <c r="AG8114" s="439"/>
      <c r="AH8114" s="439"/>
      <c r="AI8114" s="439"/>
      <c r="AJ8114" s="439"/>
    </row>
    <row r="8115" spans="29:36" x14ac:dyDescent="0.3">
      <c r="AC8115" s="439"/>
      <c r="AD8115" s="439"/>
      <c r="AE8115" s="439"/>
      <c r="AF8115" s="439"/>
      <c r="AG8115" s="439"/>
      <c r="AH8115" s="439"/>
      <c r="AI8115" s="439"/>
      <c r="AJ8115" s="439"/>
    </row>
    <row r="8116" spans="29:36" x14ac:dyDescent="0.3">
      <c r="AC8116" s="439"/>
      <c r="AD8116" s="439"/>
      <c r="AE8116" s="439"/>
      <c r="AF8116" s="439"/>
      <c r="AG8116" s="439"/>
      <c r="AH8116" s="439"/>
      <c r="AI8116" s="439"/>
      <c r="AJ8116" s="439"/>
    </row>
    <row r="8117" spans="29:36" x14ac:dyDescent="0.3">
      <c r="AC8117" s="439"/>
      <c r="AD8117" s="439"/>
      <c r="AE8117" s="439"/>
      <c r="AF8117" s="439"/>
      <c r="AG8117" s="439"/>
      <c r="AH8117" s="439"/>
      <c r="AI8117" s="439"/>
      <c r="AJ8117" s="439"/>
    </row>
    <row r="8118" spans="29:36" x14ac:dyDescent="0.3">
      <c r="AC8118" s="439"/>
      <c r="AD8118" s="439"/>
      <c r="AE8118" s="439"/>
      <c r="AF8118" s="439"/>
      <c r="AG8118" s="439"/>
      <c r="AH8118" s="439"/>
      <c r="AI8118" s="439"/>
      <c r="AJ8118" s="439"/>
    </row>
    <row r="8119" spans="29:36" x14ac:dyDescent="0.3">
      <c r="AC8119" s="439"/>
      <c r="AD8119" s="439"/>
      <c r="AE8119" s="439"/>
      <c r="AF8119" s="439"/>
      <c r="AG8119" s="439"/>
      <c r="AH8119" s="439"/>
      <c r="AI8119" s="439"/>
      <c r="AJ8119" s="439"/>
    </row>
    <row r="8120" spans="29:36" x14ac:dyDescent="0.3">
      <c r="AC8120" s="439"/>
      <c r="AD8120" s="439"/>
      <c r="AE8120" s="439"/>
      <c r="AF8120" s="439"/>
      <c r="AG8120" s="439"/>
      <c r="AH8120" s="439"/>
      <c r="AI8120" s="439"/>
      <c r="AJ8120" s="439"/>
    </row>
    <row r="8121" spans="29:36" x14ac:dyDescent="0.3">
      <c r="AC8121" s="439"/>
      <c r="AD8121" s="439"/>
      <c r="AE8121" s="439"/>
      <c r="AF8121" s="439"/>
      <c r="AG8121" s="439"/>
      <c r="AH8121" s="439"/>
      <c r="AI8121" s="439"/>
      <c r="AJ8121" s="439"/>
    </row>
    <row r="8122" spans="29:36" x14ac:dyDescent="0.3">
      <c r="AC8122" s="439"/>
      <c r="AD8122" s="439"/>
      <c r="AE8122" s="439"/>
      <c r="AF8122" s="439"/>
      <c r="AG8122" s="439"/>
      <c r="AH8122" s="439"/>
      <c r="AI8122" s="439"/>
      <c r="AJ8122" s="439"/>
    </row>
    <row r="8123" spans="29:36" x14ac:dyDescent="0.3">
      <c r="AC8123" s="439"/>
      <c r="AD8123" s="439"/>
      <c r="AE8123" s="439"/>
      <c r="AF8123" s="439"/>
      <c r="AG8123" s="439"/>
      <c r="AH8123" s="439"/>
      <c r="AI8123" s="439"/>
      <c r="AJ8123" s="439"/>
    </row>
    <row r="8124" spans="29:36" x14ac:dyDescent="0.3">
      <c r="AC8124" s="439"/>
      <c r="AD8124" s="439"/>
      <c r="AE8124" s="439"/>
      <c r="AF8124" s="439"/>
      <c r="AG8124" s="439"/>
      <c r="AH8124" s="439"/>
      <c r="AI8124" s="439"/>
      <c r="AJ8124" s="439"/>
    </row>
    <row r="8125" spans="29:36" x14ac:dyDescent="0.3">
      <c r="AC8125" s="439"/>
      <c r="AD8125" s="439"/>
      <c r="AE8125" s="439"/>
      <c r="AF8125" s="439"/>
      <c r="AG8125" s="439"/>
      <c r="AH8125" s="439"/>
      <c r="AI8125" s="439"/>
      <c r="AJ8125" s="439"/>
    </row>
    <row r="8126" spans="29:36" x14ac:dyDescent="0.3">
      <c r="AC8126" s="439"/>
      <c r="AD8126" s="439"/>
      <c r="AE8126" s="439"/>
      <c r="AF8126" s="439"/>
      <c r="AG8126" s="439"/>
      <c r="AH8126" s="439"/>
      <c r="AI8126" s="439"/>
      <c r="AJ8126" s="439"/>
    </row>
    <row r="8127" spans="29:36" x14ac:dyDescent="0.3">
      <c r="AC8127" s="439"/>
      <c r="AD8127" s="439"/>
      <c r="AE8127" s="439"/>
      <c r="AF8127" s="439"/>
      <c r="AG8127" s="439"/>
      <c r="AH8127" s="439"/>
      <c r="AI8127" s="439"/>
      <c r="AJ8127" s="439"/>
    </row>
    <row r="8128" spans="29:36" x14ac:dyDescent="0.3">
      <c r="AC8128" s="439"/>
      <c r="AD8128" s="439"/>
      <c r="AE8128" s="439"/>
      <c r="AF8128" s="439"/>
      <c r="AG8128" s="439"/>
      <c r="AH8128" s="439"/>
      <c r="AI8128" s="439"/>
      <c r="AJ8128" s="439"/>
    </row>
    <row r="8129" spans="29:36" x14ac:dyDescent="0.3">
      <c r="AC8129" s="439"/>
      <c r="AD8129" s="439"/>
      <c r="AE8129" s="439"/>
      <c r="AF8129" s="439"/>
      <c r="AG8129" s="439"/>
      <c r="AH8129" s="439"/>
      <c r="AI8129" s="439"/>
      <c r="AJ8129" s="439"/>
    </row>
    <row r="8130" spans="29:36" x14ac:dyDescent="0.3">
      <c r="AC8130" s="439"/>
      <c r="AD8130" s="439"/>
      <c r="AE8130" s="439"/>
      <c r="AF8130" s="439"/>
      <c r="AG8130" s="439"/>
      <c r="AH8130" s="439"/>
      <c r="AI8130" s="439"/>
      <c r="AJ8130" s="439"/>
    </row>
    <row r="8131" spans="29:36" x14ac:dyDescent="0.3">
      <c r="AC8131" s="439"/>
      <c r="AD8131" s="439"/>
      <c r="AE8131" s="439"/>
      <c r="AF8131" s="439"/>
      <c r="AG8131" s="439"/>
      <c r="AH8131" s="439"/>
      <c r="AI8131" s="439"/>
      <c r="AJ8131" s="439"/>
    </row>
    <row r="8132" spans="29:36" x14ac:dyDescent="0.3">
      <c r="AC8132" s="439"/>
      <c r="AD8132" s="439"/>
      <c r="AE8132" s="439"/>
      <c r="AF8132" s="439"/>
      <c r="AG8132" s="439"/>
      <c r="AH8132" s="439"/>
      <c r="AI8132" s="439"/>
      <c r="AJ8132" s="439"/>
    </row>
    <row r="8133" spans="29:36" x14ac:dyDescent="0.3">
      <c r="AC8133" s="439"/>
      <c r="AD8133" s="439"/>
      <c r="AE8133" s="439"/>
      <c r="AF8133" s="439"/>
      <c r="AG8133" s="439"/>
      <c r="AH8133" s="439"/>
      <c r="AI8133" s="439"/>
      <c r="AJ8133" s="439"/>
    </row>
    <row r="8134" spans="29:36" x14ac:dyDescent="0.3">
      <c r="AC8134" s="439"/>
      <c r="AD8134" s="439"/>
      <c r="AE8134" s="439"/>
      <c r="AF8134" s="439"/>
      <c r="AG8134" s="439"/>
      <c r="AH8134" s="439"/>
      <c r="AI8134" s="439"/>
      <c r="AJ8134" s="439"/>
    </row>
    <row r="8135" spans="29:36" x14ac:dyDescent="0.3">
      <c r="AC8135" s="439"/>
      <c r="AD8135" s="439"/>
      <c r="AE8135" s="439"/>
      <c r="AF8135" s="439"/>
      <c r="AG8135" s="439"/>
      <c r="AH8135" s="439"/>
      <c r="AI8135" s="439"/>
      <c r="AJ8135" s="439"/>
    </row>
    <row r="8136" spans="29:36" x14ac:dyDescent="0.3">
      <c r="AC8136" s="439"/>
      <c r="AD8136" s="439"/>
      <c r="AE8136" s="439"/>
      <c r="AF8136" s="439"/>
      <c r="AG8136" s="439"/>
      <c r="AH8136" s="439"/>
      <c r="AI8136" s="439"/>
      <c r="AJ8136" s="439"/>
    </row>
    <row r="8137" spans="29:36" x14ac:dyDescent="0.3">
      <c r="AC8137" s="439"/>
      <c r="AD8137" s="439"/>
      <c r="AE8137" s="439"/>
      <c r="AF8137" s="439"/>
      <c r="AG8137" s="439"/>
      <c r="AH8137" s="439"/>
      <c r="AI8137" s="439"/>
      <c r="AJ8137" s="439"/>
    </row>
    <row r="8138" spans="29:36" x14ac:dyDescent="0.3">
      <c r="AC8138" s="439"/>
      <c r="AD8138" s="439"/>
      <c r="AE8138" s="439"/>
      <c r="AF8138" s="439"/>
      <c r="AG8138" s="439"/>
      <c r="AH8138" s="439"/>
      <c r="AI8138" s="439"/>
      <c r="AJ8138" s="439"/>
    </row>
    <row r="8139" spans="29:36" x14ac:dyDescent="0.3">
      <c r="AC8139" s="439"/>
      <c r="AD8139" s="439"/>
      <c r="AE8139" s="439"/>
      <c r="AF8139" s="439"/>
      <c r="AG8139" s="439"/>
      <c r="AH8139" s="439"/>
      <c r="AI8139" s="439"/>
      <c r="AJ8139" s="439"/>
    </row>
    <row r="8140" spans="29:36" x14ac:dyDescent="0.3">
      <c r="AC8140" s="439"/>
      <c r="AD8140" s="439"/>
      <c r="AE8140" s="439"/>
      <c r="AF8140" s="439"/>
      <c r="AG8140" s="439"/>
      <c r="AH8140" s="439"/>
      <c r="AI8140" s="439"/>
      <c r="AJ8140" s="439"/>
    </row>
    <row r="8141" spans="29:36" x14ac:dyDescent="0.3">
      <c r="AC8141" s="439"/>
      <c r="AD8141" s="439"/>
      <c r="AE8141" s="439"/>
      <c r="AF8141" s="439"/>
      <c r="AG8141" s="439"/>
      <c r="AH8141" s="439"/>
      <c r="AI8141" s="439"/>
      <c r="AJ8141" s="439"/>
    </row>
    <row r="8142" spans="29:36" x14ac:dyDescent="0.3">
      <c r="AC8142" s="439"/>
      <c r="AD8142" s="439"/>
      <c r="AE8142" s="439"/>
      <c r="AF8142" s="439"/>
      <c r="AG8142" s="439"/>
      <c r="AH8142" s="439"/>
      <c r="AI8142" s="439"/>
      <c r="AJ8142" s="439"/>
    </row>
    <row r="8143" spans="29:36" x14ac:dyDescent="0.3">
      <c r="AC8143" s="439"/>
      <c r="AD8143" s="439"/>
      <c r="AE8143" s="439"/>
      <c r="AF8143" s="439"/>
      <c r="AG8143" s="439"/>
      <c r="AH8143" s="439"/>
      <c r="AI8143" s="439"/>
      <c r="AJ8143" s="439"/>
    </row>
    <row r="8144" spans="29:36" x14ac:dyDescent="0.3">
      <c r="AC8144" s="439"/>
      <c r="AD8144" s="439"/>
      <c r="AE8144" s="439"/>
      <c r="AF8144" s="439"/>
      <c r="AG8144" s="439"/>
      <c r="AH8144" s="439"/>
      <c r="AI8144" s="439"/>
      <c r="AJ8144" s="439"/>
    </row>
    <row r="8145" spans="29:36" x14ac:dyDescent="0.3">
      <c r="AC8145" s="439"/>
      <c r="AD8145" s="439"/>
      <c r="AE8145" s="439"/>
      <c r="AF8145" s="439"/>
      <c r="AG8145" s="439"/>
      <c r="AH8145" s="439"/>
      <c r="AI8145" s="439"/>
      <c r="AJ8145" s="439"/>
    </row>
    <row r="8146" spans="29:36" x14ac:dyDescent="0.3">
      <c r="AC8146" s="439"/>
      <c r="AD8146" s="439"/>
      <c r="AE8146" s="439"/>
      <c r="AF8146" s="439"/>
      <c r="AG8146" s="439"/>
      <c r="AH8146" s="439"/>
      <c r="AI8146" s="439"/>
      <c r="AJ8146" s="439"/>
    </row>
    <row r="8147" spans="29:36" x14ac:dyDescent="0.3">
      <c r="AC8147" s="439"/>
      <c r="AD8147" s="439"/>
      <c r="AE8147" s="439"/>
      <c r="AF8147" s="439"/>
      <c r="AG8147" s="439"/>
      <c r="AH8147" s="439"/>
      <c r="AI8147" s="439"/>
      <c r="AJ8147" s="439"/>
    </row>
    <row r="8148" spans="29:36" x14ac:dyDescent="0.3">
      <c r="AC8148" s="439"/>
      <c r="AD8148" s="439"/>
      <c r="AE8148" s="439"/>
      <c r="AF8148" s="439"/>
      <c r="AG8148" s="439"/>
      <c r="AH8148" s="439"/>
      <c r="AI8148" s="439"/>
      <c r="AJ8148" s="439"/>
    </row>
    <row r="8149" spans="29:36" x14ac:dyDescent="0.3">
      <c r="AC8149" s="439"/>
      <c r="AD8149" s="439"/>
      <c r="AE8149" s="439"/>
      <c r="AF8149" s="439"/>
      <c r="AG8149" s="439"/>
      <c r="AH8149" s="439"/>
      <c r="AI8149" s="439"/>
      <c r="AJ8149" s="439"/>
    </row>
    <row r="8150" spans="29:36" x14ac:dyDescent="0.3">
      <c r="AC8150" s="439"/>
      <c r="AD8150" s="439"/>
      <c r="AE8150" s="439"/>
      <c r="AF8150" s="439"/>
      <c r="AG8150" s="439"/>
      <c r="AH8150" s="439"/>
      <c r="AI8150" s="439"/>
      <c r="AJ8150" s="439"/>
    </row>
    <row r="8151" spans="29:36" x14ac:dyDescent="0.3">
      <c r="AC8151" s="439"/>
      <c r="AD8151" s="439"/>
      <c r="AE8151" s="439"/>
      <c r="AF8151" s="439"/>
      <c r="AG8151" s="439"/>
      <c r="AH8151" s="439"/>
      <c r="AI8151" s="439"/>
      <c r="AJ8151" s="439"/>
    </row>
    <row r="8152" spans="29:36" x14ac:dyDescent="0.3">
      <c r="AC8152" s="439"/>
      <c r="AD8152" s="439"/>
      <c r="AE8152" s="439"/>
      <c r="AF8152" s="439"/>
      <c r="AG8152" s="439"/>
      <c r="AH8152" s="439"/>
      <c r="AI8152" s="439"/>
      <c r="AJ8152" s="439"/>
    </row>
    <row r="8153" spans="29:36" x14ac:dyDescent="0.3">
      <c r="AC8153" s="439"/>
      <c r="AD8153" s="439"/>
      <c r="AE8153" s="439"/>
      <c r="AF8153" s="439"/>
      <c r="AG8153" s="439"/>
      <c r="AH8153" s="439"/>
      <c r="AI8153" s="439"/>
      <c r="AJ8153" s="439"/>
    </row>
    <row r="8154" spans="29:36" x14ac:dyDescent="0.3">
      <c r="AC8154" s="439"/>
      <c r="AD8154" s="439"/>
      <c r="AE8154" s="439"/>
      <c r="AF8154" s="439"/>
      <c r="AG8154" s="439"/>
      <c r="AH8154" s="439"/>
      <c r="AI8154" s="439"/>
      <c r="AJ8154" s="439"/>
    </row>
    <row r="8155" spans="29:36" x14ac:dyDescent="0.3">
      <c r="AC8155" s="439"/>
      <c r="AD8155" s="439"/>
      <c r="AE8155" s="439"/>
      <c r="AF8155" s="439"/>
      <c r="AG8155" s="439"/>
      <c r="AH8155" s="439"/>
      <c r="AI8155" s="439"/>
      <c r="AJ8155" s="439"/>
    </row>
    <row r="8156" spans="29:36" x14ac:dyDescent="0.3">
      <c r="AC8156" s="439"/>
      <c r="AD8156" s="439"/>
      <c r="AE8156" s="439"/>
      <c r="AF8156" s="439"/>
      <c r="AG8156" s="439"/>
      <c r="AH8156" s="439"/>
      <c r="AI8156" s="439"/>
      <c r="AJ8156" s="439"/>
    </row>
    <row r="8157" spans="29:36" x14ac:dyDescent="0.3">
      <c r="AC8157" s="439"/>
      <c r="AD8157" s="439"/>
      <c r="AE8157" s="439"/>
      <c r="AF8157" s="439"/>
      <c r="AG8157" s="439"/>
      <c r="AH8157" s="439"/>
      <c r="AI8157" s="439"/>
      <c r="AJ8157" s="439"/>
    </row>
    <row r="8158" spans="29:36" x14ac:dyDescent="0.3">
      <c r="AC8158" s="439"/>
      <c r="AD8158" s="439"/>
      <c r="AE8158" s="439"/>
      <c r="AF8158" s="439"/>
      <c r="AG8158" s="439"/>
      <c r="AH8158" s="439"/>
      <c r="AI8158" s="439"/>
      <c r="AJ8158" s="439"/>
    </row>
    <row r="8159" spans="29:36" x14ac:dyDescent="0.3">
      <c r="AC8159" s="439"/>
      <c r="AD8159" s="439"/>
      <c r="AE8159" s="439"/>
      <c r="AF8159" s="439"/>
      <c r="AG8159" s="439"/>
      <c r="AH8159" s="439"/>
      <c r="AI8159" s="439"/>
      <c r="AJ8159" s="439"/>
    </row>
    <row r="8160" spans="29:36" x14ac:dyDescent="0.3">
      <c r="AC8160" s="439"/>
      <c r="AD8160" s="439"/>
      <c r="AE8160" s="439"/>
      <c r="AF8160" s="439"/>
      <c r="AG8160" s="439"/>
      <c r="AH8160" s="439"/>
      <c r="AI8160" s="439"/>
      <c r="AJ8160" s="439"/>
    </row>
    <row r="8161" spans="29:36" x14ac:dyDescent="0.3">
      <c r="AC8161" s="439"/>
      <c r="AD8161" s="439"/>
      <c r="AE8161" s="439"/>
      <c r="AF8161" s="439"/>
      <c r="AG8161" s="439"/>
      <c r="AH8161" s="439"/>
      <c r="AI8161" s="439"/>
      <c r="AJ8161" s="439"/>
    </row>
    <row r="8162" spans="29:36" x14ac:dyDescent="0.3">
      <c r="AC8162" s="439"/>
      <c r="AD8162" s="439"/>
      <c r="AE8162" s="439"/>
      <c r="AF8162" s="439"/>
      <c r="AG8162" s="439"/>
      <c r="AH8162" s="439"/>
      <c r="AI8162" s="439"/>
      <c r="AJ8162" s="439"/>
    </row>
    <row r="8163" spans="29:36" x14ac:dyDescent="0.3">
      <c r="AC8163" s="439"/>
      <c r="AD8163" s="439"/>
      <c r="AE8163" s="439"/>
      <c r="AF8163" s="439"/>
      <c r="AG8163" s="439"/>
      <c r="AH8163" s="439"/>
      <c r="AI8163" s="439"/>
      <c r="AJ8163" s="439"/>
    </row>
    <row r="8164" spans="29:36" x14ac:dyDescent="0.3">
      <c r="AC8164" s="439"/>
      <c r="AD8164" s="439"/>
      <c r="AE8164" s="439"/>
      <c r="AF8164" s="439"/>
      <c r="AG8164" s="439"/>
      <c r="AH8164" s="439"/>
      <c r="AI8164" s="439"/>
      <c r="AJ8164" s="439"/>
    </row>
    <row r="8165" spans="29:36" x14ac:dyDescent="0.3">
      <c r="AC8165" s="439"/>
      <c r="AD8165" s="439"/>
      <c r="AE8165" s="439"/>
      <c r="AF8165" s="439"/>
      <c r="AG8165" s="439"/>
      <c r="AH8165" s="439"/>
      <c r="AI8165" s="439"/>
      <c r="AJ8165" s="439"/>
    </row>
    <row r="8166" spans="29:36" x14ac:dyDescent="0.3">
      <c r="AC8166" s="439"/>
      <c r="AD8166" s="439"/>
      <c r="AE8166" s="439"/>
      <c r="AF8166" s="439"/>
      <c r="AG8166" s="439"/>
      <c r="AH8166" s="439"/>
      <c r="AI8166" s="439"/>
      <c r="AJ8166" s="439"/>
    </row>
    <row r="8167" spans="29:36" x14ac:dyDescent="0.3">
      <c r="AC8167" s="439"/>
      <c r="AD8167" s="439"/>
      <c r="AE8167" s="439"/>
      <c r="AF8167" s="439"/>
      <c r="AG8167" s="439"/>
      <c r="AH8167" s="439"/>
      <c r="AI8167" s="439"/>
      <c r="AJ8167" s="439"/>
    </row>
    <row r="8168" spans="29:36" x14ac:dyDescent="0.3">
      <c r="AC8168" s="439"/>
      <c r="AD8168" s="439"/>
      <c r="AE8168" s="439"/>
      <c r="AF8168" s="439"/>
      <c r="AG8168" s="439"/>
      <c r="AH8168" s="439"/>
      <c r="AI8168" s="439"/>
      <c r="AJ8168" s="439"/>
    </row>
    <row r="8169" spans="29:36" x14ac:dyDescent="0.3">
      <c r="AC8169" s="439"/>
      <c r="AD8169" s="439"/>
      <c r="AE8169" s="439"/>
      <c r="AF8169" s="439"/>
      <c r="AG8169" s="439"/>
      <c r="AH8169" s="439"/>
      <c r="AI8169" s="439"/>
      <c r="AJ8169" s="439"/>
    </row>
    <row r="8170" spans="29:36" x14ac:dyDescent="0.3">
      <c r="AC8170" s="439"/>
      <c r="AD8170" s="439"/>
      <c r="AE8170" s="439"/>
      <c r="AF8170" s="439"/>
      <c r="AG8170" s="439"/>
      <c r="AH8170" s="439"/>
      <c r="AI8170" s="439"/>
      <c r="AJ8170" s="439"/>
    </row>
    <row r="8171" spans="29:36" x14ac:dyDescent="0.3">
      <c r="AC8171" s="439"/>
      <c r="AD8171" s="439"/>
      <c r="AE8171" s="439"/>
      <c r="AF8171" s="439"/>
      <c r="AG8171" s="439"/>
      <c r="AH8171" s="439"/>
      <c r="AI8171" s="439"/>
      <c r="AJ8171" s="439"/>
    </row>
    <row r="8172" spans="29:36" x14ac:dyDescent="0.3">
      <c r="AC8172" s="439"/>
      <c r="AD8172" s="439"/>
      <c r="AE8172" s="439"/>
      <c r="AF8172" s="439"/>
      <c r="AG8172" s="439"/>
      <c r="AH8172" s="439"/>
      <c r="AI8172" s="439"/>
      <c r="AJ8172" s="439"/>
    </row>
    <row r="8173" spans="29:36" x14ac:dyDescent="0.3">
      <c r="AC8173" s="439"/>
      <c r="AD8173" s="439"/>
      <c r="AE8173" s="439"/>
      <c r="AF8173" s="439"/>
      <c r="AG8173" s="439"/>
      <c r="AH8173" s="439"/>
      <c r="AI8173" s="439"/>
      <c r="AJ8173" s="439"/>
    </row>
    <row r="8174" spans="29:36" x14ac:dyDescent="0.3">
      <c r="AC8174" s="439"/>
      <c r="AD8174" s="439"/>
      <c r="AE8174" s="439"/>
      <c r="AF8174" s="439"/>
      <c r="AG8174" s="439"/>
      <c r="AH8174" s="439"/>
      <c r="AI8174" s="439"/>
      <c r="AJ8174" s="439"/>
    </row>
    <row r="8175" spans="29:36" x14ac:dyDescent="0.3">
      <c r="AC8175" s="439"/>
      <c r="AD8175" s="439"/>
      <c r="AE8175" s="439"/>
      <c r="AF8175" s="439"/>
      <c r="AG8175" s="439"/>
      <c r="AH8175" s="439"/>
      <c r="AI8175" s="439"/>
      <c r="AJ8175" s="439"/>
    </row>
    <row r="8176" spans="29:36" x14ac:dyDescent="0.3">
      <c r="AC8176" s="439"/>
      <c r="AD8176" s="439"/>
      <c r="AE8176" s="439"/>
      <c r="AF8176" s="439"/>
      <c r="AG8176" s="439"/>
      <c r="AH8176" s="439"/>
      <c r="AI8176" s="439"/>
      <c r="AJ8176" s="439"/>
    </row>
    <row r="8177" spans="29:36" x14ac:dyDescent="0.3">
      <c r="AC8177" s="439"/>
      <c r="AD8177" s="439"/>
      <c r="AE8177" s="439"/>
      <c r="AF8177" s="439"/>
      <c r="AG8177" s="439"/>
      <c r="AH8177" s="439"/>
      <c r="AI8177" s="439"/>
      <c r="AJ8177" s="439"/>
    </row>
    <row r="8178" spans="29:36" x14ac:dyDescent="0.3">
      <c r="AC8178" s="439"/>
      <c r="AD8178" s="439"/>
      <c r="AE8178" s="439"/>
      <c r="AF8178" s="439"/>
      <c r="AG8178" s="439"/>
      <c r="AH8178" s="439"/>
      <c r="AI8178" s="439"/>
      <c r="AJ8178" s="439"/>
    </row>
    <row r="8179" spans="29:36" x14ac:dyDescent="0.3">
      <c r="AC8179" s="439"/>
      <c r="AD8179" s="439"/>
      <c r="AE8179" s="439"/>
      <c r="AF8179" s="439"/>
      <c r="AG8179" s="439"/>
      <c r="AH8179" s="439"/>
      <c r="AI8179" s="439"/>
      <c r="AJ8179" s="439"/>
    </row>
    <row r="8180" spans="29:36" x14ac:dyDescent="0.3">
      <c r="AC8180" s="439"/>
      <c r="AD8180" s="439"/>
      <c r="AE8180" s="439"/>
      <c r="AF8180" s="439"/>
      <c r="AG8180" s="439"/>
      <c r="AH8180" s="439"/>
      <c r="AI8180" s="439"/>
      <c r="AJ8180" s="439"/>
    </row>
    <row r="8181" spans="29:36" x14ac:dyDescent="0.3">
      <c r="AC8181" s="439"/>
      <c r="AD8181" s="439"/>
      <c r="AE8181" s="439"/>
      <c r="AF8181" s="439"/>
      <c r="AG8181" s="439"/>
      <c r="AH8181" s="439"/>
      <c r="AI8181" s="439"/>
      <c r="AJ8181" s="439"/>
    </row>
    <row r="8182" spans="29:36" x14ac:dyDescent="0.3">
      <c r="AC8182" s="439"/>
      <c r="AD8182" s="439"/>
      <c r="AE8182" s="439"/>
      <c r="AF8182" s="439"/>
      <c r="AG8182" s="439"/>
      <c r="AH8182" s="439"/>
      <c r="AI8182" s="439"/>
      <c r="AJ8182" s="439"/>
    </row>
    <row r="8183" spans="29:36" x14ac:dyDescent="0.3">
      <c r="AC8183" s="439"/>
      <c r="AD8183" s="439"/>
      <c r="AE8183" s="439"/>
      <c r="AF8183" s="439"/>
      <c r="AG8183" s="439"/>
      <c r="AH8183" s="439"/>
      <c r="AI8183" s="439"/>
      <c r="AJ8183" s="439"/>
    </row>
    <row r="8184" spans="29:36" x14ac:dyDescent="0.3">
      <c r="AC8184" s="439"/>
      <c r="AD8184" s="439"/>
      <c r="AE8184" s="439"/>
      <c r="AF8184" s="439"/>
      <c r="AG8184" s="439"/>
      <c r="AH8184" s="439"/>
      <c r="AI8184" s="439"/>
      <c r="AJ8184" s="439"/>
    </row>
    <row r="8185" spans="29:36" x14ac:dyDescent="0.3">
      <c r="AC8185" s="439"/>
      <c r="AD8185" s="439"/>
      <c r="AE8185" s="439"/>
      <c r="AF8185" s="439"/>
      <c r="AG8185" s="439"/>
      <c r="AH8185" s="439"/>
      <c r="AI8185" s="439"/>
      <c r="AJ8185" s="439"/>
    </row>
    <row r="8186" spans="29:36" x14ac:dyDescent="0.3">
      <c r="AC8186" s="439"/>
      <c r="AD8186" s="439"/>
      <c r="AE8186" s="439"/>
      <c r="AF8186" s="439"/>
      <c r="AG8186" s="439"/>
      <c r="AH8186" s="439"/>
      <c r="AI8186" s="439"/>
      <c r="AJ8186" s="439"/>
    </row>
    <row r="8187" spans="29:36" x14ac:dyDescent="0.3">
      <c r="AC8187" s="439"/>
      <c r="AD8187" s="439"/>
      <c r="AE8187" s="439"/>
      <c r="AF8187" s="439"/>
      <c r="AG8187" s="439"/>
      <c r="AH8187" s="439"/>
      <c r="AI8187" s="439"/>
      <c r="AJ8187" s="439"/>
    </row>
    <row r="8188" spans="29:36" x14ac:dyDescent="0.3">
      <c r="AC8188" s="439"/>
      <c r="AD8188" s="439"/>
      <c r="AE8188" s="439"/>
      <c r="AF8188" s="439"/>
      <c r="AG8188" s="439"/>
      <c r="AH8188" s="439"/>
      <c r="AI8188" s="439"/>
      <c r="AJ8188" s="439"/>
    </row>
    <row r="8189" spans="29:36" x14ac:dyDescent="0.3">
      <c r="AC8189" s="439"/>
      <c r="AD8189" s="439"/>
      <c r="AE8189" s="439"/>
      <c r="AF8189" s="439"/>
      <c r="AG8189" s="439"/>
      <c r="AH8189" s="439"/>
      <c r="AI8189" s="439"/>
      <c r="AJ8189" s="439"/>
    </row>
    <row r="8190" spans="29:36" x14ac:dyDescent="0.3">
      <c r="AC8190" s="439"/>
      <c r="AD8190" s="439"/>
      <c r="AE8190" s="439"/>
      <c r="AF8190" s="439"/>
      <c r="AG8190" s="439"/>
      <c r="AH8190" s="439"/>
      <c r="AI8190" s="439"/>
      <c r="AJ8190" s="439"/>
    </row>
    <row r="8191" spans="29:36" x14ac:dyDescent="0.3">
      <c r="AC8191" s="439"/>
      <c r="AD8191" s="439"/>
      <c r="AE8191" s="439"/>
      <c r="AF8191" s="439"/>
      <c r="AG8191" s="439"/>
      <c r="AH8191" s="439"/>
      <c r="AI8191" s="439"/>
      <c r="AJ8191" s="439"/>
    </row>
    <row r="8192" spans="29:36" x14ac:dyDescent="0.3">
      <c r="AC8192" s="439"/>
      <c r="AD8192" s="439"/>
      <c r="AE8192" s="439"/>
      <c r="AF8192" s="439"/>
      <c r="AG8192" s="439"/>
      <c r="AH8192" s="439"/>
      <c r="AI8192" s="439"/>
      <c r="AJ8192" s="439"/>
    </row>
    <row r="8193" spans="29:36" x14ac:dyDescent="0.3">
      <c r="AC8193" s="439"/>
      <c r="AD8193" s="439"/>
      <c r="AE8193" s="439"/>
      <c r="AF8193" s="439"/>
      <c r="AG8193" s="439"/>
      <c r="AH8193" s="439"/>
      <c r="AI8193" s="439"/>
      <c r="AJ8193" s="439"/>
    </row>
    <row r="8194" spans="29:36" x14ac:dyDescent="0.3">
      <c r="AC8194" s="439"/>
      <c r="AD8194" s="439"/>
      <c r="AE8194" s="439"/>
      <c r="AF8194" s="439"/>
      <c r="AG8194" s="439"/>
      <c r="AH8194" s="439"/>
      <c r="AI8194" s="439"/>
      <c r="AJ8194" s="439"/>
    </row>
    <row r="8195" spans="29:36" x14ac:dyDescent="0.3">
      <c r="AC8195" s="439"/>
      <c r="AD8195" s="439"/>
      <c r="AE8195" s="439"/>
      <c r="AF8195" s="439"/>
      <c r="AG8195" s="439"/>
      <c r="AH8195" s="439"/>
      <c r="AI8195" s="439"/>
      <c r="AJ8195" s="439"/>
    </row>
    <row r="8196" spans="29:36" x14ac:dyDescent="0.3">
      <c r="AC8196" s="439"/>
      <c r="AD8196" s="439"/>
      <c r="AE8196" s="439"/>
      <c r="AF8196" s="439"/>
      <c r="AG8196" s="439"/>
      <c r="AH8196" s="439"/>
      <c r="AI8196" s="439"/>
      <c r="AJ8196" s="439"/>
    </row>
    <row r="8197" spans="29:36" x14ac:dyDescent="0.3">
      <c r="AC8197" s="439"/>
      <c r="AD8197" s="439"/>
      <c r="AE8197" s="439"/>
      <c r="AF8197" s="439"/>
      <c r="AG8197" s="439"/>
      <c r="AH8197" s="439"/>
      <c r="AI8197" s="439"/>
      <c r="AJ8197" s="439"/>
    </row>
    <row r="8198" spans="29:36" x14ac:dyDescent="0.3">
      <c r="AC8198" s="439"/>
      <c r="AD8198" s="439"/>
      <c r="AE8198" s="439"/>
      <c r="AF8198" s="439"/>
      <c r="AG8198" s="439"/>
      <c r="AH8198" s="439"/>
      <c r="AI8198" s="439"/>
      <c r="AJ8198" s="439"/>
    </row>
    <row r="8199" spans="29:36" x14ac:dyDescent="0.3">
      <c r="AC8199" s="439"/>
      <c r="AD8199" s="439"/>
      <c r="AE8199" s="439"/>
      <c r="AF8199" s="439"/>
      <c r="AG8199" s="439"/>
      <c r="AH8199" s="439"/>
      <c r="AI8199" s="439"/>
      <c r="AJ8199" s="439"/>
    </row>
    <row r="8200" spans="29:36" x14ac:dyDescent="0.3">
      <c r="AC8200" s="439"/>
      <c r="AD8200" s="439"/>
      <c r="AE8200" s="439"/>
      <c r="AF8200" s="439"/>
      <c r="AG8200" s="439"/>
      <c r="AH8200" s="439"/>
      <c r="AI8200" s="439"/>
      <c r="AJ8200" s="439"/>
    </row>
    <row r="8201" spans="29:36" x14ac:dyDescent="0.3">
      <c r="AC8201" s="439"/>
      <c r="AD8201" s="439"/>
      <c r="AE8201" s="439"/>
      <c r="AF8201" s="439"/>
      <c r="AG8201" s="439"/>
      <c r="AH8201" s="439"/>
      <c r="AI8201" s="439"/>
      <c r="AJ8201" s="439"/>
    </row>
    <row r="8202" spans="29:36" x14ac:dyDescent="0.3">
      <c r="AC8202" s="439"/>
      <c r="AD8202" s="439"/>
      <c r="AE8202" s="439"/>
      <c r="AF8202" s="439"/>
      <c r="AG8202" s="439"/>
      <c r="AH8202" s="439"/>
      <c r="AI8202" s="439"/>
      <c r="AJ8202" s="439"/>
    </row>
    <row r="8203" spans="29:36" x14ac:dyDescent="0.3">
      <c r="AC8203" s="439"/>
      <c r="AD8203" s="439"/>
      <c r="AE8203" s="439"/>
      <c r="AF8203" s="439"/>
      <c r="AG8203" s="439"/>
      <c r="AH8203" s="439"/>
      <c r="AI8203" s="439"/>
      <c r="AJ8203" s="439"/>
    </row>
    <row r="8204" spans="29:36" x14ac:dyDescent="0.3">
      <c r="AC8204" s="439"/>
      <c r="AD8204" s="439"/>
      <c r="AE8204" s="439"/>
      <c r="AF8204" s="439"/>
      <c r="AG8204" s="439"/>
      <c r="AH8204" s="439"/>
      <c r="AI8204" s="439"/>
      <c r="AJ8204" s="439"/>
    </row>
    <row r="8205" spans="29:36" x14ac:dyDescent="0.3">
      <c r="AC8205" s="439"/>
      <c r="AD8205" s="439"/>
      <c r="AE8205" s="439"/>
      <c r="AF8205" s="439"/>
      <c r="AG8205" s="439"/>
      <c r="AH8205" s="439"/>
      <c r="AI8205" s="439"/>
      <c r="AJ8205" s="439"/>
    </row>
    <row r="8206" spans="29:36" x14ac:dyDescent="0.3">
      <c r="AC8206" s="439"/>
      <c r="AD8206" s="439"/>
      <c r="AE8206" s="439"/>
      <c r="AF8206" s="439"/>
      <c r="AG8206" s="439"/>
      <c r="AH8206" s="439"/>
      <c r="AI8206" s="439"/>
      <c r="AJ8206" s="439"/>
    </row>
    <row r="8207" spans="29:36" x14ac:dyDescent="0.3">
      <c r="AC8207" s="439"/>
      <c r="AD8207" s="439"/>
      <c r="AE8207" s="439"/>
      <c r="AF8207" s="439"/>
      <c r="AG8207" s="439"/>
      <c r="AH8207" s="439"/>
      <c r="AI8207" s="439"/>
      <c r="AJ8207" s="439"/>
    </row>
    <row r="8208" spans="29:36" x14ac:dyDescent="0.3">
      <c r="AC8208" s="439"/>
      <c r="AD8208" s="439"/>
      <c r="AE8208" s="439"/>
      <c r="AF8208" s="439"/>
      <c r="AG8208" s="439"/>
      <c r="AH8208" s="439"/>
      <c r="AI8208" s="439"/>
      <c r="AJ8208" s="439"/>
    </row>
    <row r="8209" spans="29:36" x14ac:dyDescent="0.3">
      <c r="AC8209" s="439"/>
      <c r="AD8209" s="439"/>
      <c r="AE8209" s="439"/>
      <c r="AF8209" s="439"/>
      <c r="AG8209" s="439"/>
      <c r="AH8209" s="439"/>
      <c r="AI8209" s="439"/>
      <c r="AJ8209" s="439"/>
    </row>
    <row r="8210" spans="29:36" x14ac:dyDescent="0.3">
      <c r="AC8210" s="439"/>
      <c r="AD8210" s="439"/>
      <c r="AE8210" s="439"/>
      <c r="AF8210" s="439"/>
      <c r="AG8210" s="439"/>
      <c r="AH8210" s="439"/>
      <c r="AI8210" s="439"/>
      <c r="AJ8210" s="439"/>
    </row>
    <row r="8211" spans="29:36" x14ac:dyDescent="0.3">
      <c r="AC8211" s="439"/>
      <c r="AD8211" s="439"/>
      <c r="AE8211" s="439"/>
      <c r="AF8211" s="439"/>
      <c r="AG8211" s="439"/>
      <c r="AH8211" s="439"/>
      <c r="AI8211" s="439"/>
      <c r="AJ8211" s="439"/>
    </row>
    <row r="8212" spans="29:36" x14ac:dyDescent="0.3">
      <c r="AC8212" s="439"/>
      <c r="AD8212" s="439"/>
      <c r="AE8212" s="439"/>
      <c r="AF8212" s="439"/>
      <c r="AG8212" s="439"/>
      <c r="AH8212" s="439"/>
      <c r="AI8212" s="439"/>
      <c r="AJ8212" s="439"/>
    </row>
    <row r="8213" spans="29:36" x14ac:dyDescent="0.3">
      <c r="AC8213" s="439"/>
      <c r="AD8213" s="439"/>
      <c r="AE8213" s="439"/>
      <c r="AF8213" s="439"/>
      <c r="AG8213" s="439"/>
      <c r="AH8213" s="439"/>
      <c r="AI8213" s="439"/>
      <c r="AJ8213" s="439"/>
    </row>
    <row r="8214" spans="29:36" x14ac:dyDescent="0.3">
      <c r="AC8214" s="439"/>
      <c r="AD8214" s="439"/>
      <c r="AE8214" s="439"/>
      <c r="AF8214" s="439"/>
      <c r="AG8214" s="439"/>
      <c r="AH8214" s="439"/>
      <c r="AI8214" s="439"/>
      <c r="AJ8214" s="439"/>
    </row>
    <row r="8215" spans="29:36" x14ac:dyDescent="0.3">
      <c r="AC8215" s="439"/>
      <c r="AD8215" s="439"/>
      <c r="AE8215" s="439"/>
      <c r="AF8215" s="439"/>
      <c r="AG8215" s="439"/>
      <c r="AH8215" s="439"/>
      <c r="AI8215" s="439"/>
      <c r="AJ8215" s="439"/>
    </row>
    <row r="8216" spans="29:36" x14ac:dyDescent="0.3">
      <c r="AC8216" s="439"/>
      <c r="AD8216" s="439"/>
      <c r="AE8216" s="439"/>
      <c r="AF8216" s="439"/>
      <c r="AG8216" s="439"/>
      <c r="AH8216" s="439"/>
      <c r="AI8216" s="439"/>
      <c r="AJ8216" s="439"/>
    </row>
    <row r="8217" spans="29:36" x14ac:dyDescent="0.3">
      <c r="AC8217" s="439"/>
      <c r="AD8217" s="439"/>
      <c r="AE8217" s="439"/>
      <c r="AF8217" s="439"/>
      <c r="AG8217" s="439"/>
      <c r="AH8217" s="439"/>
      <c r="AI8217" s="439"/>
      <c r="AJ8217" s="439"/>
    </row>
    <row r="8218" spans="29:36" x14ac:dyDescent="0.3">
      <c r="AC8218" s="439"/>
      <c r="AD8218" s="439"/>
      <c r="AE8218" s="439"/>
      <c r="AF8218" s="439"/>
      <c r="AG8218" s="439"/>
      <c r="AH8218" s="439"/>
      <c r="AI8218" s="439"/>
      <c r="AJ8218" s="439"/>
    </row>
    <row r="8219" spans="29:36" x14ac:dyDescent="0.3">
      <c r="AC8219" s="439"/>
      <c r="AD8219" s="439"/>
      <c r="AE8219" s="439"/>
      <c r="AF8219" s="439"/>
      <c r="AG8219" s="439"/>
      <c r="AH8219" s="439"/>
      <c r="AI8219" s="439"/>
      <c r="AJ8219" s="439"/>
    </row>
    <row r="8220" spans="29:36" x14ac:dyDescent="0.3">
      <c r="AC8220" s="439"/>
      <c r="AD8220" s="439"/>
      <c r="AE8220" s="439"/>
      <c r="AF8220" s="439"/>
      <c r="AG8220" s="439"/>
      <c r="AH8220" s="439"/>
      <c r="AI8220" s="439"/>
      <c r="AJ8220" s="439"/>
    </row>
    <row r="8221" spans="29:36" x14ac:dyDescent="0.3">
      <c r="AC8221" s="439"/>
      <c r="AD8221" s="439"/>
      <c r="AE8221" s="439"/>
      <c r="AF8221" s="439"/>
      <c r="AG8221" s="439"/>
      <c r="AH8221" s="439"/>
      <c r="AI8221" s="439"/>
      <c r="AJ8221" s="439"/>
    </row>
    <row r="8222" spans="29:36" x14ac:dyDescent="0.3">
      <c r="AC8222" s="439"/>
      <c r="AD8222" s="439"/>
      <c r="AE8222" s="439"/>
      <c r="AF8222" s="439"/>
      <c r="AG8222" s="439"/>
      <c r="AH8222" s="439"/>
      <c r="AI8222" s="439"/>
      <c r="AJ8222" s="439"/>
    </row>
    <row r="8223" spans="29:36" x14ac:dyDescent="0.3">
      <c r="AC8223" s="439"/>
      <c r="AD8223" s="439"/>
      <c r="AE8223" s="439"/>
      <c r="AF8223" s="439"/>
      <c r="AG8223" s="439"/>
      <c r="AH8223" s="439"/>
      <c r="AI8223" s="439"/>
      <c r="AJ8223" s="439"/>
    </row>
    <row r="8224" spans="29:36" x14ac:dyDescent="0.3">
      <c r="AC8224" s="439"/>
      <c r="AD8224" s="439"/>
      <c r="AE8224" s="439"/>
      <c r="AF8224" s="439"/>
      <c r="AG8224" s="439"/>
      <c r="AH8224" s="439"/>
      <c r="AI8224" s="439"/>
      <c r="AJ8224" s="439"/>
    </row>
    <row r="8225" spans="29:36" x14ac:dyDescent="0.3">
      <c r="AC8225" s="439"/>
      <c r="AD8225" s="439"/>
      <c r="AE8225" s="439"/>
      <c r="AF8225" s="439"/>
      <c r="AG8225" s="439"/>
      <c r="AH8225" s="439"/>
      <c r="AI8225" s="439"/>
      <c r="AJ8225" s="439"/>
    </row>
    <row r="8226" spans="29:36" x14ac:dyDescent="0.3">
      <c r="AC8226" s="439"/>
      <c r="AD8226" s="439"/>
      <c r="AE8226" s="439"/>
      <c r="AF8226" s="439"/>
      <c r="AG8226" s="439"/>
      <c r="AH8226" s="439"/>
      <c r="AI8226" s="439"/>
      <c r="AJ8226" s="439"/>
    </row>
    <row r="8227" spans="29:36" x14ac:dyDescent="0.3">
      <c r="AC8227" s="439"/>
      <c r="AD8227" s="439"/>
      <c r="AE8227" s="439"/>
      <c r="AF8227" s="439"/>
      <c r="AG8227" s="439"/>
      <c r="AH8227" s="439"/>
      <c r="AI8227" s="439"/>
      <c r="AJ8227" s="439"/>
    </row>
    <row r="8228" spans="29:36" x14ac:dyDescent="0.3">
      <c r="AC8228" s="439"/>
      <c r="AD8228" s="439"/>
      <c r="AE8228" s="439"/>
      <c r="AF8228" s="439"/>
      <c r="AG8228" s="439"/>
      <c r="AH8228" s="439"/>
      <c r="AI8228" s="439"/>
      <c r="AJ8228" s="439"/>
    </row>
    <row r="8229" spans="29:36" x14ac:dyDescent="0.3">
      <c r="AC8229" s="439"/>
      <c r="AD8229" s="439"/>
      <c r="AE8229" s="439"/>
      <c r="AF8229" s="439"/>
      <c r="AG8229" s="439"/>
      <c r="AH8229" s="439"/>
      <c r="AI8229" s="439"/>
      <c r="AJ8229" s="439"/>
    </row>
    <row r="8230" spans="29:36" x14ac:dyDescent="0.3">
      <c r="AC8230" s="439"/>
      <c r="AD8230" s="439"/>
      <c r="AE8230" s="439"/>
      <c r="AF8230" s="439"/>
      <c r="AG8230" s="439"/>
      <c r="AH8230" s="439"/>
      <c r="AI8230" s="439"/>
      <c r="AJ8230" s="439"/>
    </row>
    <row r="8231" spans="29:36" x14ac:dyDescent="0.3">
      <c r="AC8231" s="439"/>
      <c r="AD8231" s="439"/>
      <c r="AE8231" s="439"/>
      <c r="AF8231" s="439"/>
      <c r="AG8231" s="439"/>
      <c r="AH8231" s="439"/>
      <c r="AI8231" s="439"/>
      <c r="AJ8231" s="439"/>
    </row>
    <row r="8232" spans="29:36" x14ac:dyDescent="0.3">
      <c r="AC8232" s="439"/>
      <c r="AD8232" s="439"/>
      <c r="AE8232" s="439"/>
      <c r="AF8232" s="439"/>
      <c r="AG8232" s="439"/>
      <c r="AH8232" s="439"/>
      <c r="AI8232" s="439"/>
      <c r="AJ8232" s="439"/>
    </row>
    <row r="8233" spans="29:36" x14ac:dyDescent="0.3">
      <c r="AC8233" s="439"/>
      <c r="AD8233" s="439"/>
      <c r="AE8233" s="439"/>
      <c r="AF8233" s="439"/>
      <c r="AG8233" s="439"/>
      <c r="AH8233" s="439"/>
      <c r="AI8233" s="439"/>
      <c r="AJ8233" s="439"/>
    </row>
    <row r="8234" spans="29:36" x14ac:dyDescent="0.3">
      <c r="AC8234" s="439"/>
      <c r="AD8234" s="439"/>
      <c r="AE8234" s="439"/>
      <c r="AF8234" s="439"/>
      <c r="AG8234" s="439"/>
      <c r="AH8234" s="439"/>
      <c r="AI8234" s="439"/>
      <c r="AJ8234" s="439"/>
    </row>
    <row r="8235" spans="29:36" x14ac:dyDescent="0.3">
      <c r="AC8235" s="439"/>
      <c r="AD8235" s="439"/>
      <c r="AE8235" s="439"/>
      <c r="AF8235" s="439"/>
      <c r="AG8235" s="439"/>
      <c r="AH8235" s="439"/>
      <c r="AI8235" s="439"/>
      <c r="AJ8235" s="439"/>
    </row>
    <row r="8236" spans="29:36" x14ac:dyDescent="0.3">
      <c r="AC8236" s="439"/>
      <c r="AD8236" s="439"/>
      <c r="AE8236" s="439"/>
      <c r="AF8236" s="439"/>
      <c r="AG8236" s="439"/>
      <c r="AH8236" s="439"/>
      <c r="AI8236" s="439"/>
      <c r="AJ8236" s="439"/>
    </row>
    <row r="8237" spans="29:36" x14ac:dyDescent="0.3">
      <c r="AC8237" s="439"/>
      <c r="AD8237" s="439"/>
      <c r="AE8237" s="439"/>
      <c r="AF8237" s="439"/>
      <c r="AG8237" s="439"/>
      <c r="AH8237" s="439"/>
      <c r="AI8237" s="439"/>
      <c r="AJ8237" s="439"/>
    </row>
    <row r="8238" spans="29:36" x14ac:dyDescent="0.3">
      <c r="AC8238" s="439"/>
      <c r="AD8238" s="439"/>
      <c r="AE8238" s="439"/>
      <c r="AF8238" s="439"/>
      <c r="AG8238" s="439"/>
      <c r="AH8238" s="439"/>
      <c r="AI8238" s="439"/>
      <c r="AJ8238" s="439"/>
    </row>
    <row r="8239" spans="29:36" x14ac:dyDescent="0.3">
      <c r="AC8239" s="439"/>
      <c r="AD8239" s="439"/>
      <c r="AE8239" s="439"/>
      <c r="AF8239" s="439"/>
      <c r="AG8239" s="439"/>
      <c r="AH8239" s="439"/>
      <c r="AI8239" s="439"/>
      <c r="AJ8239" s="439"/>
    </row>
    <row r="8240" spans="29:36" x14ac:dyDescent="0.3">
      <c r="AC8240" s="439"/>
      <c r="AD8240" s="439"/>
      <c r="AE8240" s="439"/>
      <c r="AF8240" s="439"/>
      <c r="AG8240" s="439"/>
      <c r="AH8240" s="439"/>
      <c r="AI8240" s="439"/>
      <c r="AJ8240" s="439"/>
    </row>
    <row r="8241" spans="29:36" x14ac:dyDescent="0.3">
      <c r="AC8241" s="439"/>
      <c r="AD8241" s="439"/>
      <c r="AE8241" s="439"/>
      <c r="AF8241" s="439"/>
      <c r="AG8241" s="439"/>
      <c r="AH8241" s="439"/>
      <c r="AI8241" s="439"/>
      <c r="AJ8241" s="439"/>
    </row>
    <row r="8242" spans="29:36" x14ac:dyDescent="0.3">
      <c r="AC8242" s="439"/>
      <c r="AD8242" s="439"/>
      <c r="AE8242" s="439"/>
      <c r="AF8242" s="439"/>
      <c r="AG8242" s="439"/>
      <c r="AH8242" s="439"/>
      <c r="AI8242" s="439"/>
      <c r="AJ8242" s="439"/>
    </row>
    <row r="8243" spans="29:36" x14ac:dyDescent="0.3">
      <c r="AC8243" s="439"/>
      <c r="AD8243" s="439"/>
      <c r="AE8243" s="439"/>
      <c r="AF8243" s="439"/>
      <c r="AG8243" s="439"/>
      <c r="AH8243" s="439"/>
      <c r="AI8243" s="439"/>
      <c r="AJ8243" s="439"/>
    </row>
    <row r="8244" spans="29:36" x14ac:dyDescent="0.3">
      <c r="AC8244" s="439"/>
      <c r="AD8244" s="439"/>
      <c r="AE8244" s="439"/>
      <c r="AF8244" s="439"/>
      <c r="AG8244" s="439"/>
      <c r="AH8244" s="439"/>
      <c r="AI8244" s="439"/>
      <c r="AJ8244" s="439"/>
    </row>
    <row r="8245" spans="29:36" x14ac:dyDescent="0.3">
      <c r="AC8245" s="439"/>
      <c r="AD8245" s="439"/>
      <c r="AE8245" s="439"/>
      <c r="AF8245" s="439"/>
      <c r="AG8245" s="439"/>
      <c r="AH8245" s="439"/>
      <c r="AI8245" s="439"/>
      <c r="AJ8245" s="439"/>
    </row>
    <row r="8246" spans="29:36" x14ac:dyDescent="0.3">
      <c r="AC8246" s="439"/>
      <c r="AD8246" s="439"/>
      <c r="AE8246" s="439"/>
      <c r="AF8246" s="439"/>
      <c r="AG8246" s="439"/>
      <c r="AH8246" s="439"/>
      <c r="AI8246" s="439"/>
      <c r="AJ8246" s="439"/>
    </row>
    <row r="8247" spans="29:36" x14ac:dyDescent="0.3">
      <c r="AC8247" s="439"/>
      <c r="AD8247" s="439"/>
      <c r="AE8247" s="439"/>
      <c r="AF8247" s="439"/>
      <c r="AG8247" s="439"/>
      <c r="AH8247" s="439"/>
      <c r="AI8247" s="439"/>
      <c r="AJ8247" s="439"/>
    </row>
    <row r="8248" spans="29:36" x14ac:dyDescent="0.3">
      <c r="AC8248" s="439"/>
      <c r="AD8248" s="439"/>
      <c r="AE8248" s="439"/>
      <c r="AF8248" s="439"/>
      <c r="AG8248" s="439"/>
      <c r="AH8248" s="439"/>
      <c r="AI8248" s="439"/>
      <c r="AJ8248" s="439"/>
    </row>
    <row r="8249" spans="29:36" x14ac:dyDescent="0.3">
      <c r="AC8249" s="439"/>
      <c r="AD8249" s="439"/>
      <c r="AE8249" s="439"/>
      <c r="AF8249" s="439"/>
      <c r="AG8249" s="439"/>
      <c r="AH8249" s="439"/>
      <c r="AI8249" s="439"/>
      <c r="AJ8249" s="439"/>
    </row>
    <row r="8250" spans="29:36" x14ac:dyDescent="0.3">
      <c r="AC8250" s="439"/>
      <c r="AD8250" s="439"/>
      <c r="AE8250" s="439"/>
      <c r="AF8250" s="439"/>
      <c r="AG8250" s="439"/>
      <c r="AH8250" s="439"/>
      <c r="AI8250" s="439"/>
      <c r="AJ8250" s="439"/>
    </row>
    <row r="8251" spans="29:36" x14ac:dyDescent="0.3">
      <c r="AC8251" s="439"/>
      <c r="AD8251" s="439"/>
      <c r="AE8251" s="439"/>
      <c r="AF8251" s="439"/>
      <c r="AG8251" s="439"/>
      <c r="AH8251" s="439"/>
      <c r="AI8251" s="439"/>
      <c r="AJ8251" s="439"/>
    </row>
    <row r="8252" spans="29:36" x14ac:dyDescent="0.3">
      <c r="AC8252" s="439"/>
      <c r="AD8252" s="439"/>
      <c r="AE8252" s="439"/>
      <c r="AF8252" s="439"/>
      <c r="AG8252" s="439"/>
      <c r="AH8252" s="439"/>
      <c r="AI8252" s="439"/>
      <c r="AJ8252" s="439"/>
    </row>
    <row r="8253" spans="29:36" x14ac:dyDescent="0.3">
      <c r="AC8253" s="439"/>
      <c r="AD8253" s="439"/>
      <c r="AE8253" s="439"/>
      <c r="AF8253" s="439"/>
      <c r="AG8253" s="439"/>
      <c r="AH8253" s="439"/>
      <c r="AI8253" s="439"/>
      <c r="AJ8253" s="439"/>
    </row>
    <row r="8254" spans="29:36" x14ac:dyDescent="0.3">
      <c r="AC8254" s="439"/>
      <c r="AD8254" s="439"/>
      <c r="AE8254" s="439"/>
      <c r="AF8254" s="439"/>
      <c r="AG8254" s="439"/>
      <c r="AH8254" s="439"/>
      <c r="AI8254" s="439"/>
      <c r="AJ8254" s="439"/>
    </row>
    <row r="8255" spans="29:36" x14ac:dyDescent="0.3">
      <c r="AC8255" s="439"/>
      <c r="AD8255" s="439"/>
      <c r="AE8255" s="439"/>
      <c r="AF8255" s="439"/>
      <c r="AG8255" s="439"/>
      <c r="AH8255" s="439"/>
      <c r="AI8255" s="439"/>
      <c r="AJ8255" s="439"/>
    </row>
    <row r="8256" spans="29:36" x14ac:dyDescent="0.3">
      <c r="AC8256" s="439"/>
      <c r="AD8256" s="439"/>
      <c r="AE8256" s="439"/>
      <c r="AF8256" s="439"/>
      <c r="AG8256" s="439"/>
      <c r="AH8256" s="439"/>
      <c r="AI8256" s="439"/>
      <c r="AJ8256" s="439"/>
    </row>
    <row r="8257" spans="29:36" x14ac:dyDescent="0.3">
      <c r="AC8257" s="439"/>
      <c r="AD8257" s="439"/>
      <c r="AE8257" s="439"/>
      <c r="AF8257" s="439"/>
      <c r="AG8257" s="439"/>
      <c r="AH8257" s="439"/>
      <c r="AI8257" s="439"/>
      <c r="AJ8257" s="439"/>
    </row>
    <row r="8258" spans="29:36" x14ac:dyDescent="0.3">
      <c r="AC8258" s="439"/>
      <c r="AD8258" s="439"/>
      <c r="AE8258" s="439"/>
      <c r="AF8258" s="439"/>
      <c r="AG8258" s="439"/>
      <c r="AH8258" s="439"/>
      <c r="AI8258" s="439"/>
      <c r="AJ8258" s="439"/>
    </row>
    <row r="8259" spans="29:36" x14ac:dyDescent="0.3">
      <c r="AC8259" s="439"/>
      <c r="AD8259" s="439"/>
      <c r="AE8259" s="439"/>
      <c r="AF8259" s="439"/>
      <c r="AG8259" s="439"/>
      <c r="AH8259" s="439"/>
      <c r="AI8259" s="439"/>
      <c r="AJ8259" s="439"/>
    </row>
    <row r="8260" spans="29:36" x14ac:dyDescent="0.3">
      <c r="AC8260" s="439"/>
      <c r="AD8260" s="439"/>
      <c r="AE8260" s="439"/>
      <c r="AF8260" s="439"/>
      <c r="AG8260" s="439"/>
      <c r="AH8260" s="439"/>
      <c r="AI8260" s="439"/>
      <c r="AJ8260" s="439"/>
    </row>
    <row r="8261" spans="29:36" x14ac:dyDescent="0.3">
      <c r="AC8261" s="439"/>
      <c r="AD8261" s="439"/>
      <c r="AE8261" s="439"/>
      <c r="AF8261" s="439"/>
      <c r="AG8261" s="439"/>
      <c r="AH8261" s="439"/>
      <c r="AI8261" s="439"/>
      <c r="AJ8261" s="439"/>
    </row>
    <row r="8262" spans="29:36" x14ac:dyDescent="0.3">
      <c r="AC8262" s="439"/>
      <c r="AD8262" s="439"/>
      <c r="AE8262" s="439"/>
      <c r="AF8262" s="439"/>
      <c r="AG8262" s="439"/>
      <c r="AH8262" s="439"/>
      <c r="AI8262" s="439"/>
      <c r="AJ8262" s="439"/>
    </row>
    <row r="8263" spans="29:36" x14ac:dyDescent="0.3">
      <c r="AC8263" s="439"/>
      <c r="AD8263" s="439"/>
      <c r="AE8263" s="439"/>
      <c r="AF8263" s="439"/>
      <c r="AG8263" s="439"/>
      <c r="AH8263" s="439"/>
      <c r="AI8263" s="439"/>
      <c r="AJ8263" s="439"/>
    </row>
    <row r="8264" spans="29:36" x14ac:dyDescent="0.3">
      <c r="AC8264" s="439"/>
      <c r="AD8264" s="439"/>
      <c r="AE8264" s="439"/>
      <c r="AF8264" s="439"/>
      <c r="AG8264" s="439"/>
      <c r="AH8264" s="439"/>
      <c r="AI8264" s="439"/>
      <c r="AJ8264" s="439"/>
    </row>
    <row r="8265" spans="29:36" x14ac:dyDescent="0.3">
      <c r="AC8265" s="439"/>
      <c r="AD8265" s="439"/>
      <c r="AE8265" s="439"/>
      <c r="AF8265" s="439"/>
      <c r="AG8265" s="439"/>
      <c r="AH8265" s="439"/>
      <c r="AI8265" s="439"/>
      <c r="AJ8265" s="439"/>
    </row>
    <row r="8266" spans="29:36" x14ac:dyDescent="0.3">
      <c r="AC8266" s="439"/>
      <c r="AD8266" s="439"/>
      <c r="AE8266" s="439"/>
      <c r="AF8266" s="439"/>
      <c r="AG8266" s="439"/>
      <c r="AH8266" s="439"/>
      <c r="AI8266" s="439"/>
      <c r="AJ8266" s="439"/>
    </row>
    <row r="8267" spans="29:36" x14ac:dyDescent="0.3">
      <c r="AC8267" s="439"/>
      <c r="AD8267" s="439"/>
      <c r="AE8267" s="439"/>
      <c r="AF8267" s="439"/>
      <c r="AG8267" s="439"/>
      <c r="AH8267" s="439"/>
      <c r="AI8267" s="439"/>
      <c r="AJ8267" s="439"/>
    </row>
    <row r="8268" spans="29:36" x14ac:dyDescent="0.3">
      <c r="AC8268" s="439"/>
      <c r="AD8268" s="439"/>
      <c r="AE8268" s="439"/>
      <c r="AF8268" s="439"/>
      <c r="AG8268" s="439"/>
      <c r="AH8268" s="439"/>
      <c r="AI8268" s="439"/>
      <c r="AJ8268" s="439"/>
    </row>
    <row r="8269" spans="29:36" x14ac:dyDescent="0.3">
      <c r="AC8269" s="439"/>
      <c r="AD8269" s="439"/>
      <c r="AE8269" s="439"/>
      <c r="AF8269" s="439"/>
      <c r="AG8269" s="439"/>
      <c r="AH8269" s="439"/>
      <c r="AI8269" s="439"/>
      <c r="AJ8269" s="439"/>
    </row>
    <row r="8270" spans="29:36" x14ac:dyDescent="0.3">
      <c r="AC8270" s="439"/>
      <c r="AD8270" s="439"/>
      <c r="AE8270" s="439"/>
      <c r="AF8270" s="439"/>
      <c r="AG8270" s="439"/>
      <c r="AH8270" s="439"/>
      <c r="AI8270" s="439"/>
      <c r="AJ8270" s="439"/>
    </row>
    <row r="8271" spans="29:36" x14ac:dyDescent="0.3">
      <c r="AC8271" s="439"/>
      <c r="AD8271" s="439"/>
      <c r="AE8271" s="439"/>
      <c r="AF8271" s="439"/>
      <c r="AG8271" s="439"/>
      <c r="AH8271" s="439"/>
      <c r="AI8271" s="439"/>
      <c r="AJ8271" s="439"/>
    </row>
    <row r="8272" spans="29:36" x14ac:dyDescent="0.3">
      <c r="AC8272" s="439"/>
      <c r="AD8272" s="439"/>
      <c r="AE8272" s="439"/>
      <c r="AF8272" s="439"/>
      <c r="AG8272" s="439"/>
      <c r="AH8272" s="439"/>
      <c r="AI8272" s="439"/>
      <c r="AJ8272" s="439"/>
    </row>
    <row r="8273" spans="29:36" x14ac:dyDescent="0.3">
      <c r="AC8273" s="439"/>
      <c r="AD8273" s="439"/>
      <c r="AE8273" s="439"/>
      <c r="AF8273" s="439"/>
      <c r="AG8273" s="439"/>
      <c r="AH8273" s="439"/>
      <c r="AI8273" s="439"/>
      <c r="AJ8273" s="439"/>
    </row>
    <row r="8274" spans="29:36" x14ac:dyDescent="0.3">
      <c r="AC8274" s="439"/>
      <c r="AD8274" s="439"/>
      <c r="AE8274" s="439"/>
      <c r="AF8274" s="439"/>
      <c r="AG8274" s="439"/>
      <c r="AH8274" s="439"/>
      <c r="AI8274" s="439"/>
      <c r="AJ8274" s="439"/>
    </row>
    <row r="8275" spans="29:36" x14ac:dyDescent="0.3">
      <c r="AC8275" s="439"/>
      <c r="AD8275" s="439"/>
      <c r="AE8275" s="439"/>
      <c r="AF8275" s="439"/>
      <c r="AG8275" s="439"/>
      <c r="AH8275" s="439"/>
      <c r="AI8275" s="439"/>
      <c r="AJ8275" s="439"/>
    </row>
    <row r="8276" spans="29:36" x14ac:dyDescent="0.3">
      <c r="AC8276" s="439"/>
      <c r="AD8276" s="439"/>
      <c r="AE8276" s="439"/>
      <c r="AF8276" s="439"/>
      <c r="AG8276" s="439"/>
      <c r="AH8276" s="439"/>
      <c r="AI8276" s="439"/>
      <c r="AJ8276" s="439"/>
    </row>
    <row r="8277" spans="29:36" x14ac:dyDescent="0.3">
      <c r="AC8277" s="439"/>
      <c r="AD8277" s="439"/>
      <c r="AE8277" s="439"/>
      <c r="AF8277" s="439"/>
      <c r="AG8277" s="439"/>
      <c r="AH8277" s="439"/>
      <c r="AI8277" s="439"/>
      <c r="AJ8277" s="439"/>
    </row>
    <row r="8278" spans="29:36" x14ac:dyDescent="0.3">
      <c r="AC8278" s="439"/>
      <c r="AD8278" s="439"/>
      <c r="AE8278" s="439"/>
      <c r="AF8278" s="439"/>
      <c r="AG8278" s="439"/>
      <c r="AH8278" s="439"/>
      <c r="AI8278" s="439"/>
      <c r="AJ8278" s="439"/>
    </row>
    <row r="8279" spans="29:36" x14ac:dyDescent="0.3">
      <c r="AC8279" s="439"/>
      <c r="AD8279" s="439"/>
      <c r="AE8279" s="439"/>
      <c r="AF8279" s="439"/>
      <c r="AG8279" s="439"/>
      <c r="AH8279" s="439"/>
      <c r="AI8279" s="439"/>
      <c r="AJ8279" s="439"/>
    </row>
    <row r="8280" spans="29:36" x14ac:dyDescent="0.3">
      <c r="AC8280" s="439"/>
      <c r="AD8280" s="439"/>
      <c r="AE8280" s="439"/>
      <c r="AF8280" s="439"/>
      <c r="AG8280" s="439"/>
      <c r="AH8280" s="439"/>
      <c r="AI8280" s="439"/>
      <c r="AJ8280" s="439"/>
    </row>
    <row r="8281" spans="29:36" x14ac:dyDescent="0.3">
      <c r="AC8281" s="439"/>
      <c r="AD8281" s="439"/>
      <c r="AE8281" s="439"/>
      <c r="AF8281" s="439"/>
      <c r="AG8281" s="439"/>
      <c r="AH8281" s="439"/>
      <c r="AI8281" s="439"/>
      <c r="AJ8281" s="439"/>
    </row>
    <row r="8282" spans="29:36" x14ac:dyDescent="0.3">
      <c r="AC8282" s="439"/>
      <c r="AD8282" s="439"/>
      <c r="AE8282" s="439"/>
      <c r="AF8282" s="439"/>
      <c r="AG8282" s="439"/>
      <c r="AH8282" s="439"/>
      <c r="AI8282" s="439"/>
      <c r="AJ8282" s="439"/>
    </row>
    <row r="8283" spans="29:36" x14ac:dyDescent="0.3">
      <c r="AC8283" s="439"/>
      <c r="AD8283" s="439"/>
      <c r="AE8283" s="439"/>
      <c r="AF8283" s="439"/>
      <c r="AG8283" s="439"/>
      <c r="AH8283" s="439"/>
      <c r="AI8283" s="439"/>
      <c r="AJ8283" s="439"/>
    </row>
    <row r="8284" spans="29:36" x14ac:dyDescent="0.3">
      <c r="AC8284" s="439"/>
      <c r="AD8284" s="439"/>
      <c r="AE8284" s="439"/>
      <c r="AF8284" s="439"/>
      <c r="AG8284" s="439"/>
      <c r="AH8284" s="439"/>
      <c r="AI8284" s="439"/>
      <c r="AJ8284" s="439"/>
    </row>
    <row r="8285" spans="29:36" x14ac:dyDescent="0.3">
      <c r="AC8285" s="439"/>
      <c r="AD8285" s="439"/>
      <c r="AE8285" s="439"/>
      <c r="AF8285" s="439"/>
      <c r="AG8285" s="439"/>
      <c r="AH8285" s="439"/>
      <c r="AI8285" s="439"/>
      <c r="AJ8285" s="439"/>
    </row>
    <row r="8286" spans="29:36" x14ac:dyDescent="0.3">
      <c r="AC8286" s="439"/>
      <c r="AD8286" s="439"/>
      <c r="AE8286" s="439"/>
      <c r="AF8286" s="439"/>
      <c r="AG8286" s="439"/>
      <c r="AH8286" s="439"/>
      <c r="AI8286" s="439"/>
      <c r="AJ8286" s="439"/>
    </row>
    <row r="8287" spans="29:36" x14ac:dyDescent="0.3">
      <c r="AC8287" s="439"/>
      <c r="AD8287" s="439"/>
      <c r="AE8287" s="439"/>
      <c r="AF8287" s="439"/>
      <c r="AG8287" s="439"/>
      <c r="AH8287" s="439"/>
      <c r="AI8287" s="439"/>
      <c r="AJ8287" s="439"/>
    </row>
    <row r="8288" spans="29:36" x14ac:dyDescent="0.3">
      <c r="AC8288" s="439"/>
      <c r="AD8288" s="439"/>
      <c r="AE8288" s="439"/>
      <c r="AF8288" s="439"/>
      <c r="AG8288" s="439"/>
      <c r="AH8288" s="439"/>
      <c r="AI8288" s="439"/>
      <c r="AJ8288" s="439"/>
    </row>
    <row r="8289" spans="29:36" x14ac:dyDescent="0.3">
      <c r="AC8289" s="439"/>
      <c r="AD8289" s="439"/>
      <c r="AE8289" s="439"/>
      <c r="AF8289" s="439"/>
      <c r="AG8289" s="439"/>
      <c r="AH8289" s="439"/>
      <c r="AI8289" s="439"/>
      <c r="AJ8289" s="439"/>
    </row>
    <row r="8290" spans="29:36" x14ac:dyDescent="0.3">
      <c r="AC8290" s="439"/>
      <c r="AD8290" s="439"/>
      <c r="AE8290" s="439"/>
      <c r="AF8290" s="439"/>
      <c r="AG8290" s="439"/>
      <c r="AH8290" s="439"/>
      <c r="AI8290" s="439"/>
      <c r="AJ8290" s="439"/>
    </row>
    <row r="8291" spans="29:36" x14ac:dyDescent="0.3">
      <c r="AC8291" s="439"/>
      <c r="AD8291" s="439"/>
      <c r="AE8291" s="439"/>
      <c r="AF8291" s="439"/>
      <c r="AG8291" s="439"/>
      <c r="AH8291" s="439"/>
      <c r="AI8291" s="439"/>
      <c r="AJ8291" s="439"/>
    </row>
    <row r="8292" spans="29:36" x14ac:dyDescent="0.3">
      <c r="AC8292" s="439"/>
      <c r="AD8292" s="439"/>
      <c r="AE8292" s="439"/>
      <c r="AF8292" s="439"/>
      <c r="AG8292" s="439"/>
      <c r="AH8292" s="439"/>
      <c r="AI8292" s="439"/>
      <c r="AJ8292" s="439"/>
    </row>
    <row r="8293" spans="29:36" x14ac:dyDescent="0.3">
      <c r="AC8293" s="439"/>
      <c r="AD8293" s="439"/>
      <c r="AE8293" s="439"/>
      <c r="AF8293" s="439"/>
      <c r="AG8293" s="439"/>
      <c r="AH8293" s="439"/>
      <c r="AI8293" s="439"/>
      <c r="AJ8293" s="439"/>
    </row>
    <row r="8294" spans="29:36" x14ac:dyDescent="0.3">
      <c r="AC8294" s="439"/>
      <c r="AD8294" s="439"/>
      <c r="AE8294" s="439"/>
      <c r="AF8294" s="439"/>
      <c r="AG8294" s="439"/>
      <c r="AH8294" s="439"/>
      <c r="AI8294" s="439"/>
      <c r="AJ8294" s="439"/>
    </row>
    <row r="8295" spans="29:36" x14ac:dyDescent="0.3">
      <c r="AC8295" s="439"/>
      <c r="AD8295" s="439"/>
      <c r="AE8295" s="439"/>
      <c r="AF8295" s="439"/>
      <c r="AG8295" s="439"/>
      <c r="AH8295" s="439"/>
      <c r="AI8295" s="439"/>
      <c r="AJ8295" s="439"/>
    </row>
    <row r="8296" spans="29:36" x14ac:dyDescent="0.3">
      <c r="AC8296" s="439"/>
      <c r="AD8296" s="439"/>
      <c r="AE8296" s="439"/>
      <c r="AF8296" s="439"/>
      <c r="AG8296" s="439"/>
      <c r="AH8296" s="439"/>
      <c r="AI8296" s="439"/>
      <c r="AJ8296" s="439"/>
    </row>
    <row r="8297" spans="29:36" x14ac:dyDescent="0.3">
      <c r="AC8297" s="439"/>
      <c r="AD8297" s="439"/>
      <c r="AE8297" s="439"/>
      <c r="AF8297" s="439"/>
      <c r="AG8297" s="439"/>
      <c r="AH8297" s="439"/>
      <c r="AI8297" s="439"/>
      <c r="AJ8297" s="439"/>
    </row>
    <row r="8298" spans="29:36" x14ac:dyDescent="0.3">
      <c r="AC8298" s="439"/>
      <c r="AD8298" s="439"/>
      <c r="AE8298" s="439"/>
      <c r="AF8298" s="439"/>
      <c r="AG8298" s="439"/>
      <c r="AH8298" s="439"/>
      <c r="AI8298" s="439"/>
      <c r="AJ8298" s="439"/>
    </row>
    <row r="8299" spans="29:36" x14ac:dyDescent="0.3">
      <c r="AC8299" s="439"/>
      <c r="AD8299" s="439"/>
      <c r="AE8299" s="439"/>
      <c r="AF8299" s="439"/>
      <c r="AG8299" s="439"/>
      <c r="AH8299" s="439"/>
      <c r="AI8299" s="439"/>
      <c r="AJ8299" s="439"/>
    </row>
    <row r="8300" spans="29:36" x14ac:dyDescent="0.3">
      <c r="AC8300" s="439"/>
      <c r="AD8300" s="439"/>
      <c r="AE8300" s="439"/>
      <c r="AF8300" s="439"/>
      <c r="AG8300" s="439"/>
      <c r="AH8300" s="439"/>
      <c r="AI8300" s="439"/>
      <c r="AJ8300" s="439"/>
    </row>
    <row r="8301" spans="29:36" x14ac:dyDescent="0.3">
      <c r="AC8301" s="439"/>
      <c r="AD8301" s="439"/>
      <c r="AE8301" s="439"/>
      <c r="AF8301" s="439"/>
      <c r="AG8301" s="439"/>
      <c r="AH8301" s="439"/>
      <c r="AI8301" s="439"/>
      <c r="AJ8301" s="439"/>
    </row>
    <row r="8302" spans="29:36" x14ac:dyDescent="0.3">
      <c r="AC8302" s="439"/>
      <c r="AD8302" s="439"/>
      <c r="AE8302" s="439"/>
      <c r="AF8302" s="439"/>
      <c r="AG8302" s="439"/>
      <c r="AH8302" s="439"/>
      <c r="AI8302" s="439"/>
      <c r="AJ8302" s="439"/>
    </row>
    <row r="8303" spans="29:36" x14ac:dyDescent="0.3">
      <c r="AC8303" s="439"/>
      <c r="AD8303" s="439"/>
      <c r="AE8303" s="439"/>
      <c r="AF8303" s="439"/>
      <c r="AG8303" s="439"/>
      <c r="AH8303" s="439"/>
      <c r="AI8303" s="439"/>
      <c r="AJ8303" s="439"/>
    </row>
    <row r="8304" spans="29:36" x14ac:dyDescent="0.3">
      <c r="AC8304" s="439"/>
      <c r="AD8304" s="439"/>
      <c r="AE8304" s="439"/>
      <c r="AF8304" s="439"/>
      <c r="AG8304" s="439"/>
      <c r="AH8304" s="439"/>
      <c r="AI8304" s="439"/>
      <c r="AJ8304" s="439"/>
    </row>
    <row r="8305" spans="29:36" x14ac:dyDescent="0.3">
      <c r="AC8305" s="439"/>
      <c r="AD8305" s="439"/>
      <c r="AE8305" s="439"/>
      <c r="AF8305" s="439"/>
      <c r="AG8305" s="439"/>
      <c r="AH8305" s="439"/>
      <c r="AI8305" s="439"/>
      <c r="AJ8305" s="439"/>
    </row>
    <row r="8306" spans="29:36" x14ac:dyDescent="0.3">
      <c r="AC8306" s="439"/>
      <c r="AD8306" s="439"/>
      <c r="AE8306" s="439"/>
      <c r="AF8306" s="439"/>
      <c r="AG8306" s="439"/>
      <c r="AH8306" s="439"/>
      <c r="AI8306" s="439"/>
      <c r="AJ8306" s="439"/>
    </row>
    <row r="8307" spans="29:36" x14ac:dyDescent="0.3">
      <c r="AC8307" s="439"/>
      <c r="AD8307" s="439"/>
      <c r="AE8307" s="439"/>
      <c r="AF8307" s="439"/>
      <c r="AG8307" s="439"/>
      <c r="AH8307" s="439"/>
      <c r="AI8307" s="439"/>
      <c r="AJ8307" s="439"/>
    </row>
    <row r="8308" spans="29:36" x14ac:dyDescent="0.3">
      <c r="AC8308" s="439"/>
      <c r="AD8308" s="439"/>
      <c r="AE8308" s="439"/>
      <c r="AF8308" s="439"/>
      <c r="AG8308" s="439"/>
      <c r="AH8308" s="439"/>
      <c r="AI8308" s="439"/>
      <c r="AJ8308" s="439"/>
    </row>
    <row r="8309" spans="29:36" x14ac:dyDescent="0.3">
      <c r="AC8309" s="439"/>
      <c r="AD8309" s="439"/>
      <c r="AE8309" s="439"/>
      <c r="AF8309" s="439"/>
      <c r="AG8309" s="439"/>
      <c r="AH8309" s="439"/>
      <c r="AI8309" s="439"/>
      <c r="AJ8309" s="439"/>
    </row>
    <row r="8310" spans="29:36" x14ac:dyDescent="0.3">
      <c r="AC8310" s="439"/>
      <c r="AD8310" s="439"/>
      <c r="AE8310" s="439"/>
      <c r="AF8310" s="439"/>
      <c r="AG8310" s="439"/>
      <c r="AH8310" s="439"/>
      <c r="AI8310" s="439"/>
      <c r="AJ8310" s="439"/>
    </row>
    <row r="8311" spans="29:36" x14ac:dyDescent="0.3">
      <c r="AC8311" s="439"/>
      <c r="AD8311" s="439"/>
      <c r="AE8311" s="439"/>
      <c r="AF8311" s="439"/>
      <c r="AG8311" s="439"/>
      <c r="AH8311" s="439"/>
      <c r="AI8311" s="439"/>
      <c r="AJ8311" s="439"/>
    </row>
    <row r="8312" spans="29:36" x14ac:dyDescent="0.3">
      <c r="AC8312" s="439"/>
      <c r="AD8312" s="439"/>
      <c r="AE8312" s="439"/>
      <c r="AF8312" s="439"/>
      <c r="AG8312" s="439"/>
      <c r="AH8312" s="439"/>
      <c r="AI8312" s="439"/>
      <c r="AJ8312" s="439"/>
    </row>
    <row r="8313" spans="29:36" x14ac:dyDescent="0.3">
      <c r="AC8313" s="439"/>
      <c r="AD8313" s="439"/>
      <c r="AE8313" s="439"/>
      <c r="AF8313" s="439"/>
      <c r="AG8313" s="439"/>
      <c r="AH8313" s="439"/>
      <c r="AI8313" s="439"/>
      <c r="AJ8313" s="439"/>
    </row>
    <row r="8314" spans="29:36" x14ac:dyDescent="0.3">
      <c r="AC8314" s="439"/>
      <c r="AD8314" s="439"/>
      <c r="AE8314" s="439"/>
      <c r="AF8314" s="439"/>
      <c r="AG8314" s="439"/>
      <c r="AH8314" s="439"/>
      <c r="AI8314" s="439"/>
      <c r="AJ8314" s="439"/>
    </row>
    <row r="8315" spans="29:36" x14ac:dyDescent="0.3">
      <c r="AC8315" s="439"/>
      <c r="AD8315" s="439"/>
      <c r="AE8315" s="439"/>
      <c r="AF8315" s="439"/>
      <c r="AG8315" s="439"/>
      <c r="AH8315" s="439"/>
      <c r="AI8315" s="439"/>
      <c r="AJ8315" s="439"/>
    </row>
    <row r="8316" spans="29:36" x14ac:dyDescent="0.3">
      <c r="AC8316" s="439"/>
      <c r="AD8316" s="439"/>
      <c r="AE8316" s="439"/>
      <c r="AF8316" s="439"/>
      <c r="AG8316" s="439"/>
      <c r="AH8316" s="439"/>
      <c r="AI8316" s="439"/>
      <c r="AJ8316" s="439"/>
    </row>
    <row r="8317" spans="29:36" x14ac:dyDescent="0.3">
      <c r="AC8317" s="439"/>
      <c r="AD8317" s="439"/>
      <c r="AE8317" s="439"/>
      <c r="AF8317" s="439"/>
      <c r="AG8317" s="439"/>
      <c r="AH8317" s="439"/>
      <c r="AI8317" s="439"/>
      <c r="AJ8317" s="439"/>
    </row>
    <row r="8318" spans="29:36" x14ac:dyDescent="0.3">
      <c r="AC8318" s="439"/>
      <c r="AD8318" s="439"/>
      <c r="AE8318" s="439"/>
      <c r="AF8318" s="439"/>
      <c r="AG8318" s="439"/>
      <c r="AH8318" s="439"/>
      <c r="AI8318" s="439"/>
      <c r="AJ8318" s="439"/>
    </row>
    <row r="8319" spans="29:36" x14ac:dyDescent="0.3">
      <c r="AC8319" s="439"/>
      <c r="AD8319" s="439"/>
      <c r="AE8319" s="439"/>
      <c r="AF8319" s="439"/>
      <c r="AG8319" s="439"/>
      <c r="AH8319" s="439"/>
      <c r="AI8319" s="439"/>
      <c r="AJ8319" s="439"/>
    </row>
    <row r="8320" spans="29:36" x14ac:dyDescent="0.3">
      <c r="AC8320" s="439"/>
      <c r="AD8320" s="439"/>
      <c r="AE8320" s="439"/>
      <c r="AF8320" s="439"/>
      <c r="AG8320" s="439"/>
      <c r="AH8320" s="439"/>
      <c r="AI8320" s="439"/>
      <c r="AJ8320" s="439"/>
    </row>
    <row r="8321" spans="29:36" x14ac:dyDescent="0.3">
      <c r="AC8321" s="439"/>
      <c r="AD8321" s="439"/>
      <c r="AE8321" s="439"/>
      <c r="AF8321" s="439"/>
      <c r="AG8321" s="439"/>
      <c r="AH8321" s="439"/>
      <c r="AI8321" s="439"/>
      <c r="AJ8321" s="439"/>
    </row>
    <row r="8322" spans="29:36" x14ac:dyDescent="0.3">
      <c r="AC8322" s="439"/>
      <c r="AD8322" s="439"/>
      <c r="AE8322" s="439"/>
      <c r="AF8322" s="439"/>
      <c r="AG8322" s="439"/>
      <c r="AH8322" s="439"/>
      <c r="AI8322" s="439"/>
      <c r="AJ8322" s="439"/>
    </row>
    <row r="8323" spans="29:36" x14ac:dyDescent="0.3">
      <c r="AC8323" s="439"/>
      <c r="AD8323" s="439"/>
      <c r="AE8323" s="439"/>
      <c r="AF8323" s="439"/>
      <c r="AG8323" s="439"/>
      <c r="AH8323" s="439"/>
      <c r="AI8323" s="439"/>
      <c r="AJ8323" s="439"/>
    </row>
    <row r="8324" spans="29:36" x14ac:dyDescent="0.3">
      <c r="AC8324" s="439"/>
      <c r="AD8324" s="439"/>
      <c r="AE8324" s="439"/>
      <c r="AF8324" s="439"/>
      <c r="AG8324" s="439"/>
      <c r="AH8324" s="439"/>
      <c r="AI8324" s="439"/>
      <c r="AJ8324" s="439"/>
    </row>
    <row r="8325" spans="29:36" x14ac:dyDescent="0.3">
      <c r="AC8325" s="439"/>
      <c r="AD8325" s="439"/>
      <c r="AE8325" s="439"/>
      <c r="AF8325" s="439"/>
      <c r="AG8325" s="439"/>
      <c r="AH8325" s="439"/>
      <c r="AI8325" s="439"/>
      <c r="AJ8325" s="439"/>
    </row>
    <row r="8326" spans="29:36" x14ac:dyDescent="0.3">
      <c r="AC8326" s="439"/>
      <c r="AD8326" s="439"/>
      <c r="AE8326" s="439"/>
      <c r="AF8326" s="439"/>
      <c r="AG8326" s="439"/>
      <c r="AH8326" s="439"/>
      <c r="AI8326" s="439"/>
      <c r="AJ8326" s="439"/>
    </row>
    <row r="8327" spans="29:36" x14ac:dyDescent="0.3">
      <c r="AC8327" s="439"/>
      <c r="AD8327" s="439"/>
      <c r="AE8327" s="439"/>
      <c r="AF8327" s="439"/>
      <c r="AG8327" s="439"/>
      <c r="AH8327" s="439"/>
      <c r="AI8327" s="439"/>
      <c r="AJ8327" s="439"/>
    </row>
    <row r="8328" spans="29:36" x14ac:dyDescent="0.3">
      <c r="AC8328" s="439"/>
      <c r="AD8328" s="439"/>
      <c r="AE8328" s="439"/>
      <c r="AF8328" s="439"/>
      <c r="AG8328" s="439"/>
      <c r="AH8328" s="439"/>
      <c r="AI8328" s="439"/>
      <c r="AJ8328" s="439"/>
    </row>
    <row r="8329" spans="29:36" x14ac:dyDescent="0.3">
      <c r="AC8329" s="439"/>
      <c r="AD8329" s="439"/>
      <c r="AE8329" s="439"/>
      <c r="AF8329" s="439"/>
      <c r="AG8329" s="439"/>
      <c r="AH8329" s="439"/>
      <c r="AI8329" s="439"/>
      <c r="AJ8329" s="439"/>
    </row>
    <row r="8330" spans="29:36" x14ac:dyDescent="0.3">
      <c r="AC8330" s="439"/>
      <c r="AD8330" s="439"/>
      <c r="AE8330" s="439"/>
      <c r="AF8330" s="439"/>
      <c r="AG8330" s="439"/>
      <c r="AH8330" s="439"/>
      <c r="AI8330" s="439"/>
      <c r="AJ8330" s="439"/>
    </row>
    <row r="8331" spans="29:36" x14ac:dyDescent="0.3">
      <c r="AC8331" s="439"/>
      <c r="AD8331" s="439"/>
      <c r="AE8331" s="439"/>
      <c r="AF8331" s="439"/>
      <c r="AG8331" s="439"/>
      <c r="AH8331" s="439"/>
      <c r="AI8331" s="439"/>
      <c r="AJ8331" s="439"/>
    </row>
    <row r="8332" spans="29:36" x14ac:dyDescent="0.3">
      <c r="AC8332" s="439"/>
      <c r="AD8332" s="439"/>
      <c r="AE8332" s="439"/>
      <c r="AF8332" s="439"/>
      <c r="AG8332" s="439"/>
      <c r="AH8332" s="439"/>
      <c r="AI8332" s="439"/>
      <c r="AJ8332" s="439"/>
    </row>
    <row r="8333" spans="29:36" x14ac:dyDescent="0.3">
      <c r="AC8333" s="439"/>
      <c r="AD8333" s="439"/>
      <c r="AE8333" s="439"/>
      <c r="AF8333" s="439"/>
      <c r="AG8333" s="439"/>
      <c r="AH8333" s="439"/>
      <c r="AI8333" s="439"/>
      <c r="AJ8333" s="439"/>
    </row>
    <row r="8334" spans="29:36" x14ac:dyDescent="0.3">
      <c r="AC8334" s="439"/>
      <c r="AD8334" s="439"/>
      <c r="AE8334" s="439"/>
      <c r="AF8334" s="439"/>
      <c r="AG8334" s="439"/>
      <c r="AH8334" s="439"/>
      <c r="AI8334" s="439"/>
      <c r="AJ8334" s="439"/>
    </row>
    <row r="8335" spans="29:36" x14ac:dyDescent="0.3">
      <c r="AC8335" s="439"/>
      <c r="AD8335" s="439"/>
      <c r="AE8335" s="439"/>
      <c r="AF8335" s="439"/>
      <c r="AG8335" s="439"/>
      <c r="AH8335" s="439"/>
      <c r="AI8335" s="439"/>
      <c r="AJ8335" s="439"/>
    </row>
    <row r="8336" spans="29:36" x14ac:dyDescent="0.3">
      <c r="AC8336" s="439"/>
      <c r="AD8336" s="439"/>
      <c r="AE8336" s="439"/>
      <c r="AF8336" s="439"/>
      <c r="AG8336" s="439"/>
      <c r="AH8336" s="439"/>
      <c r="AI8336" s="439"/>
      <c r="AJ8336" s="439"/>
    </row>
    <row r="8337" spans="29:36" x14ac:dyDescent="0.3">
      <c r="AC8337" s="439"/>
      <c r="AD8337" s="439"/>
      <c r="AE8337" s="439"/>
      <c r="AF8337" s="439"/>
      <c r="AG8337" s="439"/>
      <c r="AH8337" s="439"/>
      <c r="AI8337" s="439"/>
      <c r="AJ8337" s="439"/>
    </row>
    <row r="8338" spans="29:36" x14ac:dyDescent="0.3">
      <c r="AC8338" s="439"/>
      <c r="AD8338" s="439"/>
      <c r="AE8338" s="439"/>
      <c r="AF8338" s="439"/>
      <c r="AG8338" s="439"/>
      <c r="AH8338" s="439"/>
      <c r="AI8338" s="439"/>
      <c r="AJ8338" s="439"/>
    </row>
    <row r="8339" spans="29:36" x14ac:dyDescent="0.3">
      <c r="AC8339" s="439"/>
      <c r="AD8339" s="439"/>
      <c r="AE8339" s="439"/>
      <c r="AF8339" s="439"/>
      <c r="AG8339" s="439"/>
      <c r="AH8339" s="439"/>
      <c r="AI8339" s="439"/>
      <c r="AJ8339" s="439"/>
    </row>
    <row r="8340" spans="29:36" x14ac:dyDescent="0.3">
      <c r="AC8340" s="439"/>
      <c r="AD8340" s="439"/>
      <c r="AE8340" s="439"/>
      <c r="AF8340" s="439"/>
      <c r="AG8340" s="439"/>
      <c r="AH8340" s="439"/>
      <c r="AI8340" s="439"/>
      <c r="AJ8340" s="439"/>
    </row>
    <row r="8341" spans="29:36" x14ac:dyDescent="0.3">
      <c r="AC8341" s="439"/>
      <c r="AD8341" s="439"/>
      <c r="AE8341" s="439"/>
      <c r="AF8341" s="439"/>
      <c r="AG8341" s="439"/>
      <c r="AH8341" s="439"/>
      <c r="AI8341" s="439"/>
      <c r="AJ8341" s="439"/>
    </row>
    <row r="8342" spans="29:36" x14ac:dyDescent="0.3">
      <c r="AC8342" s="439"/>
      <c r="AD8342" s="439"/>
      <c r="AE8342" s="439"/>
      <c r="AF8342" s="439"/>
      <c r="AG8342" s="439"/>
      <c r="AH8342" s="439"/>
      <c r="AI8342" s="439"/>
      <c r="AJ8342" s="439"/>
    </row>
    <row r="8343" spans="29:36" x14ac:dyDescent="0.3">
      <c r="AC8343" s="439"/>
      <c r="AD8343" s="439"/>
      <c r="AE8343" s="439"/>
      <c r="AF8343" s="439"/>
      <c r="AG8343" s="439"/>
      <c r="AH8343" s="439"/>
      <c r="AI8343" s="439"/>
      <c r="AJ8343" s="439"/>
    </row>
    <row r="8344" spans="29:36" x14ac:dyDescent="0.3">
      <c r="AC8344" s="439"/>
      <c r="AD8344" s="439"/>
      <c r="AE8344" s="439"/>
      <c r="AF8344" s="439"/>
      <c r="AG8344" s="439"/>
      <c r="AH8344" s="439"/>
      <c r="AI8344" s="439"/>
      <c r="AJ8344" s="439"/>
    </row>
    <row r="8345" spans="29:36" x14ac:dyDescent="0.3">
      <c r="AC8345" s="439"/>
      <c r="AD8345" s="439"/>
      <c r="AE8345" s="439"/>
      <c r="AF8345" s="439"/>
      <c r="AG8345" s="439"/>
      <c r="AH8345" s="439"/>
      <c r="AI8345" s="439"/>
      <c r="AJ8345" s="439"/>
    </row>
    <row r="8346" spans="29:36" x14ac:dyDescent="0.3">
      <c r="AC8346" s="439"/>
      <c r="AD8346" s="439"/>
      <c r="AE8346" s="439"/>
      <c r="AF8346" s="439"/>
      <c r="AG8346" s="439"/>
      <c r="AH8346" s="439"/>
      <c r="AI8346" s="439"/>
      <c r="AJ8346" s="439"/>
    </row>
    <row r="8347" spans="29:36" x14ac:dyDescent="0.3">
      <c r="AC8347" s="439"/>
      <c r="AD8347" s="439"/>
      <c r="AE8347" s="439"/>
      <c r="AF8347" s="439"/>
      <c r="AG8347" s="439"/>
      <c r="AH8347" s="439"/>
      <c r="AI8347" s="439"/>
      <c r="AJ8347" s="439"/>
    </row>
    <row r="8348" spans="29:36" x14ac:dyDescent="0.3">
      <c r="AC8348" s="439"/>
      <c r="AD8348" s="439"/>
      <c r="AE8348" s="439"/>
      <c r="AF8348" s="439"/>
      <c r="AG8348" s="439"/>
      <c r="AH8348" s="439"/>
      <c r="AI8348" s="439"/>
      <c r="AJ8348" s="439"/>
    </row>
    <row r="8349" spans="29:36" x14ac:dyDescent="0.3">
      <c r="AC8349" s="439"/>
      <c r="AD8349" s="439"/>
      <c r="AE8349" s="439"/>
      <c r="AF8349" s="439"/>
      <c r="AG8349" s="439"/>
      <c r="AH8349" s="439"/>
      <c r="AI8349" s="439"/>
      <c r="AJ8349" s="439"/>
    </row>
    <row r="8350" spans="29:36" x14ac:dyDescent="0.3">
      <c r="AC8350" s="439"/>
      <c r="AD8350" s="439"/>
      <c r="AE8350" s="439"/>
      <c r="AF8350" s="439"/>
      <c r="AG8350" s="439"/>
      <c r="AH8350" s="439"/>
      <c r="AI8350" s="439"/>
      <c r="AJ8350" s="439"/>
    </row>
    <row r="8351" spans="29:36" x14ac:dyDescent="0.3">
      <c r="AC8351" s="439"/>
      <c r="AD8351" s="439"/>
      <c r="AE8351" s="439"/>
      <c r="AF8351" s="439"/>
      <c r="AG8351" s="439"/>
      <c r="AH8351" s="439"/>
      <c r="AI8351" s="439"/>
      <c r="AJ8351" s="439"/>
    </row>
    <row r="8352" spans="29:36" x14ac:dyDescent="0.3">
      <c r="AC8352" s="439"/>
      <c r="AD8352" s="439"/>
      <c r="AE8352" s="439"/>
      <c r="AF8352" s="439"/>
      <c r="AG8352" s="439"/>
      <c r="AH8352" s="439"/>
      <c r="AI8352" s="439"/>
      <c r="AJ8352" s="439"/>
    </row>
    <row r="8353" spans="29:36" x14ac:dyDescent="0.3">
      <c r="AC8353" s="439"/>
      <c r="AD8353" s="439"/>
      <c r="AE8353" s="439"/>
      <c r="AF8353" s="439"/>
      <c r="AG8353" s="439"/>
      <c r="AH8353" s="439"/>
      <c r="AI8353" s="439"/>
      <c r="AJ8353" s="439"/>
    </row>
    <row r="8354" spans="29:36" x14ac:dyDescent="0.3">
      <c r="AC8354" s="439"/>
      <c r="AD8354" s="439"/>
      <c r="AE8354" s="439"/>
      <c r="AF8354" s="439"/>
      <c r="AG8354" s="439"/>
      <c r="AH8354" s="439"/>
      <c r="AI8354" s="439"/>
      <c r="AJ8354" s="439"/>
    </row>
    <row r="8355" spans="29:36" x14ac:dyDescent="0.3">
      <c r="AC8355" s="439"/>
      <c r="AD8355" s="439"/>
      <c r="AE8355" s="439"/>
      <c r="AF8355" s="439"/>
      <c r="AG8355" s="439"/>
      <c r="AH8355" s="439"/>
      <c r="AI8355" s="439"/>
      <c r="AJ8355" s="439"/>
    </row>
    <row r="8356" spans="29:36" x14ac:dyDescent="0.3">
      <c r="AC8356" s="439"/>
      <c r="AD8356" s="439"/>
      <c r="AE8356" s="439"/>
      <c r="AF8356" s="439"/>
      <c r="AG8356" s="439"/>
      <c r="AH8356" s="439"/>
      <c r="AI8356" s="439"/>
      <c r="AJ8356" s="439"/>
    </row>
    <row r="8357" spans="29:36" x14ac:dyDescent="0.3">
      <c r="AC8357" s="439"/>
      <c r="AD8357" s="439"/>
      <c r="AE8357" s="439"/>
      <c r="AF8357" s="439"/>
      <c r="AG8357" s="439"/>
      <c r="AH8357" s="439"/>
      <c r="AI8357" s="439"/>
      <c r="AJ8357" s="439"/>
    </row>
    <row r="8358" spans="29:36" x14ac:dyDescent="0.3">
      <c r="AC8358" s="439"/>
      <c r="AD8358" s="439"/>
      <c r="AE8358" s="439"/>
      <c r="AF8358" s="439"/>
      <c r="AG8358" s="439"/>
      <c r="AH8358" s="439"/>
      <c r="AI8358" s="439"/>
      <c r="AJ8358" s="439"/>
    </row>
    <row r="8359" spans="29:36" x14ac:dyDescent="0.3">
      <c r="AC8359" s="439"/>
      <c r="AD8359" s="439"/>
      <c r="AE8359" s="439"/>
      <c r="AF8359" s="439"/>
      <c r="AG8359" s="439"/>
      <c r="AH8359" s="439"/>
      <c r="AI8359" s="439"/>
      <c r="AJ8359" s="439"/>
    </row>
    <row r="8360" spans="29:36" x14ac:dyDescent="0.3">
      <c r="AC8360" s="439"/>
      <c r="AD8360" s="439"/>
      <c r="AE8360" s="439"/>
      <c r="AF8360" s="439"/>
      <c r="AG8360" s="439"/>
      <c r="AH8360" s="439"/>
      <c r="AI8360" s="439"/>
      <c r="AJ8360" s="439"/>
    </row>
    <row r="8361" spans="29:36" x14ac:dyDescent="0.3">
      <c r="AC8361" s="439"/>
      <c r="AD8361" s="439"/>
      <c r="AE8361" s="439"/>
      <c r="AF8361" s="439"/>
      <c r="AG8361" s="439"/>
      <c r="AH8361" s="439"/>
      <c r="AI8361" s="439"/>
      <c r="AJ8361" s="439"/>
    </row>
    <row r="8362" spans="29:36" x14ac:dyDescent="0.3">
      <c r="AC8362" s="439"/>
      <c r="AD8362" s="439"/>
      <c r="AE8362" s="439"/>
      <c r="AF8362" s="439"/>
      <c r="AG8362" s="439"/>
      <c r="AH8362" s="439"/>
      <c r="AI8362" s="439"/>
      <c r="AJ8362" s="439"/>
    </row>
    <row r="8363" spans="29:36" x14ac:dyDescent="0.3">
      <c r="AC8363" s="439"/>
      <c r="AD8363" s="439"/>
      <c r="AE8363" s="439"/>
      <c r="AF8363" s="439"/>
      <c r="AG8363" s="439"/>
      <c r="AH8363" s="439"/>
      <c r="AI8363" s="439"/>
      <c r="AJ8363" s="439"/>
    </row>
    <row r="8364" spans="29:36" x14ac:dyDescent="0.3">
      <c r="AC8364" s="439"/>
      <c r="AD8364" s="439"/>
      <c r="AE8364" s="439"/>
      <c r="AF8364" s="439"/>
      <c r="AG8364" s="439"/>
      <c r="AH8364" s="439"/>
      <c r="AI8364" s="439"/>
      <c r="AJ8364" s="439"/>
    </row>
    <row r="8365" spans="29:36" x14ac:dyDescent="0.3">
      <c r="AC8365" s="439"/>
      <c r="AD8365" s="439"/>
      <c r="AE8365" s="439"/>
      <c r="AF8365" s="439"/>
      <c r="AG8365" s="439"/>
      <c r="AH8365" s="439"/>
      <c r="AI8365" s="439"/>
      <c r="AJ8365" s="439"/>
    </row>
    <row r="8366" spans="29:36" x14ac:dyDescent="0.3">
      <c r="AC8366" s="439"/>
      <c r="AD8366" s="439"/>
      <c r="AE8366" s="439"/>
      <c r="AF8366" s="439"/>
      <c r="AG8366" s="439"/>
      <c r="AH8366" s="439"/>
      <c r="AI8366" s="439"/>
      <c r="AJ8366" s="439"/>
    </row>
    <row r="8367" spans="29:36" x14ac:dyDescent="0.3">
      <c r="AC8367" s="439"/>
      <c r="AD8367" s="439"/>
      <c r="AE8367" s="439"/>
      <c r="AF8367" s="439"/>
      <c r="AG8367" s="439"/>
      <c r="AH8367" s="439"/>
      <c r="AI8367" s="439"/>
      <c r="AJ8367" s="439"/>
    </row>
    <row r="8368" spans="29:36" x14ac:dyDescent="0.3">
      <c r="AC8368" s="439"/>
      <c r="AD8368" s="439"/>
      <c r="AE8368" s="439"/>
      <c r="AF8368" s="439"/>
      <c r="AG8368" s="439"/>
      <c r="AH8368" s="439"/>
      <c r="AI8368" s="439"/>
      <c r="AJ8368" s="439"/>
    </row>
    <row r="8369" spans="29:36" x14ac:dyDescent="0.3">
      <c r="AC8369" s="439"/>
      <c r="AD8369" s="439"/>
      <c r="AE8369" s="439"/>
      <c r="AF8369" s="439"/>
      <c r="AG8369" s="439"/>
      <c r="AH8369" s="439"/>
      <c r="AI8369" s="439"/>
      <c r="AJ8369" s="439"/>
    </row>
    <row r="8370" spans="29:36" x14ac:dyDescent="0.3">
      <c r="AC8370" s="439"/>
      <c r="AD8370" s="439"/>
      <c r="AE8370" s="439"/>
      <c r="AF8370" s="439"/>
      <c r="AG8370" s="439"/>
      <c r="AH8370" s="439"/>
      <c r="AI8370" s="439"/>
      <c r="AJ8370" s="439"/>
    </row>
    <row r="8371" spans="29:36" x14ac:dyDescent="0.3">
      <c r="AC8371" s="439"/>
      <c r="AD8371" s="439"/>
      <c r="AE8371" s="439"/>
      <c r="AF8371" s="439"/>
      <c r="AG8371" s="439"/>
      <c r="AH8371" s="439"/>
      <c r="AI8371" s="439"/>
      <c r="AJ8371" s="439"/>
    </row>
    <row r="8372" spans="29:36" x14ac:dyDescent="0.3">
      <c r="AC8372" s="439"/>
      <c r="AD8372" s="439"/>
      <c r="AE8372" s="439"/>
      <c r="AF8372" s="439"/>
      <c r="AG8372" s="439"/>
      <c r="AH8372" s="439"/>
      <c r="AI8372" s="439"/>
      <c r="AJ8372" s="439"/>
    </row>
    <row r="8373" spans="29:36" x14ac:dyDescent="0.3">
      <c r="AC8373" s="439"/>
      <c r="AD8373" s="439"/>
      <c r="AE8373" s="439"/>
      <c r="AF8373" s="439"/>
      <c r="AG8373" s="439"/>
      <c r="AH8373" s="439"/>
      <c r="AI8373" s="439"/>
      <c r="AJ8373" s="439"/>
    </row>
    <row r="8374" spans="29:36" x14ac:dyDescent="0.3">
      <c r="AC8374" s="439"/>
      <c r="AD8374" s="439"/>
      <c r="AE8374" s="439"/>
      <c r="AF8374" s="439"/>
      <c r="AG8374" s="439"/>
      <c r="AH8374" s="439"/>
      <c r="AI8374" s="439"/>
      <c r="AJ8374" s="439"/>
    </row>
    <row r="8375" spans="29:36" x14ac:dyDescent="0.3">
      <c r="AC8375" s="439"/>
      <c r="AD8375" s="439"/>
      <c r="AE8375" s="439"/>
      <c r="AF8375" s="439"/>
      <c r="AG8375" s="439"/>
      <c r="AH8375" s="439"/>
      <c r="AI8375" s="439"/>
      <c r="AJ8375" s="439"/>
    </row>
    <row r="8376" spans="29:36" x14ac:dyDescent="0.3">
      <c r="AC8376" s="439"/>
      <c r="AD8376" s="439"/>
      <c r="AE8376" s="439"/>
      <c r="AF8376" s="439"/>
      <c r="AG8376" s="439"/>
      <c r="AH8376" s="439"/>
      <c r="AI8376" s="439"/>
      <c r="AJ8376" s="439"/>
    </row>
    <row r="8377" spans="29:36" x14ac:dyDescent="0.3">
      <c r="AC8377" s="439"/>
      <c r="AD8377" s="439"/>
      <c r="AE8377" s="439"/>
      <c r="AF8377" s="439"/>
      <c r="AG8377" s="439"/>
      <c r="AH8377" s="439"/>
      <c r="AI8377" s="439"/>
      <c r="AJ8377" s="439"/>
    </row>
    <row r="8378" spans="29:36" x14ac:dyDescent="0.3">
      <c r="AC8378" s="439"/>
      <c r="AD8378" s="439"/>
      <c r="AE8378" s="439"/>
      <c r="AF8378" s="439"/>
      <c r="AG8378" s="439"/>
      <c r="AH8378" s="439"/>
      <c r="AI8378" s="439"/>
      <c r="AJ8378" s="439"/>
    </row>
    <row r="8379" spans="29:36" x14ac:dyDescent="0.3">
      <c r="AC8379" s="439"/>
      <c r="AD8379" s="439"/>
      <c r="AE8379" s="439"/>
      <c r="AF8379" s="439"/>
      <c r="AG8379" s="439"/>
      <c r="AH8379" s="439"/>
      <c r="AI8379" s="439"/>
      <c r="AJ8379" s="439"/>
    </row>
    <row r="8380" spans="29:36" x14ac:dyDescent="0.3">
      <c r="AC8380" s="439"/>
      <c r="AD8380" s="439"/>
      <c r="AE8380" s="439"/>
      <c r="AF8380" s="439"/>
      <c r="AG8380" s="439"/>
      <c r="AH8380" s="439"/>
      <c r="AI8380" s="439"/>
      <c r="AJ8380" s="439"/>
    </row>
    <row r="8381" spans="29:36" x14ac:dyDescent="0.3">
      <c r="AC8381" s="439"/>
      <c r="AD8381" s="439"/>
      <c r="AE8381" s="439"/>
      <c r="AF8381" s="439"/>
      <c r="AG8381" s="439"/>
      <c r="AH8381" s="439"/>
      <c r="AI8381" s="439"/>
      <c r="AJ8381" s="439"/>
    </row>
    <row r="8382" spans="29:36" x14ac:dyDescent="0.3">
      <c r="AC8382" s="439"/>
      <c r="AD8382" s="439"/>
      <c r="AE8382" s="439"/>
      <c r="AF8382" s="439"/>
      <c r="AG8382" s="439"/>
      <c r="AH8382" s="439"/>
      <c r="AI8382" s="439"/>
      <c r="AJ8382" s="439"/>
    </row>
    <row r="8383" spans="29:36" x14ac:dyDescent="0.3">
      <c r="AC8383" s="439"/>
      <c r="AD8383" s="439"/>
      <c r="AE8383" s="439"/>
      <c r="AF8383" s="439"/>
      <c r="AG8383" s="439"/>
      <c r="AH8383" s="439"/>
      <c r="AI8383" s="439"/>
      <c r="AJ8383" s="439"/>
    </row>
    <row r="8384" spans="29:36" x14ac:dyDescent="0.3">
      <c r="AC8384" s="439"/>
      <c r="AD8384" s="439"/>
      <c r="AE8384" s="439"/>
      <c r="AF8384" s="439"/>
      <c r="AG8384" s="439"/>
      <c r="AH8384" s="439"/>
      <c r="AI8384" s="439"/>
      <c r="AJ8384" s="439"/>
    </row>
    <row r="8385" spans="29:36" x14ac:dyDescent="0.3">
      <c r="AC8385" s="439"/>
      <c r="AD8385" s="439"/>
      <c r="AE8385" s="439"/>
      <c r="AF8385" s="439"/>
      <c r="AG8385" s="439"/>
      <c r="AH8385" s="439"/>
      <c r="AI8385" s="439"/>
      <c r="AJ8385" s="439"/>
    </row>
    <row r="8386" spans="29:36" x14ac:dyDescent="0.3">
      <c r="AC8386" s="439"/>
      <c r="AD8386" s="439"/>
      <c r="AE8386" s="439"/>
      <c r="AF8386" s="439"/>
      <c r="AG8386" s="439"/>
      <c r="AH8386" s="439"/>
      <c r="AI8386" s="439"/>
      <c r="AJ8386" s="439"/>
    </row>
    <row r="8387" spans="29:36" x14ac:dyDescent="0.3">
      <c r="AC8387" s="439"/>
      <c r="AD8387" s="439"/>
      <c r="AE8387" s="439"/>
      <c r="AF8387" s="439"/>
      <c r="AG8387" s="439"/>
      <c r="AH8387" s="439"/>
      <c r="AI8387" s="439"/>
      <c r="AJ8387" s="439"/>
    </row>
    <row r="8388" spans="29:36" x14ac:dyDescent="0.3">
      <c r="AC8388" s="439"/>
      <c r="AD8388" s="439"/>
      <c r="AE8388" s="439"/>
      <c r="AF8388" s="439"/>
      <c r="AG8388" s="439"/>
      <c r="AH8388" s="439"/>
      <c r="AI8388" s="439"/>
      <c r="AJ8388" s="439"/>
    </row>
    <row r="8389" spans="29:36" x14ac:dyDescent="0.3">
      <c r="AC8389" s="439"/>
      <c r="AD8389" s="439"/>
      <c r="AE8389" s="439"/>
      <c r="AF8389" s="439"/>
      <c r="AG8389" s="439"/>
      <c r="AH8389" s="439"/>
      <c r="AI8389" s="439"/>
      <c r="AJ8389" s="439"/>
    </row>
    <row r="8390" spans="29:36" x14ac:dyDescent="0.3">
      <c r="AC8390" s="439"/>
      <c r="AD8390" s="439"/>
      <c r="AE8390" s="439"/>
      <c r="AF8390" s="439"/>
      <c r="AG8390" s="439"/>
      <c r="AH8390" s="439"/>
      <c r="AI8390" s="439"/>
      <c r="AJ8390" s="439"/>
    </row>
    <row r="8391" spans="29:36" x14ac:dyDescent="0.3">
      <c r="AC8391" s="439"/>
      <c r="AD8391" s="439"/>
      <c r="AE8391" s="439"/>
      <c r="AF8391" s="439"/>
      <c r="AG8391" s="439"/>
      <c r="AH8391" s="439"/>
      <c r="AI8391" s="439"/>
      <c r="AJ8391" s="439"/>
    </row>
    <row r="8392" spans="29:36" x14ac:dyDescent="0.3">
      <c r="AC8392" s="439"/>
      <c r="AD8392" s="439"/>
      <c r="AE8392" s="439"/>
      <c r="AF8392" s="439"/>
      <c r="AG8392" s="439"/>
      <c r="AH8392" s="439"/>
      <c r="AI8392" s="439"/>
      <c r="AJ8392" s="439"/>
    </row>
    <row r="8393" spans="29:36" x14ac:dyDescent="0.3">
      <c r="AC8393" s="439"/>
      <c r="AD8393" s="439"/>
      <c r="AE8393" s="439"/>
      <c r="AF8393" s="439"/>
      <c r="AG8393" s="439"/>
      <c r="AH8393" s="439"/>
      <c r="AI8393" s="439"/>
      <c r="AJ8393" s="439"/>
    </row>
    <row r="8394" spans="29:36" x14ac:dyDescent="0.3">
      <c r="AC8394" s="439"/>
      <c r="AD8394" s="439"/>
      <c r="AE8394" s="439"/>
      <c r="AF8394" s="439"/>
      <c r="AG8394" s="439"/>
      <c r="AH8394" s="439"/>
      <c r="AI8394" s="439"/>
      <c r="AJ8394" s="439"/>
    </row>
    <row r="8395" spans="29:36" x14ac:dyDescent="0.3">
      <c r="AC8395" s="439"/>
      <c r="AD8395" s="439"/>
      <c r="AE8395" s="439"/>
      <c r="AF8395" s="439"/>
      <c r="AG8395" s="439"/>
      <c r="AH8395" s="439"/>
      <c r="AI8395" s="439"/>
      <c r="AJ8395" s="439"/>
    </row>
    <row r="8396" spans="29:36" x14ac:dyDescent="0.3">
      <c r="AC8396" s="439"/>
      <c r="AD8396" s="439"/>
      <c r="AE8396" s="439"/>
      <c r="AF8396" s="439"/>
      <c r="AG8396" s="439"/>
      <c r="AH8396" s="439"/>
      <c r="AI8396" s="439"/>
      <c r="AJ8396" s="439"/>
    </row>
    <row r="8397" spans="29:36" x14ac:dyDescent="0.3">
      <c r="AC8397" s="439"/>
      <c r="AD8397" s="439"/>
      <c r="AE8397" s="439"/>
      <c r="AF8397" s="439"/>
      <c r="AG8397" s="439"/>
      <c r="AH8397" s="439"/>
      <c r="AI8397" s="439"/>
      <c r="AJ8397" s="439"/>
    </row>
    <row r="8398" spans="29:36" x14ac:dyDescent="0.3">
      <c r="AC8398" s="439"/>
      <c r="AD8398" s="439"/>
      <c r="AE8398" s="439"/>
      <c r="AF8398" s="439"/>
      <c r="AG8398" s="439"/>
      <c r="AH8398" s="439"/>
      <c r="AI8398" s="439"/>
      <c r="AJ8398" s="439"/>
    </row>
    <row r="8399" spans="29:36" x14ac:dyDescent="0.3">
      <c r="AC8399" s="439"/>
      <c r="AD8399" s="439"/>
      <c r="AE8399" s="439"/>
      <c r="AF8399" s="439"/>
      <c r="AG8399" s="439"/>
      <c r="AH8399" s="439"/>
      <c r="AI8399" s="439"/>
      <c r="AJ8399" s="439"/>
    </row>
    <row r="8400" spans="29:36" x14ac:dyDescent="0.3">
      <c r="AC8400" s="439"/>
      <c r="AD8400" s="439"/>
      <c r="AE8400" s="439"/>
      <c r="AF8400" s="439"/>
      <c r="AG8400" s="439"/>
      <c r="AH8400" s="439"/>
      <c r="AI8400" s="439"/>
      <c r="AJ8400" s="439"/>
    </row>
    <row r="8401" spans="29:36" x14ac:dyDescent="0.3">
      <c r="AC8401" s="439"/>
      <c r="AD8401" s="439"/>
      <c r="AE8401" s="439"/>
      <c r="AF8401" s="439"/>
      <c r="AG8401" s="439"/>
      <c r="AH8401" s="439"/>
      <c r="AI8401" s="439"/>
      <c r="AJ8401" s="439"/>
    </row>
    <row r="8402" spans="29:36" x14ac:dyDescent="0.3">
      <c r="AC8402" s="439"/>
      <c r="AD8402" s="439"/>
      <c r="AE8402" s="439"/>
      <c r="AF8402" s="439"/>
      <c r="AG8402" s="439"/>
      <c r="AH8402" s="439"/>
      <c r="AI8402" s="439"/>
      <c r="AJ8402" s="439"/>
    </row>
    <row r="8403" spans="29:36" x14ac:dyDescent="0.3">
      <c r="AC8403" s="439"/>
      <c r="AD8403" s="439"/>
      <c r="AE8403" s="439"/>
      <c r="AF8403" s="439"/>
      <c r="AG8403" s="439"/>
      <c r="AH8403" s="439"/>
      <c r="AI8403" s="439"/>
      <c r="AJ8403" s="439"/>
    </row>
    <row r="8404" spans="29:36" x14ac:dyDescent="0.3">
      <c r="AC8404" s="439"/>
      <c r="AD8404" s="439"/>
      <c r="AE8404" s="439"/>
      <c r="AF8404" s="439"/>
      <c r="AG8404" s="439"/>
      <c r="AH8404" s="439"/>
      <c r="AI8404" s="439"/>
      <c r="AJ8404" s="439"/>
    </row>
    <row r="8405" spans="29:36" x14ac:dyDescent="0.3">
      <c r="AC8405" s="439"/>
      <c r="AD8405" s="439"/>
      <c r="AE8405" s="439"/>
      <c r="AF8405" s="439"/>
      <c r="AG8405" s="439"/>
      <c r="AH8405" s="439"/>
      <c r="AI8405" s="439"/>
      <c r="AJ8405" s="439"/>
    </row>
    <row r="8406" spans="29:36" x14ac:dyDescent="0.3">
      <c r="AC8406" s="439"/>
      <c r="AD8406" s="439"/>
      <c r="AE8406" s="439"/>
      <c r="AF8406" s="439"/>
      <c r="AG8406" s="439"/>
      <c r="AH8406" s="439"/>
      <c r="AI8406" s="439"/>
      <c r="AJ8406" s="439"/>
    </row>
    <row r="8407" spans="29:36" x14ac:dyDescent="0.3">
      <c r="AC8407" s="439"/>
      <c r="AD8407" s="439"/>
      <c r="AE8407" s="439"/>
      <c r="AF8407" s="439"/>
      <c r="AG8407" s="439"/>
      <c r="AH8407" s="439"/>
      <c r="AI8407" s="439"/>
      <c r="AJ8407" s="439"/>
    </row>
    <row r="8408" spans="29:36" x14ac:dyDescent="0.3">
      <c r="AC8408" s="439"/>
      <c r="AD8408" s="439"/>
      <c r="AE8408" s="439"/>
      <c r="AF8408" s="439"/>
      <c r="AG8408" s="439"/>
      <c r="AH8408" s="439"/>
      <c r="AI8408" s="439"/>
      <c r="AJ8408" s="439"/>
    </row>
    <row r="8409" spans="29:36" x14ac:dyDescent="0.3">
      <c r="AC8409" s="439"/>
      <c r="AD8409" s="439"/>
      <c r="AE8409" s="439"/>
      <c r="AF8409" s="439"/>
      <c r="AG8409" s="439"/>
      <c r="AH8409" s="439"/>
      <c r="AI8409" s="439"/>
      <c r="AJ8409" s="439"/>
    </row>
    <row r="8410" spans="29:36" x14ac:dyDescent="0.3">
      <c r="AC8410" s="439"/>
      <c r="AD8410" s="439"/>
      <c r="AE8410" s="439"/>
      <c r="AF8410" s="439"/>
      <c r="AG8410" s="439"/>
      <c r="AH8410" s="439"/>
      <c r="AI8410" s="439"/>
      <c r="AJ8410" s="439"/>
    </row>
    <row r="8411" spans="29:36" x14ac:dyDescent="0.3">
      <c r="AC8411" s="439"/>
      <c r="AD8411" s="439"/>
      <c r="AE8411" s="439"/>
      <c r="AF8411" s="439"/>
      <c r="AG8411" s="439"/>
      <c r="AH8411" s="439"/>
      <c r="AI8411" s="439"/>
      <c r="AJ8411" s="439"/>
    </row>
    <row r="8412" spans="29:36" x14ac:dyDescent="0.3">
      <c r="AC8412" s="439"/>
      <c r="AD8412" s="439"/>
      <c r="AE8412" s="439"/>
      <c r="AF8412" s="439"/>
      <c r="AG8412" s="439"/>
      <c r="AH8412" s="439"/>
      <c r="AI8412" s="439"/>
      <c r="AJ8412" s="439"/>
    </row>
    <row r="8413" spans="29:36" x14ac:dyDescent="0.3">
      <c r="AC8413" s="439"/>
      <c r="AD8413" s="439"/>
      <c r="AE8413" s="439"/>
      <c r="AF8413" s="439"/>
      <c r="AG8413" s="439"/>
      <c r="AH8413" s="439"/>
      <c r="AI8413" s="439"/>
      <c r="AJ8413" s="439"/>
    </row>
    <row r="8414" spans="29:36" x14ac:dyDescent="0.3">
      <c r="AC8414" s="439"/>
      <c r="AD8414" s="439"/>
      <c r="AE8414" s="439"/>
      <c r="AF8414" s="439"/>
      <c r="AG8414" s="439"/>
      <c r="AH8414" s="439"/>
      <c r="AI8414" s="439"/>
      <c r="AJ8414" s="439"/>
    </row>
    <row r="8415" spans="29:36" x14ac:dyDescent="0.3">
      <c r="AC8415" s="439"/>
      <c r="AD8415" s="439"/>
      <c r="AE8415" s="439"/>
      <c r="AF8415" s="439"/>
      <c r="AG8415" s="439"/>
      <c r="AH8415" s="439"/>
      <c r="AI8415" s="439"/>
      <c r="AJ8415" s="439"/>
    </row>
    <row r="8416" spans="29:36" x14ac:dyDescent="0.3">
      <c r="AC8416" s="439"/>
      <c r="AD8416" s="439"/>
      <c r="AE8416" s="439"/>
      <c r="AF8416" s="439"/>
      <c r="AG8416" s="439"/>
      <c r="AH8416" s="439"/>
      <c r="AI8416" s="439"/>
      <c r="AJ8416" s="439"/>
    </row>
    <row r="8417" spans="29:36" x14ac:dyDescent="0.3">
      <c r="AC8417" s="439"/>
      <c r="AD8417" s="439"/>
      <c r="AE8417" s="439"/>
      <c r="AF8417" s="439"/>
      <c r="AG8417" s="439"/>
      <c r="AH8417" s="439"/>
      <c r="AI8417" s="439"/>
      <c r="AJ8417" s="439"/>
    </row>
    <row r="8418" spans="29:36" x14ac:dyDescent="0.3">
      <c r="AC8418" s="439"/>
      <c r="AD8418" s="439"/>
      <c r="AE8418" s="439"/>
      <c r="AF8418" s="439"/>
      <c r="AG8418" s="439"/>
      <c r="AH8418" s="439"/>
      <c r="AI8418" s="439"/>
      <c r="AJ8418" s="439"/>
    </row>
    <row r="8419" spans="29:36" x14ac:dyDescent="0.3">
      <c r="AC8419" s="439"/>
      <c r="AD8419" s="439"/>
      <c r="AE8419" s="439"/>
      <c r="AF8419" s="439"/>
      <c r="AG8419" s="439"/>
      <c r="AH8419" s="439"/>
      <c r="AI8419" s="439"/>
      <c r="AJ8419" s="439"/>
    </row>
    <row r="8420" spans="29:36" x14ac:dyDescent="0.3">
      <c r="AC8420" s="439"/>
      <c r="AD8420" s="439"/>
      <c r="AE8420" s="439"/>
      <c r="AF8420" s="439"/>
      <c r="AG8420" s="439"/>
      <c r="AH8420" s="439"/>
      <c r="AI8420" s="439"/>
      <c r="AJ8420" s="439"/>
    </row>
    <row r="8421" spans="29:36" x14ac:dyDescent="0.3">
      <c r="AC8421" s="439"/>
      <c r="AD8421" s="439"/>
      <c r="AE8421" s="439"/>
      <c r="AF8421" s="439"/>
      <c r="AG8421" s="439"/>
      <c r="AH8421" s="439"/>
      <c r="AI8421" s="439"/>
      <c r="AJ8421" s="439"/>
    </row>
    <row r="8422" spans="29:36" x14ac:dyDescent="0.3">
      <c r="AC8422" s="439"/>
      <c r="AD8422" s="439"/>
      <c r="AE8422" s="439"/>
      <c r="AF8422" s="439"/>
      <c r="AG8422" s="439"/>
      <c r="AH8422" s="439"/>
      <c r="AI8422" s="439"/>
      <c r="AJ8422" s="439"/>
    </row>
    <row r="8423" spans="29:36" x14ac:dyDescent="0.3">
      <c r="AC8423" s="439"/>
      <c r="AD8423" s="439"/>
      <c r="AE8423" s="439"/>
      <c r="AF8423" s="439"/>
      <c r="AG8423" s="439"/>
      <c r="AH8423" s="439"/>
      <c r="AI8423" s="439"/>
      <c r="AJ8423" s="439"/>
    </row>
    <row r="8424" spans="29:36" x14ac:dyDescent="0.3">
      <c r="AC8424" s="439"/>
      <c r="AD8424" s="439"/>
      <c r="AE8424" s="439"/>
      <c r="AF8424" s="439"/>
      <c r="AG8424" s="439"/>
      <c r="AH8424" s="439"/>
      <c r="AI8424" s="439"/>
      <c r="AJ8424" s="439"/>
    </row>
    <row r="8425" spans="29:36" x14ac:dyDescent="0.3">
      <c r="AC8425" s="439"/>
      <c r="AD8425" s="439"/>
      <c r="AE8425" s="439"/>
      <c r="AF8425" s="439"/>
      <c r="AG8425" s="439"/>
      <c r="AH8425" s="439"/>
      <c r="AI8425" s="439"/>
      <c r="AJ8425" s="439"/>
    </row>
    <row r="8426" spans="29:36" x14ac:dyDescent="0.3">
      <c r="AC8426" s="439"/>
      <c r="AD8426" s="439"/>
      <c r="AE8426" s="439"/>
      <c r="AF8426" s="439"/>
      <c r="AG8426" s="439"/>
      <c r="AH8426" s="439"/>
      <c r="AI8426" s="439"/>
      <c r="AJ8426" s="439"/>
    </row>
    <row r="8427" spans="29:36" x14ac:dyDescent="0.3">
      <c r="AC8427" s="439"/>
      <c r="AD8427" s="439"/>
      <c r="AE8427" s="439"/>
      <c r="AF8427" s="439"/>
      <c r="AG8427" s="439"/>
      <c r="AH8427" s="439"/>
      <c r="AI8427" s="439"/>
      <c r="AJ8427" s="439"/>
    </row>
    <row r="8428" spans="29:36" x14ac:dyDescent="0.3">
      <c r="AC8428" s="439"/>
      <c r="AD8428" s="439"/>
      <c r="AE8428" s="439"/>
      <c r="AF8428" s="439"/>
      <c r="AG8428" s="439"/>
      <c r="AH8428" s="439"/>
      <c r="AI8428" s="439"/>
      <c r="AJ8428" s="439"/>
    </row>
    <row r="8429" spans="29:36" x14ac:dyDescent="0.3">
      <c r="AC8429" s="439"/>
      <c r="AD8429" s="439"/>
      <c r="AE8429" s="439"/>
      <c r="AF8429" s="439"/>
      <c r="AG8429" s="439"/>
      <c r="AH8429" s="439"/>
      <c r="AI8429" s="439"/>
      <c r="AJ8429" s="439"/>
    </row>
    <row r="8430" spans="29:36" x14ac:dyDescent="0.3">
      <c r="AC8430" s="439"/>
      <c r="AD8430" s="439"/>
      <c r="AE8430" s="439"/>
      <c r="AF8430" s="439"/>
      <c r="AG8430" s="439"/>
      <c r="AH8430" s="439"/>
      <c r="AI8430" s="439"/>
      <c r="AJ8430" s="439"/>
    </row>
    <row r="8431" spans="29:36" x14ac:dyDescent="0.3">
      <c r="AC8431" s="439"/>
      <c r="AD8431" s="439"/>
      <c r="AE8431" s="439"/>
      <c r="AF8431" s="439"/>
      <c r="AG8431" s="439"/>
      <c r="AH8431" s="439"/>
      <c r="AI8431" s="439"/>
      <c r="AJ8431" s="439"/>
    </row>
    <row r="8432" spans="29:36" x14ac:dyDescent="0.3">
      <c r="AC8432" s="439"/>
      <c r="AD8432" s="439"/>
      <c r="AE8432" s="439"/>
      <c r="AF8432" s="439"/>
      <c r="AG8432" s="439"/>
      <c r="AH8432" s="439"/>
      <c r="AI8432" s="439"/>
      <c r="AJ8432" s="439"/>
    </row>
    <row r="8433" spans="29:36" x14ac:dyDescent="0.3">
      <c r="AC8433" s="439"/>
      <c r="AD8433" s="439"/>
      <c r="AE8433" s="439"/>
      <c r="AF8433" s="439"/>
      <c r="AG8433" s="439"/>
      <c r="AH8433" s="439"/>
      <c r="AI8433" s="439"/>
      <c r="AJ8433" s="439"/>
    </row>
    <row r="8434" spans="29:36" x14ac:dyDescent="0.3">
      <c r="AC8434" s="439"/>
      <c r="AD8434" s="439"/>
      <c r="AE8434" s="439"/>
      <c r="AF8434" s="439"/>
      <c r="AG8434" s="439"/>
      <c r="AH8434" s="439"/>
      <c r="AI8434" s="439"/>
      <c r="AJ8434" s="439"/>
    </row>
    <row r="8435" spans="29:36" x14ac:dyDescent="0.3">
      <c r="AC8435" s="439"/>
      <c r="AD8435" s="439"/>
      <c r="AE8435" s="439"/>
      <c r="AF8435" s="439"/>
      <c r="AG8435" s="439"/>
      <c r="AH8435" s="439"/>
      <c r="AI8435" s="439"/>
      <c r="AJ8435" s="439"/>
    </row>
    <row r="8436" spans="29:36" x14ac:dyDescent="0.3">
      <c r="AC8436" s="439"/>
      <c r="AD8436" s="439"/>
      <c r="AE8436" s="439"/>
      <c r="AF8436" s="439"/>
      <c r="AG8436" s="439"/>
      <c r="AH8436" s="439"/>
      <c r="AI8436" s="439"/>
      <c r="AJ8436" s="439"/>
    </row>
    <row r="8437" spans="29:36" x14ac:dyDescent="0.3">
      <c r="AC8437" s="439"/>
      <c r="AD8437" s="439"/>
      <c r="AE8437" s="439"/>
      <c r="AF8437" s="439"/>
      <c r="AG8437" s="439"/>
      <c r="AH8437" s="439"/>
      <c r="AI8437" s="439"/>
      <c r="AJ8437" s="439"/>
    </row>
    <row r="8438" spans="29:36" x14ac:dyDescent="0.3">
      <c r="AC8438" s="439"/>
      <c r="AD8438" s="439"/>
      <c r="AE8438" s="439"/>
      <c r="AF8438" s="439"/>
      <c r="AG8438" s="439"/>
      <c r="AH8438" s="439"/>
      <c r="AI8438" s="439"/>
      <c r="AJ8438" s="439"/>
    </row>
    <row r="8439" spans="29:36" x14ac:dyDescent="0.3">
      <c r="AC8439" s="439"/>
      <c r="AD8439" s="439"/>
      <c r="AE8439" s="439"/>
      <c r="AF8439" s="439"/>
      <c r="AG8439" s="439"/>
      <c r="AH8439" s="439"/>
      <c r="AI8439" s="439"/>
      <c r="AJ8439" s="439"/>
    </row>
    <row r="8440" spans="29:36" x14ac:dyDescent="0.3">
      <c r="AC8440" s="439"/>
      <c r="AD8440" s="439"/>
      <c r="AE8440" s="439"/>
      <c r="AF8440" s="439"/>
      <c r="AG8440" s="439"/>
      <c r="AH8440" s="439"/>
      <c r="AI8440" s="439"/>
      <c r="AJ8440" s="439"/>
    </row>
    <row r="8441" spans="29:36" x14ac:dyDescent="0.3">
      <c r="AC8441" s="439"/>
      <c r="AD8441" s="439"/>
      <c r="AE8441" s="439"/>
      <c r="AF8441" s="439"/>
      <c r="AG8441" s="439"/>
      <c r="AH8441" s="439"/>
      <c r="AI8441" s="439"/>
      <c r="AJ8441" s="439"/>
    </row>
    <row r="8442" spans="29:36" x14ac:dyDescent="0.3">
      <c r="AC8442" s="439"/>
      <c r="AD8442" s="439"/>
      <c r="AE8442" s="439"/>
      <c r="AF8442" s="439"/>
      <c r="AG8442" s="439"/>
      <c r="AH8442" s="439"/>
      <c r="AI8442" s="439"/>
      <c r="AJ8442" s="439"/>
    </row>
    <row r="8443" spans="29:36" x14ac:dyDescent="0.3">
      <c r="AC8443" s="439"/>
      <c r="AD8443" s="439"/>
      <c r="AE8443" s="439"/>
      <c r="AF8443" s="439"/>
      <c r="AG8443" s="439"/>
      <c r="AH8443" s="439"/>
      <c r="AI8443" s="439"/>
      <c r="AJ8443" s="439"/>
    </row>
    <row r="8444" spans="29:36" x14ac:dyDescent="0.3">
      <c r="AC8444" s="439"/>
      <c r="AD8444" s="439"/>
      <c r="AE8444" s="439"/>
      <c r="AF8444" s="439"/>
      <c r="AG8444" s="439"/>
      <c r="AH8444" s="439"/>
      <c r="AI8444" s="439"/>
      <c r="AJ8444" s="439"/>
    </row>
    <row r="8445" spans="29:36" x14ac:dyDescent="0.3">
      <c r="AC8445" s="439"/>
      <c r="AD8445" s="439"/>
      <c r="AE8445" s="439"/>
      <c r="AF8445" s="439"/>
      <c r="AG8445" s="439"/>
      <c r="AH8445" s="439"/>
      <c r="AI8445" s="439"/>
      <c r="AJ8445" s="439"/>
    </row>
    <row r="8446" spans="29:36" x14ac:dyDescent="0.3">
      <c r="AC8446" s="439"/>
      <c r="AD8446" s="439"/>
      <c r="AE8446" s="439"/>
      <c r="AF8446" s="439"/>
      <c r="AG8446" s="439"/>
      <c r="AH8446" s="439"/>
      <c r="AI8446" s="439"/>
      <c r="AJ8446" s="439"/>
    </row>
    <row r="8447" spans="29:36" x14ac:dyDescent="0.3">
      <c r="AC8447" s="439"/>
      <c r="AD8447" s="439"/>
      <c r="AE8447" s="439"/>
      <c r="AF8447" s="439"/>
      <c r="AG8447" s="439"/>
      <c r="AH8447" s="439"/>
      <c r="AI8447" s="439"/>
      <c r="AJ8447" s="439"/>
    </row>
    <row r="8448" spans="29:36" x14ac:dyDescent="0.3">
      <c r="AC8448" s="439"/>
      <c r="AD8448" s="439"/>
      <c r="AE8448" s="439"/>
      <c r="AF8448" s="439"/>
      <c r="AG8448" s="439"/>
      <c r="AH8448" s="439"/>
      <c r="AI8448" s="439"/>
      <c r="AJ8448" s="439"/>
    </row>
    <row r="8449" spans="29:36" x14ac:dyDescent="0.3">
      <c r="AC8449" s="439"/>
      <c r="AD8449" s="439"/>
      <c r="AE8449" s="439"/>
      <c r="AF8449" s="439"/>
      <c r="AG8449" s="439"/>
      <c r="AH8449" s="439"/>
      <c r="AI8449" s="439"/>
      <c r="AJ8449" s="439"/>
    </row>
    <row r="8450" spans="29:36" x14ac:dyDescent="0.3">
      <c r="AC8450" s="439"/>
      <c r="AD8450" s="439"/>
      <c r="AE8450" s="439"/>
      <c r="AF8450" s="439"/>
      <c r="AG8450" s="439"/>
      <c r="AH8450" s="439"/>
      <c r="AI8450" s="439"/>
      <c r="AJ8450" s="439"/>
    </row>
    <row r="8451" spans="29:36" x14ac:dyDescent="0.3">
      <c r="AC8451" s="439"/>
      <c r="AD8451" s="439"/>
      <c r="AE8451" s="439"/>
      <c r="AF8451" s="439"/>
      <c r="AG8451" s="439"/>
      <c r="AH8451" s="439"/>
      <c r="AI8451" s="439"/>
      <c r="AJ8451" s="439"/>
    </row>
    <row r="8452" spans="29:36" x14ac:dyDescent="0.3">
      <c r="AC8452" s="439"/>
      <c r="AD8452" s="439"/>
      <c r="AE8452" s="439"/>
      <c r="AF8452" s="439"/>
      <c r="AG8452" s="439"/>
      <c r="AH8452" s="439"/>
      <c r="AI8452" s="439"/>
      <c r="AJ8452" s="439"/>
    </row>
    <row r="8453" spans="29:36" x14ac:dyDescent="0.3">
      <c r="AC8453" s="439"/>
      <c r="AD8453" s="439"/>
      <c r="AE8453" s="439"/>
      <c r="AF8453" s="439"/>
      <c r="AG8453" s="439"/>
      <c r="AH8453" s="439"/>
      <c r="AI8453" s="439"/>
      <c r="AJ8453" s="439"/>
    </row>
    <row r="8454" spans="29:36" x14ac:dyDescent="0.3">
      <c r="AC8454" s="439"/>
      <c r="AD8454" s="439"/>
      <c r="AE8454" s="439"/>
      <c r="AF8454" s="439"/>
      <c r="AG8454" s="439"/>
      <c r="AH8454" s="439"/>
      <c r="AI8454" s="439"/>
      <c r="AJ8454" s="439"/>
    </row>
    <row r="8455" spans="29:36" x14ac:dyDescent="0.3">
      <c r="AC8455" s="439"/>
      <c r="AD8455" s="439"/>
      <c r="AE8455" s="439"/>
      <c r="AF8455" s="439"/>
      <c r="AG8455" s="439"/>
      <c r="AH8455" s="439"/>
      <c r="AI8455" s="439"/>
      <c r="AJ8455" s="439"/>
    </row>
    <row r="8456" spans="29:36" x14ac:dyDescent="0.3">
      <c r="AC8456" s="439"/>
      <c r="AD8456" s="439"/>
      <c r="AE8456" s="439"/>
      <c r="AF8456" s="439"/>
      <c r="AG8456" s="439"/>
      <c r="AH8456" s="439"/>
      <c r="AI8456" s="439"/>
      <c r="AJ8456" s="439"/>
    </row>
    <row r="8457" spans="29:36" x14ac:dyDescent="0.3">
      <c r="AC8457" s="439"/>
      <c r="AD8457" s="439"/>
      <c r="AE8457" s="439"/>
      <c r="AF8457" s="439"/>
      <c r="AG8457" s="439"/>
      <c r="AH8457" s="439"/>
      <c r="AI8457" s="439"/>
      <c r="AJ8457" s="439"/>
    </row>
    <row r="8458" spans="29:36" x14ac:dyDescent="0.3">
      <c r="AC8458" s="439"/>
      <c r="AD8458" s="439"/>
      <c r="AE8458" s="439"/>
      <c r="AF8458" s="439"/>
      <c r="AG8458" s="439"/>
      <c r="AH8458" s="439"/>
      <c r="AI8458" s="439"/>
      <c r="AJ8458" s="439"/>
    </row>
    <row r="8459" spans="29:36" x14ac:dyDescent="0.3">
      <c r="AC8459" s="439"/>
      <c r="AD8459" s="439"/>
      <c r="AE8459" s="439"/>
      <c r="AF8459" s="439"/>
      <c r="AG8459" s="439"/>
      <c r="AH8459" s="439"/>
      <c r="AI8459" s="439"/>
      <c r="AJ8459" s="439"/>
    </row>
    <row r="8460" spans="29:36" x14ac:dyDescent="0.3">
      <c r="AC8460" s="439"/>
      <c r="AD8460" s="439"/>
      <c r="AE8460" s="439"/>
      <c r="AF8460" s="439"/>
      <c r="AG8460" s="439"/>
      <c r="AH8460" s="439"/>
      <c r="AI8460" s="439"/>
      <c r="AJ8460" s="439"/>
    </row>
    <row r="8461" spans="29:36" x14ac:dyDescent="0.3">
      <c r="AC8461" s="439"/>
      <c r="AD8461" s="439"/>
      <c r="AE8461" s="439"/>
      <c r="AF8461" s="439"/>
      <c r="AG8461" s="439"/>
      <c r="AH8461" s="439"/>
      <c r="AI8461" s="439"/>
      <c r="AJ8461" s="439"/>
    </row>
    <row r="8462" spans="29:36" x14ac:dyDescent="0.3">
      <c r="AC8462" s="439"/>
      <c r="AD8462" s="439"/>
      <c r="AE8462" s="439"/>
      <c r="AF8462" s="439"/>
      <c r="AG8462" s="439"/>
      <c r="AH8462" s="439"/>
      <c r="AI8462" s="439"/>
      <c r="AJ8462" s="439"/>
    </row>
    <row r="8463" spans="29:36" x14ac:dyDescent="0.3">
      <c r="AC8463" s="439"/>
      <c r="AD8463" s="439"/>
      <c r="AE8463" s="439"/>
      <c r="AF8463" s="439"/>
      <c r="AG8463" s="439"/>
      <c r="AH8463" s="439"/>
      <c r="AI8463" s="439"/>
      <c r="AJ8463" s="439"/>
    </row>
    <row r="8464" spans="29:36" x14ac:dyDescent="0.3">
      <c r="AC8464" s="439"/>
      <c r="AD8464" s="439"/>
      <c r="AE8464" s="439"/>
      <c r="AF8464" s="439"/>
      <c r="AG8464" s="439"/>
      <c r="AH8464" s="439"/>
      <c r="AI8464" s="439"/>
      <c r="AJ8464" s="439"/>
    </row>
    <row r="8465" spans="29:36" x14ac:dyDescent="0.3">
      <c r="AC8465" s="439"/>
      <c r="AD8465" s="439"/>
      <c r="AE8465" s="439"/>
      <c r="AF8465" s="439"/>
      <c r="AG8465" s="439"/>
      <c r="AH8465" s="439"/>
      <c r="AI8465" s="439"/>
      <c r="AJ8465" s="439"/>
    </row>
    <row r="8466" spans="29:36" x14ac:dyDescent="0.3">
      <c r="AC8466" s="439"/>
      <c r="AD8466" s="439"/>
      <c r="AE8466" s="439"/>
      <c r="AF8466" s="439"/>
      <c r="AG8466" s="439"/>
      <c r="AH8466" s="439"/>
      <c r="AI8466" s="439"/>
      <c r="AJ8466" s="439"/>
    </row>
    <row r="8467" spans="29:36" x14ac:dyDescent="0.3">
      <c r="AC8467" s="439"/>
      <c r="AD8467" s="439"/>
      <c r="AE8467" s="439"/>
      <c r="AF8467" s="439"/>
      <c r="AG8467" s="439"/>
      <c r="AH8467" s="439"/>
      <c r="AI8467" s="439"/>
      <c r="AJ8467" s="439"/>
    </row>
    <row r="8468" spans="29:36" x14ac:dyDescent="0.3">
      <c r="AC8468" s="439"/>
      <c r="AD8468" s="439"/>
      <c r="AE8468" s="439"/>
      <c r="AF8468" s="439"/>
      <c r="AG8468" s="439"/>
      <c r="AH8468" s="439"/>
      <c r="AI8468" s="439"/>
      <c r="AJ8468" s="439"/>
    </row>
    <row r="8469" spans="29:36" x14ac:dyDescent="0.3">
      <c r="AC8469" s="439"/>
      <c r="AD8469" s="439"/>
      <c r="AE8469" s="439"/>
      <c r="AF8469" s="439"/>
      <c r="AG8469" s="439"/>
      <c r="AH8469" s="439"/>
      <c r="AI8469" s="439"/>
      <c r="AJ8469" s="439"/>
    </row>
    <row r="8470" spans="29:36" x14ac:dyDescent="0.3">
      <c r="AC8470" s="439"/>
      <c r="AD8470" s="439"/>
      <c r="AE8470" s="439"/>
      <c r="AF8470" s="439"/>
      <c r="AG8470" s="439"/>
      <c r="AH8470" s="439"/>
      <c r="AI8470" s="439"/>
      <c r="AJ8470" s="439"/>
    </row>
    <row r="8471" spans="29:36" x14ac:dyDescent="0.3">
      <c r="AC8471" s="439"/>
      <c r="AD8471" s="439"/>
      <c r="AE8471" s="439"/>
      <c r="AF8471" s="439"/>
      <c r="AG8471" s="439"/>
      <c r="AH8471" s="439"/>
      <c r="AI8471" s="439"/>
      <c r="AJ8471" s="439"/>
    </row>
    <row r="8472" spans="29:36" x14ac:dyDescent="0.3">
      <c r="AC8472" s="439"/>
      <c r="AD8472" s="439"/>
      <c r="AE8472" s="439"/>
      <c r="AF8472" s="439"/>
      <c r="AG8472" s="439"/>
      <c r="AH8472" s="439"/>
      <c r="AI8472" s="439"/>
      <c r="AJ8472" s="439"/>
    </row>
    <row r="8473" spans="29:36" x14ac:dyDescent="0.3">
      <c r="AC8473" s="439"/>
      <c r="AD8473" s="439"/>
      <c r="AE8473" s="439"/>
      <c r="AF8473" s="439"/>
      <c r="AG8473" s="439"/>
      <c r="AH8473" s="439"/>
      <c r="AI8473" s="439"/>
      <c r="AJ8473" s="439"/>
    </row>
    <row r="8474" spans="29:36" x14ac:dyDescent="0.3">
      <c r="AC8474" s="439"/>
      <c r="AD8474" s="439"/>
      <c r="AE8474" s="439"/>
      <c r="AF8474" s="439"/>
      <c r="AG8474" s="439"/>
      <c r="AH8474" s="439"/>
      <c r="AI8474" s="439"/>
      <c r="AJ8474" s="439"/>
    </row>
    <row r="8475" spans="29:36" x14ac:dyDescent="0.3">
      <c r="AC8475" s="439"/>
      <c r="AD8475" s="439"/>
      <c r="AE8475" s="439"/>
      <c r="AF8475" s="439"/>
      <c r="AG8475" s="439"/>
      <c r="AH8475" s="439"/>
      <c r="AI8475" s="439"/>
      <c r="AJ8475" s="439"/>
    </row>
    <row r="8476" spans="29:36" x14ac:dyDescent="0.3">
      <c r="AC8476" s="439"/>
      <c r="AD8476" s="439"/>
      <c r="AE8476" s="439"/>
      <c r="AF8476" s="439"/>
      <c r="AG8476" s="439"/>
      <c r="AH8476" s="439"/>
      <c r="AI8476" s="439"/>
      <c r="AJ8476" s="439"/>
    </row>
    <row r="8477" spans="29:36" x14ac:dyDescent="0.3">
      <c r="AC8477" s="439"/>
      <c r="AD8477" s="439"/>
      <c r="AE8477" s="439"/>
      <c r="AF8477" s="439"/>
      <c r="AG8477" s="439"/>
      <c r="AH8477" s="439"/>
      <c r="AI8477" s="439"/>
      <c r="AJ8477" s="439"/>
    </row>
    <row r="8478" spans="29:36" x14ac:dyDescent="0.3">
      <c r="AC8478" s="439"/>
      <c r="AD8478" s="439"/>
      <c r="AE8478" s="439"/>
      <c r="AF8478" s="439"/>
      <c r="AG8478" s="439"/>
      <c r="AH8478" s="439"/>
      <c r="AI8478" s="439"/>
      <c r="AJ8478" s="439"/>
    </row>
    <row r="8479" spans="29:36" x14ac:dyDescent="0.3">
      <c r="AC8479" s="439"/>
      <c r="AD8479" s="439"/>
      <c r="AE8479" s="439"/>
      <c r="AF8479" s="439"/>
      <c r="AG8479" s="439"/>
      <c r="AH8479" s="439"/>
      <c r="AI8479" s="439"/>
      <c r="AJ8479" s="439"/>
    </row>
    <row r="8480" spans="29:36" x14ac:dyDescent="0.3">
      <c r="AC8480" s="439"/>
      <c r="AD8480" s="439"/>
      <c r="AE8480" s="439"/>
      <c r="AF8480" s="439"/>
      <c r="AG8480" s="439"/>
      <c r="AH8480" s="439"/>
      <c r="AI8480" s="439"/>
      <c r="AJ8480" s="439"/>
    </row>
    <row r="8481" spans="29:36" x14ac:dyDescent="0.3">
      <c r="AC8481" s="439"/>
      <c r="AD8481" s="439"/>
      <c r="AE8481" s="439"/>
      <c r="AF8481" s="439"/>
      <c r="AG8481" s="439"/>
      <c r="AH8481" s="439"/>
      <c r="AI8481" s="439"/>
      <c r="AJ8481" s="439"/>
    </row>
    <row r="8482" spans="29:36" x14ac:dyDescent="0.3">
      <c r="AC8482" s="439"/>
      <c r="AD8482" s="439"/>
      <c r="AE8482" s="439"/>
      <c r="AF8482" s="439"/>
      <c r="AG8482" s="439"/>
      <c r="AH8482" s="439"/>
      <c r="AI8482" s="439"/>
      <c r="AJ8482" s="439"/>
    </row>
    <row r="8483" spans="29:36" x14ac:dyDescent="0.3">
      <c r="AC8483" s="439"/>
      <c r="AD8483" s="439"/>
      <c r="AE8483" s="439"/>
      <c r="AF8483" s="439"/>
      <c r="AG8483" s="439"/>
      <c r="AH8483" s="439"/>
      <c r="AI8483" s="439"/>
      <c r="AJ8483" s="439"/>
    </row>
    <row r="8484" spans="29:36" x14ac:dyDescent="0.3">
      <c r="AC8484" s="439"/>
      <c r="AD8484" s="439"/>
      <c r="AE8484" s="439"/>
      <c r="AF8484" s="439"/>
      <c r="AG8484" s="439"/>
      <c r="AH8484" s="439"/>
      <c r="AI8484" s="439"/>
      <c r="AJ8484" s="439"/>
    </row>
    <row r="8485" spans="29:36" x14ac:dyDescent="0.3">
      <c r="AC8485" s="439"/>
      <c r="AD8485" s="439"/>
      <c r="AE8485" s="439"/>
      <c r="AF8485" s="439"/>
      <c r="AG8485" s="439"/>
      <c r="AH8485" s="439"/>
      <c r="AI8485" s="439"/>
      <c r="AJ8485" s="439"/>
    </row>
    <row r="8486" spans="29:36" x14ac:dyDescent="0.3">
      <c r="AC8486" s="439"/>
      <c r="AD8486" s="439"/>
      <c r="AE8486" s="439"/>
      <c r="AF8486" s="439"/>
      <c r="AG8486" s="439"/>
      <c r="AH8486" s="439"/>
      <c r="AI8486" s="439"/>
      <c r="AJ8486" s="439"/>
    </row>
    <row r="8487" spans="29:36" x14ac:dyDescent="0.3">
      <c r="AC8487" s="439"/>
      <c r="AD8487" s="439"/>
      <c r="AE8487" s="439"/>
      <c r="AF8487" s="439"/>
      <c r="AG8487" s="439"/>
      <c r="AH8487" s="439"/>
      <c r="AI8487" s="439"/>
      <c r="AJ8487" s="439"/>
    </row>
    <row r="8488" spans="29:36" x14ac:dyDescent="0.3">
      <c r="AC8488" s="439"/>
      <c r="AD8488" s="439"/>
      <c r="AE8488" s="439"/>
      <c r="AF8488" s="439"/>
      <c r="AG8488" s="439"/>
      <c r="AH8488" s="439"/>
      <c r="AI8488" s="439"/>
      <c r="AJ8488" s="439"/>
    </row>
    <row r="8489" spans="29:36" x14ac:dyDescent="0.3">
      <c r="AC8489" s="439"/>
      <c r="AD8489" s="439"/>
      <c r="AE8489" s="439"/>
      <c r="AF8489" s="439"/>
      <c r="AG8489" s="439"/>
      <c r="AH8489" s="439"/>
      <c r="AI8489" s="439"/>
      <c r="AJ8489" s="439"/>
    </row>
    <row r="8490" spans="29:36" x14ac:dyDescent="0.3">
      <c r="AC8490" s="439"/>
      <c r="AD8490" s="439"/>
      <c r="AE8490" s="439"/>
      <c r="AF8490" s="439"/>
      <c r="AG8490" s="439"/>
      <c r="AH8490" s="439"/>
      <c r="AI8490" s="439"/>
      <c r="AJ8490" s="439"/>
    </row>
    <row r="8491" spans="29:36" x14ac:dyDescent="0.3">
      <c r="AC8491" s="439"/>
      <c r="AD8491" s="439"/>
      <c r="AE8491" s="439"/>
      <c r="AF8491" s="439"/>
      <c r="AG8491" s="439"/>
      <c r="AH8491" s="439"/>
      <c r="AI8491" s="439"/>
      <c r="AJ8491" s="439"/>
    </row>
    <row r="8492" spans="29:36" x14ac:dyDescent="0.3">
      <c r="AC8492" s="439"/>
      <c r="AD8492" s="439"/>
      <c r="AE8492" s="439"/>
      <c r="AF8492" s="439"/>
      <c r="AG8492" s="439"/>
      <c r="AH8492" s="439"/>
      <c r="AI8492" s="439"/>
      <c r="AJ8492" s="439"/>
    </row>
    <row r="8493" spans="29:36" x14ac:dyDescent="0.3">
      <c r="AC8493" s="439"/>
      <c r="AD8493" s="439"/>
      <c r="AE8493" s="439"/>
      <c r="AF8493" s="439"/>
      <c r="AG8493" s="439"/>
      <c r="AH8493" s="439"/>
      <c r="AI8493" s="439"/>
      <c r="AJ8493" s="439"/>
    </row>
    <row r="8494" spans="29:36" x14ac:dyDescent="0.3">
      <c r="AC8494" s="439"/>
      <c r="AD8494" s="439"/>
      <c r="AE8494" s="439"/>
      <c r="AF8494" s="439"/>
      <c r="AG8494" s="439"/>
      <c r="AH8494" s="439"/>
      <c r="AI8494" s="439"/>
      <c r="AJ8494" s="439"/>
    </row>
    <row r="8495" spans="29:36" x14ac:dyDescent="0.3">
      <c r="AC8495" s="439"/>
      <c r="AD8495" s="439"/>
      <c r="AE8495" s="439"/>
      <c r="AF8495" s="439"/>
      <c r="AG8495" s="439"/>
      <c r="AH8495" s="439"/>
      <c r="AI8495" s="439"/>
      <c r="AJ8495" s="439"/>
    </row>
    <row r="8496" spans="29:36" x14ac:dyDescent="0.3">
      <c r="AC8496" s="439"/>
      <c r="AD8496" s="439"/>
      <c r="AE8496" s="439"/>
      <c r="AF8496" s="439"/>
      <c r="AG8496" s="439"/>
      <c r="AH8496" s="439"/>
      <c r="AI8496" s="439"/>
      <c r="AJ8496" s="439"/>
    </row>
    <row r="8497" spans="29:36" x14ac:dyDescent="0.3">
      <c r="AC8497" s="439"/>
      <c r="AD8497" s="439"/>
      <c r="AE8497" s="439"/>
      <c r="AF8497" s="439"/>
      <c r="AG8497" s="439"/>
      <c r="AH8497" s="439"/>
      <c r="AI8497" s="439"/>
      <c r="AJ8497" s="439"/>
    </row>
    <row r="8498" spans="29:36" x14ac:dyDescent="0.3">
      <c r="AC8498" s="439"/>
      <c r="AD8498" s="439"/>
      <c r="AE8498" s="439"/>
      <c r="AF8498" s="439"/>
      <c r="AG8498" s="439"/>
      <c r="AH8498" s="439"/>
      <c r="AI8498" s="439"/>
      <c r="AJ8498" s="439"/>
    </row>
    <row r="8499" spans="29:36" x14ac:dyDescent="0.3">
      <c r="AC8499" s="439"/>
      <c r="AD8499" s="439"/>
      <c r="AE8499" s="439"/>
      <c r="AF8499" s="439"/>
      <c r="AG8499" s="439"/>
      <c r="AH8499" s="439"/>
      <c r="AI8499" s="439"/>
      <c r="AJ8499" s="439"/>
    </row>
    <row r="8500" spans="29:36" x14ac:dyDescent="0.3">
      <c r="AC8500" s="439"/>
      <c r="AD8500" s="439"/>
      <c r="AE8500" s="439"/>
      <c r="AF8500" s="439"/>
      <c r="AG8500" s="439"/>
      <c r="AH8500" s="439"/>
      <c r="AI8500" s="439"/>
      <c r="AJ8500" s="439"/>
    </row>
    <row r="8501" spans="29:36" x14ac:dyDescent="0.3">
      <c r="AC8501" s="439"/>
      <c r="AD8501" s="439"/>
      <c r="AE8501" s="439"/>
      <c r="AF8501" s="439"/>
      <c r="AG8501" s="439"/>
      <c r="AH8501" s="439"/>
      <c r="AI8501" s="439"/>
      <c r="AJ8501" s="439"/>
    </row>
    <row r="8502" spans="29:36" x14ac:dyDescent="0.3">
      <c r="AC8502" s="439"/>
      <c r="AD8502" s="439"/>
      <c r="AE8502" s="439"/>
      <c r="AF8502" s="439"/>
      <c r="AG8502" s="439"/>
      <c r="AH8502" s="439"/>
      <c r="AI8502" s="439"/>
      <c r="AJ8502" s="439"/>
    </row>
    <row r="8503" spans="29:36" x14ac:dyDescent="0.3">
      <c r="AC8503" s="439"/>
      <c r="AD8503" s="439"/>
      <c r="AE8503" s="439"/>
      <c r="AF8503" s="439"/>
      <c r="AG8503" s="439"/>
      <c r="AH8503" s="439"/>
      <c r="AI8503" s="439"/>
      <c r="AJ8503" s="439"/>
    </row>
    <row r="8504" spans="29:36" x14ac:dyDescent="0.3">
      <c r="AC8504" s="439"/>
      <c r="AD8504" s="439"/>
      <c r="AE8504" s="439"/>
      <c r="AF8504" s="439"/>
      <c r="AG8504" s="439"/>
      <c r="AH8504" s="439"/>
      <c r="AI8504" s="439"/>
      <c r="AJ8504" s="439"/>
    </row>
    <row r="8505" spans="29:36" x14ac:dyDescent="0.3">
      <c r="AC8505" s="439"/>
      <c r="AD8505" s="439"/>
      <c r="AE8505" s="439"/>
      <c r="AF8505" s="439"/>
      <c r="AG8505" s="439"/>
      <c r="AH8505" s="439"/>
      <c r="AI8505" s="439"/>
      <c r="AJ8505" s="439"/>
    </row>
    <row r="8506" spans="29:36" x14ac:dyDescent="0.3">
      <c r="AC8506" s="439"/>
      <c r="AD8506" s="439"/>
      <c r="AE8506" s="439"/>
      <c r="AF8506" s="439"/>
      <c r="AG8506" s="439"/>
      <c r="AH8506" s="439"/>
      <c r="AI8506" s="439"/>
      <c r="AJ8506" s="439"/>
    </row>
    <row r="8507" spans="29:36" x14ac:dyDescent="0.3">
      <c r="AC8507" s="439"/>
      <c r="AD8507" s="439"/>
      <c r="AE8507" s="439"/>
      <c r="AF8507" s="439"/>
      <c r="AG8507" s="439"/>
      <c r="AH8507" s="439"/>
      <c r="AI8507" s="439"/>
      <c r="AJ8507" s="439"/>
    </row>
    <row r="8508" spans="29:36" x14ac:dyDescent="0.3">
      <c r="AC8508" s="439"/>
      <c r="AD8508" s="439"/>
      <c r="AE8508" s="439"/>
      <c r="AF8508" s="439"/>
      <c r="AG8508" s="439"/>
      <c r="AH8508" s="439"/>
      <c r="AI8508" s="439"/>
      <c r="AJ8508" s="439"/>
    </row>
    <row r="8509" spans="29:36" x14ac:dyDescent="0.3">
      <c r="AC8509" s="439"/>
      <c r="AD8509" s="439"/>
      <c r="AE8509" s="439"/>
      <c r="AF8509" s="439"/>
      <c r="AG8509" s="439"/>
      <c r="AH8509" s="439"/>
      <c r="AI8509" s="439"/>
      <c r="AJ8509" s="439"/>
    </row>
    <row r="8510" spans="29:36" x14ac:dyDescent="0.3">
      <c r="AC8510" s="439"/>
      <c r="AD8510" s="439"/>
      <c r="AE8510" s="439"/>
      <c r="AF8510" s="439"/>
      <c r="AG8510" s="439"/>
      <c r="AH8510" s="439"/>
      <c r="AI8510" s="439"/>
      <c r="AJ8510" s="439"/>
    </row>
    <row r="8511" spans="29:36" x14ac:dyDescent="0.3">
      <c r="AC8511" s="439"/>
      <c r="AD8511" s="439"/>
      <c r="AE8511" s="439"/>
      <c r="AF8511" s="439"/>
      <c r="AG8511" s="439"/>
      <c r="AH8511" s="439"/>
      <c r="AI8511" s="439"/>
      <c r="AJ8511" s="439"/>
    </row>
    <row r="8512" spans="29:36" x14ac:dyDescent="0.3">
      <c r="AC8512" s="439"/>
      <c r="AD8512" s="439"/>
      <c r="AE8512" s="439"/>
      <c r="AF8512" s="439"/>
      <c r="AG8512" s="439"/>
      <c r="AH8512" s="439"/>
      <c r="AI8512" s="439"/>
      <c r="AJ8512" s="439"/>
    </row>
    <row r="8513" spans="29:36" x14ac:dyDescent="0.3">
      <c r="AC8513" s="439"/>
      <c r="AD8513" s="439"/>
      <c r="AE8513" s="439"/>
      <c r="AF8513" s="439"/>
      <c r="AG8513" s="439"/>
      <c r="AH8513" s="439"/>
      <c r="AI8513" s="439"/>
      <c r="AJ8513" s="439"/>
    </row>
    <row r="8514" spans="29:36" x14ac:dyDescent="0.3">
      <c r="AC8514" s="439"/>
      <c r="AD8514" s="439"/>
      <c r="AE8514" s="439"/>
      <c r="AF8514" s="439"/>
      <c r="AG8514" s="439"/>
      <c r="AH8514" s="439"/>
      <c r="AI8514" s="439"/>
      <c r="AJ8514" s="439"/>
    </row>
    <row r="8515" spans="29:36" x14ac:dyDescent="0.3">
      <c r="AC8515" s="439"/>
      <c r="AD8515" s="439"/>
      <c r="AE8515" s="439"/>
      <c r="AF8515" s="439"/>
      <c r="AG8515" s="439"/>
      <c r="AH8515" s="439"/>
      <c r="AI8515" s="439"/>
      <c r="AJ8515" s="439"/>
    </row>
    <row r="8516" spans="29:36" x14ac:dyDescent="0.3">
      <c r="AC8516" s="439"/>
      <c r="AD8516" s="439"/>
      <c r="AE8516" s="439"/>
      <c r="AF8516" s="439"/>
      <c r="AG8516" s="439"/>
      <c r="AH8516" s="439"/>
      <c r="AI8516" s="439"/>
      <c r="AJ8516" s="439"/>
    </row>
    <row r="8517" spans="29:36" x14ac:dyDescent="0.3">
      <c r="AC8517" s="439"/>
      <c r="AD8517" s="439"/>
      <c r="AE8517" s="439"/>
      <c r="AF8517" s="439"/>
      <c r="AG8517" s="439"/>
      <c r="AH8517" s="439"/>
      <c r="AI8517" s="439"/>
      <c r="AJ8517" s="439"/>
    </row>
    <row r="8518" spans="29:36" x14ac:dyDescent="0.3">
      <c r="AC8518" s="439"/>
      <c r="AD8518" s="439"/>
      <c r="AE8518" s="439"/>
      <c r="AF8518" s="439"/>
      <c r="AG8518" s="439"/>
      <c r="AH8518" s="439"/>
      <c r="AI8518" s="439"/>
      <c r="AJ8518" s="439"/>
    </row>
    <row r="8519" spans="29:36" x14ac:dyDescent="0.3">
      <c r="AC8519" s="439"/>
      <c r="AD8519" s="439"/>
      <c r="AE8519" s="439"/>
      <c r="AF8519" s="439"/>
      <c r="AG8519" s="439"/>
      <c r="AH8519" s="439"/>
      <c r="AI8519" s="439"/>
      <c r="AJ8519" s="439"/>
    </row>
    <row r="8520" spans="29:36" x14ac:dyDescent="0.3">
      <c r="AC8520" s="439"/>
      <c r="AD8520" s="439"/>
      <c r="AE8520" s="439"/>
      <c r="AF8520" s="439"/>
      <c r="AG8520" s="439"/>
      <c r="AH8520" s="439"/>
      <c r="AI8520" s="439"/>
      <c r="AJ8520" s="439"/>
    </row>
    <row r="8521" spans="29:36" x14ac:dyDescent="0.3">
      <c r="AC8521" s="439"/>
      <c r="AD8521" s="439"/>
      <c r="AE8521" s="439"/>
      <c r="AF8521" s="439"/>
      <c r="AG8521" s="439"/>
      <c r="AH8521" s="439"/>
      <c r="AI8521" s="439"/>
      <c r="AJ8521" s="439"/>
    </row>
    <row r="8522" spans="29:36" x14ac:dyDescent="0.3">
      <c r="AC8522" s="439"/>
      <c r="AD8522" s="439"/>
      <c r="AE8522" s="439"/>
      <c r="AF8522" s="439"/>
      <c r="AG8522" s="439"/>
      <c r="AH8522" s="439"/>
      <c r="AI8522" s="439"/>
      <c r="AJ8522" s="439"/>
    </row>
    <row r="8523" spans="29:36" x14ac:dyDescent="0.3">
      <c r="AC8523" s="439"/>
      <c r="AD8523" s="439"/>
      <c r="AE8523" s="439"/>
      <c r="AF8523" s="439"/>
      <c r="AG8523" s="439"/>
      <c r="AH8523" s="439"/>
      <c r="AI8523" s="439"/>
      <c r="AJ8523" s="439"/>
    </row>
    <row r="8524" spans="29:36" x14ac:dyDescent="0.3">
      <c r="AC8524" s="439"/>
      <c r="AD8524" s="439"/>
      <c r="AE8524" s="439"/>
      <c r="AF8524" s="439"/>
      <c r="AG8524" s="439"/>
      <c r="AH8524" s="439"/>
      <c r="AI8524" s="439"/>
      <c r="AJ8524" s="439"/>
    </row>
    <row r="8525" spans="29:36" x14ac:dyDescent="0.3">
      <c r="AC8525" s="439"/>
      <c r="AD8525" s="439"/>
      <c r="AE8525" s="439"/>
      <c r="AF8525" s="439"/>
      <c r="AG8525" s="439"/>
      <c r="AH8525" s="439"/>
      <c r="AI8525" s="439"/>
      <c r="AJ8525" s="439"/>
    </row>
    <row r="8526" spans="29:36" x14ac:dyDescent="0.3">
      <c r="AC8526" s="439"/>
      <c r="AD8526" s="439"/>
      <c r="AE8526" s="439"/>
      <c r="AF8526" s="439"/>
      <c r="AG8526" s="439"/>
      <c r="AH8526" s="439"/>
      <c r="AI8526" s="439"/>
      <c r="AJ8526" s="439"/>
    </row>
    <row r="8527" spans="29:36" x14ac:dyDescent="0.3">
      <c r="AC8527" s="439"/>
      <c r="AD8527" s="439"/>
      <c r="AE8527" s="439"/>
      <c r="AF8527" s="439"/>
      <c r="AG8527" s="439"/>
      <c r="AH8527" s="439"/>
      <c r="AI8527" s="439"/>
      <c r="AJ8527" s="439"/>
    </row>
    <row r="8528" spans="29:36" x14ac:dyDescent="0.3">
      <c r="AC8528" s="439"/>
      <c r="AD8528" s="439"/>
      <c r="AE8528" s="439"/>
      <c r="AF8528" s="439"/>
      <c r="AG8528" s="439"/>
      <c r="AH8528" s="439"/>
      <c r="AI8528" s="439"/>
      <c r="AJ8528" s="439"/>
    </row>
    <row r="8529" spans="29:36" x14ac:dyDescent="0.3">
      <c r="AC8529" s="439"/>
      <c r="AD8529" s="439"/>
      <c r="AE8529" s="439"/>
      <c r="AF8529" s="439"/>
      <c r="AG8529" s="439"/>
      <c r="AH8529" s="439"/>
      <c r="AI8529" s="439"/>
      <c r="AJ8529" s="439"/>
    </row>
    <row r="8530" spans="29:36" x14ac:dyDescent="0.3">
      <c r="AC8530" s="439"/>
      <c r="AD8530" s="439"/>
      <c r="AE8530" s="439"/>
      <c r="AF8530" s="439"/>
      <c r="AG8530" s="439"/>
      <c r="AH8530" s="439"/>
      <c r="AI8530" s="439"/>
      <c r="AJ8530" s="439"/>
    </row>
    <row r="8531" spans="29:36" x14ac:dyDescent="0.3">
      <c r="AC8531" s="439"/>
      <c r="AD8531" s="439"/>
      <c r="AE8531" s="439"/>
      <c r="AF8531" s="439"/>
      <c r="AG8531" s="439"/>
      <c r="AH8531" s="439"/>
      <c r="AI8531" s="439"/>
      <c r="AJ8531" s="439"/>
    </row>
    <row r="8532" spans="29:36" x14ac:dyDescent="0.3">
      <c r="AC8532" s="439"/>
      <c r="AD8532" s="439"/>
      <c r="AE8532" s="439"/>
      <c r="AF8532" s="439"/>
      <c r="AG8532" s="439"/>
      <c r="AH8532" s="439"/>
      <c r="AI8532" s="439"/>
      <c r="AJ8532" s="439"/>
    </row>
    <row r="8533" spans="29:36" x14ac:dyDescent="0.3">
      <c r="AC8533" s="439"/>
      <c r="AD8533" s="439"/>
      <c r="AE8533" s="439"/>
      <c r="AF8533" s="439"/>
      <c r="AG8533" s="439"/>
      <c r="AH8533" s="439"/>
      <c r="AI8533" s="439"/>
      <c r="AJ8533" s="439"/>
    </row>
    <row r="8534" spans="29:36" x14ac:dyDescent="0.3">
      <c r="AC8534" s="439"/>
      <c r="AD8534" s="439"/>
      <c r="AE8534" s="439"/>
      <c r="AF8534" s="439"/>
      <c r="AG8534" s="439"/>
      <c r="AH8534" s="439"/>
      <c r="AI8534" s="439"/>
      <c r="AJ8534" s="439"/>
    </row>
    <row r="8535" spans="29:36" x14ac:dyDescent="0.3">
      <c r="AC8535" s="439"/>
      <c r="AD8535" s="439"/>
      <c r="AE8535" s="439"/>
      <c r="AF8535" s="439"/>
      <c r="AG8535" s="439"/>
      <c r="AH8535" s="439"/>
      <c r="AI8535" s="439"/>
      <c r="AJ8535" s="439"/>
    </row>
    <row r="8536" spans="29:36" x14ac:dyDescent="0.3">
      <c r="AC8536" s="439"/>
      <c r="AD8536" s="439"/>
      <c r="AE8536" s="439"/>
      <c r="AF8536" s="439"/>
      <c r="AG8536" s="439"/>
      <c r="AH8536" s="439"/>
      <c r="AI8536" s="439"/>
      <c r="AJ8536" s="439"/>
    </row>
    <row r="8537" spans="29:36" x14ac:dyDescent="0.3">
      <c r="AC8537" s="439"/>
      <c r="AD8537" s="439"/>
      <c r="AE8537" s="439"/>
      <c r="AF8537" s="439"/>
      <c r="AG8537" s="439"/>
      <c r="AH8537" s="439"/>
      <c r="AI8537" s="439"/>
      <c r="AJ8537" s="439"/>
    </row>
    <row r="8538" spans="29:36" x14ac:dyDescent="0.3">
      <c r="AC8538" s="439"/>
      <c r="AD8538" s="439"/>
      <c r="AE8538" s="439"/>
      <c r="AF8538" s="439"/>
      <c r="AG8538" s="439"/>
      <c r="AH8538" s="439"/>
      <c r="AI8538" s="439"/>
      <c r="AJ8538" s="439"/>
    </row>
    <row r="8539" spans="29:36" x14ac:dyDescent="0.3">
      <c r="AC8539" s="439"/>
      <c r="AD8539" s="439"/>
      <c r="AE8539" s="439"/>
      <c r="AF8539" s="439"/>
      <c r="AG8539" s="439"/>
      <c r="AH8539" s="439"/>
      <c r="AI8539" s="439"/>
      <c r="AJ8539" s="439"/>
    </row>
    <row r="8540" spans="29:36" x14ac:dyDescent="0.3">
      <c r="AC8540" s="439"/>
      <c r="AD8540" s="439"/>
      <c r="AE8540" s="439"/>
      <c r="AF8540" s="439"/>
      <c r="AG8540" s="439"/>
      <c r="AH8540" s="439"/>
      <c r="AI8540" s="439"/>
      <c r="AJ8540" s="439"/>
    </row>
    <row r="8541" spans="29:36" x14ac:dyDescent="0.3">
      <c r="AC8541" s="439"/>
      <c r="AD8541" s="439"/>
      <c r="AE8541" s="439"/>
      <c r="AF8541" s="439"/>
      <c r="AG8541" s="439"/>
      <c r="AH8541" s="439"/>
      <c r="AI8541" s="439"/>
      <c r="AJ8541" s="439"/>
    </row>
    <row r="8542" spans="29:36" x14ac:dyDescent="0.3">
      <c r="AC8542" s="439"/>
      <c r="AD8542" s="439"/>
      <c r="AE8542" s="439"/>
      <c r="AF8542" s="439"/>
      <c r="AG8542" s="439"/>
      <c r="AH8542" s="439"/>
      <c r="AI8542" s="439"/>
      <c r="AJ8542" s="439"/>
    </row>
    <row r="8543" spans="29:36" x14ac:dyDescent="0.3">
      <c r="AC8543" s="439"/>
      <c r="AD8543" s="439"/>
      <c r="AE8543" s="439"/>
      <c r="AF8543" s="439"/>
      <c r="AG8543" s="439"/>
      <c r="AH8543" s="439"/>
      <c r="AI8543" s="439"/>
      <c r="AJ8543" s="439"/>
    </row>
    <row r="8544" spans="29:36" x14ac:dyDescent="0.3">
      <c r="AC8544" s="439"/>
      <c r="AD8544" s="439"/>
      <c r="AE8544" s="439"/>
      <c r="AF8544" s="439"/>
      <c r="AG8544" s="439"/>
      <c r="AH8544" s="439"/>
      <c r="AI8544" s="439"/>
      <c r="AJ8544" s="439"/>
    </row>
    <row r="8545" spans="29:36" x14ac:dyDescent="0.3">
      <c r="AC8545" s="439"/>
      <c r="AD8545" s="439"/>
      <c r="AE8545" s="439"/>
      <c r="AF8545" s="439"/>
      <c r="AG8545" s="439"/>
      <c r="AH8545" s="439"/>
      <c r="AI8545" s="439"/>
      <c r="AJ8545" s="439"/>
    </row>
    <row r="8546" spans="29:36" x14ac:dyDescent="0.3">
      <c r="AC8546" s="439"/>
      <c r="AD8546" s="439"/>
      <c r="AE8546" s="439"/>
      <c r="AF8546" s="439"/>
      <c r="AG8546" s="439"/>
      <c r="AH8546" s="439"/>
      <c r="AI8546" s="439"/>
      <c r="AJ8546" s="439"/>
    </row>
    <row r="8547" spans="29:36" x14ac:dyDescent="0.3">
      <c r="AC8547" s="439"/>
      <c r="AD8547" s="439"/>
      <c r="AE8547" s="439"/>
      <c r="AF8547" s="439"/>
      <c r="AG8547" s="439"/>
      <c r="AH8547" s="439"/>
      <c r="AI8547" s="439"/>
      <c r="AJ8547" s="439"/>
    </row>
    <row r="8548" spans="29:36" x14ac:dyDescent="0.3">
      <c r="AC8548" s="439"/>
      <c r="AD8548" s="439"/>
      <c r="AE8548" s="439"/>
      <c r="AF8548" s="439"/>
      <c r="AG8548" s="439"/>
      <c r="AH8548" s="439"/>
      <c r="AI8548" s="439"/>
      <c r="AJ8548" s="439"/>
    </row>
    <row r="8549" spans="29:36" x14ac:dyDescent="0.3">
      <c r="AC8549" s="439"/>
      <c r="AD8549" s="439"/>
      <c r="AE8549" s="439"/>
      <c r="AF8549" s="439"/>
      <c r="AG8549" s="439"/>
      <c r="AH8549" s="439"/>
      <c r="AI8549" s="439"/>
      <c r="AJ8549" s="439"/>
    </row>
    <row r="8550" spans="29:36" x14ac:dyDescent="0.3">
      <c r="AC8550" s="439"/>
      <c r="AD8550" s="439"/>
      <c r="AE8550" s="439"/>
      <c r="AF8550" s="439"/>
      <c r="AG8550" s="439"/>
      <c r="AH8550" s="439"/>
      <c r="AI8550" s="439"/>
      <c r="AJ8550" s="439"/>
    </row>
    <row r="8551" spans="29:36" x14ac:dyDescent="0.3">
      <c r="AC8551" s="439"/>
      <c r="AD8551" s="439"/>
      <c r="AE8551" s="439"/>
      <c r="AF8551" s="439"/>
      <c r="AG8551" s="439"/>
      <c r="AH8551" s="439"/>
      <c r="AI8551" s="439"/>
      <c r="AJ8551" s="439"/>
    </row>
    <row r="8552" spans="29:36" x14ac:dyDescent="0.3">
      <c r="AC8552" s="439"/>
      <c r="AD8552" s="439"/>
      <c r="AE8552" s="439"/>
      <c r="AF8552" s="439"/>
      <c r="AG8552" s="439"/>
      <c r="AH8552" s="439"/>
      <c r="AI8552" s="439"/>
      <c r="AJ8552" s="439"/>
    </row>
    <row r="8553" spans="29:36" x14ac:dyDescent="0.3">
      <c r="AC8553" s="439"/>
      <c r="AD8553" s="439"/>
      <c r="AE8553" s="439"/>
      <c r="AF8553" s="439"/>
      <c r="AG8553" s="439"/>
      <c r="AH8553" s="439"/>
      <c r="AI8553" s="439"/>
      <c r="AJ8553" s="439"/>
    </row>
    <row r="8554" spans="29:36" x14ac:dyDescent="0.3">
      <c r="AC8554" s="439"/>
      <c r="AD8554" s="439"/>
      <c r="AE8554" s="439"/>
      <c r="AF8554" s="439"/>
      <c r="AG8554" s="439"/>
      <c r="AH8554" s="439"/>
      <c r="AI8554" s="439"/>
      <c r="AJ8554" s="439"/>
    </row>
    <row r="8555" spans="29:36" x14ac:dyDescent="0.3">
      <c r="AC8555" s="439"/>
      <c r="AD8555" s="439"/>
      <c r="AE8555" s="439"/>
      <c r="AF8555" s="439"/>
      <c r="AG8555" s="439"/>
      <c r="AH8555" s="439"/>
      <c r="AI8555" s="439"/>
      <c r="AJ8555" s="439"/>
    </row>
    <row r="8556" spans="29:36" x14ac:dyDescent="0.3">
      <c r="AC8556" s="439"/>
      <c r="AD8556" s="439"/>
      <c r="AE8556" s="439"/>
      <c r="AF8556" s="439"/>
      <c r="AG8556" s="439"/>
      <c r="AH8556" s="439"/>
      <c r="AI8556" s="439"/>
      <c r="AJ8556" s="439"/>
    </row>
    <row r="8557" spans="29:36" x14ac:dyDescent="0.3">
      <c r="AC8557" s="439"/>
      <c r="AD8557" s="439"/>
      <c r="AE8557" s="439"/>
      <c r="AF8557" s="439"/>
      <c r="AG8557" s="439"/>
      <c r="AH8557" s="439"/>
      <c r="AI8557" s="439"/>
      <c r="AJ8557" s="439"/>
    </row>
    <row r="8558" spans="29:36" x14ac:dyDescent="0.3">
      <c r="AC8558" s="439"/>
      <c r="AD8558" s="439"/>
      <c r="AE8558" s="439"/>
      <c r="AF8558" s="439"/>
      <c r="AG8558" s="439"/>
      <c r="AH8558" s="439"/>
      <c r="AI8558" s="439"/>
      <c r="AJ8558" s="439"/>
    </row>
    <row r="8559" spans="29:36" x14ac:dyDescent="0.3">
      <c r="AC8559" s="439"/>
      <c r="AD8559" s="439"/>
      <c r="AE8559" s="439"/>
      <c r="AF8559" s="439"/>
      <c r="AG8559" s="439"/>
      <c r="AH8559" s="439"/>
      <c r="AI8559" s="439"/>
      <c r="AJ8559" s="439"/>
    </row>
    <row r="8560" spans="29:36" x14ac:dyDescent="0.3">
      <c r="AC8560" s="439"/>
      <c r="AD8560" s="439"/>
      <c r="AE8560" s="439"/>
      <c r="AF8560" s="439"/>
      <c r="AG8560" s="439"/>
      <c r="AH8560" s="439"/>
      <c r="AI8560" s="439"/>
      <c r="AJ8560" s="439"/>
    </row>
    <row r="8561" spans="29:36" x14ac:dyDescent="0.3">
      <c r="AC8561" s="439"/>
      <c r="AD8561" s="439"/>
      <c r="AE8561" s="439"/>
      <c r="AF8561" s="439"/>
      <c r="AG8561" s="439"/>
      <c r="AH8561" s="439"/>
      <c r="AI8561" s="439"/>
      <c r="AJ8561" s="439"/>
    </row>
    <row r="8562" spans="29:36" x14ac:dyDescent="0.3">
      <c r="AC8562" s="439"/>
      <c r="AD8562" s="439"/>
      <c r="AE8562" s="439"/>
      <c r="AF8562" s="439"/>
      <c r="AG8562" s="439"/>
      <c r="AH8562" s="439"/>
      <c r="AI8562" s="439"/>
      <c r="AJ8562" s="439"/>
    </row>
    <row r="8563" spans="29:36" x14ac:dyDescent="0.3">
      <c r="AC8563" s="439"/>
      <c r="AD8563" s="439"/>
      <c r="AE8563" s="439"/>
      <c r="AF8563" s="439"/>
      <c r="AG8563" s="439"/>
      <c r="AH8563" s="439"/>
      <c r="AI8563" s="439"/>
      <c r="AJ8563" s="439"/>
    </row>
    <row r="8564" spans="29:36" x14ac:dyDescent="0.3">
      <c r="AC8564" s="439"/>
      <c r="AD8564" s="439"/>
      <c r="AE8564" s="439"/>
      <c r="AF8564" s="439"/>
      <c r="AG8564" s="439"/>
      <c r="AH8564" s="439"/>
      <c r="AI8564" s="439"/>
      <c r="AJ8564" s="439"/>
    </row>
    <row r="8565" spans="29:36" x14ac:dyDescent="0.3">
      <c r="AC8565" s="439"/>
      <c r="AD8565" s="439"/>
      <c r="AE8565" s="439"/>
      <c r="AF8565" s="439"/>
      <c r="AG8565" s="439"/>
      <c r="AH8565" s="439"/>
      <c r="AI8565" s="439"/>
      <c r="AJ8565" s="439"/>
    </row>
    <row r="8566" spans="29:36" x14ac:dyDescent="0.3">
      <c r="AC8566" s="439"/>
      <c r="AD8566" s="439"/>
      <c r="AE8566" s="439"/>
      <c r="AF8566" s="439"/>
      <c r="AG8566" s="439"/>
      <c r="AH8566" s="439"/>
      <c r="AI8566" s="439"/>
      <c r="AJ8566" s="439"/>
    </row>
    <row r="8567" spans="29:36" x14ac:dyDescent="0.3">
      <c r="AC8567" s="439"/>
      <c r="AD8567" s="439"/>
      <c r="AE8567" s="439"/>
      <c r="AF8567" s="439"/>
      <c r="AG8567" s="439"/>
      <c r="AH8567" s="439"/>
      <c r="AI8567" s="439"/>
      <c r="AJ8567" s="439"/>
    </row>
    <row r="8568" spans="29:36" x14ac:dyDescent="0.3">
      <c r="AC8568" s="439"/>
      <c r="AD8568" s="439"/>
      <c r="AE8568" s="439"/>
      <c r="AF8568" s="439"/>
      <c r="AG8568" s="439"/>
      <c r="AH8568" s="439"/>
      <c r="AI8568" s="439"/>
      <c r="AJ8568" s="439"/>
    </row>
    <row r="8569" spans="29:36" x14ac:dyDescent="0.3">
      <c r="AC8569" s="439"/>
      <c r="AD8569" s="439"/>
      <c r="AE8569" s="439"/>
      <c r="AF8569" s="439"/>
      <c r="AG8569" s="439"/>
      <c r="AH8569" s="439"/>
      <c r="AI8569" s="439"/>
      <c r="AJ8569" s="439"/>
    </row>
    <row r="8570" spans="29:36" x14ac:dyDescent="0.3">
      <c r="AC8570" s="439"/>
      <c r="AD8570" s="439"/>
      <c r="AE8570" s="439"/>
      <c r="AF8570" s="439"/>
      <c r="AG8570" s="439"/>
      <c r="AH8570" s="439"/>
      <c r="AI8570" s="439"/>
      <c r="AJ8570" s="439"/>
    </row>
    <row r="8571" spans="29:36" x14ac:dyDescent="0.3">
      <c r="AC8571" s="439"/>
      <c r="AD8571" s="439"/>
      <c r="AE8571" s="439"/>
      <c r="AF8571" s="439"/>
      <c r="AG8571" s="439"/>
      <c r="AH8571" s="439"/>
      <c r="AI8571" s="439"/>
      <c r="AJ8571" s="439"/>
    </row>
    <row r="8572" spans="29:36" x14ac:dyDescent="0.3">
      <c r="AC8572" s="439"/>
      <c r="AD8572" s="439"/>
      <c r="AE8572" s="439"/>
      <c r="AF8572" s="439"/>
      <c r="AG8572" s="439"/>
      <c r="AH8572" s="439"/>
      <c r="AI8572" s="439"/>
      <c r="AJ8572" s="439"/>
    </row>
    <row r="8573" spans="29:36" x14ac:dyDescent="0.3">
      <c r="AC8573" s="439"/>
      <c r="AD8573" s="439"/>
      <c r="AE8573" s="439"/>
      <c r="AF8573" s="439"/>
      <c r="AG8573" s="439"/>
      <c r="AH8573" s="439"/>
      <c r="AI8573" s="439"/>
      <c r="AJ8573" s="439"/>
    </row>
    <row r="8574" spans="29:36" x14ac:dyDescent="0.3">
      <c r="AC8574" s="439"/>
      <c r="AD8574" s="439"/>
      <c r="AE8574" s="439"/>
      <c r="AF8574" s="439"/>
      <c r="AG8574" s="439"/>
      <c r="AH8574" s="439"/>
      <c r="AI8574" s="439"/>
      <c r="AJ8574" s="439"/>
    </row>
    <row r="8575" spans="29:36" x14ac:dyDescent="0.3">
      <c r="AC8575" s="439"/>
      <c r="AD8575" s="439"/>
      <c r="AE8575" s="439"/>
      <c r="AF8575" s="439"/>
      <c r="AG8575" s="439"/>
      <c r="AH8575" s="439"/>
      <c r="AI8575" s="439"/>
      <c r="AJ8575" s="439"/>
    </row>
    <row r="8576" spans="29:36" x14ac:dyDescent="0.3">
      <c r="AC8576" s="439"/>
      <c r="AD8576" s="439"/>
      <c r="AE8576" s="439"/>
      <c r="AF8576" s="439"/>
      <c r="AG8576" s="439"/>
      <c r="AH8576" s="439"/>
      <c r="AI8576" s="439"/>
      <c r="AJ8576" s="439"/>
    </row>
    <row r="8577" spans="29:36" x14ac:dyDescent="0.3">
      <c r="AC8577" s="439"/>
      <c r="AD8577" s="439"/>
      <c r="AE8577" s="439"/>
      <c r="AF8577" s="439"/>
      <c r="AG8577" s="439"/>
      <c r="AH8577" s="439"/>
      <c r="AI8577" s="439"/>
      <c r="AJ8577" s="439"/>
    </row>
    <row r="8578" spans="29:36" x14ac:dyDescent="0.3">
      <c r="AC8578" s="439"/>
      <c r="AD8578" s="439"/>
      <c r="AE8578" s="439"/>
      <c r="AF8578" s="439"/>
      <c r="AG8578" s="439"/>
      <c r="AH8578" s="439"/>
      <c r="AI8578" s="439"/>
      <c r="AJ8578" s="439"/>
    </row>
    <row r="8579" spans="29:36" x14ac:dyDescent="0.3">
      <c r="AC8579" s="439"/>
      <c r="AD8579" s="439"/>
      <c r="AE8579" s="439"/>
      <c r="AF8579" s="439"/>
      <c r="AG8579" s="439"/>
      <c r="AH8579" s="439"/>
      <c r="AI8579" s="439"/>
      <c r="AJ8579" s="439"/>
    </row>
    <row r="8580" spans="29:36" x14ac:dyDescent="0.3">
      <c r="AC8580" s="439"/>
      <c r="AD8580" s="439"/>
      <c r="AE8580" s="439"/>
      <c r="AF8580" s="439"/>
      <c r="AG8580" s="439"/>
      <c r="AH8580" s="439"/>
      <c r="AI8580" s="439"/>
      <c r="AJ8580" s="439"/>
    </row>
    <row r="8581" spans="29:36" x14ac:dyDescent="0.3">
      <c r="AC8581" s="439"/>
      <c r="AD8581" s="439"/>
      <c r="AE8581" s="439"/>
      <c r="AF8581" s="439"/>
      <c r="AG8581" s="439"/>
      <c r="AH8581" s="439"/>
      <c r="AI8581" s="439"/>
      <c r="AJ8581" s="439"/>
    </row>
    <row r="8582" spans="29:36" x14ac:dyDescent="0.3">
      <c r="AC8582" s="439"/>
      <c r="AD8582" s="439"/>
      <c r="AE8582" s="439"/>
      <c r="AF8582" s="439"/>
      <c r="AG8582" s="439"/>
      <c r="AH8582" s="439"/>
      <c r="AI8582" s="439"/>
      <c r="AJ8582" s="439"/>
    </row>
    <row r="8583" spans="29:36" x14ac:dyDescent="0.3">
      <c r="AC8583" s="439"/>
      <c r="AD8583" s="439"/>
      <c r="AE8583" s="439"/>
      <c r="AF8583" s="439"/>
      <c r="AG8583" s="439"/>
      <c r="AH8583" s="439"/>
      <c r="AI8583" s="439"/>
      <c r="AJ8583" s="439"/>
    </row>
    <row r="8584" spans="29:36" x14ac:dyDescent="0.3">
      <c r="AC8584" s="439"/>
      <c r="AD8584" s="439"/>
      <c r="AE8584" s="439"/>
      <c r="AF8584" s="439"/>
      <c r="AG8584" s="439"/>
      <c r="AH8584" s="439"/>
      <c r="AI8584" s="439"/>
      <c r="AJ8584" s="439"/>
    </row>
    <row r="8585" spans="29:36" x14ac:dyDescent="0.3">
      <c r="AC8585" s="439"/>
      <c r="AD8585" s="439"/>
      <c r="AE8585" s="439"/>
      <c r="AF8585" s="439"/>
      <c r="AG8585" s="439"/>
      <c r="AH8585" s="439"/>
      <c r="AI8585" s="439"/>
      <c r="AJ8585" s="439"/>
    </row>
    <row r="8586" spans="29:36" x14ac:dyDescent="0.3">
      <c r="AC8586" s="439"/>
      <c r="AD8586" s="439"/>
      <c r="AE8586" s="439"/>
      <c r="AF8586" s="439"/>
      <c r="AG8586" s="439"/>
      <c r="AH8586" s="439"/>
      <c r="AI8586" s="439"/>
      <c r="AJ8586" s="439"/>
    </row>
    <row r="8587" spans="29:36" x14ac:dyDescent="0.3">
      <c r="AC8587" s="439"/>
      <c r="AD8587" s="439"/>
      <c r="AE8587" s="439"/>
      <c r="AF8587" s="439"/>
      <c r="AG8587" s="439"/>
      <c r="AH8587" s="439"/>
      <c r="AI8587" s="439"/>
      <c r="AJ8587" s="439"/>
    </row>
    <row r="8588" spans="29:36" x14ac:dyDescent="0.3">
      <c r="AC8588" s="439"/>
      <c r="AD8588" s="439"/>
      <c r="AE8588" s="439"/>
      <c r="AF8588" s="439"/>
      <c r="AG8588" s="439"/>
      <c r="AH8588" s="439"/>
      <c r="AI8588" s="439"/>
      <c r="AJ8588" s="439"/>
    </row>
    <row r="8589" spans="29:36" x14ac:dyDescent="0.3">
      <c r="AC8589" s="439"/>
      <c r="AD8589" s="439"/>
      <c r="AE8589" s="439"/>
      <c r="AF8589" s="439"/>
      <c r="AG8589" s="439"/>
      <c r="AH8589" s="439"/>
      <c r="AI8589" s="439"/>
      <c r="AJ8589" s="439"/>
    </row>
    <row r="8590" spans="29:36" x14ac:dyDescent="0.3">
      <c r="AC8590" s="439"/>
      <c r="AD8590" s="439"/>
      <c r="AE8590" s="439"/>
      <c r="AF8590" s="439"/>
      <c r="AG8590" s="439"/>
      <c r="AH8590" s="439"/>
      <c r="AI8590" s="439"/>
      <c r="AJ8590" s="439"/>
    </row>
    <row r="8591" spans="29:36" x14ac:dyDescent="0.3">
      <c r="AC8591" s="439"/>
      <c r="AD8591" s="439"/>
      <c r="AE8591" s="439"/>
      <c r="AF8591" s="439"/>
      <c r="AG8591" s="439"/>
      <c r="AH8591" s="439"/>
      <c r="AI8591" s="439"/>
      <c r="AJ8591" s="439"/>
    </row>
    <row r="8592" spans="29:36" x14ac:dyDescent="0.3">
      <c r="AC8592" s="439"/>
      <c r="AD8592" s="439"/>
      <c r="AE8592" s="439"/>
      <c r="AF8592" s="439"/>
      <c r="AG8592" s="439"/>
      <c r="AH8592" s="439"/>
      <c r="AI8592" s="439"/>
      <c r="AJ8592" s="439"/>
    </row>
    <row r="8593" spans="29:36" x14ac:dyDescent="0.3">
      <c r="AC8593" s="439"/>
      <c r="AD8593" s="439"/>
      <c r="AE8593" s="439"/>
      <c r="AF8593" s="439"/>
      <c r="AG8593" s="439"/>
      <c r="AH8593" s="439"/>
      <c r="AI8593" s="439"/>
      <c r="AJ8593" s="439"/>
    </row>
    <row r="8594" spans="29:36" x14ac:dyDescent="0.3">
      <c r="AC8594" s="439"/>
      <c r="AD8594" s="439"/>
      <c r="AE8594" s="439"/>
      <c r="AF8594" s="439"/>
      <c r="AG8594" s="439"/>
      <c r="AH8594" s="439"/>
      <c r="AI8594" s="439"/>
      <c r="AJ8594" s="439"/>
    </row>
    <row r="8595" spans="29:36" x14ac:dyDescent="0.3">
      <c r="AC8595" s="439"/>
      <c r="AD8595" s="439"/>
      <c r="AE8595" s="439"/>
      <c r="AF8595" s="439"/>
      <c r="AG8595" s="439"/>
      <c r="AH8595" s="439"/>
      <c r="AI8595" s="439"/>
      <c r="AJ8595" s="439"/>
    </row>
    <row r="8596" spans="29:36" x14ac:dyDescent="0.3">
      <c r="AC8596" s="439"/>
      <c r="AD8596" s="439"/>
      <c r="AE8596" s="439"/>
      <c r="AF8596" s="439"/>
      <c r="AG8596" s="439"/>
      <c r="AH8596" s="439"/>
      <c r="AI8596" s="439"/>
      <c r="AJ8596" s="439"/>
    </row>
    <row r="8597" spans="29:36" x14ac:dyDescent="0.3">
      <c r="AC8597" s="439"/>
      <c r="AD8597" s="439"/>
      <c r="AE8597" s="439"/>
      <c r="AF8597" s="439"/>
      <c r="AG8597" s="439"/>
      <c r="AH8597" s="439"/>
      <c r="AI8597" s="439"/>
      <c r="AJ8597" s="439"/>
    </row>
    <row r="8598" spans="29:36" x14ac:dyDescent="0.3">
      <c r="AC8598" s="439"/>
      <c r="AD8598" s="439"/>
      <c r="AE8598" s="439"/>
      <c r="AF8598" s="439"/>
      <c r="AG8598" s="439"/>
      <c r="AH8598" s="439"/>
      <c r="AI8598" s="439"/>
      <c r="AJ8598" s="439"/>
    </row>
    <row r="8599" spans="29:36" x14ac:dyDescent="0.3">
      <c r="AC8599" s="439"/>
      <c r="AD8599" s="439"/>
      <c r="AE8599" s="439"/>
      <c r="AF8599" s="439"/>
      <c r="AG8599" s="439"/>
      <c r="AH8599" s="439"/>
      <c r="AI8599" s="439"/>
      <c r="AJ8599" s="439"/>
    </row>
    <row r="8600" spans="29:36" x14ac:dyDescent="0.3">
      <c r="AC8600" s="439"/>
      <c r="AD8600" s="439"/>
      <c r="AE8600" s="439"/>
      <c r="AF8600" s="439"/>
      <c r="AG8600" s="439"/>
      <c r="AH8600" s="439"/>
      <c r="AI8600" s="439"/>
      <c r="AJ8600" s="439"/>
    </row>
    <row r="8601" spans="29:36" x14ac:dyDescent="0.3">
      <c r="AC8601" s="439"/>
      <c r="AD8601" s="439"/>
      <c r="AE8601" s="439"/>
      <c r="AF8601" s="439"/>
      <c r="AG8601" s="439"/>
      <c r="AH8601" s="439"/>
      <c r="AI8601" s="439"/>
      <c r="AJ8601" s="439"/>
    </row>
    <row r="8602" spans="29:36" x14ac:dyDescent="0.3">
      <c r="AC8602" s="439"/>
      <c r="AD8602" s="439"/>
      <c r="AE8602" s="439"/>
      <c r="AF8602" s="439"/>
      <c r="AG8602" s="439"/>
      <c r="AH8602" s="439"/>
      <c r="AI8602" s="439"/>
      <c r="AJ8602" s="439"/>
    </row>
    <row r="8603" spans="29:36" x14ac:dyDescent="0.3">
      <c r="AC8603" s="439"/>
      <c r="AD8603" s="439"/>
      <c r="AE8603" s="439"/>
      <c r="AF8603" s="439"/>
      <c r="AG8603" s="439"/>
      <c r="AH8603" s="439"/>
      <c r="AI8603" s="439"/>
      <c r="AJ8603" s="439"/>
    </row>
    <row r="8604" spans="29:36" x14ac:dyDescent="0.3">
      <c r="AC8604" s="439"/>
      <c r="AD8604" s="439"/>
      <c r="AE8604" s="439"/>
      <c r="AF8604" s="439"/>
      <c r="AG8604" s="439"/>
      <c r="AH8604" s="439"/>
      <c r="AI8604" s="439"/>
      <c r="AJ8604" s="439"/>
    </row>
    <row r="8605" spans="29:36" x14ac:dyDescent="0.3">
      <c r="AC8605" s="439"/>
      <c r="AD8605" s="439"/>
      <c r="AE8605" s="439"/>
      <c r="AF8605" s="439"/>
      <c r="AG8605" s="439"/>
      <c r="AH8605" s="439"/>
      <c r="AI8605" s="439"/>
      <c r="AJ8605" s="439"/>
    </row>
    <row r="8606" spans="29:36" x14ac:dyDescent="0.3">
      <c r="AC8606" s="439"/>
      <c r="AD8606" s="439"/>
      <c r="AE8606" s="439"/>
      <c r="AF8606" s="439"/>
      <c r="AG8606" s="439"/>
      <c r="AH8606" s="439"/>
      <c r="AI8606" s="439"/>
      <c r="AJ8606" s="439"/>
    </row>
    <row r="8607" spans="29:36" x14ac:dyDescent="0.3">
      <c r="AC8607" s="439"/>
      <c r="AD8607" s="439"/>
      <c r="AE8607" s="439"/>
      <c r="AF8607" s="439"/>
      <c r="AG8607" s="439"/>
      <c r="AH8607" s="439"/>
      <c r="AI8607" s="439"/>
      <c r="AJ8607" s="439"/>
    </row>
    <row r="8608" spans="29:36" x14ac:dyDescent="0.3">
      <c r="AC8608" s="439"/>
      <c r="AD8608" s="439"/>
      <c r="AE8608" s="439"/>
      <c r="AF8608" s="439"/>
      <c r="AG8608" s="439"/>
      <c r="AH8608" s="439"/>
      <c r="AI8608" s="439"/>
      <c r="AJ8608" s="439"/>
    </row>
    <row r="8609" spans="29:36" x14ac:dyDescent="0.3">
      <c r="AC8609" s="439"/>
      <c r="AD8609" s="439"/>
      <c r="AE8609" s="439"/>
      <c r="AF8609" s="439"/>
      <c r="AG8609" s="439"/>
      <c r="AH8609" s="439"/>
      <c r="AI8609" s="439"/>
      <c r="AJ8609" s="439"/>
    </row>
    <row r="8610" spans="29:36" x14ac:dyDescent="0.3">
      <c r="AC8610" s="439"/>
      <c r="AD8610" s="439"/>
      <c r="AE8610" s="439"/>
      <c r="AF8610" s="439"/>
      <c r="AG8610" s="439"/>
      <c r="AH8610" s="439"/>
      <c r="AI8610" s="439"/>
      <c r="AJ8610" s="439"/>
    </row>
    <row r="8611" spans="29:36" x14ac:dyDescent="0.3">
      <c r="AC8611" s="439"/>
      <c r="AD8611" s="439"/>
      <c r="AE8611" s="439"/>
      <c r="AF8611" s="439"/>
      <c r="AG8611" s="439"/>
      <c r="AH8611" s="439"/>
      <c r="AI8611" s="439"/>
      <c r="AJ8611" s="439"/>
    </row>
    <row r="8612" spans="29:36" x14ac:dyDescent="0.3">
      <c r="AC8612" s="439"/>
      <c r="AD8612" s="439"/>
      <c r="AE8612" s="439"/>
      <c r="AF8612" s="439"/>
      <c r="AG8612" s="439"/>
      <c r="AH8612" s="439"/>
      <c r="AI8612" s="439"/>
      <c r="AJ8612" s="439"/>
    </row>
    <row r="8613" spans="29:36" x14ac:dyDescent="0.3">
      <c r="AC8613" s="439"/>
      <c r="AD8613" s="439"/>
      <c r="AE8613" s="439"/>
      <c r="AF8613" s="439"/>
      <c r="AG8613" s="439"/>
      <c r="AH8613" s="439"/>
      <c r="AI8613" s="439"/>
      <c r="AJ8613" s="439"/>
    </row>
    <row r="8614" spans="29:36" x14ac:dyDescent="0.3">
      <c r="AC8614" s="439"/>
      <c r="AD8614" s="439"/>
      <c r="AE8614" s="439"/>
      <c r="AF8614" s="439"/>
      <c r="AG8614" s="439"/>
      <c r="AH8614" s="439"/>
      <c r="AI8614" s="439"/>
      <c r="AJ8614" s="439"/>
    </row>
    <row r="8615" spans="29:36" x14ac:dyDescent="0.3">
      <c r="AC8615" s="439"/>
      <c r="AD8615" s="439"/>
      <c r="AE8615" s="439"/>
      <c r="AF8615" s="439"/>
      <c r="AG8615" s="439"/>
      <c r="AH8615" s="439"/>
      <c r="AI8615" s="439"/>
      <c r="AJ8615" s="439"/>
    </row>
    <row r="8616" spans="29:36" x14ac:dyDescent="0.3">
      <c r="AC8616" s="439"/>
      <c r="AD8616" s="439"/>
      <c r="AE8616" s="439"/>
      <c r="AF8616" s="439"/>
      <c r="AG8616" s="439"/>
      <c r="AH8616" s="439"/>
      <c r="AI8616" s="439"/>
      <c r="AJ8616" s="439"/>
    </row>
    <row r="8617" spans="29:36" x14ac:dyDescent="0.3">
      <c r="AC8617" s="439"/>
      <c r="AD8617" s="439"/>
      <c r="AE8617" s="439"/>
      <c r="AF8617" s="439"/>
      <c r="AG8617" s="439"/>
      <c r="AH8617" s="439"/>
      <c r="AI8617" s="439"/>
      <c r="AJ8617" s="439"/>
    </row>
    <row r="8618" spans="29:36" x14ac:dyDescent="0.3">
      <c r="AC8618" s="439"/>
      <c r="AD8618" s="439"/>
      <c r="AE8618" s="439"/>
      <c r="AF8618" s="439"/>
      <c r="AG8618" s="439"/>
      <c r="AH8618" s="439"/>
      <c r="AI8618" s="439"/>
      <c r="AJ8618" s="439"/>
    </row>
    <row r="8619" spans="29:36" x14ac:dyDescent="0.3">
      <c r="AC8619" s="439"/>
      <c r="AD8619" s="439"/>
      <c r="AE8619" s="439"/>
      <c r="AF8619" s="439"/>
      <c r="AG8619" s="439"/>
      <c r="AH8619" s="439"/>
      <c r="AI8619" s="439"/>
      <c r="AJ8619" s="439"/>
    </row>
    <row r="8620" spans="29:36" x14ac:dyDescent="0.3">
      <c r="AC8620" s="439"/>
      <c r="AD8620" s="439"/>
      <c r="AE8620" s="439"/>
      <c r="AF8620" s="439"/>
      <c r="AG8620" s="439"/>
      <c r="AH8620" s="439"/>
      <c r="AI8620" s="439"/>
      <c r="AJ8620" s="439"/>
    </row>
    <row r="8621" spans="29:36" x14ac:dyDescent="0.3">
      <c r="AC8621" s="439"/>
      <c r="AD8621" s="439"/>
      <c r="AE8621" s="439"/>
      <c r="AF8621" s="439"/>
      <c r="AG8621" s="439"/>
      <c r="AH8621" s="439"/>
      <c r="AI8621" s="439"/>
      <c r="AJ8621" s="439"/>
    </row>
    <row r="8622" spans="29:36" x14ac:dyDescent="0.3">
      <c r="AC8622" s="439"/>
      <c r="AD8622" s="439"/>
      <c r="AE8622" s="439"/>
      <c r="AF8622" s="439"/>
      <c r="AG8622" s="439"/>
      <c r="AH8622" s="439"/>
      <c r="AI8622" s="439"/>
      <c r="AJ8622" s="439"/>
    </row>
    <row r="8623" spans="29:36" x14ac:dyDescent="0.3">
      <c r="AC8623" s="439"/>
      <c r="AD8623" s="439"/>
      <c r="AE8623" s="439"/>
      <c r="AF8623" s="439"/>
      <c r="AG8623" s="439"/>
      <c r="AH8623" s="439"/>
      <c r="AI8623" s="439"/>
      <c r="AJ8623" s="439"/>
    </row>
    <row r="8624" spans="29:36" x14ac:dyDescent="0.3">
      <c r="AC8624" s="439"/>
      <c r="AD8624" s="439"/>
      <c r="AE8624" s="439"/>
      <c r="AF8624" s="439"/>
      <c r="AG8624" s="439"/>
      <c r="AH8624" s="439"/>
      <c r="AI8624" s="439"/>
      <c r="AJ8624" s="439"/>
    </row>
    <row r="8625" spans="29:36" x14ac:dyDescent="0.3">
      <c r="AC8625" s="439"/>
      <c r="AD8625" s="439"/>
      <c r="AE8625" s="439"/>
      <c r="AF8625" s="439"/>
      <c r="AG8625" s="439"/>
      <c r="AH8625" s="439"/>
      <c r="AI8625" s="439"/>
      <c r="AJ8625" s="439"/>
    </row>
    <row r="8626" spans="29:36" x14ac:dyDescent="0.3">
      <c r="AC8626" s="439"/>
      <c r="AD8626" s="439"/>
      <c r="AE8626" s="439"/>
      <c r="AF8626" s="439"/>
      <c r="AG8626" s="439"/>
      <c r="AH8626" s="439"/>
      <c r="AI8626" s="439"/>
      <c r="AJ8626" s="439"/>
    </row>
    <row r="8627" spans="29:36" x14ac:dyDescent="0.3">
      <c r="AC8627" s="439"/>
      <c r="AD8627" s="439"/>
      <c r="AE8627" s="439"/>
      <c r="AF8627" s="439"/>
      <c r="AG8627" s="439"/>
      <c r="AH8627" s="439"/>
      <c r="AI8627" s="439"/>
      <c r="AJ8627" s="439"/>
    </row>
    <row r="8628" spans="29:36" x14ac:dyDescent="0.3">
      <c r="AC8628" s="439"/>
      <c r="AD8628" s="439"/>
      <c r="AE8628" s="439"/>
      <c r="AF8628" s="439"/>
      <c r="AG8628" s="439"/>
      <c r="AH8628" s="439"/>
      <c r="AI8628" s="439"/>
      <c r="AJ8628" s="439"/>
    </row>
    <row r="8629" spans="29:36" x14ac:dyDescent="0.3">
      <c r="AC8629" s="439"/>
      <c r="AD8629" s="439"/>
      <c r="AE8629" s="439"/>
      <c r="AF8629" s="439"/>
      <c r="AG8629" s="439"/>
      <c r="AH8629" s="439"/>
      <c r="AI8629" s="439"/>
      <c r="AJ8629" s="439"/>
    </row>
    <row r="8630" spans="29:36" x14ac:dyDescent="0.3">
      <c r="AC8630" s="439"/>
      <c r="AD8630" s="439"/>
      <c r="AE8630" s="439"/>
      <c r="AF8630" s="439"/>
      <c r="AG8630" s="439"/>
      <c r="AH8630" s="439"/>
      <c r="AI8630" s="439"/>
      <c r="AJ8630" s="439"/>
    </row>
    <row r="8631" spans="29:36" x14ac:dyDescent="0.3">
      <c r="AC8631" s="439"/>
      <c r="AD8631" s="439"/>
      <c r="AE8631" s="439"/>
      <c r="AF8631" s="439"/>
      <c r="AG8631" s="439"/>
      <c r="AH8631" s="439"/>
      <c r="AI8631" s="439"/>
      <c r="AJ8631" s="439"/>
    </row>
    <row r="8632" spans="29:36" x14ac:dyDescent="0.3">
      <c r="AC8632" s="439"/>
      <c r="AD8632" s="439"/>
      <c r="AE8632" s="439"/>
      <c r="AF8632" s="439"/>
      <c r="AG8632" s="439"/>
      <c r="AH8632" s="439"/>
      <c r="AI8632" s="439"/>
      <c r="AJ8632" s="439"/>
    </row>
    <row r="8633" spans="29:36" x14ac:dyDescent="0.3">
      <c r="AC8633" s="439"/>
      <c r="AD8633" s="439"/>
      <c r="AE8633" s="439"/>
      <c r="AF8633" s="439"/>
      <c r="AG8633" s="439"/>
      <c r="AH8633" s="439"/>
      <c r="AI8633" s="439"/>
      <c r="AJ8633" s="439"/>
    </row>
    <row r="8634" spans="29:36" x14ac:dyDescent="0.3">
      <c r="AC8634" s="439"/>
      <c r="AD8634" s="439"/>
      <c r="AE8634" s="439"/>
      <c r="AF8634" s="439"/>
      <c r="AG8634" s="439"/>
      <c r="AH8634" s="439"/>
      <c r="AI8634" s="439"/>
      <c r="AJ8634" s="439"/>
    </row>
    <row r="8635" spans="29:36" x14ac:dyDescent="0.3">
      <c r="AC8635" s="439"/>
      <c r="AD8635" s="439"/>
      <c r="AE8635" s="439"/>
      <c r="AF8635" s="439"/>
      <c r="AG8635" s="439"/>
      <c r="AH8635" s="439"/>
      <c r="AI8635" s="439"/>
      <c r="AJ8635" s="439"/>
    </row>
    <row r="8636" spans="29:36" x14ac:dyDescent="0.3">
      <c r="AC8636" s="439"/>
      <c r="AD8636" s="439"/>
      <c r="AE8636" s="439"/>
      <c r="AF8636" s="439"/>
      <c r="AG8636" s="439"/>
      <c r="AH8636" s="439"/>
      <c r="AI8636" s="439"/>
      <c r="AJ8636" s="439"/>
    </row>
    <row r="8637" spans="29:36" x14ac:dyDescent="0.3">
      <c r="AC8637" s="439"/>
      <c r="AD8637" s="439"/>
      <c r="AE8637" s="439"/>
      <c r="AF8637" s="439"/>
      <c r="AG8637" s="439"/>
      <c r="AH8637" s="439"/>
      <c r="AI8637" s="439"/>
      <c r="AJ8637" s="439"/>
    </row>
    <row r="8638" spans="29:36" x14ac:dyDescent="0.3">
      <c r="AC8638" s="439"/>
      <c r="AD8638" s="439"/>
      <c r="AE8638" s="439"/>
      <c r="AF8638" s="439"/>
      <c r="AG8638" s="439"/>
      <c r="AH8638" s="439"/>
      <c r="AI8638" s="439"/>
      <c r="AJ8638" s="439"/>
    </row>
    <row r="8639" spans="29:36" x14ac:dyDescent="0.3">
      <c r="AC8639" s="439"/>
      <c r="AD8639" s="439"/>
      <c r="AE8639" s="439"/>
      <c r="AF8639" s="439"/>
      <c r="AG8639" s="439"/>
      <c r="AH8639" s="439"/>
      <c r="AI8639" s="439"/>
      <c r="AJ8639" s="439"/>
    </row>
    <row r="8640" spans="29:36" x14ac:dyDescent="0.3">
      <c r="AC8640" s="439"/>
      <c r="AD8640" s="439"/>
      <c r="AE8640" s="439"/>
      <c r="AF8640" s="439"/>
      <c r="AG8640" s="439"/>
      <c r="AH8640" s="439"/>
      <c r="AI8640" s="439"/>
      <c r="AJ8640" s="439"/>
    </row>
    <row r="8641" spans="29:36" x14ac:dyDescent="0.3">
      <c r="AC8641" s="439"/>
      <c r="AD8641" s="439"/>
      <c r="AE8641" s="439"/>
      <c r="AF8641" s="439"/>
      <c r="AG8641" s="439"/>
      <c r="AH8641" s="439"/>
      <c r="AI8641" s="439"/>
      <c r="AJ8641" s="439"/>
    </row>
    <row r="8642" spans="29:36" x14ac:dyDescent="0.3">
      <c r="AC8642" s="439"/>
      <c r="AD8642" s="439"/>
      <c r="AE8642" s="439"/>
      <c r="AF8642" s="439"/>
      <c r="AG8642" s="439"/>
      <c r="AH8642" s="439"/>
      <c r="AI8642" s="439"/>
      <c r="AJ8642" s="439"/>
    </row>
    <row r="8643" spans="29:36" x14ac:dyDescent="0.3">
      <c r="AC8643" s="439"/>
      <c r="AD8643" s="439"/>
      <c r="AE8643" s="439"/>
      <c r="AF8643" s="439"/>
      <c r="AG8643" s="439"/>
      <c r="AH8643" s="439"/>
      <c r="AI8643" s="439"/>
      <c r="AJ8643" s="439"/>
    </row>
    <row r="8644" spans="29:36" x14ac:dyDescent="0.3">
      <c r="AC8644" s="439"/>
      <c r="AD8644" s="439"/>
      <c r="AE8644" s="439"/>
      <c r="AF8644" s="439"/>
      <c r="AG8644" s="439"/>
      <c r="AH8644" s="439"/>
      <c r="AI8644" s="439"/>
      <c r="AJ8644" s="439"/>
    </row>
    <row r="8645" spans="29:36" x14ac:dyDescent="0.3">
      <c r="AC8645" s="439"/>
      <c r="AD8645" s="439"/>
      <c r="AE8645" s="439"/>
      <c r="AF8645" s="439"/>
      <c r="AG8645" s="439"/>
      <c r="AH8645" s="439"/>
      <c r="AI8645" s="439"/>
      <c r="AJ8645" s="439"/>
    </row>
    <row r="8646" spans="29:36" x14ac:dyDescent="0.3">
      <c r="AC8646" s="439"/>
      <c r="AD8646" s="439"/>
      <c r="AE8646" s="439"/>
      <c r="AF8646" s="439"/>
      <c r="AG8646" s="439"/>
      <c r="AH8646" s="439"/>
      <c r="AI8646" s="439"/>
      <c r="AJ8646" s="439"/>
    </row>
    <row r="8647" spans="29:36" x14ac:dyDescent="0.3">
      <c r="AC8647" s="439"/>
      <c r="AD8647" s="439"/>
      <c r="AE8647" s="439"/>
      <c r="AF8647" s="439"/>
      <c r="AG8647" s="439"/>
      <c r="AH8647" s="439"/>
      <c r="AI8647" s="439"/>
      <c r="AJ8647" s="439"/>
    </row>
    <row r="8648" spans="29:36" x14ac:dyDescent="0.3">
      <c r="AC8648" s="439"/>
      <c r="AD8648" s="439"/>
      <c r="AE8648" s="439"/>
      <c r="AF8648" s="439"/>
      <c r="AG8648" s="439"/>
      <c r="AH8648" s="439"/>
      <c r="AI8648" s="439"/>
      <c r="AJ8648" s="439"/>
    </row>
    <row r="8649" spans="29:36" x14ac:dyDescent="0.3">
      <c r="AC8649" s="439"/>
      <c r="AD8649" s="439"/>
      <c r="AE8649" s="439"/>
      <c r="AF8649" s="439"/>
      <c r="AG8649" s="439"/>
      <c r="AH8649" s="439"/>
      <c r="AI8649" s="439"/>
      <c r="AJ8649" s="439"/>
    </row>
    <row r="8650" spans="29:36" x14ac:dyDescent="0.3">
      <c r="AC8650" s="439"/>
      <c r="AD8650" s="439"/>
      <c r="AE8650" s="439"/>
      <c r="AF8650" s="439"/>
      <c r="AG8650" s="439"/>
      <c r="AH8650" s="439"/>
      <c r="AI8650" s="439"/>
      <c r="AJ8650" s="439"/>
    </row>
    <row r="8651" spans="29:36" x14ac:dyDescent="0.3">
      <c r="AC8651" s="439"/>
      <c r="AD8651" s="439"/>
      <c r="AE8651" s="439"/>
      <c r="AF8651" s="439"/>
      <c r="AG8651" s="439"/>
      <c r="AH8651" s="439"/>
      <c r="AI8651" s="439"/>
      <c r="AJ8651" s="439"/>
    </row>
    <row r="8652" spans="29:36" x14ac:dyDescent="0.3">
      <c r="AC8652" s="439"/>
      <c r="AD8652" s="439"/>
      <c r="AE8652" s="439"/>
      <c r="AF8652" s="439"/>
      <c r="AG8652" s="439"/>
      <c r="AH8652" s="439"/>
      <c r="AI8652" s="439"/>
      <c r="AJ8652" s="439"/>
    </row>
    <row r="8653" spans="29:36" x14ac:dyDescent="0.3">
      <c r="AC8653" s="439"/>
      <c r="AD8653" s="439"/>
      <c r="AE8653" s="439"/>
      <c r="AF8653" s="439"/>
      <c r="AG8653" s="439"/>
      <c r="AH8653" s="439"/>
      <c r="AI8653" s="439"/>
      <c r="AJ8653" s="439"/>
    </row>
    <row r="8654" spans="29:36" x14ac:dyDescent="0.3">
      <c r="AC8654" s="439"/>
      <c r="AD8654" s="439"/>
      <c r="AE8654" s="439"/>
      <c r="AF8654" s="439"/>
      <c r="AG8654" s="439"/>
      <c r="AH8654" s="439"/>
      <c r="AI8654" s="439"/>
      <c r="AJ8654" s="439"/>
    </row>
    <row r="8655" spans="29:36" x14ac:dyDescent="0.3">
      <c r="AC8655" s="439"/>
      <c r="AD8655" s="439"/>
      <c r="AE8655" s="439"/>
      <c r="AF8655" s="439"/>
      <c r="AG8655" s="439"/>
      <c r="AH8655" s="439"/>
      <c r="AI8655" s="439"/>
      <c r="AJ8655" s="439"/>
    </row>
    <row r="8656" spans="29:36" x14ac:dyDescent="0.3">
      <c r="AC8656" s="439"/>
      <c r="AD8656" s="439"/>
      <c r="AE8656" s="439"/>
      <c r="AF8656" s="439"/>
      <c r="AG8656" s="439"/>
      <c r="AH8656" s="439"/>
      <c r="AI8656" s="439"/>
      <c r="AJ8656" s="439"/>
    </row>
    <row r="8657" spans="29:36" x14ac:dyDescent="0.3">
      <c r="AC8657" s="439"/>
      <c r="AD8657" s="439"/>
      <c r="AE8657" s="439"/>
      <c r="AF8657" s="439"/>
      <c r="AG8657" s="439"/>
      <c r="AH8657" s="439"/>
      <c r="AI8657" s="439"/>
      <c r="AJ8657" s="439"/>
    </row>
    <row r="8658" spans="29:36" x14ac:dyDescent="0.3">
      <c r="AC8658" s="439"/>
      <c r="AD8658" s="439"/>
      <c r="AE8658" s="439"/>
      <c r="AF8658" s="439"/>
      <c r="AG8658" s="439"/>
      <c r="AH8658" s="439"/>
      <c r="AI8658" s="439"/>
      <c r="AJ8658" s="439"/>
    </row>
    <row r="8659" spans="29:36" x14ac:dyDescent="0.3">
      <c r="AC8659" s="439"/>
      <c r="AD8659" s="439"/>
      <c r="AE8659" s="439"/>
      <c r="AF8659" s="439"/>
      <c r="AG8659" s="439"/>
      <c r="AH8659" s="439"/>
      <c r="AI8659" s="439"/>
      <c r="AJ8659" s="439"/>
    </row>
    <row r="8660" spans="29:36" x14ac:dyDescent="0.3">
      <c r="AC8660" s="439"/>
      <c r="AD8660" s="439"/>
      <c r="AE8660" s="439"/>
      <c r="AF8660" s="439"/>
      <c r="AG8660" s="439"/>
      <c r="AH8660" s="439"/>
      <c r="AI8660" s="439"/>
      <c r="AJ8660" s="439"/>
    </row>
    <row r="8661" spans="29:36" x14ac:dyDescent="0.3">
      <c r="AC8661" s="439"/>
      <c r="AD8661" s="439"/>
      <c r="AE8661" s="439"/>
      <c r="AF8661" s="439"/>
      <c r="AG8661" s="439"/>
      <c r="AH8661" s="439"/>
      <c r="AI8661" s="439"/>
      <c r="AJ8661" s="439"/>
    </row>
    <row r="8662" spans="29:36" x14ac:dyDescent="0.3">
      <c r="AC8662" s="439"/>
      <c r="AD8662" s="439"/>
      <c r="AE8662" s="439"/>
      <c r="AF8662" s="439"/>
      <c r="AG8662" s="439"/>
      <c r="AH8662" s="439"/>
      <c r="AI8662" s="439"/>
      <c r="AJ8662" s="439"/>
    </row>
    <row r="8663" spans="29:36" x14ac:dyDescent="0.3">
      <c r="AC8663" s="439"/>
      <c r="AD8663" s="439"/>
      <c r="AE8663" s="439"/>
      <c r="AF8663" s="439"/>
      <c r="AG8663" s="439"/>
      <c r="AH8663" s="439"/>
      <c r="AI8663" s="439"/>
      <c r="AJ8663" s="439"/>
    </row>
    <row r="8664" spans="29:36" x14ac:dyDescent="0.3">
      <c r="AC8664" s="439"/>
      <c r="AD8664" s="439"/>
      <c r="AE8664" s="439"/>
      <c r="AF8664" s="439"/>
      <c r="AG8664" s="439"/>
      <c r="AH8664" s="439"/>
      <c r="AI8664" s="439"/>
      <c r="AJ8664" s="439"/>
    </row>
    <row r="8665" spans="29:36" x14ac:dyDescent="0.3">
      <c r="AC8665" s="439"/>
      <c r="AD8665" s="439"/>
      <c r="AE8665" s="439"/>
      <c r="AF8665" s="439"/>
      <c r="AG8665" s="439"/>
      <c r="AH8665" s="439"/>
      <c r="AI8665" s="439"/>
      <c r="AJ8665" s="439"/>
    </row>
    <row r="8666" spans="29:36" x14ac:dyDescent="0.3">
      <c r="AC8666" s="439"/>
      <c r="AD8666" s="439"/>
      <c r="AE8666" s="439"/>
      <c r="AF8666" s="439"/>
      <c r="AG8666" s="439"/>
      <c r="AH8666" s="439"/>
      <c r="AI8666" s="439"/>
      <c r="AJ8666" s="439"/>
    </row>
    <row r="8667" spans="29:36" x14ac:dyDescent="0.3">
      <c r="AC8667" s="439"/>
      <c r="AD8667" s="439"/>
      <c r="AE8667" s="439"/>
      <c r="AF8667" s="439"/>
      <c r="AG8667" s="439"/>
      <c r="AH8667" s="439"/>
      <c r="AI8667" s="439"/>
      <c r="AJ8667" s="439"/>
    </row>
    <row r="8668" spans="29:36" x14ac:dyDescent="0.3">
      <c r="AC8668" s="439"/>
      <c r="AD8668" s="439"/>
      <c r="AE8668" s="439"/>
      <c r="AF8668" s="439"/>
      <c r="AG8668" s="439"/>
      <c r="AH8668" s="439"/>
      <c r="AI8668" s="439"/>
      <c r="AJ8668" s="439"/>
    </row>
    <row r="8669" spans="29:36" x14ac:dyDescent="0.3">
      <c r="AC8669" s="439"/>
      <c r="AD8669" s="439"/>
      <c r="AE8669" s="439"/>
      <c r="AF8669" s="439"/>
      <c r="AG8669" s="439"/>
      <c r="AH8669" s="439"/>
      <c r="AI8669" s="439"/>
      <c r="AJ8669" s="439"/>
    </row>
    <row r="8670" spans="29:36" x14ac:dyDescent="0.3">
      <c r="AC8670" s="439"/>
      <c r="AD8670" s="439"/>
      <c r="AE8670" s="439"/>
      <c r="AF8670" s="439"/>
      <c r="AG8670" s="439"/>
      <c r="AH8670" s="439"/>
      <c r="AI8670" s="439"/>
      <c r="AJ8670" s="439"/>
    </row>
    <row r="8671" spans="29:36" x14ac:dyDescent="0.3">
      <c r="AC8671" s="439"/>
      <c r="AD8671" s="439"/>
      <c r="AE8671" s="439"/>
      <c r="AF8671" s="439"/>
      <c r="AG8671" s="439"/>
      <c r="AH8671" s="439"/>
      <c r="AI8671" s="439"/>
      <c r="AJ8671" s="439"/>
    </row>
    <row r="8672" spans="29:36" x14ac:dyDescent="0.3">
      <c r="AC8672" s="439"/>
      <c r="AD8672" s="439"/>
      <c r="AE8672" s="439"/>
      <c r="AF8672" s="439"/>
      <c r="AG8672" s="439"/>
      <c r="AH8672" s="439"/>
      <c r="AI8672" s="439"/>
      <c r="AJ8672" s="439"/>
    </row>
    <row r="8673" spans="29:36" x14ac:dyDescent="0.3">
      <c r="AC8673" s="439"/>
      <c r="AD8673" s="439"/>
      <c r="AE8673" s="439"/>
      <c r="AF8673" s="439"/>
      <c r="AG8673" s="439"/>
      <c r="AH8673" s="439"/>
      <c r="AI8673" s="439"/>
      <c r="AJ8673" s="439"/>
    </row>
    <row r="8674" spans="29:36" x14ac:dyDescent="0.3">
      <c r="AC8674" s="439"/>
      <c r="AD8674" s="439"/>
      <c r="AE8674" s="439"/>
      <c r="AF8674" s="439"/>
      <c r="AG8674" s="439"/>
      <c r="AH8674" s="439"/>
      <c r="AI8674" s="439"/>
      <c r="AJ8674" s="439"/>
    </row>
    <row r="8675" spans="29:36" x14ac:dyDescent="0.3">
      <c r="AC8675" s="439"/>
      <c r="AD8675" s="439"/>
      <c r="AE8675" s="439"/>
      <c r="AF8675" s="439"/>
      <c r="AG8675" s="439"/>
      <c r="AH8675" s="439"/>
      <c r="AI8675" s="439"/>
      <c r="AJ8675" s="439"/>
    </row>
    <row r="8676" spans="29:36" x14ac:dyDescent="0.3">
      <c r="AC8676" s="439"/>
      <c r="AD8676" s="439"/>
      <c r="AE8676" s="439"/>
      <c r="AF8676" s="439"/>
      <c r="AG8676" s="439"/>
      <c r="AH8676" s="439"/>
      <c r="AI8676" s="439"/>
      <c r="AJ8676" s="439"/>
    </row>
    <row r="8677" spans="29:36" x14ac:dyDescent="0.3">
      <c r="AC8677" s="439"/>
      <c r="AD8677" s="439"/>
      <c r="AE8677" s="439"/>
      <c r="AF8677" s="439"/>
      <c r="AG8677" s="439"/>
      <c r="AH8677" s="439"/>
      <c r="AI8677" s="439"/>
      <c r="AJ8677" s="439"/>
    </row>
    <row r="8678" spans="29:36" x14ac:dyDescent="0.3">
      <c r="AC8678" s="439"/>
      <c r="AD8678" s="439"/>
      <c r="AE8678" s="439"/>
      <c r="AF8678" s="439"/>
      <c r="AG8678" s="439"/>
      <c r="AH8678" s="439"/>
      <c r="AI8678" s="439"/>
      <c r="AJ8678" s="439"/>
    </row>
    <row r="8679" spans="29:36" x14ac:dyDescent="0.3">
      <c r="AC8679" s="439"/>
      <c r="AD8679" s="439"/>
      <c r="AE8679" s="439"/>
      <c r="AF8679" s="439"/>
      <c r="AG8679" s="439"/>
      <c r="AH8679" s="439"/>
      <c r="AI8679" s="439"/>
      <c r="AJ8679" s="439"/>
    </row>
    <row r="8680" spans="29:36" x14ac:dyDescent="0.3">
      <c r="AC8680" s="439"/>
      <c r="AD8680" s="439"/>
      <c r="AE8680" s="439"/>
      <c r="AF8680" s="439"/>
      <c r="AG8680" s="439"/>
      <c r="AH8680" s="439"/>
      <c r="AI8680" s="439"/>
      <c r="AJ8680" s="439"/>
    </row>
    <row r="8681" spans="29:36" x14ac:dyDescent="0.3">
      <c r="AC8681" s="439"/>
      <c r="AD8681" s="439"/>
      <c r="AE8681" s="439"/>
      <c r="AF8681" s="439"/>
      <c r="AG8681" s="439"/>
      <c r="AH8681" s="439"/>
      <c r="AI8681" s="439"/>
      <c r="AJ8681" s="439"/>
    </row>
    <row r="8682" spans="29:36" x14ac:dyDescent="0.3">
      <c r="AC8682" s="439"/>
      <c r="AD8682" s="439"/>
      <c r="AE8682" s="439"/>
      <c r="AF8682" s="439"/>
      <c r="AG8682" s="439"/>
      <c r="AH8682" s="439"/>
      <c r="AI8682" s="439"/>
      <c r="AJ8682" s="439"/>
    </row>
    <row r="8683" spans="29:36" x14ac:dyDescent="0.3">
      <c r="AC8683" s="439"/>
      <c r="AD8683" s="439"/>
      <c r="AE8683" s="439"/>
      <c r="AF8683" s="439"/>
      <c r="AG8683" s="439"/>
      <c r="AH8683" s="439"/>
      <c r="AI8683" s="439"/>
      <c r="AJ8683" s="439"/>
    </row>
    <row r="8684" spans="29:36" x14ac:dyDescent="0.3">
      <c r="AC8684" s="439"/>
      <c r="AD8684" s="439"/>
      <c r="AE8684" s="439"/>
      <c r="AF8684" s="439"/>
      <c r="AG8684" s="439"/>
      <c r="AH8684" s="439"/>
      <c r="AI8684" s="439"/>
      <c r="AJ8684" s="439"/>
    </row>
    <row r="8685" spans="29:36" x14ac:dyDescent="0.3">
      <c r="AC8685" s="439"/>
      <c r="AD8685" s="439"/>
      <c r="AE8685" s="439"/>
      <c r="AF8685" s="439"/>
      <c r="AG8685" s="439"/>
      <c r="AH8685" s="439"/>
      <c r="AI8685" s="439"/>
      <c r="AJ8685" s="439"/>
    </row>
    <row r="8686" spans="29:36" x14ac:dyDescent="0.3">
      <c r="AC8686" s="439"/>
      <c r="AD8686" s="439"/>
      <c r="AE8686" s="439"/>
      <c r="AF8686" s="439"/>
      <c r="AG8686" s="439"/>
      <c r="AH8686" s="439"/>
      <c r="AI8686" s="439"/>
      <c r="AJ8686" s="439"/>
    </row>
    <row r="8687" spans="29:36" x14ac:dyDescent="0.3">
      <c r="AC8687" s="439"/>
      <c r="AD8687" s="439"/>
      <c r="AE8687" s="439"/>
      <c r="AF8687" s="439"/>
      <c r="AG8687" s="439"/>
      <c r="AH8687" s="439"/>
      <c r="AI8687" s="439"/>
      <c r="AJ8687" s="439"/>
    </row>
    <row r="8688" spans="29:36" x14ac:dyDescent="0.3">
      <c r="AC8688" s="439"/>
      <c r="AD8688" s="439"/>
      <c r="AE8688" s="439"/>
      <c r="AF8688" s="439"/>
      <c r="AG8688" s="439"/>
      <c r="AH8688" s="439"/>
      <c r="AI8688" s="439"/>
      <c r="AJ8688" s="439"/>
    </row>
    <row r="8689" spans="29:36" x14ac:dyDescent="0.3">
      <c r="AC8689" s="439"/>
      <c r="AD8689" s="439"/>
      <c r="AE8689" s="439"/>
      <c r="AF8689" s="439"/>
      <c r="AG8689" s="439"/>
      <c r="AH8689" s="439"/>
      <c r="AI8689" s="439"/>
      <c r="AJ8689" s="439"/>
    </row>
    <row r="8690" spans="29:36" x14ac:dyDescent="0.3">
      <c r="AC8690" s="439"/>
      <c r="AD8690" s="439"/>
      <c r="AE8690" s="439"/>
      <c r="AF8690" s="439"/>
      <c r="AG8690" s="439"/>
      <c r="AH8690" s="439"/>
      <c r="AI8690" s="439"/>
      <c r="AJ8690" s="439"/>
    </row>
    <row r="8691" spans="29:36" x14ac:dyDescent="0.3">
      <c r="AC8691" s="439"/>
      <c r="AD8691" s="439"/>
      <c r="AE8691" s="439"/>
      <c r="AF8691" s="439"/>
      <c r="AG8691" s="439"/>
      <c r="AH8691" s="439"/>
      <c r="AI8691" s="439"/>
      <c r="AJ8691" s="439"/>
    </row>
    <row r="8692" spans="29:36" x14ac:dyDescent="0.3">
      <c r="AC8692" s="439"/>
      <c r="AD8692" s="439"/>
      <c r="AE8692" s="439"/>
      <c r="AF8692" s="439"/>
      <c r="AG8692" s="439"/>
      <c r="AH8692" s="439"/>
      <c r="AI8692" s="439"/>
      <c r="AJ8692" s="439"/>
    </row>
    <row r="8693" spans="29:36" x14ac:dyDescent="0.3">
      <c r="AC8693" s="439"/>
      <c r="AD8693" s="439"/>
      <c r="AE8693" s="439"/>
      <c r="AF8693" s="439"/>
      <c r="AG8693" s="439"/>
      <c r="AH8693" s="439"/>
      <c r="AI8693" s="439"/>
      <c r="AJ8693" s="439"/>
    </row>
    <row r="8694" spans="29:36" x14ac:dyDescent="0.3">
      <c r="AC8694" s="439"/>
      <c r="AD8694" s="439"/>
      <c r="AE8694" s="439"/>
      <c r="AF8694" s="439"/>
      <c r="AG8694" s="439"/>
      <c r="AH8694" s="439"/>
      <c r="AI8694" s="439"/>
      <c r="AJ8694" s="439"/>
    </row>
    <row r="8695" spans="29:36" x14ac:dyDescent="0.3">
      <c r="AC8695" s="439"/>
      <c r="AD8695" s="439"/>
      <c r="AE8695" s="439"/>
      <c r="AF8695" s="439"/>
      <c r="AG8695" s="439"/>
      <c r="AH8695" s="439"/>
      <c r="AI8695" s="439"/>
      <c r="AJ8695" s="439"/>
    </row>
    <row r="8696" spans="29:36" x14ac:dyDescent="0.3">
      <c r="AC8696" s="439"/>
      <c r="AD8696" s="439"/>
      <c r="AE8696" s="439"/>
      <c r="AF8696" s="439"/>
      <c r="AG8696" s="439"/>
      <c r="AH8696" s="439"/>
      <c r="AI8696" s="439"/>
      <c r="AJ8696" s="439"/>
    </row>
    <row r="8697" spans="29:36" x14ac:dyDescent="0.3">
      <c r="AC8697" s="439"/>
      <c r="AD8697" s="439"/>
      <c r="AE8697" s="439"/>
      <c r="AF8697" s="439"/>
      <c r="AG8697" s="439"/>
      <c r="AH8697" s="439"/>
      <c r="AI8697" s="439"/>
      <c r="AJ8697" s="439"/>
    </row>
    <row r="8698" spans="29:36" x14ac:dyDescent="0.3">
      <c r="AC8698" s="439"/>
      <c r="AD8698" s="439"/>
      <c r="AE8698" s="439"/>
      <c r="AF8698" s="439"/>
      <c r="AG8698" s="439"/>
      <c r="AH8698" s="439"/>
      <c r="AI8698" s="439"/>
      <c r="AJ8698" s="439"/>
    </row>
    <row r="8699" spans="29:36" x14ac:dyDescent="0.3">
      <c r="AC8699" s="439"/>
      <c r="AD8699" s="439"/>
      <c r="AE8699" s="439"/>
      <c r="AF8699" s="439"/>
      <c r="AG8699" s="439"/>
      <c r="AH8699" s="439"/>
      <c r="AI8699" s="439"/>
      <c r="AJ8699" s="439"/>
    </row>
    <row r="8700" spans="29:36" x14ac:dyDescent="0.3">
      <c r="AC8700" s="439"/>
      <c r="AD8700" s="439"/>
      <c r="AE8700" s="439"/>
      <c r="AF8700" s="439"/>
      <c r="AG8700" s="439"/>
      <c r="AH8700" s="439"/>
      <c r="AI8700" s="439"/>
      <c r="AJ8700" s="439"/>
    </row>
    <row r="8701" spans="29:36" x14ac:dyDescent="0.3">
      <c r="AC8701" s="439"/>
      <c r="AD8701" s="439"/>
      <c r="AE8701" s="439"/>
      <c r="AF8701" s="439"/>
      <c r="AG8701" s="439"/>
      <c r="AH8701" s="439"/>
      <c r="AI8701" s="439"/>
      <c r="AJ8701" s="439"/>
    </row>
    <row r="8702" spans="29:36" x14ac:dyDescent="0.3">
      <c r="AC8702" s="439"/>
      <c r="AD8702" s="439"/>
      <c r="AE8702" s="439"/>
      <c r="AF8702" s="439"/>
      <c r="AG8702" s="439"/>
      <c r="AH8702" s="439"/>
      <c r="AI8702" s="439"/>
      <c r="AJ8702" s="439"/>
    </row>
    <row r="8703" spans="29:36" x14ac:dyDescent="0.3">
      <c r="AC8703" s="439"/>
      <c r="AD8703" s="439"/>
      <c r="AE8703" s="439"/>
      <c r="AF8703" s="439"/>
      <c r="AG8703" s="439"/>
      <c r="AH8703" s="439"/>
      <c r="AI8703" s="439"/>
      <c r="AJ8703" s="439"/>
    </row>
    <row r="8704" spans="29:36" x14ac:dyDescent="0.3">
      <c r="AC8704" s="439"/>
      <c r="AD8704" s="439"/>
      <c r="AE8704" s="439"/>
      <c r="AF8704" s="439"/>
      <c r="AG8704" s="439"/>
      <c r="AH8704" s="439"/>
      <c r="AI8704" s="439"/>
      <c r="AJ8704" s="439"/>
    </row>
    <row r="8705" spans="29:36" x14ac:dyDescent="0.3">
      <c r="AC8705" s="439"/>
      <c r="AD8705" s="439"/>
      <c r="AE8705" s="439"/>
      <c r="AF8705" s="439"/>
      <c r="AG8705" s="439"/>
      <c r="AH8705" s="439"/>
      <c r="AI8705" s="439"/>
      <c r="AJ8705" s="439"/>
    </row>
    <row r="8706" spans="29:36" x14ac:dyDescent="0.3">
      <c r="AC8706" s="439"/>
      <c r="AD8706" s="439"/>
      <c r="AE8706" s="439"/>
      <c r="AF8706" s="439"/>
      <c r="AG8706" s="439"/>
      <c r="AH8706" s="439"/>
      <c r="AI8706" s="439"/>
      <c r="AJ8706" s="439"/>
    </row>
    <row r="8707" spans="29:36" x14ac:dyDescent="0.3">
      <c r="AC8707" s="439"/>
      <c r="AD8707" s="439"/>
      <c r="AE8707" s="439"/>
      <c r="AF8707" s="439"/>
      <c r="AG8707" s="439"/>
      <c r="AH8707" s="439"/>
      <c r="AI8707" s="439"/>
      <c r="AJ8707" s="439"/>
    </row>
    <row r="8708" spans="29:36" x14ac:dyDescent="0.3">
      <c r="AC8708" s="439"/>
      <c r="AD8708" s="439"/>
      <c r="AE8708" s="439"/>
      <c r="AF8708" s="439"/>
      <c r="AG8708" s="439"/>
      <c r="AH8708" s="439"/>
      <c r="AI8708" s="439"/>
      <c r="AJ8708" s="439"/>
    </row>
    <row r="8709" spans="29:36" x14ac:dyDescent="0.3">
      <c r="AC8709" s="439"/>
      <c r="AD8709" s="439"/>
      <c r="AE8709" s="439"/>
      <c r="AF8709" s="439"/>
      <c r="AG8709" s="439"/>
      <c r="AH8709" s="439"/>
      <c r="AI8709" s="439"/>
      <c r="AJ8709" s="439"/>
    </row>
    <row r="8710" spans="29:36" x14ac:dyDescent="0.3">
      <c r="AC8710" s="439"/>
      <c r="AD8710" s="439"/>
      <c r="AE8710" s="439"/>
      <c r="AF8710" s="439"/>
      <c r="AG8710" s="439"/>
      <c r="AH8710" s="439"/>
      <c r="AI8710" s="439"/>
      <c r="AJ8710" s="439"/>
    </row>
    <row r="8711" spans="29:36" x14ac:dyDescent="0.3">
      <c r="AC8711" s="439"/>
      <c r="AD8711" s="439"/>
      <c r="AE8711" s="439"/>
      <c r="AF8711" s="439"/>
      <c r="AG8711" s="439"/>
      <c r="AH8711" s="439"/>
      <c r="AI8711" s="439"/>
      <c r="AJ8711" s="439"/>
    </row>
    <row r="8712" spans="29:36" x14ac:dyDescent="0.3">
      <c r="AC8712" s="439"/>
      <c r="AD8712" s="439"/>
      <c r="AE8712" s="439"/>
      <c r="AF8712" s="439"/>
      <c r="AG8712" s="439"/>
      <c r="AH8712" s="439"/>
      <c r="AI8712" s="439"/>
      <c r="AJ8712" s="439"/>
    </row>
    <row r="8713" spans="29:36" x14ac:dyDescent="0.3">
      <c r="AC8713" s="439"/>
      <c r="AD8713" s="439"/>
      <c r="AE8713" s="439"/>
      <c r="AF8713" s="439"/>
      <c r="AG8713" s="439"/>
      <c r="AH8713" s="439"/>
      <c r="AI8713" s="439"/>
      <c r="AJ8713" s="439"/>
    </row>
    <row r="8714" spans="29:36" x14ac:dyDescent="0.3">
      <c r="AC8714" s="439"/>
      <c r="AD8714" s="439"/>
      <c r="AE8714" s="439"/>
      <c r="AF8714" s="439"/>
      <c r="AG8714" s="439"/>
      <c r="AH8714" s="439"/>
      <c r="AI8714" s="439"/>
      <c r="AJ8714" s="439"/>
    </row>
    <row r="8715" spans="29:36" x14ac:dyDescent="0.3">
      <c r="AC8715" s="439"/>
      <c r="AD8715" s="439"/>
      <c r="AE8715" s="439"/>
      <c r="AF8715" s="439"/>
      <c r="AG8715" s="439"/>
      <c r="AH8715" s="439"/>
      <c r="AI8715" s="439"/>
      <c r="AJ8715" s="439"/>
    </row>
    <row r="8716" spans="29:36" x14ac:dyDescent="0.3">
      <c r="AC8716" s="439"/>
      <c r="AD8716" s="439"/>
      <c r="AE8716" s="439"/>
      <c r="AF8716" s="439"/>
      <c r="AG8716" s="439"/>
      <c r="AH8716" s="439"/>
      <c r="AI8716" s="439"/>
      <c r="AJ8716" s="439"/>
    </row>
    <row r="8717" spans="29:36" x14ac:dyDescent="0.3">
      <c r="AC8717" s="439"/>
      <c r="AD8717" s="439"/>
      <c r="AE8717" s="439"/>
      <c r="AF8717" s="439"/>
      <c r="AG8717" s="439"/>
      <c r="AH8717" s="439"/>
      <c r="AI8717" s="439"/>
      <c r="AJ8717" s="439"/>
    </row>
    <row r="8718" spans="29:36" x14ac:dyDescent="0.3">
      <c r="AC8718" s="439"/>
      <c r="AD8718" s="439"/>
      <c r="AE8718" s="439"/>
      <c r="AF8718" s="439"/>
      <c r="AG8718" s="439"/>
      <c r="AH8718" s="439"/>
      <c r="AI8718" s="439"/>
      <c r="AJ8718" s="439"/>
    </row>
    <row r="8719" spans="29:36" x14ac:dyDescent="0.3">
      <c r="AC8719" s="439"/>
      <c r="AD8719" s="439"/>
      <c r="AE8719" s="439"/>
      <c r="AF8719" s="439"/>
      <c r="AG8719" s="439"/>
      <c r="AH8719" s="439"/>
      <c r="AI8719" s="439"/>
      <c r="AJ8719" s="439"/>
    </row>
    <row r="8720" spans="29:36" x14ac:dyDescent="0.3">
      <c r="AC8720" s="439"/>
      <c r="AD8720" s="439"/>
      <c r="AE8720" s="439"/>
      <c r="AF8720" s="439"/>
      <c r="AG8720" s="439"/>
      <c r="AH8720" s="439"/>
      <c r="AI8720" s="439"/>
      <c r="AJ8720" s="439"/>
    </row>
    <row r="8721" spans="29:36" x14ac:dyDescent="0.3">
      <c r="AC8721" s="439"/>
      <c r="AD8721" s="439"/>
      <c r="AE8721" s="439"/>
      <c r="AF8721" s="439"/>
      <c r="AG8721" s="439"/>
      <c r="AH8721" s="439"/>
      <c r="AI8721" s="439"/>
      <c r="AJ8721" s="439"/>
    </row>
    <row r="8722" spans="29:36" x14ac:dyDescent="0.3">
      <c r="AC8722" s="439"/>
      <c r="AD8722" s="439"/>
      <c r="AE8722" s="439"/>
      <c r="AF8722" s="439"/>
      <c r="AG8722" s="439"/>
      <c r="AH8722" s="439"/>
      <c r="AI8722" s="439"/>
      <c r="AJ8722" s="439"/>
    </row>
    <row r="8723" spans="29:36" x14ac:dyDescent="0.3">
      <c r="AC8723" s="439"/>
      <c r="AD8723" s="439"/>
      <c r="AE8723" s="439"/>
      <c r="AF8723" s="439"/>
      <c r="AG8723" s="439"/>
      <c r="AH8723" s="439"/>
      <c r="AI8723" s="439"/>
      <c r="AJ8723" s="439"/>
    </row>
    <row r="8724" spans="29:36" x14ac:dyDescent="0.3">
      <c r="AC8724" s="439"/>
      <c r="AD8724" s="439"/>
      <c r="AE8724" s="439"/>
      <c r="AF8724" s="439"/>
      <c r="AG8724" s="439"/>
      <c r="AH8724" s="439"/>
      <c r="AI8724" s="439"/>
      <c r="AJ8724" s="439"/>
    </row>
    <row r="8725" spans="29:36" x14ac:dyDescent="0.3">
      <c r="AC8725" s="439"/>
      <c r="AD8725" s="439"/>
      <c r="AE8725" s="439"/>
      <c r="AF8725" s="439"/>
      <c r="AG8725" s="439"/>
      <c r="AH8725" s="439"/>
      <c r="AI8725" s="439"/>
      <c r="AJ8725" s="439"/>
    </row>
    <row r="8726" spans="29:36" x14ac:dyDescent="0.3">
      <c r="AC8726" s="439"/>
      <c r="AD8726" s="439"/>
      <c r="AE8726" s="439"/>
      <c r="AF8726" s="439"/>
      <c r="AG8726" s="439"/>
      <c r="AH8726" s="439"/>
      <c r="AI8726" s="439"/>
      <c r="AJ8726" s="439"/>
    </row>
    <row r="8727" spans="29:36" x14ac:dyDescent="0.3">
      <c r="AC8727" s="439"/>
      <c r="AD8727" s="439"/>
      <c r="AE8727" s="439"/>
      <c r="AF8727" s="439"/>
      <c r="AG8727" s="439"/>
      <c r="AH8727" s="439"/>
      <c r="AI8727" s="439"/>
      <c r="AJ8727" s="439"/>
    </row>
    <row r="8728" spans="29:36" x14ac:dyDescent="0.3">
      <c r="AC8728" s="439"/>
      <c r="AD8728" s="439"/>
      <c r="AE8728" s="439"/>
      <c r="AF8728" s="439"/>
      <c r="AG8728" s="439"/>
      <c r="AH8728" s="439"/>
      <c r="AI8728" s="439"/>
      <c r="AJ8728" s="439"/>
    </row>
    <row r="8729" spans="29:36" x14ac:dyDescent="0.3">
      <c r="AC8729" s="439"/>
      <c r="AD8729" s="439"/>
      <c r="AE8729" s="439"/>
      <c r="AF8729" s="439"/>
      <c r="AG8729" s="439"/>
      <c r="AH8729" s="439"/>
      <c r="AI8729" s="439"/>
      <c r="AJ8729" s="439"/>
    </row>
    <row r="8730" spans="29:36" x14ac:dyDescent="0.3">
      <c r="AC8730" s="439"/>
      <c r="AD8730" s="439"/>
      <c r="AE8730" s="439"/>
      <c r="AF8730" s="439"/>
      <c r="AG8730" s="439"/>
      <c r="AH8730" s="439"/>
      <c r="AI8730" s="439"/>
      <c r="AJ8730" s="439"/>
    </row>
    <row r="8731" spans="29:36" x14ac:dyDescent="0.3">
      <c r="AC8731" s="439"/>
      <c r="AD8731" s="439"/>
      <c r="AE8731" s="439"/>
      <c r="AF8731" s="439"/>
      <c r="AG8731" s="439"/>
      <c r="AH8731" s="439"/>
      <c r="AI8731" s="439"/>
      <c r="AJ8731" s="439"/>
    </row>
    <row r="8732" spans="29:36" x14ac:dyDescent="0.3">
      <c r="AC8732" s="439"/>
      <c r="AD8732" s="439"/>
      <c r="AE8732" s="439"/>
      <c r="AF8732" s="439"/>
      <c r="AG8732" s="439"/>
      <c r="AH8732" s="439"/>
      <c r="AI8732" s="439"/>
      <c r="AJ8732" s="439"/>
    </row>
    <row r="8733" spans="29:36" x14ac:dyDescent="0.3">
      <c r="AC8733" s="439"/>
      <c r="AD8733" s="439"/>
      <c r="AE8733" s="439"/>
      <c r="AF8733" s="439"/>
      <c r="AG8733" s="439"/>
      <c r="AH8733" s="439"/>
      <c r="AI8733" s="439"/>
      <c r="AJ8733" s="439"/>
    </row>
    <row r="8734" spans="29:36" x14ac:dyDescent="0.3">
      <c r="AC8734" s="439"/>
      <c r="AD8734" s="439"/>
      <c r="AE8734" s="439"/>
      <c r="AF8734" s="439"/>
      <c r="AG8734" s="439"/>
      <c r="AH8734" s="439"/>
      <c r="AI8734" s="439"/>
      <c r="AJ8734" s="439"/>
    </row>
    <row r="8735" spans="29:36" x14ac:dyDescent="0.3">
      <c r="AC8735" s="439"/>
      <c r="AD8735" s="439"/>
      <c r="AE8735" s="439"/>
      <c r="AF8735" s="439"/>
      <c r="AG8735" s="439"/>
      <c r="AH8735" s="439"/>
      <c r="AI8735" s="439"/>
      <c r="AJ8735" s="439"/>
    </row>
    <row r="8736" spans="29:36" x14ac:dyDescent="0.3">
      <c r="AC8736" s="439"/>
      <c r="AD8736" s="439"/>
      <c r="AE8736" s="439"/>
      <c r="AF8736" s="439"/>
      <c r="AG8736" s="439"/>
      <c r="AH8736" s="439"/>
      <c r="AI8736" s="439"/>
      <c r="AJ8736" s="439"/>
    </row>
    <row r="8737" spans="29:36" x14ac:dyDescent="0.3">
      <c r="AC8737" s="439"/>
      <c r="AD8737" s="439"/>
      <c r="AE8737" s="439"/>
      <c r="AF8737" s="439"/>
      <c r="AG8737" s="439"/>
      <c r="AH8737" s="439"/>
      <c r="AI8737" s="439"/>
      <c r="AJ8737" s="439"/>
    </row>
    <row r="8738" spans="29:36" x14ac:dyDescent="0.3">
      <c r="AC8738" s="439"/>
      <c r="AD8738" s="439"/>
      <c r="AE8738" s="439"/>
      <c r="AF8738" s="439"/>
      <c r="AG8738" s="439"/>
      <c r="AH8738" s="439"/>
      <c r="AI8738" s="439"/>
      <c r="AJ8738" s="439"/>
    </row>
    <row r="8739" spans="29:36" x14ac:dyDescent="0.3">
      <c r="AC8739" s="439"/>
      <c r="AD8739" s="439"/>
      <c r="AE8739" s="439"/>
      <c r="AF8739" s="439"/>
      <c r="AG8739" s="439"/>
      <c r="AH8739" s="439"/>
      <c r="AI8739" s="439"/>
      <c r="AJ8739" s="439"/>
    </row>
    <row r="8740" spans="29:36" x14ac:dyDescent="0.3">
      <c r="AC8740" s="439"/>
      <c r="AD8740" s="439"/>
      <c r="AE8740" s="439"/>
      <c r="AF8740" s="439"/>
      <c r="AG8740" s="439"/>
      <c r="AH8740" s="439"/>
      <c r="AI8740" s="439"/>
      <c r="AJ8740" s="439"/>
    </row>
    <row r="8741" spans="29:36" x14ac:dyDescent="0.3">
      <c r="AC8741" s="439"/>
      <c r="AD8741" s="439"/>
      <c r="AE8741" s="439"/>
      <c r="AF8741" s="439"/>
      <c r="AG8741" s="439"/>
      <c r="AH8741" s="439"/>
      <c r="AI8741" s="439"/>
      <c r="AJ8741" s="439"/>
    </row>
    <row r="8742" spans="29:36" x14ac:dyDescent="0.3">
      <c r="AC8742" s="439"/>
      <c r="AD8742" s="439"/>
      <c r="AE8742" s="439"/>
      <c r="AF8742" s="439"/>
      <c r="AG8742" s="439"/>
      <c r="AH8742" s="439"/>
      <c r="AI8742" s="439"/>
      <c r="AJ8742" s="439"/>
    </row>
    <row r="8743" spans="29:36" x14ac:dyDescent="0.3">
      <c r="AC8743" s="439"/>
      <c r="AD8743" s="439"/>
      <c r="AE8743" s="439"/>
      <c r="AF8743" s="439"/>
      <c r="AG8743" s="439"/>
      <c r="AH8743" s="439"/>
      <c r="AI8743" s="439"/>
      <c r="AJ8743" s="439"/>
    </row>
    <row r="8744" spans="29:36" x14ac:dyDescent="0.3">
      <c r="AC8744" s="439"/>
      <c r="AD8744" s="439"/>
      <c r="AE8744" s="439"/>
      <c r="AF8744" s="439"/>
      <c r="AG8744" s="439"/>
      <c r="AH8744" s="439"/>
      <c r="AI8744" s="439"/>
      <c r="AJ8744" s="439"/>
    </row>
    <row r="8745" spans="29:36" x14ac:dyDescent="0.3">
      <c r="AC8745" s="439"/>
      <c r="AD8745" s="439"/>
      <c r="AE8745" s="439"/>
      <c r="AF8745" s="439"/>
      <c r="AG8745" s="439"/>
      <c r="AH8745" s="439"/>
      <c r="AI8745" s="439"/>
      <c r="AJ8745" s="439"/>
    </row>
    <row r="8746" spans="29:36" x14ac:dyDescent="0.3">
      <c r="AC8746" s="439"/>
      <c r="AD8746" s="439"/>
      <c r="AE8746" s="439"/>
      <c r="AF8746" s="439"/>
      <c r="AG8746" s="439"/>
      <c r="AH8746" s="439"/>
      <c r="AI8746" s="439"/>
      <c r="AJ8746" s="439"/>
    </row>
    <row r="8747" spans="29:36" x14ac:dyDescent="0.3">
      <c r="AC8747" s="439"/>
      <c r="AD8747" s="439"/>
      <c r="AE8747" s="439"/>
      <c r="AF8747" s="439"/>
      <c r="AG8747" s="439"/>
      <c r="AH8747" s="439"/>
      <c r="AI8747" s="439"/>
      <c r="AJ8747" s="439"/>
    </row>
    <row r="8748" spans="29:36" x14ac:dyDescent="0.3">
      <c r="AC8748" s="439"/>
      <c r="AD8748" s="439"/>
      <c r="AE8748" s="439"/>
      <c r="AF8748" s="439"/>
      <c r="AG8748" s="439"/>
      <c r="AH8748" s="439"/>
      <c r="AI8748" s="439"/>
      <c r="AJ8748" s="439"/>
    </row>
    <row r="8749" spans="29:36" x14ac:dyDescent="0.3">
      <c r="AC8749" s="439"/>
      <c r="AD8749" s="439"/>
      <c r="AE8749" s="439"/>
      <c r="AF8749" s="439"/>
      <c r="AG8749" s="439"/>
      <c r="AH8749" s="439"/>
      <c r="AI8749" s="439"/>
      <c r="AJ8749" s="439"/>
    </row>
    <row r="8750" spans="29:36" x14ac:dyDescent="0.3">
      <c r="AC8750" s="439"/>
      <c r="AD8750" s="439"/>
      <c r="AE8750" s="439"/>
      <c r="AF8750" s="439"/>
      <c r="AG8750" s="439"/>
      <c r="AH8750" s="439"/>
      <c r="AI8750" s="439"/>
      <c r="AJ8750" s="439"/>
    </row>
    <row r="8751" spans="29:36" x14ac:dyDescent="0.3">
      <c r="AC8751" s="439"/>
      <c r="AD8751" s="439"/>
      <c r="AE8751" s="439"/>
      <c r="AF8751" s="439"/>
      <c r="AG8751" s="439"/>
      <c r="AH8751" s="439"/>
      <c r="AI8751" s="439"/>
      <c r="AJ8751" s="439"/>
    </row>
    <row r="8752" spans="29:36" x14ac:dyDescent="0.3">
      <c r="AC8752" s="439"/>
      <c r="AD8752" s="439"/>
      <c r="AE8752" s="439"/>
      <c r="AF8752" s="439"/>
      <c r="AG8752" s="439"/>
      <c r="AH8752" s="439"/>
      <c r="AI8752" s="439"/>
      <c r="AJ8752" s="439"/>
    </row>
    <row r="8753" spans="29:36" x14ac:dyDescent="0.3">
      <c r="AC8753" s="439"/>
      <c r="AD8753" s="439"/>
      <c r="AE8753" s="439"/>
      <c r="AF8753" s="439"/>
      <c r="AG8753" s="439"/>
      <c r="AH8753" s="439"/>
      <c r="AI8753" s="439"/>
      <c r="AJ8753" s="439"/>
    </row>
    <row r="8754" spans="29:36" x14ac:dyDescent="0.3">
      <c r="AC8754" s="439"/>
      <c r="AD8754" s="439"/>
      <c r="AE8754" s="439"/>
      <c r="AF8754" s="439"/>
      <c r="AG8754" s="439"/>
      <c r="AH8754" s="439"/>
      <c r="AI8754" s="439"/>
      <c r="AJ8754" s="439"/>
    </row>
    <row r="8755" spans="29:36" x14ac:dyDescent="0.3">
      <c r="AC8755" s="439"/>
      <c r="AD8755" s="439"/>
      <c r="AE8755" s="439"/>
      <c r="AF8755" s="439"/>
      <c r="AG8755" s="439"/>
      <c r="AH8755" s="439"/>
      <c r="AI8755" s="439"/>
      <c r="AJ8755" s="439"/>
    </row>
    <row r="8756" spans="29:36" x14ac:dyDescent="0.3">
      <c r="AC8756" s="439"/>
      <c r="AD8756" s="439"/>
      <c r="AE8756" s="439"/>
      <c r="AF8756" s="439"/>
      <c r="AG8756" s="439"/>
      <c r="AH8756" s="439"/>
      <c r="AI8756" s="439"/>
      <c r="AJ8756" s="439"/>
    </row>
    <row r="8757" spans="29:36" x14ac:dyDescent="0.3">
      <c r="AC8757" s="439"/>
      <c r="AD8757" s="439"/>
      <c r="AE8757" s="439"/>
      <c r="AF8757" s="439"/>
      <c r="AG8757" s="439"/>
      <c r="AH8757" s="439"/>
      <c r="AI8757" s="439"/>
      <c r="AJ8757" s="439"/>
    </row>
    <row r="8758" spans="29:36" x14ac:dyDescent="0.3">
      <c r="AC8758" s="439"/>
      <c r="AD8758" s="439"/>
      <c r="AE8758" s="439"/>
      <c r="AF8758" s="439"/>
      <c r="AG8758" s="439"/>
      <c r="AH8758" s="439"/>
      <c r="AI8758" s="439"/>
      <c r="AJ8758" s="439"/>
    </row>
    <row r="8759" spans="29:36" x14ac:dyDescent="0.3">
      <c r="AC8759" s="439"/>
      <c r="AD8759" s="439"/>
      <c r="AE8759" s="439"/>
      <c r="AF8759" s="439"/>
      <c r="AG8759" s="439"/>
      <c r="AH8759" s="439"/>
      <c r="AI8759" s="439"/>
      <c r="AJ8759" s="439"/>
    </row>
    <row r="8760" spans="29:36" x14ac:dyDescent="0.3">
      <c r="AC8760" s="439"/>
      <c r="AD8760" s="439"/>
      <c r="AE8760" s="439"/>
      <c r="AF8760" s="439"/>
      <c r="AG8760" s="439"/>
      <c r="AH8760" s="439"/>
      <c r="AI8760" s="439"/>
      <c r="AJ8760" s="439"/>
    </row>
    <row r="8761" spans="29:36" x14ac:dyDescent="0.3">
      <c r="AC8761" s="439"/>
      <c r="AD8761" s="439"/>
      <c r="AE8761" s="439"/>
      <c r="AF8761" s="439"/>
      <c r="AG8761" s="439"/>
      <c r="AH8761" s="439"/>
      <c r="AI8761" s="439"/>
      <c r="AJ8761" s="439"/>
    </row>
    <row r="8762" spans="29:36" x14ac:dyDescent="0.3">
      <c r="AC8762" s="439"/>
      <c r="AD8762" s="439"/>
      <c r="AE8762" s="439"/>
      <c r="AF8762" s="439"/>
      <c r="AG8762" s="439"/>
      <c r="AH8762" s="439"/>
      <c r="AI8762" s="439"/>
      <c r="AJ8762" s="439"/>
    </row>
    <row r="8763" spans="29:36" x14ac:dyDescent="0.3">
      <c r="AC8763" s="439"/>
      <c r="AD8763" s="439"/>
      <c r="AE8763" s="439"/>
      <c r="AF8763" s="439"/>
      <c r="AG8763" s="439"/>
      <c r="AH8763" s="439"/>
      <c r="AI8763" s="439"/>
      <c r="AJ8763" s="439"/>
    </row>
    <row r="8764" spans="29:36" x14ac:dyDescent="0.3">
      <c r="AC8764" s="439"/>
      <c r="AD8764" s="439"/>
      <c r="AE8764" s="439"/>
      <c r="AF8764" s="439"/>
      <c r="AG8764" s="439"/>
      <c r="AH8764" s="439"/>
      <c r="AI8764" s="439"/>
      <c r="AJ8764" s="439"/>
    </row>
    <row r="8765" spans="29:36" x14ac:dyDescent="0.3">
      <c r="AC8765" s="439"/>
      <c r="AD8765" s="439"/>
      <c r="AE8765" s="439"/>
      <c r="AF8765" s="439"/>
      <c r="AG8765" s="439"/>
      <c r="AH8765" s="439"/>
      <c r="AI8765" s="439"/>
      <c r="AJ8765" s="439"/>
    </row>
    <row r="8766" spans="29:36" x14ac:dyDescent="0.3">
      <c r="AC8766" s="439"/>
      <c r="AD8766" s="439"/>
      <c r="AE8766" s="439"/>
      <c r="AF8766" s="439"/>
      <c r="AG8766" s="439"/>
      <c r="AH8766" s="439"/>
      <c r="AI8766" s="439"/>
      <c r="AJ8766" s="439"/>
    </row>
    <row r="8767" spans="29:36" x14ac:dyDescent="0.3">
      <c r="AC8767" s="439"/>
      <c r="AD8767" s="439"/>
      <c r="AE8767" s="439"/>
      <c r="AF8767" s="439"/>
      <c r="AG8767" s="439"/>
      <c r="AH8767" s="439"/>
      <c r="AI8767" s="439"/>
      <c r="AJ8767" s="439"/>
    </row>
    <row r="8768" spans="29:36" x14ac:dyDescent="0.3">
      <c r="AC8768" s="439"/>
      <c r="AD8768" s="439"/>
      <c r="AE8768" s="439"/>
      <c r="AF8768" s="439"/>
      <c r="AG8768" s="439"/>
      <c r="AH8768" s="439"/>
      <c r="AI8768" s="439"/>
      <c r="AJ8768" s="439"/>
    </row>
    <row r="8769" spans="29:36" x14ac:dyDescent="0.3">
      <c r="AC8769" s="439"/>
      <c r="AD8769" s="439"/>
      <c r="AE8769" s="439"/>
      <c r="AF8769" s="439"/>
      <c r="AG8769" s="439"/>
      <c r="AH8769" s="439"/>
      <c r="AI8769" s="439"/>
      <c r="AJ8769" s="439"/>
    </row>
    <row r="8770" spans="29:36" x14ac:dyDescent="0.3">
      <c r="AC8770" s="439"/>
      <c r="AD8770" s="439"/>
      <c r="AE8770" s="439"/>
      <c r="AF8770" s="439"/>
      <c r="AG8770" s="439"/>
      <c r="AH8770" s="439"/>
      <c r="AI8770" s="439"/>
      <c r="AJ8770" s="439"/>
    </row>
    <row r="8771" spans="29:36" x14ac:dyDescent="0.3">
      <c r="AC8771" s="439"/>
      <c r="AD8771" s="439"/>
      <c r="AE8771" s="439"/>
      <c r="AF8771" s="439"/>
      <c r="AG8771" s="439"/>
      <c r="AH8771" s="439"/>
      <c r="AI8771" s="439"/>
      <c r="AJ8771" s="439"/>
    </row>
    <row r="8772" spans="29:36" x14ac:dyDescent="0.3">
      <c r="AC8772" s="439"/>
      <c r="AD8772" s="439"/>
      <c r="AE8772" s="439"/>
      <c r="AF8772" s="439"/>
      <c r="AG8772" s="439"/>
      <c r="AH8772" s="439"/>
      <c r="AI8772" s="439"/>
      <c r="AJ8772" s="439"/>
    </row>
    <row r="8773" spans="29:36" x14ac:dyDescent="0.3">
      <c r="AC8773" s="439"/>
      <c r="AD8773" s="439"/>
      <c r="AE8773" s="439"/>
      <c r="AF8773" s="439"/>
      <c r="AG8773" s="439"/>
      <c r="AH8773" s="439"/>
      <c r="AI8773" s="439"/>
      <c r="AJ8773" s="439"/>
    </row>
    <row r="8774" spans="29:36" x14ac:dyDescent="0.3">
      <c r="AC8774" s="439"/>
      <c r="AD8774" s="439"/>
      <c r="AE8774" s="439"/>
      <c r="AF8774" s="439"/>
      <c r="AG8774" s="439"/>
      <c r="AH8774" s="439"/>
      <c r="AI8774" s="439"/>
      <c r="AJ8774" s="439"/>
    </row>
    <row r="8775" spans="29:36" x14ac:dyDescent="0.3">
      <c r="AC8775" s="439"/>
      <c r="AD8775" s="439"/>
      <c r="AE8775" s="439"/>
      <c r="AF8775" s="439"/>
      <c r="AG8775" s="439"/>
      <c r="AH8775" s="439"/>
      <c r="AI8775" s="439"/>
      <c r="AJ8775" s="439"/>
    </row>
    <row r="8776" spans="29:36" x14ac:dyDescent="0.3">
      <c r="AC8776" s="439"/>
      <c r="AD8776" s="439"/>
      <c r="AE8776" s="439"/>
      <c r="AF8776" s="439"/>
      <c r="AG8776" s="439"/>
      <c r="AH8776" s="439"/>
      <c r="AI8776" s="439"/>
      <c r="AJ8776" s="439"/>
    </row>
    <row r="8777" spans="29:36" x14ac:dyDescent="0.3">
      <c r="AC8777" s="439"/>
      <c r="AD8777" s="439"/>
      <c r="AE8777" s="439"/>
      <c r="AF8777" s="439"/>
      <c r="AG8777" s="439"/>
      <c r="AH8777" s="439"/>
      <c r="AI8777" s="439"/>
      <c r="AJ8777" s="439"/>
    </row>
    <row r="8778" spans="29:36" x14ac:dyDescent="0.3">
      <c r="AC8778" s="439"/>
      <c r="AD8778" s="439"/>
      <c r="AE8778" s="439"/>
      <c r="AF8778" s="439"/>
      <c r="AG8778" s="439"/>
      <c r="AH8778" s="439"/>
      <c r="AI8778" s="439"/>
      <c r="AJ8778" s="439"/>
    </row>
    <row r="8779" spans="29:36" x14ac:dyDescent="0.3">
      <c r="AC8779" s="439"/>
      <c r="AD8779" s="439"/>
      <c r="AE8779" s="439"/>
      <c r="AF8779" s="439"/>
      <c r="AG8779" s="439"/>
      <c r="AH8779" s="439"/>
      <c r="AI8779" s="439"/>
      <c r="AJ8779" s="439"/>
    </row>
    <row r="8780" spans="29:36" x14ac:dyDescent="0.3">
      <c r="AC8780" s="439"/>
      <c r="AD8780" s="439"/>
      <c r="AE8780" s="439"/>
      <c r="AF8780" s="439"/>
      <c r="AG8780" s="439"/>
      <c r="AH8780" s="439"/>
      <c r="AI8780" s="439"/>
      <c r="AJ8780" s="439"/>
    </row>
    <row r="8781" spans="29:36" x14ac:dyDescent="0.3">
      <c r="AC8781" s="439"/>
      <c r="AD8781" s="439"/>
      <c r="AE8781" s="439"/>
      <c r="AF8781" s="439"/>
      <c r="AG8781" s="439"/>
      <c r="AH8781" s="439"/>
      <c r="AI8781" s="439"/>
      <c r="AJ8781" s="439"/>
    </row>
    <row r="8782" spans="29:36" x14ac:dyDescent="0.3">
      <c r="AC8782" s="439"/>
      <c r="AD8782" s="439"/>
      <c r="AE8782" s="439"/>
      <c r="AF8782" s="439"/>
      <c r="AG8782" s="439"/>
      <c r="AH8782" s="439"/>
      <c r="AI8782" s="439"/>
      <c r="AJ8782" s="439"/>
    </row>
    <row r="8783" spans="29:36" x14ac:dyDescent="0.3">
      <c r="AC8783" s="439"/>
      <c r="AD8783" s="439"/>
      <c r="AE8783" s="439"/>
      <c r="AF8783" s="439"/>
      <c r="AG8783" s="439"/>
      <c r="AH8783" s="439"/>
      <c r="AI8783" s="439"/>
      <c r="AJ8783" s="439"/>
    </row>
    <row r="8784" spans="29:36" x14ac:dyDescent="0.3">
      <c r="AC8784" s="439"/>
      <c r="AD8784" s="439"/>
      <c r="AE8784" s="439"/>
      <c r="AF8784" s="439"/>
      <c r="AG8784" s="439"/>
      <c r="AH8784" s="439"/>
      <c r="AI8784" s="439"/>
      <c r="AJ8784" s="439"/>
    </row>
    <row r="8785" spans="29:36" x14ac:dyDescent="0.3">
      <c r="AC8785" s="439"/>
      <c r="AD8785" s="439"/>
      <c r="AE8785" s="439"/>
      <c r="AF8785" s="439"/>
      <c r="AG8785" s="439"/>
      <c r="AH8785" s="439"/>
      <c r="AI8785" s="439"/>
      <c r="AJ8785" s="439"/>
    </row>
    <row r="8786" spans="29:36" x14ac:dyDescent="0.3">
      <c r="AC8786" s="439"/>
      <c r="AD8786" s="439"/>
      <c r="AE8786" s="439"/>
      <c r="AF8786" s="439"/>
      <c r="AG8786" s="439"/>
      <c r="AH8786" s="439"/>
      <c r="AI8786" s="439"/>
      <c r="AJ8786" s="439"/>
    </row>
    <row r="8787" spans="29:36" x14ac:dyDescent="0.3">
      <c r="AC8787" s="439"/>
      <c r="AD8787" s="439"/>
      <c r="AE8787" s="439"/>
      <c r="AF8787" s="439"/>
      <c r="AG8787" s="439"/>
      <c r="AH8787" s="439"/>
      <c r="AI8787" s="439"/>
      <c r="AJ8787" s="439"/>
    </row>
    <row r="8788" spans="29:36" x14ac:dyDescent="0.3">
      <c r="AC8788" s="439"/>
      <c r="AD8788" s="439"/>
      <c r="AE8788" s="439"/>
      <c r="AF8788" s="439"/>
      <c r="AG8788" s="439"/>
      <c r="AH8788" s="439"/>
      <c r="AI8788" s="439"/>
      <c r="AJ8788" s="439"/>
    </row>
    <row r="8789" spans="29:36" x14ac:dyDescent="0.3">
      <c r="AC8789" s="439"/>
      <c r="AD8789" s="439"/>
      <c r="AE8789" s="439"/>
      <c r="AF8789" s="439"/>
      <c r="AG8789" s="439"/>
      <c r="AH8789" s="439"/>
      <c r="AI8789" s="439"/>
      <c r="AJ8789" s="439"/>
    </row>
    <row r="8790" spans="29:36" x14ac:dyDescent="0.3">
      <c r="AC8790" s="439"/>
      <c r="AD8790" s="439"/>
      <c r="AE8790" s="439"/>
      <c r="AF8790" s="439"/>
      <c r="AG8790" s="439"/>
      <c r="AH8790" s="439"/>
      <c r="AI8790" s="439"/>
      <c r="AJ8790" s="439"/>
    </row>
    <row r="8791" spans="29:36" x14ac:dyDescent="0.3">
      <c r="AC8791" s="439"/>
      <c r="AD8791" s="439"/>
      <c r="AE8791" s="439"/>
      <c r="AF8791" s="439"/>
      <c r="AG8791" s="439"/>
      <c r="AH8791" s="439"/>
      <c r="AI8791" s="439"/>
      <c r="AJ8791" s="439"/>
    </row>
    <row r="8792" spans="29:36" x14ac:dyDescent="0.3">
      <c r="AC8792" s="439"/>
      <c r="AD8792" s="439"/>
      <c r="AE8792" s="439"/>
      <c r="AF8792" s="439"/>
      <c r="AG8792" s="439"/>
      <c r="AH8792" s="439"/>
      <c r="AI8792" s="439"/>
      <c r="AJ8792" s="439"/>
    </row>
    <row r="8793" spans="29:36" x14ac:dyDescent="0.3">
      <c r="AC8793" s="439"/>
      <c r="AD8793" s="439"/>
      <c r="AE8793" s="439"/>
      <c r="AF8793" s="439"/>
      <c r="AG8793" s="439"/>
      <c r="AH8793" s="439"/>
      <c r="AI8793" s="439"/>
      <c r="AJ8793" s="439"/>
    </row>
    <row r="8794" spans="29:36" x14ac:dyDescent="0.3">
      <c r="AC8794" s="439"/>
      <c r="AD8794" s="439"/>
      <c r="AE8794" s="439"/>
      <c r="AF8794" s="439"/>
      <c r="AG8794" s="439"/>
      <c r="AH8794" s="439"/>
      <c r="AI8794" s="439"/>
      <c r="AJ8794" s="439"/>
    </row>
    <row r="8795" spans="29:36" x14ac:dyDescent="0.3">
      <c r="AC8795" s="439"/>
      <c r="AD8795" s="439"/>
      <c r="AE8795" s="439"/>
      <c r="AF8795" s="439"/>
      <c r="AG8795" s="439"/>
      <c r="AH8795" s="439"/>
      <c r="AI8795" s="439"/>
      <c r="AJ8795" s="439"/>
    </row>
    <row r="8796" spans="29:36" x14ac:dyDescent="0.3">
      <c r="AC8796" s="439"/>
      <c r="AD8796" s="439"/>
      <c r="AE8796" s="439"/>
      <c r="AF8796" s="439"/>
      <c r="AG8796" s="439"/>
      <c r="AH8796" s="439"/>
      <c r="AI8796" s="439"/>
      <c r="AJ8796" s="439"/>
    </row>
    <row r="8797" spans="29:36" x14ac:dyDescent="0.3">
      <c r="AC8797" s="439"/>
      <c r="AD8797" s="439"/>
      <c r="AE8797" s="439"/>
      <c r="AF8797" s="439"/>
      <c r="AG8797" s="439"/>
      <c r="AH8797" s="439"/>
      <c r="AI8797" s="439"/>
      <c r="AJ8797" s="439"/>
    </row>
    <row r="8798" spans="29:36" x14ac:dyDescent="0.3">
      <c r="AC8798" s="439"/>
      <c r="AD8798" s="439"/>
      <c r="AE8798" s="439"/>
      <c r="AF8798" s="439"/>
      <c r="AG8798" s="439"/>
      <c r="AH8798" s="439"/>
      <c r="AI8798" s="439"/>
      <c r="AJ8798" s="439"/>
    </row>
    <row r="8799" spans="29:36" x14ac:dyDescent="0.3">
      <c r="AC8799" s="439"/>
      <c r="AD8799" s="439"/>
      <c r="AE8799" s="439"/>
      <c r="AF8799" s="439"/>
      <c r="AG8799" s="439"/>
      <c r="AH8799" s="439"/>
      <c r="AI8799" s="439"/>
      <c r="AJ8799" s="439"/>
    </row>
    <row r="8800" spans="29:36" x14ac:dyDescent="0.3">
      <c r="AC8800" s="439"/>
      <c r="AD8800" s="439"/>
      <c r="AE8800" s="439"/>
      <c r="AF8800" s="439"/>
      <c r="AG8800" s="439"/>
      <c r="AH8800" s="439"/>
      <c r="AI8800" s="439"/>
      <c r="AJ8800" s="439"/>
    </row>
    <row r="8801" spans="29:36" x14ac:dyDescent="0.3">
      <c r="AC8801" s="439"/>
      <c r="AD8801" s="439"/>
      <c r="AE8801" s="439"/>
      <c r="AF8801" s="439"/>
      <c r="AG8801" s="439"/>
      <c r="AH8801" s="439"/>
      <c r="AI8801" s="439"/>
      <c r="AJ8801" s="439"/>
    </row>
    <row r="8802" spans="29:36" x14ac:dyDescent="0.3">
      <c r="AC8802" s="439"/>
      <c r="AD8802" s="439"/>
      <c r="AE8802" s="439"/>
      <c r="AF8802" s="439"/>
      <c r="AG8802" s="439"/>
      <c r="AH8802" s="439"/>
      <c r="AI8802" s="439"/>
      <c r="AJ8802" s="439"/>
    </row>
    <row r="8803" spans="29:36" x14ac:dyDescent="0.3">
      <c r="AC8803" s="439"/>
      <c r="AD8803" s="439"/>
      <c r="AE8803" s="439"/>
      <c r="AF8803" s="439"/>
      <c r="AG8803" s="439"/>
      <c r="AH8803" s="439"/>
      <c r="AI8803" s="439"/>
      <c r="AJ8803" s="439"/>
    </row>
    <row r="8804" spans="29:36" x14ac:dyDescent="0.3">
      <c r="AC8804" s="439"/>
      <c r="AD8804" s="439"/>
      <c r="AE8804" s="439"/>
      <c r="AF8804" s="439"/>
      <c r="AG8804" s="439"/>
      <c r="AH8804" s="439"/>
      <c r="AI8804" s="439"/>
      <c r="AJ8804" s="439"/>
    </row>
    <row r="8805" spans="29:36" x14ac:dyDescent="0.3">
      <c r="AC8805" s="439"/>
      <c r="AD8805" s="439"/>
      <c r="AE8805" s="439"/>
      <c r="AF8805" s="439"/>
      <c r="AG8805" s="439"/>
      <c r="AH8805" s="439"/>
      <c r="AI8805" s="439"/>
      <c r="AJ8805" s="439"/>
    </row>
    <row r="8806" spans="29:36" x14ac:dyDescent="0.3">
      <c r="AC8806" s="439"/>
      <c r="AD8806" s="439"/>
      <c r="AE8806" s="439"/>
      <c r="AF8806" s="439"/>
      <c r="AG8806" s="439"/>
      <c r="AH8806" s="439"/>
      <c r="AI8806" s="439"/>
      <c r="AJ8806" s="439"/>
    </row>
    <row r="8807" spans="29:36" x14ac:dyDescent="0.3">
      <c r="AC8807" s="439"/>
      <c r="AD8807" s="439"/>
      <c r="AE8807" s="439"/>
      <c r="AF8807" s="439"/>
      <c r="AG8807" s="439"/>
      <c r="AH8807" s="439"/>
      <c r="AI8807" s="439"/>
      <c r="AJ8807" s="439"/>
    </row>
    <row r="8808" spans="29:36" x14ac:dyDescent="0.3">
      <c r="AC8808" s="439"/>
      <c r="AD8808" s="439"/>
      <c r="AE8808" s="439"/>
      <c r="AF8808" s="439"/>
      <c r="AG8808" s="439"/>
      <c r="AH8808" s="439"/>
      <c r="AI8808" s="439"/>
      <c r="AJ8808" s="439"/>
    </row>
    <row r="8809" spans="29:36" x14ac:dyDescent="0.3">
      <c r="AC8809" s="439"/>
      <c r="AD8809" s="439"/>
      <c r="AE8809" s="439"/>
      <c r="AF8809" s="439"/>
      <c r="AG8809" s="439"/>
      <c r="AH8809" s="439"/>
      <c r="AI8809" s="439"/>
      <c r="AJ8809" s="439"/>
    </row>
    <row r="8810" spans="29:36" x14ac:dyDescent="0.3">
      <c r="AC8810" s="439"/>
      <c r="AD8810" s="439"/>
      <c r="AE8810" s="439"/>
      <c r="AF8810" s="439"/>
      <c r="AG8810" s="439"/>
      <c r="AH8810" s="439"/>
      <c r="AI8810" s="439"/>
      <c r="AJ8810" s="439"/>
    </row>
    <row r="8811" spans="29:36" x14ac:dyDescent="0.3">
      <c r="AC8811" s="439"/>
      <c r="AD8811" s="439"/>
      <c r="AE8811" s="439"/>
      <c r="AF8811" s="439"/>
      <c r="AG8811" s="439"/>
      <c r="AH8811" s="439"/>
      <c r="AI8811" s="439"/>
      <c r="AJ8811" s="439"/>
    </row>
    <row r="8812" spans="29:36" x14ac:dyDescent="0.3">
      <c r="AC8812" s="439"/>
      <c r="AD8812" s="439"/>
      <c r="AE8812" s="439"/>
      <c r="AF8812" s="439"/>
      <c r="AG8812" s="439"/>
      <c r="AH8812" s="439"/>
      <c r="AI8812" s="439"/>
      <c r="AJ8812" s="439"/>
    </row>
    <row r="8813" spans="29:36" x14ac:dyDescent="0.3">
      <c r="AC8813" s="439"/>
      <c r="AD8813" s="439"/>
      <c r="AE8813" s="439"/>
      <c r="AF8813" s="439"/>
      <c r="AG8813" s="439"/>
      <c r="AH8813" s="439"/>
      <c r="AI8813" s="439"/>
      <c r="AJ8813" s="439"/>
    </row>
    <row r="8814" spans="29:36" x14ac:dyDescent="0.3">
      <c r="AC8814" s="439"/>
      <c r="AD8814" s="439"/>
      <c r="AE8814" s="439"/>
      <c r="AF8814" s="439"/>
      <c r="AG8814" s="439"/>
      <c r="AH8814" s="439"/>
      <c r="AI8814" s="439"/>
      <c r="AJ8814" s="439"/>
    </row>
    <row r="8815" spans="29:36" x14ac:dyDescent="0.3">
      <c r="AC8815" s="439"/>
      <c r="AD8815" s="439"/>
      <c r="AE8815" s="439"/>
      <c r="AF8815" s="439"/>
      <c r="AG8815" s="439"/>
      <c r="AH8815" s="439"/>
      <c r="AI8815" s="439"/>
      <c r="AJ8815" s="439"/>
    </row>
    <row r="8816" spans="29:36" x14ac:dyDescent="0.3">
      <c r="AC8816" s="439"/>
      <c r="AD8816" s="439"/>
      <c r="AE8816" s="439"/>
      <c r="AF8816" s="439"/>
      <c r="AG8816" s="439"/>
      <c r="AH8816" s="439"/>
      <c r="AI8816" s="439"/>
      <c r="AJ8816" s="439"/>
    </row>
    <row r="8817" spans="29:36" x14ac:dyDescent="0.3">
      <c r="AC8817" s="439"/>
      <c r="AD8817" s="439"/>
      <c r="AE8817" s="439"/>
      <c r="AF8817" s="439"/>
      <c r="AG8817" s="439"/>
      <c r="AH8817" s="439"/>
      <c r="AI8817" s="439"/>
      <c r="AJ8817" s="439"/>
    </row>
    <row r="8818" spans="29:36" x14ac:dyDescent="0.3">
      <c r="AC8818" s="439"/>
      <c r="AD8818" s="439"/>
      <c r="AE8818" s="439"/>
      <c r="AF8818" s="439"/>
      <c r="AG8818" s="439"/>
      <c r="AH8818" s="439"/>
      <c r="AI8818" s="439"/>
      <c r="AJ8818" s="439"/>
    </row>
    <row r="8819" spans="29:36" x14ac:dyDescent="0.3">
      <c r="AC8819" s="439"/>
      <c r="AD8819" s="439"/>
      <c r="AE8819" s="439"/>
      <c r="AF8819" s="439"/>
      <c r="AG8819" s="439"/>
      <c r="AH8819" s="439"/>
      <c r="AI8819" s="439"/>
      <c r="AJ8819" s="439"/>
    </row>
    <row r="8820" spans="29:36" x14ac:dyDescent="0.3">
      <c r="AC8820" s="439"/>
      <c r="AD8820" s="439"/>
      <c r="AE8820" s="439"/>
      <c r="AF8820" s="439"/>
      <c r="AG8820" s="439"/>
      <c r="AH8820" s="439"/>
      <c r="AI8820" s="439"/>
      <c r="AJ8820" s="439"/>
    </row>
    <row r="8821" spans="29:36" x14ac:dyDescent="0.3">
      <c r="AC8821" s="439"/>
      <c r="AD8821" s="439"/>
      <c r="AE8821" s="439"/>
      <c r="AF8821" s="439"/>
      <c r="AG8821" s="439"/>
      <c r="AH8821" s="439"/>
      <c r="AI8821" s="439"/>
      <c r="AJ8821" s="439"/>
    </row>
    <row r="8822" spans="29:36" x14ac:dyDescent="0.3">
      <c r="AC8822" s="439"/>
      <c r="AD8822" s="439"/>
      <c r="AE8822" s="439"/>
      <c r="AF8822" s="439"/>
      <c r="AG8822" s="439"/>
      <c r="AH8822" s="439"/>
      <c r="AI8822" s="439"/>
      <c r="AJ8822" s="439"/>
    </row>
    <row r="8823" spans="29:36" x14ac:dyDescent="0.3">
      <c r="AC8823" s="439"/>
      <c r="AD8823" s="439"/>
      <c r="AE8823" s="439"/>
      <c r="AF8823" s="439"/>
      <c r="AG8823" s="439"/>
      <c r="AH8823" s="439"/>
      <c r="AI8823" s="439"/>
      <c r="AJ8823" s="439"/>
    </row>
    <row r="8824" spans="29:36" x14ac:dyDescent="0.3">
      <c r="AC8824" s="439"/>
      <c r="AD8824" s="439"/>
      <c r="AE8824" s="439"/>
      <c r="AF8824" s="439"/>
      <c r="AG8824" s="439"/>
      <c r="AH8824" s="439"/>
      <c r="AI8824" s="439"/>
      <c r="AJ8824" s="439"/>
    </row>
    <row r="8825" spans="29:36" x14ac:dyDescent="0.3">
      <c r="AC8825" s="439"/>
      <c r="AD8825" s="439"/>
      <c r="AE8825" s="439"/>
      <c r="AF8825" s="439"/>
      <c r="AG8825" s="439"/>
      <c r="AH8825" s="439"/>
      <c r="AI8825" s="439"/>
      <c r="AJ8825" s="439"/>
    </row>
    <row r="8826" spans="29:36" x14ac:dyDescent="0.3">
      <c r="AC8826" s="439"/>
      <c r="AD8826" s="439"/>
      <c r="AE8826" s="439"/>
      <c r="AF8826" s="439"/>
      <c r="AG8826" s="439"/>
      <c r="AH8826" s="439"/>
      <c r="AI8826" s="439"/>
      <c r="AJ8826" s="439"/>
    </row>
    <row r="8827" spans="29:36" x14ac:dyDescent="0.3">
      <c r="AC8827" s="439"/>
      <c r="AD8827" s="439"/>
      <c r="AE8827" s="439"/>
      <c r="AF8827" s="439"/>
      <c r="AG8827" s="439"/>
      <c r="AH8827" s="439"/>
      <c r="AI8827" s="439"/>
      <c r="AJ8827" s="439"/>
    </row>
    <row r="8828" spans="29:36" x14ac:dyDescent="0.3">
      <c r="AC8828" s="439"/>
      <c r="AD8828" s="439"/>
      <c r="AE8828" s="439"/>
      <c r="AF8828" s="439"/>
      <c r="AG8828" s="439"/>
      <c r="AH8828" s="439"/>
      <c r="AI8828" s="439"/>
      <c r="AJ8828" s="439"/>
    </row>
    <row r="8829" spans="29:36" x14ac:dyDescent="0.3">
      <c r="AC8829" s="439"/>
      <c r="AD8829" s="439"/>
      <c r="AE8829" s="439"/>
      <c r="AF8829" s="439"/>
      <c r="AG8829" s="439"/>
      <c r="AH8829" s="439"/>
      <c r="AI8829" s="439"/>
      <c r="AJ8829" s="439"/>
    </row>
    <row r="8830" spans="29:36" x14ac:dyDescent="0.3">
      <c r="AC8830" s="439"/>
      <c r="AD8830" s="439"/>
      <c r="AE8830" s="439"/>
      <c r="AF8830" s="439"/>
      <c r="AG8830" s="439"/>
      <c r="AH8830" s="439"/>
      <c r="AI8830" s="439"/>
      <c r="AJ8830" s="439"/>
    </row>
    <row r="8831" spans="29:36" x14ac:dyDescent="0.3">
      <c r="AC8831" s="439"/>
      <c r="AD8831" s="439"/>
      <c r="AE8831" s="439"/>
      <c r="AF8831" s="439"/>
      <c r="AG8831" s="439"/>
      <c r="AH8831" s="439"/>
      <c r="AI8831" s="439"/>
      <c r="AJ8831" s="439"/>
    </row>
    <row r="8832" spans="29:36" x14ac:dyDescent="0.3">
      <c r="AC8832" s="439"/>
      <c r="AD8832" s="439"/>
      <c r="AE8832" s="439"/>
      <c r="AF8832" s="439"/>
      <c r="AG8832" s="439"/>
      <c r="AH8832" s="439"/>
      <c r="AI8832" s="439"/>
      <c r="AJ8832" s="439"/>
    </row>
    <row r="8833" spans="29:36" x14ac:dyDescent="0.3">
      <c r="AC8833" s="439"/>
      <c r="AD8833" s="439"/>
      <c r="AE8833" s="439"/>
      <c r="AF8833" s="439"/>
      <c r="AG8833" s="439"/>
      <c r="AH8833" s="439"/>
      <c r="AI8833" s="439"/>
      <c r="AJ8833" s="439"/>
    </row>
    <row r="8834" spans="29:36" x14ac:dyDescent="0.3">
      <c r="AC8834" s="439"/>
      <c r="AD8834" s="439"/>
      <c r="AE8834" s="439"/>
      <c r="AF8834" s="439"/>
      <c r="AG8834" s="439"/>
      <c r="AH8834" s="439"/>
      <c r="AI8834" s="439"/>
      <c r="AJ8834" s="439"/>
    </row>
    <row r="8835" spans="29:36" x14ac:dyDescent="0.3">
      <c r="AC8835" s="439"/>
      <c r="AD8835" s="439"/>
      <c r="AE8835" s="439"/>
      <c r="AF8835" s="439"/>
      <c r="AG8835" s="439"/>
      <c r="AH8835" s="439"/>
      <c r="AI8835" s="439"/>
      <c r="AJ8835" s="439"/>
    </row>
    <row r="8836" spans="29:36" x14ac:dyDescent="0.3">
      <c r="AC8836" s="439"/>
      <c r="AD8836" s="439"/>
      <c r="AE8836" s="439"/>
      <c r="AF8836" s="439"/>
      <c r="AG8836" s="439"/>
      <c r="AH8836" s="439"/>
      <c r="AI8836" s="439"/>
      <c r="AJ8836" s="439"/>
    </row>
    <row r="8837" spans="29:36" x14ac:dyDescent="0.3">
      <c r="AC8837" s="439"/>
      <c r="AD8837" s="439"/>
      <c r="AE8837" s="439"/>
      <c r="AF8837" s="439"/>
      <c r="AG8837" s="439"/>
      <c r="AH8837" s="439"/>
      <c r="AI8837" s="439"/>
      <c r="AJ8837" s="439"/>
    </row>
    <row r="8838" spans="29:36" x14ac:dyDescent="0.3">
      <c r="AC8838" s="439"/>
      <c r="AD8838" s="439"/>
      <c r="AE8838" s="439"/>
      <c r="AF8838" s="439"/>
      <c r="AG8838" s="439"/>
      <c r="AH8838" s="439"/>
      <c r="AI8838" s="439"/>
      <c r="AJ8838" s="439"/>
    </row>
    <row r="8839" spans="29:36" x14ac:dyDescent="0.3">
      <c r="AC8839" s="439"/>
      <c r="AD8839" s="439"/>
      <c r="AE8839" s="439"/>
      <c r="AF8839" s="439"/>
      <c r="AG8839" s="439"/>
      <c r="AH8839" s="439"/>
      <c r="AI8839" s="439"/>
      <c r="AJ8839" s="439"/>
    </row>
    <row r="8840" spans="29:36" x14ac:dyDescent="0.3">
      <c r="AC8840" s="439"/>
      <c r="AD8840" s="439"/>
      <c r="AE8840" s="439"/>
      <c r="AF8840" s="439"/>
      <c r="AG8840" s="439"/>
      <c r="AH8840" s="439"/>
      <c r="AI8840" s="439"/>
      <c r="AJ8840" s="439"/>
    </row>
    <row r="8841" spans="29:36" x14ac:dyDescent="0.3">
      <c r="AC8841" s="439"/>
      <c r="AD8841" s="439"/>
      <c r="AE8841" s="439"/>
      <c r="AF8841" s="439"/>
      <c r="AG8841" s="439"/>
      <c r="AH8841" s="439"/>
      <c r="AI8841" s="439"/>
      <c r="AJ8841" s="439"/>
    </row>
    <row r="8842" spans="29:36" x14ac:dyDescent="0.3">
      <c r="AC8842" s="439"/>
      <c r="AD8842" s="439"/>
      <c r="AE8842" s="439"/>
      <c r="AF8842" s="439"/>
      <c r="AG8842" s="439"/>
      <c r="AH8842" s="439"/>
      <c r="AI8842" s="439"/>
      <c r="AJ8842" s="439"/>
    </row>
    <row r="8843" spans="29:36" x14ac:dyDescent="0.3">
      <c r="AC8843" s="439"/>
      <c r="AD8843" s="439"/>
      <c r="AE8843" s="439"/>
      <c r="AF8843" s="439"/>
      <c r="AG8843" s="439"/>
      <c r="AH8843" s="439"/>
      <c r="AI8843" s="439"/>
      <c r="AJ8843" s="439"/>
    </row>
    <row r="8844" spans="29:36" x14ac:dyDescent="0.3">
      <c r="AC8844" s="439"/>
      <c r="AD8844" s="439"/>
      <c r="AE8844" s="439"/>
      <c r="AF8844" s="439"/>
      <c r="AG8844" s="439"/>
      <c r="AH8844" s="439"/>
      <c r="AI8844" s="439"/>
      <c r="AJ8844" s="439"/>
    </row>
    <row r="8845" spans="29:36" x14ac:dyDescent="0.3">
      <c r="AC8845" s="439"/>
      <c r="AD8845" s="439"/>
      <c r="AE8845" s="439"/>
      <c r="AF8845" s="439"/>
      <c r="AG8845" s="439"/>
      <c r="AH8845" s="439"/>
      <c r="AI8845" s="439"/>
      <c r="AJ8845" s="439"/>
    </row>
    <row r="8846" spans="29:36" x14ac:dyDescent="0.3">
      <c r="AC8846" s="439"/>
      <c r="AD8846" s="439"/>
      <c r="AE8846" s="439"/>
      <c r="AF8846" s="439"/>
      <c r="AG8846" s="439"/>
      <c r="AH8846" s="439"/>
      <c r="AI8846" s="439"/>
      <c r="AJ8846" s="439"/>
    </row>
    <row r="8847" spans="29:36" x14ac:dyDescent="0.3">
      <c r="AC8847" s="439"/>
      <c r="AD8847" s="439"/>
      <c r="AE8847" s="439"/>
      <c r="AF8847" s="439"/>
      <c r="AG8847" s="439"/>
      <c r="AH8847" s="439"/>
      <c r="AI8847" s="439"/>
      <c r="AJ8847" s="439"/>
    </row>
    <row r="8848" spans="29:36" x14ac:dyDescent="0.3">
      <c r="AC8848" s="439"/>
      <c r="AD8848" s="439"/>
      <c r="AE8848" s="439"/>
      <c r="AF8848" s="439"/>
      <c r="AG8848" s="439"/>
      <c r="AH8848" s="439"/>
      <c r="AI8848" s="439"/>
      <c r="AJ8848" s="439"/>
    </row>
    <row r="8849" spans="29:36" x14ac:dyDescent="0.3">
      <c r="AC8849" s="439"/>
      <c r="AD8849" s="439"/>
      <c r="AE8849" s="439"/>
      <c r="AF8849" s="439"/>
      <c r="AG8849" s="439"/>
      <c r="AH8849" s="439"/>
      <c r="AI8849" s="439"/>
      <c r="AJ8849" s="439"/>
    </row>
    <row r="8850" spans="29:36" x14ac:dyDescent="0.3">
      <c r="AC8850" s="439"/>
      <c r="AD8850" s="439"/>
      <c r="AE8850" s="439"/>
      <c r="AF8850" s="439"/>
      <c r="AG8850" s="439"/>
      <c r="AH8850" s="439"/>
      <c r="AI8850" s="439"/>
      <c r="AJ8850" s="439"/>
    </row>
    <row r="8851" spans="29:36" x14ac:dyDescent="0.3">
      <c r="AC8851" s="439"/>
      <c r="AD8851" s="439"/>
      <c r="AE8851" s="439"/>
      <c r="AF8851" s="439"/>
      <c r="AG8851" s="439"/>
      <c r="AH8851" s="439"/>
      <c r="AI8851" s="439"/>
      <c r="AJ8851" s="439"/>
    </row>
    <row r="8852" spans="29:36" x14ac:dyDescent="0.3">
      <c r="AC8852" s="439"/>
      <c r="AD8852" s="439"/>
      <c r="AE8852" s="439"/>
      <c r="AF8852" s="439"/>
      <c r="AG8852" s="439"/>
      <c r="AH8852" s="439"/>
      <c r="AI8852" s="439"/>
      <c r="AJ8852" s="439"/>
    </row>
    <row r="8853" spans="29:36" x14ac:dyDescent="0.3">
      <c r="AC8853" s="439"/>
      <c r="AD8853" s="439"/>
      <c r="AE8853" s="439"/>
      <c r="AF8853" s="439"/>
      <c r="AG8853" s="439"/>
      <c r="AH8853" s="439"/>
      <c r="AI8853" s="439"/>
      <c r="AJ8853" s="439"/>
    </row>
    <row r="8854" spans="29:36" x14ac:dyDescent="0.3">
      <c r="AC8854" s="439"/>
      <c r="AD8854" s="439"/>
      <c r="AE8854" s="439"/>
      <c r="AF8854" s="439"/>
      <c r="AG8854" s="439"/>
      <c r="AH8854" s="439"/>
      <c r="AI8854" s="439"/>
      <c r="AJ8854" s="439"/>
    </row>
    <row r="8855" spans="29:36" x14ac:dyDescent="0.3">
      <c r="AC8855" s="439"/>
      <c r="AD8855" s="439"/>
      <c r="AE8855" s="439"/>
      <c r="AF8855" s="439"/>
      <c r="AG8855" s="439"/>
      <c r="AH8855" s="439"/>
      <c r="AI8855" s="439"/>
      <c r="AJ8855" s="439"/>
    </row>
    <row r="8856" spans="29:36" x14ac:dyDescent="0.3">
      <c r="AC8856" s="439"/>
      <c r="AD8856" s="439"/>
      <c r="AE8856" s="439"/>
      <c r="AF8856" s="439"/>
      <c r="AG8856" s="439"/>
      <c r="AH8856" s="439"/>
      <c r="AI8856" s="439"/>
      <c r="AJ8856" s="439"/>
    </row>
    <row r="8857" spans="29:36" x14ac:dyDescent="0.3">
      <c r="AC8857" s="439"/>
      <c r="AD8857" s="439"/>
      <c r="AE8857" s="439"/>
      <c r="AF8857" s="439"/>
      <c r="AG8857" s="439"/>
      <c r="AH8857" s="439"/>
      <c r="AI8857" s="439"/>
      <c r="AJ8857" s="439"/>
    </row>
    <row r="8858" spans="29:36" x14ac:dyDescent="0.3">
      <c r="AC8858" s="439"/>
      <c r="AD8858" s="439"/>
      <c r="AE8858" s="439"/>
      <c r="AF8858" s="439"/>
      <c r="AG8858" s="439"/>
      <c r="AH8858" s="439"/>
      <c r="AI8858" s="439"/>
      <c r="AJ8858" s="439"/>
    </row>
    <row r="8859" spans="29:36" x14ac:dyDescent="0.3">
      <c r="AC8859" s="439"/>
      <c r="AD8859" s="439"/>
      <c r="AE8859" s="439"/>
      <c r="AF8859" s="439"/>
      <c r="AG8859" s="439"/>
      <c r="AH8859" s="439"/>
      <c r="AI8859" s="439"/>
      <c r="AJ8859" s="439"/>
    </row>
    <row r="8860" spans="29:36" x14ac:dyDescent="0.3">
      <c r="AC8860" s="439"/>
      <c r="AD8860" s="439"/>
      <c r="AE8860" s="439"/>
      <c r="AF8860" s="439"/>
      <c r="AG8860" s="439"/>
      <c r="AH8860" s="439"/>
      <c r="AI8860" s="439"/>
      <c r="AJ8860" s="439"/>
    </row>
    <row r="8861" spans="29:36" x14ac:dyDescent="0.3">
      <c r="AC8861" s="439"/>
      <c r="AD8861" s="439"/>
      <c r="AE8861" s="439"/>
      <c r="AF8861" s="439"/>
      <c r="AG8861" s="439"/>
      <c r="AH8861" s="439"/>
      <c r="AI8861" s="439"/>
      <c r="AJ8861" s="439"/>
    </row>
    <row r="8862" spans="29:36" x14ac:dyDescent="0.3">
      <c r="AC8862" s="439"/>
      <c r="AD8862" s="439"/>
      <c r="AE8862" s="439"/>
      <c r="AF8862" s="439"/>
      <c r="AG8862" s="439"/>
      <c r="AH8862" s="439"/>
      <c r="AI8862" s="439"/>
      <c r="AJ8862" s="439"/>
    </row>
    <row r="8863" spans="29:36" x14ac:dyDescent="0.3">
      <c r="AC8863" s="439"/>
      <c r="AD8863" s="439"/>
      <c r="AE8863" s="439"/>
      <c r="AF8863" s="439"/>
      <c r="AG8863" s="439"/>
      <c r="AH8863" s="439"/>
      <c r="AI8863" s="439"/>
      <c r="AJ8863" s="439"/>
    </row>
    <row r="8864" spans="29:36" x14ac:dyDescent="0.3">
      <c r="AC8864" s="439"/>
      <c r="AD8864" s="439"/>
      <c r="AE8864" s="439"/>
      <c r="AF8864" s="439"/>
      <c r="AG8864" s="439"/>
      <c r="AH8864" s="439"/>
      <c r="AI8864" s="439"/>
      <c r="AJ8864" s="439"/>
    </row>
    <row r="8865" spans="29:36" x14ac:dyDescent="0.3">
      <c r="AC8865" s="439"/>
      <c r="AD8865" s="439"/>
      <c r="AE8865" s="439"/>
      <c r="AF8865" s="439"/>
      <c r="AG8865" s="439"/>
      <c r="AH8865" s="439"/>
      <c r="AI8865" s="439"/>
      <c r="AJ8865" s="439"/>
    </row>
    <row r="8866" spans="29:36" x14ac:dyDescent="0.3">
      <c r="AC8866" s="439"/>
      <c r="AD8866" s="439"/>
      <c r="AE8866" s="439"/>
      <c r="AF8866" s="439"/>
      <c r="AG8866" s="439"/>
      <c r="AH8866" s="439"/>
      <c r="AI8866" s="439"/>
      <c r="AJ8866" s="439"/>
    </row>
    <row r="8867" spans="29:36" x14ac:dyDescent="0.3">
      <c r="AC8867" s="439"/>
      <c r="AD8867" s="439"/>
      <c r="AE8867" s="439"/>
      <c r="AF8867" s="439"/>
      <c r="AG8867" s="439"/>
      <c r="AH8867" s="439"/>
      <c r="AI8867" s="439"/>
      <c r="AJ8867" s="439"/>
    </row>
    <row r="8868" spans="29:36" x14ac:dyDescent="0.3">
      <c r="AC8868" s="439"/>
      <c r="AD8868" s="439"/>
      <c r="AE8868" s="439"/>
      <c r="AF8868" s="439"/>
      <c r="AG8868" s="439"/>
      <c r="AH8868" s="439"/>
      <c r="AI8868" s="439"/>
      <c r="AJ8868" s="439"/>
    </row>
    <row r="8869" spans="29:36" x14ac:dyDescent="0.3">
      <c r="AC8869" s="439"/>
      <c r="AD8869" s="439"/>
      <c r="AE8869" s="439"/>
      <c r="AF8869" s="439"/>
      <c r="AG8869" s="439"/>
      <c r="AH8869" s="439"/>
      <c r="AI8869" s="439"/>
      <c r="AJ8869" s="439"/>
    </row>
    <row r="8870" spans="29:36" x14ac:dyDescent="0.3">
      <c r="AC8870" s="439"/>
      <c r="AD8870" s="439"/>
      <c r="AE8870" s="439"/>
      <c r="AF8870" s="439"/>
      <c r="AG8870" s="439"/>
      <c r="AH8870" s="439"/>
      <c r="AI8870" s="439"/>
      <c r="AJ8870" s="439"/>
    </row>
    <row r="8871" spans="29:36" x14ac:dyDescent="0.3">
      <c r="AC8871" s="439"/>
      <c r="AD8871" s="439"/>
      <c r="AE8871" s="439"/>
      <c r="AF8871" s="439"/>
      <c r="AG8871" s="439"/>
      <c r="AH8871" s="439"/>
      <c r="AI8871" s="439"/>
      <c r="AJ8871" s="439"/>
    </row>
    <row r="8872" spans="29:36" x14ac:dyDescent="0.3">
      <c r="AC8872" s="439"/>
      <c r="AD8872" s="439"/>
      <c r="AE8872" s="439"/>
      <c r="AF8872" s="439"/>
      <c r="AG8872" s="439"/>
      <c r="AH8872" s="439"/>
      <c r="AI8872" s="439"/>
      <c r="AJ8872" s="439"/>
    </row>
    <row r="8873" spans="29:36" x14ac:dyDescent="0.3">
      <c r="AC8873" s="439"/>
      <c r="AD8873" s="439"/>
      <c r="AE8873" s="439"/>
      <c r="AF8873" s="439"/>
      <c r="AG8873" s="439"/>
      <c r="AH8873" s="439"/>
      <c r="AI8873" s="439"/>
      <c r="AJ8873" s="439"/>
    </row>
    <row r="8874" spans="29:36" x14ac:dyDescent="0.3">
      <c r="AC8874" s="439"/>
      <c r="AD8874" s="439"/>
      <c r="AE8874" s="439"/>
      <c r="AF8874" s="439"/>
      <c r="AG8874" s="439"/>
      <c r="AH8874" s="439"/>
      <c r="AI8874" s="439"/>
      <c r="AJ8874" s="439"/>
    </row>
    <row r="8875" spans="29:36" x14ac:dyDescent="0.3">
      <c r="AC8875" s="439"/>
      <c r="AD8875" s="439"/>
      <c r="AE8875" s="439"/>
      <c r="AF8875" s="439"/>
      <c r="AG8875" s="439"/>
      <c r="AH8875" s="439"/>
      <c r="AI8875" s="439"/>
      <c r="AJ8875" s="439"/>
    </row>
    <row r="8876" spans="29:36" x14ac:dyDescent="0.3">
      <c r="AC8876" s="439"/>
      <c r="AD8876" s="439"/>
      <c r="AE8876" s="439"/>
      <c r="AF8876" s="439"/>
      <c r="AG8876" s="439"/>
      <c r="AH8876" s="439"/>
      <c r="AI8876" s="439"/>
      <c r="AJ8876" s="439"/>
    </row>
    <row r="8877" spans="29:36" x14ac:dyDescent="0.3">
      <c r="AC8877" s="439"/>
      <c r="AD8877" s="439"/>
      <c r="AE8877" s="439"/>
      <c r="AF8877" s="439"/>
      <c r="AG8877" s="439"/>
      <c r="AH8877" s="439"/>
      <c r="AI8877" s="439"/>
      <c r="AJ8877" s="439"/>
    </row>
    <row r="8878" spans="29:36" x14ac:dyDescent="0.3">
      <c r="AC8878" s="439"/>
      <c r="AD8878" s="439"/>
      <c r="AE8878" s="439"/>
      <c r="AF8878" s="439"/>
      <c r="AG8878" s="439"/>
      <c r="AH8878" s="439"/>
      <c r="AI8878" s="439"/>
      <c r="AJ8878" s="439"/>
    </row>
    <row r="8879" spans="29:36" x14ac:dyDescent="0.3">
      <c r="AC8879" s="439"/>
      <c r="AD8879" s="439"/>
      <c r="AE8879" s="439"/>
      <c r="AF8879" s="439"/>
      <c r="AG8879" s="439"/>
      <c r="AH8879" s="439"/>
      <c r="AI8879" s="439"/>
      <c r="AJ8879" s="439"/>
    </row>
    <row r="8880" spans="29:36" x14ac:dyDescent="0.3">
      <c r="AC8880" s="439"/>
      <c r="AD8880" s="439"/>
      <c r="AE8880" s="439"/>
      <c r="AF8880" s="439"/>
      <c r="AG8880" s="439"/>
      <c r="AH8880" s="439"/>
      <c r="AI8880" s="439"/>
      <c r="AJ8880" s="439"/>
    </row>
    <row r="8881" spans="29:36" x14ac:dyDescent="0.3">
      <c r="AC8881" s="439"/>
      <c r="AD8881" s="439"/>
      <c r="AE8881" s="439"/>
      <c r="AF8881" s="439"/>
      <c r="AG8881" s="439"/>
      <c r="AH8881" s="439"/>
      <c r="AI8881" s="439"/>
      <c r="AJ8881" s="439"/>
    </row>
    <row r="8882" spans="29:36" x14ac:dyDescent="0.3">
      <c r="AC8882" s="439"/>
      <c r="AD8882" s="439"/>
      <c r="AE8882" s="439"/>
      <c r="AF8882" s="439"/>
      <c r="AG8882" s="439"/>
      <c r="AH8882" s="439"/>
      <c r="AI8882" s="439"/>
      <c r="AJ8882" s="439"/>
    </row>
    <row r="8883" spans="29:36" x14ac:dyDescent="0.3">
      <c r="AC8883" s="439"/>
      <c r="AD8883" s="439"/>
      <c r="AE8883" s="439"/>
      <c r="AF8883" s="439"/>
      <c r="AG8883" s="439"/>
      <c r="AH8883" s="439"/>
      <c r="AI8883" s="439"/>
      <c r="AJ8883" s="439"/>
    </row>
    <row r="8884" spans="29:36" x14ac:dyDescent="0.3">
      <c r="AC8884" s="439"/>
      <c r="AD8884" s="439"/>
      <c r="AE8884" s="439"/>
      <c r="AF8884" s="439"/>
      <c r="AG8884" s="439"/>
      <c r="AH8884" s="439"/>
      <c r="AI8884" s="439"/>
      <c r="AJ8884" s="439"/>
    </row>
    <row r="8885" spans="29:36" x14ac:dyDescent="0.3">
      <c r="AC8885" s="439"/>
      <c r="AD8885" s="439"/>
      <c r="AE8885" s="439"/>
      <c r="AF8885" s="439"/>
      <c r="AG8885" s="439"/>
      <c r="AH8885" s="439"/>
      <c r="AI8885" s="439"/>
      <c r="AJ8885" s="439"/>
    </row>
    <row r="8886" spans="29:36" x14ac:dyDescent="0.3">
      <c r="AC8886" s="439"/>
      <c r="AD8886" s="439"/>
      <c r="AE8886" s="439"/>
      <c r="AF8886" s="439"/>
      <c r="AG8886" s="439"/>
      <c r="AH8886" s="439"/>
      <c r="AI8886" s="439"/>
      <c r="AJ8886" s="439"/>
    </row>
    <row r="8887" spans="29:36" x14ac:dyDescent="0.3">
      <c r="AC8887" s="439"/>
      <c r="AD8887" s="439"/>
      <c r="AE8887" s="439"/>
      <c r="AF8887" s="439"/>
      <c r="AG8887" s="439"/>
      <c r="AH8887" s="439"/>
      <c r="AI8887" s="439"/>
      <c r="AJ8887" s="439"/>
    </row>
    <row r="8888" spans="29:36" x14ac:dyDescent="0.3">
      <c r="AC8888" s="439"/>
      <c r="AD8888" s="439"/>
      <c r="AE8888" s="439"/>
      <c r="AF8888" s="439"/>
      <c r="AG8888" s="439"/>
      <c r="AH8888" s="439"/>
      <c r="AI8888" s="439"/>
      <c r="AJ8888" s="439"/>
    </row>
    <row r="8889" spans="29:36" x14ac:dyDescent="0.3">
      <c r="AC8889" s="439"/>
      <c r="AD8889" s="439"/>
      <c r="AE8889" s="439"/>
      <c r="AF8889" s="439"/>
      <c r="AG8889" s="439"/>
      <c r="AH8889" s="439"/>
      <c r="AI8889" s="439"/>
      <c r="AJ8889" s="439"/>
    </row>
    <row r="8890" spans="29:36" x14ac:dyDescent="0.3">
      <c r="AC8890" s="439"/>
      <c r="AD8890" s="439"/>
      <c r="AE8890" s="439"/>
      <c r="AF8890" s="439"/>
      <c r="AG8890" s="439"/>
      <c r="AH8890" s="439"/>
      <c r="AI8890" s="439"/>
      <c r="AJ8890" s="439"/>
    </row>
    <row r="8891" spans="29:36" x14ac:dyDescent="0.3">
      <c r="AC8891" s="439"/>
      <c r="AD8891" s="439"/>
      <c r="AE8891" s="439"/>
      <c r="AF8891" s="439"/>
      <c r="AG8891" s="439"/>
      <c r="AH8891" s="439"/>
      <c r="AI8891" s="439"/>
      <c r="AJ8891" s="439"/>
    </row>
    <row r="8892" spans="29:36" x14ac:dyDescent="0.3">
      <c r="AC8892" s="439"/>
      <c r="AD8892" s="439"/>
      <c r="AE8892" s="439"/>
      <c r="AF8892" s="439"/>
      <c r="AG8892" s="439"/>
      <c r="AH8892" s="439"/>
      <c r="AI8892" s="439"/>
      <c r="AJ8892" s="439"/>
    </row>
    <row r="8893" spans="29:36" x14ac:dyDescent="0.3">
      <c r="AC8893" s="439"/>
      <c r="AD8893" s="439"/>
      <c r="AE8893" s="439"/>
      <c r="AF8893" s="439"/>
      <c r="AG8893" s="439"/>
      <c r="AH8893" s="439"/>
      <c r="AI8893" s="439"/>
      <c r="AJ8893" s="439"/>
    </row>
    <row r="8894" spans="29:36" x14ac:dyDescent="0.3">
      <c r="AC8894" s="439"/>
      <c r="AD8894" s="439"/>
      <c r="AE8894" s="439"/>
      <c r="AF8894" s="439"/>
      <c r="AG8894" s="439"/>
      <c r="AH8894" s="439"/>
      <c r="AI8894" s="439"/>
      <c r="AJ8894" s="439"/>
    </row>
    <row r="8895" spans="29:36" x14ac:dyDescent="0.3">
      <c r="AC8895" s="439"/>
      <c r="AD8895" s="439"/>
      <c r="AE8895" s="439"/>
      <c r="AF8895" s="439"/>
      <c r="AG8895" s="439"/>
      <c r="AH8895" s="439"/>
      <c r="AI8895" s="439"/>
      <c r="AJ8895" s="439"/>
    </row>
    <row r="8896" spans="29:36" x14ac:dyDescent="0.3">
      <c r="AC8896" s="439"/>
      <c r="AD8896" s="439"/>
      <c r="AE8896" s="439"/>
      <c r="AF8896" s="439"/>
      <c r="AG8896" s="439"/>
      <c r="AH8896" s="439"/>
      <c r="AI8896" s="439"/>
      <c r="AJ8896" s="439"/>
    </row>
    <row r="8897" spans="29:36" x14ac:dyDescent="0.3">
      <c r="AC8897" s="439"/>
      <c r="AD8897" s="439"/>
      <c r="AE8897" s="439"/>
      <c r="AF8897" s="439"/>
      <c r="AG8897" s="439"/>
      <c r="AH8897" s="439"/>
      <c r="AI8897" s="439"/>
      <c r="AJ8897" s="439"/>
    </row>
    <row r="8898" spans="29:36" x14ac:dyDescent="0.3">
      <c r="AC8898" s="439"/>
      <c r="AD8898" s="439"/>
      <c r="AE8898" s="439"/>
      <c r="AF8898" s="439"/>
      <c r="AG8898" s="439"/>
      <c r="AH8898" s="439"/>
      <c r="AI8898" s="439"/>
      <c r="AJ8898" s="439"/>
    </row>
    <row r="8899" spans="29:36" x14ac:dyDescent="0.3">
      <c r="AC8899" s="439"/>
      <c r="AD8899" s="439"/>
      <c r="AE8899" s="439"/>
      <c r="AF8899" s="439"/>
      <c r="AG8899" s="439"/>
      <c r="AH8899" s="439"/>
      <c r="AI8899" s="439"/>
      <c r="AJ8899" s="439"/>
    </row>
    <row r="8900" spans="29:36" x14ac:dyDescent="0.3">
      <c r="AC8900" s="439"/>
      <c r="AD8900" s="439"/>
      <c r="AE8900" s="439"/>
      <c r="AF8900" s="439"/>
      <c r="AG8900" s="439"/>
      <c r="AH8900" s="439"/>
      <c r="AI8900" s="439"/>
      <c r="AJ8900" s="439"/>
    </row>
    <row r="8901" spans="29:36" x14ac:dyDescent="0.3">
      <c r="AC8901" s="439"/>
      <c r="AD8901" s="439"/>
      <c r="AE8901" s="439"/>
      <c r="AF8901" s="439"/>
      <c r="AG8901" s="439"/>
      <c r="AH8901" s="439"/>
      <c r="AI8901" s="439"/>
      <c r="AJ8901" s="439"/>
    </row>
    <row r="8902" spans="29:36" x14ac:dyDescent="0.3">
      <c r="AC8902" s="439"/>
      <c r="AD8902" s="439"/>
      <c r="AE8902" s="439"/>
      <c r="AF8902" s="439"/>
      <c r="AG8902" s="439"/>
      <c r="AH8902" s="439"/>
      <c r="AI8902" s="439"/>
      <c r="AJ8902" s="439"/>
    </row>
    <row r="8903" spans="29:36" x14ac:dyDescent="0.3">
      <c r="AC8903" s="439"/>
      <c r="AD8903" s="439"/>
      <c r="AE8903" s="439"/>
      <c r="AF8903" s="439"/>
      <c r="AG8903" s="439"/>
      <c r="AH8903" s="439"/>
      <c r="AI8903" s="439"/>
      <c r="AJ8903" s="439"/>
    </row>
    <row r="8904" spans="29:36" x14ac:dyDescent="0.3">
      <c r="AC8904" s="439"/>
      <c r="AD8904" s="439"/>
      <c r="AE8904" s="439"/>
      <c r="AF8904" s="439"/>
      <c r="AG8904" s="439"/>
      <c r="AH8904" s="439"/>
      <c r="AI8904" s="439"/>
      <c r="AJ8904" s="439"/>
    </row>
    <row r="8905" spans="29:36" x14ac:dyDescent="0.3">
      <c r="AC8905" s="439"/>
      <c r="AD8905" s="439"/>
      <c r="AE8905" s="439"/>
      <c r="AF8905" s="439"/>
      <c r="AG8905" s="439"/>
      <c r="AH8905" s="439"/>
      <c r="AI8905" s="439"/>
      <c r="AJ8905" s="439"/>
    </row>
    <row r="8906" spans="29:36" x14ac:dyDescent="0.3">
      <c r="AC8906" s="439"/>
      <c r="AD8906" s="439"/>
      <c r="AE8906" s="439"/>
      <c r="AF8906" s="439"/>
      <c r="AG8906" s="439"/>
      <c r="AH8906" s="439"/>
      <c r="AI8906" s="439"/>
      <c r="AJ8906" s="439"/>
    </row>
    <row r="8907" spans="29:36" x14ac:dyDescent="0.3">
      <c r="AC8907" s="439"/>
      <c r="AD8907" s="439"/>
      <c r="AE8907" s="439"/>
      <c r="AF8907" s="439"/>
      <c r="AG8907" s="439"/>
      <c r="AH8907" s="439"/>
      <c r="AI8907" s="439"/>
      <c r="AJ8907" s="439"/>
    </row>
    <row r="8908" spans="29:36" x14ac:dyDescent="0.3">
      <c r="AC8908" s="439"/>
      <c r="AD8908" s="439"/>
      <c r="AE8908" s="439"/>
      <c r="AF8908" s="439"/>
      <c r="AG8908" s="439"/>
      <c r="AH8908" s="439"/>
      <c r="AI8908" s="439"/>
      <c r="AJ8908" s="439"/>
    </row>
    <row r="8909" spans="29:36" x14ac:dyDescent="0.3">
      <c r="AC8909" s="439"/>
      <c r="AD8909" s="439"/>
      <c r="AE8909" s="439"/>
      <c r="AF8909" s="439"/>
      <c r="AG8909" s="439"/>
      <c r="AH8909" s="439"/>
      <c r="AI8909" s="439"/>
      <c r="AJ8909" s="439"/>
    </row>
    <row r="8910" spans="29:36" x14ac:dyDescent="0.3">
      <c r="AC8910" s="439"/>
      <c r="AD8910" s="439"/>
      <c r="AE8910" s="439"/>
      <c r="AF8910" s="439"/>
      <c r="AG8910" s="439"/>
      <c r="AH8910" s="439"/>
      <c r="AI8910" s="439"/>
      <c r="AJ8910" s="439"/>
    </row>
    <row r="8911" spans="29:36" x14ac:dyDescent="0.3">
      <c r="AC8911" s="439"/>
      <c r="AD8911" s="439"/>
      <c r="AE8911" s="439"/>
      <c r="AF8911" s="439"/>
      <c r="AG8911" s="439"/>
      <c r="AH8911" s="439"/>
      <c r="AI8911" s="439"/>
      <c r="AJ8911" s="439"/>
    </row>
    <row r="8912" spans="29:36" x14ac:dyDescent="0.3">
      <c r="AC8912" s="439"/>
      <c r="AD8912" s="439"/>
      <c r="AE8912" s="439"/>
      <c r="AF8912" s="439"/>
      <c r="AG8912" s="439"/>
      <c r="AH8912" s="439"/>
      <c r="AI8912" s="439"/>
      <c r="AJ8912" s="439"/>
    </row>
    <row r="8913" spans="29:36" x14ac:dyDescent="0.3">
      <c r="AC8913" s="439"/>
      <c r="AD8913" s="439"/>
      <c r="AE8913" s="439"/>
      <c r="AF8913" s="439"/>
      <c r="AG8913" s="439"/>
      <c r="AH8913" s="439"/>
      <c r="AI8913" s="439"/>
      <c r="AJ8913" s="439"/>
    </row>
    <row r="8914" spans="29:36" x14ac:dyDescent="0.3">
      <c r="AC8914" s="439"/>
      <c r="AD8914" s="439"/>
      <c r="AE8914" s="439"/>
      <c r="AF8914" s="439"/>
      <c r="AG8914" s="439"/>
      <c r="AH8914" s="439"/>
      <c r="AI8914" s="439"/>
      <c r="AJ8914" s="439"/>
    </row>
    <row r="8915" spans="29:36" x14ac:dyDescent="0.3">
      <c r="AC8915" s="439"/>
      <c r="AD8915" s="439"/>
      <c r="AE8915" s="439"/>
      <c r="AF8915" s="439"/>
      <c r="AG8915" s="439"/>
      <c r="AH8915" s="439"/>
      <c r="AI8915" s="439"/>
      <c r="AJ8915" s="439"/>
    </row>
    <row r="8916" spans="29:36" x14ac:dyDescent="0.3">
      <c r="AC8916" s="439"/>
      <c r="AD8916" s="439"/>
      <c r="AE8916" s="439"/>
      <c r="AF8916" s="439"/>
      <c r="AG8916" s="439"/>
      <c r="AH8916" s="439"/>
      <c r="AI8916" s="439"/>
      <c r="AJ8916" s="439"/>
    </row>
    <row r="8917" spans="29:36" x14ac:dyDescent="0.3">
      <c r="AC8917" s="439"/>
      <c r="AD8917" s="439"/>
      <c r="AE8917" s="439"/>
      <c r="AF8917" s="439"/>
      <c r="AG8917" s="439"/>
      <c r="AH8917" s="439"/>
      <c r="AI8917" s="439"/>
      <c r="AJ8917" s="439"/>
    </row>
    <row r="8918" spans="29:36" x14ac:dyDescent="0.3">
      <c r="AC8918" s="439"/>
      <c r="AD8918" s="439"/>
      <c r="AE8918" s="439"/>
      <c r="AF8918" s="439"/>
      <c r="AG8918" s="439"/>
      <c r="AH8918" s="439"/>
      <c r="AI8918" s="439"/>
      <c r="AJ8918" s="439"/>
    </row>
    <row r="8919" spans="29:36" x14ac:dyDescent="0.3">
      <c r="AC8919" s="439"/>
      <c r="AD8919" s="439"/>
      <c r="AE8919" s="439"/>
      <c r="AF8919" s="439"/>
      <c r="AG8919" s="439"/>
      <c r="AH8919" s="439"/>
      <c r="AI8919" s="439"/>
      <c r="AJ8919" s="439"/>
    </row>
    <row r="8920" spans="29:36" x14ac:dyDescent="0.3">
      <c r="AC8920" s="439"/>
      <c r="AD8920" s="439"/>
      <c r="AE8920" s="439"/>
      <c r="AF8920" s="439"/>
      <c r="AG8920" s="439"/>
      <c r="AH8920" s="439"/>
      <c r="AI8920" s="439"/>
      <c r="AJ8920" s="439"/>
    </row>
    <row r="8921" spans="29:36" x14ac:dyDescent="0.3">
      <c r="AC8921" s="439"/>
      <c r="AD8921" s="439"/>
      <c r="AE8921" s="439"/>
      <c r="AF8921" s="439"/>
      <c r="AG8921" s="439"/>
      <c r="AH8921" s="439"/>
      <c r="AI8921" s="439"/>
      <c r="AJ8921" s="439"/>
    </row>
    <row r="8922" spans="29:36" x14ac:dyDescent="0.3">
      <c r="AC8922" s="439"/>
      <c r="AD8922" s="439"/>
      <c r="AE8922" s="439"/>
      <c r="AF8922" s="439"/>
      <c r="AG8922" s="439"/>
      <c r="AH8922" s="439"/>
      <c r="AI8922" s="439"/>
      <c r="AJ8922" s="439"/>
    </row>
    <row r="8923" spans="29:36" x14ac:dyDescent="0.3">
      <c r="AC8923" s="439"/>
      <c r="AD8923" s="439"/>
      <c r="AE8923" s="439"/>
      <c r="AF8923" s="439"/>
      <c r="AG8923" s="439"/>
      <c r="AH8923" s="439"/>
      <c r="AI8923" s="439"/>
      <c r="AJ8923" s="439"/>
    </row>
    <row r="8924" spans="29:36" x14ac:dyDescent="0.3">
      <c r="AC8924" s="439"/>
      <c r="AD8924" s="439"/>
      <c r="AE8924" s="439"/>
      <c r="AF8924" s="439"/>
      <c r="AG8924" s="439"/>
      <c r="AH8924" s="439"/>
      <c r="AI8924" s="439"/>
      <c r="AJ8924" s="439"/>
    </row>
    <row r="8925" spans="29:36" x14ac:dyDescent="0.3">
      <c r="AC8925" s="439"/>
      <c r="AD8925" s="439"/>
      <c r="AE8925" s="439"/>
      <c r="AF8925" s="439"/>
      <c r="AG8925" s="439"/>
      <c r="AH8925" s="439"/>
      <c r="AI8925" s="439"/>
      <c r="AJ8925" s="439"/>
    </row>
    <row r="8926" spans="29:36" x14ac:dyDescent="0.3">
      <c r="AC8926" s="439"/>
      <c r="AD8926" s="439"/>
      <c r="AE8926" s="439"/>
      <c r="AF8926" s="439"/>
      <c r="AG8926" s="439"/>
      <c r="AH8926" s="439"/>
      <c r="AI8926" s="439"/>
      <c r="AJ8926" s="439"/>
    </row>
    <row r="8927" spans="29:36" x14ac:dyDescent="0.3">
      <c r="AC8927" s="439"/>
      <c r="AD8927" s="439"/>
      <c r="AE8927" s="439"/>
      <c r="AF8927" s="439"/>
      <c r="AG8927" s="439"/>
      <c r="AH8927" s="439"/>
      <c r="AI8927" s="439"/>
      <c r="AJ8927" s="439"/>
    </row>
    <row r="8928" spans="29:36" x14ac:dyDescent="0.3">
      <c r="AC8928" s="439"/>
      <c r="AD8928" s="439"/>
      <c r="AE8928" s="439"/>
      <c r="AF8928" s="439"/>
      <c r="AG8928" s="439"/>
      <c r="AH8928" s="439"/>
      <c r="AI8928" s="439"/>
      <c r="AJ8928" s="439"/>
    </row>
    <row r="8929" spans="29:36" x14ac:dyDescent="0.3">
      <c r="AC8929" s="439"/>
      <c r="AD8929" s="439"/>
      <c r="AE8929" s="439"/>
      <c r="AF8929" s="439"/>
      <c r="AG8929" s="439"/>
      <c r="AH8929" s="439"/>
      <c r="AI8929" s="439"/>
      <c r="AJ8929" s="439"/>
    </row>
    <row r="8930" spans="29:36" x14ac:dyDescent="0.3">
      <c r="AC8930" s="439"/>
      <c r="AD8930" s="439"/>
      <c r="AE8930" s="439"/>
      <c r="AF8930" s="439"/>
      <c r="AG8930" s="439"/>
      <c r="AH8930" s="439"/>
      <c r="AI8930" s="439"/>
      <c r="AJ8930" s="439"/>
    </row>
    <row r="8931" spans="29:36" x14ac:dyDescent="0.3">
      <c r="AC8931" s="439"/>
      <c r="AD8931" s="439"/>
      <c r="AE8931" s="439"/>
      <c r="AF8931" s="439"/>
      <c r="AG8931" s="439"/>
      <c r="AH8931" s="439"/>
      <c r="AI8931" s="439"/>
      <c r="AJ8931" s="439"/>
    </row>
    <row r="8932" spans="29:36" x14ac:dyDescent="0.3">
      <c r="AC8932" s="439"/>
      <c r="AD8932" s="439"/>
      <c r="AE8932" s="439"/>
      <c r="AF8932" s="439"/>
      <c r="AG8932" s="439"/>
      <c r="AH8932" s="439"/>
      <c r="AI8932" s="439"/>
      <c r="AJ8932" s="439"/>
    </row>
    <row r="8933" spans="29:36" x14ac:dyDescent="0.3">
      <c r="AC8933" s="439"/>
      <c r="AD8933" s="439"/>
      <c r="AE8933" s="439"/>
      <c r="AF8933" s="439"/>
      <c r="AG8933" s="439"/>
      <c r="AH8933" s="439"/>
      <c r="AI8933" s="439"/>
      <c r="AJ8933" s="439"/>
    </row>
    <row r="8934" spans="29:36" x14ac:dyDescent="0.3">
      <c r="AC8934" s="439"/>
      <c r="AD8934" s="439"/>
      <c r="AE8934" s="439"/>
      <c r="AF8934" s="439"/>
      <c r="AG8934" s="439"/>
      <c r="AH8934" s="439"/>
      <c r="AI8934" s="439"/>
      <c r="AJ8934" s="439"/>
    </row>
    <row r="8935" spans="29:36" x14ac:dyDescent="0.3">
      <c r="AC8935" s="439"/>
      <c r="AD8935" s="439"/>
      <c r="AE8935" s="439"/>
      <c r="AF8935" s="439"/>
      <c r="AG8935" s="439"/>
      <c r="AH8935" s="439"/>
      <c r="AI8935" s="439"/>
      <c r="AJ8935" s="439"/>
    </row>
    <row r="8936" spans="29:36" x14ac:dyDescent="0.3">
      <c r="AC8936" s="439"/>
      <c r="AD8936" s="439"/>
      <c r="AE8936" s="439"/>
      <c r="AF8936" s="439"/>
      <c r="AG8936" s="439"/>
      <c r="AH8936" s="439"/>
      <c r="AI8936" s="439"/>
      <c r="AJ8936" s="439"/>
    </row>
    <row r="8937" spans="29:36" x14ac:dyDescent="0.3">
      <c r="AC8937" s="439"/>
      <c r="AD8937" s="439"/>
      <c r="AE8937" s="439"/>
      <c r="AF8937" s="439"/>
      <c r="AG8937" s="439"/>
      <c r="AH8937" s="439"/>
      <c r="AI8937" s="439"/>
      <c r="AJ8937" s="439"/>
    </row>
    <row r="8938" spans="29:36" x14ac:dyDescent="0.3">
      <c r="AC8938" s="439"/>
      <c r="AD8938" s="439"/>
      <c r="AE8938" s="439"/>
      <c r="AF8938" s="439"/>
      <c r="AG8938" s="439"/>
      <c r="AH8938" s="439"/>
      <c r="AI8938" s="439"/>
      <c r="AJ8938" s="439"/>
    </row>
    <row r="8939" spans="29:36" x14ac:dyDescent="0.3">
      <c r="AC8939" s="439"/>
      <c r="AD8939" s="439"/>
      <c r="AE8939" s="439"/>
      <c r="AF8939" s="439"/>
      <c r="AG8939" s="439"/>
      <c r="AH8939" s="439"/>
      <c r="AI8939" s="439"/>
      <c r="AJ8939" s="439"/>
    </row>
    <row r="8940" spans="29:36" x14ac:dyDescent="0.3">
      <c r="AC8940" s="439"/>
      <c r="AD8940" s="439"/>
      <c r="AE8940" s="439"/>
      <c r="AF8940" s="439"/>
      <c r="AG8940" s="439"/>
      <c r="AH8940" s="439"/>
      <c r="AI8940" s="439"/>
      <c r="AJ8940" s="439"/>
    </row>
    <row r="8941" spans="29:36" x14ac:dyDescent="0.3">
      <c r="AC8941" s="439"/>
      <c r="AD8941" s="439"/>
      <c r="AE8941" s="439"/>
      <c r="AF8941" s="439"/>
      <c r="AG8941" s="439"/>
      <c r="AH8941" s="439"/>
      <c r="AI8941" s="439"/>
      <c r="AJ8941" s="439"/>
    </row>
    <row r="8942" spans="29:36" x14ac:dyDescent="0.3">
      <c r="AC8942" s="439"/>
      <c r="AD8942" s="439"/>
      <c r="AE8942" s="439"/>
      <c r="AF8942" s="439"/>
      <c r="AG8942" s="439"/>
      <c r="AH8942" s="439"/>
      <c r="AI8942" s="439"/>
      <c r="AJ8942" s="439"/>
    </row>
    <row r="8943" spans="29:36" x14ac:dyDescent="0.3">
      <c r="AC8943" s="439"/>
      <c r="AD8943" s="439"/>
      <c r="AE8943" s="439"/>
      <c r="AF8943" s="439"/>
      <c r="AG8943" s="439"/>
      <c r="AH8943" s="439"/>
      <c r="AI8943" s="439"/>
      <c r="AJ8943" s="439"/>
    </row>
    <row r="8944" spans="29:36" x14ac:dyDescent="0.3">
      <c r="AC8944" s="439"/>
      <c r="AD8944" s="439"/>
      <c r="AE8944" s="439"/>
      <c r="AF8944" s="439"/>
      <c r="AG8944" s="439"/>
      <c r="AH8944" s="439"/>
      <c r="AI8944" s="439"/>
      <c r="AJ8944" s="439"/>
    </row>
    <row r="8945" spans="29:36" x14ac:dyDescent="0.3">
      <c r="AC8945" s="439"/>
      <c r="AD8945" s="439"/>
      <c r="AE8945" s="439"/>
      <c r="AF8945" s="439"/>
      <c r="AG8945" s="439"/>
      <c r="AH8945" s="439"/>
      <c r="AI8945" s="439"/>
      <c r="AJ8945" s="439"/>
    </row>
    <row r="8946" spans="29:36" x14ac:dyDescent="0.3">
      <c r="AC8946" s="439"/>
      <c r="AD8946" s="439"/>
      <c r="AE8946" s="439"/>
      <c r="AF8946" s="439"/>
      <c r="AG8946" s="439"/>
      <c r="AH8946" s="439"/>
      <c r="AI8946" s="439"/>
      <c r="AJ8946" s="439"/>
    </row>
    <row r="8947" spans="29:36" x14ac:dyDescent="0.3">
      <c r="AC8947" s="439"/>
      <c r="AD8947" s="439"/>
      <c r="AE8947" s="439"/>
      <c r="AF8947" s="439"/>
      <c r="AG8947" s="439"/>
      <c r="AH8947" s="439"/>
      <c r="AI8947" s="439"/>
      <c r="AJ8947" s="439"/>
    </row>
    <row r="8948" spans="29:36" x14ac:dyDescent="0.3">
      <c r="AC8948" s="439"/>
      <c r="AD8948" s="439"/>
      <c r="AE8948" s="439"/>
      <c r="AF8948" s="439"/>
      <c r="AG8948" s="439"/>
      <c r="AH8948" s="439"/>
      <c r="AI8948" s="439"/>
      <c r="AJ8948" s="439"/>
    </row>
    <row r="8949" spans="29:36" x14ac:dyDescent="0.3">
      <c r="AC8949" s="439"/>
      <c r="AD8949" s="439"/>
      <c r="AE8949" s="439"/>
      <c r="AF8949" s="439"/>
      <c r="AG8949" s="439"/>
      <c r="AH8949" s="439"/>
      <c r="AI8949" s="439"/>
      <c r="AJ8949" s="439"/>
    </row>
    <row r="8950" spans="29:36" x14ac:dyDescent="0.3">
      <c r="AC8950" s="439"/>
      <c r="AD8950" s="439"/>
      <c r="AE8950" s="439"/>
      <c r="AF8950" s="439"/>
      <c r="AG8950" s="439"/>
      <c r="AH8950" s="439"/>
      <c r="AI8950" s="439"/>
      <c r="AJ8950" s="439"/>
    </row>
    <row r="8951" spans="29:36" x14ac:dyDescent="0.3">
      <c r="AC8951" s="439"/>
      <c r="AD8951" s="439"/>
      <c r="AE8951" s="439"/>
      <c r="AF8951" s="439"/>
      <c r="AG8951" s="439"/>
      <c r="AH8951" s="439"/>
      <c r="AI8951" s="439"/>
      <c r="AJ8951" s="439"/>
    </row>
    <row r="8952" spans="29:36" x14ac:dyDescent="0.3">
      <c r="AC8952" s="439"/>
      <c r="AD8952" s="439"/>
      <c r="AE8952" s="439"/>
      <c r="AF8952" s="439"/>
      <c r="AG8952" s="439"/>
      <c r="AH8952" s="439"/>
      <c r="AI8952" s="439"/>
      <c r="AJ8952" s="439"/>
    </row>
    <row r="8953" spans="29:36" x14ac:dyDescent="0.3">
      <c r="AC8953" s="439"/>
      <c r="AD8953" s="439"/>
      <c r="AE8953" s="439"/>
      <c r="AF8953" s="439"/>
      <c r="AG8953" s="439"/>
      <c r="AH8953" s="439"/>
      <c r="AI8953" s="439"/>
      <c r="AJ8953" s="439"/>
    </row>
    <row r="8954" spans="29:36" x14ac:dyDescent="0.3">
      <c r="AC8954" s="439"/>
      <c r="AD8954" s="439"/>
      <c r="AE8954" s="439"/>
      <c r="AF8954" s="439"/>
      <c r="AG8954" s="439"/>
      <c r="AH8954" s="439"/>
      <c r="AI8954" s="439"/>
      <c r="AJ8954" s="439"/>
    </row>
    <row r="8955" spans="29:36" x14ac:dyDescent="0.3">
      <c r="AC8955" s="439"/>
      <c r="AD8955" s="439"/>
      <c r="AE8955" s="439"/>
      <c r="AF8955" s="439"/>
      <c r="AG8955" s="439"/>
      <c r="AH8955" s="439"/>
      <c r="AI8955" s="439"/>
      <c r="AJ8955" s="439"/>
    </row>
    <row r="8956" spans="29:36" x14ac:dyDescent="0.3">
      <c r="AC8956" s="439"/>
      <c r="AD8956" s="439"/>
      <c r="AE8956" s="439"/>
      <c r="AF8956" s="439"/>
      <c r="AG8956" s="439"/>
      <c r="AH8956" s="439"/>
      <c r="AI8956" s="439"/>
      <c r="AJ8956" s="439"/>
    </row>
    <row r="8957" spans="29:36" x14ac:dyDescent="0.3">
      <c r="AC8957" s="439"/>
      <c r="AD8957" s="439"/>
      <c r="AE8957" s="439"/>
      <c r="AF8957" s="439"/>
      <c r="AG8957" s="439"/>
      <c r="AH8957" s="439"/>
      <c r="AI8957" s="439"/>
      <c r="AJ8957" s="439"/>
    </row>
    <row r="8958" spans="29:36" x14ac:dyDescent="0.3">
      <c r="AC8958" s="439"/>
      <c r="AD8958" s="439"/>
      <c r="AE8958" s="439"/>
      <c r="AF8958" s="439"/>
      <c r="AG8958" s="439"/>
      <c r="AH8958" s="439"/>
      <c r="AI8958" s="439"/>
      <c r="AJ8958" s="439"/>
    </row>
    <row r="8959" spans="29:36" x14ac:dyDescent="0.3">
      <c r="AC8959" s="439"/>
      <c r="AD8959" s="439"/>
      <c r="AE8959" s="439"/>
      <c r="AF8959" s="439"/>
      <c r="AG8959" s="439"/>
      <c r="AH8959" s="439"/>
      <c r="AI8959" s="439"/>
      <c r="AJ8959" s="439"/>
    </row>
    <row r="8960" spans="29:36" x14ac:dyDescent="0.3">
      <c r="AC8960" s="439"/>
      <c r="AD8960" s="439"/>
      <c r="AE8960" s="439"/>
      <c r="AF8960" s="439"/>
      <c r="AG8960" s="439"/>
      <c r="AH8960" s="439"/>
      <c r="AI8960" s="439"/>
      <c r="AJ8960" s="439"/>
    </row>
    <row r="8961" spans="29:36" x14ac:dyDescent="0.3">
      <c r="AC8961" s="439"/>
      <c r="AD8961" s="439"/>
      <c r="AE8961" s="439"/>
      <c r="AF8961" s="439"/>
      <c r="AG8961" s="439"/>
      <c r="AH8961" s="439"/>
      <c r="AI8961" s="439"/>
      <c r="AJ8961" s="439"/>
    </row>
    <row r="8962" spans="29:36" x14ac:dyDescent="0.3">
      <c r="AC8962" s="439"/>
      <c r="AD8962" s="439"/>
      <c r="AE8962" s="439"/>
      <c r="AF8962" s="439"/>
      <c r="AG8962" s="439"/>
      <c r="AH8962" s="439"/>
      <c r="AI8962" s="439"/>
      <c r="AJ8962" s="439"/>
    </row>
    <row r="8963" spans="29:36" x14ac:dyDescent="0.3">
      <c r="AC8963" s="439"/>
      <c r="AD8963" s="439"/>
      <c r="AE8963" s="439"/>
      <c r="AF8963" s="439"/>
      <c r="AG8963" s="439"/>
      <c r="AH8963" s="439"/>
      <c r="AI8963" s="439"/>
      <c r="AJ8963" s="439"/>
    </row>
    <row r="8964" spans="29:36" x14ac:dyDescent="0.3">
      <c r="AC8964" s="439"/>
      <c r="AD8964" s="439"/>
      <c r="AE8964" s="439"/>
      <c r="AF8964" s="439"/>
      <c r="AG8964" s="439"/>
      <c r="AH8964" s="439"/>
      <c r="AI8964" s="439"/>
      <c r="AJ8964" s="439"/>
    </row>
    <row r="8965" spans="29:36" x14ac:dyDescent="0.3">
      <c r="AC8965" s="439"/>
      <c r="AD8965" s="439"/>
      <c r="AE8965" s="439"/>
      <c r="AF8965" s="439"/>
      <c r="AG8965" s="439"/>
      <c r="AH8965" s="439"/>
      <c r="AI8965" s="439"/>
      <c r="AJ8965" s="439"/>
    </row>
    <row r="8966" spans="29:36" x14ac:dyDescent="0.3">
      <c r="AC8966" s="439"/>
      <c r="AD8966" s="439"/>
      <c r="AE8966" s="439"/>
      <c r="AF8966" s="439"/>
      <c r="AG8966" s="439"/>
      <c r="AH8966" s="439"/>
      <c r="AI8966" s="439"/>
      <c r="AJ8966" s="439"/>
    </row>
    <row r="8967" spans="29:36" x14ac:dyDescent="0.3">
      <c r="AC8967" s="439"/>
      <c r="AD8967" s="439"/>
      <c r="AE8967" s="439"/>
      <c r="AF8967" s="439"/>
      <c r="AG8967" s="439"/>
      <c r="AH8967" s="439"/>
      <c r="AI8967" s="439"/>
      <c r="AJ8967" s="439"/>
    </row>
    <row r="8968" spans="29:36" x14ac:dyDescent="0.3">
      <c r="AC8968" s="439"/>
      <c r="AD8968" s="439"/>
      <c r="AE8968" s="439"/>
      <c r="AF8968" s="439"/>
      <c r="AG8968" s="439"/>
      <c r="AH8968" s="439"/>
      <c r="AI8968" s="439"/>
      <c r="AJ8968" s="439"/>
    </row>
    <row r="8969" spans="29:36" x14ac:dyDescent="0.3">
      <c r="AC8969" s="439"/>
      <c r="AD8969" s="439"/>
      <c r="AE8969" s="439"/>
      <c r="AF8969" s="439"/>
      <c r="AG8969" s="439"/>
      <c r="AH8969" s="439"/>
      <c r="AI8969" s="439"/>
      <c r="AJ8969" s="439"/>
    </row>
    <row r="8970" spans="29:36" x14ac:dyDescent="0.3">
      <c r="AC8970" s="439"/>
      <c r="AD8970" s="439"/>
      <c r="AE8970" s="439"/>
      <c r="AF8970" s="439"/>
      <c r="AG8970" s="439"/>
      <c r="AH8970" s="439"/>
      <c r="AI8970" s="439"/>
      <c r="AJ8970" s="439"/>
    </row>
    <row r="8971" spans="29:36" x14ac:dyDescent="0.3">
      <c r="AC8971" s="439"/>
      <c r="AD8971" s="439"/>
      <c r="AE8971" s="439"/>
      <c r="AF8971" s="439"/>
      <c r="AG8971" s="439"/>
      <c r="AH8971" s="439"/>
      <c r="AI8971" s="439"/>
      <c r="AJ8971" s="439"/>
    </row>
    <row r="8972" spans="29:36" x14ac:dyDescent="0.3">
      <c r="AC8972" s="439"/>
      <c r="AD8972" s="439"/>
      <c r="AE8972" s="439"/>
      <c r="AF8972" s="439"/>
      <c r="AG8972" s="439"/>
      <c r="AH8972" s="439"/>
      <c r="AI8972" s="439"/>
      <c r="AJ8972" s="439"/>
    </row>
    <row r="8973" spans="29:36" x14ac:dyDescent="0.3">
      <c r="AC8973" s="439"/>
      <c r="AD8973" s="439"/>
      <c r="AE8973" s="439"/>
      <c r="AF8973" s="439"/>
      <c r="AG8973" s="439"/>
      <c r="AH8973" s="439"/>
      <c r="AI8973" s="439"/>
      <c r="AJ8973" s="439"/>
    </row>
    <row r="8974" spans="29:36" x14ac:dyDescent="0.3">
      <c r="AC8974" s="439"/>
      <c r="AD8974" s="439"/>
      <c r="AE8974" s="439"/>
      <c r="AF8974" s="439"/>
      <c r="AG8974" s="439"/>
      <c r="AH8974" s="439"/>
      <c r="AI8974" s="439"/>
      <c r="AJ8974" s="439"/>
    </row>
    <row r="8975" spans="29:36" x14ac:dyDescent="0.3">
      <c r="AC8975" s="439"/>
      <c r="AD8975" s="439"/>
      <c r="AE8975" s="439"/>
      <c r="AF8975" s="439"/>
      <c r="AG8975" s="439"/>
      <c r="AH8975" s="439"/>
      <c r="AI8975" s="439"/>
      <c r="AJ8975" s="439"/>
    </row>
    <row r="8976" spans="29:36" x14ac:dyDescent="0.3">
      <c r="AC8976" s="439"/>
      <c r="AD8976" s="439"/>
      <c r="AE8976" s="439"/>
      <c r="AF8976" s="439"/>
      <c r="AG8976" s="439"/>
      <c r="AH8976" s="439"/>
      <c r="AI8976" s="439"/>
      <c r="AJ8976" s="439"/>
    </row>
    <row r="8977" spans="29:36" x14ac:dyDescent="0.3">
      <c r="AC8977" s="439"/>
      <c r="AD8977" s="439"/>
      <c r="AE8977" s="439"/>
      <c r="AF8977" s="439"/>
      <c r="AG8977" s="439"/>
      <c r="AH8977" s="439"/>
      <c r="AI8977" s="439"/>
      <c r="AJ8977" s="439"/>
    </row>
    <row r="8978" spans="29:36" x14ac:dyDescent="0.3">
      <c r="AC8978" s="439"/>
      <c r="AD8978" s="439"/>
      <c r="AE8978" s="439"/>
      <c r="AF8978" s="439"/>
      <c r="AG8978" s="439"/>
      <c r="AH8978" s="439"/>
      <c r="AI8978" s="439"/>
      <c r="AJ8978" s="439"/>
    </row>
    <row r="8979" spans="29:36" x14ac:dyDescent="0.3">
      <c r="AC8979" s="439"/>
      <c r="AD8979" s="439"/>
      <c r="AE8979" s="439"/>
      <c r="AF8979" s="439"/>
      <c r="AG8979" s="439"/>
      <c r="AH8979" s="439"/>
      <c r="AI8979" s="439"/>
      <c r="AJ8979" s="439"/>
    </row>
    <row r="8980" spans="29:36" x14ac:dyDescent="0.3">
      <c r="AC8980" s="439"/>
      <c r="AD8980" s="439"/>
      <c r="AE8980" s="439"/>
      <c r="AF8980" s="439"/>
      <c r="AG8980" s="439"/>
      <c r="AH8980" s="439"/>
      <c r="AI8980" s="439"/>
      <c r="AJ8980" s="439"/>
    </row>
    <row r="8981" spans="29:36" x14ac:dyDescent="0.3">
      <c r="AC8981" s="439"/>
      <c r="AD8981" s="439"/>
      <c r="AE8981" s="439"/>
      <c r="AF8981" s="439"/>
      <c r="AG8981" s="439"/>
      <c r="AH8981" s="439"/>
      <c r="AI8981" s="439"/>
      <c r="AJ8981" s="439"/>
    </row>
    <row r="8982" spans="29:36" x14ac:dyDescent="0.3">
      <c r="AC8982" s="439"/>
      <c r="AD8982" s="439"/>
      <c r="AE8982" s="439"/>
      <c r="AF8982" s="439"/>
      <c r="AG8982" s="439"/>
      <c r="AH8982" s="439"/>
      <c r="AI8982" s="439"/>
      <c r="AJ8982" s="439"/>
    </row>
    <row r="8983" spans="29:36" x14ac:dyDescent="0.3">
      <c r="AC8983" s="439"/>
      <c r="AD8983" s="439"/>
      <c r="AE8983" s="439"/>
      <c r="AF8983" s="439"/>
      <c r="AG8983" s="439"/>
      <c r="AH8983" s="439"/>
      <c r="AI8983" s="439"/>
      <c r="AJ8983" s="439"/>
    </row>
    <row r="8984" spans="29:36" x14ac:dyDescent="0.3">
      <c r="AC8984" s="439"/>
      <c r="AD8984" s="439"/>
      <c r="AE8984" s="439"/>
      <c r="AF8984" s="439"/>
      <c r="AG8984" s="439"/>
      <c r="AH8984" s="439"/>
      <c r="AI8984" s="439"/>
      <c r="AJ8984" s="439"/>
    </row>
    <row r="8985" spans="29:36" x14ac:dyDescent="0.3">
      <c r="AC8985" s="439"/>
      <c r="AD8985" s="439"/>
      <c r="AE8985" s="439"/>
      <c r="AF8985" s="439"/>
      <c r="AG8985" s="439"/>
      <c r="AH8985" s="439"/>
      <c r="AI8985" s="439"/>
      <c r="AJ8985" s="439"/>
    </row>
    <row r="8986" spans="29:36" x14ac:dyDescent="0.3">
      <c r="AC8986" s="439"/>
      <c r="AD8986" s="439"/>
      <c r="AE8986" s="439"/>
      <c r="AF8986" s="439"/>
      <c r="AG8986" s="439"/>
      <c r="AH8986" s="439"/>
      <c r="AI8986" s="439"/>
      <c r="AJ8986" s="439"/>
    </row>
    <row r="8987" spans="29:36" x14ac:dyDescent="0.3">
      <c r="AC8987" s="439"/>
      <c r="AD8987" s="439"/>
      <c r="AE8987" s="439"/>
      <c r="AF8987" s="439"/>
      <c r="AG8987" s="439"/>
      <c r="AH8987" s="439"/>
      <c r="AI8987" s="439"/>
      <c r="AJ8987" s="439"/>
    </row>
    <row r="8988" spans="29:36" x14ac:dyDescent="0.3">
      <c r="AC8988" s="439"/>
      <c r="AD8988" s="439"/>
      <c r="AE8988" s="439"/>
      <c r="AF8988" s="439"/>
      <c r="AG8988" s="439"/>
      <c r="AH8988" s="439"/>
      <c r="AI8988" s="439"/>
      <c r="AJ8988" s="439"/>
    </row>
    <row r="8989" spans="29:36" x14ac:dyDescent="0.3">
      <c r="AC8989" s="439"/>
      <c r="AD8989" s="439"/>
      <c r="AE8989" s="439"/>
      <c r="AF8989" s="439"/>
      <c r="AG8989" s="439"/>
      <c r="AH8989" s="439"/>
      <c r="AI8989" s="439"/>
      <c r="AJ8989" s="439"/>
    </row>
    <row r="8990" spans="29:36" x14ac:dyDescent="0.3">
      <c r="AC8990" s="439"/>
      <c r="AD8990" s="439"/>
      <c r="AE8990" s="439"/>
      <c r="AF8990" s="439"/>
      <c r="AG8990" s="439"/>
      <c r="AH8990" s="439"/>
      <c r="AI8990" s="439"/>
      <c r="AJ8990" s="439"/>
    </row>
    <row r="8991" spans="29:36" x14ac:dyDescent="0.3">
      <c r="AC8991" s="439"/>
      <c r="AD8991" s="439"/>
      <c r="AE8991" s="439"/>
      <c r="AF8991" s="439"/>
      <c r="AG8991" s="439"/>
      <c r="AH8991" s="439"/>
      <c r="AI8991" s="439"/>
      <c r="AJ8991" s="439"/>
    </row>
    <row r="8992" spans="29:36" x14ac:dyDescent="0.3">
      <c r="AC8992" s="439"/>
      <c r="AD8992" s="439"/>
      <c r="AE8992" s="439"/>
      <c r="AF8992" s="439"/>
      <c r="AG8992" s="439"/>
      <c r="AH8992" s="439"/>
      <c r="AI8992" s="439"/>
      <c r="AJ8992" s="439"/>
    </row>
    <row r="8993" spans="29:36" x14ac:dyDescent="0.3">
      <c r="AC8993" s="439"/>
      <c r="AD8993" s="439"/>
      <c r="AE8993" s="439"/>
      <c r="AF8993" s="439"/>
      <c r="AG8993" s="439"/>
      <c r="AH8993" s="439"/>
      <c r="AI8993" s="439"/>
      <c r="AJ8993" s="439"/>
    </row>
    <row r="8994" spans="29:36" x14ac:dyDescent="0.3">
      <c r="AC8994" s="439"/>
      <c r="AD8994" s="439"/>
      <c r="AE8994" s="439"/>
      <c r="AF8994" s="439"/>
      <c r="AG8994" s="439"/>
      <c r="AH8994" s="439"/>
      <c r="AI8994" s="439"/>
      <c r="AJ8994" s="439"/>
    </row>
    <row r="8995" spans="29:36" x14ac:dyDescent="0.3">
      <c r="AC8995" s="439"/>
      <c r="AD8995" s="439"/>
      <c r="AE8995" s="439"/>
      <c r="AF8995" s="439"/>
      <c r="AG8995" s="439"/>
      <c r="AH8995" s="439"/>
      <c r="AI8995" s="439"/>
      <c r="AJ8995" s="439"/>
    </row>
    <row r="8996" spans="29:36" x14ac:dyDescent="0.3">
      <c r="AC8996" s="439"/>
      <c r="AD8996" s="439"/>
      <c r="AE8996" s="439"/>
      <c r="AF8996" s="439"/>
      <c r="AG8996" s="439"/>
      <c r="AH8996" s="439"/>
      <c r="AI8996" s="439"/>
      <c r="AJ8996" s="439"/>
    </row>
    <row r="8997" spans="29:36" x14ac:dyDescent="0.3">
      <c r="AC8997" s="439"/>
      <c r="AD8997" s="439"/>
      <c r="AE8997" s="439"/>
      <c r="AF8997" s="439"/>
      <c r="AG8997" s="439"/>
      <c r="AH8997" s="439"/>
      <c r="AI8997" s="439"/>
      <c r="AJ8997" s="439"/>
    </row>
    <row r="8998" spans="29:36" x14ac:dyDescent="0.3">
      <c r="AC8998" s="439"/>
      <c r="AD8998" s="439"/>
      <c r="AE8998" s="439"/>
      <c r="AF8998" s="439"/>
      <c r="AG8998" s="439"/>
      <c r="AH8998" s="439"/>
      <c r="AI8998" s="439"/>
      <c r="AJ8998" s="439"/>
    </row>
    <row r="8999" spans="29:36" x14ac:dyDescent="0.3">
      <c r="AC8999" s="439"/>
      <c r="AD8999" s="439"/>
      <c r="AE8999" s="439"/>
      <c r="AF8999" s="439"/>
      <c r="AG8999" s="439"/>
      <c r="AH8999" s="439"/>
      <c r="AI8999" s="439"/>
      <c r="AJ8999" s="439"/>
    </row>
    <row r="9000" spans="29:36" x14ac:dyDescent="0.3">
      <c r="AC9000" s="439"/>
      <c r="AD9000" s="439"/>
      <c r="AE9000" s="439"/>
      <c r="AF9000" s="439"/>
      <c r="AG9000" s="439"/>
      <c r="AH9000" s="439"/>
      <c r="AI9000" s="439"/>
      <c r="AJ9000" s="439"/>
    </row>
    <row r="9001" spans="29:36" x14ac:dyDescent="0.3">
      <c r="AC9001" s="439"/>
      <c r="AD9001" s="439"/>
      <c r="AE9001" s="439"/>
      <c r="AF9001" s="439"/>
      <c r="AG9001" s="439"/>
      <c r="AH9001" s="439"/>
      <c r="AI9001" s="439"/>
      <c r="AJ9001" s="439"/>
    </row>
    <row r="9002" spans="29:36" x14ac:dyDescent="0.3">
      <c r="AC9002" s="439"/>
      <c r="AD9002" s="439"/>
      <c r="AE9002" s="439"/>
      <c r="AF9002" s="439"/>
      <c r="AG9002" s="439"/>
      <c r="AH9002" s="439"/>
      <c r="AI9002" s="439"/>
      <c r="AJ9002" s="439"/>
    </row>
    <row r="9003" spans="29:36" x14ac:dyDescent="0.3">
      <c r="AC9003" s="439"/>
      <c r="AD9003" s="439"/>
      <c r="AE9003" s="439"/>
      <c r="AF9003" s="439"/>
      <c r="AG9003" s="439"/>
      <c r="AH9003" s="439"/>
      <c r="AI9003" s="439"/>
      <c r="AJ9003" s="439"/>
    </row>
    <row r="9004" spans="29:36" x14ac:dyDescent="0.3">
      <c r="AC9004" s="439"/>
      <c r="AD9004" s="439"/>
      <c r="AE9004" s="439"/>
      <c r="AF9004" s="439"/>
      <c r="AG9004" s="439"/>
      <c r="AH9004" s="439"/>
      <c r="AI9004" s="439"/>
      <c r="AJ9004" s="439"/>
    </row>
    <row r="9005" spans="29:36" x14ac:dyDescent="0.3">
      <c r="AC9005" s="439"/>
      <c r="AD9005" s="439"/>
      <c r="AE9005" s="439"/>
      <c r="AF9005" s="439"/>
      <c r="AG9005" s="439"/>
      <c r="AH9005" s="439"/>
      <c r="AI9005" s="439"/>
      <c r="AJ9005" s="439"/>
    </row>
    <row r="9006" spans="29:36" x14ac:dyDescent="0.3">
      <c r="AC9006" s="439"/>
      <c r="AD9006" s="439"/>
      <c r="AE9006" s="439"/>
      <c r="AF9006" s="439"/>
      <c r="AG9006" s="439"/>
      <c r="AH9006" s="439"/>
      <c r="AI9006" s="439"/>
      <c r="AJ9006" s="439"/>
    </row>
    <row r="9007" spans="29:36" x14ac:dyDescent="0.3">
      <c r="AC9007" s="439"/>
      <c r="AD9007" s="439"/>
      <c r="AE9007" s="439"/>
      <c r="AF9007" s="439"/>
      <c r="AG9007" s="439"/>
      <c r="AH9007" s="439"/>
      <c r="AI9007" s="439"/>
      <c r="AJ9007" s="439"/>
    </row>
    <row r="9008" spans="29:36" x14ac:dyDescent="0.3">
      <c r="AC9008" s="439"/>
      <c r="AD9008" s="439"/>
      <c r="AE9008" s="439"/>
      <c r="AF9008" s="439"/>
      <c r="AG9008" s="439"/>
      <c r="AH9008" s="439"/>
      <c r="AI9008" s="439"/>
      <c r="AJ9008" s="439"/>
    </row>
    <row r="9009" spans="29:36" x14ac:dyDescent="0.3">
      <c r="AC9009" s="439"/>
      <c r="AD9009" s="439"/>
      <c r="AE9009" s="439"/>
      <c r="AF9009" s="439"/>
      <c r="AG9009" s="439"/>
      <c r="AH9009" s="439"/>
      <c r="AI9009" s="439"/>
      <c r="AJ9009" s="439"/>
    </row>
    <row r="9010" spans="29:36" x14ac:dyDescent="0.3">
      <c r="AC9010" s="439"/>
      <c r="AD9010" s="439"/>
      <c r="AE9010" s="439"/>
      <c r="AF9010" s="439"/>
      <c r="AG9010" s="439"/>
      <c r="AH9010" s="439"/>
      <c r="AI9010" s="439"/>
      <c r="AJ9010" s="439"/>
    </row>
    <row r="9011" spans="29:36" x14ac:dyDescent="0.3">
      <c r="AC9011" s="439"/>
      <c r="AD9011" s="439"/>
      <c r="AE9011" s="439"/>
      <c r="AF9011" s="439"/>
      <c r="AG9011" s="439"/>
      <c r="AH9011" s="439"/>
      <c r="AI9011" s="439"/>
      <c r="AJ9011" s="439"/>
    </row>
    <row r="9012" spans="29:36" x14ac:dyDescent="0.3">
      <c r="AC9012" s="439"/>
      <c r="AD9012" s="439"/>
      <c r="AE9012" s="439"/>
      <c r="AF9012" s="439"/>
      <c r="AG9012" s="439"/>
      <c r="AH9012" s="439"/>
      <c r="AI9012" s="439"/>
      <c r="AJ9012" s="439"/>
    </row>
    <row r="9013" spans="29:36" x14ac:dyDescent="0.3">
      <c r="AC9013" s="439"/>
      <c r="AD9013" s="439"/>
      <c r="AE9013" s="439"/>
      <c r="AF9013" s="439"/>
      <c r="AG9013" s="439"/>
      <c r="AH9013" s="439"/>
      <c r="AI9013" s="439"/>
      <c r="AJ9013" s="439"/>
    </row>
    <row r="9014" spans="29:36" x14ac:dyDescent="0.3">
      <c r="AC9014" s="439"/>
      <c r="AD9014" s="439"/>
      <c r="AE9014" s="439"/>
      <c r="AF9014" s="439"/>
      <c r="AG9014" s="439"/>
      <c r="AH9014" s="439"/>
      <c r="AI9014" s="439"/>
      <c r="AJ9014" s="439"/>
    </row>
    <row r="9015" spans="29:36" x14ac:dyDescent="0.3">
      <c r="AC9015" s="439"/>
      <c r="AD9015" s="439"/>
      <c r="AE9015" s="439"/>
      <c r="AF9015" s="439"/>
      <c r="AG9015" s="439"/>
      <c r="AH9015" s="439"/>
      <c r="AI9015" s="439"/>
      <c r="AJ9015" s="439"/>
    </row>
    <row r="9016" spans="29:36" x14ac:dyDescent="0.3">
      <c r="AC9016" s="439"/>
      <c r="AD9016" s="439"/>
      <c r="AE9016" s="439"/>
      <c r="AF9016" s="439"/>
      <c r="AG9016" s="439"/>
      <c r="AH9016" s="439"/>
      <c r="AI9016" s="439"/>
      <c r="AJ9016" s="439"/>
    </row>
    <row r="9017" spans="29:36" x14ac:dyDescent="0.3">
      <c r="AC9017" s="439"/>
      <c r="AD9017" s="439"/>
      <c r="AE9017" s="439"/>
      <c r="AF9017" s="439"/>
      <c r="AG9017" s="439"/>
      <c r="AH9017" s="439"/>
      <c r="AI9017" s="439"/>
      <c r="AJ9017" s="439"/>
    </row>
    <row r="9018" spans="29:36" x14ac:dyDescent="0.3">
      <c r="AC9018" s="439"/>
      <c r="AD9018" s="439"/>
      <c r="AE9018" s="439"/>
      <c r="AF9018" s="439"/>
      <c r="AG9018" s="439"/>
      <c r="AH9018" s="439"/>
      <c r="AI9018" s="439"/>
      <c r="AJ9018" s="439"/>
    </row>
    <row r="9019" spans="29:36" x14ac:dyDescent="0.3">
      <c r="AC9019" s="439"/>
      <c r="AD9019" s="439"/>
      <c r="AE9019" s="439"/>
      <c r="AF9019" s="439"/>
      <c r="AG9019" s="439"/>
      <c r="AH9019" s="439"/>
      <c r="AI9019" s="439"/>
      <c r="AJ9019" s="439"/>
    </row>
    <row r="9020" spans="29:36" x14ac:dyDescent="0.3">
      <c r="AC9020" s="439"/>
      <c r="AD9020" s="439"/>
      <c r="AE9020" s="439"/>
      <c r="AF9020" s="439"/>
      <c r="AG9020" s="439"/>
      <c r="AH9020" s="439"/>
      <c r="AI9020" s="439"/>
      <c r="AJ9020" s="439"/>
    </row>
    <row r="9021" spans="29:36" x14ac:dyDescent="0.3">
      <c r="AC9021" s="439"/>
      <c r="AD9021" s="439"/>
      <c r="AE9021" s="439"/>
      <c r="AF9021" s="439"/>
      <c r="AG9021" s="439"/>
      <c r="AH9021" s="439"/>
      <c r="AI9021" s="439"/>
      <c r="AJ9021" s="439"/>
    </row>
    <row r="9022" spans="29:36" x14ac:dyDescent="0.3">
      <c r="AC9022" s="439"/>
      <c r="AD9022" s="439"/>
      <c r="AE9022" s="439"/>
      <c r="AF9022" s="439"/>
      <c r="AG9022" s="439"/>
      <c r="AH9022" s="439"/>
      <c r="AI9022" s="439"/>
      <c r="AJ9022" s="439"/>
    </row>
    <row r="9023" spans="29:36" x14ac:dyDescent="0.3">
      <c r="AC9023" s="439"/>
      <c r="AD9023" s="439"/>
      <c r="AE9023" s="439"/>
      <c r="AF9023" s="439"/>
      <c r="AG9023" s="439"/>
      <c r="AH9023" s="439"/>
      <c r="AI9023" s="439"/>
      <c r="AJ9023" s="439"/>
    </row>
    <row r="9024" spans="29:36" x14ac:dyDescent="0.3">
      <c r="AC9024" s="439"/>
      <c r="AD9024" s="439"/>
      <c r="AE9024" s="439"/>
      <c r="AF9024" s="439"/>
      <c r="AG9024" s="439"/>
      <c r="AH9024" s="439"/>
      <c r="AI9024" s="439"/>
      <c r="AJ9024" s="439"/>
    </row>
    <row r="9025" spans="29:36" x14ac:dyDescent="0.3">
      <c r="AC9025" s="439"/>
      <c r="AD9025" s="439"/>
      <c r="AE9025" s="439"/>
      <c r="AF9025" s="439"/>
      <c r="AG9025" s="439"/>
      <c r="AH9025" s="439"/>
      <c r="AI9025" s="439"/>
      <c r="AJ9025" s="439"/>
    </row>
    <row r="9026" spans="29:36" x14ac:dyDescent="0.3">
      <c r="AC9026" s="439"/>
      <c r="AD9026" s="439"/>
      <c r="AE9026" s="439"/>
      <c r="AF9026" s="439"/>
      <c r="AG9026" s="439"/>
      <c r="AH9026" s="439"/>
      <c r="AI9026" s="439"/>
      <c r="AJ9026" s="439"/>
    </row>
    <row r="9027" spans="29:36" x14ac:dyDescent="0.3">
      <c r="AC9027" s="439"/>
      <c r="AD9027" s="439"/>
      <c r="AE9027" s="439"/>
      <c r="AF9027" s="439"/>
      <c r="AG9027" s="439"/>
      <c r="AH9027" s="439"/>
      <c r="AI9027" s="439"/>
      <c r="AJ9027" s="439"/>
    </row>
    <row r="9028" spans="29:36" x14ac:dyDescent="0.3">
      <c r="AC9028" s="439"/>
      <c r="AD9028" s="439"/>
      <c r="AE9028" s="439"/>
      <c r="AF9028" s="439"/>
      <c r="AG9028" s="439"/>
      <c r="AH9028" s="439"/>
      <c r="AI9028" s="439"/>
      <c r="AJ9028" s="439"/>
    </row>
    <row r="9029" spans="29:36" x14ac:dyDescent="0.3">
      <c r="AC9029" s="439"/>
      <c r="AD9029" s="439"/>
      <c r="AE9029" s="439"/>
      <c r="AF9029" s="439"/>
      <c r="AG9029" s="439"/>
      <c r="AH9029" s="439"/>
      <c r="AI9029" s="439"/>
      <c r="AJ9029" s="439"/>
    </row>
    <row r="9030" spans="29:36" x14ac:dyDescent="0.3">
      <c r="AC9030" s="439"/>
      <c r="AD9030" s="439"/>
      <c r="AE9030" s="439"/>
      <c r="AF9030" s="439"/>
      <c r="AG9030" s="439"/>
      <c r="AH9030" s="439"/>
      <c r="AI9030" s="439"/>
      <c r="AJ9030" s="439"/>
    </row>
    <row r="9031" spans="29:36" x14ac:dyDescent="0.3">
      <c r="AC9031" s="439"/>
      <c r="AD9031" s="439"/>
      <c r="AE9031" s="439"/>
      <c r="AF9031" s="439"/>
      <c r="AG9031" s="439"/>
      <c r="AH9031" s="439"/>
      <c r="AI9031" s="439"/>
      <c r="AJ9031" s="439"/>
    </row>
    <row r="9032" spans="29:36" x14ac:dyDescent="0.3">
      <c r="AC9032" s="439"/>
      <c r="AD9032" s="439"/>
      <c r="AE9032" s="439"/>
      <c r="AF9032" s="439"/>
      <c r="AG9032" s="439"/>
      <c r="AH9032" s="439"/>
      <c r="AI9032" s="439"/>
      <c r="AJ9032" s="439"/>
    </row>
    <row r="9033" spans="29:36" x14ac:dyDescent="0.3">
      <c r="AC9033" s="439"/>
      <c r="AD9033" s="439"/>
      <c r="AE9033" s="439"/>
      <c r="AF9033" s="439"/>
      <c r="AG9033" s="439"/>
      <c r="AH9033" s="439"/>
      <c r="AI9033" s="439"/>
      <c r="AJ9033" s="439"/>
    </row>
    <row r="9034" spans="29:36" x14ac:dyDescent="0.3">
      <c r="AC9034" s="439"/>
      <c r="AD9034" s="439"/>
      <c r="AE9034" s="439"/>
      <c r="AF9034" s="439"/>
      <c r="AG9034" s="439"/>
      <c r="AH9034" s="439"/>
      <c r="AI9034" s="439"/>
      <c r="AJ9034" s="439"/>
    </row>
    <row r="9035" spans="29:36" x14ac:dyDescent="0.3">
      <c r="AC9035" s="439"/>
      <c r="AD9035" s="439"/>
      <c r="AE9035" s="439"/>
      <c r="AF9035" s="439"/>
      <c r="AG9035" s="439"/>
      <c r="AH9035" s="439"/>
      <c r="AI9035" s="439"/>
      <c r="AJ9035" s="439"/>
    </row>
    <row r="9036" spans="29:36" x14ac:dyDescent="0.3">
      <c r="AC9036" s="439"/>
      <c r="AD9036" s="439"/>
      <c r="AE9036" s="439"/>
      <c r="AF9036" s="439"/>
      <c r="AG9036" s="439"/>
      <c r="AH9036" s="439"/>
      <c r="AI9036" s="439"/>
      <c r="AJ9036" s="439"/>
    </row>
    <row r="9037" spans="29:36" x14ac:dyDescent="0.3">
      <c r="AC9037" s="439"/>
      <c r="AD9037" s="439"/>
      <c r="AE9037" s="439"/>
      <c r="AF9037" s="439"/>
      <c r="AG9037" s="439"/>
      <c r="AH9037" s="439"/>
      <c r="AI9037" s="439"/>
      <c r="AJ9037" s="439"/>
    </row>
    <row r="9038" spans="29:36" x14ac:dyDescent="0.3">
      <c r="AC9038" s="439"/>
      <c r="AD9038" s="439"/>
      <c r="AE9038" s="439"/>
      <c r="AF9038" s="439"/>
      <c r="AG9038" s="439"/>
      <c r="AH9038" s="439"/>
      <c r="AI9038" s="439"/>
      <c r="AJ9038" s="439"/>
    </row>
    <row r="9039" spans="29:36" x14ac:dyDescent="0.3">
      <c r="AC9039" s="439"/>
      <c r="AD9039" s="439"/>
      <c r="AE9039" s="439"/>
      <c r="AF9039" s="439"/>
      <c r="AG9039" s="439"/>
      <c r="AH9039" s="439"/>
      <c r="AI9039" s="439"/>
      <c r="AJ9039" s="439"/>
    </row>
    <row r="9040" spans="29:36" x14ac:dyDescent="0.3">
      <c r="AC9040" s="439"/>
      <c r="AD9040" s="439"/>
      <c r="AE9040" s="439"/>
      <c r="AF9040" s="439"/>
      <c r="AG9040" s="439"/>
      <c r="AH9040" s="439"/>
      <c r="AI9040" s="439"/>
      <c r="AJ9040" s="439"/>
    </row>
    <row r="9041" spans="29:36" x14ac:dyDescent="0.3">
      <c r="AC9041" s="439"/>
      <c r="AD9041" s="439"/>
      <c r="AE9041" s="439"/>
      <c r="AF9041" s="439"/>
      <c r="AG9041" s="439"/>
      <c r="AH9041" s="439"/>
      <c r="AI9041" s="439"/>
      <c r="AJ9041" s="439"/>
    </row>
    <row r="9042" spans="29:36" x14ac:dyDescent="0.3">
      <c r="AC9042" s="439"/>
      <c r="AD9042" s="439"/>
      <c r="AE9042" s="439"/>
      <c r="AF9042" s="439"/>
      <c r="AG9042" s="439"/>
      <c r="AH9042" s="439"/>
      <c r="AI9042" s="439"/>
      <c r="AJ9042" s="439"/>
    </row>
    <row r="9043" spans="29:36" x14ac:dyDescent="0.3">
      <c r="AC9043" s="439"/>
      <c r="AD9043" s="439"/>
      <c r="AE9043" s="439"/>
      <c r="AF9043" s="439"/>
      <c r="AG9043" s="439"/>
      <c r="AH9043" s="439"/>
      <c r="AI9043" s="439"/>
      <c r="AJ9043" s="439"/>
    </row>
    <row r="9044" spans="29:36" x14ac:dyDescent="0.3">
      <c r="AC9044" s="439"/>
      <c r="AD9044" s="439"/>
      <c r="AE9044" s="439"/>
      <c r="AF9044" s="439"/>
      <c r="AG9044" s="439"/>
      <c r="AH9044" s="439"/>
      <c r="AI9044" s="439"/>
      <c r="AJ9044" s="439"/>
    </row>
    <row r="9045" spans="29:36" x14ac:dyDescent="0.3">
      <c r="AC9045" s="439"/>
      <c r="AD9045" s="439"/>
      <c r="AE9045" s="439"/>
      <c r="AF9045" s="439"/>
      <c r="AG9045" s="439"/>
      <c r="AH9045" s="439"/>
      <c r="AI9045" s="439"/>
      <c r="AJ9045" s="439"/>
    </row>
    <row r="9046" spans="29:36" x14ac:dyDescent="0.3">
      <c r="AC9046" s="439"/>
      <c r="AD9046" s="439"/>
      <c r="AE9046" s="439"/>
      <c r="AF9046" s="439"/>
      <c r="AG9046" s="439"/>
      <c r="AH9046" s="439"/>
      <c r="AI9046" s="439"/>
      <c r="AJ9046" s="439"/>
    </row>
    <row r="9047" spans="29:36" x14ac:dyDescent="0.3">
      <c r="AC9047" s="439"/>
      <c r="AD9047" s="439"/>
      <c r="AE9047" s="439"/>
      <c r="AF9047" s="439"/>
      <c r="AG9047" s="439"/>
      <c r="AH9047" s="439"/>
      <c r="AI9047" s="439"/>
      <c r="AJ9047" s="439"/>
    </row>
    <row r="9048" spans="29:36" x14ac:dyDescent="0.3">
      <c r="AC9048" s="439"/>
      <c r="AD9048" s="439"/>
      <c r="AE9048" s="439"/>
      <c r="AF9048" s="439"/>
      <c r="AG9048" s="439"/>
      <c r="AH9048" s="439"/>
      <c r="AI9048" s="439"/>
      <c r="AJ9048" s="439"/>
    </row>
    <row r="9049" spans="29:36" x14ac:dyDescent="0.3">
      <c r="AC9049" s="439"/>
      <c r="AD9049" s="439"/>
      <c r="AE9049" s="439"/>
      <c r="AF9049" s="439"/>
      <c r="AG9049" s="439"/>
      <c r="AH9049" s="439"/>
      <c r="AI9049" s="439"/>
      <c r="AJ9049" s="439"/>
    </row>
    <row r="9050" spans="29:36" x14ac:dyDescent="0.3">
      <c r="AC9050" s="439"/>
      <c r="AD9050" s="439"/>
      <c r="AE9050" s="439"/>
      <c r="AF9050" s="439"/>
      <c r="AG9050" s="439"/>
      <c r="AH9050" s="439"/>
      <c r="AI9050" s="439"/>
      <c r="AJ9050" s="439"/>
    </row>
    <row r="9051" spans="29:36" x14ac:dyDescent="0.3">
      <c r="AC9051" s="439"/>
      <c r="AD9051" s="439"/>
      <c r="AE9051" s="439"/>
      <c r="AF9051" s="439"/>
      <c r="AG9051" s="439"/>
      <c r="AH9051" s="439"/>
      <c r="AI9051" s="439"/>
      <c r="AJ9051" s="439"/>
    </row>
    <row r="9052" spans="29:36" x14ac:dyDescent="0.3">
      <c r="AC9052" s="439"/>
      <c r="AD9052" s="439"/>
      <c r="AE9052" s="439"/>
      <c r="AF9052" s="439"/>
      <c r="AG9052" s="439"/>
      <c r="AH9052" s="439"/>
      <c r="AI9052" s="439"/>
      <c r="AJ9052" s="439"/>
    </row>
    <row r="9053" spans="29:36" x14ac:dyDescent="0.3">
      <c r="AC9053" s="439"/>
      <c r="AD9053" s="439"/>
      <c r="AE9053" s="439"/>
      <c r="AF9053" s="439"/>
      <c r="AG9053" s="439"/>
      <c r="AH9053" s="439"/>
      <c r="AI9053" s="439"/>
      <c r="AJ9053" s="439"/>
    </row>
    <row r="9054" spans="29:36" x14ac:dyDescent="0.3">
      <c r="AC9054" s="439"/>
      <c r="AD9054" s="439"/>
      <c r="AE9054" s="439"/>
      <c r="AF9054" s="439"/>
      <c r="AG9054" s="439"/>
      <c r="AH9054" s="439"/>
      <c r="AI9054" s="439"/>
      <c r="AJ9054" s="439"/>
    </row>
    <row r="9055" spans="29:36" x14ac:dyDescent="0.3">
      <c r="AC9055" s="439"/>
      <c r="AD9055" s="439"/>
      <c r="AE9055" s="439"/>
      <c r="AF9055" s="439"/>
      <c r="AG9055" s="439"/>
      <c r="AH9055" s="439"/>
      <c r="AI9055" s="439"/>
      <c r="AJ9055" s="439"/>
    </row>
    <row r="9056" spans="29:36" x14ac:dyDescent="0.3">
      <c r="AC9056" s="439"/>
      <c r="AD9056" s="439"/>
      <c r="AE9056" s="439"/>
      <c r="AF9056" s="439"/>
      <c r="AG9056" s="439"/>
      <c r="AH9056" s="439"/>
      <c r="AI9056" s="439"/>
      <c r="AJ9056" s="439"/>
    </row>
    <row r="9057" spans="29:36" x14ac:dyDescent="0.3">
      <c r="AC9057" s="439"/>
      <c r="AD9057" s="439"/>
      <c r="AE9057" s="439"/>
      <c r="AF9057" s="439"/>
      <c r="AG9057" s="439"/>
      <c r="AH9057" s="439"/>
      <c r="AI9057" s="439"/>
      <c r="AJ9057" s="439"/>
    </row>
    <row r="9058" spans="29:36" x14ac:dyDescent="0.3">
      <c r="AC9058" s="439"/>
      <c r="AD9058" s="439"/>
      <c r="AE9058" s="439"/>
      <c r="AF9058" s="439"/>
      <c r="AG9058" s="439"/>
      <c r="AH9058" s="439"/>
      <c r="AI9058" s="439"/>
      <c r="AJ9058" s="439"/>
    </row>
    <row r="9059" spans="29:36" x14ac:dyDescent="0.3">
      <c r="AC9059" s="439"/>
      <c r="AD9059" s="439"/>
      <c r="AE9059" s="439"/>
      <c r="AF9059" s="439"/>
      <c r="AG9059" s="439"/>
      <c r="AH9059" s="439"/>
      <c r="AI9059" s="439"/>
      <c r="AJ9059" s="439"/>
    </row>
    <row r="9060" spans="29:36" x14ac:dyDescent="0.3">
      <c r="AC9060" s="439"/>
      <c r="AD9060" s="439"/>
      <c r="AE9060" s="439"/>
      <c r="AF9060" s="439"/>
      <c r="AG9060" s="439"/>
      <c r="AH9060" s="439"/>
      <c r="AI9060" s="439"/>
      <c r="AJ9060" s="439"/>
    </row>
    <row r="9061" spans="29:36" x14ac:dyDescent="0.3">
      <c r="AC9061" s="439"/>
      <c r="AD9061" s="439"/>
      <c r="AE9061" s="439"/>
      <c r="AF9061" s="439"/>
      <c r="AG9061" s="439"/>
      <c r="AH9061" s="439"/>
      <c r="AI9061" s="439"/>
      <c r="AJ9061" s="439"/>
    </row>
    <row r="9062" spans="29:36" x14ac:dyDescent="0.3">
      <c r="AC9062" s="439"/>
      <c r="AD9062" s="439"/>
      <c r="AE9062" s="439"/>
      <c r="AF9062" s="439"/>
      <c r="AG9062" s="439"/>
      <c r="AH9062" s="439"/>
      <c r="AI9062" s="439"/>
      <c r="AJ9062" s="439"/>
    </row>
    <row r="9063" spans="29:36" x14ac:dyDescent="0.3">
      <c r="AC9063" s="439"/>
      <c r="AD9063" s="439"/>
      <c r="AE9063" s="439"/>
      <c r="AF9063" s="439"/>
      <c r="AG9063" s="439"/>
      <c r="AH9063" s="439"/>
      <c r="AI9063" s="439"/>
      <c r="AJ9063" s="439"/>
    </row>
    <row r="9064" spans="29:36" x14ac:dyDescent="0.3">
      <c r="AC9064" s="439"/>
      <c r="AD9064" s="439"/>
      <c r="AE9064" s="439"/>
      <c r="AF9064" s="439"/>
      <c r="AG9064" s="439"/>
      <c r="AH9064" s="439"/>
      <c r="AI9064" s="439"/>
      <c r="AJ9064" s="439"/>
    </row>
    <row r="9065" spans="29:36" x14ac:dyDescent="0.3">
      <c r="AC9065" s="439"/>
      <c r="AD9065" s="439"/>
      <c r="AE9065" s="439"/>
      <c r="AF9065" s="439"/>
      <c r="AG9065" s="439"/>
      <c r="AH9065" s="439"/>
      <c r="AI9065" s="439"/>
      <c r="AJ9065" s="439"/>
    </row>
    <row r="9066" spans="29:36" x14ac:dyDescent="0.3">
      <c r="AC9066" s="439"/>
      <c r="AD9066" s="439"/>
      <c r="AE9066" s="439"/>
      <c r="AF9066" s="439"/>
      <c r="AG9066" s="439"/>
      <c r="AH9066" s="439"/>
      <c r="AI9066" s="439"/>
      <c r="AJ9066" s="439"/>
    </row>
    <row r="9067" spans="29:36" x14ac:dyDescent="0.3">
      <c r="AC9067" s="439"/>
      <c r="AD9067" s="439"/>
      <c r="AE9067" s="439"/>
      <c r="AF9067" s="439"/>
      <c r="AG9067" s="439"/>
      <c r="AH9067" s="439"/>
      <c r="AI9067" s="439"/>
      <c r="AJ9067" s="439"/>
    </row>
    <row r="9068" spans="29:36" x14ac:dyDescent="0.3">
      <c r="AC9068" s="439"/>
      <c r="AD9068" s="439"/>
      <c r="AE9068" s="439"/>
      <c r="AF9068" s="439"/>
      <c r="AG9068" s="439"/>
      <c r="AH9068" s="439"/>
      <c r="AI9068" s="439"/>
      <c r="AJ9068" s="439"/>
    </row>
    <row r="9069" spans="29:36" x14ac:dyDescent="0.3">
      <c r="AC9069" s="439"/>
      <c r="AD9069" s="439"/>
      <c r="AE9069" s="439"/>
      <c r="AF9069" s="439"/>
      <c r="AG9069" s="439"/>
      <c r="AH9069" s="439"/>
      <c r="AI9069" s="439"/>
      <c r="AJ9069" s="439"/>
    </row>
    <row r="9070" spans="29:36" x14ac:dyDescent="0.3">
      <c r="AC9070" s="439"/>
      <c r="AD9070" s="439"/>
      <c r="AE9070" s="439"/>
      <c r="AF9070" s="439"/>
      <c r="AG9070" s="439"/>
      <c r="AH9070" s="439"/>
      <c r="AI9070" s="439"/>
      <c r="AJ9070" s="439"/>
    </row>
    <row r="9071" spans="29:36" x14ac:dyDescent="0.3">
      <c r="AC9071" s="439"/>
      <c r="AD9071" s="439"/>
      <c r="AE9071" s="439"/>
      <c r="AF9071" s="439"/>
      <c r="AG9071" s="439"/>
      <c r="AH9071" s="439"/>
      <c r="AI9071" s="439"/>
      <c r="AJ9071" s="439"/>
    </row>
    <row r="9072" spans="29:36" x14ac:dyDescent="0.3">
      <c r="AC9072" s="439"/>
      <c r="AD9072" s="439"/>
      <c r="AE9072" s="439"/>
      <c r="AF9072" s="439"/>
      <c r="AG9072" s="439"/>
      <c r="AH9072" s="439"/>
      <c r="AI9072" s="439"/>
      <c r="AJ9072" s="439"/>
    </row>
    <row r="9073" spans="29:36" x14ac:dyDescent="0.3">
      <c r="AC9073" s="439"/>
      <c r="AD9073" s="439"/>
      <c r="AE9073" s="439"/>
      <c r="AF9073" s="439"/>
      <c r="AG9073" s="439"/>
      <c r="AH9073" s="439"/>
      <c r="AI9073" s="439"/>
      <c r="AJ9073" s="439"/>
    </row>
    <row r="9074" spans="29:36" x14ac:dyDescent="0.3">
      <c r="AC9074" s="439"/>
      <c r="AD9074" s="439"/>
      <c r="AE9074" s="439"/>
      <c r="AF9074" s="439"/>
      <c r="AG9074" s="439"/>
      <c r="AH9074" s="439"/>
      <c r="AI9074" s="439"/>
      <c r="AJ9074" s="439"/>
    </row>
    <row r="9075" spans="29:36" x14ac:dyDescent="0.3">
      <c r="AC9075" s="439"/>
      <c r="AD9075" s="439"/>
      <c r="AE9075" s="439"/>
      <c r="AF9075" s="439"/>
      <c r="AG9075" s="439"/>
      <c r="AH9075" s="439"/>
      <c r="AI9075" s="439"/>
      <c r="AJ9075" s="439"/>
    </row>
    <row r="9076" spans="29:36" x14ac:dyDescent="0.3">
      <c r="AC9076" s="439"/>
      <c r="AD9076" s="439"/>
      <c r="AE9076" s="439"/>
      <c r="AF9076" s="439"/>
      <c r="AG9076" s="439"/>
      <c r="AH9076" s="439"/>
      <c r="AI9076" s="439"/>
      <c r="AJ9076" s="439"/>
    </row>
    <row r="9077" spans="29:36" x14ac:dyDescent="0.3">
      <c r="AC9077" s="439"/>
      <c r="AD9077" s="439"/>
      <c r="AE9077" s="439"/>
      <c r="AF9077" s="439"/>
      <c r="AG9077" s="439"/>
      <c r="AH9077" s="439"/>
      <c r="AI9077" s="439"/>
      <c r="AJ9077" s="439"/>
    </row>
    <row r="9078" spans="29:36" x14ac:dyDescent="0.3">
      <c r="AC9078" s="439"/>
      <c r="AD9078" s="439"/>
      <c r="AE9078" s="439"/>
      <c r="AF9078" s="439"/>
      <c r="AG9078" s="439"/>
      <c r="AH9078" s="439"/>
      <c r="AI9078" s="439"/>
      <c r="AJ9078" s="439"/>
    </row>
    <row r="9079" spans="29:36" x14ac:dyDescent="0.3">
      <c r="AC9079" s="439"/>
      <c r="AD9079" s="439"/>
      <c r="AE9079" s="439"/>
      <c r="AF9079" s="439"/>
      <c r="AG9079" s="439"/>
      <c r="AH9079" s="439"/>
      <c r="AI9079" s="439"/>
      <c r="AJ9079" s="439"/>
    </row>
    <row r="9080" spans="29:36" x14ac:dyDescent="0.3">
      <c r="AC9080" s="439"/>
      <c r="AD9080" s="439"/>
      <c r="AE9080" s="439"/>
      <c r="AF9080" s="439"/>
      <c r="AG9080" s="439"/>
      <c r="AH9080" s="439"/>
      <c r="AI9080" s="439"/>
      <c r="AJ9080" s="439"/>
    </row>
    <row r="9081" spans="29:36" x14ac:dyDescent="0.3">
      <c r="AC9081" s="439"/>
      <c r="AD9081" s="439"/>
      <c r="AE9081" s="439"/>
      <c r="AF9081" s="439"/>
      <c r="AG9081" s="439"/>
      <c r="AH9081" s="439"/>
      <c r="AI9081" s="439"/>
      <c r="AJ9081" s="439"/>
    </row>
    <row r="9082" spans="29:36" x14ac:dyDescent="0.3">
      <c r="AC9082" s="439"/>
      <c r="AD9082" s="439"/>
      <c r="AE9082" s="439"/>
      <c r="AF9082" s="439"/>
      <c r="AG9082" s="439"/>
      <c r="AH9082" s="439"/>
      <c r="AI9082" s="439"/>
      <c r="AJ9082" s="439"/>
    </row>
    <row r="9083" spans="29:36" x14ac:dyDescent="0.3">
      <c r="AC9083" s="439"/>
      <c r="AD9083" s="439"/>
      <c r="AE9083" s="439"/>
      <c r="AF9083" s="439"/>
      <c r="AG9083" s="439"/>
      <c r="AH9083" s="439"/>
      <c r="AI9083" s="439"/>
      <c r="AJ9083" s="439"/>
    </row>
    <row r="9084" spans="29:36" x14ac:dyDescent="0.3">
      <c r="AC9084" s="439"/>
      <c r="AD9084" s="439"/>
      <c r="AE9084" s="439"/>
      <c r="AF9084" s="439"/>
      <c r="AG9084" s="439"/>
      <c r="AH9084" s="439"/>
      <c r="AI9084" s="439"/>
      <c r="AJ9084" s="439"/>
    </row>
    <row r="9085" spans="29:36" x14ac:dyDescent="0.3">
      <c r="AC9085" s="439"/>
      <c r="AD9085" s="439"/>
      <c r="AE9085" s="439"/>
      <c r="AF9085" s="439"/>
      <c r="AG9085" s="439"/>
      <c r="AH9085" s="439"/>
      <c r="AI9085" s="439"/>
      <c r="AJ9085" s="439"/>
    </row>
    <row r="9086" spans="29:36" x14ac:dyDescent="0.3">
      <c r="AC9086" s="439"/>
      <c r="AD9086" s="439"/>
      <c r="AE9086" s="439"/>
      <c r="AF9086" s="439"/>
      <c r="AG9086" s="439"/>
      <c r="AH9086" s="439"/>
      <c r="AI9086" s="439"/>
      <c r="AJ9086" s="439"/>
    </row>
    <row r="9087" spans="29:36" x14ac:dyDescent="0.3">
      <c r="AC9087" s="439"/>
      <c r="AD9087" s="439"/>
      <c r="AE9087" s="439"/>
      <c r="AF9087" s="439"/>
      <c r="AG9087" s="439"/>
      <c r="AH9087" s="439"/>
      <c r="AI9087" s="439"/>
      <c r="AJ9087" s="439"/>
    </row>
    <row r="9088" spans="29:36" x14ac:dyDescent="0.3">
      <c r="AC9088" s="439"/>
      <c r="AD9088" s="439"/>
      <c r="AE9088" s="439"/>
      <c r="AF9088" s="439"/>
      <c r="AG9088" s="439"/>
      <c r="AH9088" s="439"/>
      <c r="AI9088" s="439"/>
      <c r="AJ9088" s="439"/>
    </row>
    <row r="9089" spans="29:36" x14ac:dyDescent="0.3">
      <c r="AC9089" s="439"/>
      <c r="AD9089" s="439"/>
      <c r="AE9089" s="439"/>
      <c r="AF9089" s="439"/>
      <c r="AG9089" s="439"/>
      <c r="AH9089" s="439"/>
      <c r="AI9089" s="439"/>
      <c r="AJ9089" s="439"/>
    </row>
    <row r="9090" spans="29:36" x14ac:dyDescent="0.3">
      <c r="AC9090" s="439"/>
      <c r="AD9090" s="439"/>
      <c r="AE9090" s="439"/>
      <c r="AF9090" s="439"/>
      <c r="AG9090" s="439"/>
      <c r="AH9090" s="439"/>
      <c r="AI9090" s="439"/>
      <c r="AJ9090" s="439"/>
    </row>
    <row r="9091" spans="29:36" x14ac:dyDescent="0.3">
      <c r="AC9091" s="439"/>
      <c r="AD9091" s="439"/>
      <c r="AE9091" s="439"/>
      <c r="AF9091" s="439"/>
      <c r="AG9091" s="439"/>
      <c r="AH9091" s="439"/>
      <c r="AI9091" s="439"/>
      <c r="AJ9091" s="439"/>
    </row>
    <row r="9092" spans="29:36" x14ac:dyDescent="0.3">
      <c r="AC9092" s="439"/>
      <c r="AD9092" s="439"/>
      <c r="AE9092" s="439"/>
      <c r="AF9092" s="439"/>
      <c r="AG9092" s="439"/>
      <c r="AH9092" s="439"/>
      <c r="AI9092" s="439"/>
      <c r="AJ9092" s="439"/>
    </row>
    <row r="9093" spans="29:36" x14ac:dyDescent="0.3">
      <c r="AC9093" s="439"/>
      <c r="AD9093" s="439"/>
      <c r="AE9093" s="439"/>
      <c r="AF9093" s="439"/>
      <c r="AG9093" s="439"/>
      <c r="AH9093" s="439"/>
      <c r="AI9093" s="439"/>
      <c r="AJ9093" s="439"/>
    </row>
    <row r="9094" spans="29:36" x14ac:dyDescent="0.3">
      <c r="AC9094" s="439"/>
      <c r="AD9094" s="439"/>
      <c r="AE9094" s="439"/>
      <c r="AF9094" s="439"/>
      <c r="AG9094" s="439"/>
      <c r="AH9094" s="439"/>
      <c r="AI9094" s="439"/>
      <c r="AJ9094" s="439"/>
    </row>
    <row r="9095" spans="29:36" x14ac:dyDescent="0.3">
      <c r="AC9095" s="439"/>
      <c r="AD9095" s="439"/>
      <c r="AE9095" s="439"/>
      <c r="AF9095" s="439"/>
      <c r="AG9095" s="439"/>
      <c r="AH9095" s="439"/>
      <c r="AI9095" s="439"/>
      <c r="AJ9095" s="439"/>
    </row>
    <row r="9096" spans="29:36" x14ac:dyDescent="0.3">
      <c r="AC9096" s="439"/>
      <c r="AD9096" s="439"/>
      <c r="AE9096" s="439"/>
      <c r="AF9096" s="439"/>
      <c r="AG9096" s="439"/>
      <c r="AH9096" s="439"/>
      <c r="AI9096" s="439"/>
      <c r="AJ9096" s="439"/>
    </row>
    <row r="9097" spans="29:36" x14ac:dyDescent="0.3">
      <c r="AC9097" s="439"/>
      <c r="AD9097" s="439"/>
      <c r="AE9097" s="439"/>
      <c r="AF9097" s="439"/>
      <c r="AG9097" s="439"/>
      <c r="AH9097" s="439"/>
      <c r="AI9097" s="439"/>
      <c r="AJ9097" s="439"/>
    </row>
    <row r="9098" spans="29:36" x14ac:dyDescent="0.3">
      <c r="AC9098" s="439"/>
      <c r="AD9098" s="439"/>
      <c r="AE9098" s="439"/>
      <c r="AF9098" s="439"/>
      <c r="AG9098" s="439"/>
      <c r="AH9098" s="439"/>
      <c r="AI9098" s="439"/>
      <c r="AJ9098" s="439"/>
    </row>
    <row r="9099" spans="29:36" x14ac:dyDescent="0.3">
      <c r="AC9099" s="439"/>
      <c r="AD9099" s="439"/>
      <c r="AE9099" s="439"/>
      <c r="AF9099" s="439"/>
      <c r="AG9099" s="439"/>
      <c r="AH9099" s="439"/>
      <c r="AI9099" s="439"/>
      <c r="AJ9099" s="439"/>
    </row>
    <row r="9100" spans="29:36" x14ac:dyDescent="0.3">
      <c r="AC9100" s="439"/>
      <c r="AD9100" s="439"/>
      <c r="AE9100" s="439"/>
      <c r="AF9100" s="439"/>
      <c r="AG9100" s="439"/>
      <c r="AH9100" s="439"/>
      <c r="AI9100" s="439"/>
      <c r="AJ9100" s="439"/>
    </row>
    <row r="9101" spans="29:36" x14ac:dyDescent="0.3">
      <c r="AC9101" s="439"/>
      <c r="AD9101" s="439"/>
      <c r="AE9101" s="439"/>
      <c r="AF9101" s="439"/>
      <c r="AG9101" s="439"/>
      <c r="AH9101" s="439"/>
      <c r="AI9101" s="439"/>
      <c r="AJ9101" s="439"/>
    </row>
    <row r="9102" spans="29:36" x14ac:dyDescent="0.3">
      <c r="AC9102" s="439"/>
      <c r="AD9102" s="439"/>
      <c r="AE9102" s="439"/>
      <c r="AF9102" s="439"/>
      <c r="AG9102" s="439"/>
      <c r="AH9102" s="439"/>
      <c r="AI9102" s="439"/>
      <c r="AJ9102" s="439"/>
    </row>
    <row r="9103" spans="29:36" x14ac:dyDescent="0.3">
      <c r="AC9103" s="439"/>
      <c r="AD9103" s="439"/>
      <c r="AE9103" s="439"/>
      <c r="AF9103" s="439"/>
      <c r="AG9103" s="439"/>
      <c r="AH9103" s="439"/>
      <c r="AI9103" s="439"/>
      <c r="AJ9103" s="439"/>
    </row>
    <row r="9104" spans="29:36" x14ac:dyDescent="0.3">
      <c r="AC9104" s="439"/>
      <c r="AD9104" s="439"/>
      <c r="AE9104" s="439"/>
      <c r="AF9104" s="439"/>
      <c r="AG9104" s="439"/>
      <c r="AH9104" s="439"/>
      <c r="AI9104" s="439"/>
      <c r="AJ9104" s="439"/>
    </row>
    <row r="9105" spans="29:36" x14ac:dyDescent="0.3">
      <c r="AC9105" s="439"/>
      <c r="AD9105" s="439"/>
      <c r="AE9105" s="439"/>
      <c r="AF9105" s="439"/>
      <c r="AG9105" s="439"/>
      <c r="AH9105" s="439"/>
      <c r="AI9105" s="439"/>
      <c r="AJ9105" s="439"/>
    </row>
    <row r="9106" spans="29:36" x14ac:dyDescent="0.3">
      <c r="AC9106" s="439"/>
      <c r="AD9106" s="439"/>
      <c r="AE9106" s="439"/>
      <c r="AF9106" s="439"/>
      <c r="AG9106" s="439"/>
      <c r="AH9106" s="439"/>
      <c r="AI9106" s="439"/>
      <c r="AJ9106" s="439"/>
    </row>
    <row r="9107" spans="29:36" x14ac:dyDescent="0.3">
      <c r="AC9107" s="439"/>
      <c r="AD9107" s="439"/>
      <c r="AE9107" s="439"/>
      <c r="AF9107" s="439"/>
      <c r="AG9107" s="439"/>
      <c r="AH9107" s="439"/>
      <c r="AI9107" s="439"/>
      <c r="AJ9107" s="439"/>
    </row>
    <row r="9108" spans="29:36" x14ac:dyDescent="0.3">
      <c r="AC9108" s="439"/>
      <c r="AD9108" s="439"/>
      <c r="AE9108" s="439"/>
      <c r="AF9108" s="439"/>
      <c r="AG9108" s="439"/>
      <c r="AH9108" s="439"/>
      <c r="AI9108" s="439"/>
      <c r="AJ9108" s="439"/>
    </row>
    <row r="9109" spans="29:36" x14ac:dyDescent="0.3">
      <c r="AC9109" s="439"/>
      <c r="AD9109" s="439"/>
      <c r="AE9109" s="439"/>
      <c r="AF9109" s="439"/>
      <c r="AG9109" s="439"/>
      <c r="AH9109" s="439"/>
      <c r="AI9109" s="439"/>
      <c r="AJ9109" s="439"/>
    </row>
    <row r="9110" spans="29:36" x14ac:dyDescent="0.3">
      <c r="AC9110" s="439"/>
      <c r="AD9110" s="439"/>
      <c r="AE9110" s="439"/>
      <c r="AF9110" s="439"/>
      <c r="AG9110" s="439"/>
      <c r="AH9110" s="439"/>
      <c r="AI9110" s="439"/>
      <c r="AJ9110" s="439"/>
    </row>
    <row r="9111" spans="29:36" x14ac:dyDescent="0.3">
      <c r="AC9111" s="439"/>
      <c r="AD9111" s="439"/>
      <c r="AE9111" s="439"/>
      <c r="AF9111" s="439"/>
      <c r="AG9111" s="439"/>
      <c r="AH9111" s="439"/>
      <c r="AI9111" s="439"/>
      <c r="AJ9111" s="439"/>
    </row>
    <row r="9112" spans="29:36" x14ac:dyDescent="0.3">
      <c r="AC9112" s="439"/>
      <c r="AD9112" s="439"/>
      <c r="AE9112" s="439"/>
      <c r="AF9112" s="439"/>
      <c r="AG9112" s="439"/>
      <c r="AH9112" s="439"/>
      <c r="AI9112" s="439"/>
      <c r="AJ9112" s="439"/>
    </row>
    <row r="9113" spans="29:36" x14ac:dyDescent="0.3">
      <c r="AC9113" s="439"/>
      <c r="AD9113" s="439"/>
      <c r="AE9113" s="439"/>
      <c r="AF9113" s="439"/>
      <c r="AG9113" s="439"/>
      <c r="AH9113" s="439"/>
      <c r="AI9113" s="439"/>
      <c r="AJ9113" s="439"/>
    </row>
    <row r="9114" spans="29:36" x14ac:dyDescent="0.3">
      <c r="AC9114" s="439"/>
      <c r="AD9114" s="439"/>
      <c r="AE9114" s="439"/>
      <c r="AF9114" s="439"/>
      <c r="AG9114" s="439"/>
      <c r="AH9114" s="439"/>
      <c r="AI9114" s="439"/>
      <c r="AJ9114" s="439"/>
    </row>
    <row r="9115" spans="29:36" x14ac:dyDescent="0.3">
      <c r="AC9115" s="439"/>
      <c r="AD9115" s="439"/>
      <c r="AE9115" s="439"/>
      <c r="AF9115" s="439"/>
      <c r="AG9115" s="439"/>
      <c r="AH9115" s="439"/>
      <c r="AI9115" s="439"/>
      <c r="AJ9115" s="439"/>
    </row>
    <row r="9116" spans="29:36" x14ac:dyDescent="0.3">
      <c r="AC9116" s="439"/>
      <c r="AD9116" s="439"/>
      <c r="AE9116" s="439"/>
      <c r="AF9116" s="439"/>
      <c r="AG9116" s="439"/>
      <c r="AH9116" s="439"/>
      <c r="AI9116" s="439"/>
      <c r="AJ9116" s="439"/>
    </row>
    <row r="9117" spans="29:36" x14ac:dyDescent="0.3">
      <c r="AC9117" s="439"/>
      <c r="AD9117" s="439"/>
      <c r="AE9117" s="439"/>
      <c r="AF9117" s="439"/>
      <c r="AG9117" s="439"/>
      <c r="AH9117" s="439"/>
      <c r="AI9117" s="439"/>
      <c r="AJ9117" s="439"/>
    </row>
    <row r="9118" spans="29:36" x14ac:dyDescent="0.3">
      <c r="AC9118" s="439"/>
      <c r="AD9118" s="439"/>
      <c r="AE9118" s="439"/>
      <c r="AF9118" s="439"/>
      <c r="AG9118" s="439"/>
      <c r="AH9118" s="439"/>
      <c r="AI9118" s="439"/>
      <c r="AJ9118" s="439"/>
    </row>
    <row r="9119" spans="29:36" x14ac:dyDescent="0.3">
      <c r="AC9119" s="439"/>
      <c r="AD9119" s="439"/>
      <c r="AE9119" s="439"/>
      <c r="AF9119" s="439"/>
      <c r="AG9119" s="439"/>
      <c r="AH9119" s="439"/>
      <c r="AI9119" s="439"/>
      <c r="AJ9119" s="439"/>
    </row>
    <row r="9120" spans="29:36" x14ac:dyDescent="0.3">
      <c r="AC9120" s="439"/>
      <c r="AD9120" s="439"/>
      <c r="AE9120" s="439"/>
      <c r="AF9120" s="439"/>
      <c r="AG9120" s="439"/>
      <c r="AH9120" s="439"/>
      <c r="AI9120" s="439"/>
      <c r="AJ9120" s="439"/>
    </row>
    <row r="9121" spans="29:36" x14ac:dyDescent="0.3">
      <c r="AC9121" s="439"/>
      <c r="AD9121" s="439"/>
      <c r="AE9121" s="439"/>
      <c r="AF9121" s="439"/>
      <c r="AG9121" s="439"/>
      <c r="AH9121" s="439"/>
      <c r="AI9121" s="439"/>
      <c r="AJ9121" s="439"/>
    </row>
    <row r="9122" spans="29:36" x14ac:dyDescent="0.3">
      <c r="AC9122" s="439"/>
      <c r="AD9122" s="439"/>
      <c r="AE9122" s="439"/>
      <c r="AF9122" s="439"/>
      <c r="AG9122" s="439"/>
      <c r="AH9122" s="439"/>
      <c r="AI9122" s="439"/>
      <c r="AJ9122" s="439"/>
    </row>
    <row r="9123" spans="29:36" x14ac:dyDescent="0.3">
      <c r="AC9123" s="439"/>
      <c r="AD9123" s="439"/>
      <c r="AE9123" s="439"/>
      <c r="AF9123" s="439"/>
      <c r="AG9123" s="439"/>
      <c r="AH9123" s="439"/>
      <c r="AI9123" s="439"/>
      <c r="AJ9123" s="439"/>
    </row>
    <row r="9124" spans="29:36" x14ac:dyDescent="0.3">
      <c r="AC9124" s="439"/>
      <c r="AD9124" s="439"/>
      <c r="AE9124" s="439"/>
      <c r="AF9124" s="439"/>
      <c r="AG9124" s="439"/>
      <c r="AH9124" s="439"/>
      <c r="AI9124" s="439"/>
      <c r="AJ9124" s="439"/>
    </row>
    <row r="9125" spans="29:36" x14ac:dyDescent="0.3">
      <c r="AC9125" s="439"/>
      <c r="AD9125" s="439"/>
      <c r="AE9125" s="439"/>
      <c r="AF9125" s="439"/>
      <c r="AG9125" s="439"/>
      <c r="AH9125" s="439"/>
      <c r="AI9125" s="439"/>
      <c r="AJ9125" s="439"/>
    </row>
    <row r="9126" spans="29:36" x14ac:dyDescent="0.3">
      <c r="AC9126" s="439"/>
      <c r="AD9126" s="439"/>
      <c r="AE9126" s="439"/>
      <c r="AF9126" s="439"/>
      <c r="AG9126" s="439"/>
      <c r="AH9126" s="439"/>
      <c r="AI9126" s="439"/>
      <c r="AJ9126" s="439"/>
    </row>
    <row r="9127" spans="29:36" x14ac:dyDescent="0.3">
      <c r="AC9127" s="439"/>
      <c r="AD9127" s="439"/>
      <c r="AE9127" s="439"/>
      <c r="AF9127" s="439"/>
      <c r="AG9127" s="439"/>
      <c r="AH9127" s="439"/>
      <c r="AI9127" s="439"/>
      <c r="AJ9127" s="439"/>
    </row>
    <row r="9128" spans="29:36" x14ac:dyDescent="0.3">
      <c r="AC9128" s="439"/>
      <c r="AD9128" s="439"/>
      <c r="AE9128" s="439"/>
      <c r="AF9128" s="439"/>
      <c r="AG9128" s="439"/>
      <c r="AH9128" s="439"/>
      <c r="AI9128" s="439"/>
      <c r="AJ9128" s="439"/>
    </row>
    <row r="9129" spans="29:36" x14ac:dyDescent="0.3">
      <c r="AC9129" s="439"/>
      <c r="AD9129" s="439"/>
      <c r="AE9129" s="439"/>
      <c r="AF9129" s="439"/>
      <c r="AG9129" s="439"/>
      <c r="AH9129" s="439"/>
      <c r="AI9129" s="439"/>
      <c r="AJ9129" s="439"/>
    </row>
    <row r="9130" spans="29:36" x14ac:dyDescent="0.3">
      <c r="AC9130" s="439"/>
      <c r="AD9130" s="439"/>
      <c r="AE9130" s="439"/>
      <c r="AF9130" s="439"/>
      <c r="AG9130" s="439"/>
      <c r="AH9130" s="439"/>
      <c r="AI9130" s="439"/>
      <c r="AJ9130" s="439"/>
    </row>
    <row r="9131" spans="29:36" x14ac:dyDescent="0.3">
      <c r="AC9131" s="439"/>
      <c r="AD9131" s="439"/>
      <c r="AE9131" s="439"/>
      <c r="AF9131" s="439"/>
      <c r="AG9131" s="439"/>
      <c r="AH9131" s="439"/>
      <c r="AI9131" s="439"/>
      <c r="AJ9131" s="439"/>
    </row>
    <row r="9132" spans="29:36" x14ac:dyDescent="0.3">
      <c r="AC9132" s="439"/>
      <c r="AD9132" s="439"/>
      <c r="AE9132" s="439"/>
      <c r="AF9132" s="439"/>
      <c r="AG9132" s="439"/>
      <c r="AH9132" s="439"/>
      <c r="AI9132" s="439"/>
      <c r="AJ9132" s="439"/>
    </row>
    <row r="9133" spans="29:36" x14ac:dyDescent="0.3">
      <c r="AC9133" s="439"/>
      <c r="AD9133" s="439"/>
      <c r="AE9133" s="439"/>
      <c r="AF9133" s="439"/>
      <c r="AG9133" s="439"/>
      <c r="AH9133" s="439"/>
      <c r="AI9133" s="439"/>
      <c r="AJ9133" s="439"/>
    </row>
    <row r="9134" spans="29:36" x14ac:dyDescent="0.3">
      <c r="AC9134" s="439"/>
      <c r="AD9134" s="439"/>
      <c r="AE9134" s="439"/>
      <c r="AF9134" s="439"/>
      <c r="AG9134" s="439"/>
      <c r="AH9134" s="439"/>
      <c r="AI9134" s="439"/>
      <c r="AJ9134" s="439"/>
    </row>
    <row r="9135" spans="29:36" x14ac:dyDescent="0.3">
      <c r="AC9135" s="439"/>
      <c r="AD9135" s="439"/>
      <c r="AE9135" s="439"/>
      <c r="AF9135" s="439"/>
      <c r="AG9135" s="439"/>
      <c r="AH9135" s="439"/>
      <c r="AI9135" s="439"/>
      <c r="AJ9135" s="439"/>
    </row>
    <row r="9136" spans="29:36" x14ac:dyDescent="0.3">
      <c r="AC9136" s="439"/>
      <c r="AD9136" s="439"/>
      <c r="AE9136" s="439"/>
      <c r="AF9136" s="439"/>
      <c r="AG9136" s="439"/>
      <c r="AH9136" s="439"/>
      <c r="AI9136" s="439"/>
      <c r="AJ9136" s="439"/>
    </row>
    <row r="9137" spans="29:36" x14ac:dyDescent="0.3">
      <c r="AC9137" s="439"/>
      <c r="AD9137" s="439"/>
      <c r="AE9137" s="439"/>
      <c r="AF9137" s="439"/>
      <c r="AG9137" s="439"/>
      <c r="AH9137" s="439"/>
      <c r="AI9137" s="439"/>
      <c r="AJ9137" s="439"/>
    </row>
    <row r="9138" spans="29:36" x14ac:dyDescent="0.3">
      <c r="AC9138" s="439"/>
      <c r="AD9138" s="439"/>
      <c r="AE9138" s="439"/>
      <c r="AF9138" s="439"/>
      <c r="AG9138" s="439"/>
      <c r="AH9138" s="439"/>
      <c r="AI9138" s="439"/>
      <c r="AJ9138" s="439"/>
    </row>
    <row r="9139" spans="29:36" x14ac:dyDescent="0.3">
      <c r="AC9139" s="439"/>
      <c r="AD9139" s="439"/>
      <c r="AE9139" s="439"/>
      <c r="AF9139" s="439"/>
      <c r="AG9139" s="439"/>
      <c r="AH9139" s="439"/>
      <c r="AI9139" s="439"/>
      <c r="AJ9139" s="439"/>
    </row>
    <row r="9140" spans="29:36" x14ac:dyDescent="0.3">
      <c r="AC9140" s="439"/>
      <c r="AD9140" s="439"/>
      <c r="AE9140" s="439"/>
      <c r="AF9140" s="439"/>
      <c r="AG9140" s="439"/>
      <c r="AH9140" s="439"/>
      <c r="AI9140" s="439"/>
      <c r="AJ9140" s="439"/>
    </row>
    <row r="9141" spans="29:36" x14ac:dyDescent="0.3">
      <c r="AC9141" s="439"/>
      <c r="AD9141" s="439"/>
      <c r="AE9141" s="439"/>
      <c r="AF9141" s="439"/>
      <c r="AG9141" s="439"/>
      <c r="AH9141" s="439"/>
      <c r="AI9141" s="439"/>
      <c r="AJ9141" s="439"/>
    </row>
    <row r="9142" spans="29:36" x14ac:dyDescent="0.3">
      <c r="AC9142" s="439"/>
      <c r="AD9142" s="439"/>
      <c r="AE9142" s="439"/>
      <c r="AF9142" s="439"/>
      <c r="AG9142" s="439"/>
      <c r="AH9142" s="439"/>
      <c r="AI9142" s="439"/>
      <c r="AJ9142" s="439"/>
    </row>
    <row r="9143" spans="29:36" x14ac:dyDescent="0.3">
      <c r="AC9143" s="439"/>
      <c r="AD9143" s="439"/>
      <c r="AE9143" s="439"/>
      <c r="AF9143" s="439"/>
      <c r="AG9143" s="439"/>
      <c r="AH9143" s="439"/>
      <c r="AI9143" s="439"/>
      <c r="AJ9143" s="439"/>
    </row>
    <row r="9144" spans="29:36" x14ac:dyDescent="0.3">
      <c r="AC9144" s="439"/>
      <c r="AD9144" s="439"/>
      <c r="AE9144" s="439"/>
      <c r="AF9144" s="439"/>
      <c r="AG9144" s="439"/>
      <c r="AH9144" s="439"/>
      <c r="AI9144" s="439"/>
      <c r="AJ9144" s="439"/>
    </row>
    <row r="9145" spans="29:36" x14ac:dyDescent="0.3">
      <c r="AC9145" s="439"/>
      <c r="AD9145" s="439"/>
      <c r="AE9145" s="439"/>
      <c r="AF9145" s="439"/>
      <c r="AG9145" s="439"/>
      <c r="AH9145" s="439"/>
      <c r="AI9145" s="439"/>
      <c r="AJ9145" s="439"/>
    </row>
    <row r="9146" spans="29:36" x14ac:dyDescent="0.3">
      <c r="AC9146" s="439"/>
      <c r="AD9146" s="439"/>
      <c r="AE9146" s="439"/>
      <c r="AF9146" s="439"/>
      <c r="AG9146" s="439"/>
      <c r="AH9146" s="439"/>
      <c r="AI9146" s="439"/>
      <c r="AJ9146" s="439"/>
    </row>
    <row r="9147" spans="29:36" x14ac:dyDescent="0.3">
      <c r="AC9147" s="439"/>
      <c r="AD9147" s="439"/>
      <c r="AE9147" s="439"/>
      <c r="AF9147" s="439"/>
      <c r="AG9147" s="439"/>
      <c r="AH9147" s="439"/>
      <c r="AI9147" s="439"/>
      <c r="AJ9147" s="439"/>
    </row>
    <row r="9148" spans="29:36" x14ac:dyDescent="0.3">
      <c r="AC9148" s="439"/>
      <c r="AD9148" s="439"/>
      <c r="AE9148" s="439"/>
      <c r="AF9148" s="439"/>
      <c r="AG9148" s="439"/>
      <c r="AH9148" s="439"/>
      <c r="AI9148" s="439"/>
      <c r="AJ9148" s="439"/>
    </row>
    <row r="9149" spans="29:36" x14ac:dyDescent="0.3">
      <c r="AC9149" s="439"/>
      <c r="AD9149" s="439"/>
      <c r="AE9149" s="439"/>
      <c r="AF9149" s="439"/>
      <c r="AG9149" s="439"/>
      <c r="AH9149" s="439"/>
      <c r="AI9149" s="439"/>
      <c r="AJ9149" s="439"/>
    </row>
    <row r="9150" spans="29:36" x14ac:dyDescent="0.3">
      <c r="AC9150" s="439"/>
      <c r="AD9150" s="439"/>
      <c r="AE9150" s="439"/>
      <c r="AF9150" s="439"/>
      <c r="AG9150" s="439"/>
      <c r="AH9150" s="439"/>
      <c r="AI9150" s="439"/>
      <c r="AJ9150" s="439"/>
    </row>
    <row r="9151" spans="29:36" x14ac:dyDescent="0.3">
      <c r="AC9151" s="439"/>
      <c r="AD9151" s="439"/>
      <c r="AE9151" s="439"/>
      <c r="AF9151" s="439"/>
      <c r="AG9151" s="439"/>
      <c r="AH9151" s="439"/>
      <c r="AI9151" s="439"/>
      <c r="AJ9151" s="439"/>
    </row>
    <row r="9152" spans="29:36" x14ac:dyDescent="0.3">
      <c r="AC9152" s="439"/>
      <c r="AD9152" s="439"/>
      <c r="AE9152" s="439"/>
      <c r="AF9152" s="439"/>
      <c r="AG9152" s="439"/>
      <c r="AH9152" s="439"/>
      <c r="AI9152" s="439"/>
      <c r="AJ9152" s="439"/>
    </row>
    <row r="9153" spans="29:36" x14ac:dyDescent="0.3">
      <c r="AC9153" s="439"/>
      <c r="AD9153" s="439"/>
      <c r="AE9153" s="439"/>
      <c r="AF9153" s="439"/>
      <c r="AG9153" s="439"/>
      <c r="AH9153" s="439"/>
      <c r="AI9153" s="439"/>
      <c r="AJ9153" s="439"/>
    </row>
    <row r="9154" spans="29:36" x14ac:dyDescent="0.3">
      <c r="AC9154" s="439"/>
      <c r="AD9154" s="439"/>
      <c r="AE9154" s="439"/>
      <c r="AF9154" s="439"/>
      <c r="AG9154" s="439"/>
      <c r="AH9154" s="439"/>
      <c r="AI9154" s="439"/>
      <c r="AJ9154" s="439"/>
    </row>
    <row r="9155" spans="29:36" x14ac:dyDescent="0.3">
      <c r="AC9155" s="439"/>
      <c r="AD9155" s="439"/>
      <c r="AE9155" s="439"/>
      <c r="AF9155" s="439"/>
      <c r="AG9155" s="439"/>
      <c r="AH9155" s="439"/>
      <c r="AI9155" s="439"/>
      <c r="AJ9155" s="439"/>
    </row>
    <row r="9156" spans="29:36" x14ac:dyDescent="0.3">
      <c r="AC9156" s="439"/>
      <c r="AD9156" s="439"/>
      <c r="AE9156" s="439"/>
      <c r="AF9156" s="439"/>
      <c r="AG9156" s="439"/>
      <c r="AH9156" s="439"/>
      <c r="AI9156" s="439"/>
      <c r="AJ9156" s="439"/>
    </row>
    <row r="9157" spans="29:36" x14ac:dyDescent="0.3">
      <c r="AC9157" s="439"/>
      <c r="AD9157" s="439"/>
      <c r="AE9157" s="439"/>
      <c r="AF9157" s="439"/>
      <c r="AG9157" s="439"/>
      <c r="AH9157" s="439"/>
      <c r="AI9157" s="439"/>
      <c r="AJ9157" s="439"/>
    </row>
    <row r="9158" spans="29:36" x14ac:dyDescent="0.3">
      <c r="AC9158" s="439"/>
      <c r="AD9158" s="439"/>
      <c r="AE9158" s="439"/>
      <c r="AF9158" s="439"/>
      <c r="AG9158" s="439"/>
      <c r="AH9158" s="439"/>
      <c r="AI9158" s="439"/>
      <c r="AJ9158" s="439"/>
    </row>
    <row r="9159" spans="29:36" x14ac:dyDescent="0.3">
      <c r="AC9159" s="439"/>
      <c r="AD9159" s="439"/>
      <c r="AE9159" s="439"/>
      <c r="AF9159" s="439"/>
      <c r="AG9159" s="439"/>
      <c r="AH9159" s="439"/>
      <c r="AI9159" s="439"/>
      <c r="AJ9159" s="439"/>
    </row>
    <row r="9160" spans="29:36" x14ac:dyDescent="0.3">
      <c r="AC9160" s="439"/>
      <c r="AD9160" s="439"/>
      <c r="AE9160" s="439"/>
      <c r="AF9160" s="439"/>
      <c r="AG9160" s="439"/>
      <c r="AH9160" s="439"/>
      <c r="AI9160" s="439"/>
      <c r="AJ9160" s="439"/>
    </row>
    <row r="9161" spans="29:36" x14ac:dyDescent="0.3">
      <c r="AC9161" s="439"/>
      <c r="AD9161" s="439"/>
      <c r="AE9161" s="439"/>
      <c r="AF9161" s="439"/>
      <c r="AG9161" s="439"/>
      <c r="AH9161" s="439"/>
      <c r="AI9161" s="439"/>
      <c r="AJ9161" s="439"/>
    </row>
    <row r="9162" spans="29:36" x14ac:dyDescent="0.3">
      <c r="AC9162" s="439"/>
      <c r="AD9162" s="439"/>
      <c r="AE9162" s="439"/>
      <c r="AF9162" s="439"/>
      <c r="AG9162" s="439"/>
      <c r="AH9162" s="439"/>
      <c r="AI9162" s="439"/>
      <c r="AJ9162" s="439"/>
    </row>
    <row r="9163" spans="29:36" x14ac:dyDescent="0.3">
      <c r="AC9163" s="439"/>
      <c r="AD9163" s="439"/>
      <c r="AE9163" s="439"/>
      <c r="AF9163" s="439"/>
      <c r="AG9163" s="439"/>
      <c r="AH9163" s="439"/>
      <c r="AI9163" s="439"/>
      <c r="AJ9163" s="439"/>
    </row>
    <row r="9164" spans="29:36" x14ac:dyDescent="0.3">
      <c r="AC9164" s="439"/>
      <c r="AD9164" s="439"/>
      <c r="AE9164" s="439"/>
      <c r="AF9164" s="439"/>
      <c r="AG9164" s="439"/>
      <c r="AH9164" s="439"/>
      <c r="AI9164" s="439"/>
      <c r="AJ9164" s="439"/>
    </row>
    <row r="9165" spans="29:36" x14ac:dyDescent="0.3">
      <c r="AC9165" s="439"/>
      <c r="AD9165" s="439"/>
      <c r="AE9165" s="439"/>
      <c r="AF9165" s="439"/>
      <c r="AG9165" s="439"/>
      <c r="AH9165" s="439"/>
      <c r="AI9165" s="439"/>
      <c r="AJ9165" s="439"/>
    </row>
    <row r="9166" spans="29:36" x14ac:dyDescent="0.3">
      <c r="AC9166" s="439"/>
      <c r="AD9166" s="439"/>
      <c r="AE9166" s="439"/>
      <c r="AF9166" s="439"/>
      <c r="AG9166" s="439"/>
      <c r="AH9166" s="439"/>
      <c r="AI9166" s="439"/>
      <c r="AJ9166" s="439"/>
    </row>
    <row r="9167" spans="29:36" x14ac:dyDescent="0.3">
      <c r="AC9167" s="439"/>
      <c r="AD9167" s="439"/>
      <c r="AE9167" s="439"/>
      <c r="AF9167" s="439"/>
      <c r="AG9167" s="439"/>
      <c r="AH9167" s="439"/>
      <c r="AI9167" s="439"/>
      <c r="AJ9167" s="439"/>
    </row>
    <row r="9168" spans="29:36" x14ac:dyDescent="0.3">
      <c r="AC9168" s="439"/>
      <c r="AD9168" s="439"/>
      <c r="AE9168" s="439"/>
      <c r="AF9168" s="439"/>
      <c r="AG9168" s="439"/>
      <c r="AH9168" s="439"/>
      <c r="AI9168" s="439"/>
      <c r="AJ9168" s="439"/>
    </row>
    <row r="9169" spans="29:36" x14ac:dyDescent="0.3">
      <c r="AC9169" s="439"/>
      <c r="AD9169" s="439"/>
      <c r="AE9169" s="439"/>
      <c r="AF9169" s="439"/>
      <c r="AG9169" s="439"/>
      <c r="AH9169" s="439"/>
      <c r="AI9169" s="439"/>
      <c r="AJ9169" s="439"/>
    </row>
    <row r="9170" spans="29:36" x14ac:dyDescent="0.3">
      <c r="AC9170" s="439"/>
      <c r="AD9170" s="439"/>
      <c r="AE9170" s="439"/>
      <c r="AF9170" s="439"/>
      <c r="AG9170" s="439"/>
      <c r="AH9170" s="439"/>
      <c r="AI9170" s="439"/>
      <c r="AJ9170" s="439"/>
    </row>
    <row r="9171" spans="29:36" x14ac:dyDescent="0.3">
      <c r="AC9171" s="439"/>
      <c r="AD9171" s="439"/>
      <c r="AE9171" s="439"/>
      <c r="AF9171" s="439"/>
      <c r="AG9171" s="439"/>
      <c r="AH9171" s="439"/>
      <c r="AI9171" s="439"/>
      <c r="AJ9171" s="439"/>
    </row>
    <row r="9172" spans="29:36" x14ac:dyDescent="0.3">
      <c r="AC9172" s="439"/>
      <c r="AD9172" s="439"/>
      <c r="AE9172" s="439"/>
      <c r="AF9172" s="439"/>
      <c r="AG9172" s="439"/>
      <c r="AH9172" s="439"/>
      <c r="AI9172" s="439"/>
      <c r="AJ9172" s="439"/>
    </row>
    <row r="9173" spans="29:36" x14ac:dyDescent="0.3">
      <c r="AC9173" s="439"/>
      <c r="AD9173" s="439"/>
      <c r="AE9173" s="439"/>
      <c r="AF9173" s="439"/>
      <c r="AG9173" s="439"/>
      <c r="AH9173" s="439"/>
      <c r="AI9173" s="439"/>
      <c r="AJ9173" s="439"/>
    </row>
    <row r="9174" spans="29:36" x14ac:dyDescent="0.3">
      <c r="AC9174" s="439"/>
      <c r="AD9174" s="439"/>
      <c r="AE9174" s="439"/>
      <c r="AF9174" s="439"/>
      <c r="AG9174" s="439"/>
      <c r="AH9174" s="439"/>
      <c r="AI9174" s="439"/>
      <c r="AJ9174" s="439"/>
    </row>
    <row r="9175" spans="29:36" x14ac:dyDescent="0.3">
      <c r="AC9175" s="439"/>
      <c r="AD9175" s="439"/>
      <c r="AE9175" s="439"/>
      <c r="AF9175" s="439"/>
      <c r="AG9175" s="439"/>
      <c r="AH9175" s="439"/>
      <c r="AI9175" s="439"/>
      <c r="AJ9175" s="439"/>
    </row>
    <row r="9176" spans="29:36" x14ac:dyDescent="0.3">
      <c r="AC9176" s="439"/>
      <c r="AD9176" s="439"/>
      <c r="AE9176" s="439"/>
      <c r="AF9176" s="439"/>
      <c r="AG9176" s="439"/>
      <c r="AH9176" s="439"/>
      <c r="AI9176" s="439"/>
      <c r="AJ9176" s="439"/>
    </row>
    <row r="9177" spans="29:36" x14ac:dyDescent="0.3">
      <c r="AC9177" s="439"/>
      <c r="AD9177" s="439"/>
      <c r="AE9177" s="439"/>
      <c r="AF9177" s="439"/>
      <c r="AG9177" s="439"/>
      <c r="AH9177" s="439"/>
      <c r="AI9177" s="439"/>
      <c r="AJ9177" s="439"/>
    </row>
    <row r="9178" spans="29:36" x14ac:dyDescent="0.3">
      <c r="AC9178" s="439"/>
      <c r="AD9178" s="439"/>
      <c r="AE9178" s="439"/>
      <c r="AF9178" s="439"/>
      <c r="AG9178" s="439"/>
      <c r="AH9178" s="439"/>
      <c r="AI9178" s="439"/>
      <c r="AJ9178" s="439"/>
    </row>
    <row r="9179" spans="29:36" x14ac:dyDescent="0.3">
      <c r="AC9179" s="439"/>
      <c r="AD9179" s="439"/>
      <c r="AE9179" s="439"/>
      <c r="AF9179" s="439"/>
      <c r="AG9179" s="439"/>
      <c r="AH9179" s="439"/>
      <c r="AI9179" s="439"/>
      <c r="AJ9179" s="439"/>
    </row>
    <row r="9180" spans="29:36" x14ac:dyDescent="0.3">
      <c r="AC9180" s="439"/>
      <c r="AD9180" s="439"/>
      <c r="AE9180" s="439"/>
      <c r="AF9180" s="439"/>
      <c r="AG9180" s="439"/>
      <c r="AH9180" s="439"/>
      <c r="AI9180" s="439"/>
      <c r="AJ9180" s="439"/>
    </row>
    <row r="9181" spans="29:36" x14ac:dyDescent="0.3">
      <c r="AC9181" s="439"/>
      <c r="AD9181" s="439"/>
      <c r="AE9181" s="439"/>
      <c r="AF9181" s="439"/>
      <c r="AG9181" s="439"/>
      <c r="AH9181" s="439"/>
      <c r="AI9181" s="439"/>
      <c r="AJ9181" s="439"/>
    </row>
    <row r="9182" spans="29:36" x14ac:dyDescent="0.3">
      <c r="AC9182" s="439"/>
      <c r="AD9182" s="439"/>
      <c r="AE9182" s="439"/>
      <c r="AF9182" s="439"/>
      <c r="AG9182" s="439"/>
      <c r="AH9182" s="439"/>
      <c r="AI9182" s="439"/>
      <c r="AJ9182" s="439"/>
    </row>
    <row r="9183" spans="29:36" x14ac:dyDescent="0.3">
      <c r="AC9183" s="439"/>
      <c r="AD9183" s="439"/>
      <c r="AE9183" s="439"/>
      <c r="AF9183" s="439"/>
      <c r="AG9183" s="439"/>
      <c r="AH9183" s="439"/>
      <c r="AI9183" s="439"/>
      <c r="AJ9183" s="439"/>
    </row>
    <row r="9184" spans="29:36" x14ac:dyDescent="0.3">
      <c r="AC9184" s="439"/>
      <c r="AD9184" s="439"/>
      <c r="AE9184" s="439"/>
      <c r="AF9184" s="439"/>
      <c r="AG9184" s="439"/>
      <c r="AH9184" s="439"/>
      <c r="AI9184" s="439"/>
      <c r="AJ9184" s="439"/>
    </row>
    <row r="9185" spans="29:36" x14ac:dyDescent="0.3">
      <c r="AC9185" s="439"/>
      <c r="AD9185" s="439"/>
      <c r="AE9185" s="439"/>
      <c r="AF9185" s="439"/>
      <c r="AG9185" s="439"/>
      <c r="AH9185" s="439"/>
      <c r="AI9185" s="439"/>
      <c r="AJ9185" s="439"/>
    </row>
    <row r="9186" spans="29:36" x14ac:dyDescent="0.3">
      <c r="AC9186" s="439"/>
      <c r="AD9186" s="439"/>
      <c r="AE9186" s="439"/>
      <c r="AF9186" s="439"/>
      <c r="AG9186" s="439"/>
      <c r="AH9186" s="439"/>
      <c r="AI9186" s="439"/>
      <c r="AJ9186" s="439"/>
    </row>
    <row r="9187" spans="29:36" x14ac:dyDescent="0.3">
      <c r="AC9187" s="439"/>
      <c r="AD9187" s="439"/>
      <c r="AE9187" s="439"/>
      <c r="AF9187" s="439"/>
      <c r="AG9187" s="439"/>
      <c r="AH9187" s="439"/>
      <c r="AI9187" s="439"/>
      <c r="AJ9187" s="439"/>
    </row>
    <row r="9188" spans="29:36" x14ac:dyDescent="0.3">
      <c r="AC9188" s="439"/>
      <c r="AD9188" s="439"/>
      <c r="AE9188" s="439"/>
      <c r="AF9188" s="439"/>
      <c r="AG9188" s="439"/>
      <c r="AH9188" s="439"/>
      <c r="AI9188" s="439"/>
      <c r="AJ9188" s="439"/>
    </row>
    <row r="9189" spans="29:36" x14ac:dyDescent="0.3">
      <c r="AC9189" s="439"/>
      <c r="AD9189" s="439"/>
      <c r="AE9189" s="439"/>
      <c r="AF9189" s="439"/>
      <c r="AG9189" s="439"/>
      <c r="AH9189" s="439"/>
      <c r="AI9189" s="439"/>
      <c r="AJ9189" s="439"/>
    </row>
    <row r="9190" spans="29:36" x14ac:dyDescent="0.3">
      <c r="AC9190" s="439"/>
      <c r="AD9190" s="439"/>
      <c r="AE9190" s="439"/>
      <c r="AF9190" s="439"/>
      <c r="AG9190" s="439"/>
      <c r="AH9190" s="439"/>
      <c r="AI9190" s="439"/>
      <c r="AJ9190" s="439"/>
    </row>
    <row r="9191" spans="29:36" x14ac:dyDescent="0.3">
      <c r="AC9191" s="439"/>
      <c r="AD9191" s="439"/>
      <c r="AE9191" s="439"/>
      <c r="AF9191" s="439"/>
      <c r="AG9191" s="439"/>
      <c r="AH9191" s="439"/>
      <c r="AI9191" s="439"/>
      <c r="AJ9191" s="439"/>
    </row>
    <row r="9192" spans="29:36" x14ac:dyDescent="0.3">
      <c r="AC9192" s="439"/>
      <c r="AD9192" s="439"/>
      <c r="AE9192" s="439"/>
      <c r="AF9192" s="439"/>
      <c r="AG9192" s="439"/>
      <c r="AH9192" s="439"/>
      <c r="AI9192" s="439"/>
      <c r="AJ9192" s="439"/>
    </row>
    <row r="9193" spans="29:36" x14ac:dyDescent="0.3">
      <c r="AC9193" s="439"/>
      <c r="AD9193" s="439"/>
      <c r="AE9193" s="439"/>
      <c r="AF9193" s="439"/>
      <c r="AG9193" s="439"/>
      <c r="AH9193" s="439"/>
      <c r="AI9193" s="439"/>
      <c r="AJ9193" s="439"/>
    </row>
    <row r="9194" spans="29:36" x14ac:dyDescent="0.3">
      <c r="AC9194" s="439"/>
      <c r="AD9194" s="439"/>
      <c r="AE9194" s="439"/>
      <c r="AF9194" s="439"/>
      <c r="AG9194" s="439"/>
      <c r="AH9194" s="439"/>
      <c r="AI9194" s="439"/>
      <c r="AJ9194" s="439"/>
    </row>
    <row r="9195" spans="29:36" x14ac:dyDescent="0.3">
      <c r="AC9195" s="439"/>
      <c r="AD9195" s="439"/>
      <c r="AE9195" s="439"/>
      <c r="AF9195" s="439"/>
      <c r="AG9195" s="439"/>
      <c r="AH9195" s="439"/>
      <c r="AI9195" s="439"/>
      <c r="AJ9195" s="439"/>
    </row>
    <row r="9196" spans="29:36" x14ac:dyDescent="0.3">
      <c r="AC9196" s="439"/>
      <c r="AD9196" s="439"/>
      <c r="AE9196" s="439"/>
      <c r="AF9196" s="439"/>
      <c r="AG9196" s="439"/>
      <c r="AH9196" s="439"/>
      <c r="AI9196" s="439"/>
      <c r="AJ9196" s="439"/>
    </row>
    <row r="9197" spans="29:36" x14ac:dyDescent="0.3">
      <c r="AC9197" s="439"/>
      <c r="AD9197" s="439"/>
      <c r="AE9197" s="439"/>
      <c r="AF9197" s="439"/>
      <c r="AG9197" s="439"/>
      <c r="AH9197" s="439"/>
      <c r="AI9197" s="439"/>
      <c r="AJ9197" s="439"/>
    </row>
    <row r="9198" spans="29:36" x14ac:dyDescent="0.3">
      <c r="AC9198" s="439"/>
      <c r="AD9198" s="439"/>
      <c r="AE9198" s="439"/>
      <c r="AF9198" s="439"/>
      <c r="AG9198" s="439"/>
      <c r="AH9198" s="439"/>
      <c r="AI9198" s="439"/>
      <c r="AJ9198" s="439"/>
    </row>
    <row r="9199" spans="29:36" x14ac:dyDescent="0.3">
      <c r="AC9199" s="439"/>
      <c r="AD9199" s="439"/>
      <c r="AE9199" s="439"/>
      <c r="AF9199" s="439"/>
      <c r="AG9199" s="439"/>
      <c r="AH9199" s="439"/>
      <c r="AI9199" s="439"/>
      <c r="AJ9199" s="439"/>
    </row>
    <row r="9200" spans="29:36" x14ac:dyDescent="0.3">
      <c r="AC9200" s="439"/>
      <c r="AD9200" s="439"/>
      <c r="AE9200" s="439"/>
      <c r="AF9200" s="439"/>
      <c r="AG9200" s="439"/>
      <c r="AH9200" s="439"/>
      <c r="AI9200" s="439"/>
      <c r="AJ9200" s="439"/>
    </row>
    <row r="9201" spans="29:36" x14ac:dyDescent="0.3">
      <c r="AC9201" s="439"/>
      <c r="AD9201" s="439"/>
      <c r="AE9201" s="439"/>
      <c r="AF9201" s="439"/>
      <c r="AG9201" s="439"/>
      <c r="AH9201" s="439"/>
      <c r="AI9201" s="439"/>
      <c r="AJ9201" s="439"/>
    </row>
    <row r="9202" spans="29:36" x14ac:dyDescent="0.3">
      <c r="AC9202" s="439"/>
      <c r="AD9202" s="439"/>
      <c r="AE9202" s="439"/>
      <c r="AF9202" s="439"/>
      <c r="AG9202" s="439"/>
      <c r="AH9202" s="439"/>
      <c r="AI9202" s="439"/>
      <c r="AJ9202" s="439"/>
    </row>
    <row r="9203" spans="29:36" x14ac:dyDescent="0.3">
      <c r="AC9203" s="439"/>
      <c r="AD9203" s="439"/>
      <c r="AE9203" s="439"/>
      <c r="AF9203" s="439"/>
      <c r="AG9203" s="439"/>
      <c r="AH9203" s="439"/>
      <c r="AI9203" s="439"/>
      <c r="AJ9203" s="439"/>
    </row>
    <row r="9204" spans="29:36" x14ac:dyDescent="0.3">
      <c r="AC9204" s="439"/>
      <c r="AD9204" s="439"/>
      <c r="AE9204" s="439"/>
      <c r="AF9204" s="439"/>
      <c r="AG9204" s="439"/>
      <c r="AH9204" s="439"/>
      <c r="AI9204" s="439"/>
      <c r="AJ9204" s="439"/>
    </row>
    <row r="9205" spans="29:36" x14ac:dyDescent="0.3">
      <c r="AC9205" s="439"/>
      <c r="AD9205" s="439"/>
      <c r="AE9205" s="439"/>
      <c r="AF9205" s="439"/>
      <c r="AG9205" s="439"/>
      <c r="AH9205" s="439"/>
      <c r="AI9205" s="439"/>
      <c r="AJ9205" s="439"/>
    </row>
    <row r="9206" spans="29:36" x14ac:dyDescent="0.3">
      <c r="AC9206" s="439"/>
      <c r="AD9206" s="439"/>
      <c r="AE9206" s="439"/>
      <c r="AF9206" s="439"/>
      <c r="AG9206" s="439"/>
      <c r="AH9206" s="439"/>
      <c r="AI9206" s="439"/>
      <c r="AJ9206" s="439"/>
    </row>
    <row r="9207" spans="29:36" x14ac:dyDescent="0.3">
      <c r="AC9207" s="439"/>
      <c r="AD9207" s="439"/>
      <c r="AE9207" s="439"/>
      <c r="AF9207" s="439"/>
      <c r="AG9207" s="439"/>
      <c r="AH9207" s="439"/>
      <c r="AI9207" s="439"/>
      <c r="AJ9207" s="439"/>
    </row>
    <row r="9208" spans="29:36" x14ac:dyDescent="0.3">
      <c r="AC9208" s="439"/>
      <c r="AD9208" s="439"/>
      <c r="AE9208" s="439"/>
      <c r="AF9208" s="439"/>
      <c r="AG9208" s="439"/>
      <c r="AH9208" s="439"/>
      <c r="AI9208" s="439"/>
      <c r="AJ9208" s="439"/>
    </row>
    <row r="9209" spans="29:36" x14ac:dyDescent="0.3">
      <c r="AC9209" s="439"/>
      <c r="AD9209" s="439"/>
      <c r="AE9209" s="439"/>
      <c r="AF9209" s="439"/>
      <c r="AG9209" s="439"/>
      <c r="AH9209" s="439"/>
      <c r="AI9209" s="439"/>
      <c r="AJ9209" s="439"/>
    </row>
    <row r="9210" spans="29:36" x14ac:dyDescent="0.3">
      <c r="AC9210" s="439"/>
      <c r="AD9210" s="439"/>
      <c r="AE9210" s="439"/>
      <c r="AF9210" s="439"/>
      <c r="AG9210" s="439"/>
      <c r="AH9210" s="439"/>
      <c r="AI9210" s="439"/>
      <c r="AJ9210" s="439"/>
    </row>
    <row r="9211" spans="29:36" x14ac:dyDescent="0.3">
      <c r="AC9211" s="439"/>
      <c r="AD9211" s="439"/>
      <c r="AE9211" s="439"/>
      <c r="AF9211" s="439"/>
      <c r="AG9211" s="439"/>
      <c r="AH9211" s="439"/>
      <c r="AI9211" s="439"/>
      <c r="AJ9211" s="439"/>
    </row>
    <row r="9212" spans="29:36" x14ac:dyDescent="0.3">
      <c r="AC9212" s="439"/>
      <c r="AD9212" s="439"/>
      <c r="AE9212" s="439"/>
      <c r="AF9212" s="439"/>
      <c r="AG9212" s="439"/>
      <c r="AH9212" s="439"/>
      <c r="AI9212" s="439"/>
      <c r="AJ9212" s="439"/>
    </row>
    <row r="9213" spans="29:36" x14ac:dyDescent="0.3">
      <c r="AC9213" s="439"/>
      <c r="AD9213" s="439"/>
      <c r="AE9213" s="439"/>
      <c r="AF9213" s="439"/>
      <c r="AG9213" s="439"/>
      <c r="AH9213" s="439"/>
      <c r="AI9213" s="439"/>
      <c r="AJ9213" s="439"/>
    </row>
    <row r="9214" spans="29:36" x14ac:dyDescent="0.3">
      <c r="AC9214" s="439"/>
      <c r="AD9214" s="439"/>
      <c r="AE9214" s="439"/>
      <c r="AF9214" s="439"/>
      <c r="AG9214" s="439"/>
      <c r="AH9214" s="439"/>
      <c r="AI9214" s="439"/>
      <c r="AJ9214" s="439"/>
    </row>
    <row r="9215" spans="29:36" x14ac:dyDescent="0.3">
      <c r="AC9215" s="439"/>
      <c r="AD9215" s="439"/>
      <c r="AE9215" s="439"/>
      <c r="AF9215" s="439"/>
      <c r="AG9215" s="439"/>
      <c r="AH9215" s="439"/>
      <c r="AI9215" s="439"/>
      <c r="AJ9215" s="439"/>
    </row>
    <row r="9216" spans="29:36" x14ac:dyDescent="0.3">
      <c r="AC9216" s="439"/>
      <c r="AD9216" s="439"/>
      <c r="AE9216" s="439"/>
      <c r="AF9216" s="439"/>
      <c r="AG9216" s="439"/>
      <c r="AH9216" s="439"/>
      <c r="AI9216" s="439"/>
      <c r="AJ9216" s="439"/>
    </row>
    <row r="9217" spans="29:36" x14ac:dyDescent="0.3">
      <c r="AC9217" s="439"/>
      <c r="AD9217" s="439"/>
      <c r="AE9217" s="439"/>
      <c r="AF9217" s="439"/>
      <c r="AG9217" s="439"/>
      <c r="AH9217" s="439"/>
      <c r="AI9217" s="439"/>
      <c r="AJ9217" s="439"/>
    </row>
    <row r="9218" spans="29:36" x14ac:dyDescent="0.3">
      <c r="AC9218" s="439"/>
      <c r="AD9218" s="439"/>
      <c r="AE9218" s="439"/>
      <c r="AF9218" s="439"/>
      <c r="AG9218" s="439"/>
      <c r="AH9218" s="439"/>
      <c r="AI9218" s="439"/>
      <c r="AJ9218" s="439"/>
    </row>
    <row r="9219" spans="29:36" x14ac:dyDescent="0.3">
      <c r="AC9219" s="439"/>
      <c r="AD9219" s="439"/>
      <c r="AE9219" s="439"/>
      <c r="AF9219" s="439"/>
      <c r="AG9219" s="439"/>
      <c r="AH9219" s="439"/>
      <c r="AI9219" s="439"/>
      <c r="AJ9219" s="439"/>
    </row>
    <row r="9220" spans="29:36" x14ac:dyDescent="0.3">
      <c r="AC9220" s="439"/>
      <c r="AD9220" s="439"/>
      <c r="AE9220" s="439"/>
      <c r="AF9220" s="439"/>
      <c r="AG9220" s="439"/>
      <c r="AH9220" s="439"/>
      <c r="AI9220" s="439"/>
      <c r="AJ9220" s="439"/>
    </row>
    <row r="9221" spans="29:36" x14ac:dyDescent="0.3">
      <c r="AC9221" s="439"/>
      <c r="AD9221" s="439"/>
      <c r="AE9221" s="439"/>
      <c r="AF9221" s="439"/>
      <c r="AG9221" s="439"/>
      <c r="AH9221" s="439"/>
      <c r="AI9221" s="439"/>
      <c r="AJ9221" s="439"/>
    </row>
    <row r="9222" spans="29:36" x14ac:dyDescent="0.3">
      <c r="AC9222" s="439"/>
      <c r="AD9222" s="439"/>
      <c r="AE9222" s="439"/>
      <c r="AF9222" s="439"/>
      <c r="AG9222" s="439"/>
      <c r="AH9222" s="439"/>
      <c r="AI9222" s="439"/>
      <c r="AJ9222" s="439"/>
    </row>
    <row r="9223" spans="29:36" x14ac:dyDescent="0.3">
      <c r="AC9223" s="439"/>
      <c r="AD9223" s="439"/>
      <c r="AE9223" s="439"/>
      <c r="AF9223" s="439"/>
      <c r="AG9223" s="439"/>
      <c r="AH9223" s="439"/>
      <c r="AI9223" s="439"/>
      <c r="AJ9223" s="439"/>
    </row>
    <row r="9224" spans="29:36" x14ac:dyDescent="0.3">
      <c r="AC9224" s="439"/>
      <c r="AD9224" s="439"/>
      <c r="AE9224" s="439"/>
      <c r="AF9224" s="439"/>
      <c r="AG9224" s="439"/>
      <c r="AH9224" s="439"/>
      <c r="AI9224" s="439"/>
      <c r="AJ9224" s="439"/>
    </row>
    <row r="9225" spans="29:36" x14ac:dyDescent="0.3">
      <c r="AC9225" s="439"/>
      <c r="AD9225" s="439"/>
      <c r="AE9225" s="439"/>
      <c r="AF9225" s="439"/>
      <c r="AG9225" s="439"/>
      <c r="AH9225" s="439"/>
      <c r="AI9225" s="439"/>
      <c r="AJ9225" s="439"/>
    </row>
    <row r="9226" spans="29:36" x14ac:dyDescent="0.3">
      <c r="AC9226" s="439"/>
      <c r="AD9226" s="439"/>
      <c r="AE9226" s="439"/>
      <c r="AF9226" s="439"/>
      <c r="AG9226" s="439"/>
      <c r="AH9226" s="439"/>
      <c r="AI9226" s="439"/>
      <c r="AJ9226" s="439"/>
    </row>
    <row r="9227" spans="29:36" x14ac:dyDescent="0.3">
      <c r="AC9227" s="439"/>
      <c r="AD9227" s="439"/>
      <c r="AE9227" s="439"/>
      <c r="AF9227" s="439"/>
      <c r="AG9227" s="439"/>
      <c r="AH9227" s="439"/>
      <c r="AI9227" s="439"/>
      <c r="AJ9227" s="439"/>
    </row>
    <row r="9228" spans="29:36" x14ac:dyDescent="0.3">
      <c r="AC9228" s="439"/>
      <c r="AD9228" s="439"/>
      <c r="AE9228" s="439"/>
      <c r="AF9228" s="439"/>
      <c r="AG9228" s="439"/>
      <c r="AH9228" s="439"/>
      <c r="AI9228" s="439"/>
      <c r="AJ9228" s="439"/>
    </row>
    <row r="9229" spans="29:36" x14ac:dyDescent="0.3">
      <c r="AC9229" s="439"/>
      <c r="AD9229" s="439"/>
      <c r="AE9229" s="439"/>
      <c r="AF9229" s="439"/>
      <c r="AG9229" s="439"/>
      <c r="AH9229" s="439"/>
      <c r="AI9229" s="439"/>
      <c r="AJ9229" s="439"/>
    </row>
    <row r="9230" spans="29:36" x14ac:dyDescent="0.3">
      <c r="AC9230" s="439"/>
      <c r="AD9230" s="439"/>
      <c r="AE9230" s="439"/>
      <c r="AF9230" s="439"/>
      <c r="AG9230" s="439"/>
      <c r="AH9230" s="439"/>
      <c r="AI9230" s="439"/>
      <c r="AJ9230" s="439"/>
    </row>
    <row r="9231" spans="29:36" x14ac:dyDescent="0.3">
      <c r="AC9231" s="439"/>
      <c r="AD9231" s="439"/>
      <c r="AE9231" s="439"/>
      <c r="AF9231" s="439"/>
      <c r="AG9231" s="439"/>
      <c r="AH9231" s="439"/>
      <c r="AI9231" s="439"/>
      <c r="AJ9231" s="439"/>
    </row>
    <row r="9232" spans="29:36" x14ac:dyDescent="0.3">
      <c r="AC9232" s="439"/>
      <c r="AD9232" s="439"/>
      <c r="AE9232" s="439"/>
      <c r="AF9232" s="439"/>
      <c r="AG9232" s="439"/>
      <c r="AH9232" s="439"/>
      <c r="AI9232" s="439"/>
      <c r="AJ9232" s="439"/>
    </row>
    <row r="9233" spans="29:36" x14ac:dyDescent="0.3">
      <c r="AC9233" s="439"/>
      <c r="AD9233" s="439"/>
      <c r="AE9233" s="439"/>
      <c r="AF9233" s="439"/>
      <c r="AG9233" s="439"/>
      <c r="AH9233" s="439"/>
      <c r="AI9233" s="439"/>
      <c r="AJ9233" s="439"/>
    </row>
    <row r="9234" spans="29:36" x14ac:dyDescent="0.3">
      <c r="AC9234" s="439"/>
      <c r="AD9234" s="439"/>
      <c r="AE9234" s="439"/>
      <c r="AF9234" s="439"/>
      <c r="AG9234" s="439"/>
      <c r="AH9234" s="439"/>
      <c r="AI9234" s="439"/>
      <c r="AJ9234" s="439"/>
    </row>
    <row r="9235" spans="29:36" x14ac:dyDescent="0.3">
      <c r="AC9235" s="439"/>
      <c r="AD9235" s="439"/>
      <c r="AE9235" s="439"/>
      <c r="AF9235" s="439"/>
      <c r="AG9235" s="439"/>
      <c r="AH9235" s="439"/>
      <c r="AI9235" s="439"/>
      <c r="AJ9235" s="439"/>
    </row>
    <row r="9236" spans="29:36" x14ac:dyDescent="0.3">
      <c r="AC9236" s="439"/>
      <c r="AD9236" s="439"/>
      <c r="AE9236" s="439"/>
      <c r="AF9236" s="439"/>
      <c r="AG9236" s="439"/>
      <c r="AH9236" s="439"/>
      <c r="AI9236" s="439"/>
      <c r="AJ9236" s="439"/>
    </row>
    <row r="9237" spans="29:36" x14ac:dyDescent="0.3">
      <c r="AC9237" s="439"/>
      <c r="AD9237" s="439"/>
      <c r="AE9237" s="439"/>
      <c r="AF9237" s="439"/>
      <c r="AG9237" s="439"/>
      <c r="AH9237" s="439"/>
      <c r="AI9237" s="439"/>
      <c r="AJ9237" s="439"/>
    </row>
    <row r="9238" spans="29:36" x14ac:dyDescent="0.3">
      <c r="AC9238" s="439"/>
      <c r="AD9238" s="439"/>
      <c r="AE9238" s="439"/>
      <c r="AF9238" s="439"/>
      <c r="AG9238" s="439"/>
      <c r="AH9238" s="439"/>
      <c r="AI9238" s="439"/>
      <c r="AJ9238" s="439"/>
    </row>
    <row r="9239" spans="29:36" x14ac:dyDescent="0.3">
      <c r="AC9239" s="439"/>
      <c r="AD9239" s="439"/>
      <c r="AE9239" s="439"/>
      <c r="AF9239" s="439"/>
      <c r="AG9239" s="439"/>
      <c r="AH9239" s="439"/>
      <c r="AI9239" s="439"/>
      <c r="AJ9239" s="439"/>
    </row>
    <row r="9240" spans="29:36" x14ac:dyDescent="0.3">
      <c r="AC9240" s="439"/>
      <c r="AD9240" s="439"/>
      <c r="AE9240" s="439"/>
      <c r="AF9240" s="439"/>
      <c r="AG9240" s="439"/>
      <c r="AH9240" s="439"/>
      <c r="AI9240" s="439"/>
      <c r="AJ9240" s="439"/>
    </row>
    <row r="9241" spans="29:36" x14ac:dyDescent="0.3">
      <c r="AC9241" s="439"/>
      <c r="AD9241" s="439"/>
      <c r="AE9241" s="439"/>
      <c r="AF9241" s="439"/>
      <c r="AG9241" s="439"/>
      <c r="AH9241" s="439"/>
      <c r="AI9241" s="439"/>
      <c r="AJ9241" s="439"/>
    </row>
    <row r="9242" spans="29:36" x14ac:dyDescent="0.3">
      <c r="AC9242" s="439"/>
      <c r="AD9242" s="439"/>
      <c r="AE9242" s="439"/>
      <c r="AF9242" s="439"/>
      <c r="AG9242" s="439"/>
      <c r="AH9242" s="439"/>
      <c r="AI9242" s="439"/>
      <c r="AJ9242" s="439"/>
    </row>
    <row r="9243" spans="29:36" x14ac:dyDescent="0.3">
      <c r="AC9243" s="439"/>
      <c r="AD9243" s="439"/>
      <c r="AE9243" s="439"/>
      <c r="AF9243" s="439"/>
      <c r="AG9243" s="439"/>
      <c r="AH9243" s="439"/>
      <c r="AI9243" s="439"/>
      <c r="AJ9243" s="439"/>
    </row>
    <row r="9244" spans="29:36" x14ac:dyDescent="0.3">
      <c r="AC9244" s="439"/>
      <c r="AD9244" s="439"/>
      <c r="AE9244" s="439"/>
      <c r="AF9244" s="439"/>
      <c r="AG9244" s="439"/>
      <c r="AH9244" s="439"/>
      <c r="AI9244" s="439"/>
      <c r="AJ9244" s="439"/>
    </row>
    <row r="9245" spans="29:36" x14ac:dyDescent="0.3">
      <c r="AC9245" s="439"/>
      <c r="AD9245" s="439"/>
      <c r="AE9245" s="439"/>
      <c r="AF9245" s="439"/>
      <c r="AG9245" s="439"/>
      <c r="AH9245" s="439"/>
      <c r="AI9245" s="439"/>
      <c r="AJ9245" s="439"/>
    </row>
    <row r="9246" spans="29:36" x14ac:dyDescent="0.3">
      <c r="AC9246" s="439"/>
      <c r="AD9246" s="439"/>
      <c r="AE9246" s="439"/>
      <c r="AF9246" s="439"/>
      <c r="AG9246" s="439"/>
      <c r="AH9246" s="439"/>
      <c r="AI9246" s="439"/>
      <c r="AJ9246" s="439"/>
    </row>
    <row r="9247" spans="29:36" x14ac:dyDescent="0.3">
      <c r="AC9247" s="439"/>
      <c r="AD9247" s="439"/>
      <c r="AE9247" s="439"/>
      <c r="AF9247" s="439"/>
      <c r="AG9247" s="439"/>
      <c r="AH9247" s="439"/>
      <c r="AI9247" s="439"/>
      <c r="AJ9247" s="439"/>
    </row>
    <row r="9248" spans="29:36" x14ac:dyDescent="0.3">
      <c r="AC9248" s="439"/>
      <c r="AD9248" s="439"/>
      <c r="AE9248" s="439"/>
      <c r="AF9248" s="439"/>
      <c r="AG9248" s="439"/>
      <c r="AH9248" s="439"/>
      <c r="AI9248" s="439"/>
      <c r="AJ9248" s="439"/>
    </row>
    <row r="9249" spans="29:36" x14ac:dyDescent="0.3">
      <c r="AC9249" s="439"/>
      <c r="AD9249" s="439"/>
      <c r="AE9249" s="439"/>
      <c r="AF9249" s="439"/>
      <c r="AG9249" s="439"/>
      <c r="AH9249" s="439"/>
      <c r="AI9249" s="439"/>
      <c r="AJ9249" s="439"/>
    </row>
    <row r="9250" spans="29:36" x14ac:dyDescent="0.3">
      <c r="AC9250" s="439"/>
      <c r="AD9250" s="439"/>
      <c r="AE9250" s="439"/>
      <c r="AF9250" s="439"/>
      <c r="AG9250" s="439"/>
      <c r="AH9250" s="439"/>
      <c r="AI9250" s="439"/>
      <c r="AJ9250" s="439"/>
    </row>
    <row r="9251" spans="29:36" x14ac:dyDescent="0.3">
      <c r="AC9251" s="439"/>
      <c r="AD9251" s="439"/>
      <c r="AE9251" s="439"/>
      <c r="AF9251" s="439"/>
      <c r="AG9251" s="439"/>
      <c r="AH9251" s="439"/>
      <c r="AI9251" s="439"/>
      <c r="AJ9251" s="439"/>
    </row>
    <row r="9252" spans="29:36" x14ac:dyDescent="0.3">
      <c r="AC9252" s="439"/>
      <c r="AD9252" s="439"/>
      <c r="AE9252" s="439"/>
      <c r="AF9252" s="439"/>
      <c r="AG9252" s="439"/>
      <c r="AH9252" s="439"/>
      <c r="AI9252" s="439"/>
      <c r="AJ9252" s="439"/>
    </row>
    <row r="9253" spans="29:36" x14ac:dyDescent="0.3">
      <c r="AC9253" s="439"/>
      <c r="AD9253" s="439"/>
      <c r="AE9253" s="439"/>
      <c r="AF9253" s="439"/>
      <c r="AG9253" s="439"/>
      <c r="AH9253" s="439"/>
      <c r="AI9253" s="439"/>
      <c r="AJ9253" s="439"/>
    </row>
    <row r="9254" spans="29:36" x14ac:dyDescent="0.3">
      <c r="AC9254" s="439"/>
      <c r="AD9254" s="439"/>
      <c r="AE9254" s="439"/>
      <c r="AF9254" s="439"/>
      <c r="AG9254" s="439"/>
      <c r="AH9254" s="439"/>
      <c r="AI9254" s="439"/>
      <c r="AJ9254" s="439"/>
    </row>
    <row r="9255" spans="29:36" x14ac:dyDescent="0.3">
      <c r="AC9255" s="439"/>
      <c r="AD9255" s="439"/>
      <c r="AE9255" s="439"/>
      <c r="AF9255" s="439"/>
      <c r="AG9255" s="439"/>
      <c r="AH9255" s="439"/>
      <c r="AI9255" s="439"/>
      <c r="AJ9255" s="439"/>
    </row>
    <row r="9256" spans="29:36" x14ac:dyDescent="0.3">
      <c r="AC9256" s="439"/>
      <c r="AD9256" s="439"/>
      <c r="AE9256" s="439"/>
      <c r="AF9256" s="439"/>
      <c r="AG9256" s="439"/>
      <c r="AH9256" s="439"/>
      <c r="AI9256" s="439"/>
      <c r="AJ9256" s="439"/>
    </row>
    <row r="9257" spans="29:36" x14ac:dyDescent="0.3">
      <c r="AC9257" s="439"/>
      <c r="AD9257" s="439"/>
      <c r="AE9257" s="439"/>
      <c r="AF9257" s="439"/>
      <c r="AG9257" s="439"/>
      <c r="AH9257" s="439"/>
      <c r="AI9257" s="439"/>
      <c r="AJ9257" s="439"/>
    </row>
    <row r="9258" spans="29:36" x14ac:dyDescent="0.3">
      <c r="AC9258" s="439"/>
      <c r="AD9258" s="439"/>
      <c r="AE9258" s="439"/>
      <c r="AF9258" s="439"/>
      <c r="AG9258" s="439"/>
      <c r="AH9258" s="439"/>
      <c r="AI9258" s="439"/>
      <c r="AJ9258" s="439"/>
    </row>
    <row r="9259" spans="29:36" x14ac:dyDescent="0.3">
      <c r="AC9259" s="439"/>
      <c r="AD9259" s="439"/>
      <c r="AE9259" s="439"/>
      <c r="AF9259" s="439"/>
      <c r="AG9259" s="439"/>
      <c r="AH9259" s="439"/>
      <c r="AI9259" s="439"/>
      <c r="AJ9259" s="439"/>
    </row>
    <row r="9260" spans="29:36" x14ac:dyDescent="0.3">
      <c r="AC9260" s="439"/>
      <c r="AD9260" s="439"/>
      <c r="AE9260" s="439"/>
      <c r="AF9260" s="439"/>
      <c r="AG9260" s="439"/>
      <c r="AH9260" s="439"/>
      <c r="AI9260" s="439"/>
      <c r="AJ9260" s="439"/>
    </row>
    <row r="9261" spans="29:36" x14ac:dyDescent="0.3">
      <c r="AC9261" s="439"/>
      <c r="AD9261" s="439"/>
      <c r="AE9261" s="439"/>
      <c r="AF9261" s="439"/>
      <c r="AG9261" s="439"/>
      <c r="AH9261" s="439"/>
      <c r="AI9261" s="439"/>
      <c r="AJ9261" s="439"/>
    </row>
    <row r="9262" spans="29:36" x14ac:dyDescent="0.3">
      <c r="AC9262" s="439"/>
      <c r="AD9262" s="439"/>
      <c r="AE9262" s="439"/>
      <c r="AF9262" s="439"/>
      <c r="AG9262" s="439"/>
      <c r="AH9262" s="439"/>
      <c r="AI9262" s="439"/>
      <c r="AJ9262" s="439"/>
    </row>
    <row r="9263" spans="29:36" x14ac:dyDescent="0.3">
      <c r="AC9263" s="439"/>
      <c r="AD9263" s="439"/>
      <c r="AE9263" s="439"/>
      <c r="AF9263" s="439"/>
      <c r="AG9263" s="439"/>
      <c r="AH9263" s="439"/>
      <c r="AI9263" s="439"/>
      <c r="AJ9263" s="439"/>
    </row>
    <row r="9264" spans="29:36" x14ac:dyDescent="0.3">
      <c r="AC9264" s="439"/>
      <c r="AD9264" s="439"/>
      <c r="AE9264" s="439"/>
      <c r="AF9264" s="439"/>
      <c r="AG9264" s="439"/>
      <c r="AH9264" s="439"/>
      <c r="AI9264" s="439"/>
      <c r="AJ9264" s="439"/>
    </row>
    <row r="9265" spans="29:36" x14ac:dyDescent="0.3">
      <c r="AC9265" s="439"/>
      <c r="AD9265" s="439"/>
      <c r="AE9265" s="439"/>
      <c r="AF9265" s="439"/>
      <c r="AG9265" s="439"/>
      <c r="AH9265" s="439"/>
      <c r="AI9265" s="439"/>
      <c r="AJ9265" s="439"/>
    </row>
    <row r="9266" spans="29:36" x14ac:dyDescent="0.3">
      <c r="AC9266" s="439"/>
      <c r="AD9266" s="439"/>
      <c r="AE9266" s="439"/>
      <c r="AF9266" s="439"/>
      <c r="AG9266" s="439"/>
      <c r="AH9266" s="439"/>
      <c r="AI9266" s="439"/>
      <c r="AJ9266" s="439"/>
    </row>
    <row r="9267" spans="29:36" x14ac:dyDescent="0.3">
      <c r="AC9267" s="439"/>
      <c r="AD9267" s="439"/>
      <c r="AE9267" s="439"/>
      <c r="AF9267" s="439"/>
      <c r="AG9267" s="439"/>
      <c r="AH9267" s="439"/>
      <c r="AI9267" s="439"/>
      <c r="AJ9267" s="439"/>
    </row>
    <row r="9268" spans="29:36" x14ac:dyDescent="0.3">
      <c r="AC9268" s="439"/>
      <c r="AD9268" s="439"/>
      <c r="AE9268" s="439"/>
      <c r="AF9268" s="439"/>
      <c r="AG9268" s="439"/>
      <c r="AH9268" s="439"/>
      <c r="AI9268" s="439"/>
      <c r="AJ9268" s="439"/>
    </row>
    <row r="9269" spans="29:36" x14ac:dyDescent="0.3">
      <c r="AC9269" s="439"/>
      <c r="AD9269" s="439"/>
      <c r="AE9269" s="439"/>
      <c r="AF9269" s="439"/>
      <c r="AG9269" s="439"/>
      <c r="AH9269" s="439"/>
      <c r="AI9269" s="439"/>
      <c r="AJ9269" s="439"/>
    </row>
    <row r="9270" spans="29:36" x14ac:dyDescent="0.3">
      <c r="AC9270" s="439"/>
      <c r="AD9270" s="439"/>
      <c r="AE9270" s="439"/>
      <c r="AF9270" s="439"/>
      <c r="AG9270" s="439"/>
      <c r="AH9270" s="439"/>
      <c r="AI9270" s="439"/>
      <c r="AJ9270" s="439"/>
    </row>
    <row r="9271" spans="29:36" x14ac:dyDescent="0.3">
      <c r="AC9271" s="439"/>
      <c r="AD9271" s="439"/>
      <c r="AE9271" s="439"/>
      <c r="AF9271" s="439"/>
      <c r="AG9271" s="439"/>
      <c r="AH9271" s="439"/>
      <c r="AI9271" s="439"/>
      <c r="AJ9271" s="439"/>
    </row>
    <row r="9272" spans="29:36" x14ac:dyDescent="0.3">
      <c r="AC9272" s="439"/>
      <c r="AD9272" s="439"/>
      <c r="AE9272" s="439"/>
      <c r="AF9272" s="439"/>
      <c r="AG9272" s="439"/>
      <c r="AH9272" s="439"/>
      <c r="AI9272" s="439"/>
      <c r="AJ9272" s="439"/>
    </row>
    <row r="9273" spans="29:36" x14ac:dyDescent="0.3">
      <c r="AC9273" s="439"/>
      <c r="AD9273" s="439"/>
      <c r="AE9273" s="439"/>
      <c r="AF9273" s="439"/>
      <c r="AG9273" s="439"/>
      <c r="AH9273" s="439"/>
      <c r="AI9273" s="439"/>
      <c r="AJ9273" s="439"/>
    </row>
    <row r="9274" spans="29:36" x14ac:dyDescent="0.3">
      <c r="AC9274" s="439"/>
      <c r="AD9274" s="439"/>
      <c r="AE9274" s="439"/>
      <c r="AF9274" s="439"/>
      <c r="AG9274" s="439"/>
      <c r="AH9274" s="439"/>
      <c r="AI9274" s="439"/>
      <c r="AJ9274" s="439"/>
    </row>
    <row r="9275" spans="29:36" x14ac:dyDescent="0.3">
      <c r="AC9275" s="439"/>
      <c r="AD9275" s="439"/>
      <c r="AE9275" s="439"/>
      <c r="AF9275" s="439"/>
      <c r="AG9275" s="439"/>
      <c r="AH9275" s="439"/>
      <c r="AI9275" s="439"/>
      <c r="AJ9275" s="439"/>
    </row>
    <row r="9276" spans="29:36" x14ac:dyDescent="0.3">
      <c r="AC9276" s="439"/>
      <c r="AD9276" s="439"/>
      <c r="AE9276" s="439"/>
      <c r="AF9276" s="439"/>
      <c r="AG9276" s="439"/>
      <c r="AH9276" s="439"/>
      <c r="AI9276" s="439"/>
      <c r="AJ9276" s="439"/>
    </row>
    <row r="9277" spans="29:36" x14ac:dyDescent="0.3">
      <c r="AC9277" s="439"/>
      <c r="AD9277" s="439"/>
      <c r="AE9277" s="439"/>
      <c r="AF9277" s="439"/>
      <c r="AG9277" s="439"/>
      <c r="AH9277" s="439"/>
      <c r="AI9277" s="439"/>
      <c r="AJ9277" s="439"/>
    </row>
    <row r="9278" spans="29:36" x14ac:dyDescent="0.3">
      <c r="AC9278" s="439"/>
      <c r="AD9278" s="439"/>
      <c r="AE9278" s="439"/>
      <c r="AF9278" s="439"/>
      <c r="AG9278" s="439"/>
      <c r="AH9278" s="439"/>
      <c r="AI9278" s="439"/>
      <c r="AJ9278" s="439"/>
    </row>
    <row r="9279" spans="29:36" x14ac:dyDescent="0.3">
      <c r="AC9279" s="439"/>
      <c r="AD9279" s="439"/>
      <c r="AE9279" s="439"/>
      <c r="AF9279" s="439"/>
      <c r="AG9279" s="439"/>
      <c r="AH9279" s="439"/>
      <c r="AI9279" s="439"/>
      <c r="AJ9279" s="439"/>
    </row>
    <row r="9280" spans="29:36" x14ac:dyDescent="0.3">
      <c r="AC9280" s="439"/>
      <c r="AD9280" s="439"/>
      <c r="AE9280" s="439"/>
      <c r="AF9280" s="439"/>
      <c r="AG9280" s="439"/>
      <c r="AH9280" s="439"/>
      <c r="AI9280" s="439"/>
      <c r="AJ9280" s="439"/>
    </row>
    <row r="9281" spans="29:36" x14ac:dyDescent="0.3">
      <c r="AC9281" s="439"/>
      <c r="AD9281" s="439"/>
      <c r="AE9281" s="439"/>
      <c r="AF9281" s="439"/>
      <c r="AG9281" s="439"/>
      <c r="AH9281" s="439"/>
      <c r="AI9281" s="439"/>
      <c r="AJ9281" s="439"/>
    </row>
    <row r="9282" spans="29:36" x14ac:dyDescent="0.3">
      <c r="AC9282" s="439"/>
      <c r="AD9282" s="439"/>
      <c r="AE9282" s="439"/>
      <c r="AF9282" s="439"/>
      <c r="AG9282" s="439"/>
      <c r="AH9282" s="439"/>
      <c r="AI9282" s="439"/>
      <c r="AJ9282" s="439"/>
    </row>
    <row r="9283" spans="29:36" x14ac:dyDescent="0.3">
      <c r="AC9283" s="439"/>
      <c r="AD9283" s="439"/>
      <c r="AE9283" s="439"/>
      <c r="AF9283" s="439"/>
      <c r="AG9283" s="439"/>
      <c r="AH9283" s="439"/>
      <c r="AI9283" s="439"/>
      <c r="AJ9283" s="439"/>
    </row>
    <row r="9284" spans="29:36" x14ac:dyDescent="0.3">
      <c r="AC9284" s="439"/>
      <c r="AD9284" s="439"/>
      <c r="AE9284" s="439"/>
      <c r="AF9284" s="439"/>
      <c r="AG9284" s="439"/>
      <c r="AH9284" s="439"/>
      <c r="AI9284" s="439"/>
      <c r="AJ9284" s="439"/>
    </row>
    <row r="9285" spans="29:36" x14ac:dyDescent="0.3">
      <c r="AC9285" s="439"/>
      <c r="AD9285" s="439"/>
      <c r="AE9285" s="439"/>
      <c r="AF9285" s="439"/>
      <c r="AG9285" s="439"/>
      <c r="AH9285" s="439"/>
      <c r="AI9285" s="439"/>
      <c r="AJ9285" s="439"/>
    </row>
    <row r="9286" spans="29:36" x14ac:dyDescent="0.3">
      <c r="AC9286" s="439"/>
      <c r="AD9286" s="439"/>
      <c r="AE9286" s="439"/>
      <c r="AF9286" s="439"/>
      <c r="AG9286" s="439"/>
      <c r="AH9286" s="439"/>
      <c r="AI9286" s="439"/>
      <c r="AJ9286" s="439"/>
    </row>
    <row r="9287" spans="29:36" x14ac:dyDescent="0.3">
      <c r="AC9287" s="439"/>
      <c r="AD9287" s="439"/>
      <c r="AE9287" s="439"/>
      <c r="AF9287" s="439"/>
      <c r="AG9287" s="439"/>
      <c r="AH9287" s="439"/>
      <c r="AI9287" s="439"/>
      <c r="AJ9287" s="439"/>
    </row>
    <row r="9288" spans="29:36" x14ac:dyDescent="0.3">
      <c r="AC9288" s="439"/>
      <c r="AD9288" s="439"/>
      <c r="AE9288" s="439"/>
      <c r="AF9288" s="439"/>
      <c r="AG9288" s="439"/>
      <c r="AH9288" s="439"/>
      <c r="AI9288" s="439"/>
      <c r="AJ9288" s="439"/>
    </row>
    <row r="9289" spans="29:36" x14ac:dyDescent="0.3">
      <c r="AC9289" s="439"/>
      <c r="AD9289" s="439"/>
      <c r="AE9289" s="439"/>
      <c r="AF9289" s="439"/>
      <c r="AG9289" s="439"/>
      <c r="AH9289" s="439"/>
      <c r="AI9289" s="439"/>
      <c r="AJ9289" s="439"/>
    </row>
    <row r="9290" spans="29:36" x14ac:dyDescent="0.3">
      <c r="AC9290" s="439"/>
      <c r="AD9290" s="439"/>
      <c r="AE9290" s="439"/>
      <c r="AF9290" s="439"/>
      <c r="AG9290" s="439"/>
      <c r="AH9290" s="439"/>
      <c r="AI9290" s="439"/>
      <c r="AJ9290" s="439"/>
    </row>
    <row r="9291" spans="29:36" x14ac:dyDescent="0.3">
      <c r="AC9291" s="439"/>
      <c r="AD9291" s="439"/>
      <c r="AE9291" s="439"/>
      <c r="AF9291" s="439"/>
      <c r="AG9291" s="439"/>
      <c r="AH9291" s="439"/>
      <c r="AI9291" s="439"/>
      <c r="AJ9291" s="439"/>
    </row>
    <row r="9292" spans="29:36" x14ac:dyDescent="0.3">
      <c r="AC9292" s="439"/>
      <c r="AD9292" s="439"/>
      <c r="AE9292" s="439"/>
      <c r="AF9292" s="439"/>
      <c r="AG9292" s="439"/>
      <c r="AH9292" s="439"/>
      <c r="AI9292" s="439"/>
      <c r="AJ9292" s="439"/>
    </row>
    <row r="9293" spans="29:36" x14ac:dyDescent="0.3">
      <c r="AC9293" s="439"/>
      <c r="AD9293" s="439"/>
      <c r="AE9293" s="439"/>
      <c r="AF9293" s="439"/>
      <c r="AG9293" s="439"/>
      <c r="AH9293" s="439"/>
      <c r="AI9293" s="439"/>
      <c r="AJ9293" s="439"/>
    </row>
    <row r="9294" spans="29:36" x14ac:dyDescent="0.3">
      <c r="AC9294" s="439"/>
      <c r="AD9294" s="439"/>
      <c r="AE9294" s="439"/>
      <c r="AF9294" s="439"/>
      <c r="AG9294" s="439"/>
      <c r="AH9294" s="439"/>
      <c r="AI9294" s="439"/>
      <c r="AJ9294" s="439"/>
    </row>
    <row r="9295" spans="29:36" x14ac:dyDescent="0.3">
      <c r="AC9295" s="439"/>
      <c r="AD9295" s="439"/>
      <c r="AE9295" s="439"/>
      <c r="AF9295" s="439"/>
      <c r="AG9295" s="439"/>
      <c r="AH9295" s="439"/>
      <c r="AI9295" s="439"/>
      <c r="AJ9295" s="439"/>
    </row>
    <row r="9296" spans="29:36" x14ac:dyDescent="0.3">
      <c r="AC9296" s="439"/>
      <c r="AD9296" s="439"/>
      <c r="AE9296" s="439"/>
      <c r="AF9296" s="439"/>
      <c r="AG9296" s="439"/>
      <c r="AH9296" s="439"/>
      <c r="AI9296" s="439"/>
      <c r="AJ9296" s="439"/>
    </row>
    <row r="9297" spans="29:36" x14ac:dyDescent="0.3">
      <c r="AC9297" s="439"/>
      <c r="AD9297" s="439"/>
      <c r="AE9297" s="439"/>
      <c r="AF9297" s="439"/>
      <c r="AG9297" s="439"/>
      <c r="AH9297" s="439"/>
      <c r="AI9297" s="439"/>
      <c r="AJ9297" s="439"/>
    </row>
    <row r="9298" spans="29:36" x14ac:dyDescent="0.3">
      <c r="AC9298" s="439"/>
      <c r="AD9298" s="439"/>
      <c r="AE9298" s="439"/>
      <c r="AF9298" s="439"/>
      <c r="AG9298" s="439"/>
      <c r="AH9298" s="439"/>
      <c r="AI9298" s="439"/>
      <c r="AJ9298" s="439"/>
    </row>
    <row r="9299" spans="29:36" x14ac:dyDescent="0.3">
      <c r="AC9299" s="439"/>
      <c r="AD9299" s="439"/>
      <c r="AE9299" s="439"/>
      <c r="AF9299" s="439"/>
      <c r="AG9299" s="439"/>
      <c r="AH9299" s="439"/>
      <c r="AI9299" s="439"/>
      <c r="AJ9299" s="439"/>
    </row>
    <row r="9300" spans="29:36" x14ac:dyDescent="0.3">
      <c r="AC9300" s="439"/>
      <c r="AD9300" s="439"/>
      <c r="AE9300" s="439"/>
      <c r="AF9300" s="439"/>
      <c r="AG9300" s="439"/>
      <c r="AH9300" s="439"/>
      <c r="AI9300" s="439"/>
      <c r="AJ9300" s="439"/>
    </row>
    <row r="9301" spans="29:36" x14ac:dyDescent="0.3">
      <c r="AC9301" s="439"/>
      <c r="AD9301" s="439"/>
      <c r="AE9301" s="439"/>
      <c r="AF9301" s="439"/>
      <c r="AG9301" s="439"/>
      <c r="AH9301" s="439"/>
      <c r="AI9301" s="439"/>
      <c r="AJ9301" s="439"/>
    </row>
    <row r="9302" spans="29:36" x14ac:dyDescent="0.3">
      <c r="AC9302" s="439"/>
      <c r="AD9302" s="439"/>
      <c r="AE9302" s="439"/>
      <c r="AF9302" s="439"/>
      <c r="AG9302" s="439"/>
      <c r="AH9302" s="439"/>
      <c r="AI9302" s="439"/>
      <c r="AJ9302" s="439"/>
    </row>
    <row r="9303" spans="29:36" x14ac:dyDescent="0.3">
      <c r="AC9303" s="439"/>
      <c r="AD9303" s="439"/>
      <c r="AE9303" s="439"/>
      <c r="AF9303" s="439"/>
      <c r="AG9303" s="439"/>
      <c r="AH9303" s="439"/>
      <c r="AI9303" s="439"/>
      <c r="AJ9303" s="439"/>
    </row>
    <row r="9304" spans="29:36" x14ac:dyDescent="0.3">
      <c r="AC9304" s="439"/>
      <c r="AD9304" s="439"/>
      <c r="AE9304" s="439"/>
      <c r="AF9304" s="439"/>
      <c r="AG9304" s="439"/>
      <c r="AH9304" s="439"/>
      <c r="AI9304" s="439"/>
      <c r="AJ9304" s="439"/>
    </row>
    <row r="9305" spans="29:36" x14ac:dyDescent="0.3">
      <c r="AC9305" s="439"/>
      <c r="AD9305" s="439"/>
      <c r="AE9305" s="439"/>
      <c r="AF9305" s="439"/>
      <c r="AG9305" s="439"/>
      <c r="AH9305" s="439"/>
      <c r="AI9305" s="439"/>
      <c r="AJ9305" s="439"/>
    </row>
    <row r="9306" spans="29:36" x14ac:dyDescent="0.3">
      <c r="AC9306" s="439"/>
      <c r="AD9306" s="439"/>
      <c r="AE9306" s="439"/>
      <c r="AF9306" s="439"/>
      <c r="AG9306" s="439"/>
      <c r="AH9306" s="439"/>
      <c r="AI9306" s="439"/>
      <c r="AJ9306" s="439"/>
    </row>
    <row r="9307" spans="29:36" x14ac:dyDescent="0.3">
      <c r="AC9307" s="439"/>
      <c r="AD9307" s="439"/>
      <c r="AE9307" s="439"/>
      <c r="AF9307" s="439"/>
      <c r="AG9307" s="439"/>
      <c r="AH9307" s="439"/>
      <c r="AI9307" s="439"/>
      <c r="AJ9307" s="439"/>
    </row>
    <row r="9308" spans="29:36" x14ac:dyDescent="0.3">
      <c r="AC9308" s="439"/>
      <c r="AD9308" s="439"/>
      <c r="AE9308" s="439"/>
      <c r="AF9308" s="439"/>
      <c r="AG9308" s="439"/>
      <c r="AH9308" s="439"/>
      <c r="AI9308" s="439"/>
      <c r="AJ9308" s="439"/>
    </row>
    <row r="9309" spans="29:36" x14ac:dyDescent="0.3">
      <c r="AC9309" s="439"/>
      <c r="AD9309" s="439"/>
      <c r="AE9309" s="439"/>
      <c r="AF9309" s="439"/>
      <c r="AG9309" s="439"/>
      <c r="AH9309" s="439"/>
      <c r="AI9309" s="439"/>
      <c r="AJ9309" s="439"/>
    </row>
    <row r="9310" spans="29:36" x14ac:dyDescent="0.3">
      <c r="AC9310" s="439"/>
      <c r="AD9310" s="439"/>
      <c r="AE9310" s="439"/>
      <c r="AF9310" s="439"/>
      <c r="AG9310" s="439"/>
      <c r="AH9310" s="439"/>
      <c r="AI9310" s="439"/>
      <c r="AJ9310" s="439"/>
    </row>
    <row r="9311" spans="29:36" x14ac:dyDescent="0.3">
      <c r="AC9311" s="439"/>
      <c r="AD9311" s="439"/>
      <c r="AE9311" s="439"/>
      <c r="AF9311" s="439"/>
      <c r="AG9311" s="439"/>
      <c r="AH9311" s="439"/>
      <c r="AI9311" s="439"/>
      <c r="AJ9311" s="439"/>
    </row>
    <row r="9312" spans="29:36" x14ac:dyDescent="0.3">
      <c r="AC9312" s="439"/>
      <c r="AD9312" s="439"/>
      <c r="AE9312" s="439"/>
      <c r="AF9312" s="439"/>
      <c r="AG9312" s="439"/>
      <c r="AH9312" s="439"/>
      <c r="AI9312" s="439"/>
      <c r="AJ9312" s="439"/>
    </row>
    <row r="9313" spans="29:36" x14ac:dyDescent="0.3">
      <c r="AC9313" s="439"/>
      <c r="AD9313" s="439"/>
      <c r="AE9313" s="439"/>
      <c r="AF9313" s="439"/>
      <c r="AG9313" s="439"/>
      <c r="AH9313" s="439"/>
      <c r="AI9313" s="439"/>
      <c r="AJ9313" s="439"/>
    </row>
    <row r="9314" spans="29:36" x14ac:dyDescent="0.3">
      <c r="AC9314" s="439"/>
      <c r="AD9314" s="439"/>
      <c r="AE9314" s="439"/>
      <c r="AF9314" s="439"/>
      <c r="AG9314" s="439"/>
      <c r="AH9314" s="439"/>
      <c r="AI9314" s="439"/>
      <c r="AJ9314" s="439"/>
    </row>
    <row r="9315" spans="29:36" x14ac:dyDescent="0.3">
      <c r="AC9315" s="439"/>
      <c r="AD9315" s="439"/>
      <c r="AE9315" s="439"/>
      <c r="AF9315" s="439"/>
      <c r="AG9315" s="439"/>
      <c r="AH9315" s="439"/>
      <c r="AI9315" s="439"/>
      <c r="AJ9315" s="439"/>
    </row>
    <row r="9316" spans="29:36" x14ac:dyDescent="0.3">
      <c r="AC9316" s="439"/>
      <c r="AD9316" s="439"/>
      <c r="AE9316" s="439"/>
      <c r="AF9316" s="439"/>
      <c r="AG9316" s="439"/>
      <c r="AH9316" s="439"/>
      <c r="AI9316" s="439"/>
      <c r="AJ9316" s="439"/>
    </row>
    <row r="9317" spans="29:36" x14ac:dyDescent="0.3">
      <c r="AC9317" s="439"/>
      <c r="AD9317" s="439"/>
      <c r="AE9317" s="439"/>
      <c r="AF9317" s="439"/>
      <c r="AG9317" s="439"/>
      <c r="AH9317" s="439"/>
      <c r="AI9317" s="439"/>
      <c r="AJ9317" s="439"/>
    </row>
    <row r="9318" spans="29:36" x14ac:dyDescent="0.3">
      <c r="AC9318" s="439"/>
      <c r="AD9318" s="439"/>
      <c r="AE9318" s="439"/>
      <c r="AF9318" s="439"/>
      <c r="AG9318" s="439"/>
      <c r="AH9318" s="439"/>
      <c r="AI9318" s="439"/>
      <c r="AJ9318" s="439"/>
    </row>
    <row r="9319" spans="29:36" x14ac:dyDescent="0.3">
      <c r="AC9319" s="439"/>
      <c r="AD9319" s="439"/>
      <c r="AE9319" s="439"/>
      <c r="AF9319" s="439"/>
      <c r="AG9319" s="439"/>
      <c r="AH9319" s="439"/>
      <c r="AI9319" s="439"/>
      <c r="AJ9319" s="439"/>
    </row>
    <row r="9320" spans="29:36" x14ac:dyDescent="0.3">
      <c r="AC9320" s="439"/>
      <c r="AD9320" s="439"/>
      <c r="AE9320" s="439"/>
      <c r="AF9320" s="439"/>
      <c r="AG9320" s="439"/>
      <c r="AH9320" s="439"/>
      <c r="AI9320" s="439"/>
      <c r="AJ9320" s="439"/>
    </row>
    <row r="9321" spans="29:36" x14ac:dyDescent="0.3">
      <c r="AC9321" s="439"/>
      <c r="AD9321" s="439"/>
      <c r="AE9321" s="439"/>
      <c r="AF9321" s="439"/>
      <c r="AG9321" s="439"/>
      <c r="AH9321" s="439"/>
      <c r="AI9321" s="439"/>
      <c r="AJ9321" s="439"/>
    </row>
    <row r="9322" spans="29:36" x14ac:dyDescent="0.3">
      <c r="AC9322" s="439"/>
      <c r="AD9322" s="439"/>
      <c r="AE9322" s="439"/>
      <c r="AF9322" s="439"/>
      <c r="AG9322" s="439"/>
      <c r="AH9322" s="439"/>
      <c r="AI9322" s="439"/>
      <c r="AJ9322" s="439"/>
    </row>
    <row r="9323" spans="29:36" x14ac:dyDescent="0.3">
      <c r="AC9323" s="439"/>
      <c r="AD9323" s="439"/>
      <c r="AE9323" s="439"/>
      <c r="AF9323" s="439"/>
      <c r="AG9323" s="439"/>
      <c r="AH9323" s="439"/>
      <c r="AI9323" s="439"/>
      <c r="AJ9323" s="439"/>
    </row>
    <row r="9324" spans="29:36" x14ac:dyDescent="0.3">
      <c r="AC9324" s="439"/>
      <c r="AD9324" s="439"/>
      <c r="AE9324" s="439"/>
      <c r="AF9324" s="439"/>
      <c r="AG9324" s="439"/>
      <c r="AH9324" s="439"/>
      <c r="AI9324" s="439"/>
      <c r="AJ9324" s="439"/>
    </row>
    <row r="9325" spans="29:36" x14ac:dyDescent="0.3">
      <c r="AC9325" s="439"/>
      <c r="AD9325" s="439"/>
      <c r="AE9325" s="439"/>
      <c r="AF9325" s="439"/>
      <c r="AG9325" s="439"/>
      <c r="AH9325" s="439"/>
      <c r="AI9325" s="439"/>
      <c r="AJ9325" s="439"/>
    </row>
    <row r="9326" spans="29:36" x14ac:dyDescent="0.3">
      <c r="AC9326" s="439"/>
      <c r="AD9326" s="439"/>
      <c r="AE9326" s="439"/>
      <c r="AF9326" s="439"/>
      <c r="AG9326" s="439"/>
      <c r="AH9326" s="439"/>
      <c r="AI9326" s="439"/>
      <c r="AJ9326" s="439"/>
    </row>
    <row r="9327" spans="29:36" x14ac:dyDescent="0.3">
      <c r="AC9327" s="439"/>
      <c r="AD9327" s="439"/>
      <c r="AE9327" s="439"/>
      <c r="AF9327" s="439"/>
      <c r="AG9327" s="439"/>
      <c r="AH9327" s="439"/>
      <c r="AI9327" s="439"/>
      <c r="AJ9327" s="439"/>
    </row>
    <row r="9328" spans="29:36" x14ac:dyDescent="0.3">
      <c r="AC9328" s="439"/>
      <c r="AD9328" s="439"/>
      <c r="AE9328" s="439"/>
      <c r="AF9328" s="439"/>
      <c r="AG9328" s="439"/>
      <c r="AH9328" s="439"/>
      <c r="AI9328" s="439"/>
      <c r="AJ9328" s="439"/>
    </row>
    <row r="9329" spans="29:36" x14ac:dyDescent="0.3">
      <c r="AC9329" s="439"/>
      <c r="AD9329" s="439"/>
      <c r="AE9329" s="439"/>
      <c r="AF9329" s="439"/>
      <c r="AG9329" s="439"/>
      <c r="AH9329" s="439"/>
      <c r="AI9329" s="439"/>
      <c r="AJ9329" s="439"/>
    </row>
    <row r="9330" spans="29:36" x14ac:dyDescent="0.3">
      <c r="AC9330" s="439"/>
      <c r="AD9330" s="439"/>
      <c r="AE9330" s="439"/>
      <c r="AF9330" s="439"/>
      <c r="AG9330" s="439"/>
      <c r="AH9330" s="439"/>
      <c r="AI9330" s="439"/>
      <c r="AJ9330" s="439"/>
    </row>
    <row r="9331" spans="29:36" x14ac:dyDescent="0.3">
      <c r="AC9331" s="439"/>
      <c r="AD9331" s="439"/>
      <c r="AE9331" s="439"/>
      <c r="AF9331" s="439"/>
      <c r="AG9331" s="439"/>
      <c r="AH9331" s="439"/>
      <c r="AI9331" s="439"/>
      <c r="AJ9331" s="439"/>
    </row>
    <row r="9332" spans="29:36" x14ac:dyDescent="0.3">
      <c r="AC9332" s="439"/>
      <c r="AD9332" s="439"/>
      <c r="AE9332" s="439"/>
      <c r="AF9332" s="439"/>
      <c r="AG9332" s="439"/>
      <c r="AH9332" s="439"/>
      <c r="AI9332" s="439"/>
      <c r="AJ9332" s="439"/>
    </row>
    <row r="9333" spans="29:36" x14ac:dyDescent="0.3">
      <c r="AC9333" s="439"/>
      <c r="AD9333" s="439"/>
      <c r="AE9333" s="439"/>
      <c r="AF9333" s="439"/>
      <c r="AG9333" s="439"/>
      <c r="AH9333" s="439"/>
      <c r="AI9333" s="439"/>
      <c r="AJ9333" s="439"/>
    </row>
    <row r="9334" spans="29:36" x14ac:dyDescent="0.3">
      <c r="AC9334" s="439"/>
      <c r="AD9334" s="439"/>
      <c r="AE9334" s="439"/>
      <c r="AF9334" s="439"/>
      <c r="AG9334" s="439"/>
      <c r="AH9334" s="439"/>
      <c r="AI9334" s="439"/>
      <c r="AJ9334" s="439"/>
    </row>
    <row r="9335" spans="29:36" x14ac:dyDescent="0.3">
      <c r="AC9335" s="439"/>
      <c r="AD9335" s="439"/>
      <c r="AE9335" s="439"/>
      <c r="AF9335" s="439"/>
      <c r="AG9335" s="439"/>
      <c r="AH9335" s="439"/>
      <c r="AI9335" s="439"/>
      <c r="AJ9335" s="439"/>
    </row>
    <row r="9336" spans="29:36" x14ac:dyDescent="0.3">
      <c r="AC9336" s="439"/>
      <c r="AD9336" s="439"/>
      <c r="AE9336" s="439"/>
      <c r="AF9336" s="439"/>
      <c r="AG9336" s="439"/>
      <c r="AH9336" s="439"/>
      <c r="AI9336" s="439"/>
      <c r="AJ9336" s="439"/>
    </row>
    <row r="9337" spans="29:36" x14ac:dyDescent="0.3">
      <c r="AC9337" s="439"/>
      <c r="AD9337" s="439"/>
      <c r="AE9337" s="439"/>
      <c r="AF9337" s="439"/>
      <c r="AG9337" s="439"/>
      <c r="AH9337" s="439"/>
      <c r="AI9337" s="439"/>
      <c r="AJ9337" s="439"/>
    </row>
    <row r="9338" spans="29:36" x14ac:dyDescent="0.3">
      <c r="AC9338" s="439"/>
      <c r="AD9338" s="439"/>
      <c r="AE9338" s="439"/>
      <c r="AF9338" s="439"/>
      <c r="AG9338" s="439"/>
      <c r="AH9338" s="439"/>
      <c r="AI9338" s="439"/>
      <c r="AJ9338" s="439"/>
    </row>
    <row r="9339" spans="29:36" x14ac:dyDescent="0.3">
      <c r="AC9339" s="439"/>
      <c r="AD9339" s="439"/>
      <c r="AE9339" s="439"/>
      <c r="AF9339" s="439"/>
      <c r="AG9339" s="439"/>
      <c r="AH9339" s="439"/>
      <c r="AI9339" s="439"/>
      <c r="AJ9339" s="439"/>
    </row>
    <row r="9340" spans="29:36" x14ac:dyDescent="0.3">
      <c r="AC9340" s="439"/>
      <c r="AD9340" s="439"/>
      <c r="AE9340" s="439"/>
      <c r="AF9340" s="439"/>
      <c r="AG9340" s="439"/>
      <c r="AH9340" s="439"/>
      <c r="AI9340" s="439"/>
      <c r="AJ9340" s="439"/>
    </row>
    <row r="9341" spans="29:36" x14ac:dyDescent="0.3">
      <c r="AC9341" s="439"/>
      <c r="AD9341" s="439"/>
      <c r="AE9341" s="439"/>
      <c r="AF9341" s="439"/>
      <c r="AG9341" s="439"/>
      <c r="AH9341" s="439"/>
      <c r="AI9341" s="439"/>
      <c r="AJ9341" s="439"/>
    </row>
    <row r="9342" spans="29:36" x14ac:dyDescent="0.3">
      <c r="AC9342" s="439"/>
      <c r="AD9342" s="439"/>
      <c r="AE9342" s="439"/>
      <c r="AF9342" s="439"/>
      <c r="AG9342" s="439"/>
      <c r="AH9342" s="439"/>
      <c r="AI9342" s="439"/>
      <c r="AJ9342" s="439"/>
    </row>
    <row r="9343" spans="29:36" x14ac:dyDescent="0.3">
      <c r="AC9343" s="439"/>
      <c r="AD9343" s="439"/>
      <c r="AE9343" s="439"/>
      <c r="AF9343" s="439"/>
      <c r="AG9343" s="439"/>
      <c r="AH9343" s="439"/>
      <c r="AI9343" s="439"/>
      <c r="AJ9343" s="439"/>
    </row>
    <row r="9344" spans="29:36" x14ac:dyDescent="0.3">
      <c r="AC9344" s="439"/>
      <c r="AD9344" s="439"/>
      <c r="AE9344" s="439"/>
      <c r="AF9344" s="439"/>
      <c r="AG9344" s="439"/>
      <c r="AH9344" s="439"/>
      <c r="AI9344" s="439"/>
      <c r="AJ9344" s="439"/>
    </row>
    <row r="9345" spans="29:36" x14ac:dyDescent="0.3">
      <c r="AC9345" s="439"/>
      <c r="AD9345" s="439"/>
      <c r="AE9345" s="439"/>
      <c r="AF9345" s="439"/>
      <c r="AG9345" s="439"/>
      <c r="AH9345" s="439"/>
      <c r="AI9345" s="439"/>
      <c r="AJ9345" s="439"/>
    </row>
    <row r="9346" spans="29:36" x14ac:dyDescent="0.3">
      <c r="AC9346" s="439"/>
      <c r="AD9346" s="439"/>
      <c r="AE9346" s="439"/>
      <c r="AF9346" s="439"/>
      <c r="AG9346" s="439"/>
      <c r="AH9346" s="439"/>
      <c r="AI9346" s="439"/>
      <c r="AJ9346" s="439"/>
    </row>
    <row r="9347" spans="29:36" x14ac:dyDescent="0.3">
      <c r="AC9347" s="439"/>
      <c r="AD9347" s="439"/>
      <c r="AE9347" s="439"/>
      <c r="AF9347" s="439"/>
      <c r="AG9347" s="439"/>
      <c r="AH9347" s="439"/>
      <c r="AI9347" s="439"/>
      <c r="AJ9347" s="439"/>
    </row>
    <row r="9348" spans="29:36" x14ac:dyDescent="0.3">
      <c r="AC9348" s="439"/>
      <c r="AD9348" s="439"/>
      <c r="AE9348" s="439"/>
      <c r="AF9348" s="439"/>
      <c r="AG9348" s="439"/>
      <c r="AH9348" s="439"/>
      <c r="AI9348" s="439"/>
      <c r="AJ9348" s="439"/>
    </row>
    <row r="9349" spans="29:36" x14ac:dyDescent="0.3">
      <c r="AC9349" s="439"/>
      <c r="AD9349" s="439"/>
      <c r="AE9349" s="439"/>
      <c r="AF9349" s="439"/>
      <c r="AG9349" s="439"/>
      <c r="AH9349" s="439"/>
      <c r="AI9349" s="439"/>
      <c r="AJ9349" s="439"/>
    </row>
    <row r="9350" spans="29:36" x14ac:dyDescent="0.3">
      <c r="AC9350" s="439"/>
      <c r="AD9350" s="439"/>
      <c r="AE9350" s="439"/>
      <c r="AF9350" s="439"/>
      <c r="AG9350" s="439"/>
      <c r="AH9350" s="439"/>
      <c r="AI9350" s="439"/>
      <c r="AJ9350" s="439"/>
    </row>
    <row r="9351" spans="29:36" x14ac:dyDescent="0.3">
      <c r="AC9351" s="439"/>
      <c r="AD9351" s="439"/>
      <c r="AE9351" s="439"/>
      <c r="AF9351" s="439"/>
      <c r="AG9351" s="439"/>
      <c r="AH9351" s="439"/>
      <c r="AI9351" s="439"/>
      <c r="AJ9351" s="439"/>
    </row>
    <row r="9352" spans="29:36" x14ac:dyDescent="0.3">
      <c r="AC9352" s="439"/>
      <c r="AD9352" s="439"/>
      <c r="AE9352" s="439"/>
      <c r="AF9352" s="439"/>
      <c r="AG9352" s="439"/>
      <c r="AH9352" s="439"/>
      <c r="AI9352" s="439"/>
      <c r="AJ9352" s="439"/>
    </row>
    <row r="9353" spans="29:36" x14ac:dyDescent="0.3">
      <c r="AC9353" s="439"/>
      <c r="AD9353" s="439"/>
      <c r="AE9353" s="439"/>
      <c r="AF9353" s="439"/>
      <c r="AG9353" s="439"/>
      <c r="AH9353" s="439"/>
      <c r="AI9353" s="439"/>
      <c r="AJ9353" s="439"/>
    </row>
    <row r="9354" spans="29:36" x14ac:dyDescent="0.3">
      <c r="AC9354" s="439"/>
      <c r="AD9354" s="439"/>
      <c r="AE9354" s="439"/>
      <c r="AF9354" s="439"/>
      <c r="AG9354" s="439"/>
      <c r="AH9354" s="439"/>
      <c r="AI9354" s="439"/>
      <c r="AJ9354" s="439"/>
    </row>
    <row r="9355" spans="29:36" x14ac:dyDescent="0.3">
      <c r="AC9355" s="439"/>
      <c r="AD9355" s="439"/>
      <c r="AE9355" s="439"/>
      <c r="AF9355" s="439"/>
      <c r="AG9355" s="439"/>
      <c r="AH9355" s="439"/>
      <c r="AI9355" s="439"/>
      <c r="AJ9355" s="439"/>
    </row>
    <row r="9356" spans="29:36" x14ac:dyDescent="0.3">
      <c r="AC9356" s="439"/>
      <c r="AD9356" s="439"/>
      <c r="AE9356" s="439"/>
      <c r="AF9356" s="439"/>
      <c r="AG9356" s="439"/>
      <c r="AH9356" s="439"/>
      <c r="AI9356" s="439"/>
      <c r="AJ9356" s="439"/>
    </row>
    <row r="9357" spans="29:36" x14ac:dyDescent="0.3">
      <c r="AC9357" s="439"/>
      <c r="AD9357" s="439"/>
      <c r="AE9357" s="439"/>
      <c r="AF9357" s="439"/>
      <c r="AG9357" s="439"/>
      <c r="AH9357" s="439"/>
      <c r="AI9357" s="439"/>
      <c r="AJ9357" s="439"/>
    </row>
    <row r="9358" spans="29:36" x14ac:dyDescent="0.3">
      <c r="AC9358" s="439"/>
      <c r="AD9358" s="439"/>
      <c r="AE9358" s="439"/>
      <c r="AF9358" s="439"/>
      <c r="AG9358" s="439"/>
      <c r="AH9358" s="439"/>
      <c r="AI9358" s="439"/>
      <c r="AJ9358" s="439"/>
    </row>
    <row r="9359" spans="29:36" x14ac:dyDescent="0.3">
      <c r="AC9359" s="439"/>
      <c r="AD9359" s="439"/>
      <c r="AE9359" s="439"/>
      <c r="AF9359" s="439"/>
      <c r="AG9359" s="439"/>
      <c r="AH9359" s="439"/>
      <c r="AI9359" s="439"/>
      <c r="AJ9359" s="439"/>
    </row>
    <row r="9360" spans="29:36" x14ac:dyDescent="0.3">
      <c r="AC9360" s="439"/>
      <c r="AD9360" s="439"/>
      <c r="AE9360" s="439"/>
      <c r="AF9360" s="439"/>
      <c r="AG9360" s="439"/>
      <c r="AH9360" s="439"/>
      <c r="AI9360" s="439"/>
      <c r="AJ9360" s="439"/>
    </row>
    <row r="9361" spans="29:36" x14ac:dyDescent="0.3">
      <c r="AC9361" s="439"/>
      <c r="AD9361" s="439"/>
      <c r="AE9361" s="439"/>
      <c r="AF9361" s="439"/>
      <c r="AG9361" s="439"/>
      <c r="AH9361" s="439"/>
      <c r="AI9361" s="439"/>
      <c r="AJ9361" s="439"/>
    </row>
    <row r="9362" spans="29:36" x14ac:dyDescent="0.3">
      <c r="AC9362" s="439"/>
      <c r="AD9362" s="439"/>
      <c r="AE9362" s="439"/>
      <c r="AF9362" s="439"/>
      <c r="AG9362" s="439"/>
      <c r="AH9362" s="439"/>
      <c r="AI9362" s="439"/>
      <c r="AJ9362" s="439"/>
    </row>
    <row r="9363" spans="29:36" x14ac:dyDescent="0.3">
      <c r="AC9363" s="439"/>
      <c r="AD9363" s="439"/>
      <c r="AE9363" s="439"/>
      <c r="AF9363" s="439"/>
      <c r="AG9363" s="439"/>
      <c r="AH9363" s="439"/>
      <c r="AI9363" s="439"/>
      <c r="AJ9363" s="439"/>
    </row>
    <row r="9364" spans="29:36" x14ac:dyDescent="0.3">
      <c r="AC9364" s="439"/>
      <c r="AD9364" s="439"/>
      <c r="AE9364" s="439"/>
      <c r="AF9364" s="439"/>
      <c r="AG9364" s="439"/>
      <c r="AH9364" s="439"/>
      <c r="AI9364" s="439"/>
      <c r="AJ9364" s="439"/>
    </row>
    <row r="9365" spans="29:36" x14ac:dyDescent="0.3">
      <c r="AC9365" s="439"/>
      <c r="AD9365" s="439"/>
      <c r="AE9365" s="439"/>
      <c r="AF9365" s="439"/>
      <c r="AG9365" s="439"/>
      <c r="AH9365" s="439"/>
      <c r="AI9365" s="439"/>
      <c r="AJ9365" s="439"/>
    </row>
    <row r="9366" spans="29:36" x14ac:dyDescent="0.3">
      <c r="AC9366" s="439"/>
      <c r="AD9366" s="439"/>
      <c r="AE9366" s="439"/>
      <c r="AF9366" s="439"/>
      <c r="AG9366" s="439"/>
      <c r="AH9366" s="439"/>
      <c r="AI9366" s="439"/>
      <c r="AJ9366" s="439"/>
    </row>
    <row r="9367" spans="29:36" x14ac:dyDescent="0.3">
      <c r="AC9367" s="439"/>
      <c r="AD9367" s="439"/>
      <c r="AE9367" s="439"/>
      <c r="AF9367" s="439"/>
      <c r="AG9367" s="439"/>
      <c r="AH9367" s="439"/>
      <c r="AI9367" s="439"/>
      <c r="AJ9367" s="439"/>
    </row>
    <row r="9368" spans="29:36" x14ac:dyDescent="0.3">
      <c r="AC9368" s="439"/>
      <c r="AD9368" s="439"/>
      <c r="AE9368" s="439"/>
      <c r="AF9368" s="439"/>
      <c r="AG9368" s="439"/>
      <c r="AH9368" s="439"/>
      <c r="AI9368" s="439"/>
      <c r="AJ9368" s="439"/>
    </row>
    <row r="9369" spans="29:36" x14ac:dyDescent="0.3">
      <c r="AC9369" s="439"/>
      <c r="AD9369" s="439"/>
      <c r="AE9369" s="439"/>
      <c r="AF9369" s="439"/>
      <c r="AG9369" s="439"/>
      <c r="AH9369" s="439"/>
      <c r="AI9369" s="439"/>
      <c r="AJ9369" s="439"/>
    </row>
    <row r="9370" spans="29:36" x14ac:dyDescent="0.3">
      <c r="AC9370" s="439"/>
      <c r="AD9370" s="439"/>
      <c r="AE9370" s="439"/>
      <c r="AF9370" s="439"/>
      <c r="AG9370" s="439"/>
      <c r="AH9370" s="439"/>
      <c r="AI9370" s="439"/>
      <c r="AJ9370" s="439"/>
    </row>
    <row r="9371" spans="29:36" x14ac:dyDescent="0.3">
      <c r="AC9371" s="439"/>
      <c r="AD9371" s="439"/>
      <c r="AE9371" s="439"/>
      <c r="AF9371" s="439"/>
      <c r="AG9371" s="439"/>
      <c r="AH9371" s="439"/>
      <c r="AI9371" s="439"/>
      <c r="AJ9371" s="439"/>
    </row>
    <row r="9372" spans="29:36" x14ac:dyDescent="0.3">
      <c r="AC9372" s="439"/>
      <c r="AD9372" s="439"/>
      <c r="AE9372" s="439"/>
      <c r="AF9372" s="439"/>
      <c r="AG9372" s="439"/>
      <c r="AH9372" s="439"/>
      <c r="AI9372" s="439"/>
      <c r="AJ9372" s="439"/>
    </row>
    <row r="9373" spans="29:36" x14ac:dyDescent="0.3">
      <c r="AC9373" s="439"/>
      <c r="AD9373" s="439"/>
      <c r="AE9373" s="439"/>
      <c r="AF9373" s="439"/>
      <c r="AG9373" s="439"/>
      <c r="AH9373" s="439"/>
      <c r="AI9373" s="439"/>
      <c r="AJ9373" s="439"/>
    </row>
    <row r="9374" spans="29:36" x14ac:dyDescent="0.3">
      <c r="AC9374" s="439"/>
      <c r="AD9374" s="439"/>
      <c r="AE9374" s="439"/>
      <c r="AF9374" s="439"/>
      <c r="AG9374" s="439"/>
      <c r="AH9374" s="439"/>
      <c r="AI9374" s="439"/>
      <c r="AJ9374" s="439"/>
    </row>
    <row r="9375" spans="29:36" x14ac:dyDescent="0.3">
      <c r="AC9375" s="439"/>
      <c r="AD9375" s="439"/>
      <c r="AE9375" s="439"/>
      <c r="AF9375" s="439"/>
      <c r="AG9375" s="439"/>
      <c r="AH9375" s="439"/>
      <c r="AI9375" s="439"/>
      <c r="AJ9375" s="439"/>
    </row>
    <row r="9376" spans="29:36" x14ac:dyDescent="0.3">
      <c r="AC9376" s="439"/>
      <c r="AD9376" s="439"/>
      <c r="AE9376" s="439"/>
      <c r="AF9376" s="439"/>
      <c r="AG9376" s="439"/>
      <c r="AH9376" s="439"/>
      <c r="AI9376" s="439"/>
      <c r="AJ9376" s="439"/>
    </row>
    <row r="9377" spans="29:36" x14ac:dyDescent="0.3">
      <c r="AC9377" s="439"/>
      <c r="AD9377" s="439"/>
      <c r="AE9377" s="439"/>
      <c r="AF9377" s="439"/>
      <c r="AG9377" s="439"/>
      <c r="AH9377" s="439"/>
      <c r="AI9377" s="439"/>
      <c r="AJ9377" s="439"/>
    </row>
    <row r="9378" spans="29:36" x14ac:dyDescent="0.3">
      <c r="AC9378" s="439"/>
      <c r="AD9378" s="439"/>
      <c r="AE9378" s="439"/>
      <c r="AF9378" s="439"/>
      <c r="AG9378" s="439"/>
      <c r="AH9378" s="439"/>
      <c r="AI9378" s="439"/>
      <c r="AJ9378" s="439"/>
    </row>
    <row r="9379" spans="29:36" x14ac:dyDescent="0.3">
      <c r="AC9379" s="439"/>
      <c r="AD9379" s="439"/>
      <c r="AE9379" s="439"/>
      <c r="AF9379" s="439"/>
      <c r="AG9379" s="439"/>
      <c r="AH9379" s="439"/>
      <c r="AI9379" s="439"/>
      <c r="AJ9379" s="439"/>
    </row>
    <row r="9380" spans="29:36" x14ac:dyDescent="0.3">
      <c r="AC9380" s="439"/>
      <c r="AD9380" s="439"/>
      <c r="AE9380" s="439"/>
      <c r="AF9380" s="439"/>
      <c r="AG9380" s="439"/>
      <c r="AH9380" s="439"/>
      <c r="AI9380" s="439"/>
      <c r="AJ9380" s="439"/>
    </row>
    <row r="9381" spans="29:36" x14ac:dyDescent="0.3">
      <c r="AC9381" s="439"/>
      <c r="AD9381" s="439"/>
      <c r="AE9381" s="439"/>
      <c r="AF9381" s="439"/>
      <c r="AG9381" s="439"/>
      <c r="AH9381" s="439"/>
      <c r="AI9381" s="439"/>
      <c r="AJ9381" s="439"/>
    </row>
    <row r="9382" spans="29:36" x14ac:dyDescent="0.3">
      <c r="AC9382" s="439"/>
      <c r="AD9382" s="439"/>
      <c r="AE9382" s="439"/>
      <c r="AF9382" s="439"/>
      <c r="AG9382" s="439"/>
      <c r="AH9382" s="439"/>
      <c r="AI9382" s="439"/>
      <c r="AJ9382" s="439"/>
    </row>
    <row r="9383" spans="29:36" x14ac:dyDescent="0.3">
      <c r="AC9383" s="439"/>
      <c r="AD9383" s="439"/>
      <c r="AE9383" s="439"/>
      <c r="AF9383" s="439"/>
      <c r="AG9383" s="439"/>
      <c r="AH9383" s="439"/>
      <c r="AI9383" s="439"/>
      <c r="AJ9383" s="439"/>
    </row>
    <row r="9384" spans="29:36" x14ac:dyDescent="0.3">
      <c r="AC9384" s="439"/>
      <c r="AD9384" s="439"/>
      <c r="AE9384" s="439"/>
      <c r="AF9384" s="439"/>
      <c r="AG9384" s="439"/>
      <c r="AH9384" s="439"/>
      <c r="AI9384" s="439"/>
      <c r="AJ9384" s="439"/>
    </row>
    <row r="9385" spans="29:36" x14ac:dyDescent="0.3">
      <c r="AC9385" s="439"/>
      <c r="AD9385" s="439"/>
      <c r="AE9385" s="439"/>
      <c r="AF9385" s="439"/>
      <c r="AG9385" s="439"/>
      <c r="AH9385" s="439"/>
      <c r="AI9385" s="439"/>
      <c r="AJ9385" s="439"/>
    </row>
    <row r="9386" spans="29:36" x14ac:dyDescent="0.3">
      <c r="AC9386" s="439"/>
      <c r="AD9386" s="439"/>
      <c r="AE9386" s="439"/>
      <c r="AF9386" s="439"/>
      <c r="AG9386" s="439"/>
      <c r="AH9386" s="439"/>
      <c r="AI9386" s="439"/>
      <c r="AJ9386" s="439"/>
    </row>
    <row r="9387" spans="29:36" x14ac:dyDescent="0.3">
      <c r="AC9387" s="439"/>
      <c r="AD9387" s="439"/>
      <c r="AE9387" s="439"/>
      <c r="AF9387" s="439"/>
      <c r="AG9387" s="439"/>
      <c r="AH9387" s="439"/>
      <c r="AI9387" s="439"/>
      <c r="AJ9387" s="439"/>
    </row>
    <row r="9388" spans="29:36" x14ac:dyDescent="0.3">
      <c r="AC9388" s="439"/>
      <c r="AD9388" s="439"/>
      <c r="AE9388" s="439"/>
      <c r="AF9388" s="439"/>
      <c r="AG9388" s="439"/>
      <c r="AH9388" s="439"/>
      <c r="AI9388" s="439"/>
      <c r="AJ9388" s="439"/>
    </row>
    <row r="9389" spans="29:36" x14ac:dyDescent="0.3">
      <c r="AC9389" s="439"/>
      <c r="AD9389" s="439"/>
      <c r="AE9389" s="439"/>
      <c r="AF9389" s="439"/>
      <c r="AG9389" s="439"/>
      <c r="AH9389" s="439"/>
      <c r="AI9389" s="439"/>
      <c r="AJ9389" s="439"/>
    </row>
    <row r="9390" spans="29:36" x14ac:dyDescent="0.3">
      <c r="AC9390" s="439"/>
      <c r="AD9390" s="439"/>
      <c r="AE9390" s="439"/>
      <c r="AF9390" s="439"/>
      <c r="AG9390" s="439"/>
      <c r="AH9390" s="439"/>
      <c r="AI9390" s="439"/>
      <c r="AJ9390" s="439"/>
    </row>
    <row r="9391" spans="29:36" x14ac:dyDescent="0.3">
      <c r="AC9391" s="439"/>
      <c r="AD9391" s="439"/>
      <c r="AE9391" s="439"/>
      <c r="AF9391" s="439"/>
      <c r="AG9391" s="439"/>
      <c r="AH9391" s="439"/>
      <c r="AI9391" s="439"/>
      <c r="AJ9391" s="439"/>
    </row>
    <row r="9392" spans="29:36" x14ac:dyDescent="0.3">
      <c r="AC9392" s="439"/>
      <c r="AD9392" s="439"/>
      <c r="AE9392" s="439"/>
      <c r="AF9392" s="439"/>
      <c r="AG9392" s="439"/>
      <c r="AH9392" s="439"/>
      <c r="AI9392" s="439"/>
      <c r="AJ9392" s="439"/>
    </row>
    <row r="9393" spans="29:36" x14ac:dyDescent="0.3">
      <c r="AC9393" s="439"/>
      <c r="AD9393" s="439"/>
      <c r="AE9393" s="439"/>
      <c r="AF9393" s="439"/>
      <c r="AG9393" s="439"/>
      <c r="AH9393" s="439"/>
      <c r="AI9393" s="439"/>
      <c r="AJ9393" s="439"/>
    </row>
    <row r="9394" spans="29:36" x14ac:dyDescent="0.3">
      <c r="AC9394" s="439"/>
      <c r="AD9394" s="439"/>
      <c r="AE9394" s="439"/>
      <c r="AF9394" s="439"/>
      <c r="AG9394" s="439"/>
      <c r="AH9394" s="439"/>
      <c r="AI9394" s="439"/>
      <c r="AJ9394" s="439"/>
    </row>
    <row r="9395" spans="29:36" x14ac:dyDescent="0.3">
      <c r="AC9395" s="439"/>
      <c r="AD9395" s="439"/>
      <c r="AE9395" s="439"/>
      <c r="AF9395" s="439"/>
      <c r="AG9395" s="439"/>
      <c r="AH9395" s="439"/>
      <c r="AI9395" s="439"/>
      <c r="AJ9395" s="439"/>
    </row>
    <row r="9396" spans="29:36" x14ac:dyDescent="0.3">
      <c r="AC9396" s="439"/>
      <c r="AD9396" s="439"/>
      <c r="AE9396" s="439"/>
      <c r="AF9396" s="439"/>
      <c r="AG9396" s="439"/>
      <c r="AH9396" s="439"/>
      <c r="AI9396" s="439"/>
      <c r="AJ9396" s="439"/>
    </row>
    <row r="9397" spans="29:36" x14ac:dyDescent="0.3">
      <c r="AC9397" s="439"/>
      <c r="AD9397" s="439"/>
      <c r="AE9397" s="439"/>
      <c r="AF9397" s="439"/>
      <c r="AG9397" s="439"/>
      <c r="AH9397" s="439"/>
      <c r="AI9397" s="439"/>
      <c r="AJ9397" s="439"/>
    </row>
    <row r="9398" spans="29:36" x14ac:dyDescent="0.3">
      <c r="AC9398" s="439"/>
      <c r="AD9398" s="439"/>
      <c r="AE9398" s="439"/>
      <c r="AF9398" s="439"/>
      <c r="AG9398" s="439"/>
      <c r="AH9398" s="439"/>
      <c r="AI9398" s="439"/>
      <c r="AJ9398" s="439"/>
    </row>
    <row r="9399" spans="29:36" x14ac:dyDescent="0.3">
      <c r="AC9399" s="439"/>
      <c r="AD9399" s="439"/>
      <c r="AE9399" s="439"/>
      <c r="AF9399" s="439"/>
      <c r="AG9399" s="439"/>
      <c r="AH9399" s="439"/>
      <c r="AI9399" s="439"/>
      <c r="AJ9399" s="439"/>
    </row>
    <row r="9400" spans="29:36" x14ac:dyDescent="0.3">
      <c r="AC9400" s="439"/>
      <c r="AD9400" s="439"/>
      <c r="AE9400" s="439"/>
      <c r="AF9400" s="439"/>
      <c r="AG9400" s="439"/>
      <c r="AH9400" s="439"/>
      <c r="AI9400" s="439"/>
      <c r="AJ9400" s="439"/>
    </row>
    <row r="9401" spans="29:36" x14ac:dyDescent="0.3">
      <c r="AC9401" s="439"/>
      <c r="AD9401" s="439"/>
      <c r="AE9401" s="439"/>
      <c r="AF9401" s="439"/>
      <c r="AG9401" s="439"/>
      <c r="AH9401" s="439"/>
      <c r="AI9401" s="439"/>
      <c r="AJ9401" s="439"/>
    </row>
    <row r="9402" spans="29:36" x14ac:dyDescent="0.3">
      <c r="AC9402" s="439"/>
      <c r="AD9402" s="439"/>
      <c r="AE9402" s="439"/>
      <c r="AF9402" s="439"/>
      <c r="AG9402" s="439"/>
      <c r="AH9402" s="439"/>
      <c r="AI9402" s="439"/>
      <c r="AJ9402" s="439"/>
    </row>
    <row r="9403" spans="29:36" x14ac:dyDescent="0.3">
      <c r="AC9403" s="439"/>
      <c r="AD9403" s="439"/>
      <c r="AE9403" s="439"/>
      <c r="AF9403" s="439"/>
      <c r="AG9403" s="439"/>
      <c r="AH9403" s="439"/>
      <c r="AI9403" s="439"/>
      <c r="AJ9403" s="439"/>
    </row>
    <row r="9404" spans="29:36" x14ac:dyDescent="0.3">
      <c r="AC9404" s="439"/>
      <c r="AD9404" s="439"/>
      <c r="AE9404" s="439"/>
      <c r="AF9404" s="439"/>
      <c r="AG9404" s="439"/>
      <c r="AH9404" s="439"/>
      <c r="AI9404" s="439"/>
      <c r="AJ9404" s="439"/>
    </row>
    <row r="9405" spans="29:36" x14ac:dyDescent="0.3">
      <c r="AC9405" s="439"/>
      <c r="AD9405" s="439"/>
      <c r="AE9405" s="439"/>
      <c r="AF9405" s="439"/>
      <c r="AG9405" s="439"/>
      <c r="AH9405" s="439"/>
      <c r="AI9405" s="439"/>
      <c r="AJ9405" s="439"/>
    </row>
    <row r="9406" spans="29:36" x14ac:dyDescent="0.3">
      <c r="AC9406" s="439"/>
      <c r="AD9406" s="439"/>
      <c r="AE9406" s="439"/>
      <c r="AF9406" s="439"/>
      <c r="AG9406" s="439"/>
      <c r="AH9406" s="439"/>
      <c r="AI9406" s="439"/>
      <c r="AJ9406" s="439"/>
    </row>
    <row r="9407" spans="29:36" x14ac:dyDescent="0.3">
      <c r="AC9407" s="439"/>
      <c r="AD9407" s="439"/>
      <c r="AE9407" s="439"/>
      <c r="AF9407" s="439"/>
      <c r="AG9407" s="439"/>
      <c r="AH9407" s="439"/>
      <c r="AI9407" s="439"/>
      <c r="AJ9407" s="439"/>
    </row>
    <row r="9408" spans="29:36" x14ac:dyDescent="0.3">
      <c r="AC9408" s="439"/>
      <c r="AD9408" s="439"/>
      <c r="AE9408" s="439"/>
      <c r="AF9408" s="439"/>
      <c r="AG9408" s="439"/>
      <c r="AH9408" s="439"/>
      <c r="AI9408" s="439"/>
      <c r="AJ9408" s="439"/>
    </row>
    <row r="9409" spans="29:36" x14ac:dyDescent="0.3">
      <c r="AC9409" s="439"/>
      <c r="AD9409" s="439"/>
      <c r="AE9409" s="439"/>
      <c r="AF9409" s="439"/>
      <c r="AG9409" s="439"/>
      <c r="AH9409" s="439"/>
      <c r="AI9409" s="439"/>
      <c r="AJ9409" s="439"/>
    </row>
    <row r="9410" spans="29:36" x14ac:dyDescent="0.3">
      <c r="AC9410" s="439"/>
      <c r="AD9410" s="439"/>
      <c r="AE9410" s="439"/>
      <c r="AF9410" s="439"/>
      <c r="AG9410" s="439"/>
      <c r="AH9410" s="439"/>
      <c r="AI9410" s="439"/>
      <c r="AJ9410" s="439"/>
    </row>
    <row r="9411" spans="29:36" x14ac:dyDescent="0.3">
      <c r="AC9411" s="439"/>
      <c r="AD9411" s="439"/>
      <c r="AE9411" s="439"/>
      <c r="AF9411" s="439"/>
      <c r="AG9411" s="439"/>
      <c r="AH9411" s="439"/>
      <c r="AI9411" s="439"/>
      <c r="AJ9411" s="439"/>
    </row>
    <row r="9412" spans="29:36" x14ac:dyDescent="0.3">
      <c r="AC9412" s="439"/>
      <c r="AD9412" s="439"/>
      <c r="AE9412" s="439"/>
      <c r="AF9412" s="439"/>
      <c r="AG9412" s="439"/>
      <c r="AH9412" s="439"/>
      <c r="AI9412" s="439"/>
      <c r="AJ9412" s="439"/>
    </row>
    <row r="9413" spans="29:36" x14ac:dyDescent="0.3">
      <c r="AC9413" s="439"/>
      <c r="AD9413" s="439"/>
      <c r="AE9413" s="439"/>
      <c r="AF9413" s="439"/>
      <c r="AG9413" s="439"/>
      <c r="AH9413" s="439"/>
      <c r="AI9413" s="439"/>
      <c r="AJ9413" s="439"/>
    </row>
    <row r="9414" spans="29:36" x14ac:dyDescent="0.3">
      <c r="AC9414" s="439"/>
      <c r="AD9414" s="439"/>
      <c r="AE9414" s="439"/>
      <c r="AF9414" s="439"/>
      <c r="AG9414" s="439"/>
      <c r="AH9414" s="439"/>
      <c r="AI9414" s="439"/>
      <c r="AJ9414" s="439"/>
    </row>
    <row r="9415" spans="29:36" x14ac:dyDescent="0.3">
      <c r="AC9415" s="439"/>
      <c r="AD9415" s="439"/>
      <c r="AE9415" s="439"/>
      <c r="AF9415" s="439"/>
      <c r="AG9415" s="439"/>
      <c r="AH9415" s="439"/>
      <c r="AI9415" s="439"/>
      <c r="AJ9415" s="439"/>
    </row>
    <row r="9416" spans="29:36" x14ac:dyDescent="0.3">
      <c r="AC9416" s="439"/>
      <c r="AD9416" s="439"/>
      <c r="AE9416" s="439"/>
      <c r="AF9416" s="439"/>
      <c r="AG9416" s="439"/>
      <c r="AH9416" s="439"/>
      <c r="AI9416" s="439"/>
      <c r="AJ9416" s="439"/>
    </row>
    <row r="9417" spans="29:36" x14ac:dyDescent="0.3">
      <c r="AC9417" s="439"/>
      <c r="AD9417" s="439"/>
      <c r="AE9417" s="439"/>
      <c r="AF9417" s="439"/>
      <c r="AG9417" s="439"/>
      <c r="AH9417" s="439"/>
      <c r="AI9417" s="439"/>
      <c r="AJ9417" s="439"/>
    </row>
    <row r="9418" spans="29:36" x14ac:dyDescent="0.3">
      <c r="AC9418" s="439"/>
      <c r="AD9418" s="439"/>
      <c r="AE9418" s="439"/>
      <c r="AF9418" s="439"/>
      <c r="AG9418" s="439"/>
      <c r="AH9418" s="439"/>
      <c r="AI9418" s="439"/>
      <c r="AJ9418" s="439"/>
    </row>
    <row r="9419" spans="29:36" x14ac:dyDescent="0.3">
      <c r="AC9419" s="439"/>
      <c r="AD9419" s="439"/>
      <c r="AE9419" s="439"/>
      <c r="AF9419" s="439"/>
      <c r="AG9419" s="439"/>
      <c r="AH9419" s="439"/>
      <c r="AI9419" s="439"/>
      <c r="AJ9419" s="439"/>
    </row>
    <row r="9420" spans="29:36" x14ac:dyDescent="0.3">
      <c r="AC9420" s="439"/>
      <c r="AD9420" s="439"/>
      <c r="AE9420" s="439"/>
      <c r="AF9420" s="439"/>
      <c r="AG9420" s="439"/>
      <c r="AH9420" s="439"/>
      <c r="AI9420" s="439"/>
      <c r="AJ9420" s="439"/>
    </row>
    <row r="9421" spans="29:36" x14ac:dyDescent="0.3">
      <c r="AC9421" s="439"/>
      <c r="AD9421" s="439"/>
      <c r="AE9421" s="439"/>
      <c r="AF9421" s="439"/>
      <c r="AG9421" s="439"/>
      <c r="AH9421" s="439"/>
      <c r="AI9421" s="439"/>
      <c r="AJ9421" s="439"/>
    </row>
    <row r="9422" spans="29:36" x14ac:dyDescent="0.3">
      <c r="AC9422" s="439"/>
      <c r="AD9422" s="439"/>
      <c r="AE9422" s="439"/>
      <c r="AF9422" s="439"/>
      <c r="AG9422" s="439"/>
      <c r="AH9422" s="439"/>
      <c r="AI9422" s="439"/>
      <c r="AJ9422" s="439"/>
    </row>
    <row r="9423" spans="29:36" x14ac:dyDescent="0.3">
      <c r="AC9423" s="439"/>
      <c r="AD9423" s="439"/>
      <c r="AE9423" s="439"/>
      <c r="AF9423" s="439"/>
      <c r="AG9423" s="439"/>
      <c r="AH9423" s="439"/>
      <c r="AI9423" s="439"/>
      <c r="AJ9423" s="439"/>
    </row>
    <row r="9424" spans="29:36" x14ac:dyDescent="0.3">
      <c r="AC9424" s="439"/>
      <c r="AD9424" s="439"/>
      <c r="AE9424" s="439"/>
      <c r="AF9424" s="439"/>
      <c r="AG9424" s="439"/>
      <c r="AH9424" s="439"/>
      <c r="AI9424" s="439"/>
      <c r="AJ9424" s="439"/>
    </row>
    <row r="9425" spans="29:36" x14ac:dyDescent="0.3">
      <c r="AC9425" s="439"/>
      <c r="AD9425" s="439"/>
      <c r="AE9425" s="439"/>
      <c r="AF9425" s="439"/>
      <c r="AG9425" s="439"/>
      <c r="AH9425" s="439"/>
      <c r="AI9425" s="439"/>
      <c r="AJ9425" s="439"/>
    </row>
    <row r="9426" spans="29:36" x14ac:dyDescent="0.3">
      <c r="AC9426" s="439"/>
      <c r="AD9426" s="439"/>
      <c r="AE9426" s="439"/>
      <c r="AF9426" s="439"/>
      <c r="AG9426" s="439"/>
      <c r="AH9426" s="439"/>
      <c r="AI9426" s="439"/>
      <c r="AJ9426" s="439"/>
    </row>
    <row r="9427" spans="29:36" x14ac:dyDescent="0.3">
      <c r="AC9427" s="439"/>
      <c r="AD9427" s="439"/>
      <c r="AE9427" s="439"/>
      <c r="AF9427" s="439"/>
      <c r="AG9427" s="439"/>
      <c r="AH9427" s="439"/>
      <c r="AI9427" s="439"/>
      <c r="AJ9427" s="439"/>
    </row>
    <row r="9428" spans="29:36" x14ac:dyDescent="0.3">
      <c r="AC9428" s="439"/>
      <c r="AD9428" s="439"/>
      <c r="AE9428" s="439"/>
      <c r="AF9428" s="439"/>
      <c r="AG9428" s="439"/>
      <c r="AH9428" s="439"/>
      <c r="AI9428" s="439"/>
      <c r="AJ9428" s="439"/>
    </row>
    <row r="9429" spans="29:36" x14ac:dyDescent="0.3">
      <c r="AC9429" s="439"/>
      <c r="AD9429" s="439"/>
      <c r="AE9429" s="439"/>
      <c r="AF9429" s="439"/>
      <c r="AG9429" s="439"/>
      <c r="AH9429" s="439"/>
      <c r="AI9429" s="439"/>
      <c r="AJ9429" s="439"/>
    </row>
    <row r="9430" spans="29:36" x14ac:dyDescent="0.3">
      <c r="AC9430" s="439"/>
      <c r="AD9430" s="439"/>
      <c r="AE9430" s="439"/>
      <c r="AF9430" s="439"/>
      <c r="AG9430" s="439"/>
      <c r="AH9430" s="439"/>
      <c r="AI9430" s="439"/>
      <c r="AJ9430" s="439"/>
    </row>
    <row r="9431" spans="29:36" x14ac:dyDescent="0.3">
      <c r="AC9431" s="439"/>
      <c r="AD9431" s="439"/>
      <c r="AE9431" s="439"/>
      <c r="AF9431" s="439"/>
      <c r="AG9431" s="439"/>
      <c r="AH9431" s="439"/>
      <c r="AI9431" s="439"/>
      <c r="AJ9431" s="439"/>
    </row>
    <row r="9432" spans="29:36" x14ac:dyDescent="0.3">
      <c r="AC9432" s="439"/>
      <c r="AD9432" s="439"/>
      <c r="AE9432" s="439"/>
      <c r="AF9432" s="439"/>
      <c r="AG9432" s="439"/>
      <c r="AH9432" s="439"/>
      <c r="AI9432" s="439"/>
      <c r="AJ9432" s="439"/>
    </row>
    <row r="9433" spans="29:36" x14ac:dyDescent="0.3">
      <c r="AC9433" s="439"/>
      <c r="AD9433" s="439"/>
      <c r="AE9433" s="439"/>
      <c r="AF9433" s="439"/>
      <c r="AG9433" s="439"/>
      <c r="AH9433" s="439"/>
      <c r="AI9433" s="439"/>
      <c r="AJ9433" s="439"/>
    </row>
    <row r="9434" spans="29:36" x14ac:dyDescent="0.3">
      <c r="AC9434" s="439"/>
      <c r="AD9434" s="439"/>
      <c r="AE9434" s="439"/>
      <c r="AF9434" s="439"/>
      <c r="AG9434" s="439"/>
      <c r="AH9434" s="439"/>
      <c r="AI9434" s="439"/>
      <c r="AJ9434" s="439"/>
    </row>
    <row r="9435" spans="29:36" x14ac:dyDescent="0.3">
      <c r="AC9435" s="439"/>
      <c r="AD9435" s="439"/>
      <c r="AE9435" s="439"/>
      <c r="AF9435" s="439"/>
      <c r="AG9435" s="439"/>
      <c r="AH9435" s="439"/>
      <c r="AI9435" s="439"/>
      <c r="AJ9435" s="439"/>
    </row>
    <row r="9436" spans="29:36" x14ac:dyDescent="0.3">
      <c r="AC9436" s="439"/>
      <c r="AD9436" s="439"/>
      <c r="AE9436" s="439"/>
      <c r="AF9436" s="439"/>
      <c r="AG9436" s="439"/>
      <c r="AH9436" s="439"/>
      <c r="AI9436" s="439"/>
      <c r="AJ9436" s="439"/>
    </row>
    <row r="9437" spans="29:36" x14ac:dyDescent="0.3">
      <c r="AC9437" s="439"/>
      <c r="AD9437" s="439"/>
      <c r="AE9437" s="439"/>
      <c r="AF9437" s="439"/>
      <c r="AG9437" s="439"/>
      <c r="AH9437" s="439"/>
      <c r="AI9437" s="439"/>
      <c r="AJ9437" s="439"/>
    </row>
    <row r="9438" spans="29:36" x14ac:dyDescent="0.3">
      <c r="AC9438" s="439"/>
      <c r="AD9438" s="439"/>
      <c r="AE9438" s="439"/>
      <c r="AF9438" s="439"/>
      <c r="AG9438" s="439"/>
      <c r="AH9438" s="439"/>
      <c r="AI9438" s="439"/>
      <c r="AJ9438" s="439"/>
    </row>
    <row r="9439" spans="29:36" x14ac:dyDescent="0.3">
      <c r="AC9439" s="439"/>
      <c r="AD9439" s="439"/>
      <c r="AE9439" s="439"/>
      <c r="AF9439" s="439"/>
      <c r="AG9439" s="439"/>
      <c r="AH9439" s="439"/>
      <c r="AI9439" s="439"/>
      <c r="AJ9439" s="439"/>
    </row>
    <row r="9440" spans="29:36" x14ac:dyDescent="0.3">
      <c r="AC9440" s="439"/>
      <c r="AD9440" s="439"/>
      <c r="AE9440" s="439"/>
      <c r="AF9440" s="439"/>
      <c r="AG9440" s="439"/>
      <c r="AH9440" s="439"/>
      <c r="AI9440" s="439"/>
      <c r="AJ9440" s="439"/>
    </row>
    <row r="9441" spans="29:36" x14ac:dyDescent="0.3">
      <c r="AC9441" s="439"/>
      <c r="AD9441" s="439"/>
      <c r="AE9441" s="439"/>
      <c r="AF9441" s="439"/>
      <c r="AG9441" s="439"/>
      <c r="AH9441" s="439"/>
      <c r="AI9441" s="439"/>
      <c r="AJ9441" s="439"/>
    </row>
    <row r="9442" spans="29:36" x14ac:dyDescent="0.3">
      <c r="AC9442" s="439"/>
      <c r="AD9442" s="439"/>
      <c r="AE9442" s="439"/>
      <c r="AF9442" s="439"/>
      <c r="AG9442" s="439"/>
      <c r="AH9442" s="439"/>
      <c r="AI9442" s="439"/>
      <c r="AJ9442" s="439"/>
    </row>
    <row r="9443" spans="29:36" x14ac:dyDescent="0.3">
      <c r="AC9443" s="439"/>
      <c r="AD9443" s="439"/>
      <c r="AE9443" s="439"/>
      <c r="AF9443" s="439"/>
      <c r="AG9443" s="439"/>
      <c r="AH9443" s="439"/>
      <c r="AI9443" s="439"/>
      <c r="AJ9443" s="439"/>
    </row>
    <row r="9444" spans="29:36" x14ac:dyDescent="0.3">
      <c r="AC9444" s="439"/>
      <c r="AD9444" s="439"/>
      <c r="AE9444" s="439"/>
      <c r="AF9444" s="439"/>
      <c r="AG9444" s="439"/>
      <c r="AH9444" s="439"/>
      <c r="AI9444" s="439"/>
      <c r="AJ9444" s="439"/>
    </row>
    <row r="9445" spans="29:36" x14ac:dyDescent="0.3">
      <c r="AC9445" s="439"/>
      <c r="AD9445" s="439"/>
      <c r="AE9445" s="439"/>
      <c r="AF9445" s="439"/>
      <c r="AG9445" s="439"/>
      <c r="AH9445" s="439"/>
      <c r="AI9445" s="439"/>
      <c r="AJ9445" s="439"/>
    </row>
    <row r="9446" spans="29:36" x14ac:dyDescent="0.3">
      <c r="AC9446" s="439"/>
      <c r="AD9446" s="439"/>
      <c r="AE9446" s="439"/>
      <c r="AF9446" s="439"/>
      <c r="AG9446" s="439"/>
      <c r="AH9446" s="439"/>
      <c r="AI9446" s="439"/>
      <c r="AJ9446" s="439"/>
    </row>
    <row r="9447" spans="29:36" x14ac:dyDescent="0.3">
      <c r="AC9447" s="439"/>
      <c r="AD9447" s="439"/>
      <c r="AE9447" s="439"/>
      <c r="AF9447" s="439"/>
      <c r="AG9447" s="439"/>
      <c r="AH9447" s="439"/>
      <c r="AI9447" s="439"/>
      <c r="AJ9447" s="439"/>
    </row>
    <row r="9448" spans="29:36" x14ac:dyDescent="0.3">
      <c r="AC9448" s="439"/>
      <c r="AD9448" s="439"/>
      <c r="AE9448" s="439"/>
      <c r="AF9448" s="439"/>
      <c r="AG9448" s="439"/>
      <c r="AH9448" s="439"/>
      <c r="AI9448" s="439"/>
      <c r="AJ9448" s="439"/>
    </row>
    <row r="9449" spans="29:36" x14ac:dyDescent="0.3">
      <c r="AC9449" s="439"/>
      <c r="AD9449" s="439"/>
      <c r="AE9449" s="439"/>
      <c r="AF9449" s="439"/>
      <c r="AG9449" s="439"/>
      <c r="AH9449" s="439"/>
      <c r="AI9449" s="439"/>
      <c r="AJ9449" s="439"/>
    </row>
    <row r="9450" spans="29:36" x14ac:dyDescent="0.3">
      <c r="AC9450" s="439"/>
      <c r="AD9450" s="439"/>
      <c r="AE9450" s="439"/>
      <c r="AF9450" s="439"/>
      <c r="AG9450" s="439"/>
      <c r="AH9450" s="439"/>
      <c r="AI9450" s="439"/>
      <c r="AJ9450" s="439"/>
    </row>
    <row r="9451" spans="29:36" x14ac:dyDescent="0.3">
      <c r="AC9451" s="439"/>
      <c r="AD9451" s="439"/>
      <c r="AE9451" s="439"/>
      <c r="AF9451" s="439"/>
      <c r="AG9451" s="439"/>
      <c r="AH9451" s="439"/>
      <c r="AI9451" s="439"/>
      <c r="AJ9451" s="439"/>
    </row>
    <row r="9452" spans="29:36" x14ac:dyDescent="0.3">
      <c r="AC9452" s="439"/>
      <c r="AD9452" s="439"/>
      <c r="AE9452" s="439"/>
      <c r="AF9452" s="439"/>
      <c r="AG9452" s="439"/>
      <c r="AH9452" s="439"/>
      <c r="AI9452" s="439"/>
      <c r="AJ9452" s="439"/>
    </row>
    <row r="9453" spans="29:36" x14ac:dyDescent="0.3">
      <c r="AC9453" s="439"/>
      <c r="AD9453" s="439"/>
      <c r="AE9453" s="439"/>
      <c r="AF9453" s="439"/>
      <c r="AG9453" s="439"/>
      <c r="AH9453" s="439"/>
      <c r="AI9453" s="439"/>
      <c r="AJ9453" s="439"/>
    </row>
    <row r="9454" spans="29:36" x14ac:dyDescent="0.3">
      <c r="AC9454" s="439"/>
      <c r="AD9454" s="439"/>
      <c r="AE9454" s="439"/>
      <c r="AF9454" s="439"/>
      <c r="AG9454" s="439"/>
      <c r="AH9454" s="439"/>
      <c r="AI9454" s="439"/>
      <c r="AJ9454" s="439"/>
    </row>
    <row r="9455" spans="29:36" x14ac:dyDescent="0.3">
      <c r="AC9455" s="439"/>
      <c r="AD9455" s="439"/>
      <c r="AE9455" s="439"/>
      <c r="AF9455" s="439"/>
      <c r="AG9455" s="439"/>
      <c r="AH9455" s="439"/>
      <c r="AI9455" s="439"/>
      <c r="AJ9455" s="439"/>
    </row>
    <row r="9456" spans="29:36" x14ac:dyDescent="0.3">
      <c r="AC9456" s="439"/>
      <c r="AD9456" s="439"/>
      <c r="AE9456" s="439"/>
      <c r="AF9456" s="439"/>
      <c r="AG9456" s="439"/>
      <c r="AH9456" s="439"/>
      <c r="AI9456" s="439"/>
      <c r="AJ9456" s="439"/>
    </row>
    <row r="9457" spans="29:36" x14ac:dyDescent="0.3">
      <c r="AC9457" s="439"/>
      <c r="AD9457" s="439"/>
      <c r="AE9457" s="439"/>
      <c r="AF9457" s="439"/>
      <c r="AG9457" s="439"/>
      <c r="AH9457" s="439"/>
      <c r="AI9457" s="439"/>
      <c r="AJ9457" s="439"/>
    </row>
    <row r="9458" spans="29:36" x14ac:dyDescent="0.3">
      <c r="AC9458" s="439"/>
      <c r="AD9458" s="439"/>
      <c r="AE9458" s="439"/>
      <c r="AF9458" s="439"/>
      <c r="AG9458" s="439"/>
      <c r="AH9458" s="439"/>
      <c r="AI9458" s="439"/>
      <c r="AJ9458" s="439"/>
    </row>
    <row r="9459" spans="29:36" x14ac:dyDescent="0.3">
      <c r="AC9459" s="439"/>
      <c r="AD9459" s="439"/>
      <c r="AE9459" s="439"/>
      <c r="AF9459" s="439"/>
      <c r="AG9459" s="439"/>
      <c r="AH9459" s="439"/>
      <c r="AI9459" s="439"/>
      <c r="AJ9459" s="439"/>
    </row>
    <row r="9460" spans="29:36" x14ac:dyDescent="0.3">
      <c r="AC9460" s="439"/>
      <c r="AD9460" s="439"/>
      <c r="AE9460" s="439"/>
      <c r="AF9460" s="439"/>
      <c r="AG9460" s="439"/>
      <c r="AH9460" s="439"/>
      <c r="AI9460" s="439"/>
      <c r="AJ9460" s="439"/>
    </row>
    <row r="9461" spans="29:36" x14ac:dyDescent="0.3">
      <c r="AC9461" s="439"/>
      <c r="AD9461" s="439"/>
      <c r="AE9461" s="439"/>
      <c r="AF9461" s="439"/>
      <c r="AG9461" s="439"/>
      <c r="AH9461" s="439"/>
      <c r="AI9461" s="439"/>
      <c r="AJ9461" s="439"/>
    </row>
    <row r="9462" spans="29:36" x14ac:dyDescent="0.3">
      <c r="AC9462" s="439"/>
      <c r="AD9462" s="439"/>
      <c r="AE9462" s="439"/>
      <c r="AF9462" s="439"/>
      <c r="AG9462" s="439"/>
      <c r="AH9462" s="439"/>
      <c r="AI9462" s="439"/>
      <c r="AJ9462" s="439"/>
    </row>
    <row r="9463" spans="29:36" x14ac:dyDescent="0.3">
      <c r="AC9463" s="439"/>
      <c r="AD9463" s="439"/>
      <c r="AE9463" s="439"/>
      <c r="AF9463" s="439"/>
      <c r="AG9463" s="439"/>
      <c r="AH9463" s="439"/>
      <c r="AI9463" s="439"/>
      <c r="AJ9463" s="439"/>
    </row>
    <row r="9464" spans="29:36" x14ac:dyDescent="0.3">
      <c r="AC9464" s="439"/>
      <c r="AD9464" s="439"/>
      <c r="AE9464" s="439"/>
      <c r="AF9464" s="439"/>
      <c r="AG9464" s="439"/>
      <c r="AH9464" s="439"/>
      <c r="AI9464" s="439"/>
      <c r="AJ9464" s="439"/>
    </row>
    <row r="9465" spans="29:36" x14ac:dyDescent="0.3">
      <c r="AC9465" s="439"/>
      <c r="AD9465" s="439"/>
      <c r="AE9465" s="439"/>
      <c r="AF9465" s="439"/>
      <c r="AG9465" s="439"/>
      <c r="AH9465" s="439"/>
      <c r="AI9465" s="439"/>
      <c r="AJ9465" s="439"/>
    </row>
    <row r="9466" spans="29:36" x14ac:dyDescent="0.3">
      <c r="AC9466" s="439"/>
      <c r="AD9466" s="439"/>
      <c r="AE9466" s="439"/>
      <c r="AF9466" s="439"/>
      <c r="AG9466" s="439"/>
      <c r="AH9466" s="439"/>
      <c r="AI9466" s="439"/>
      <c r="AJ9466" s="439"/>
    </row>
    <row r="9467" spans="29:36" x14ac:dyDescent="0.3">
      <c r="AC9467" s="439"/>
      <c r="AD9467" s="439"/>
      <c r="AE9467" s="439"/>
      <c r="AF9467" s="439"/>
      <c r="AG9467" s="439"/>
      <c r="AH9467" s="439"/>
      <c r="AI9467" s="439"/>
      <c r="AJ9467" s="439"/>
    </row>
    <row r="9468" spans="29:36" x14ac:dyDescent="0.3">
      <c r="AC9468" s="439"/>
      <c r="AD9468" s="439"/>
      <c r="AE9468" s="439"/>
      <c r="AF9468" s="439"/>
      <c r="AG9468" s="439"/>
      <c r="AH9468" s="439"/>
      <c r="AI9468" s="439"/>
      <c r="AJ9468" s="439"/>
    </row>
    <row r="9469" spans="29:36" x14ac:dyDescent="0.3">
      <c r="AC9469" s="439"/>
      <c r="AD9469" s="439"/>
      <c r="AE9469" s="439"/>
      <c r="AF9469" s="439"/>
      <c r="AG9469" s="439"/>
      <c r="AH9469" s="439"/>
      <c r="AI9469" s="439"/>
      <c r="AJ9469" s="439"/>
    </row>
    <row r="9470" spans="29:36" x14ac:dyDescent="0.3">
      <c r="AC9470" s="439"/>
      <c r="AD9470" s="439"/>
      <c r="AE9470" s="439"/>
      <c r="AF9470" s="439"/>
      <c r="AG9470" s="439"/>
      <c r="AH9470" s="439"/>
      <c r="AI9470" s="439"/>
      <c r="AJ9470" s="439"/>
    </row>
    <row r="9471" spans="29:36" x14ac:dyDescent="0.3">
      <c r="AC9471" s="439"/>
      <c r="AD9471" s="439"/>
      <c r="AE9471" s="439"/>
      <c r="AF9471" s="439"/>
      <c r="AG9471" s="439"/>
      <c r="AH9471" s="439"/>
      <c r="AI9471" s="439"/>
      <c r="AJ9471" s="439"/>
    </row>
    <row r="9472" spans="29:36" x14ac:dyDescent="0.3">
      <c r="AC9472" s="439"/>
      <c r="AD9472" s="439"/>
      <c r="AE9472" s="439"/>
      <c r="AF9472" s="439"/>
      <c r="AG9472" s="439"/>
      <c r="AH9472" s="439"/>
      <c r="AI9472" s="439"/>
      <c r="AJ9472" s="439"/>
    </row>
    <row r="9473" spans="29:36" x14ac:dyDescent="0.3">
      <c r="AC9473" s="439"/>
      <c r="AD9473" s="439"/>
      <c r="AE9473" s="439"/>
      <c r="AF9473" s="439"/>
      <c r="AG9473" s="439"/>
      <c r="AH9473" s="439"/>
      <c r="AI9473" s="439"/>
      <c r="AJ9473" s="439"/>
    </row>
    <row r="9474" spans="29:36" x14ac:dyDescent="0.3">
      <c r="AC9474" s="439"/>
      <c r="AD9474" s="439"/>
      <c r="AE9474" s="439"/>
      <c r="AF9474" s="439"/>
      <c r="AG9474" s="439"/>
      <c r="AH9474" s="439"/>
      <c r="AI9474" s="439"/>
      <c r="AJ9474" s="439"/>
    </row>
    <row r="9475" spans="29:36" x14ac:dyDescent="0.3">
      <c r="AC9475" s="439"/>
      <c r="AD9475" s="439"/>
      <c r="AE9475" s="439"/>
      <c r="AF9475" s="439"/>
      <c r="AG9475" s="439"/>
      <c r="AH9475" s="439"/>
      <c r="AI9475" s="439"/>
      <c r="AJ9475" s="439"/>
    </row>
    <row r="9476" spans="29:36" x14ac:dyDescent="0.3">
      <c r="AC9476" s="439"/>
      <c r="AD9476" s="439"/>
      <c r="AE9476" s="439"/>
      <c r="AF9476" s="439"/>
      <c r="AG9476" s="439"/>
      <c r="AH9476" s="439"/>
      <c r="AI9476" s="439"/>
      <c r="AJ9476" s="439"/>
    </row>
    <row r="9477" spans="29:36" x14ac:dyDescent="0.3">
      <c r="AC9477" s="439"/>
      <c r="AD9477" s="439"/>
      <c r="AE9477" s="439"/>
      <c r="AF9477" s="439"/>
      <c r="AG9477" s="439"/>
      <c r="AH9477" s="439"/>
      <c r="AI9477" s="439"/>
      <c r="AJ9477" s="439"/>
    </row>
    <row r="9478" spans="29:36" x14ac:dyDescent="0.3">
      <c r="AC9478" s="439"/>
      <c r="AD9478" s="439"/>
      <c r="AE9478" s="439"/>
      <c r="AF9478" s="439"/>
      <c r="AG9478" s="439"/>
      <c r="AH9478" s="439"/>
      <c r="AI9478" s="439"/>
      <c r="AJ9478" s="439"/>
    </row>
    <row r="9479" spans="29:36" x14ac:dyDescent="0.3">
      <c r="AC9479" s="439"/>
      <c r="AD9479" s="439"/>
      <c r="AE9479" s="439"/>
      <c r="AF9479" s="439"/>
      <c r="AG9479" s="439"/>
      <c r="AH9479" s="439"/>
      <c r="AI9479" s="439"/>
      <c r="AJ9479" s="439"/>
    </row>
    <row r="9480" spans="29:36" x14ac:dyDescent="0.3">
      <c r="AC9480" s="439"/>
      <c r="AD9480" s="439"/>
      <c r="AE9480" s="439"/>
      <c r="AF9480" s="439"/>
      <c r="AG9480" s="439"/>
      <c r="AH9480" s="439"/>
      <c r="AI9480" s="439"/>
      <c r="AJ9480" s="439"/>
    </row>
    <row r="9481" spans="29:36" x14ac:dyDescent="0.3">
      <c r="AC9481" s="439"/>
      <c r="AD9481" s="439"/>
      <c r="AE9481" s="439"/>
      <c r="AF9481" s="439"/>
      <c r="AG9481" s="439"/>
      <c r="AH9481" s="439"/>
      <c r="AI9481" s="439"/>
      <c r="AJ9481" s="439"/>
    </row>
    <row r="9482" spans="29:36" x14ac:dyDescent="0.3">
      <c r="AC9482" s="439"/>
      <c r="AD9482" s="439"/>
      <c r="AE9482" s="439"/>
      <c r="AF9482" s="439"/>
      <c r="AG9482" s="439"/>
      <c r="AH9482" s="439"/>
      <c r="AI9482" s="439"/>
      <c r="AJ9482" s="439"/>
    </row>
    <row r="9483" spans="29:36" x14ac:dyDescent="0.3">
      <c r="AC9483" s="439"/>
      <c r="AD9483" s="439"/>
      <c r="AE9483" s="439"/>
      <c r="AF9483" s="439"/>
      <c r="AG9483" s="439"/>
      <c r="AH9483" s="439"/>
      <c r="AI9483" s="439"/>
      <c r="AJ9483" s="439"/>
    </row>
    <row r="9484" spans="29:36" x14ac:dyDescent="0.3">
      <c r="AC9484" s="439"/>
      <c r="AD9484" s="439"/>
      <c r="AE9484" s="439"/>
      <c r="AF9484" s="439"/>
      <c r="AG9484" s="439"/>
      <c r="AH9484" s="439"/>
      <c r="AI9484" s="439"/>
      <c r="AJ9484" s="439"/>
    </row>
    <row r="9485" spans="29:36" x14ac:dyDescent="0.3">
      <c r="AC9485" s="439"/>
      <c r="AD9485" s="439"/>
      <c r="AE9485" s="439"/>
      <c r="AF9485" s="439"/>
      <c r="AG9485" s="439"/>
      <c r="AH9485" s="439"/>
      <c r="AI9485" s="439"/>
      <c r="AJ9485" s="439"/>
    </row>
    <row r="9486" spans="29:36" x14ac:dyDescent="0.3">
      <c r="AC9486" s="439"/>
      <c r="AD9486" s="439"/>
      <c r="AE9486" s="439"/>
      <c r="AF9486" s="439"/>
      <c r="AG9486" s="439"/>
      <c r="AH9486" s="439"/>
      <c r="AI9486" s="439"/>
      <c r="AJ9486" s="439"/>
    </row>
    <row r="9487" spans="29:36" x14ac:dyDescent="0.3">
      <c r="AC9487" s="439"/>
      <c r="AD9487" s="439"/>
      <c r="AE9487" s="439"/>
      <c r="AF9487" s="439"/>
      <c r="AG9487" s="439"/>
      <c r="AH9487" s="439"/>
      <c r="AI9487" s="439"/>
      <c r="AJ9487" s="439"/>
    </row>
    <row r="9488" spans="29:36" x14ac:dyDescent="0.3">
      <c r="AC9488" s="439"/>
      <c r="AD9488" s="439"/>
      <c r="AE9488" s="439"/>
      <c r="AF9488" s="439"/>
      <c r="AG9488" s="439"/>
      <c r="AH9488" s="439"/>
      <c r="AI9488" s="439"/>
      <c r="AJ9488" s="439"/>
    </row>
    <row r="9489" spans="29:36" x14ac:dyDescent="0.3">
      <c r="AC9489" s="439"/>
      <c r="AD9489" s="439"/>
      <c r="AE9489" s="439"/>
      <c r="AF9489" s="439"/>
      <c r="AG9489" s="439"/>
      <c r="AH9489" s="439"/>
      <c r="AI9489" s="439"/>
      <c r="AJ9489" s="439"/>
    </row>
    <row r="9490" spans="29:36" x14ac:dyDescent="0.3">
      <c r="AC9490" s="439"/>
      <c r="AD9490" s="439"/>
      <c r="AE9490" s="439"/>
      <c r="AF9490" s="439"/>
      <c r="AG9490" s="439"/>
      <c r="AH9490" s="439"/>
      <c r="AI9490" s="439"/>
      <c r="AJ9490" s="439"/>
    </row>
    <row r="9491" spans="29:36" x14ac:dyDescent="0.3">
      <c r="AC9491" s="439"/>
      <c r="AD9491" s="439"/>
      <c r="AE9491" s="439"/>
      <c r="AF9491" s="439"/>
      <c r="AG9491" s="439"/>
      <c r="AH9491" s="439"/>
      <c r="AI9491" s="439"/>
      <c r="AJ9491" s="439"/>
    </row>
    <row r="9492" spans="29:36" x14ac:dyDescent="0.3">
      <c r="AC9492" s="439"/>
      <c r="AD9492" s="439"/>
      <c r="AE9492" s="439"/>
      <c r="AF9492" s="439"/>
      <c r="AG9492" s="439"/>
      <c r="AH9492" s="439"/>
      <c r="AI9492" s="439"/>
      <c r="AJ9492" s="439"/>
    </row>
    <row r="9493" spans="29:36" x14ac:dyDescent="0.3">
      <c r="AC9493" s="439"/>
      <c r="AD9493" s="439"/>
      <c r="AE9493" s="439"/>
      <c r="AF9493" s="439"/>
      <c r="AG9493" s="439"/>
      <c r="AH9493" s="439"/>
      <c r="AI9493" s="439"/>
      <c r="AJ9493" s="439"/>
    </row>
    <row r="9494" spans="29:36" x14ac:dyDescent="0.3">
      <c r="AC9494" s="439"/>
      <c r="AD9494" s="439"/>
      <c r="AE9494" s="439"/>
      <c r="AF9494" s="439"/>
      <c r="AG9494" s="439"/>
      <c r="AH9494" s="439"/>
      <c r="AI9494" s="439"/>
      <c r="AJ9494" s="439"/>
    </row>
    <row r="9495" spans="29:36" x14ac:dyDescent="0.3">
      <c r="AC9495" s="439"/>
      <c r="AD9495" s="439"/>
      <c r="AE9495" s="439"/>
      <c r="AF9495" s="439"/>
      <c r="AG9495" s="439"/>
      <c r="AH9495" s="439"/>
      <c r="AI9495" s="439"/>
      <c r="AJ9495" s="439"/>
    </row>
    <row r="9496" spans="29:36" x14ac:dyDescent="0.3">
      <c r="AC9496" s="439"/>
      <c r="AD9496" s="439"/>
      <c r="AE9496" s="439"/>
      <c r="AF9496" s="439"/>
      <c r="AG9496" s="439"/>
      <c r="AH9496" s="439"/>
      <c r="AI9496" s="439"/>
      <c r="AJ9496" s="439"/>
    </row>
    <row r="9497" spans="29:36" x14ac:dyDescent="0.3">
      <c r="AC9497" s="439"/>
      <c r="AD9497" s="439"/>
      <c r="AE9497" s="439"/>
      <c r="AF9497" s="439"/>
      <c r="AG9497" s="439"/>
      <c r="AH9497" s="439"/>
      <c r="AI9497" s="439"/>
      <c r="AJ9497" s="439"/>
    </row>
    <row r="9498" spans="29:36" x14ac:dyDescent="0.3">
      <c r="AC9498" s="439"/>
      <c r="AD9498" s="439"/>
      <c r="AE9498" s="439"/>
      <c r="AF9498" s="439"/>
      <c r="AG9498" s="439"/>
      <c r="AH9498" s="439"/>
      <c r="AI9498" s="439"/>
      <c r="AJ9498" s="439"/>
    </row>
    <row r="9499" spans="29:36" x14ac:dyDescent="0.3">
      <c r="AC9499" s="439"/>
      <c r="AD9499" s="439"/>
      <c r="AE9499" s="439"/>
      <c r="AF9499" s="439"/>
      <c r="AG9499" s="439"/>
      <c r="AH9499" s="439"/>
      <c r="AI9499" s="439"/>
      <c r="AJ9499" s="439"/>
    </row>
    <row r="9500" spans="29:36" x14ac:dyDescent="0.3">
      <c r="AC9500" s="439"/>
      <c r="AD9500" s="439"/>
      <c r="AE9500" s="439"/>
      <c r="AF9500" s="439"/>
      <c r="AG9500" s="439"/>
      <c r="AH9500" s="439"/>
      <c r="AI9500" s="439"/>
      <c r="AJ9500" s="439"/>
    </row>
    <row r="9501" spans="29:36" x14ac:dyDescent="0.3">
      <c r="AC9501" s="439"/>
      <c r="AD9501" s="439"/>
      <c r="AE9501" s="439"/>
      <c r="AF9501" s="439"/>
      <c r="AG9501" s="439"/>
      <c r="AH9501" s="439"/>
      <c r="AI9501" s="439"/>
      <c r="AJ9501" s="439"/>
    </row>
    <row r="9502" spans="29:36" x14ac:dyDescent="0.3">
      <c r="AC9502" s="439"/>
      <c r="AD9502" s="439"/>
      <c r="AE9502" s="439"/>
      <c r="AF9502" s="439"/>
      <c r="AG9502" s="439"/>
      <c r="AH9502" s="439"/>
      <c r="AI9502" s="439"/>
      <c r="AJ9502" s="439"/>
    </row>
    <row r="9503" spans="29:36" x14ac:dyDescent="0.3">
      <c r="AC9503" s="439"/>
      <c r="AD9503" s="439"/>
      <c r="AE9503" s="439"/>
      <c r="AF9503" s="439"/>
      <c r="AG9503" s="439"/>
      <c r="AH9503" s="439"/>
      <c r="AI9503" s="439"/>
      <c r="AJ9503" s="439"/>
    </row>
    <row r="9504" spans="29:36" x14ac:dyDescent="0.3">
      <c r="AC9504" s="439"/>
      <c r="AD9504" s="439"/>
      <c r="AE9504" s="439"/>
      <c r="AF9504" s="439"/>
      <c r="AG9504" s="439"/>
      <c r="AH9504" s="439"/>
      <c r="AI9504" s="439"/>
      <c r="AJ9504" s="439"/>
    </row>
    <row r="9505" spans="29:36" x14ac:dyDescent="0.3">
      <c r="AC9505" s="439"/>
      <c r="AD9505" s="439"/>
      <c r="AE9505" s="439"/>
      <c r="AF9505" s="439"/>
      <c r="AG9505" s="439"/>
      <c r="AH9505" s="439"/>
      <c r="AI9505" s="439"/>
      <c r="AJ9505" s="439"/>
    </row>
    <row r="9506" spans="29:36" x14ac:dyDescent="0.3">
      <c r="AC9506" s="439"/>
      <c r="AD9506" s="439"/>
      <c r="AE9506" s="439"/>
      <c r="AF9506" s="439"/>
      <c r="AG9506" s="439"/>
      <c r="AH9506" s="439"/>
      <c r="AI9506" s="439"/>
      <c r="AJ9506" s="439"/>
    </row>
    <row r="9507" spans="29:36" x14ac:dyDescent="0.3">
      <c r="AC9507" s="439"/>
      <c r="AD9507" s="439"/>
      <c r="AE9507" s="439"/>
      <c r="AF9507" s="439"/>
      <c r="AG9507" s="439"/>
      <c r="AH9507" s="439"/>
      <c r="AI9507" s="439"/>
      <c r="AJ9507" s="439"/>
    </row>
    <row r="9508" spans="29:36" x14ac:dyDescent="0.3">
      <c r="AC9508" s="439"/>
      <c r="AD9508" s="439"/>
      <c r="AE9508" s="439"/>
      <c r="AF9508" s="439"/>
      <c r="AG9508" s="439"/>
      <c r="AH9508" s="439"/>
      <c r="AI9508" s="439"/>
      <c r="AJ9508" s="439"/>
    </row>
    <row r="9509" spans="29:36" x14ac:dyDescent="0.3">
      <c r="AC9509" s="439"/>
      <c r="AD9509" s="439"/>
      <c r="AE9509" s="439"/>
      <c r="AF9509" s="439"/>
      <c r="AG9509" s="439"/>
      <c r="AH9509" s="439"/>
      <c r="AI9509" s="439"/>
      <c r="AJ9509" s="439"/>
    </row>
    <row r="9510" spans="29:36" x14ac:dyDescent="0.3">
      <c r="AC9510" s="439"/>
      <c r="AD9510" s="439"/>
      <c r="AE9510" s="439"/>
      <c r="AF9510" s="439"/>
      <c r="AG9510" s="439"/>
      <c r="AH9510" s="439"/>
      <c r="AI9510" s="439"/>
      <c r="AJ9510" s="439"/>
    </row>
    <row r="9511" spans="29:36" x14ac:dyDescent="0.3">
      <c r="AC9511" s="439"/>
      <c r="AD9511" s="439"/>
      <c r="AE9511" s="439"/>
      <c r="AF9511" s="439"/>
      <c r="AG9511" s="439"/>
      <c r="AH9511" s="439"/>
      <c r="AI9511" s="439"/>
      <c r="AJ9511" s="439"/>
    </row>
    <row r="9512" spans="29:36" x14ac:dyDescent="0.3">
      <c r="AC9512" s="439"/>
      <c r="AD9512" s="439"/>
      <c r="AE9512" s="439"/>
      <c r="AF9512" s="439"/>
      <c r="AG9512" s="439"/>
      <c r="AH9512" s="439"/>
      <c r="AI9512" s="439"/>
      <c r="AJ9512" s="439"/>
    </row>
    <row r="9513" spans="29:36" x14ac:dyDescent="0.3">
      <c r="AC9513" s="439"/>
      <c r="AD9513" s="439"/>
      <c r="AE9513" s="439"/>
      <c r="AF9513" s="439"/>
      <c r="AG9513" s="439"/>
      <c r="AH9513" s="439"/>
      <c r="AI9513" s="439"/>
      <c r="AJ9513" s="439"/>
    </row>
    <row r="9514" spans="29:36" x14ac:dyDescent="0.3">
      <c r="AC9514" s="439"/>
      <c r="AD9514" s="439"/>
      <c r="AE9514" s="439"/>
      <c r="AF9514" s="439"/>
      <c r="AG9514" s="439"/>
      <c r="AH9514" s="439"/>
      <c r="AI9514" s="439"/>
      <c r="AJ9514" s="439"/>
    </row>
    <row r="9515" spans="29:36" x14ac:dyDescent="0.3">
      <c r="AC9515" s="439"/>
      <c r="AD9515" s="439"/>
      <c r="AE9515" s="439"/>
      <c r="AF9515" s="439"/>
      <c r="AG9515" s="439"/>
      <c r="AH9515" s="439"/>
      <c r="AI9515" s="439"/>
      <c r="AJ9515" s="439"/>
    </row>
    <row r="9516" spans="29:36" x14ac:dyDescent="0.3">
      <c r="AC9516" s="439"/>
      <c r="AD9516" s="439"/>
      <c r="AE9516" s="439"/>
      <c r="AF9516" s="439"/>
      <c r="AG9516" s="439"/>
      <c r="AH9516" s="439"/>
      <c r="AI9516" s="439"/>
      <c r="AJ9516" s="439"/>
    </row>
    <row r="9517" spans="29:36" x14ac:dyDescent="0.3">
      <c r="AC9517" s="439"/>
      <c r="AD9517" s="439"/>
      <c r="AE9517" s="439"/>
      <c r="AF9517" s="439"/>
      <c r="AG9517" s="439"/>
      <c r="AH9517" s="439"/>
      <c r="AI9517" s="439"/>
      <c r="AJ9517" s="439"/>
    </row>
    <row r="9518" spans="29:36" x14ac:dyDescent="0.3">
      <c r="AC9518" s="439"/>
      <c r="AD9518" s="439"/>
      <c r="AE9518" s="439"/>
      <c r="AF9518" s="439"/>
      <c r="AG9518" s="439"/>
      <c r="AH9518" s="439"/>
      <c r="AI9518" s="439"/>
      <c r="AJ9518" s="439"/>
    </row>
    <row r="9519" spans="29:36" x14ac:dyDescent="0.3">
      <c r="AC9519" s="439"/>
      <c r="AD9519" s="439"/>
      <c r="AE9519" s="439"/>
      <c r="AF9519" s="439"/>
      <c r="AG9519" s="439"/>
      <c r="AH9519" s="439"/>
      <c r="AI9519" s="439"/>
      <c r="AJ9519" s="439"/>
    </row>
    <row r="9520" spans="29:36" x14ac:dyDescent="0.3">
      <c r="AC9520" s="439"/>
      <c r="AD9520" s="439"/>
      <c r="AE9520" s="439"/>
      <c r="AF9520" s="439"/>
      <c r="AG9520" s="439"/>
      <c r="AH9520" s="439"/>
      <c r="AI9520" s="439"/>
      <c r="AJ9520" s="439"/>
    </row>
    <row r="9521" spans="29:36" x14ac:dyDescent="0.3">
      <c r="AC9521" s="439"/>
      <c r="AD9521" s="439"/>
      <c r="AE9521" s="439"/>
      <c r="AF9521" s="439"/>
      <c r="AG9521" s="439"/>
      <c r="AH9521" s="439"/>
      <c r="AI9521" s="439"/>
      <c r="AJ9521" s="439"/>
    </row>
    <row r="9522" spans="29:36" x14ac:dyDescent="0.3">
      <c r="AC9522" s="439"/>
      <c r="AD9522" s="439"/>
      <c r="AE9522" s="439"/>
      <c r="AF9522" s="439"/>
      <c r="AG9522" s="439"/>
      <c r="AH9522" s="439"/>
      <c r="AI9522" s="439"/>
      <c r="AJ9522" s="439"/>
    </row>
    <row r="9523" spans="29:36" x14ac:dyDescent="0.3">
      <c r="AC9523" s="439"/>
      <c r="AD9523" s="439"/>
      <c r="AE9523" s="439"/>
      <c r="AF9523" s="439"/>
      <c r="AG9523" s="439"/>
      <c r="AH9523" s="439"/>
      <c r="AI9523" s="439"/>
      <c r="AJ9523" s="439"/>
    </row>
    <row r="9524" spans="29:36" x14ac:dyDescent="0.3">
      <c r="AC9524" s="439"/>
      <c r="AD9524" s="439"/>
      <c r="AE9524" s="439"/>
      <c r="AF9524" s="439"/>
      <c r="AG9524" s="439"/>
      <c r="AH9524" s="439"/>
      <c r="AI9524" s="439"/>
      <c r="AJ9524" s="439"/>
    </row>
    <row r="9525" spans="29:36" x14ac:dyDescent="0.3">
      <c r="AC9525" s="439"/>
      <c r="AD9525" s="439"/>
      <c r="AE9525" s="439"/>
      <c r="AF9525" s="439"/>
      <c r="AG9525" s="439"/>
      <c r="AH9525" s="439"/>
      <c r="AI9525" s="439"/>
      <c r="AJ9525" s="439"/>
    </row>
    <row r="9526" spans="29:36" x14ac:dyDescent="0.3">
      <c r="AC9526" s="439"/>
      <c r="AD9526" s="439"/>
      <c r="AE9526" s="439"/>
      <c r="AF9526" s="439"/>
      <c r="AG9526" s="439"/>
      <c r="AH9526" s="439"/>
      <c r="AI9526" s="439"/>
      <c r="AJ9526" s="439"/>
    </row>
    <row r="9527" spans="29:36" x14ac:dyDescent="0.3">
      <c r="AC9527" s="439"/>
      <c r="AD9527" s="439"/>
      <c r="AE9527" s="439"/>
      <c r="AF9527" s="439"/>
      <c r="AG9527" s="439"/>
      <c r="AH9527" s="439"/>
      <c r="AI9527" s="439"/>
      <c r="AJ9527" s="439"/>
    </row>
    <row r="9528" spans="29:36" x14ac:dyDescent="0.3">
      <c r="AC9528" s="439"/>
      <c r="AD9528" s="439"/>
      <c r="AE9528" s="439"/>
      <c r="AF9528" s="439"/>
      <c r="AG9528" s="439"/>
      <c r="AH9528" s="439"/>
      <c r="AI9528" s="439"/>
      <c r="AJ9528" s="439"/>
    </row>
    <row r="9529" spans="29:36" x14ac:dyDescent="0.3">
      <c r="AC9529" s="439"/>
      <c r="AD9529" s="439"/>
      <c r="AE9529" s="439"/>
      <c r="AF9529" s="439"/>
      <c r="AG9529" s="439"/>
      <c r="AH9529" s="439"/>
      <c r="AI9529" s="439"/>
      <c r="AJ9529" s="439"/>
    </row>
    <row r="9530" spans="29:36" x14ac:dyDescent="0.3">
      <c r="AC9530" s="439"/>
      <c r="AD9530" s="439"/>
      <c r="AE9530" s="439"/>
      <c r="AF9530" s="439"/>
      <c r="AG9530" s="439"/>
      <c r="AH9530" s="439"/>
      <c r="AI9530" s="439"/>
      <c r="AJ9530" s="439"/>
    </row>
    <row r="9531" spans="29:36" x14ac:dyDescent="0.3">
      <c r="AC9531" s="439"/>
      <c r="AD9531" s="439"/>
      <c r="AE9531" s="439"/>
      <c r="AF9531" s="439"/>
      <c r="AG9531" s="439"/>
      <c r="AH9531" s="439"/>
      <c r="AI9531" s="439"/>
      <c r="AJ9531" s="439"/>
    </row>
    <row r="9532" spans="29:36" x14ac:dyDescent="0.3">
      <c r="AC9532" s="439"/>
      <c r="AD9532" s="439"/>
      <c r="AE9532" s="439"/>
      <c r="AF9532" s="439"/>
      <c r="AG9532" s="439"/>
      <c r="AH9532" s="439"/>
      <c r="AI9532" s="439"/>
      <c r="AJ9532" s="439"/>
    </row>
    <row r="9533" spans="29:36" x14ac:dyDescent="0.3">
      <c r="AC9533" s="439"/>
      <c r="AD9533" s="439"/>
      <c r="AE9533" s="439"/>
      <c r="AF9533" s="439"/>
      <c r="AG9533" s="439"/>
      <c r="AH9533" s="439"/>
      <c r="AI9533" s="439"/>
      <c r="AJ9533" s="439"/>
    </row>
    <row r="9534" spans="29:36" x14ac:dyDescent="0.3">
      <c r="AC9534" s="439"/>
      <c r="AD9534" s="439"/>
      <c r="AE9534" s="439"/>
      <c r="AF9534" s="439"/>
      <c r="AG9534" s="439"/>
      <c r="AH9534" s="439"/>
      <c r="AI9534" s="439"/>
      <c r="AJ9534" s="439"/>
    </row>
    <row r="9535" spans="29:36" x14ac:dyDescent="0.3">
      <c r="AC9535" s="439"/>
      <c r="AD9535" s="439"/>
      <c r="AE9535" s="439"/>
      <c r="AF9535" s="439"/>
      <c r="AG9535" s="439"/>
      <c r="AH9535" s="439"/>
      <c r="AI9535" s="439"/>
      <c r="AJ9535" s="439"/>
    </row>
    <row r="9536" spans="29:36" x14ac:dyDescent="0.3">
      <c r="AC9536" s="439"/>
      <c r="AD9536" s="439"/>
      <c r="AE9536" s="439"/>
      <c r="AF9536" s="439"/>
      <c r="AG9536" s="439"/>
      <c r="AH9536" s="439"/>
      <c r="AI9536" s="439"/>
      <c r="AJ9536" s="439"/>
    </row>
    <row r="9537" spans="29:36" x14ac:dyDescent="0.3">
      <c r="AC9537" s="439"/>
      <c r="AD9537" s="439"/>
      <c r="AE9537" s="439"/>
      <c r="AF9537" s="439"/>
      <c r="AG9537" s="439"/>
      <c r="AH9537" s="439"/>
      <c r="AI9537" s="439"/>
      <c r="AJ9537" s="439"/>
    </row>
    <row r="9538" spans="29:36" x14ac:dyDescent="0.3">
      <c r="AC9538" s="439"/>
      <c r="AD9538" s="439"/>
      <c r="AE9538" s="439"/>
      <c r="AF9538" s="439"/>
      <c r="AG9538" s="439"/>
      <c r="AH9538" s="439"/>
      <c r="AI9538" s="439"/>
      <c r="AJ9538" s="439"/>
    </row>
    <row r="9539" spans="29:36" x14ac:dyDescent="0.3">
      <c r="AC9539" s="439"/>
      <c r="AD9539" s="439"/>
      <c r="AE9539" s="439"/>
      <c r="AF9539" s="439"/>
      <c r="AG9539" s="439"/>
      <c r="AH9539" s="439"/>
      <c r="AI9539" s="439"/>
      <c r="AJ9539" s="439"/>
    </row>
    <row r="9540" spans="29:36" x14ac:dyDescent="0.3">
      <c r="AC9540" s="439"/>
      <c r="AD9540" s="439"/>
      <c r="AE9540" s="439"/>
      <c r="AF9540" s="439"/>
      <c r="AG9540" s="439"/>
      <c r="AH9540" s="439"/>
      <c r="AI9540" s="439"/>
      <c r="AJ9540" s="439"/>
    </row>
    <row r="9541" spans="29:36" x14ac:dyDescent="0.3">
      <c r="AC9541" s="439"/>
      <c r="AD9541" s="439"/>
      <c r="AE9541" s="439"/>
      <c r="AF9541" s="439"/>
      <c r="AG9541" s="439"/>
      <c r="AH9541" s="439"/>
      <c r="AI9541" s="439"/>
      <c r="AJ9541" s="439"/>
    </row>
    <row r="9542" spans="29:36" x14ac:dyDescent="0.3">
      <c r="AC9542" s="439"/>
      <c r="AD9542" s="439"/>
      <c r="AE9542" s="439"/>
      <c r="AF9542" s="439"/>
      <c r="AG9542" s="439"/>
      <c r="AH9542" s="439"/>
      <c r="AI9542" s="439"/>
      <c r="AJ9542" s="439"/>
    </row>
    <row r="9543" spans="29:36" x14ac:dyDescent="0.3">
      <c r="AC9543" s="439"/>
      <c r="AD9543" s="439"/>
      <c r="AE9543" s="439"/>
      <c r="AF9543" s="439"/>
      <c r="AG9543" s="439"/>
      <c r="AH9543" s="439"/>
      <c r="AI9543" s="439"/>
      <c r="AJ9543" s="439"/>
    </row>
    <row r="9544" spans="29:36" x14ac:dyDescent="0.3">
      <c r="AC9544" s="439"/>
      <c r="AD9544" s="439"/>
      <c r="AE9544" s="439"/>
      <c r="AF9544" s="439"/>
      <c r="AG9544" s="439"/>
      <c r="AH9544" s="439"/>
      <c r="AI9544" s="439"/>
      <c r="AJ9544" s="439"/>
    </row>
    <row r="9545" spans="29:36" x14ac:dyDescent="0.3">
      <c r="AC9545" s="439"/>
      <c r="AD9545" s="439"/>
      <c r="AE9545" s="439"/>
      <c r="AF9545" s="439"/>
      <c r="AG9545" s="439"/>
      <c r="AH9545" s="439"/>
      <c r="AI9545" s="439"/>
      <c r="AJ9545" s="439"/>
    </row>
    <row r="9546" spans="29:36" x14ac:dyDescent="0.3">
      <c r="AC9546" s="439"/>
      <c r="AD9546" s="439"/>
      <c r="AE9546" s="439"/>
      <c r="AF9546" s="439"/>
      <c r="AG9546" s="439"/>
      <c r="AH9546" s="439"/>
      <c r="AI9546" s="439"/>
      <c r="AJ9546" s="439"/>
    </row>
    <row r="9547" spans="29:36" x14ac:dyDescent="0.3">
      <c r="AC9547" s="439"/>
      <c r="AD9547" s="439"/>
      <c r="AE9547" s="439"/>
      <c r="AF9547" s="439"/>
      <c r="AG9547" s="439"/>
      <c r="AH9547" s="439"/>
      <c r="AI9547" s="439"/>
      <c r="AJ9547" s="439"/>
    </row>
    <row r="9548" spans="29:36" x14ac:dyDescent="0.3">
      <c r="AC9548" s="439"/>
      <c r="AD9548" s="439"/>
      <c r="AE9548" s="439"/>
      <c r="AF9548" s="439"/>
      <c r="AG9548" s="439"/>
      <c r="AH9548" s="439"/>
      <c r="AI9548" s="439"/>
      <c r="AJ9548" s="439"/>
    </row>
    <row r="9549" spans="29:36" x14ac:dyDescent="0.3">
      <c r="AC9549" s="439"/>
      <c r="AD9549" s="439"/>
      <c r="AE9549" s="439"/>
      <c r="AF9549" s="439"/>
      <c r="AG9549" s="439"/>
      <c r="AH9549" s="439"/>
      <c r="AI9549" s="439"/>
      <c r="AJ9549" s="439"/>
    </row>
    <row r="9550" spans="29:36" x14ac:dyDescent="0.3">
      <c r="AC9550" s="439"/>
      <c r="AD9550" s="439"/>
      <c r="AE9550" s="439"/>
      <c r="AF9550" s="439"/>
      <c r="AG9550" s="439"/>
      <c r="AH9550" s="439"/>
      <c r="AI9550" s="439"/>
      <c r="AJ9550" s="439"/>
    </row>
    <row r="9551" spans="29:36" x14ac:dyDescent="0.3">
      <c r="AC9551" s="439"/>
      <c r="AD9551" s="439"/>
      <c r="AE9551" s="439"/>
      <c r="AF9551" s="439"/>
      <c r="AG9551" s="439"/>
      <c r="AH9551" s="439"/>
      <c r="AI9551" s="439"/>
      <c r="AJ9551" s="439"/>
    </row>
    <row r="9552" spans="29:36" x14ac:dyDescent="0.3">
      <c r="AC9552" s="439"/>
      <c r="AD9552" s="439"/>
      <c r="AE9552" s="439"/>
      <c r="AF9552" s="439"/>
      <c r="AG9552" s="439"/>
      <c r="AH9552" s="439"/>
      <c r="AI9552" s="439"/>
      <c r="AJ9552" s="439"/>
    </row>
    <row r="9553" spans="29:36" x14ac:dyDescent="0.3">
      <c r="AC9553" s="439"/>
      <c r="AD9553" s="439"/>
      <c r="AE9553" s="439"/>
      <c r="AF9553" s="439"/>
      <c r="AG9553" s="439"/>
      <c r="AH9553" s="439"/>
      <c r="AI9553" s="439"/>
      <c r="AJ9553" s="439"/>
    </row>
    <row r="9554" spans="29:36" x14ac:dyDescent="0.3">
      <c r="AC9554" s="439"/>
      <c r="AD9554" s="439"/>
      <c r="AE9554" s="439"/>
      <c r="AF9554" s="439"/>
      <c r="AG9554" s="439"/>
      <c r="AH9554" s="439"/>
      <c r="AI9554" s="439"/>
      <c r="AJ9554" s="439"/>
    </row>
    <row r="9555" spans="29:36" x14ac:dyDescent="0.3">
      <c r="AC9555" s="439"/>
      <c r="AD9555" s="439"/>
      <c r="AE9555" s="439"/>
      <c r="AF9555" s="439"/>
      <c r="AG9555" s="439"/>
      <c r="AH9555" s="439"/>
      <c r="AI9555" s="439"/>
      <c r="AJ9555" s="439"/>
    </row>
    <row r="9556" spans="29:36" x14ac:dyDescent="0.3">
      <c r="AC9556" s="439"/>
      <c r="AD9556" s="439"/>
      <c r="AE9556" s="439"/>
      <c r="AF9556" s="439"/>
      <c r="AG9556" s="439"/>
      <c r="AH9556" s="439"/>
      <c r="AI9556" s="439"/>
      <c r="AJ9556" s="439"/>
    </row>
    <row r="9557" spans="29:36" x14ac:dyDescent="0.3">
      <c r="AC9557" s="439"/>
      <c r="AD9557" s="439"/>
      <c r="AE9557" s="439"/>
      <c r="AF9557" s="439"/>
      <c r="AG9557" s="439"/>
      <c r="AH9557" s="439"/>
      <c r="AI9557" s="439"/>
      <c r="AJ9557" s="439"/>
    </row>
    <row r="9558" spans="29:36" x14ac:dyDescent="0.3">
      <c r="AC9558" s="439"/>
      <c r="AD9558" s="439"/>
      <c r="AE9558" s="439"/>
      <c r="AF9558" s="439"/>
      <c r="AG9558" s="439"/>
      <c r="AH9558" s="439"/>
      <c r="AI9558" s="439"/>
      <c r="AJ9558" s="439"/>
    </row>
    <row r="9559" spans="29:36" x14ac:dyDescent="0.3">
      <c r="AC9559" s="439"/>
      <c r="AD9559" s="439"/>
      <c r="AE9559" s="439"/>
      <c r="AF9559" s="439"/>
      <c r="AG9559" s="439"/>
      <c r="AH9559" s="439"/>
      <c r="AI9559" s="439"/>
      <c r="AJ9559" s="439"/>
    </row>
    <row r="9560" spans="29:36" x14ac:dyDescent="0.3">
      <c r="AC9560" s="439"/>
      <c r="AD9560" s="439"/>
      <c r="AE9560" s="439"/>
      <c r="AF9560" s="439"/>
      <c r="AG9560" s="439"/>
      <c r="AH9560" s="439"/>
      <c r="AI9560" s="439"/>
      <c r="AJ9560" s="439"/>
    </row>
    <row r="9561" spans="29:36" x14ac:dyDescent="0.3">
      <c r="AC9561" s="439"/>
      <c r="AD9561" s="439"/>
      <c r="AE9561" s="439"/>
      <c r="AF9561" s="439"/>
      <c r="AG9561" s="439"/>
      <c r="AH9561" s="439"/>
      <c r="AI9561" s="439"/>
      <c r="AJ9561" s="439"/>
    </row>
    <row r="9562" spans="29:36" x14ac:dyDescent="0.3">
      <c r="AC9562" s="439"/>
      <c r="AD9562" s="439"/>
      <c r="AE9562" s="439"/>
      <c r="AF9562" s="439"/>
      <c r="AG9562" s="439"/>
      <c r="AH9562" s="439"/>
      <c r="AI9562" s="439"/>
      <c r="AJ9562" s="439"/>
    </row>
    <row r="9563" spans="29:36" x14ac:dyDescent="0.3">
      <c r="AC9563" s="439"/>
      <c r="AD9563" s="439"/>
      <c r="AE9563" s="439"/>
      <c r="AF9563" s="439"/>
      <c r="AG9563" s="439"/>
      <c r="AH9563" s="439"/>
      <c r="AI9563" s="439"/>
      <c r="AJ9563" s="439"/>
    </row>
    <row r="9564" spans="29:36" x14ac:dyDescent="0.3">
      <c r="AC9564" s="439"/>
      <c r="AD9564" s="439"/>
      <c r="AE9564" s="439"/>
      <c r="AF9564" s="439"/>
      <c r="AG9564" s="439"/>
      <c r="AH9564" s="439"/>
      <c r="AI9564" s="439"/>
      <c r="AJ9564" s="439"/>
    </row>
    <row r="9565" spans="29:36" x14ac:dyDescent="0.3">
      <c r="AC9565" s="439"/>
      <c r="AD9565" s="439"/>
      <c r="AE9565" s="439"/>
      <c r="AF9565" s="439"/>
      <c r="AG9565" s="439"/>
      <c r="AH9565" s="439"/>
      <c r="AI9565" s="439"/>
      <c r="AJ9565" s="439"/>
    </row>
    <row r="9566" spans="29:36" x14ac:dyDescent="0.3">
      <c r="AC9566" s="439"/>
      <c r="AD9566" s="439"/>
      <c r="AE9566" s="439"/>
      <c r="AF9566" s="439"/>
      <c r="AG9566" s="439"/>
      <c r="AH9566" s="439"/>
      <c r="AI9566" s="439"/>
      <c r="AJ9566" s="439"/>
    </row>
    <row r="9567" spans="29:36" x14ac:dyDescent="0.3">
      <c r="AC9567" s="439"/>
      <c r="AD9567" s="439"/>
      <c r="AE9567" s="439"/>
      <c r="AF9567" s="439"/>
      <c r="AG9567" s="439"/>
      <c r="AH9567" s="439"/>
      <c r="AI9567" s="439"/>
      <c r="AJ9567" s="439"/>
    </row>
    <row r="9568" spans="29:36" x14ac:dyDescent="0.3">
      <c r="AC9568" s="439"/>
      <c r="AD9568" s="439"/>
      <c r="AE9568" s="439"/>
      <c r="AF9568" s="439"/>
      <c r="AG9568" s="439"/>
      <c r="AH9568" s="439"/>
      <c r="AI9568" s="439"/>
      <c r="AJ9568" s="439"/>
    </row>
    <row r="9569" spans="29:36" x14ac:dyDescent="0.3">
      <c r="AC9569" s="439"/>
      <c r="AD9569" s="439"/>
      <c r="AE9569" s="439"/>
      <c r="AF9569" s="439"/>
      <c r="AG9569" s="439"/>
      <c r="AH9569" s="439"/>
      <c r="AI9569" s="439"/>
      <c r="AJ9569" s="439"/>
    </row>
    <row r="9570" spans="29:36" x14ac:dyDescent="0.3">
      <c r="AC9570" s="439"/>
      <c r="AD9570" s="439"/>
      <c r="AE9570" s="439"/>
      <c r="AF9570" s="439"/>
      <c r="AG9570" s="439"/>
      <c r="AH9570" s="439"/>
      <c r="AI9570" s="439"/>
      <c r="AJ9570" s="439"/>
    </row>
    <row r="9571" spans="29:36" x14ac:dyDescent="0.3">
      <c r="AC9571" s="439"/>
      <c r="AD9571" s="439"/>
      <c r="AE9571" s="439"/>
      <c r="AF9571" s="439"/>
      <c r="AG9571" s="439"/>
      <c r="AH9571" s="439"/>
      <c r="AI9571" s="439"/>
      <c r="AJ9571" s="439"/>
    </row>
    <row r="9572" spans="29:36" x14ac:dyDescent="0.3">
      <c r="AC9572" s="439"/>
      <c r="AD9572" s="439"/>
      <c r="AE9572" s="439"/>
      <c r="AF9572" s="439"/>
      <c r="AG9572" s="439"/>
      <c r="AH9572" s="439"/>
      <c r="AI9572" s="439"/>
      <c r="AJ9572" s="439"/>
    </row>
    <row r="9573" spans="29:36" x14ac:dyDescent="0.3">
      <c r="AC9573" s="439"/>
      <c r="AD9573" s="439"/>
      <c r="AE9573" s="439"/>
      <c r="AF9573" s="439"/>
      <c r="AG9573" s="439"/>
      <c r="AH9573" s="439"/>
      <c r="AI9573" s="439"/>
      <c r="AJ9573" s="439"/>
    </row>
    <row r="9574" spans="29:36" x14ac:dyDescent="0.3">
      <c r="AC9574" s="439"/>
      <c r="AD9574" s="439"/>
      <c r="AE9574" s="439"/>
      <c r="AF9574" s="439"/>
      <c r="AG9574" s="439"/>
      <c r="AH9574" s="439"/>
      <c r="AI9574" s="439"/>
      <c r="AJ9574" s="439"/>
    </row>
    <row r="9575" spans="29:36" x14ac:dyDescent="0.3">
      <c r="AC9575" s="439"/>
      <c r="AD9575" s="439"/>
      <c r="AE9575" s="439"/>
      <c r="AF9575" s="439"/>
      <c r="AG9575" s="439"/>
      <c r="AH9575" s="439"/>
      <c r="AI9575" s="439"/>
      <c r="AJ9575" s="439"/>
    </row>
    <row r="9576" spans="29:36" x14ac:dyDescent="0.3">
      <c r="AC9576" s="439"/>
      <c r="AD9576" s="439"/>
      <c r="AE9576" s="439"/>
      <c r="AF9576" s="439"/>
      <c r="AG9576" s="439"/>
      <c r="AH9576" s="439"/>
      <c r="AI9576" s="439"/>
      <c r="AJ9576" s="439"/>
    </row>
    <row r="9577" spans="29:36" x14ac:dyDescent="0.3">
      <c r="AC9577" s="439"/>
      <c r="AD9577" s="439"/>
      <c r="AE9577" s="439"/>
      <c r="AF9577" s="439"/>
      <c r="AG9577" s="439"/>
      <c r="AH9577" s="439"/>
      <c r="AI9577" s="439"/>
      <c r="AJ9577" s="439"/>
    </row>
    <row r="9578" spans="29:36" x14ac:dyDescent="0.3">
      <c r="AC9578" s="439"/>
      <c r="AD9578" s="439"/>
      <c r="AE9578" s="439"/>
      <c r="AF9578" s="439"/>
      <c r="AG9578" s="439"/>
      <c r="AH9578" s="439"/>
      <c r="AI9578" s="439"/>
      <c r="AJ9578" s="439"/>
    </row>
    <row r="9579" spans="29:36" x14ac:dyDescent="0.3">
      <c r="AC9579" s="439"/>
      <c r="AD9579" s="439"/>
      <c r="AE9579" s="439"/>
      <c r="AF9579" s="439"/>
      <c r="AG9579" s="439"/>
      <c r="AH9579" s="439"/>
      <c r="AI9579" s="439"/>
      <c r="AJ9579" s="439"/>
    </row>
    <row r="9580" spans="29:36" x14ac:dyDescent="0.3">
      <c r="AC9580" s="439"/>
      <c r="AD9580" s="439"/>
      <c r="AE9580" s="439"/>
      <c r="AF9580" s="439"/>
      <c r="AG9580" s="439"/>
      <c r="AH9580" s="439"/>
      <c r="AI9580" s="439"/>
      <c r="AJ9580" s="439"/>
    </row>
    <row r="9581" spans="29:36" x14ac:dyDescent="0.3">
      <c r="AC9581" s="439"/>
      <c r="AD9581" s="439"/>
      <c r="AE9581" s="439"/>
      <c r="AF9581" s="439"/>
      <c r="AG9581" s="439"/>
      <c r="AH9581" s="439"/>
      <c r="AI9581" s="439"/>
      <c r="AJ9581" s="439"/>
    </row>
    <row r="9582" spans="29:36" x14ac:dyDescent="0.3">
      <c r="AC9582" s="439"/>
      <c r="AD9582" s="439"/>
      <c r="AE9582" s="439"/>
      <c r="AF9582" s="439"/>
      <c r="AG9582" s="439"/>
      <c r="AH9582" s="439"/>
      <c r="AI9582" s="439"/>
      <c r="AJ9582" s="439"/>
    </row>
    <row r="9583" spans="29:36" x14ac:dyDescent="0.3">
      <c r="AC9583" s="439"/>
      <c r="AD9583" s="439"/>
      <c r="AE9583" s="439"/>
      <c r="AF9583" s="439"/>
      <c r="AG9583" s="439"/>
      <c r="AH9583" s="439"/>
      <c r="AI9583" s="439"/>
      <c r="AJ9583" s="439"/>
    </row>
    <row r="9584" spans="29:36" x14ac:dyDescent="0.3">
      <c r="AC9584" s="439"/>
      <c r="AD9584" s="439"/>
      <c r="AE9584" s="439"/>
      <c r="AF9584" s="439"/>
      <c r="AG9584" s="439"/>
      <c r="AH9584" s="439"/>
      <c r="AI9584" s="439"/>
      <c r="AJ9584" s="439"/>
    </row>
    <row r="9585" spans="29:36" x14ac:dyDescent="0.3">
      <c r="AC9585" s="439"/>
      <c r="AD9585" s="439"/>
      <c r="AE9585" s="439"/>
      <c r="AF9585" s="439"/>
      <c r="AG9585" s="439"/>
      <c r="AH9585" s="439"/>
      <c r="AI9585" s="439"/>
      <c r="AJ9585" s="439"/>
    </row>
    <row r="9586" spans="29:36" x14ac:dyDescent="0.3">
      <c r="AC9586" s="439"/>
      <c r="AD9586" s="439"/>
      <c r="AE9586" s="439"/>
      <c r="AF9586" s="439"/>
      <c r="AG9586" s="439"/>
      <c r="AH9586" s="439"/>
      <c r="AI9586" s="439"/>
      <c r="AJ9586" s="439"/>
    </row>
    <row r="9587" spans="29:36" x14ac:dyDescent="0.3">
      <c r="AC9587" s="439"/>
      <c r="AD9587" s="439"/>
      <c r="AE9587" s="439"/>
      <c r="AF9587" s="439"/>
      <c r="AG9587" s="439"/>
      <c r="AH9587" s="439"/>
      <c r="AI9587" s="439"/>
      <c r="AJ9587" s="439"/>
    </row>
    <row r="9588" spans="29:36" x14ac:dyDescent="0.3">
      <c r="AC9588" s="439"/>
      <c r="AD9588" s="439"/>
      <c r="AE9588" s="439"/>
      <c r="AF9588" s="439"/>
      <c r="AG9588" s="439"/>
      <c r="AH9588" s="439"/>
      <c r="AI9588" s="439"/>
      <c r="AJ9588" s="439"/>
    </row>
    <row r="9589" spans="29:36" x14ac:dyDescent="0.3">
      <c r="AC9589" s="439"/>
      <c r="AD9589" s="439"/>
      <c r="AE9589" s="439"/>
      <c r="AF9589" s="439"/>
      <c r="AG9589" s="439"/>
      <c r="AH9589" s="439"/>
      <c r="AI9589" s="439"/>
      <c r="AJ9589" s="439"/>
    </row>
    <row r="9590" spans="29:36" x14ac:dyDescent="0.3">
      <c r="AC9590" s="439"/>
      <c r="AD9590" s="439"/>
      <c r="AE9590" s="439"/>
      <c r="AF9590" s="439"/>
      <c r="AG9590" s="439"/>
      <c r="AH9590" s="439"/>
      <c r="AI9590" s="439"/>
      <c r="AJ9590" s="439"/>
    </row>
    <row r="9591" spans="29:36" x14ac:dyDescent="0.3">
      <c r="AC9591" s="439"/>
      <c r="AD9591" s="439"/>
      <c r="AE9591" s="439"/>
      <c r="AF9591" s="439"/>
      <c r="AG9591" s="439"/>
      <c r="AH9591" s="439"/>
      <c r="AI9591" s="439"/>
      <c r="AJ9591" s="439"/>
    </row>
    <row r="9592" spans="29:36" x14ac:dyDescent="0.3">
      <c r="AC9592" s="439"/>
      <c r="AD9592" s="439"/>
      <c r="AE9592" s="439"/>
      <c r="AF9592" s="439"/>
      <c r="AG9592" s="439"/>
      <c r="AH9592" s="439"/>
      <c r="AI9592" s="439"/>
      <c r="AJ9592" s="439"/>
    </row>
    <row r="9593" spans="29:36" x14ac:dyDescent="0.3">
      <c r="AC9593" s="439"/>
      <c r="AD9593" s="439"/>
      <c r="AE9593" s="439"/>
      <c r="AF9593" s="439"/>
      <c r="AG9593" s="439"/>
      <c r="AH9593" s="439"/>
      <c r="AI9593" s="439"/>
      <c r="AJ9593" s="439"/>
    </row>
    <row r="9594" spans="29:36" x14ac:dyDescent="0.3">
      <c r="AC9594" s="439"/>
      <c r="AD9594" s="439"/>
      <c r="AE9594" s="439"/>
      <c r="AF9594" s="439"/>
      <c r="AG9594" s="439"/>
      <c r="AH9594" s="439"/>
      <c r="AI9594" s="439"/>
      <c r="AJ9594" s="439"/>
    </row>
    <row r="9595" spans="29:36" x14ac:dyDescent="0.3">
      <c r="AC9595" s="439"/>
      <c r="AD9595" s="439"/>
      <c r="AE9595" s="439"/>
      <c r="AF9595" s="439"/>
      <c r="AG9595" s="439"/>
      <c r="AH9595" s="439"/>
      <c r="AI9595" s="439"/>
      <c r="AJ9595" s="439"/>
    </row>
    <row r="9596" spans="29:36" x14ac:dyDescent="0.3">
      <c r="AC9596" s="439"/>
      <c r="AD9596" s="439"/>
      <c r="AE9596" s="439"/>
      <c r="AF9596" s="439"/>
      <c r="AG9596" s="439"/>
      <c r="AH9596" s="439"/>
      <c r="AI9596" s="439"/>
      <c r="AJ9596" s="439"/>
    </row>
    <row r="9597" spans="29:36" x14ac:dyDescent="0.3">
      <c r="AC9597" s="439"/>
      <c r="AD9597" s="439"/>
      <c r="AE9597" s="439"/>
      <c r="AF9597" s="439"/>
      <c r="AG9597" s="439"/>
      <c r="AH9597" s="439"/>
      <c r="AI9597" s="439"/>
      <c r="AJ9597" s="439"/>
    </row>
    <row r="9598" spans="29:36" x14ac:dyDescent="0.3">
      <c r="AC9598" s="439"/>
      <c r="AD9598" s="439"/>
      <c r="AE9598" s="439"/>
      <c r="AF9598" s="439"/>
      <c r="AG9598" s="439"/>
      <c r="AH9598" s="439"/>
      <c r="AI9598" s="439"/>
      <c r="AJ9598" s="439"/>
    </row>
    <row r="9599" spans="29:36" x14ac:dyDescent="0.3">
      <c r="AC9599" s="439"/>
      <c r="AD9599" s="439"/>
      <c r="AE9599" s="439"/>
      <c r="AF9599" s="439"/>
      <c r="AG9599" s="439"/>
      <c r="AH9599" s="439"/>
      <c r="AI9599" s="439"/>
      <c r="AJ9599" s="439"/>
    </row>
    <row r="9600" spans="29:36" x14ac:dyDescent="0.3">
      <c r="AC9600" s="439"/>
      <c r="AD9600" s="439"/>
      <c r="AE9600" s="439"/>
      <c r="AF9600" s="439"/>
      <c r="AG9600" s="439"/>
      <c r="AH9600" s="439"/>
      <c r="AI9600" s="439"/>
      <c r="AJ9600" s="439"/>
    </row>
    <row r="9601" spans="29:36" x14ac:dyDescent="0.3">
      <c r="AC9601" s="439"/>
      <c r="AD9601" s="439"/>
      <c r="AE9601" s="439"/>
      <c r="AF9601" s="439"/>
      <c r="AG9601" s="439"/>
      <c r="AH9601" s="439"/>
      <c r="AI9601" s="439"/>
      <c r="AJ9601" s="439"/>
    </row>
    <row r="9602" spans="29:36" x14ac:dyDescent="0.3">
      <c r="AC9602" s="439"/>
      <c r="AD9602" s="439"/>
      <c r="AE9602" s="439"/>
      <c r="AF9602" s="439"/>
      <c r="AG9602" s="439"/>
      <c r="AH9602" s="439"/>
      <c r="AI9602" s="439"/>
      <c r="AJ9602" s="439"/>
    </row>
    <row r="9603" spans="29:36" x14ac:dyDescent="0.3">
      <c r="AC9603" s="439"/>
      <c r="AD9603" s="439"/>
      <c r="AE9603" s="439"/>
      <c r="AF9603" s="439"/>
      <c r="AG9603" s="439"/>
      <c r="AH9603" s="439"/>
      <c r="AI9603" s="439"/>
      <c r="AJ9603" s="439"/>
    </row>
    <row r="9604" spans="29:36" x14ac:dyDescent="0.3">
      <c r="AC9604" s="439"/>
      <c r="AD9604" s="439"/>
      <c r="AE9604" s="439"/>
      <c r="AF9604" s="439"/>
      <c r="AG9604" s="439"/>
      <c r="AH9604" s="439"/>
      <c r="AI9604" s="439"/>
      <c r="AJ9604" s="439"/>
    </row>
    <row r="9605" spans="29:36" x14ac:dyDescent="0.3">
      <c r="AC9605" s="439"/>
      <c r="AD9605" s="439"/>
      <c r="AE9605" s="439"/>
      <c r="AF9605" s="439"/>
      <c r="AG9605" s="439"/>
      <c r="AH9605" s="439"/>
      <c r="AI9605" s="439"/>
      <c r="AJ9605" s="439"/>
    </row>
    <row r="9606" spans="29:36" x14ac:dyDescent="0.3">
      <c r="AC9606" s="439"/>
      <c r="AD9606" s="439"/>
      <c r="AE9606" s="439"/>
      <c r="AF9606" s="439"/>
      <c r="AG9606" s="439"/>
      <c r="AH9606" s="439"/>
      <c r="AI9606" s="439"/>
      <c r="AJ9606" s="439"/>
    </row>
    <row r="9607" spans="29:36" x14ac:dyDescent="0.3">
      <c r="AC9607" s="439"/>
      <c r="AD9607" s="439"/>
      <c r="AE9607" s="439"/>
      <c r="AF9607" s="439"/>
      <c r="AG9607" s="439"/>
      <c r="AH9607" s="439"/>
      <c r="AI9607" s="439"/>
      <c r="AJ9607" s="439"/>
    </row>
    <row r="9608" spans="29:36" x14ac:dyDescent="0.3">
      <c r="AC9608" s="439"/>
      <c r="AD9608" s="439"/>
      <c r="AE9608" s="439"/>
      <c r="AF9608" s="439"/>
      <c r="AG9608" s="439"/>
      <c r="AH9608" s="439"/>
      <c r="AI9608" s="439"/>
      <c r="AJ9608" s="439"/>
    </row>
    <row r="9609" spans="29:36" x14ac:dyDescent="0.3">
      <c r="AC9609" s="439"/>
      <c r="AD9609" s="439"/>
      <c r="AE9609" s="439"/>
      <c r="AF9609" s="439"/>
      <c r="AG9609" s="439"/>
      <c r="AH9609" s="439"/>
      <c r="AI9609" s="439"/>
      <c r="AJ9609" s="439"/>
    </row>
    <row r="9610" spans="29:36" x14ac:dyDescent="0.3">
      <c r="AC9610" s="439"/>
      <c r="AD9610" s="439"/>
      <c r="AE9610" s="439"/>
      <c r="AF9610" s="439"/>
      <c r="AG9610" s="439"/>
      <c r="AH9610" s="439"/>
      <c r="AI9610" s="439"/>
      <c r="AJ9610" s="439"/>
    </row>
    <row r="9611" spans="29:36" x14ac:dyDescent="0.3">
      <c r="AC9611" s="439"/>
      <c r="AD9611" s="439"/>
      <c r="AE9611" s="439"/>
      <c r="AF9611" s="439"/>
      <c r="AG9611" s="439"/>
      <c r="AH9611" s="439"/>
      <c r="AI9611" s="439"/>
      <c r="AJ9611" s="439"/>
    </row>
    <row r="9612" spans="29:36" x14ac:dyDescent="0.3">
      <c r="AC9612" s="439"/>
      <c r="AD9612" s="439"/>
      <c r="AE9612" s="439"/>
      <c r="AF9612" s="439"/>
      <c r="AG9612" s="439"/>
      <c r="AH9612" s="439"/>
      <c r="AI9612" s="439"/>
      <c r="AJ9612" s="439"/>
    </row>
    <row r="9613" spans="29:36" x14ac:dyDescent="0.3">
      <c r="AC9613" s="439"/>
      <c r="AD9613" s="439"/>
      <c r="AE9613" s="439"/>
      <c r="AF9613" s="439"/>
      <c r="AG9613" s="439"/>
      <c r="AH9613" s="439"/>
      <c r="AI9613" s="439"/>
      <c r="AJ9613" s="439"/>
    </row>
    <row r="9614" spans="29:36" x14ac:dyDescent="0.3">
      <c r="AC9614" s="439"/>
      <c r="AD9614" s="439"/>
      <c r="AE9614" s="439"/>
      <c r="AF9614" s="439"/>
      <c r="AG9614" s="439"/>
      <c r="AH9614" s="439"/>
      <c r="AI9614" s="439"/>
      <c r="AJ9614" s="439"/>
    </row>
    <row r="9615" spans="29:36" x14ac:dyDescent="0.3">
      <c r="AC9615" s="439"/>
      <c r="AD9615" s="439"/>
      <c r="AE9615" s="439"/>
      <c r="AF9615" s="439"/>
      <c r="AG9615" s="439"/>
      <c r="AH9615" s="439"/>
      <c r="AI9615" s="439"/>
      <c r="AJ9615" s="439"/>
    </row>
    <row r="9616" spans="29:36" x14ac:dyDescent="0.3">
      <c r="AC9616" s="439"/>
      <c r="AD9616" s="439"/>
      <c r="AE9616" s="439"/>
      <c r="AF9616" s="439"/>
      <c r="AG9616" s="439"/>
      <c r="AH9616" s="439"/>
      <c r="AI9616" s="439"/>
      <c r="AJ9616" s="439"/>
    </row>
    <row r="9617" spans="29:36" x14ac:dyDescent="0.3">
      <c r="AC9617" s="439"/>
      <c r="AD9617" s="439"/>
      <c r="AE9617" s="439"/>
      <c r="AF9617" s="439"/>
      <c r="AG9617" s="439"/>
      <c r="AH9617" s="439"/>
      <c r="AI9617" s="439"/>
      <c r="AJ9617" s="439"/>
    </row>
    <row r="9618" spans="29:36" x14ac:dyDescent="0.3">
      <c r="AC9618" s="439"/>
      <c r="AD9618" s="439"/>
      <c r="AE9618" s="439"/>
      <c r="AF9618" s="439"/>
      <c r="AG9618" s="439"/>
      <c r="AH9618" s="439"/>
      <c r="AI9618" s="439"/>
      <c r="AJ9618" s="439"/>
    </row>
    <row r="9619" spans="29:36" x14ac:dyDescent="0.3">
      <c r="AC9619" s="439"/>
      <c r="AD9619" s="439"/>
      <c r="AE9619" s="439"/>
      <c r="AF9619" s="439"/>
      <c r="AG9619" s="439"/>
      <c r="AH9619" s="439"/>
      <c r="AI9619" s="439"/>
      <c r="AJ9619" s="439"/>
    </row>
    <row r="9620" spans="29:36" x14ac:dyDescent="0.3">
      <c r="AC9620" s="439"/>
      <c r="AD9620" s="439"/>
      <c r="AE9620" s="439"/>
      <c r="AF9620" s="439"/>
      <c r="AG9620" s="439"/>
      <c r="AH9620" s="439"/>
      <c r="AI9620" s="439"/>
      <c r="AJ9620" s="439"/>
    </row>
    <row r="9621" spans="29:36" x14ac:dyDescent="0.3">
      <c r="AC9621" s="439"/>
      <c r="AD9621" s="439"/>
      <c r="AE9621" s="439"/>
      <c r="AF9621" s="439"/>
      <c r="AG9621" s="439"/>
      <c r="AH9621" s="439"/>
      <c r="AI9621" s="439"/>
      <c r="AJ9621" s="439"/>
    </row>
    <row r="9622" spans="29:36" x14ac:dyDescent="0.3">
      <c r="AC9622" s="439"/>
      <c r="AD9622" s="439"/>
      <c r="AE9622" s="439"/>
      <c r="AF9622" s="439"/>
      <c r="AG9622" s="439"/>
      <c r="AH9622" s="439"/>
      <c r="AI9622" s="439"/>
      <c r="AJ9622" s="439"/>
    </row>
    <row r="9623" spans="29:36" x14ac:dyDescent="0.3">
      <c r="AC9623" s="439"/>
      <c r="AD9623" s="439"/>
      <c r="AE9623" s="439"/>
      <c r="AF9623" s="439"/>
      <c r="AG9623" s="439"/>
      <c r="AH9623" s="439"/>
      <c r="AI9623" s="439"/>
      <c r="AJ9623" s="439"/>
    </row>
    <row r="9624" spans="29:36" x14ac:dyDescent="0.3">
      <c r="AC9624" s="439"/>
      <c r="AD9624" s="439"/>
      <c r="AE9624" s="439"/>
      <c r="AF9624" s="439"/>
      <c r="AG9624" s="439"/>
      <c r="AH9624" s="439"/>
      <c r="AI9624" s="439"/>
      <c r="AJ9624" s="439"/>
    </row>
    <row r="9625" spans="29:36" x14ac:dyDescent="0.3">
      <c r="AC9625" s="439"/>
      <c r="AD9625" s="439"/>
      <c r="AE9625" s="439"/>
      <c r="AF9625" s="439"/>
      <c r="AG9625" s="439"/>
      <c r="AH9625" s="439"/>
      <c r="AI9625" s="439"/>
      <c r="AJ9625" s="439"/>
    </row>
    <row r="9626" spans="29:36" x14ac:dyDescent="0.3">
      <c r="AC9626" s="439"/>
      <c r="AD9626" s="439"/>
      <c r="AE9626" s="439"/>
      <c r="AF9626" s="439"/>
      <c r="AG9626" s="439"/>
      <c r="AH9626" s="439"/>
      <c r="AI9626" s="439"/>
      <c r="AJ9626" s="439"/>
    </row>
    <row r="9627" spans="29:36" x14ac:dyDescent="0.3">
      <c r="AC9627" s="439"/>
      <c r="AD9627" s="439"/>
      <c r="AE9627" s="439"/>
      <c r="AF9627" s="439"/>
      <c r="AG9627" s="439"/>
      <c r="AH9627" s="439"/>
      <c r="AI9627" s="439"/>
      <c r="AJ9627" s="439"/>
    </row>
    <row r="9628" spans="29:36" x14ac:dyDescent="0.3">
      <c r="AC9628" s="439"/>
      <c r="AD9628" s="439"/>
      <c r="AE9628" s="439"/>
      <c r="AF9628" s="439"/>
      <c r="AG9628" s="439"/>
      <c r="AH9628" s="439"/>
      <c r="AI9628" s="439"/>
      <c r="AJ9628" s="439"/>
    </row>
    <row r="9629" spans="29:36" x14ac:dyDescent="0.3">
      <c r="AC9629" s="439"/>
      <c r="AD9629" s="439"/>
      <c r="AE9629" s="439"/>
      <c r="AF9629" s="439"/>
      <c r="AG9629" s="439"/>
      <c r="AH9629" s="439"/>
      <c r="AI9629" s="439"/>
      <c r="AJ9629" s="439"/>
    </row>
    <row r="9630" spans="29:36" x14ac:dyDescent="0.3">
      <c r="AC9630" s="439"/>
      <c r="AD9630" s="439"/>
      <c r="AE9630" s="439"/>
      <c r="AF9630" s="439"/>
      <c r="AG9630" s="439"/>
      <c r="AH9630" s="439"/>
      <c r="AI9630" s="439"/>
      <c r="AJ9630" s="439"/>
    </row>
    <row r="9631" spans="29:36" x14ac:dyDescent="0.3">
      <c r="AC9631" s="439"/>
      <c r="AD9631" s="439"/>
      <c r="AE9631" s="439"/>
      <c r="AF9631" s="439"/>
      <c r="AG9631" s="439"/>
      <c r="AH9631" s="439"/>
      <c r="AI9631" s="439"/>
      <c r="AJ9631" s="439"/>
    </row>
    <row r="9632" spans="29:36" x14ac:dyDescent="0.3">
      <c r="AC9632" s="439"/>
      <c r="AD9632" s="439"/>
      <c r="AE9632" s="439"/>
      <c r="AF9632" s="439"/>
      <c r="AG9632" s="439"/>
      <c r="AH9632" s="439"/>
      <c r="AI9632" s="439"/>
      <c r="AJ9632" s="439"/>
    </row>
    <row r="9633" spans="29:36" x14ac:dyDescent="0.3">
      <c r="AC9633" s="439"/>
      <c r="AD9633" s="439"/>
      <c r="AE9633" s="439"/>
      <c r="AF9633" s="439"/>
      <c r="AG9633" s="439"/>
      <c r="AH9633" s="439"/>
      <c r="AI9633" s="439"/>
      <c r="AJ9633" s="439"/>
    </row>
    <row r="9634" spans="29:36" x14ac:dyDescent="0.3">
      <c r="AC9634" s="439"/>
      <c r="AD9634" s="439"/>
      <c r="AE9634" s="439"/>
      <c r="AF9634" s="439"/>
      <c r="AG9634" s="439"/>
      <c r="AH9634" s="439"/>
      <c r="AI9634" s="439"/>
      <c r="AJ9634" s="439"/>
    </row>
    <row r="9635" spans="29:36" x14ac:dyDescent="0.3">
      <c r="AC9635" s="439"/>
      <c r="AD9635" s="439"/>
      <c r="AE9635" s="439"/>
      <c r="AF9635" s="439"/>
      <c r="AG9635" s="439"/>
      <c r="AH9635" s="439"/>
      <c r="AI9635" s="439"/>
      <c r="AJ9635" s="439"/>
    </row>
    <row r="9636" spans="29:36" x14ac:dyDescent="0.3">
      <c r="AC9636" s="439"/>
      <c r="AD9636" s="439"/>
      <c r="AE9636" s="439"/>
      <c r="AF9636" s="439"/>
      <c r="AG9636" s="439"/>
      <c r="AH9636" s="439"/>
      <c r="AI9636" s="439"/>
      <c r="AJ9636" s="439"/>
    </row>
    <row r="9637" spans="29:36" x14ac:dyDescent="0.3">
      <c r="AC9637" s="439"/>
      <c r="AD9637" s="439"/>
      <c r="AE9637" s="439"/>
      <c r="AF9637" s="439"/>
      <c r="AG9637" s="439"/>
      <c r="AH9637" s="439"/>
      <c r="AI9637" s="439"/>
      <c r="AJ9637" s="439"/>
    </row>
    <row r="9638" spans="29:36" x14ac:dyDescent="0.3">
      <c r="AC9638" s="439"/>
      <c r="AD9638" s="439"/>
      <c r="AE9638" s="439"/>
      <c r="AF9638" s="439"/>
      <c r="AG9638" s="439"/>
      <c r="AH9638" s="439"/>
      <c r="AI9638" s="439"/>
      <c r="AJ9638" s="439"/>
    </row>
    <row r="9639" spans="29:36" x14ac:dyDescent="0.3">
      <c r="AC9639" s="439"/>
      <c r="AD9639" s="439"/>
      <c r="AE9639" s="439"/>
      <c r="AF9639" s="439"/>
      <c r="AG9639" s="439"/>
      <c r="AH9639" s="439"/>
      <c r="AI9639" s="439"/>
      <c r="AJ9639" s="439"/>
    </row>
    <row r="9640" spans="29:36" x14ac:dyDescent="0.3">
      <c r="AC9640" s="439"/>
      <c r="AD9640" s="439"/>
      <c r="AE9640" s="439"/>
      <c r="AF9640" s="439"/>
      <c r="AG9640" s="439"/>
      <c r="AH9640" s="439"/>
      <c r="AI9640" s="439"/>
      <c r="AJ9640" s="439"/>
    </row>
    <row r="9641" spans="29:36" x14ac:dyDescent="0.3">
      <c r="AC9641" s="439"/>
      <c r="AD9641" s="439"/>
      <c r="AE9641" s="439"/>
      <c r="AF9641" s="439"/>
      <c r="AG9641" s="439"/>
      <c r="AH9641" s="439"/>
      <c r="AI9641" s="439"/>
      <c r="AJ9641" s="439"/>
    </row>
    <row r="9642" spans="29:36" x14ac:dyDescent="0.3">
      <c r="AC9642" s="439"/>
      <c r="AD9642" s="439"/>
      <c r="AE9642" s="439"/>
      <c r="AF9642" s="439"/>
      <c r="AG9642" s="439"/>
      <c r="AH9642" s="439"/>
      <c r="AI9642" s="439"/>
      <c r="AJ9642" s="439"/>
    </row>
    <row r="9643" spans="29:36" x14ac:dyDescent="0.3">
      <c r="AC9643" s="439"/>
      <c r="AD9643" s="439"/>
      <c r="AE9643" s="439"/>
      <c r="AF9643" s="439"/>
      <c r="AG9643" s="439"/>
      <c r="AH9643" s="439"/>
      <c r="AI9643" s="439"/>
      <c r="AJ9643" s="439"/>
    </row>
    <row r="9644" spans="29:36" x14ac:dyDescent="0.3">
      <c r="AC9644" s="439"/>
      <c r="AD9644" s="439"/>
      <c r="AE9644" s="439"/>
      <c r="AF9644" s="439"/>
      <c r="AG9644" s="439"/>
      <c r="AH9644" s="439"/>
      <c r="AI9644" s="439"/>
      <c r="AJ9644" s="439"/>
    </row>
    <row r="9645" spans="29:36" x14ac:dyDescent="0.3">
      <c r="AC9645" s="439"/>
      <c r="AD9645" s="439"/>
      <c r="AE9645" s="439"/>
      <c r="AF9645" s="439"/>
      <c r="AG9645" s="439"/>
      <c r="AH9645" s="439"/>
      <c r="AI9645" s="439"/>
      <c r="AJ9645" s="439"/>
    </row>
    <row r="9646" spans="29:36" x14ac:dyDescent="0.3">
      <c r="AC9646" s="439"/>
      <c r="AD9646" s="439"/>
      <c r="AE9646" s="439"/>
      <c r="AF9646" s="439"/>
      <c r="AG9646" s="439"/>
      <c r="AH9646" s="439"/>
      <c r="AI9646" s="439"/>
      <c r="AJ9646" s="439"/>
    </row>
    <row r="9647" spans="29:36" x14ac:dyDescent="0.3">
      <c r="AC9647" s="439"/>
      <c r="AD9647" s="439"/>
      <c r="AE9647" s="439"/>
      <c r="AF9647" s="439"/>
      <c r="AG9647" s="439"/>
      <c r="AH9647" s="439"/>
      <c r="AI9647" s="439"/>
      <c r="AJ9647" s="439"/>
    </row>
    <row r="9648" spans="29:36" x14ac:dyDescent="0.3">
      <c r="AC9648" s="439"/>
      <c r="AD9648" s="439"/>
      <c r="AE9648" s="439"/>
      <c r="AF9648" s="439"/>
      <c r="AG9648" s="439"/>
      <c r="AH9648" s="439"/>
      <c r="AI9648" s="439"/>
      <c r="AJ9648" s="439"/>
    </row>
    <row r="9649" spans="29:36" x14ac:dyDescent="0.3">
      <c r="AC9649" s="439"/>
      <c r="AD9649" s="439"/>
      <c r="AE9649" s="439"/>
      <c r="AF9649" s="439"/>
      <c r="AG9649" s="439"/>
      <c r="AH9649" s="439"/>
      <c r="AI9649" s="439"/>
      <c r="AJ9649" s="439"/>
    </row>
    <row r="9650" spans="29:36" x14ac:dyDescent="0.3">
      <c r="AC9650" s="439"/>
      <c r="AD9650" s="439"/>
      <c r="AE9650" s="439"/>
      <c r="AF9650" s="439"/>
      <c r="AG9650" s="439"/>
      <c r="AH9650" s="439"/>
      <c r="AI9650" s="439"/>
      <c r="AJ9650" s="439"/>
    </row>
    <row r="9651" spans="29:36" x14ac:dyDescent="0.3">
      <c r="AC9651" s="439"/>
      <c r="AD9651" s="439"/>
      <c r="AE9651" s="439"/>
      <c r="AF9651" s="439"/>
      <c r="AG9651" s="439"/>
      <c r="AH9651" s="439"/>
      <c r="AI9651" s="439"/>
      <c r="AJ9651" s="439"/>
    </row>
    <row r="9652" spans="29:36" x14ac:dyDescent="0.3">
      <c r="AC9652" s="439"/>
      <c r="AD9652" s="439"/>
      <c r="AE9652" s="439"/>
      <c r="AF9652" s="439"/>
      <c r="AG9652" s="439"/>
      <c r="AH9652" s="439"/>
      <c r="AI9652" s="439"/>
      <c r="AJ9652" s="439"/>
    </row>
    <row r="9653" spans="29:36" x14ac:dyDescent="0.3">
      <c r="AC9653" s="439"/>
      <c r="AD9653" s="439"/>
      <c r="AE9653" s="439"/>
      <c r="AF9653" s="439"/>
      <c r="AG9653" s="439"/>
      <c r="AH9653" s="439"/>
      <c r="AI9653" s="439"/>
      <c r="AJ9653" s="439"/>
    </row>
    <row r="9654" spans="29:36" x14ac:dyDescent="0.3">
      <c r="AC9654" s="439"/>
      <c r="AD9654" s="439"/>
      <c r="AE9654" s="439"/>
      <c r="AF9654" s="439"/>
      <c r="AG9654" s="439"/>
      <c r="AH9654" s="439"/>
      <c r="AI9654" s="439"/>
      <c r="AJ9654" s="439"/>
    </row>
    <row r="9655" spans="29:36" x14ac:dyDescent="0.3">
      <c r="AC9655" s="439"/>
      <c r="AD9655" s="439"/>
      <c r="AE9655" s="439"/>
      <c r="AF9655" s="439"/>
      <c r="AG9655" s="439"/>
      <c r="AH9655" s="439"/>
      <c r="AI9655" s="439"/>
      <c r="AJ9655" s="439"/>
    </row>
    <row r="9656" spans="29:36" x14ac:dyDescent="0.3">
      <c r="AC9656" s="439"/>
      <c r="AD9656" s="439"/>
      <c r="AE9656" s="439"/>
      <c r="AF9656" s="439"/>
      <c r="AG9656" s="439"/>
      <c r="AH9656" s="439"/>
      <c r="AI9656" s="439"/>
      <c r="AJ9656" s="439"/>
    </row>
    <row r="9657" spans="29:36" x14ac:dyDescent="0.3">
      <c r="AC9657" s="439"/>
      <c r="AD9657" s="439"/>
      <c r="AE9657" s="439"/>
      <c r="AF9657" s="439"/>
      <c r="AG9657" s="439"/>
      <c r="AH9657" s="439"/>
      <c r="AI9657" s="439"/>
      <c r="AJ9657" s="439"/>
    </row>
    <row r="9658" spans="29:36" x14ac:dyDescent="0.3">
      <c r="AC9658" s="439"/>
      <c r="AD9658" s="439"/>
      <c r="AE9658" s="439"/>
      <c r="AF9658" s="439"/>
      <c r="AG9658" s="439"/>
      <c r="AH9658" s="439"/>
      <c r="AI9658" s="439"/>
      <c r="AJ9658" s="439"/>
    </row>
    <row r="9659" spans="29:36" x14ac:dyDescent="0.3">
      <c r="AC9659" s="439"/>
      <c r="AD9659" s="439"/>
      <c r="AE9659" s="439"/>
      <c r="AF9659" s="439"/>
      <c r="AG9659" s="439"/>
      <c r="AH9659" s="439"/>
      <c r="AI9659" s="439"/>
      <c r="AJ9659" s="439"/>
    </row>
    <row r="9660" spans="29:36" x14ac:dyDescent="0.3">
      <c r="AC9660" s="439"/>
      <c r="AD9660" s="439"/>
      <c r="AE9660" s="439"/>
      <c r="AF9660" s="439"/>
      <c r="AG9660" s="439"/>
      <c r="AH9660" s="439"/>
      <c r="AI9660" s="439"/>
      <c r="AJ9660" s="439"/>
    </row>
    <row r="9661" spans="29:36" x14ac:dyDescent="0.3">
      <c r="AC9661" s="439"/>
      <c r="AD9661" s="439"/>
      <c r="AE9661" s="439"/>
      <c r="AF9661" s="439"/>
      <c r="AG9661" s="439"/>
      <c r="AH9661" s="439"/>
      <c r="AI9661" s="439"/>
      <c r="AJ9661" s="439"/>
    </row>
    <row r="9662" spans="29:36" x14ac:dyDescent="0.3">
      <c r="AC9662" s="439"/>
      <c r="AD9662" s="439"/>
      <c r="AE9662" s="439"/>
      <c r="AF9662" s="439"/>
      <c r="AG9662" s="439"/>
      <c r="AH9662" s="439"/>
      <c r="AI9662" s="439"/>
      <c r="AJ9662" s="439"/>
    </row>
    <row r="9663" spans="29:36" x14ac:dyDescent="0.3">
      <c r="AC9663" s="439"/>
      <c r="AD9663" s="439"/>
      <c r="AE9663" s="439"/>
      <c r="AF9663" s="439"/>
      <c r="AG9663" s="439"/>
      <c r="AH9663" s="439"/>
      <c r="AI9663" s="439"/>
      <c r="AJ9663" s="439"/>
    </row>
    <row r="9664" spans="29:36" x14ac:dyDescent="0.3">
      <c r="AC9664" s="439"/>
      <c r="AD9664" s="439"/>
      <c r="AE9664" s="439"/>
      <c r="AF9664" s="439"/>
      <c r="AG9664" s="439"/>
      <c r="AH9664" s="439"/>
      <c r="AI9664" s="439"/>
      <c r="AJ9664" s="439"/>
    </row>
    <row r="9665" spans="29:36" x14ac:dyDescent="0.3">
      <c r="AC9665" s="439"/>
      <c r="AD9665" s="439"/>
      <c r="AE9665" s="439"/>
      <c r="AF9665" s="439"/>
      <c r="AG9665" s="439"/>
      <c r="AH9665" s="439"/>
      <c r="AI9665" s="439"/>
      <c r="AJ9665" s="439"/>
    </row>
    <row r="9666" spans="29:36" x14ac:dyDescent="0.3">
      <c r="AC9666" s="439"/>
      <c r="AD9666" s="439"/>
      <c r="AE9666" s="439"/>
      <c r="AF9666" s="439"/>
      <c r="AG9666" s="439"/>
      <c r="AH9666" s="439"/>
      <c r="AI9666" s="439"/>
      <c r="AJ9666" s="439"/>
    </row>
    <row r="9667" spans="29:36" x14ac:dyDescent="0.3">
      <c r="AC9667" s="439"/>
      <c r="AD9667" s="439"/>
      <c r="AE9667" s="439"/>
      <c r="AF9667" s="439"/>
      <c r="AG9667" s="439"/>
      <c r="AH9667" s="439"/>
      <c r="AI9667" s="439"/>
      <c r="AJ9667" s="439"/>
    </row>
    <row r="9668" spans="29:36" x14ac:dyDescent="0.3">
      <c r="AC9668" s="439"/>
      <c r="AD9668" s="439"/>
      <c r="AE9668" s="439"/>
      <c r="AF9668" s="439"/>
      <c r="AG9668" s="439"/>
      <c r="AH9668" s="439"/>
      <c r="AI9668" s="439"/>
      <c r="AJ9668" s="439"/>
    </row>
    <row r="9669" spans="29:36" x14ac:dyDescent="0.3">
      <c r="AC9669" s="439"/>
      <c r="AD9669" s="439"/>
      <c r="AE9669" s="439"/>
      <c r="AF9669" s="439"/>
      <c r="AG9669" s="439"/>
      <c r="AH9669" s="439"/>
      <c r="AI9669" s="439"/>
      <c r="AJ9669" s="439"/>
    </row>
    <row r="9670" spans="29:36" x14ac:dyDescent="0.3">
      <c r="AC9670" s="439"/>
      <c r="AD9670" s="439"/>
      <c r="AE9670" s="439"/>
      <c r="AF9670" s="439"/>
      <c r="AG9670" s="439"/>
      <c r="AH9670" s="439"/>
      <c r="AI9670" s="439"/>
      <c r="AJ9670" s="439"/>
    </row>
    <row r="9671" spans="29:36" x14ac:dyDescent="0.3">
      <c r="AC9671" s="439"/>
      <c r="AD9671" s="439"/>
      <c r="AE9671" s="439"/>
      <c r="AF9671" s="439"/>
      <c r="AG9671" s="439"/>
      <c r="AH9671" s="439"/>
      <c r="AI9671" s="439"/>
      <c r="AJ9671" s="439"/>
    </row>
    <row r="9672" spans="29:36" x14ac:dyDescent="0.3">
      <c r="AC9672" s="439"/>
      <c r="AD9672" s="439"/>
      <c r="AE9672" s="439"/>
      <c r="AF9672" s="439"/>
      <c r="AG9672" s="439"/>
      <c r="AH9672" s="439"/>
      <c r="AI9672" s="439"/>
      <c r="AJ9672" s="439"/>
    </row>
    <row r="9673" spans="29:36" x14ac:dyDescent="0.3">
      <c r="AC9673" s="439"/>
      <c r="AD9673" s="439"/>
      <c r="AE9673" s="439"/>
      <c r="AF9673" s="439"/>
      <c r="AG9673" s="439"/>
      <c r="AH9673" s="439"/>
      <c r="AI9673" s="439"/>
      <c r="AJ9673" s="439"/>
    </row>
    <row r="9674" spans="29:36" x14ac:dyDescent="0.3">
      <c r="AC9674" s="439"/>
      <c r="AD9674" s="439"/>
      <c r="AE9674" s="439"/>
      <c r="AF9674" s="439"/>
      <c r="AG9674" s="439"/>
      <c r="AH9674" s="439"/>
      <c r="AI9674" s="439"/>
      <c r="AJ9674" s="439"/>
    </row>
    <row r="9675" spans="29:36" x14ac:dyDescent="0.3">
      <c r="AC9675" s="439"/>
      <c r="AD9675" s="439"/>
      <c r="AE9675" s="439"/>
      <c r="AF9675" s="439"/>
      <c r="AG9675" s="439"/>
      <c r="AH9675" s="439"/>
      <c r="AI9675" s="439"/>
      <c r="AJ9675" s="439"/>
    </row>
    <row r="9676" spans="29:36" x14ac:dyDescent="0.3">
      <c r="AC9676" s="439"/>
      <c r="AD9676" s="439"/>
      <c r="AE9676" s="439"/>
      <c r="AF9676" s="439"/>
      <c r="AG9676" s="439"/>
      <c r="AH9676" s="439"/>
      <c r="AI9676" s="439"/>
      <c r="AJ9676" s="439"/>
    </row>
    <row r="9677" spans="29:36" x14ac:dyDescent="0.3">
      <c r="AC9677" s="439"/>
      <c r="AD9677" s="439"/>
      <c r="AE9677" s="439"/>
      <c r="AF9677" s="439"/>
      <c r="AG9677" s="439"/>
      <c r="AH9677" s="439"/>
      <c r="AI9677" s="439"/>
      <c r="AJ9677" s="439"/>
    </row>
    <row r="9678" spans="29:36" x14ac:dyDescent="0.3">
      <c r="AC9678" s="439"/>
      <c r="AD9678" s="439"/>
      <c r="AE9678" s="439"/>
      <c r="AF9678" s="439"/>
      <c r="AG9678" s="439"/>
      <c r="AH9678" s="439"/>
      <c r="AI9678" s="439"/>
      <c r="AJ9678" s="439"/>
    </row>
    <row r="9679" spans="29:36" x14ac:dyDescent="0.3">
      <c r="AC9679" s="439"/>
      <c r="AD9679" s="439"/>
      <c r="AE9679" s="439"/>
      <c r="AF9679" s="439"/>
      <c r="AG9679" s="439"/>
      <c r="AH9679" s="439"/>
      <c r="AI9679" s="439"/>
      <c r="AJ9679" s="439"/>
    </row>
    <row r="9680" spans="29:36" x14ac:dyDescent="0.3">
      <c r="AC9680" s="439"/>
      <c r="AD9680" s="439"/>
      <c r="AE9680" s="439"/>
      <c r="AF9680" s="439"/>
      <c r="AG9680" s="439"/>
      <c r="AH9680" s="439"/>
      <c r="AI9680" s="439"/>
      <c r="AJ9680" s="439"/>
    </row>
    <row r="9681" spans="29:36" x14ac:dyDescent="0.3">
      <c r="AC9681" s="439"/>
      <c r="AD9681" s="439"/>
      <c r="AE9681" s="439"/>
      <c r="AF9681" s="439"/>
      <c r="AG9681" s="439"/>
      <c r="AH9681" s="439"/>
      <c r="AI9681" s="439"/>
      <c r="AJ9681" s="439"/>
    </row>
    <row r="9682" spans="29:36" x14ac:dyDescent="0.3">
      <c r="AC9682" s="439"/>
      <c r="AD9682" s="439"/>
      <c r="AE9682" s="439"/>
      <c r="AF9682" s="439"/>
      <c r="AG9682" s="439"/>
      <c r="AH9682" s="439"/>
      <c r="AI9682" s="439"/>
      <c r="AJ9682" s="439"/>
    </row>
    <row r="9683" spans="29:36" x14ac:dyDescent="0.3">
      <c r="AC9683" s="439"/>
      <c r="AD9683" s="439"/>
      <c r="AE9683" s="439"/>
      <c r="AF9683" s="439"/>
      <c r="AG9683" s="439"/>
      <c r="AH9683" s="439"/>
      <c r="AI9683" s="439"/>
      <c r="AJ9683" s="439"/>
    </row>
    <row r="9684" spans="29:36" x14ac:dyDescent="0.3">
      <c r="AC9684" s="439"/>
      <c r="AD9684" s="439"/>
      <c r="AE9684" s="439"/>
      <c r="AF9684" s="439"/>
      <c r="AG9684" s="439"/>
      <c r="AH9684" s="439"/>
      <c r="AI9684" s="439"/>
      <c r="AJ9684" s="439"/>
    </row>
    <row r="9685" spans="29:36" x14ac:dyDescent="0.3">
      <c r="AC9685" s="439"/>
      <c r="AD9685" s="439"/>
      <c r="AE9685" s="439"/>
      <c r="AF9685" s="439"/>
      <c r="AG9685" s="439"/>
      <c r="AH9685" s="439"/>
      <c r="AI9685" s="439"/>
      <c r="AJ9685" s="439"/>
    </row>
    <row r="9686" spans="29:36" x14ac:dyDescent="0.3">
      <c r="AC9686" s="439"/>
      <c r="AD9686" s="439"/>
      <c r="AE9686" s="439"/>
      <c r="AF9686" s="439"/>
      <c r="AG9686" s="439"/>
      <c r="AH9686" s="439"/>
      <c r="AI9686" s="439"/>
      <c r="AJ9686" s="439"/>
    </row>
    <row r="9687" spans="29:36" x14ac:dyDescent="0.3">
      <c r="AC9687" s="439"/>
      <c r="AD9687" s="439"/>
      <c r="AE9687" s="439"/>
      <c r="AF9687" s="439"/>
      <c r="AG9687" s="439"/>
      <c r="AH9687" s="439"/>
      <c r="AI9687" s="439"/>
      <c r="AJ9687" s="439"/>
    </row>
    <row r="9688" spans="29:36" x14ac:dyDescent="0.3">
      <c r="AC9688" s="439"/>
      <c r="AD9688" s="439"/>
      <c r="AE9688" s="439"/>
      <c r="AF9688" s="439"/>
      <c r="AG9688" s="439"/>
      <c r="AH9688" s="439"/>
      <c r="AI9688" s="439"/>
      <c r="AJ9688" s="439"/>
    </row>
    <row r="9689" spans="29:36" x14ac:dyDescent="0.3">
      <c r="AC9689" s="439"/>
      <c r="AD9689" s="439"/>
      <c r="AE9689" s="439"/>
      <c r="AF9689" s="439"/>
      <c r="AG9689" s="439"/>
      <c r="AH9689" s="439"/>
      <c r="AI9689" s="439"/>
      <c r="AJ9689" s="439"/>
    </row>
    <row r="9690" spans="29:36" x14ac:dyDescent="0.3">
      <c r="AC9690" s="439"/>
      <c r="AD9690" s="439"/>
      <c r="AE9690" s="439"/>
      <c r="AF9690" s="439"/>
      <c r="AG9690" s="439"/>
      <c r="AH9690" s="439"/>
      <c r="AI9690" s="439"/>
      <c r="AJ9690" s="439"/>
    </row>
    <row r="9691" spans="29:36" x14ac:dyDescent="0.3">
      <c r="AC9691" s="439"/>
      <c r="AD9691" s="439"/>
      <c r="AE9691" s="439"/>
      <c r="AF9691" s="439"/>
      <c r="AG9691" s="439"/>
      <c r="AH9691" s="439"/>
      <c r="AI9691" s="439"/>
      <c r="AJ9691" s="439"/>
    </row>
    <row r="9692" spans="29:36" x14ac:dyDescent="0.3">
      <c r="AC9692" s="439"/>
      <c r="AD9692" s="439"/>
      <c r="AE9692" s="439"/>
      <c r="AF9692" s="439"/>
      <c r="AG9692" s="439"/>
      <c r="AH9692" s="439"/>
      <c r="AI9692" s="439"/>
      <c r="AJ9692" s="439"/>
    </row>
    <row r="9693" spans="29:36" x14ac:dyDescent="0.3">
      <c r="AC9693" s="439"/>
      <c r="AD9693" s="439"/>
      <c r="AE9693" s="439"/>
      <c r="AF9693" s="439"/>
      <c r="AG9693" s="439"/>
      <c r="AH9693" s="439"/>
      <c r="AI9693" s="439"/>
      <c r="AJ9693" s="439"/>
    </row>
    <row r="9694" spans="29:36" x14ac:dyDescent="0.3">
      <c r="AC9694" s="439"/>
      <c r="AD9694" s="439"/>
      <c r="AE9694" s="439"/>
      <c r="AF9694" s="439"/>
      <c r="AG9694" s="439"/>
      <c r="AH9694" s="439"/>
      <c r="AI9694" s="439"/>
      <c r="AJ9694" s="439"/>
    </row>
    <row r="9695" spans="29:36" x14ac:dyDescent="0.3">
      <c r="AC9695" s="439"/>
      <c r="AD9695" s="439"/>
      <c r="AE9695" s="439"/>
      <c r="AF9695" s="439"/>
      <c r="AG9695" s="439"/>
      <c r="AH9695" s="439"/>
      <c r="AI9695" s="439"/>
      <c r="AJ9695" s="439"/>
    </row>
    <row r="9696" spans="29:36" x14ac:dyDescent="0.3">
      <c r="AC9696" s="439"/>
      <c r="AD9696" s="439"/>
      <c r="AE9696" s="439"/>
      <c r="AF9696" s="439"/>
      <c r="AG9696" s="439"/>
      <c r="AH9696" s="439"/>
      <c r="AI9696" s="439"/>
      <c r="AJ9696" s="439"/>
    </row>
    <row r="9697" spans="29:36" x14ac:dyDescent="0.3">
      <c r="AC9697" s="439"/>
      <c r="AD9697" s="439"/>
      <c r="AE9697" s="439"/>
      <c r="AF9697" s="439"/>
      <c r="AG9697" s="439"/>
      <c r="AH9697" s="439"/>
      <c r="AI9697" s="439"/>
      <c r="AJ9697" s="439"/>
    </row>
    <row r="9698" spans="29:36" x14ac:dyDescent="0.3">
      <c r="AC9698" s="439"/>
      <c r="AD9698" s="439"/>
      <c r="AE9698" s="439"/>
      <c r="AF9698" s="439"/>
      <c r="AG9698" s="439"/>
      <c r="AH9698" s="439"/>
      <c r="AI9698" s="439"/>
      <c r="AJ9698" s="439"/>
    </row>
    <row r="9699" spans="29:36" x14ac:dyDescent="0.3">
      <c r="AC9699" s="439"/>
      <c r="AD9699" s="439"/>
      <c r="AE9699" s="439"/>
      <c r="AF9699" s="439"/>
      <c r="AG9699" s="439"/>
      <c r="AH9699" s="439"/>
      <c r="AI9699" s="439"/>
      <c r="AJ9699" s="439"/>
    </row>
    <row r="9700" spans="29:36" x14ac:dyDescent="0.3">
      <c r="AC9700" s="439"/>
      <c r="AD9700" s="439"/>
      <c r="AE9700" s="439"/>
      <c r="AF9700" s="439"/>
      <c r="AG9700" s="439"/>
      <c r="AH9700" s="439"/>
      <c r="AI9700" s="439"/>
      <c r="AJ9700" s="439"/>
    </row>
    <row r="9701" spans="29:36" x14ac:dyDescent="0.3">
      <c r="AC9701" s="439"/>
      <c r="AD9701" s="439"/>
      <c r="AE9701" s="439"/>
      <c r="AF9701" s="439"/>
      <c r="AG9701" s="439"/>
      <c r="AH9701" s="439"/>
      <c r="AI9701" s="439"/>
      <c r="AJ9701" s="439"/>
    </row>
    <row r="9702" spans="29:36" x14ac:dyDescent="0.3">
      <c r="AC9702" s="439"/>
      <c r="AD9702" s="439"/>
      <c r="AE9702" s="439"/>
      <c r="AF9702" s="439"/>
      <c r="AG9702" s="439"/>
      <c r="AH9702" s="439"/>
      <c r="AI9702" s="439"/>
      <c r="AJ9702" s="439"/>
    </row>
    <row r="9703" spans="29:36" x14ac:dyDescent="0.3">
      <c r="AC9703" s="439"/>
      <c r="AD9703" s="439"/>
      <c r="AE9703" s="439"/>
      <c r="AF9703" s="439"/>
      <c r="AG9703" s="439"/>
      <c r="AH9703" s="439"/>
      <c r="AI9703" s="439"/>
      <c r="AJ9703" s="439"/>
    </row>
    <row r="9704" spans="29:36" x14ac:dyDescent="0.3">
      <c r="AC9704" s="439"/>
      <c r="AD9704" s="439"/>
      <c r="AE9704" s="439"/>
      <c r="AF9704" s="439"/>
      <c r="AG9704" s="439"/>
      <c r="AH9704" s="439"/>
      <c r="AI9704" s="439"/>
      <c r="AJ9704" s="439"/>
    </row>
    <row r="9705" spans="29:36" x14ac:dyDescent="0.3">
      <c r="AC9705" s="439"/>
      <c r="AD9705" s="439"/>
      <c r="AE9705" s="439"/>
      <c r="AF9705" s="439"/>
      <c r="AG9705" s="439"/>
      <c r="AH9705" s="439"/>
      <c r="AI9705" s="439"/>
      <c r="AJ9705" s="439"/>
    </row>
    <row r="9706" spans="29:36" x14ac:dyDescent="0.3">
      <c r="AC9706" s="439"/>
      <c r="AD9706" s="439"/>
      <c r="AE9706" s="439"/>
      <c r="AF9706" s="439"/>
      <c r="AG9706" s="439"/>
      <c r="AH9706" s="439"/>
      <c r="AI9706" s="439"/>
      <c r="AJ9706" s="439"/>
    </row>
    <row r="9707" spans="29:36" x14ac:dyDescent="0.3">
      <c r="AC9707" s="439"/>
      <c r="AD9707" s="439"/>
      <c r="AE9707" s="439"/>
      <c r="AF9707" s="439"/>
      <c r="AG9707" s="439"/>
      <c r="AH9707" s="439"/>
      <c r="AI9707" s="439"/>
      <c r="AJ9707" s="439"/>
    </row>
    <row r="9708" spans="29:36" x14ac:dyDescent="0.3">
      <c r="AC9708" s="439"/>
      <c r="AD9708" s="439"/>
      <c r="AE9708" s="439"/>
      <c r="AF9708" s="439"/>
      <c r="AG9708" s="439"/>
      <c r="AH9708" s="439"/>
      <c r="AI9708" s="439"/>
      <c r="AJ9708" s="439"/>
    </row>
    <row r="9709" spans="29:36" x14ac:dyDescent="0.3">
      <c r="AC9709" s="439"/>
      <c r="AD9709" s="439"/>
      <c r="AE9709" s="439"/>
      <c r="AF9709" s="439"/>
      <c r="AG9709" s="439"/>
      <c r="AH9709" s="439"/>
      <c r="AI9709" s="439"/>
      <c r="AJ9709" s="439"/>
    </row>
    <row r="9710" spans="29:36" x14ac:dyDescent="0.3">
      <c r="AC9710" s="439"/>
      <c r="AD9710" s="439"/>
      <c r="AE9710" s="439"/>
      <c r="AF9710" s="439"/>
      <c r="AG9710" s="439"/>
      <c r="AH9710" s="439"/>
      <c r="AI9710" s="439"/>
      <c r="AJ9710" s="439"/>
    </row>
    <row r="9711" spans="29:36" x14ac:dyDescent="0.3">
      <c r="AC9711" s="439"/>
      <c r="AD9711" s="439"/>
      <c r="AE9711" s="439"/>
      <c r="AF9711" s="439"/>
      <c r="AG9711" s="439"/>
      <c r="AH9711" s="439"/>
      <c r="AI9711" s="439"/>
      <c r="AJ9711" s="439"/>
    </row>
    <row r="9712" spans="29:36" x14ac:dyDescent="0.3">
      <c r="AC9712" s="439"/>
      <c r="AD9712" s="439"/>
      <c r="AE9712" s="439"/>
      <c r="AF9712" s="439"/>
      <c r="AG9712" s="439"/>
      <c r="AH9712" s="439"/>
      <c r="AI9712" s="439"/>
      <c r="AJ9712" s="439"/>
    </row>
    <row r="9713" spans="29:36" x14ac:dyDescent="0.3">
      <c r="AC9713" s="439"/>
      <c r="AD9713" s="439"/>
      <c r="AE9713" s="439"/>
      <c r="AF9713" s="439"/>
      <c r="AG9713" s="439"/>
      <c r="AH9713" s="439"/>
      <c r="AI9713" s="439"/>
      <c r="AJ9713" s="439"/>
    </row>
    <row r="9714" spans="29:36" x14ac:dyDescent="0.3">
      <c r="AC9714" s="439"/>
      <c r="AD9714" s="439"/>
      <c r="AE9714" s="439"/>
      <c r="AF9714" s="439"/>
      <c r="AG9714" s="439"/>
      <c r="AH9714" s="439"/>
      <c r="AI9714" s="439"/>
      <c r="AJ9714" s="439"/>
    </row>
    <row r="9715" spans="29:36" x14ac:dyDescent="0.3">
      <c r="AC9715" s="439"/>
      <c r="AD9715" s="439"/>
      <c r="AE9715" s="439"/>
      <c r="AF9715" s="439"/>
      <c r="AG9715" s="439"/>
      <c r="AH9715" s="439"/>
      <c r="AI9715" s="439"/>
      <c r="AJ9715" s="439"/>
    </row>
    <row r="9716" spans="29:36" x14ac:dyDescent="0.3">
      <c r="AC9716" s="439"/>
      <c r="AD9716" s="439"/>
      <c r="AE9716" s="439"/>
      <c r="AF9716" s="439"/>
      <c r="AG9716" s="439"/>
      <c r="AH9716" s="439"/>
      <c r="AI9716" s="439"/>
      <c r="AJ9716" s="439"/>
    </row>
    <row r="9717" spans="29:36" x14ac:dyDescent="0.3">
      <c r="AC9717" s="439"/>
      <c r="AD9717" s="439"/>
      <c r="AE9717" s="439"/>
      <c r="AF9717" s="439"/>
      <c r="AG9717" s="439"/>
      <c r="AH9717" s="439"/>
      <c r="AI9717" s="439"/>
      <c r="AJ9717" s="439"/>
    </row>
    <row r="9718" spans="29:36" x14ac:dyDescent="0.3">
      <c r="AC9718" s="439"/>
      <c r="AD9718" s="439"/>
      <c r="AE9718" s="439"/>
      <c r="AF9718" s="439"/>
      <c r="AG9718" s="439"/>
      <c r="AH9718" s="439"/>
      <c r="AI9718" s="439"/>
      <c r="AJ9718" s="439"/>
    </row>
    <row r="9719" spans="29:36" x14ac:dyDescent="0.3">
      <c r="AC9719" s="439"/>
      <c r="AD9719" s="439"/>
      <c r="AE9719" s="439"/>
      <c r="AF9719" s="439"/>
      <c r="AG9719" s="439"/>
      <c r="AH9719" s="439"/>
      <c r="AI9719" s="439"/>
      <c r="AJ9719" s="439"/>
    </row>
    <row r="9720" spans="29:36" x14ac:dyDescent="0.3">
      <c r="AC9720" s="439"/>
      <c r="AD9720" s="439"/>
      <c r="AE9720" s="439"/>
      <c r="AF9720" s="439"/>
      <c r="AG9720" s="439"/>
      <c r="AH9720" s="439"/>
      <c r="AI9720" s="439"/>
      <c r="AJ9720" s="439"/>
    </row>
    <row r="9721" spans="29:36" x14ac:dyDescent="0.3">
      <c r="AC9721" s="439"/>
      <c r="AD9721" s="439"/>
      <c r="AE9721" s="439"/>
      <c r="AF9721" s="439"/>
      <c r="AG9721" s="439"/>
      <c r="AH9721" s="439"/>
      <c r="AI9721" s="439"/>
      <c r="AJ9721" s="439"/>
    </row>
    <row r="9722" spans="29:36" x14ac:dyDescent="0.3">
      <c r="AC9722" s="439"/>
      <c r="AD9722" s="439"/>
      <c r="AE9722" s="439"/>
      <c r="AF9722" s="439"/>
      <c r="AG9722" s="439"/>
      <c r="AH9722" s="439"/>
      <c r="AI9722" s="439"/>
      <c r="AJ9722" s="439"/>
    </row>
    <row r="9723" spans="29:36" x14ac:dyDescent="0.3">
      <c r="AC9723" s="439"/>
      <c r="AD9723" s="439"/>
      <c r="AE9723" s="439"/>
      <c r="AF9723" s="439"/>
      <c r="AG9723" s="439"/>
      <c r="AH9723" s="439"/>
      <c r="AI9723" s="439"/>
      <c r="AJ9723" s="439"/>
    </row>
    <row r="9724" spans="29:36" x14ac:dyDescent="0.3">
      <c r="AC9724" s="439"/>
      <c r="AD9724" s="439"/>
      <c r="AE9724" s="439"/>
      <c r="AF9724" s="439"/>
      <c r="AG9724" s="439"/>
      <c r="AH9724" s="439"/>
      <c r="AI9724" s="439"/>
      <c r="AJ9724" s="439"/>
    </row>
    <row r="9725" spans="29:36" x14ac:dyDescent="0.3">
      <c r="AC9725" s="439"/>
      <c r="AD9725" s="439"/>
      <c r="AE9725" s="439"/>
      <c r="AF9725" s="439"/>
      <c r="AG9725" s="439"/>
      <c r="AH9725" s="439"/>
      <c r="AI9725" s="439"/>
      <c r="AJ9725" s="439"/>
    </row>
    <row r="9726" spans="29:36" x14ac:dyDescent="0.3">
      <c r="AC9726" s="439"/>
      <c r="AD9726" s="439"/>
      <c r="AE9726" s="439"/>
      <c r="AF9726" s="439"/>
      <c r="AG9726" s="439"/>
      <c r="AH9726" s="439"/>
      <c r="AI9726" s="439"/>
      <c r="AJ9726" s="439"/>
    </row>
    <row r="9727" spans="29:36" x14ac:dyDescent="0.3">
      <c r="AC9727" s="439"/>
      <c r="AD9727" s="439"/>
      <c r="AE9727" s="439"/>
      <c r="AF9727" s="439"/>
      <c r="AG9727" s="439"/>
      <c r="AH9727" s="439"/>
      <c r="AI9727" s="439"/>
      <c r="AJ9727" s="439"/>
    </row>
    <row r="9728" spans="29:36" x14ac:dyDescent="0.3">
      <c r="AC9728" s="439"/>
      <c r="AD9728" s="439"/>
      <c r="AE9728" s="439"/>
      <c r="AF9728" s="439"/>
      <c r="AG9728" s="439"/>
      <c r="AH9728" s="439"/>
      <c r="AI9728" s="439"/>
      <c r="AJ9728" s="439"/>
    </row>
    <row r="9729" spans="29:36" x14ac:dyDescent="0.3">
      <c r="AC9729" s="439"/>
      <c r="AD9729" s="439"/>
      <c r="AE9729" s="439"/>
      <c r="AF9729" s="439"/>
      <c r="AG9729" s="439"/>
      <c r="AH9729" s="439"/>
      <c r="AI9729" s="439"/>
      <c r="AJ9729" s="439"/>
    </row>
    <row r="9730" spans="29:36" x14ac:dyDescent="0.3">
      <c r="AC9730" s="439"/>
      <c r="AD9730" s="439"/>
      <c r="AE9730" s="439"/>
      <c r="AF9730" s="439"/>
      <c r="AG9730" s="439"/>
      <c r="AH9730" s="439"/>
      <c r="AI9730" s="439"/>
      <c r="AJ9730" s="439"/>
    </row>
    <row r="9731" spans="29:36" x14ac:dyDescent="0.3">
      <c r="AC9731" s="439"/>
      <c r="AD9731" s="439"/>
      <c r="AE9731" s="439"/>
      <c r="AF9731" s="439"/>
      <c r="AG9731" s="439"/>
      <c r="AH9731" s="439"/>
      <c r="AI9731" s="439"/>
      <c r="AJ9731" s="439"/>
    </row>
    <row r="9732" spans="29:36" x14ac:dyDescent="0.3">
      <c r="AC9732" s="439"/>
      <c r="AD9732" s="439"/>
      <c r="AE9732" s="439"/>
      <c r="AF9732" s="439"/>
      <c r="AG9732" s="439"/>
      <c r="AH9732" s="439"/>
      <c r="AI9732" s="439"/>
      <c r="AJ9732" s="439"/>
    </row>
    <row r="9733" spans="29:36" x14ac:dyDescent="0.3">
      <c r="AC9733" s="439"/>
      <c r="AD9733" s="439"/>
      <c r="AE9733" s="439"/>
      <c r="AF9733" s="439"/>
      <c r="AG9733" s="439"/>
      <c r="AH9733" s="439"/>
      <c r="AI9733" s="439"/>
      <c r="AJ9733" s="439"/>
    </row>
    <row r="9734" spans="29:36" x14ac:dyDescent="0.3">
      <c r="AC9734" s="439"/>
      <c r="AD9734" s="439"/>
      <c r="AE9734" s="439"/>
      <c r="AF9734" s="439"/>
      <c r="AG9734" s="439"/>
      <c r="AH9734" s="439"/>
      <c r="AI9734" s="439"/>
      <c r="AJ9734" s="439"/>
    </row>
    <row r="9735" spans="29:36" x14ac:dyDescent="0.3">
      <c r="AC9735" s="439"/>
      <c r="AD9735" s="439"/>
      <c r="AE9735" s="439"/>
      <c r="AF9735" s="439"/>
      <c r="AG9735" s="439"/>
      <c r="AH9735" s="439"/>
      <c r="AI9735" s="439"/>
      <c r="AJ9735" s="439"/>
    </row>
    <row r="9736" spans="29:36" x14ac:dyDescent="0.3">
      <c r="AC9736" s="439"/>
      <c r="AD9736" s="439"/>
      <c r="AE9736" s="439"/>
      <c r="AF9736" s="439"/>
      <c r="AG9736" s="439"/>
      <c r="AH9736" s="439"/>
      <c r="AI9736" s="439"/>
      <c r="AJ9736" s="439"/>
    </row>
    <row r="9737" spans="29:36" x14ac:dyDescent="0.3">
      <c r="AC9737" s="439"/>
      <c r="AD9737" s="439"/>
      <c r="AE9737" s="439"/>
      <c r="AF9737" s="439"/>
      <c r="AG9737" s="439"/>
      <c r="AH9737" s="439"/>
      <c r="AI9737" s="439"/>
      <c r="AJ9737" s="439"/>
    </row>
    <row r="9738" spans="29:36" x14ac:dyDescent="0.3">
      <c r="AC9738" s="439"/>
      <c r="AD9738" s="439"/>
      <c r="AE9738" s="439"/>
      <c r="AF9738" s="439"/>
      <c r="AG9738" s="439"/>
      <c r="AH9738" s="439"/>
      <c r="AI9738" s="439"/>
      <c r="AJ9738" s="439"/>
    </row>
    <row r="9739" spans="29:36" x14ac:dyDescent="0.3">
      <c r="AC9739" s="439"/>
      <c r="AD9739" s="439"/>
      <c r="AE9739" s="439"/>
      <c r="AF9739" s="439"/>
      <c r="AG9739" s="439"/>
      <c r="AH9739" s="439"/>
      <c r="AI9739" s="439"/>
      <c r="AJ9739" s="439"/>
    </row>
    <row r="9740" spans="29:36" x14ac:dyDescent="0.3">
      <c r="AC9740" s="439"/>
      <c r="AD9740" s="439"/>
      <c r="AE9740" s="439"/>
      <c r="AF9740" s="439"/>
      <c r="AG9740" s="439"/>
      <c r="AH9740" s="439"/>
      <c r="AI9740" s="439"/>
      <c r="AJ9740" s="439"/>
    </row>
    <row r="9741" spans="29:36" x14ac:dyDescent="0.3">
      <c r="AC9741" s="439"/>
      <c r="AD9741" s="439"/>
      <c r="AE9741" s="439"/>
      <c r="AF9741" s="439"/>
      <c r="AG9741" s="439"/>
      <c r="AH9741" s="439"/>
      <c r="AI9741" s="439"/>
      <c r="AJ9741" s="439"/>
    </row>
    <row r="9742" spans="29:36" x14ac:dyDescent="0.3">
      <c r="AC9742" s="439"/>
      <c r="AD9742" s="439"/>
      <c r="AE9742" s="439"/>
      <c r="AF9742" s="439"/>
      <c r="AG9742" s="439"/>
      <c r="AH9742" s="439"/>
      <c r="AI9742" s="439"/>
      <c r="AJ9742" s="439"/>
    </row>
    <row r="9743" spans="29:36" x14ac:dyDescent="0.3">
      <c r="AC9743" s="439"/>
      <c r="AD9743" s="439"/>
      <c r="AE9743" s="439"/>
      <c r="AF9743" s="439"/>
      <c r="AG9743" s="439"/>
      <c r="AH9743" s="439"/>
      <c r="AI9743" s="439"/>
      <c r="AJ9743" s="439"/>
    </row>
    <row r="9744" spans="29:36" x14ac:dyDescent="0.3">
      <c r="AC9744" s="439"/>
      <c r="AD9744" s="439"/>
      <c r="AE9744" s="439"/>
      <c r="AF9744" s="439"/>
      <c r="AG9744" s="439"/>
      <c r="AH9744" s="439"/>
      <c r="AI9744" s="439"/>
      <c r="AJ9744" s="439"/>
    </row>
    <row r="9745" spans="29:36" x14ac:dyDescent="0.3">
      <c r="AC9745" s="439"/>
      <c r="AD9745" s="439"/>
      <c r="AE9745" s="439"/>
      <c r="AF9745" s="439"/>
      <c r="AG9745" s="439"/>
      <c r="AH9745" s="439"/>
      <c r="AI9745" s="439"/>
      <c r="AJ9745" s="439"/>
    </row>
    <row r="9746" spans="29:36" x14ac:dyDescent="0.3">
      <c r="AC9746" s="439"/>
      <c r="AD9746" s="439"/>
      <c r="AE9746" s="439"/>
      <c r="AF9746" s="439"/>
      <c r="AG9746" s="439"/>
      <c r="AH9746" s="439"/>
      <c r="AI9746" s="439"/>
      <c r="AJ9746" s="439"/>
    </row>
    <row r="9747" spans="29:36" x14ac:dyDescent="0.3">
      <c r="AC9747" s="439"/>
      <c r="AD9747" s="439"/>
      <c r="AE9747" s="439"/>
      <c r="AF9747" s="439"/>
      <c r="AG9747" s="439"/>
      <c r="AH9747" s="439"/>
      <c r="AI9747" s="439"/>
      <c r="AJ9747" s="439"/>
    </row>
    <row r="9748" spans="29:36" x14ac:dyDescent="0.3">
      <c r="AC9748" s="439"/>
      <c r="AD9748" s="439"/>
      <c r="AE9748" s="439"/>
      <c r="AF9748" s="439"/>
      <c r="AG9748" s="439"/>
      <c r="AH9748" s="439"/>
      <c r="AI9748" s="439"/>
      <c r="AJ9748" s="439"/>
    </row>
    <row r="9749" spans="29:36" x14ac:dyDescent="0.3">
      <c r="AC9749" s="439"/>
      <c r="AD9749" s="439"/>
      <c r="AE9749" s="439"/>
      <c r="AF9749" s="439"/>
      <c r="AG9749" s="439"/>
      <c r="AH9749" s="439"/>
      <c r="AI9749" s="439"/>
      <c r="AJ9749" s="439"/>
    </row>
    <row r="9750" spans="29:36" x14ac:dyDescent="0.3">
      <c r="AC9750" s="439"/>
      <c r="AD9750" s="439"/>
      <c r="AE9750" s="439"/>
      <c r="AF9750" s="439"/>
      <c r="AG9750" s="439"/>
      <c r="AH9750" s="439"/>
      <c r="AI9750" s="439"/>
      <c r="AJ9750" s="439"/>
    </row>
    <row r="9751" spans="29:36" x14ac:dyDescent="0.3">
      <c r="AC9751" s="439"/>
      <c r="AD9751" s="439"/>
      <c r="AE9751" s="439"/>
      <c r="AF9751" s="439"/>
      <c r="AG9751" s="439"/>
      <c r="AH9751" s="439"/>
      <c r="AI9751" s="439"/>
      <c r="AJ9751" s="439"/>
    </row>
    <row r="9752" spans="29:36" x14ac:dyDescent="0.3">
      <c r="AC9752" s="439"/>
      <c r="AD9752" s="439"/>
      <c r="AE9752" s="439"/>
      <c r="AF9752" s="439"/>
      <c r="AG9752" s="439"/>
      <c r="AH9752" s="439"/>
      <c r="AI9752" s="439"/>
      <c r="AJ9752" s="439"/>
    </row>
    <row r="9753" spans="29:36" x14ac:dyDescent="0.3">
      <c r="AC9753" s="439"/>
      <c r="AD9753" s="439"/>
      <c r="AE9753" s="439"/>
      <c r="AF9753" s="439"/>
      <c r="AG9753" s="439"/>
      <c r="AH9753" s="439"/>
      <c r="AI9753" s="439"/>
      <c r="AJ9753" s="439"/>
    </row>
    <row r="9754" spans="29:36" x14ac:dyDescent="0.3">
      <c r="AC9754" s="439"/>
      <c r="AD9754" s="439"/>
      <c r="AE9754" s="439"/>
      <c r="AF9754" s="439"/>
      <c r="AG9754" s="439"/>
      <c r="AH9754" s="439"/>
      <c r="AI9754" s="439"/>
      <c r="AJ9754" s="439"/>
    </row>
    <row r="9755" spans="29:36" x14ac:dyDescent="0.3">
      <c r="AC9755" s="439"/>
      <c r="AD9755" s="439"/>
      <c r="AE9755" s="439"/>
      <c r="AF9755" s="439"/>
      <c r="AG9755" s="439"/>
      <c r="AH9755" s="439"/>
      <c r="AI9755" s="439"/>
      <c r="AJ9755" s="439"/>
    </row>
    <row r="9756" spans="29:36" x14ac:dyDescent="0.3">
      <c r="AC9756" s="439"/>
      <c r="AD9756" s="439"/>
      <c r="AE9756" s="439"/>
      <c r="AF9756" s="439"/>
      <c r="AG9756" s="439"/>
      <c r="AH9756" s="439"/>
      <c r="AI9756" s="439"/>
      <c r="AJ9756" s="439"/>
    </row>
    <row r="9757" spans="29:36" x14ac:dyDescent="0.3">
      <c r="AC9757" s="439"/>
      <c r="AD9757" s="439"/>
      <c r="AE9757" s="439"/>
      <c r="AF9757" s="439"/>
      <c r="AG9757" s="439"/>
      <c r="AH9757" s="439"/>
      <c r="AI9757" s="439"/>
      <c r="AJ9757" s="439"/>
    </row>
    <row r="9758" spans="29:36" x14ac:dyDescent="0.3">
      <c r="AC9758" s="439"/>
      <c r="AD9758" s="439"/>
      <c r="AE9758" s="439"/>
      <c r="AF9758" s="439"/>
      <c r="AG9758" s="439"/>
      <c r="AH9758" s="439"/>
      <c r="AI9758" s="439"/>
      <c r="AJ9758" s="439"/>
    </row>
    <row r="9759" spans="29:36" x14ac:dyDescent="0.3">
      <c r="AC9759" s="439"/>
      <c r="AD9759" s="439"/>
      <c r="AE9759" s="439"/>
      <c r="AF9759" s="439"/>
      <c r="AG9759" s="439"/>
      <c r="AH9759" s="439"/>
      <c r="AI9759" s="439"/>
      <c r="AJ9759" s="439"/>
    </row>
    <row r="9760" spans="29:36" x14ac:dyDescent="0.3">
      <c r="AC9760" s="439"/>
      <c r="AD9760" s="439"/>
      <c r="AE9760" s="439"/>
      <c r="AF9760" s="439"/>
      <c r="AG9760" s="439"/>
      <c r="AH9760" s="439"/>
      <c r="AI9760" s="439"/>
      <c r="AJ9760" s="439"/>
    </row>
    <row r="9761" spans="29:36" x14ac:dyDescent="0.3">
      <c r="AC9761" s="439"/>
      <c r="AD9761" s="439"/>
      <c r="AE9761" s="439"/>
      <c r="AF9761" s="439"/>
      <c r="AG9761" s="439"/>
      <c r="AH9761" s="439"/>
      <c r="AI9761" s="439"/>
      <c r="AJ9761" s="439"/>
    </row>
    <row r="9762" spans="29:36" x14ac:dyDescent="0.3">
      <c r="AC9762" s="439"/>
      <c r="AD9762" s="439"/>
      <c r="AE9762" s="439"/>
      <c r="AF9762" s="439"/>
      <c r="AG9762" s="439"/>
      <c r="AH9762" s="439"/>
      <c r="AI9762" s="439"/>
      <c r="AJ9762" s="439"/>
    </row>
    <row r="9763" spans="29:36" x14ac:dyDescent="0.3">
      <c r="AC9763" s="439"/>
      <c r="AD9763" s="439"/>
      <c r="AE9763" s="439"/>
      <c r="AF9763" s="439"/>
      <c r="AG9763" s="439"/>
      <c r="AH9763" s="439"/>
      <c r="AI9763" s="439"/>
      <c r="AJ9763" s="439"/>
    </row>
    <row r="9764" spans="29:36" x14ac:dyDescent="0.3">
      <c r="AC9764" s="439"/>
      <c r="AD9764" s="439"/>
      <c r="AE9764" s="439"/>
      <c r="AF9764" s="439"/>
      <c r="AG9764" s="439"/>
      <c r="AH9764" s="439"/>
      <c r="AI9764" s="439"/>
      <c r="AJ9764" s="439"/>
    </row>
    <row r="9765" spans="29:36" x14ac:dyDescent="0.3">
      <c r="AC9765" s="439"/>
      <c r="AD9765" s="439"/>
      <c r="AE9765" s="439"/>
      <c r="AF9765" s="439"/>
      <c r="AG9765" s="439"/>
      <c r="AH9765" s="439"/>
      <c r="AI9765" s="439"/>
      <c r="AJ9765" s="439"/>
    </row>
    <row r="9766" spans="29:36" x14ac:dyDescent="0.3">
      <c r="AC9766" s="439"/>
      <c r="AD9766" s="439"/>
      <c r="AE9766" s="439"/>
      <c r="AF9766" s="439"/>
      <c r="AG9766" s="439"/>
      <c r="AH9766" s="439"/>
      <c r="AI9766" s="439"/>
      <c r="AJ9766" s="439"/>
    </row>
    <row r="9767" spans="29:36" x14ac:dyDescent="0.3">
      <c r="AC9767" s="439"/>
      <c r="AD9767" s="439"/>
      <c r="AE9767" s="439"/>
      <c r="AF9767" s="439"/>
      <c r="AG9767" s="439"/>
      <c r="AH9767" s="439"/>
      <c r="AI9767" s="439"/>
      <c r="AJ9767" s="439"/>
    </row>
    <row r="9768" spans="29:36" x14ac:dyDescent="0.3">
      <c r="AC9768" s="439"/>
      <c r="AD9768" s="439"/>
      <c r="AE9768" s="439"/>
      <c r="AF9768" s="439"/>
      <c r="AG9768" s="439"/>
      <c r="AH9768" s="439"/>
      <c r="AI9768" s="439"/>
      <c r="AJ9768" s="439"/>
    </row>
    <row r="9769" spans="29:36" x14ac:dyDescent="0.3">
      <c r="AC9769" s="439"/>
      <c r="AD9769" s="439"/>
      <c r="AE9769" s="439"/>
      <c r="AF9769" s="439"/>
      <c r="AG9769" s="439"/>
      <c r="AH9769" s="439"/>
      <c r="AI9769" s="439"/>
      <c r="AJ9769" s="439"/>
    </row>
    <row r="9770" spans="29:36" x14ac:dyDescent="0.3">
      <c r="AC9770" s="439"/>
      <c r="AD9770" s="439"/>
      <c r="AE9770" s="439"/>
      <c r="AF9770" s="439"/>
      <c r="AG9770" s="439"/>
      <c r="AH9770" s="439"/>
      <c r="AI9770" s="439"/>
      <c r="AJ9770" s="439"/>
    </row>
    <row r="9771" spans="29:36" x14ac:dyDescent="0.3">
      <c r="AC9771" s="439"/>
      <c r="AD9771" s="439"/>
      <c r="AE9771" s="439"/>
      <c r="AF9771" s="439"/>
      <c r="AG9771" s="439"/>
      <c r="AH9771" s="439"/>
      <c r="AI9771" s="439"/>
      <c r="AJ9771" s="439"/>
    </row>
    <row r="9772" spans="29:36" x14ac:dyDescent="0.3">
      <c r="AC9772" s="439"/>
      <c r="AD9772" s="439"/>
      <c r="AE9772" s="439"/>
      <c r="AF9772" s="439"/>
      <c r="AG9772" s="439"/>
      <c r="AH9772" s="439"/>
      <c r="AI9772" s="439"/>
      <c r="AJ9772" s="439"/>
    </row>
    <row r="9773" spans="29:36" x14ac:dyDescent="0.3">
      <c r="AC9773" s="439"/>
      <c r="AD9773" s="439"/>
      <c r="AE9773" s="439"/>
      <c r="AF9773" s="439"/>
      <c r="AG9773" s="439"/>
      <c r="AH9773" s="439"/>
      <c r="AI9773" s="439"/>
      <c r="AJ9773" s="439"/>
    </row>
    <row r="9774" spans="29:36" x14ac:dyDescent="0.3">
      <c r="AC9774" s="439"/>
      <c r="AD9774" s="439"/>
      <c r="AE9774" s="439"/>
      <c r="AF9774" s="439"/>
      <c r="AG9774" s="439"/>
      <c r="AH9774" s="439"/>
      <c r="AI9774" s="439"/>
      <c r="AJ9774" s="439"/>
    </row>
    <row r="9775" spans="29:36" x14ac:dyDescent="0.3">
      <c r="AC9775" s="439"/>
      <c r="AD9775" s="439"/>
      <c r="AE9775" s="439"/>
      <c r="AF9775" s="439"/>
      <c r="AG9775" s="439"/>
      <c r="AH9775" s="439"/>
      <c r="AI9775" s="439"/>
      <c r="AJ9775" s="439"/>
    </row>
    <row r="9776" spans="29:36" x14ac:dyDescent="0.3">
      <c r="AC9776" s="439"/>
      <c r="AD9776" s="439"/>
      <c r="AE9776" s="439"/>
      <c r="AF9776" s="439"/>
      <c r="AG9776" s="439"/>
      <c r="AH9776" s="439"/>
      <c r="AI9776" s="439"/>
      <c r="AJ9776" s="439"/>
    </row>
    <row r="9777" spans="29:36" x14ac:dyDescent="0.3">
      <c r="AC9777" s="439"/>
      <c r="AD9777" s="439"/>
      <c r="AE9777" s="439"/>
      <c r="AF9777" s="439"/>
      <c r="AG9777" s="439"/>
      <c r="AH9777" s="439"/>
      <c r="AI9777" s="439"/>
      <c r="AJ9777" s="439"/>
    </row>
    <row r="9778" spans="29:36" x14ac:dyDescent="0.3">
      <c r="AC9778" s="439"/>
      <c r="AD9778" s="439"/>
      <c r="AE9778" s="439"/>
      <c r="AF9778" s="439"/>
      <c r="AG9778" s="439"/>
      <c r="AH9778" s="439"/>
      <c r="AI9778" s="439"/>
      <c r="AJ9778" s="439"/>
    </row>
    <row r="9779" spans="29:36" x14ac:dyDescent="0.3">
      <c r="AC9779" s="439"/>
      <c r="AD9779" s="439"/>
      <c r="AE9779" s="439"/>
      <c r="AF9779" s="439"/>
      <c r="AG9779" s="439"/>
      <c r="AH9779" s="439"/>
      <c r="AI9779" s="439"/>
      <c r="AJ9779" s="439"/>
    </row>
    <row r="9780" spans="29:36" x14ac:dyDescent="0.3">
      <c r="AC9780" s="439"/>
      <c r="AD9780" s="439"/>
      <c r="AE9780" s="439"/>
      <c r="AF9780" s="439"/>
      <c r="AG9780" s="439"/>
      <c r="AH9780" s="439"/>
      <c r="AI9780" s="439"/>
      <c r="AJ9780" s="439"/>
    </row>
    <row r="9781" spans="29:36" x14ac:dyDescent="0.3">
      <c r="AC9781" s="439"/>
      <c r="AD9781" s="439"/>
      <c r="AE9781" s="439"/>
      <c r="AF9781" s="439"/>
      <c r="AG9781" s="439"/>
      <c r="AH9781" s="439"/>
      <c r="AI9781" s="439"/>
      <c r="AJ9781" s="439"/>
    </row>
    <row r="9782" spans="29:36" x14ac:dyDescent="0.3">
      <c r="AC9782" s="439"/>
      <c r="AD9782" s="439"/>
      <c r="AE9782" s="439"/>
      <c r="AF9782" s="439"/>
      <c r="AG9782" s="439"/>
      <c r="AH9782" s="439"/>
      <c r="AI9782" s="439"/>
      <c r="AJ9782" s="439"/>
    </row>
    <row r="9783" spans="29:36" x14ac:dyDescent="0.3">
      <c r="AC9783" s="439"/>
      <c r="AD9783" s="439"/>
      <c r="AE9783" s="439"/>
      <c r="AF9783" s="439"/>
      <c r="AG9783" s="439"/>
      <c r="AH9783" s="439"/>
      <c r="AI9783" s="439"/>
      <c r="AJ9783" s="439"/>
    </row>
    <row r="9784" spans="29:36" x14ac:dyDescent="0.3">
      <c r="AC9784" s="439"/>
      <c r="AD9784" s="439"/>
      <c r="AE9784" s="439"/>
      <c r="AF9784" s="439"/>
      <c r="AG9784" s="439"/>
      <c r="AH9784" s="439"/>
      <c r="AI9784" s="439"/>
      <c r="AJ9784" s="439"/>
    </row>
    <row r="9785" spans="29:36" x14ac:dyDescent="0.3">
      <c r="AC9785" s="439"/>
      <c r="AD9785" s="439"/>
      <c r="AE9785" s="439"/>
      <c r="AF9785" s="439"/>
      <c r="AG9785" s="439"/>
      <c r="AH9785" s="439"/>
      <c r="AI9785" s="439"/>
      <c r="AJ9785" s="439"/>
    </row>
    <row r="9786" spans="29:36" x14ac:dyDescent="0.3">
      <c r="AC9786" s="439"/>
      <c r="AD9786" s="439"/>
      <c r="AE9786" s="439"/>
      <c r="AF9786" s="439"/>
      <c r="AG9786" s="439"/>
      <c r="AH9786" s="439"/>
      <c r="AI9786" s="439"/>
      <c r="AJ9786" s="439"/>
    </row>
    <row r="9787" spans="29:36" x14ac:dyDescent="0.3">
      <c r="AC9787" s="439"/>
      <c r="AD9787" s="439"/>
      <c r="AE9787" s="439"/>
      <c r="AF9787" s="439"/>
      <c r="AG9787" s="439"/>
      <c r="AH9787" s="439"/>
      <c r="AI9787" s="439"/>
      <c r="AJ9787" s="439"/>
    </row>
    <row r="9788" spans="29:36" x14ac:dyDescent="0.3">
      <c r="AC9788" s="439"/>
      <c r="AD9788" s="439"/>
      <c r="AE9788" s="439"/>
      <c r="AF9788" s="439"/>
      <c r="AG9788" s="439"/>
      <c r="AH9788" s="439"/>
      <c r="AI9788" s="439"/>
      <c r="AJ9788" s="439"/>
    </row>
    <row r="9789" spans="29:36" x14ac:dyDescent="0.3">
      <c r="AC9789" s="439"/>
      <c r="AD9789" s="439"/>
      <c r="AE9789" s="439"/>
      <c r="AF9789" s="439"/>
      <c r="AG9789" s="439"/>
      <c r="AH9789" s="439"/>
      <c r="AI9789" s="439"/>
      <c r="AJ9789" s="439"/>
    </row>
    <row r="9790" spans="29:36" x14ac:dyDescent="0.3">
      <c r="AC9790" s="439"/>
      <c r="AD9790" s="439"/>
      <c r="AE9790" s="439"/>
      <c r="AF9790" s="439"/>
      <c r="AG9790" s="439"/>
      <c r="AH9790" s="439"/>
      <c r="AI9790" s="439"/>
      <c r="AJ9790" s="439"/>
    </row>
    <row r="9791" spans="29:36" x14ac:dyDescent="0.3">
      <c r="AC9791" s="439"/>
      <c r="AD9791" s="439"/>
      <c r="AE9791" s="439"/>
      <c r="AF9791" s="439"/>
      <c r="AG9791" s="439"/>
      <c r="AH9791" s="439"/>
      <c r="AI9791" s="439"/>
      <c r="AJ9791" s="439"/>
    </row>
    <row r="9792" spans="29:36" x14ac:dyDescent="0.3">
      <c r="AC9792" s="439"/>
      <c r="AD9792" s="439"/>
      <c r="AE9792" s="439"/>
      <c r="AF9792" s="439"/>
      <c r="AG9792" s="439"/>
      <c r="AH9792" s="439"/>
      <c r="AI9792" s="439"/>
      <c r="AJ9792" s="439"/>
    </row>
    <row r="9793" spans="29:36" x14ac:dyDescent="0.3">
      <c r="AC9793" s="439"/>
      <c r="AD9793" s="439"/>
      <c r="AE9793" s="439"/>
      <c r="AF9793" s="439"/>
      <c r="AG9793" s="439"/>
      <c r="AH9793" s="439"/>
      <c r="AI9793" s="439"/>
      <c r="AJ9793" s="439"/>
    </row>
    <row r="9794" spans="29:36" x14ac:dyDescent="0.3">
      <c r="AC9794" s="439"/>
      <c r="AD9794" s="439"/>
      <c r="AE9794" s="439"/>
      <c r="AF9794" s="439"/>
      <c r="AG9794" s="439"/>
      <c r="AH9794" s="439"/>
      <c r="AI9794" s="439"/>
      <c r="AJ9794" s="439"/>
    </row>
    <row r="9795" spans="29:36" x14ac:dyDescent="0.3">
      <c r="AC9795" s="439"/>
      <c r="AD9795" s="439"/>
      <c r="AE9795" s="439"/>
      <c r="AF9795" s="439"/>
      <c r="AG9795" s="439"/>
      <c r="AH9795" s="439"/>
      <c r="AI9795" s="439"/>
      <c r="AJ9795" s="439"/>
    </row>
    <row r="9796" spans="29:36" x14ac:dyDescent="0.3">
      <c r="AC9796" s="439"/>
      <c r="AD9796" s="439"/>
      <c r="AE9796" s="439"/>
      <c r="AF9796" s="439"/>
      <c r="AG9796" s="439"/>
      <c r="AH9796" s="439"/>
      <c r="AI9796" s="439"/>
      <c r="AJ9796" s="439"/>
    </row>
    <row r="9797" spans="29:36" x14ac:dyDescent="0.3">
      <c r="AC9797" s="439"/>
      <c r="AD9797" s="439"/>
      <c r="AE9797" s="439"/>
      <c r="AF9797" s="439"/>
      <c r="AG9797" s="439"/>
      <c r="AH9797" s="439"/>
      <c r="AI9797" s="439"/>
      <c r="AJ9797" s="439"/>
    </row>
    <row r="9798" spans="29:36" x14ac:dyDescent="0.3">
      <c r="AC9798" s="439"/>
      <c r="AD9798" s="439"/>
      <c r="AE9798" s="439"/>
      <c r="AF9798" s="439"/>
      <c r="AG9798" s="439"/>
      <c r="AH9798" s="439"/>
      <c r="AI9798" s="439"/>
      <c r="AJ9798" s="439"/>
    </row>
    <row r="9799" spans="29:36" x14ac:dyDescent="0.3">
      <c r="AC9799" s="439"/>
      <c r="AD9799" s="439"/>
      <c r="AE9799" s="439"/>
      <c r="AF9799" s="439"/>
      <c r="AG9799" s="439"/>
      <c r="AH9799" s="439"/>
      <c r="AI9799" s="439"/>
      <c r="AJ9799" s="439"/>
    </row>
    <row r="9800" spans="29:36" x14ac:dyDescent="0.3">
      <c r="AC9800" s="439"/>
      <c r="AD9800" s="439"/>
      <c r="AE9800" s="439"/>
      <c r="AF9800" s="439"/>
      <c r="AG9800" s="439"/>
      <c r="AH9800" s="439"/>
      <c r="AI9800" s="439"/>
      <c r="AJ9800" s="439"/>
    </row>
    <row r="9801" spans="29:36" x14ac:dyDescent="0.3">
      <c r="AC9801" s="439"/>
      <c r="AD9801" s="439"/>
      <c r="AE9801" s="439"/>
      <c r="AF9801" s="439"/>
      <c r="AG9801" s="439"/>
      <c r="AH9801" s="439"/>
      <c r="AI9801" s="439"/>
      <c r="AJ9801" s="439"/>
    </row>
    <row r="9802" spans="29:36" x14ac:dyDescent="0.3">
      <c r="AC9802" s="439"/>
      <c r="AD9802" s="439"/>
      <c r="AE9802" s="439"/>
      <c r="AF9802" s="439"/>
      <c r="AG9802" s="439"/>
      <c r="AH9802" s="439"/>
      <c r="AI9802" s="439"/>
      <c r="AJ9802" s="439"/>
    </row>
    <row r="9803" spans="29:36" x14ac:dyDescent="0.3">
      <c r="AC9803" s="439"/>
      <c r="AD9803" s="439"/>
      <c r="AE9803" s="439"/>
      <c r="AF9803" s="439"/>
      <c r="AG9803" s="439"/>
      <c r="AH9803" s="439"/>
      <c r="AI9803" s="439"/>
      <c r="AJ9803" s="439"/>
    </row>
    <row r="9804" spans="29:36" x14ac:dyDescent="0.3">
      <c r="AC9804" s="439"/>
      <c r="AD9804" s="439"/>
      <c r="AE9804" s="439"/>
      <c r="AF9804" s="439"/>
      <c r="AG9804" s="439"/>
      <c r="AH9804" s="439"/>
      <c r="AI9804" s="439"/>
      <c r="AJ9804" s="439"/>
    </row>
    <row r="9805" spans="29:36" x14ac:dyDescent="0.3">
      <c r="AC9805" s="439"/>
      <c r="AD9805" s="439"/>
      <c r="AE9805" s="439"/>
      <c r="AF9805" s="439"/>
      <c r="AG9805" s="439"/>
      <c r="AH9805" s="439"/>
      <c r="AI9805" s="439"/>
      <c r="AJ9805" s="439"/>
    </row>
    <row r="9806" spans="29:36" x14ac:dyDescent="0.3">
      <c r="AC9806" s="439"/>
      <c r="AD9806" s="439"/>
      <c r="AE9806" s="439"/>
      <c r="AF9806" s="439"/>
      <c r="AG9806" s="439"/>
      <c r="AH9806" s="439"/>
      <c r="AI9806" s="439"/>
      <c r="AJ9806" s="439"/>
    </row>
    <row r="9807" spans="29:36" x14ac:dyDescent="0.3">
      <c r="AC9807" s="439"/>
      <c r="AD9807" s="439"/>
      <c r="AE9807" s="439"/>
      <c r="AF9807" s="439"/>
      <c r="AG9807" s="439"/>
      <c r="AH9807" s="439"/>
      <c r="AI9807" s="439"/>
      <c r="AJ9807" s="439"/>
    </row>
    <row r="9808" spans="29:36" x14ac:dyDescent="0.3">
      <c r="AC9808" s="439"/>
      <c r="AD9808" s="439"/>
      <c r="AE9808" s="439"/>
      <c r="AF9808" s="439"/>
      <c r="AG9808" s="439"/>
      <c r="AH9808" s="439"/>
      <c r="AI9808" s="439"/>
      <c r="AJ9808" s="439"/>
    </row>
    <row r="9809" spans="29:36" x14ac:dyDescent="0.3">
      <c r="AC9809" s="439"/>
      <c r="AD9809" s="439"/>
      <c r="AE9809" s="439"/>
      <c r="AF9809" s="439"/>
      <c r="AG9809" s="439"/>
      <c r="AH9809" s="439"/>
      <c r="AI9809" s="439"/>
      <c r="AJ9809" s="439"/>
    </row>
    <row r="9810" spans="29:36" x14ac:dyDescent="0.3">
      <c r="AC9810" s="439"/>
      <c r="AD9810" s="439"/>
      <c r="AE9810" s="439"/>
      <c r="AF9810" s="439"/>
      <c r="AG9810" s="439"/>
      <c r="AH9810" s="439"/>
      <c r="AI9810" s="439"/>
      <c r="AJ9810" s="439"/>
    </row>
    <row r="9811" spans="29:36" x14ac:dyDescent="0.3">
      <c r="AC9811" s="439"/>
      <c r="AD9811" s="439"/>
      <c r="AE9811" s="439"/>
      <c r="AF9811" s="439"/>
      <c r="AG9811" s="439"/>
      <c r="AH9811" s="439"/>
      <c r="AI9811" s="439"/>
      <c r="AJ9811" s="439"/>
    </row>
    <row r="9812" spans="29:36" x14ac:dyDescent="0.3">
      <c r="AC9812" s="439"/>
      <c r="AD9812" s="439"/>
      <c r="AE9812" s="439"/>
      <c r="AF9812" s="439"/>
      <c r="AG9812" s="439"/>
      <c r="AH9812" s="439"/>
      <c r="AI9812" s="439"/>
      <c r="AJ9812" s="439"/>
    </row>
    <row r="9813" spans="29:36" x14ac:dyDescent="0.3">
      <c r="AC9813" s="439"/>
      <c r="AD9813" s="439"/>
      <c r="AE9813" s="439"/>
      <c r="AF9813" s="439"/>
      <c r="AG9813" s="439"/>
      <c r="AH9813" s="439"/>
      <c r="AI9813" s="439"/>
      <c r="AJ9813" s="439"/>
    </row>
    <row r="9814" spans="29:36" x14ac:dyDescent="0.3">
      <c r="AC9814" s="439"/>
      <c r="AD9814" s="439"/>
      <c r="AE9814" s="439"/>
      <c r="AF9814" s="439"/>
      <c r="AG9814" s="439"/>
      <c r="AH9814" s="439"/>
      <c r="AI9814" s="439"/>
      <c r="AJ9814" s="439"/>
    </row>
    <row r="9815" spans="29:36" x14ac:dyDescent="0.3">
      <c r="AC9815" s="439"/>
      <c r="AD9815" s="439"/>
      <c r="AE9815" s="439"/>
      <c r="AF9815" s="439"/>
      <c r="AG9815" s="439"/>
      <c r="AH9815" s="439"/>
      <c r="AI9815" s="439"/>
      <c r="AJ9815" s="439"/>
    </row>
    <row r="9816" spans="29:36" x14ac:dyDescent="0.3">
      <c r="AC9816" s="439"/>
      <c r="AD9816" s="439"/>
      <c r="AE9816" s="439"/>
      <c r="AF9816" s="439"/>
      <c r="AG9816" s="439"/>
      <c r="AH9816" s="439"/>
      <c r="AI9816" s="439"/>
      <c r="AJ9816" s="439"/>
    </row>
    <row r="9817" spans="29:36" x14ac:dyDescent="0.3">
      <c r="AC9817" s="439"/>
      <c r="AD9817" s="439"/>
      <c r="AE9817" s="439"/>
      <c r="AF9817" s="439"/>
      <c r="AG9817" s="439"/>
      <c r="AH9817" s="439"/>
      <c r="AI9817" s="439"/>
      <c r="AJ9817" s="439"/>
    </row>
    <row r="9818" spans="29:36" x14ac:dyDescent="0.3">
      <c r="AC9818" s="439"/>
      <c r="AD9818" s="439"/>
      <c r="AE9818" s="439"/>
      <c r="AF9818" s="439"/>
      <c r="AG9818" s="439"/>
      <c r="AH9818" s="439"/>
      <c r="AI9818" s="439"/>
      <c r="AJ9818" s="439"/>
    </row>
    <row r="9819" spans="29:36" x14ac:dyDescent="0.3">
      <c r="AC9819" s="439"/>
      <c r="AD9819" s="439"/>
      <c r="AE9819" s="439"/>
      <c r="AF9819" s="439"/>
      <c r="AG9819" s="439"/>
      <c r="AH9819" s="439"/>
      <c r="AI9819" s="439"/>
      <c r="AJ9819" s="439"/>
    </row>
    <row r="9820" spans="29:36" x14ac:dyDescent="0.3">
      <c r="AC9820" s="439"/>
      <c r="AD9820" s="439"/>
      <c r="AE9820" s="439"/>
      <c r="AF9820" s="439"/>
      <c r="AG9820" s="439"/>
      <c r="AH9820" s="439"/>
      <c r="AI9820" s="439"/>
      <c r="AJ9820" s="439"/>
    </row>
    <row r="9821" spans="29:36" x14ac:dyDescent="0.3">
      <c r="AC9821" s="439"/>
      <c r="AD9821" s="439"/>
      <c r="AE9821" s="439"/>
      <c r="AF9821" s="439"/>
      <c r="AG9821" s="439"/>
      <c r="AH9821" s="439"/>
      <c r="AI9821" s="439"/>
      <c r="AJ9821" s="439"/>
    </row>
    <row r="9822" spans="29:36" x14ac:dyDescent="0.3">
      <c r="AC9822" s="439"/>
      <c r="AD9822" s="439"/>
      <c r="AE9822" s="439"/>
      <c r="AF9822" s="439"/>
      <c r="AG9822" s="439"/>
      <c r="AH9822" s="439"/>
      <c r="AI9822" s="439"/>
      <c r="AJ9822" s="439"/>
    </row>
    <row r="9823" spans="29:36" x14ac:dyDescent="0.3">
      <c r="AC9823" s="439"/>
      <c r="AD9823" s="439"/>
      <c r="AE9823" s="439"/>
      <c r="AF9823" s="439"/>
      <c r="AG9823" s="439"/>
      <c r="AH9823" s="439"/>
      <c r="AI9823" s="439"/>
      <c r="AJ9823" s="439"/>
    </row>
    <row r="9824" spans="29:36" x14ac:dyDescent="0.3">
      <c r="AC9824" s="439"/>
      <c r="AD9824" s="439"/>
      <c r="AE9824" s="439"/>
      <c r="AF9824" s="439"/>
      <c r="AG9824" s="439"/>
      <c r="AH9824" s="439"/>
      <c r="AI9824" s="439"/>
      <c r="AJ9824" s="439"/>
    </row>
    <row r="9825" spans="29:36" x14ac:dyDescent="0.3">
      <c r="AC9825" s="439"/>
      <c r="AD9825" s="439"/>
      <c r="AE9825" s="439"/>
      <c r="AF9825" s="439"/>
      <c r="AG9825" s="439"/>
      <c r="AH9825" s="439"/>
      <c r="AI9825" s="439"/>
      <c r="AJ9825" s="439"/>
    </row>
    <row r="9826" spans="29:36" x14ac:dyDescent="0.3">
      <c r="AC9826" s="439"/>
      <c r="AD9826" s="439"/>
      <c r="AE9826" s="439"/>
      <c r="AF9826" s="439"/>
      <c r="AG9826" s="439"/>
      <c r="AH9826" s="439"/>
      <c r="AI9826" s="439"/>
      <c r="AJ9826" s="439"/>
    </row>
    <row r="9827" spans="29:36" x14ac:dyDescent="0.3">
      <c r="AC9827" s="439"/>
      <c r="AD9827" s="439"/>
      <c r="AE9827" s="439"/>
      <c r="AF9827" s="439"/>
      <c r="AG9827" s="439"/>
      <c r="AH9827" s="439"/>
      <c r="AI9827" s="439"/>
      <c r="AJ9827" s="439"/>
    </row>
    <row r="9828" spans="29:36" x14ac:dyDescent="0.3">
      <c r="AC9828" s="439"/>
      <c r="AD9828" s="439"/>
      <c r="AE9828" s="439"/>
      <c r="AF9828" s="439"/>
      <c r="AG9828" s="439"/>
      <c r="AH9828" s="439"/>
      <c r="AI9828" s="439"/>
      <c r="AJ9828" s="439"/>
    </row>
    <row r="9829" spans="29:36" x14ac:dyDescent="0.3">
      <c r="AC9829" s="439"/>
      <c r="AD9829" s="439"/>
      <c r="AE9829" s="439"/>
      <c r="AF9829" s="439"/>
      <c r="AG9829" s="439"/>
      <c r="AH9829" s="439"/>
      <c r="AI9829" s="439"/>
      <c r="AJ9829" s="439"/>
    </row>
    <row r="9830" spans="29:36" x14ac:dyDescent="0.3">
      <c r="AC9830" s="439"/>
      <c r="AD9830" s="439"/>
      <c r="AE9830" s="439"/>
      <c r="AF9830" s="439"/>
      <c r="AG9830" s="439"/>
      <c r="AH9830" s="439"/>
      <c r="AI9830" s="439"/>
      <c r="AJ9830" s="439"/>
    </row>
    <row r="9831" spans="29:36" x14ac:dyDescent="0.3">
      <c r="AC9831" s="439"/>
      <c r="AD9831" s="439"/>
      <c r="AE9831" s="439"/>
      <c r="AF9831" s="439"/>
      <c r="AG9831" s="439"/>
      <c r="AH9831" s="439"/>
      <c r="AI9831" s="439"/>
      <c r="AJ9831" s="439"/>
    </row>
    <row r="9832" spans="29:36" x14ac:dyDescent="0.3">
      <c r="AC9832" s="439"/>
      <c r="AD9832" s="439"/>
      <c r="AE9832" s="439"/>
      <c r="AF9832" s="439"/>
      <c r="AG9832" s="439"/>
      <c r="AH9832" s="439"/>
      <c r="AI9832" s="439"/>
      <c r="AJ9832" s="439"/>
    </row>
    <row r="9833" spans="29:36" x14ac:dyDescent="0.3">
      <c r="AC9833" s="439"/>
      <c r="AD9833" s="439"/>
      <c r="AE9833" s="439"/>
      <c r="AF9833" s="439"/>
      <c r="AG9833" s="439"/>
      <c r="AH9833" s="439"/>
      <c r="AI9833" s="439"/>
      <c r="AJ9833" s="439"/>
    </row>
    <row r="9834" spans="29:36" x14ac:dyDescent="0.3">
      <c r="AC9834" s="439"/>
      <c r="AD9834" s="439"/>
      <c r="AE9834" s="439"/>
      <c r="AF9834" s="439"/>
      <c r="AG9834" s="439"/>
      <c r="AH9834" s="439"/>
      <c r="AI9834" s="439"/>
      <c r="AJ9834" s="439"/>
    </row>
    <row r="9835" spans="29:36" x14ac:dyDescent="0.3">
      <c r="AC9835" s="439"/>
      <c r="AD9835" s="439"/>
      <c r="AE9835" s="439"/>
      <c r="AF9835" s="439"/>
      <c r="AG9835" s="439"/>
      <c r="AH9835" s="439"/>
      <c r="AI9835" s="439"/>
      <c r="AJ9835" s="439"/>
    </row>
    <row r="9836" spans="29:36" x14ac:dyDescent="0.3">
      <c r="AC9836" s="439"/>
      <c r="AD9836" s="439"/>
      <c r="AE9836" s="439"/>
      <c r="AF9836" s="439"/>
      <c r="AG9836" s="439"/>
      <c r="AH9836" s="439"/>
      <c r="AI9836" s="439"/>
      <c r="AJ9836" s="439"/>
    </row>
    <row r="9837" spans="29:36" x14ac:dyDescent="0.3">
      <c r="AC9837" s="439"/>
      <c r="AD9837" s="439"/>
      <c r="AE9837" s="439"/>
      <c r="AF9837" s="439"/>
      <c r="AG9837" s="439"/>
      <c r="AH9837" s="439"/>
      <c r="AI9837" s="439"/>
      <c r="AJ9837" s="439"/>
    </row>
    <row r="9838" spans="29:36" x14ac:dyDescent="0.3">
      <c r="AC9838" s="439"/>
      <c r="AD9838" s="439"/>
      <c r="AE9838" s="439"/>
      <c r="AF9838" s="439"/>
      <c r="AG9838" s="439"/>
      <c r="AH9838" s="439"/>
      <c r="AI9838" s="439"/>
      <c r="AJ9838" s="439"/>
    </row>
    <row r="9839" spans="29:36" x14ac:dyDescent="0.3">
      <c r="AC9839" s="439"/>
      <c r="AD9839" s="439"/>
      <c r="AE9839" s="439"/>
      <c r="AF9839" s="439"/>
      <c r="AG9839" s="439"/>
      <c r="AH9839" s="439"/>
      <c r="AI9839" s="439"/>
      <c r="AJ9839" s="439"/>
    </row>
    <row r="9840" spans="29:36" x14ac:dyDescent="0.3">
      <c r="AC9840" s="439"/>
      <c r="AD9840" s="439"/>
      <c r="AE9840" s="439"/>
      <c r="AF9840" s="439"/>
      <c r="AG9840" s="439"/>
      <c r="AH9840" s="439"/>
      <c r="AI9840" s="439"/>
      <c r="AJ9840" s="439"/>
    </row>
    <row r="9841" spans="29:36" x14ac:dyDescent="0.3">
      <c r="AC9841" s="439"/>
      <c r="AD9841" s="439"/>
      <c r="AE9841" s="439"/>
      <c r="AF9841" s="439"/>
      <c r="AG9841" s="439"/>
      <c r="AH9841" s="439"/>
      <c r="AI9841" s="439"/>
      <c r="AJ9841" s="439"/>
    </row>
    <row r="9842" spans="29:36" x14ac:dyDescent="0.3">
      <c r="AC9842" s="439"/>
      <c r="AD9842" s="439"/>
      <c r="AE9842" s="439"/>
      <c r="AF9842" s="439"/>
      <c r="AG9842" s="439"/>
      <c r="AH9842" s="439"/>
      <c r="AI9842" s="439"/>
      <c r="AJ9842" s="439"/>
    </row>
    <row r="9843" spans="29:36" x14ac:dyDescent="0.3">
      <c r="AC9843" s="439"/>
      <c r="AD9843" s="439"/>
      <c r="AE9843" s="439"/>
      <c r="AF9843" s="439"/>
      <c r="AG9843" s="439"/>
      <c r="AH9843" s="439"/>
      <c r="AI9843" s="439"/>
      <c r="AJ9843" s="439"/>
    </row>
    <row r="9844" spans="29:36" x14ac:dyDescent="0.3">
      <c r="AC9844" s="439"/>
      <c r="AD9844" s="439"/>
      <c r="AE9844" s="439"/>
      <c r="AF9844" s="439"/>
      <c r="AG9844" s="439"/>
      <c r="AH9844" s="439"/>
      <c r="AI9844" s="439"/>
      <c r="AJ9844" s="439"/>
    </row>
    <row r="9845" spans="29:36" x14ac:dyDescent="0.3">
      <c r="AC9845" s="439"/>
      <c r="AD9845" s="439"/>
      <c r="AE9845" s="439"/>
      <c r="AF9845" s="439"/>
      <c r="AG9845" s="439"/>
      <c r="AH9845" s="439"/>
      <c r="AI9845" s="439"/>
      <c r="AJ9845" s="439"/>
    </row>
    <row r="9846" spans="29:36" x14ac:dyDescent="0.3">
      <c r="AC9846" s="439"/>
      <c r="AD9846" s="439"/>
      <c r="AE9846" s="439"/>
      <c r="AF9846" s="439"/>
      <c r="AG9846" s="439"/>
      <c r="AH9846" s="439"/>
      <c r="AI9846" s="439"/>
      <c r="AJ9846" s="439"/>
    </row>
    <row r="9847" spans="29:36" x14ac:dyDescent="0.3">
      <c r="AC9847" s="439"/>
      <c r="AD9847" s="439"/>
      <c r="AE9847" s="439"/>
      <c r="AF9847" s="439"/>
      <c r="AG9847" s="439"/>
      <c r="AH9847" s="439"/>
      <c r="AI9847" s="439"/>
      <c r="AJ9847" s="439"/>
    </row>
    <row r="9848" spans="29:36" x14ac:dyDescent="0.3">
      <c r="AC9848" s="439"/>
      <c r="AD9848" s="439"/>
      <c r="AE9848" s="439"/>
      <c r="AF9848" s="439"/>
      <c r="AG9848" s="439"/>
      <c r="AH9848" s="439"/>
      <c r="AI9848" s="439"/>
      <c r="AJ9848" s="439"/>
    </row>
    <row r="9849" spans="29:36" x14ac:dyDescent="0.3">
      <c r="AC9849" s="439"/>
      <c r="AD9849" s="439"/>
      <c r="AE9849" s="439"/>
      <c r="AF9849" s="439"/>
      <c r="AG9849" s="439"/>
      <c r="AH9849" s="439"/>
      <c r="AI9849" s="439"/>
      <c r="AJ9849" s="439"/>
    </row>
    <row r="9850" spans="29:36" x14ac:dyDescent="0.3">
      <c r="AC9850" s="439"/>
      <c r="AD9850" s="439"/>
      <c r="AE9850" s="439"/>
      <c r="AF9850" s="439"/>
      <c r="AG9850" s="439"/>
      <c r="AH9850" s="439"/>
      <c r="AI9850" s="439"/>
      <c r="AJ9850" s="439"/>
    </row>
    <row r="9851" spans="29:36" x14ac:dyDescent="0.3">
      <c r="AC9851" s="439"/>
      <c r="AD9851" s="439"/>
      <c r="AE9851" s="439"/>
      <c r="AF9851" s="439"/>
      <c r="AG9851" s="439"/>
      <c r="AH9851" s="439"/>
      <c r="AI9851" s="439"/>
      <c r="AJ9851" s="439"/>
    </row>
    <row r="9852" spans="29:36" x14ac:dyDescent="0.3">
      <c r="AC9852" s="439"/>
      <c r="AD9852" s="439"/>
      <c r="AE9852" s="439"/>
      <c r="AF9852" s="439"/>
      <c r="AG9852" s="439"/>
      <c r="AH9852" s="439"/>
      <c r="AI9852" s="439"/>
      <c r="AJ9852" s="439"/>
    </row>
    <row r="9853" spans="29:36" x14ac:dyDescent="0.3">
      <c r="AC9853" s="439"/>
      <c r="AD9853" s="439"/>
      <c r="AE9853" s="439"/>
      <c r="AF9853" s="439"/>
      <c r="AG9853" s="439"/>
      <c r="AH9853" s="439"/>
      <c r="AI9853" s="439"/>
      <c r="AJ9853" s="439"/>
    </row>
    <row r="9854" spans="29:36" x14ac:dyDescent="0.3">
      <c r="AC9854" s="439"/>
      <c r="AD9854" s="439"/>
      <c r="AE9854" s="439"/>
      <c r="AF9854" s="439"/>
      <c r="AG9854" s="439"/>
      <c r="AH9854" s="439"/>
      <c r="AI9854" s="439"/>
      <c r="AJ9854" s="439"/>
    </row>
    <row r="9855" spans="29:36" x14ac:dyDescent="0.3">
      <c r="AC9855" s="439"/>
      <c r="AD9855" s="439"/>
      <c r="AE9855" s="439"/>
      <c r="AF9855" s="439"/>
      <c r="AG9855" s="439"/>
      <c r="AH9855" s="439"/>
      <c r="AI9855" s="439"/>
      <c r="AJ9855" s="439"/>
    </row>
    <row r="9856" spans="29:36" x14ac:dyDescent="0.3">
      <c r="AC9856" s="439"/>
      <c r="AD9856" s="439"/>
      <c r="AE9856" s="439"/>
      <c r="AF9856" s="439"/>
      <c r="AG9856" s="439"/>
      <c r="AH9856" s="439"/>
      <c r="AI9856" s="439"/>
      <c r="AJ9856" s="439"/>
    </row>
    <row r="9857" spans="29:36" x14ac:dyDescent="0.3">
      <c r="AC9857" s="439"/>
      <c r="AD9857" s="439"/>
      <c r="AE9857" s="439"/>
      <c r="AF9857" s="439"/>
      <c r="AG9857" s="439"/>
      <c r="AH9857" s="439"/>
      <c r="AI9857" s="439"/>
      <c r="AJ9857" s="439"/>
    </row>
    <row r="9858" spans="29:36" x14ac:dyDescent="0.3">
      <c r="AC9858" s="439"/>
      <c r="AD9858" s="439"/>
      <c r="AE9858" s="439"/>
      <c r="AF9858" s="439"/>
      <c r="AG9858" s="439"/>
      <c r="AH9858" s="439"/>
      <c r="AI9858" s="439"/>
      <c r="AJ9858" s="439"/>
    </row>
    <row r="9859" spans="29:36" x14ac:dyDescent="0.3">
      <c r="AC9859" s="439"/>
      <c r="AD9859" s="439"/>
      <c r="AE9859" s="439"/>
      <c r="AF9859" s="439"/>
      <c r="AG9859" s="439"/>
      <c r="AH9859" s="439"/>
      <c r="AI9859" s="439"/>
      <c r="AJ9859" s="439"/>
    </row>
    <row r="9860" spans="29:36" x14ac:dyDescent="0.3">
      <c r="AC9860" s="439"/>
      <c r="AD9860" s="439"/>
      <c r="AE9860" s="439"/>
      <c r="AF9860" s="439"/>
      <c r="AG9860" s="439"/>
      <c r="AH9860" s="439"/>
      <c r="AI9860" s="439"/>
      <c r="AJ9860" s="439"/>
    </row>
    <row r="9861" spans="29:36" x14ac:dyDescent="0.3">
      <c r="AC9861" s="439"/>
      <c r="AD9861" s="439"/>
      <c r="AE9861" s="439"/>
      <c r="AF9861" s="439"/>
      <c r="AG9861" s="439"/>
      <c r="AH9861" s="439"/>
      <c r="AI9861" s="439"/>
      <c r="AJ9861" s="439"/>
    </row>
    <row r="9862" spans="29:36" x14ac:dyDescent="0.3">
      <c r="AC9862" s="439"/>
      <c r="AD9862" s="439"/>
      <c r="AE9862" s="439"/>
      <c r="AF9862" s="439"/>
      <c r="AG9862" s="439"/>
      <c r="AH9862" s="439"/>
      <c r="AI9862" s="439"/>
      <c r="AJ9862" s="439"/>
    </row>
    <row r="9863" spans="29:36" x14ac:dyDescent="0.3">
      <c r="AC9863" s="439"/>
      <c r="AD9863" s="439"/>
      <c r="AE9863" s="439"/>
      <c r="AF9863" s="439"/>
      <c r="AG9863" s="439"/>
      <c r="AH9863" s="439"/>
      <c r="AI9863" s="439"/>
      <c r="AJ9863" s="439"/>
    </row>
    <row r="9864" spans="29:36" x14ac:dyDescent="0.3">
      <c r="AC9864" s="439"/>
      <c r="AD9864" s="439"/>
      <c r="AE9864" s="439"/>
      <c r="AF9864" s="439"/>
      <c r="AG9864" s="439"/>
      <c r="AH9864" s="439"/>
      <c r="AI9864" s="439"/>
      <c r="AJ9864" s="439"/>
    </row>
    <row r="9865" spans="29:36" x14ac:dyDescent="0.3">
      <c r="AC9865" s="439"/>
      <c r="AD9865" s="439"/>
      <c r="AE9865" s="439"/>
      <c r="AF9865" s="439"/>
      <c r="AG9865" s="439"/>
      <c r="AH9865" s="439"/>
      <c r="AI9865" s="439"/>
      <c r="AJ9865" s="439"/>
    </row>
    <row r="9866" spans="29:36" x14ac:dyDescent="0.3">
      <c r="AC9866" s="439"/>
      <c r="AD9866" s="439"/>
      <c r="AE9866" s="439"/>
      <c r="AF9866" s="439"/>
      <c r="AG9866" s="439"/>
      <c r="AH9866" s="439"/>
      <c r="AI9866" s="439"/>
      <c r="AJ9866" s="439"/>
    </row>
    <row r="9867" spans="29:36" x14ac:dyDescent="0.3">
      <c r="AC9867" s="439"/>
      <c r="AD9867" s="439"/>
      <c r="AE9867" s="439"/>
      <c r="AF9867" s="439"/>
      <c r="AG9867" s="439"/>
      <c r="AH9867" s="439"/>
      <c r="AI9867" s="439"/>
      <c r="AJ9867" s="439"/>
    </row>
    <row r="9868" spans="29:36" x14ac:dyDescent="0.3">
      <c r="AC9868" s="439"/>
      <c r="AD9868" s="439"/>
      <c r="AE9868" s="439"/>
      <c r="AF9868" s="439"/>
      <c r="AG9868" s="439"/>
      <c r="AH9868" s="439"/>
      <c r="AI9868" s="439"/>
      <c r="AJ9868" s="439"/>
    </row>
    <row r="9869" spans="29:36" x14ac:dyDescent="0.3">
      <c r="AC9869" s="439"/>
      <c r="AD9869" s="439"/>
      <c r="AE9869" s="439"/>
      <c r="AF9869" s="439"/>
      <c r="AG9869" s="439"/>
      <c r="AH9869" s="439"/>
      <c r="AI9869" s="439"/>
      <c r="AJ9869" s="439"/>
    </row>
    <row r="9870" spans="29:36" x14ac:dyDescent="0.3">
      <c r="AC9870" s="439"/>
      <c r="AD9870" s="439"/>
      <c r="AE9870" s="439"/>
      <c r="AF9870" s="439"/>
      <c r="AG9870" s="439"/>
      <c r="AH9870" s="439"/>
      <c r="AI9870" s="439"/>
      <c r="AJ9870" s="439"/>
    </row>
    <row r="9871" spans="29:36" x14ac:dyDescent="0.3">
      <c r="AC9871" s="439"/>
      <c r="AD9871" s="439"/>
      <c r="AE9871" s="439"/>
      <c r="AF9871" s="439"/>
      <c r="AG9871" s="439"/>
      <c r="AH9871" s="439"/>
      <c r="AI9871" s="439"/>
      <c r="AJ9871" s="439"/>
    </row>
    <row r="9872" spans="29:36" x14ac:dyDescent="0.3">
      <c r="AC9872" s="439"/>
      <c r="AD9872" s="439"/>
      <c r="AE9872" s="439"/>
      <c r="AF9872" s="439"/>
      <c r="AG9872" s="439"/>
      <c r="AH9872" s="439"/>
      <c r="AI9872" s="439"/>
      <c r="AJ9872" s="439"/>
    </row>
    <row r="9873" spans="29:36" x14ac:dyDescent="0.3">
      <c r="AC9873" s="439"/>
      <c r="AD9873" s="439"/>
      <c r="AE9873" s="439"/>
      <c r="AF9873" s="439"/>
      <c r="AG9873" s="439"/>
      <c r="AH9873" s="439"/>
      <c r="AI9873" s="439"/>
      <c r="AJ9873" s="439"/>
    </row>
    <row r="9874" spans="29:36" x14ac:dyDescent="0.3">
      <c r="AC9874" s="439"/>
      <c r="AD9874" s="439"/>
      <c r="AE9874" s="439"/>
      <c r="AF9874" s="439"/>
      <c r="AG9874" s="439"/>
      <c r="AH9874" s="439"/>
      <c r="AI9874" s="439"/>
      <c r="AJ9874" s="439"/>
    </row>
    <row r="9875" spans="29:36" x14ac:dyDescent="0.3">
      <c r="AC9875" s="439"/>
      <c r="AD9875" s="439"/>
      <c r="AE9875" s="439"/>
      <c r="AF9875" s="439"/>
      <c r="AG9875" s="439"/>
      <c r="AH9875" s="439"/>
      <c r="AI9875" s="439"/>
      <c r="AJ9875" s="439"/>
    </row>
    <row r="9876" spans="29:36" x14ac:dyDescent="0.3">
      <c r="AC9876" s="439"/>
      <c r="AD9876" s="439"/>
      <c r="AE9876" s="439"/>
      <c r="AF9876" s="439"/>
      <c r="AG9876" s="439"/>
      <c r="AH9876" s="439"/>
      <c r="AI9876" s="439"/>
      <c r="AJ9876" s="439"/>
    </row>
    <row r="9877" spans="29:36" x14ac:dyDescent="0.3">
      <c r="AC9877" s="439"/>
      <c r="AD9877" s="439"/>
      <c r="AE9877" s="439"/>
      <c r="AF9877" s="439"/>
      <c r="AG9877" s="439"/>
      <c r="AH9877" s="439"/>
      <c r="AI9877" s="439"/>
      <c r="AJ9877" s="439"/>
    </row>
    <row r="9878" spans="29:36" x14ac:dyDescent="0.3">
      <c r="AC9878" s="439"/>
      <c r="AD9878" s="439"/>
      <c r="AE9878" s="439"/>
      <c r="AF9878" s="439"/>
      <c r="AG9878" s="439"/>
      <c r="AH9878" s="439"/>
      <c r="AI9878" s="439"/>
      <c r="AJ9878" s="439"/>
    </row>
    <row r="9879" spans="29:36" x14ac:dyDescent="0.3">
      <c r="AC9879" s="439"/>
      <c r="AD9879" s="439"/>
      <c r="AE9879" s="439"/>
      <c r="AF9879" s="439"/>
      <c r="AG9879" s="439"/>
      <c r="AH9879" s="439"/>
      <c r="AI9879" s="439"/>
      <c r="AJ9879" s="439"/>
    </row>
    <row r="9880" spans="29:36" x14ac:dyDescent="0.3">
      <c r="AC9880" s="439"/>
      <c r="AD9880" s="439"/>
      <c r="AE9880" s="439"/>
      <c r="AF9880" s="439"/>
      <c r="AG9880" s="439"/>
      <c r="AH9880" s="439"/>
      <c r="AI9880" s="439"/>
      <c r="AJ9880" s="439"/>
    </row>
    <row r="9881" spans="29:36" x14ac:dyDescent="0.3">
      <c r="AC9881" s="439"/>
      <c r="AD9881" s="439"/>
      <c r="AE9881" s="439"/>
      <c r="AF9881" s="439"/>
      <c r="AG9881" s="439"/>
      <c r="AH9881" s="439"/>
      <c r="AI9881" s="439"/>
      <c r="AJ9881" s="439"/>
    </row>
    <row r="9882" spans="29:36" x14ac:dyDescent="0.3">
      <c r="AC9882" s="439"/>
      <c r="AD9882" s="439"/>
      <c r="AE9882" s="439"/>
      <c r="AF9882" s="439"/>
      <c r="AG9882" s="439"/>
      <c r="AH9882" s="439"/>
      <c r="AI9882" s="439"/>
      <c r="AJ9882" s="439"/>
    </row>
    <row r="9883" spans="29:36" x14ac:dyDescent="0.3">
      <c r="AC9883" s="439"/>
      <c r="AD9883" s="439"/>
      <c r="AE9883" s="439"/>
      <c r="AF9883" s="439"/>
      <c r="AG9883" s="439"/>
      <c r="AH9883" s="439"/>
      <c r="AI9883" s="439"/>
      <c r="AJ9883" s="439"/>
    </row>
    <row r="9884" spans="29:36" x14ac:dyDescent="0.3">
      <c r="AC9884" s="439"/>
      <c r="AD9884" s="439"/>
      <c r="AE9884" s="439"/>
      <c r="AF9884" s="439"/>
      <c r="AG9884" s="439"/>
      <c r="AH9884" s="439"/>
      <c r="AI9884" s="439"/>
      <c r="AJ9884" s="439"/>
    </row>
    <row r="9885" spans="29:36" x14ac:dyDescent="0.3">
      <c r="AC9885" s="439"/>
      <c r="AD9885" s="439"/>
      <c r="AE9885" s="439"/>
      <c r="AF9885" s="439"/>
      <c r="AG9885" s="439"/>
      <c r="AH9885" s="439"/>
      <c r="AI9885" s="439"/>
      <c r="AJ9885" s="439"/>
    </row>
    <row r="9886" spans="29:36" x14ac:dyDescent="0.3">
      <c r="AC9886" s="439"/>
      <c r="AD9886" s="439"/>
      <c r="AE9886" s="439"/>
      <c r="AF9886" s="439"/>
      <c r="AG9886" s="439"/>
      <c r="AH9886" s="439"/>
      <c r="AI9886" s="439"/>
      <c r="AJ9886" s="439"/>
    </row>
    <row r="9887" spans="29:36" x14ac:dyDescent="0.3">
      <c r="AC9887" s="439"/>
      <c r="AD9887" s="439"/>
      <c r="AE9887" s="439"/>
      <c r="AF9887" s="439"/>
      <c r="AG9887" s="439"/>
      <c r="AH9887" s="439"/>
      <c r="AI9887" s="439"/>
      <c r="AJ9887" s="439"/>
    </row>
    <row r="9888" spans="29:36" x14ac:dyDescent="0.3">
      <c r="AC9888" s="439"/>
      <c r="AD9888" s="439"/>
      <c r="AE9888" s="439"/>
      <c r="AF9888" s="439"/>
      <c r="AG9888" s="439"/>
      <c r="AH9888" s="439"/>
      <c r="AI9888" s="439"/>
      <c r="AJ9888" s="439"/>
    </row>
    <row r="9889" spans="29:36" x14ac:dyDescent="0.3">
      <c r="AC9889" s="439"/>
      <c r="AD9889" s="439"/>
      <c r="AE9889" s="439"/>
      <c r="AF9889" s="439"/>
      <c r="AG9889" s="439"/>
      <c r="AH9889" s="439"/>
      <c r="AI9889" s="439"/>
      <c r="AJ9889" s="439"/>
    </row>
    <row r="9890" spans="29:36" x14ac:dyDescent="0.3">
      <c r="AC9890" s="439"/>
      <c r="AD9890" s="439"/>
      <c r="AE9890" s="439"/>
      <c r="AF9890" s="439"/>
      <c r="AG9890" s="439"/>
      <c r="AH9890" s="439"/>
      <c r="AI9890" s="439"/>
      <c r="AJ9890" s="439"/>
    </row>
    <row r="9891" spans="29:36" x14ac:dyDescent="0.3">
      <c r="AC9891" s="439"/>
      <c r="AD9891" s="439"/>
      <c r="AE9891" s="439"/>
      <c r="AF9891" s="439"/>
      <c r="AG9891" s="439"/>
      <c r="AH9891" s="439"/>
      <c r="AI9891" s="439"/>
      <c r="AJ9891" s="439"/>
    </row>
    <row r="9892" spans="29:36" x14ac:dyDescent="0.3">
      <c r="AC9892" s="439"/>
      <c r="AD9892" s="439"/>
      <c r="AE9892" s="439"/>
      <c r="AF9892" s="439"/>
      <c r="AG9892" s="439"/>
      <c r="AH9892" s="439"/>
      <c r="AI9892" s="439"/>
      <c r="AJ9892" s="439"/>
    </row>
    <row r="9893" spans="29:36" x14ac:dyDescent="0.3">
      <c r="AC9893" s="439"/>
      <c r="AD9893" s="439"/>
      <c r="AE9893" s="439"/>
      <c r="AF9893" s="439"/>
      <c r="AG9893" s="439"/>
      <c r="AH9893" s="439"/>
      <c r="AI9893" s="439"/>
      <c r="AJ9893" s="439"/>
    </row>
    <row r="9894" spans="29:36" x14ac:dyDescent="0.3">
      <c r="AC9894" s="439"/>
      <c r="AD9894" s="439"/>
      <c r="AE9894" s="439"/>
      <c r="AF9894" s="439"/>
      <c r="AG9894" s="439"/>
      <c r="AH9894" s="439"/>
      <c r="AI9894" s="439"/>
      <c r="AJ9894" s="439"/>
    </row>
    <row r="9895" spans="29:36" x14ac:dyDescent="0.3">
      <c r="AC9895" s="439"/>
      <c r="AD9895" s="439"/>
      <c r="AE9895" s="439"/>
      <c r="AF9895" s="439"/>
      <c r="AG9895" s="439"/>
      <c r="AH9895" s="439"/>
      <c r="AI9895" s="439"/>
      <c r="AJ9895" s="439"/>
    </row>
    <row r="9896" spans="29:36" x14ac:dyDescent="0.3">
      <c r="AC9896" s="439"/>
      <c r="AD9896" s="439"/>
      <c r="AE9896" s="439"/>
      <c r="AF9896" s="439"/>
      <c r="AG9896" s="439"/>
      <c r="AH9896" s="439"/>
      <c r="AI9896" s="439"/>
      <c r="AJ9896" s="439"/>
    </row>
    <row r="9897" spans="29:36" x14ac:dyDescent="0.3">
      <c r="AC9897" s="439"/>
      <c r="AD9897" s="439"/>
      <c r="AE9897" s="439"/>
      <c r="AF9897" s="439"/>
      <c r="AG9897" s="439"/>
      <c r="AH9897" s="439"/>
      <c r="AI9897" s="439"/>
      <c r="AJ9897" s="439"/>
    </row>
    <row r="9898" spans="29:36" x14ac:dyDescent="0.3">
      <c r="AC9898" s="439"/>
      <c r="AD9898" s="439"/>
      <c r="AE9898" s="439"/>
      <c r="AF9898" s="439"/>
      <c r="AG9898" s="439"/>
      <c r="AH9898" s="439"/>
      <c r="AI9898" s="439"/>
      <c r="AJ9898" s="439"/>
    </row>
    <row r="9899" spans="29:36" x14ac:dyDescent="0.3">
      <c r="AC9899" s="439"/>
      <c r="AD9899" s="439"/>
      <c r="AE9899" s="439"/>
      <c r="AF9899" s="439"/>
      <c r="AG9899" s="439"/>
      <c r="AH9899" s="439"/>
      <c r="AI9899" s="439"/>
      <c r="AJ9899" s="439"/>
    </row>
    <row r="9900" spans="29:36" x14ac:dyDescent="0.3">
      <c r="AC9900" s="439"/>
      <c r="AD9900" s="439"/>
      <c r="AE9900" s="439"/>
      <c r="AF9900" s="439"/>
      <c r="AG9900" s="439"/>
      <c r="AH9900" s="439"/>
      <c r="AI9900" s="439"/>
      <c r="AJ9900" s="439"/>
    </row>
    <row r="9901" spans="29:36" x14ac:dyDescent="0.3">
      <c r="AC9901" s="439"/>
      <c r="AD9901" s="439"/>
      <c r="AE9901" s="439"/>
      <c r="AF9901" s="439"/>
      <c r="AG9901" s="439"/>
      <c r="AH9901" s="439"/>
      <c r="AI9901" s="439"/>
      <c r="AJ9901" s="439"/>
    </row>
    <row r="9902" spans="29:36" x14ac:dyDescent="0.3">
      <c r="AC9902" s="439"/>
      <c r="AD9902" s="439"/>
      <c r="AE9902" s="439"/>
      <c r="AF9902" s="439"/>
      <c r="AG9902" s="439"/>
      <c r="AH9902" s="439"/>
      <c r="AI9902" s="439"/>
      <c r="AJ9902" s="439"/>
    </row>
    <row r="9903" spans="29:36" x14ac:dyDescent="0.3">
      <c r="AC9903" s="439"/>
      <c r="AD9903" s="439"/>
      <c r="AE9903" s="439"/>
      <c r="AF9903" s="439"/>
      <c r="AG9903" s="439"/>
      <c r="AH9903" s="439"/>
      <c r="AI9903" s="439"/>
      <c r="AJ9903" s="439"/>
    </row>
    <row r="9904" spans="29:36" x14ac:dyDescent="0.3">
      <c r="AC9904" s="439"/>
      <c r="AD9904" s="439"/>
      <c r="AE9904" s="439"/>
      <c r="AF9904" s="439"/>
      <c r="AG9904" s="439"/>
      <c r="AH9904" s="439"/>
      <c r="AI9904" s="439"/>
      <c r="AJ9904" s="439"/>
    </row>
    <row r="9905" spans="29:36" x14ac:dyDescent="0.3">
      <c r="AC9905" s="439"/>
      <c r="AD9905" s="439"/>
      <c r="AE9905" s="439"/>
      <c r="AF9905" s="439"/>
      <c r="AG9905" s="439"/>
      <c r="AH9905" s="439"/>
      <c r="AI9905" s="439"/>
      <c r="AJ9905" s="439"/>
    </row>
    <row r="9906" spans="29:36" x14ac:dyDescent="0.3">
      <c r="AC9906" s="439"/>
      <c r="AD9906" s="439"/>
      <c r="AE9906" s="439"/>
      <c r="AF9906" s="439"/>
      <c r="AG9906" s="439"/>
      <c r="AH9906" s="439"/>
      <c r="AI9906" s="439"/>
      <c r="AJ9906" s="439"/>
    </row>
    <row r="9907" spans="29:36" x14ac:dyDescent="0.3">
      <c r="AC9907" s="439"/>
      <c r="AD9907" s="439"/>
      <c r="AE9907" s="439"/>
      <c r="AF9907" s="439"/>
      <c r="AG9907" s="439"/>
      <c r="AH9907" s="439"/>
      <c r="AI9907" s="439"/>
      <c r="AJ9907" s="439"/>
    </row>
    <row r="9908" spans="29:36" x14ac:dyDescent="0.3">
      <c r="AC9908" s="439"/>
      <c r="AD9908" s="439"/>
      <c r="AE9908" s="439"/>
      <c r="AF9908" s="439"/>
      <c r="AG9908" s="439"/>
      <c r="AH9908" s="439"/>
      <c r="AI9908" s="439"/>
      <c r="AJ9908" s="439"/>
    </row>
    <row r="9909" spans="29:36" x14ac:dyDescent="0.3">
      <c r="AC9909" s="439"/>
      <c r="AD9909" s="439"/>
      <c r="AE9909" s="439"/>
      <c r="AF9909" s="439"/>
      <c r="AG9909" s="439"/>
      <c r="AH9909" s="439"/>
      <c r="AI9909" s="439"/>
      <c r="AJ9909" s="439"/>
    </row>
    <row r="9910" spans="29:36" x14ac:dyDescent="0.3">
      <c r="AC9910" s="439"/>
      <c r="AD9910" s="439"/>
      <c r="AE9910" s="439"/>
      <c r="AF9910" s="439"/>
      <c r="AG9910" s="439"/>
      <c r="AH9910" s="439"/>
      <c r="AI9910" s="439"/>
      <c r="AJ9910" s="439"/>
    </row>
    <row r="9911" spans="29:36" x14ac:dyDescent="0.3">
      <c r="AC9911" s="439"/>
      <c r="AD9911" s="439"/>
      <c r="AE9911" s="439"/>
      <c r="AF9911" s="439"/>
      <c r="AG9911" s="439"/>
      <c r="AH9911" s="439"/>
      <c r="AI9911" s="439"/>
      <c r="AJ9911" s="439"/>
    </row>
    <row r="9912" spans="29:36" x14ac:dyDescent="0.3">
      <c r="AC9912" s="439"/>
      <c r="AD9912" s="439"/>
      <c r="AE9912" s="439"/>
      <c r="AF9912" s="439"/>
      <c r="AG9912" s="439"/>
      <c r="AH9912" s="439"/>
      <c r="AI9912" s="439"/>
      <c r="AJ9912" s="439"/>
    </row>
    <row r="9913" spans="29:36" x14ac:dyDescent="0.3">
      <c r="AC9913" s="439"/>
      <c r="AD9913" s="439"/>
      <c r="AE9913" s="439"/>
      <c r="AF9913" s="439"/>
      <c r="AG9913" s="439"/>
      <c r="AH9913" s="439"/>
      <c r="AI9913" s="439"/>
      <c r="AJ9913" s="439"/>
    </row>
    <row r="9914" spans="29:36" x14ac:dyDescent="0.3">
      <c r="AC9914" s="439"/>
      <c r="AD9914" s="439"/>
      <c r="AE9914" s="439"/>
      <c r="AF9914" s="439"/>
      <c r="AG9914" s="439"/>
      <c r="AH9914" s="439"/>
      <c r="AI9914" s="439"/>
      <c r="AJ9914" s="439"/>
    </row>
    <row r="9915" spans="29:36" x14ac:dyDescent="0.3">
      <c r="AC9915" s="439"/>
      <c r="AD9915" s="439"/>
      <c r="AE9915" s="439"/>
      <c r="AF9915" s="439"/>
      <c r="AG9915" s="439"/>
      <c r="AH9915" s="439"/>
      <c r="AI9915" s="439"/>
      <c r="AJ9915" s="439"/>
    </row>
    <row r="9916" spans="29:36" x14ac:dyDescent="0.3">
      <c r="AC9916" s="439"/>
      <c r="AD9916" s="439"/>
      <c r="AE9916" s="439"/>
      <c r="AF9916" s="439"/>
      <c r="AG9916" s="439"/>
      <c r="AH9916" s="439"/>
      <c r="AI9916" s="439"/>
      <c r="AJ9916" s="439"/>
    </row>
    <row r="9917" spans="29:36" x14ac:dyDescent="0.3">
      <c r="AC9917" s="439"/>
      <c r="AD9917" s="439"/>
      <c r="AE9917" s="439"/>
      <c r="AF9917" s="439"/>
      <c r="AG9917" s="439"/>
      <c r="AH9917" s="439"/>
      <c r="AI9917" s="439"/>
      <c r="AJ9917" s="439"/>
    </row>
    <row r="9918" spans="29:36" x14ac:dyDescent="0.3">
      <c r="AC9918" s="439"/>
      <c r="AD9918" s="439"/>
      <c r="AE9918" s="439"/>
      <c r="AF9918" s="439"/>
      <c r="AG9918" s="439"/>
      <c r="AH9918" s="439"/>
      <c r="AI9918" s="439"/>
      <c r="AJ9918" s="439"/>
    </row>
    <row r="9919" spans="29:36" x14ac:dyDescent="0.3">
      <c r="AC9919" s="439"/>
      <c r="AD9919" s="439"/>
      <c r="AE9919" s="439"/>
      <c r="AF9919" s="439"/>
      <c r="AG9919" s="439"/>
      <c r="AH9919" s="439"/>
      <c r="AI9919" s="439"/>
      <c r="AJ9919" s="439"/>
    </row>
    <row r="9920" spans="29:36" x14ac:dyDescent="0.3">
      <c r="AC9920" s="439"/>
      <c r="AD9920" s="439"/>
      <c r="AE9920" s="439"/>
      <c r="AF9920" s="439"/>
      <c r="AG9920" s="439"/>
      <c r="AH9920" s="439"/>
      <c r="AI9920" s="439"/>
      <c r="AJ9920" s="439"/>
    </row>
    <row r="9921" spans="29:36" x14ac:dyDescent="0.3">
      <c r="AC9921" s="439"/>
      <c r="AD9921" s="439"/>
      <c r="AE9921" s="439"/>
      <c r="AF9921" s="439"/>
      <c r="AG9921" s="439"/>
      <c r="AH9921" s="439"/>
      <c r="AI9921" s="439"/>
      <c r="AJ9921" s="439"/>
    </row>
    <row r="9922" spans="29:36" x14ac:dyDescent="0.3">
      <c r="AC9922" s="439"/>
      <c r="AD9922" s="439"/>
      <c r="AE9922" s="439"/>
      <c r="AF9922" s="439"/>
      <c r="AG9922" s="439"/>
      <c r="AH9922" s="439"/>
      <c r="AI9922" s="439"/>
      <c r="AJ9922" s="439"/>
    </row>
    <row r="9923" spans="29:36" x14ac:dyDescent="0.3">
      <c r="AC9923" s="439"/>
      <c r="AD9923" s="439"/>
      <c r="AE9923" s="439"/>
      <c r="AF9923" s="439"/>
      <c r="AG9923" s="439"/>
      <c r="AH9923" s="439"/>
      <c r="AI9923" s="439"/>
      <c r="AJ9923" s="439"/>
    </row>
    <row r="9924" spans="29:36" x14ac:dyDescent="0.3">
      <c r="AC9924" s="439"/>
      <c r="AD9924" s="439"/>
      <c r="AE9924" s="439"/>
      <c r="AF9924" s="439"/>
      <c r="AG9924" s="439"/>
      <c r="AH9924" s="439"/>
      <c r="AI9924" s="439"/>
      <c r="AJ9924" s="439"/>
    </row>
    <row r="9925" spans="29:36" x14ac:dyDescent="0.3">
      <c r="AC9925" s="439"/>
      <c r="AD9925" s="439"/>
      <c r="AE9925" s="439"/>
      <c r="AF9925" s="439"/>
      <c r="AG9925" s="439"/>
      <c r="AH9925" s="439"/>
      <c r="AI9925" s="439"/>
      <c r="AJ9925" s="439"/>
    </row>
    <row r="9926" spans="29:36" x14ac:dyDescent="0.3">
      <c r="AC9926" s="439"/>
      <c r="AD9926" s="439"/>
      <c r="AE9926" s="439"/>
      <c r="AF9926" s="439"/>
      <c r="AG9926" s="439"/>
      <c r="AH9926" s="439"/>
      <c r="AI9926" s="439"/>
      <c r="AJ9926" s="439"/>
    </row>
    <row r="9927" spans="29:36" x14ac:dyDescent="0.3">
      <c r="AC9927" s="439"/>
      <c r="AD9927" s="439"/>
      <c r="AE9927" s="439"/>
      <c r="AF9927" s="439"/>
      <c r="AG9927" s="439"/>
      <c r="AH9927" s="439"/>
      <c r="AI9927" s="439"/>
      <c r="AJ9927" s="439"/>
    </row>
    <row r="9928" spans="29:36" x14ac:dyDescent="0.3">
      <c r="AC9928" s="439"/>
      <c r="AD9928" s="439"/>
      <c r="AE9928" s="439"/>
      <c r="AF9928" s="439"/>
      <c r="AG9928" s="439"/>
      <c r="AH9928" s="439"/>
      <c r="AI9928" s="439"/>
      <c r="AJ9928" s="439"/>
    </row>
    <row r="9929" spans="29:36" x14ac:dyDescent="0.3">
      <c r="AC9929" s="439"/>
      <c r="AD9929" s="439"/>
      <c r="AE9929" s="439"/>
      <c r="AF9929" s="439"/>
      <c r="AG9929" s="439"/>
      <c r="AH9929" s="439"/>
      <c r="AI9929" s="439"/>
      <c r="AJ9929" s="439"/>
    </row>
    <row r="9930" spans="29:36" x14ac:dyDescent="0.3">
      <c r="AC9930" s="439"/>
      <c r="AD9930" s="439"/>
      <c r="AE9930" s="439"/>
      <c r="AF9930" s="439"/>
      <c r="AG9930" s="439"/>
      <c r="AH9930" s="439"/>
      <c r="AI9930" s="439"/>
      <c r="AJ9930" s="439"/>
    </row>
    <row r="9931" spans="29:36" x14ac:dyDescent="0.3">
      <c r="AC9931" s="439"/>
      <c r="AD9931" s="439"/>
      <c r="AE9931" s="439"/>
      <c r="AF9931" s="439"/>
      <c r="AG9931" s="439"/>
      <c r="AH9931" s="439"/>
      <c r="AI9931" s="439"/>
      <c r="AJ9931" s="439"/>
    </row>
    <row r="9932" spans="29:36" x14ac:dyDescent="0.3">
      <c r="AC9932" s="439"/>
      <c r="AD9932" s="439"/>
      <c r="AE9932" s="439"/>
      <c r="AF9932" s="439"/>
      <c r="AG9932" s="439"/>
      <c r="AH9932" s="439"/>
      <c r="AI9932" s="439"/>
      <c r="AJ9932" s="439"/>
    </row>
    <row r="9933" spans="29:36" x14ac:dyDescent="0.3">
      <c r="AC9933" s="439"/>
      <c r="AD9933" s="439"/>
      <c r="AE9933" s="439"/>
      <c r="AF9933" s="439"/>
      <c r="AG9933" s="439"/>
      <c r="AH9933" s="439"/>
      <c r="AI9933" s="439"/>
      <c r="AJ9933" s="439"/>
    </row>
    <row r="9934" spans="29:36" x14ac:dyDescent="0.3">
      <c r="AC9934" s="439"/>
      <c r="AD9934" s="439"/>
      <c r="AE9934" s="439"/>
      <c r="AF9934" s="439"/>
      <c r="AG9934" s="439"/>
      <c r="AH9934" s="439"/>
      <c r="AI9934" s="439"/>
      <c r="AJ9934" s="439"/>
    </row>
    <row r="9935" spans="29:36" x14ac:dyDescent="0.3">
      <c r="AC9935" s="439"/>
      <c r="AD9935" s="439"/>
      <c r="AE9935" s="439"/>
      <c r="AF9935" s="439"/>
      <c r="AG9935" s="439"/>
      <c r="AH9935" s="439"/>
      <c r="AI9935" s="439"/>
      <c r="AJ9935" s="439"/>
    </row>
    <row r="9936" spans="29:36" x14ac:dyDescent="0.3">
      <c r="AC9936" s="439"/>
      <c r="AD9936" s="439"/>
      <c r="AE9936" s="439"/>
      <c r="AF9936" s="439"/>
      <c r="AG9936" s="439"/>
      <c r="AH9936" s="439"/>
      <c r="AI9936" s="439"/>
      <c r="AJ9936" s="439"/>
    </row>
    <row r="9937" spans="29:36" x14ac:dyDescent="0.3">
      <c r="AC9937" s="439"/>
      <c r="AD9937" s="439"/>
      <c r="AE9937" s="439"/>
      <c r="AF9937" s="439"/>
      <c r="AG9937" s="439"/>
      <c r="AH9937" s="439"/>
      <c r="AI9937" s="439"/>
      <c r="AJ9937" s="439"/>
    </row>
    <row r="9938" spans="29:36" x14ac:dyDescent="0.3">
      <c r="AC9938" s="439"/>
      <c r="AD9938" s="439"/>
      <c r="AE9938" s="439"/>
      <c r="AF9938" s="439"/>
      <c r="AG9938" s="439"/>
      <c r="AH9938" s="439"/>
      <c r="AI9938" s="439"/>
      <c r="AJ9938" s="439"/>
    </row>
    <row r="9939" spans="29:36" x14ac:dyDescent="0.3">
      <c r="AC9939" s="439"/>
      <c r="AD9939" s="439"/>
      <c r="AE9939" s="439"/>
      <c r="AF9939" s="439"/>
      <c r="AG9939" s="439"/>
      <c r="AH9939" s="439"/>
      <c r="AI9939" s="439"/>
      <c r="AJ9939" s="439"/>
    </row>
    <row r="9940" spans="29:36" x14ac:dyDescent="0.3">
      <c r="AC9940" s="439"/>
      <c r="AD9940" s="439"/>
      <c r="AE9940" s="439"/>
      <c r="AF9940" s="439"/>
      <c r="AG9940" s="439"/>
      <c r="AH9940" s="439"/>
      <c r="AI9940" s="439"/>
      <c r="AJ9940" s="439"/>
    </row>
    <row r="9941" spans="29:36" x14ac:dyDescent="0.3">
      <c r="AC9941" s="439"/>
      <c r="AD9941" s="439"/>
      <c r="AE9941" s="439"/>
      <c r="AF9941" s="439"/>
      <c r="AG9941" s="439"/>
      <c r="AH9941" s="439"/>
      <c r="AI9941" s="439"/>
      <c r="AJ9941" s="439"/>
    </row>
    <row r="9942" spans="29:36" x14ac:dyDescent="0.3">
      <c r="AC9942" s="439"/>
      <c r="AD9942" s="439"/>
      <c r="AE9942" s="439"/>
      <c r="AF9942" s="439"/>
      <c r="AG9942" s="439"/>
      <c r="AH9942" s="439"/>
      <c r="AI9942" s="439"/>
      <c r="AJ9942" s="439"/>
    </row>
    <row r="9943" spans="29:36" x14ac:dyDescent="0.3">
      <c r="AC9943" s="439"/>
      <c r="AD9943" s="439"/>
      <c r="AE9943" s="439"/>
      <c r="AF9943" s="439"/>
      <c r="AG9943" s="439"/>
      <c r="AH9943" s="439"/>
      <c r="AI9943" s="439"/>
      <c r="AJ9943" s="439"/>
    </row>
    <row r="9944" spans="29:36" x14ac:dyDescent="0.3">
      <c r="AC9944" s="439"/>
      <c r="AD9944" s="439"/>
      <c r="AE9944" s="439"/>
      <c r="AF9944" s="439"/>
      <c r="AG9944" s="439"/>
      <c r="AH9944" s="439"/>
      <c r="AI9944" s="439"/>
      <c r="AJ9944" s="439"/>
    </row>
    <row r="9945" spans="29:36" x14ac:dyDescent="0.3">
      <c r="AC9945" s="439"/>
      <c r="AD9945" s="439"/>
      <c r="AE9945" s="439"/>
      <c r="AF9945" s="439"/>
      <c r="AG9945" s="439"/>
      <c r="AH9945" s="439"/>
      <c r="AI9945" s="439"/>
      <c r="AJ9945" s="439"/>
    </row>
    <row r="9946" spans="29:36" x14ac:dyDescent="0.3">
      <c r="AC9946" s="439"/>
      <c r="AD9946" s="439"/>
      <c r="AE9946" s="439"/>
      <c r="AF9946" s="439"/>
      <c r="AG9946" s="439"/>
      <c r="AH9946" s="439"/>
      <c r="AI9946" s="439"/>
      <c r="AJ9946" s="439"/>
    </row>
    <row r="9947" spans="29:36" x14ac:dyDescent="0.3">
      <c r="AC9947" s="439"/>
      <c r="AD9947" s="439"/>
      <c r="AE9947" s="439"/>
      <c r="AF9947" s="439"/>
      <c r="AG9947" s="439"/>
      <c r="AH9947" s="439"/>
      <c r="AI9947" s="439"/>
      <c r="AJ9947" s="439"/>
    </row>
    <row r="9948" spans="29:36" x14ac:dyDescent="0.3">
      <c r="AC9948" s="439"/>
      <c r="AD9948" s="439"/>
      <c r="AE9948" s="439"/>
      <c r="AF9948" s="439"/>
      <c r="AG9948" s="439"/>
      <c r="AH9948" s="439"/>
      <c r="AI9948" s="439"/>
      <c r="AJ9948" s="439"/>
    </row>
    <row r="9949" spans="29:36" x14ac:dyDescent="0.3">
      <c r="AC9949" s="439"/>
      <c r="AD9949" s="439"/>
      <c r="AE9949" s="439"/>
      <c r="AF9949" s="439"/>
      <c r="AG9949" s="439"/>
      <c r="AH9949" s="439"/>
      <c r="AI9949" s="439"/>
      <c r="AJ9949" s="439"/>
    </row>
    <row r="9950" spans="29:36" x14ac:dyDescent="0.3">
      <c r="AC9950" s="439"/>
      <c r="AD9950" s="439"/>
      <c r="AE9950" s="439"/>
      <c r="AF9950" s="439"/>
      <c r="AG9950" s="439"/>
      <c r="AH9950" s="439"/>
      <c r="AI9950" s="439"/>
      <c r="AJ9950" s="439"/>
    </row>
    <row r="9951" spans="29:36" x14ac:dyDescent="0.3">
      <c r="AC9951" s="439"/>
      <c r="AD9951" s="439"/>
      <c r="AE9951" s="439"/>
      <c r="AF9951" s="439"/>
      <c r="AG9951" s="439"/>
      <c r="AH9951" s="439"/>
      <c r="AI9951" s="439"/>
      <c r="AJ9951" s="439"/>
    </row>
    <row r="9952" spans="29:36" x14ac:dyDescent="0.3">
      <c r="AC9952" s="439"/>
      <c r="AD9952" s="439"/>
      <c r="AE9952" s="439"/>
      <c r="AF9952" s="439"/>
      <c r="AG9952" s="439"/>
      <c r="AH9952" s="439"/>
      <c r="AI9952" s="439"/>
      <c r="AJ9952" s="439"/>
    </row>
    <row r="9953" spans="29:36" x14ac:dyDescent="0.3">
      <c r="AC9953" s="439"/>
      <c r="AD9953" s="439"/>
      <c r="AE9953" s="439"/>
      <c r="AF9953" s="439"/>
      <c r="AG9953" s="439"/>
      <c r="AH9953" s="439"/>
      <c r="AI9953" s="439"/>
      <c r="AJ9953" s="439"/>
    </row>
    <row r="9954" spans="29:36" x14ac:dyDescent="0.3">
      <c r="AC9954" s="439"/>
      <c r="AD9954" s="439"/>
      <c r="AE9954" s="439"/>
      <c r="AF9954" s="439"/>
      <c r="AG9954" s="439"/>
      <c r="AH9954" s="439"/>
      <c r="AI9954" s="439"/>
      <c r="AJ9954" s="439"/>
    </row>
    <row r="9955" spans="29:36" x14ac:dyDescent="0.3">
      <c r="AC9955" s="439"/>
      <c r="AD9955" s="439"/>
      <c r="AE9955" s="439"/>
      <c r="AF9955" s="439"/>
      <c r="AG9955" s="439"/>
      <c r="AH9955" s="439"/>
      <c r="AI9955" s="439"/>
      <c r="AJ9955" s="439"/>
    </row>
    <row r="9956" spans="29:36" x14ac:dyDescent="0.3">
      <c r="AC9956" s="439"/>
      <c r="AD9956" s="439"/>
      <c r="AE9956" s="439"/>
      <c r="AF9956" s="439"/>
      <c r="AG9956" s="439"/>
      <c r="AH9956" s="439"/>
      <c r="AI9956" s="439"/>
      <c r="AJ9956" s="439"/>
    </row>
    <row r="9957" spans="29:36" x14ac:dyDescent="0.3">
      <c r="AC9957" s="439"/>
      <c r="AD9957" s="439"/>
      <c r="AE9957" s="439"/>
      <c r="AF9957" s="439"/>
      <c r="AG9957" s="439"/>
      <c r="AH9957" s="439"/>
      <c r="AI9957" s="439"/>
      <c r="AJ9957" s="439"/>
    </row>
    <row r="9958" spans="29:36" x14ac:dyDescent="0.3">
      <c r="AC9958" s="439"/>
      <c r="AD9958" s="439"/>
      <c r="AE9958" s="439"/>
      <c r="AF9958" s="439"/>
      <c r="AG9958" s="439"/>
      <c r="AH9958" s="439"/>
      <c r="AI9958" s="439"/>
      <c r="AJ9958" s="439"/>
    </row>
    <row r="9959" spans="29:36" x14ac:dyDescent="0.3">
      <c r="AC9959" s="439"/>
      <c r="AD9959" s="439"/>
      <c r="AE9959" s="439"/>
      <c r="AF9959" s="439"/>
      <c r="AG9959" s="439"/>
      <c r="AH9959" s="439"/>
      <c r="AI9959" s="439"/>
      <c r="AJ9959" s="439"/>
    </row>
    <row r="9960" spans="29:36" x14ac:dyDescent="0.3">
      <c r="AC9960" s="439"/>
      <c r="AD9960" s="439"/>
      <c r="AE9960" s="439"/>
      <c r="AF9960" s="439"/>
      <c r="AG9960" s="439"/>
      <c r="AH9960" s="439"/>
      <c r="AI9960" s="439"/>
      <c r="AJ9960" s="439"/>
    </row>
    <row r="9961" spans="29:36" x14ac:dyDescent="0.3">
      <c r="AC9961" s="439"/>
      <c r="AD9961" s="439"/>
      <c r="AE9961" s="439"/>
      <c r="AF9961" s="439"/>
      <c r="AG9961" s="439"/>
      <c r="AH9961" s="439"/>
      <c r="AI9961" s="439"/>
      <c r="AJ9961" s="439"/>
    </row>
    <row r="9962" spans="29:36" x14ac:dyDescent="0.3">
      <c r="AC9962" s="439"/>
      <c r="AD9962" s="439"/>
      <c r="AE9962" s="439"/>
      <c r="AF9962" s="439"/>
      <c r="AG9962" s="439"/>
      <c r="AH9962" s="439"/>
      <c r="AI9962" s="439"/>
      <c r="AJ9962" s="439"/>
    </row>
    <row r="9963" spans="29:36" x14ac:dyDescent="0.3">
      <c r="AC9963" s="439"/>
      <c r="AD9963" s="439"/>
      <c r="AE9963" s="439"/>
      <c r="AF9963" s="439"/>
      <c r="AG9963" s="439"/>
      <c r="AH9963" s="439"/>
      <c r="AI9963" s="439"/>
      <c r="AJ9963" s="439"/>
    </row>
    <row r="9964" spans="29:36" x14ac:dyDescent="0.3">
      <c r="AC9964" s="439"/>
      <c r="AD9964" s="439"/>
      <c r="AE9964" s="439"/>
      <c r="AF9964" s="439"/>
      <c r="AG9964" s="439"/>
      <c r="AH9964" s="439"/>
      <c r="AI9964" s="439"/>
      <c r="AJ9964" s="439"/>
    </row>
    <row r="9965" spans="29:36" x14ac:dyDescent="0.3">
      <c r="AC9965" s="439"/>
      <c r="AD9965" s="439"/>
      <c r="AE9965" s="439"/>
      <c r="AF9965" s="439"/>
      <c r="AG9965" s="439"/>
      <c r="AH9965" s="439"/>
      <c r="AI9965" s="439"/>
      <c r="AJ9965" s="439"/>
    </row>
    <row r="9966" spans="29:36" x14ac:dyDescent="0.3">
      <c r="AC9966" s="439"/>
      <c r="AD9966" s="439"/>
      <c r="AE9966" s="439"/>
      <c r="AF9966" s="439"/>
      <c r="AG9966" s="439"/>
      <c r="AH9966" s="439"/>
      <c r="AI9966" s="439"/>
      <c r="AJ9966" s="439"/>
    </row>
    <row r="9967" spans="29:36" x14ac:dyDescent="0.3">
      <c r="AC9967" s="439"/>
      <c r="AD9967" s="439"/>
      <c r="AE9967" s="439"/>
      <c r="AF9967" s="439"/>
      <c r="AG9967" s="439"/>
      <c r="AH9967" s="439"/>
      <c r="AI9967" s="439"/>
      <c r="AJ9967" s="439"/>
    </row>
    <row r="9968" spans="29:36" x14ac:dyDescent="0.3">
      <c r="AC9968" s="439"/>
      <c r="AD9968" s="439"/>
      <c r="AE9968" s="439"/>
      <c r="AF9968" s="439"/>
      <c r="AG9968" s="439"/>
      <c r="AH9968" s="439"/>
      <c r="AI9968" s="439"/>
      <c r="AJ9968" s="439"/>
    </row>
    <row r="9969" spans="29:36" x14ac:dyDescent="0.3">
      <c r="AC9969" s="439"/>
      <c r="AD9969" s="439"/>
      <c r="AE9969" s="439"/>
      <c r="AF9969" s="439"/>
      <c r="AG9969" s="439"/>
      <c r="AH9969" s="439"/>
      <c r="AI9969" s="439"/>
      <c r="AJ9969" s="439"/>
    </row>
    <row r="9970" spans="29:36" x14ac:dyDescent="0.3">
      <c r="AC9970" s="439"/>
      <c r="AD9970" s="439"/>
      <c r="AE9970" s="439"/>
      <c r="AF9970" s="439"/>
      <c r="AG9970" s="439"/>
      <c r="AH9970" s="439"/>
      <c r="AI9970" s="439"/>
      <c r="AJ9970" s="439"/>
    </row>
    <row r="9971" spans="29:36" x14ac:dyDescent="0.3">
      <c r="AC9971" s="439"/>
      <c r="AD9971" s="439"/>
      <c r="AE9971" s="439"/>
      <c r="AF9971" s="439"/>
      <c r="AG9971" s="439"/>
      <c r="AH9971" s="439"/>
      <c r="AI9971" s="439"/>
      <c r="AJ9971" s="439"/>
    </row>
    <row r="9972" spans="29:36" x14ac:dyDescent="0.3">
      <c r="AC9972" s="439"/>
      <c r="AD9972" s="439"/>
      <c r="AE9972" s="439"/>
      <c r="AF9972" s="439"/>
      <c r="AG9972" s="439"/>
      <c r="AH9972" s="439"/>
      <c r="AI9972" s="439"/>
      <c r="AJ9972" s="439"/>
    </row>
    <row r="9973" spans="29:36" x14ac:dyDescent="0.3">
      <c r="AC9973" s="439"/>
      <c r="AD9973" s="439"/>
      <c r="AE9973" s="439"/>
      <c r="AF9973" s="439"/>
      <c r="AG9973" s="439"/>
      <c r="AH9973" s="439"/>
      <c r="AI9973" s="439"/>
      <c r="AJ9973" s="439"/>
    </row>
    <row r="9974" spans="29:36" x14ac:dyDescent="0.3">
      <c r="AC9974" s="439"/>
      <c r="AD9974" s="439"/>
      <c r="AE9974" s="439"/>
      <c r="AF9974" s="439"/>
      <c r="AG9974" s="439"/>
      <c r="AH9974" s="439"/>
      <c r="AI9974" s="439"/>
      <c r="AJ9974" s="439"/>
    </row>
    <row r="9975" spans="29:36" x14ac:dyDescent="0.3">
      <c r="AC9975" s="439"/>
      <c r="AD9975" s="439"/>
      <c r="AE9975" s="439"/>
      <c r="AF9975" s="439"/>
      <c r="AG9975" s="439"/>
      <c r="AH9975" s="439"/>
      <c r="AI9975" s="439"/>
      <c r="AJ9975" s="439"/>
    </row>
    <row r="9976" spans="29:36" x14ac:dyDescent="0.3">
      <c r="AC9976" s="439"/>
      <c r="AD9976" s="439"/>
      <c r="AE9976" s="439"/>
      <c r="AF9976" s="439"/>
      <c r="AG9976" s="439"/>
      <c r="AH9976" s="439"/>
      <c r="AI9976" s="439"/>
      <c r="AJ9976" s="439"/>
    </row>
    <row r="9977" spans="29:36" x14ac:dyDescent="0.3">
      <c r="AC9977" s="439"/>
      <c r="AD9977" s="439"/>
      <c r="AE9977" s="439"/>
      <c r="AF9977" s="439"/>
      <c r="AG9977" s="439"/>
      <c r="AH9977" s="439"/>
      <c r="AI9977" s="439"/>
      <c r="AJ9977" s="439"/>
    </row>
    <row r="9978" spans="29:36" x14ac:dyDescent="0.3">
      <c r="AC9978" s="439"/>
      <c r="AD9978" s="439"/>
      <c r="AE9978" s="439"/>
      <c r="AF9978" s="439"/>
      <c r="AG9978" s="439"/>
      <c r="AH9978" s="439"/>
      <c r="AI9978" s="439"/>
      <c r="AJ9978" s="439"/>
    </row>
    <row r="9979" spans="29:36" x14ac:dyDescent="0.3">
      <c r="AC9979" s="439"/>
      <c r="AD9979" s="439"/>
      <c r="AE9979" s="439"/>
      <c r="AF9979" s="439"/>
      <c r="AG9979" s="439"/>
      <c r="AH9979" s="439"/>
      <c r="AI9979" s="439"/>
      <c r="AJ9979" s="439"/>
    </row>
    <row r="9980" spans="29:36" x14ac:dyDescent="0.3">
      <c r="AC9980" s="439"/>
      <c r="AD9980" s="439"/>
      <c r="AE9980" s="439"/>
      <c r="AF9980" s="439"/>
      <c r="AG9980" s="439"/>
      <c r="AH9980" s="439"/>
      <c r="AI9980" s="439"/>
      <c r="AJ9980" s="439"/>
    </row>
    <row r="9981" spans="29:36" x14ac:dyDescent="0.3">
      <c r="AC9981" s="439"/>
      <c r="AD9981" s="439"/>
      <c r="AE9981" s="439"/>
      <c r="AF9981" s="439"/>
      <c r="AG9981" s="439"/>
      <c r="AH9981" s="439"/>
      <c r="AI9981" s="439"/>
      <c r="AJ9981" s="439"/>
    </row>
    <row r="9982" spans="29:36" x14ac:dyDescent="0.3">
      <c r="AC9982" s="439"/>
      <c r="AD9982" s="439"/>
      <c r="AE9982" s="439"/>
      <c r="AF9982" s="439"/>
      <c r="AG9982" s="439"/>
      <c r="AH9982" s="439"/>
      <c r="AI9982" s="439"/>
      <c r="AJ9982" s="439"/>
    </row>
    <row r="9983" spans="29:36" x14ac:dyDescent="0.3">
      <c r="AC9983" s="439"/>
      <c r="AD9983" s="439"/>
      <c r="AE9983" s="439"/>
      <c r="AF9983" s="439"/>
      <c r="AG9983" s="439"/>
      <c r="AH9983" s="439"/>
      <c r="AI9983" s="439"/>
      <c r="AJ9983" s="439"/>
    </row>
    <row r="9984" spans="29:36" x14ac:dyDescent="0.3">
      <c r="AC9984" s="439"/>
      <c r="AD9984" s="439"/>
      <c r="AE9984" s="439"/>
      <c r="AF9984" s="439"/>
      <c r="AG9984" s="439"/>
      <c r="AH9984" s="439"/>
      <c r="AI9984" s="439"/>
      <c r="AJ9984" s="439"/>
    </row>
    <row r="9985" spans="29:36" x14ac:dyDescent="0.3">
      <c r="AC9985" s="439"/>
      <c r="AD9985" s="439"/>
      <c r="AE9985" s="439"/>
      <c r="AF9985" s="439"/>
      <c r="AG9985" s="439"/>
      <c r="AH9985" s="439"/>
      <c r="AI9985" s="439"/>
      <c r="AJ9985" s="439"/>
    </row>
    <row r="9986" spans="29:36" x14ac:dyDescent="0.3">
      <c r="AC9986" s="439"/>
      <c r="AD9986" s="439"/>
      <c r="AE9986" s="439"/>
      <c r="AF9986" s="439"/>
      <c r="AG9986" s="439"/>
      <c r="AH9986" s="439"/>
      <c r="AI9986" s="439"/>
      <c r="AJ9986" s="439"/>
    </row>
    <row r="9987" spans="29:36" x14ac:dyDescent="0.3">
      <c r="AC9987" s="439"/>
      <c r="AD9987" s="439"/>
      <c r="AE9987" s="439"/>
      <c r="AF9987" s="439"/>
      <c r="AG9987" s="439"/>
      <c r="AH9987" s="439"/>
      <c r="AI9987" s="439"/>
      <c r="AJ9987" s="439"/>
    </row>
    <row r="9988" spans="29:36" x14ac:dyDescent="0.3">
      <c r="AC9988" s="439"/>
      <c r="AD9988" s="439"/>
      <c r="AE9988" s="439"/>
      <c r="AF9988" s="439"/>
      <c r="AG9988" s="439"/>
      <c r="AH9988" s="439"/>
      <c r="AI9988" s="439"/>
      <c r="AJ9988" s="439"/>
    </row>
    <row r="9989" spans="29:36" x14ac:dyDescent="0.3">
      <c r="AC9989" s="439"/>
      <c r="AD9989" s="439"/>
      <c r="AE9989" s="439"/>
      <c r="AF9989" s="439"/>
      <c r="AG9989" s="439"/>
      <c r="AH9989" s="439"/>
      <c r="AI9989" s="439"/>
      <c r="AJ9989" s="439"/>
    </row>
    <row r="9990" spans="29:36" x14ac:dyDescent="0.3">
      <c r="AC9990" s="439"/>
      <c r="AD9990" s="439"/>
      <c r="AE9990" s="439"/>
      <c r="AF9990" s="439"/>
      <c r="AG9990" s="439"/>
      <c r="AH9990" s="439"/>
      <c r="AI9990" s="439"/>
      <c r="AJ9990" s="439"/>
    </row>
    <row r="9991" spans="29:36" x14ac:dyDescent="0.3">
      <c r="AC9991" s="439"/>
      <c r="AD9991" s="439"/>
      <c r="AE9991" s="439"/>
      <c r="AF9991" s="439"/>
      <c r="AG9991" s="439"/>
      <c r="AH9991" s="439"/>
      <c r="AI9991" s="439"/>
      <c r="AJ9991" s="439"/>
    </row>
    <row r="9992" spans="29:36" x14ac:dyDescent="0.3">
      <c r="AC9992" s="439"/>
      <c r="AD9992" s="439"/>
      <c r="AE9992" s="439"/>
      <c r="AF9992" s="439"/>
      <c r="AG9992" s="439"/>
      <c r="AH9992" s="439"/>
      <c r="AI9992" s="439"/>
      <c r="AJ9992" s="439"/>
    </row>
    <row r="9993" spans="29:36" x14ac:dyDescent="0.3">
      <c r="AC9993" s="439"/>
      <c r="AD9993" s="439"/>
      <c r="AE9993" s="439"/>
      <c r="AF9993" s="439"/>
      <c r="AG9993" s="439"/>
      <c r="AH9993" s="439"/>
      <c r="AI9993" s="439"/>
      <c r="AJ9993" s="439"/>
    </row>
    <row r="9994" spans="29:36" x14ac:dyDescent="0.3">
      <c r="AC9994" s="439"/>
      <c r="AD9994" s="439"/>
      <c r="AE9994" s="439"/>
      <c r="AF9994" s="439"/>
      <c r="AG9994" s="439"/>
      <c r="AH9994" s="439"/>
      <c r="AI9994" s="439"/>
      <c r="AJ9994" s="439"/>
    </row>
    <row r="9995" spans="29:36" x14ac:dyDescent="0.3">
      <c r="AC9995" s="439"/>
      <c r="AD9995" s="439"/>
      <c r="AE9995" s="439"/>
      <c r="AF9995" s="439"/>
      <c r="AG9995" s="439"/>
      <c r="AH9995" s="439"/>
      <c r="AI9995" s="439"/>
      <c r="AJ9995" s="439"/>
    </row>
    <row r="9996" spans="29:36" x14ac:dyDescent="0.3">
      <c r="AC9996" s="439"/>
      <c r="AD9996" s="439"/>
      <c r="AE9996" s="439"/>
      <c r="AF9996" s="439"/>
      <c r="AG9996" s="439"/>
      <c r="AH9996" s="439"/>
      <c r="AI9996" s="439"/>
      <c r="AJ9996" s="439"/>
    </row>
    <row r="9997" spans="29:36" x14ac:dyDescent="0.3">
      <c r="AC9997" s="439"/>
      <c r="AD9997" s="439"/>
      <c r="AE9997" s="439"/>
      <c r="AF9997" s="439"/>
      <c r="AG9997" s="439"/>
      <c r="AH9997" s="439"/>
      <c r="AI9997" s="439"/>
      <c r="AJ9997" s="439"/>
    </row>
    <row r="9998" spans="29:36" x14ac:dyDescent="0.3">
      <c r="AC9998" s="439"/>
      <c r="AD9998" s="439"/>
      <c r="AE9998" s="439"/>
      <c r="AF9998" s="439"/>
      <c r="AG9998" s="439"/>
      <c r="AH9998" s="439"/>
      <c r="AI9998" s="439"/>
      <c r="AJ9998" s="439"/>
    </row>
    <row r="9999" spans="29:36" x14ac:dyDescent="0.3">
      <c r="AC9999" s="439"/>
      <c r="AD9999" s="439"/>
      <c r="AE9999" s="439"/>
      <c r="AF9999" s="439"/>
      <c r="AG9999" s="439"/>
      <c r="AH9999" s="439"/>
      <c r="AI9999" s="439"/>
      <c r="AJ9999" s="439"/>
    </row>
    <row r="10000" spans="29:36" x14ac:dyDescent="0.3">
      <c r="AC10000" s="439"/>
      <c r="AD10000" s="439"/>
      <c r="AE10000" s="439"/>
      <c r="AF10000" s="439"/>
      <c r="AG10000" s="439"/>
      <c r="AH10000" s="439"/>
      <c r="AI10000" s="439"/>
      <c r="AJ10000" s="439"/>
    </row>
    <row r="10001" spans="29:36" x14ac:dyDescent="0.3">
      <c r="AC10001" s="439"/>
      <c r="AD10001" s="439"/>
      <c r="AE10001" s="439"/>
      <c r="AF10001" s="439"/>
      <c r="AG10001" s="439"/>
      <c r="AH10001" s="439"/>
      <c r="AI10001" s="439"/>
      <c r="AJ10001" s="439"/>
    </row>
    <row r="10002" spans="29:36" x14ac:dyDescent="0.3">
      <c r="AC10002" s="439"/>
      <c r="AD10002" s="439"/>
      <c r="AE10002" s="439"/>
      <c r="AF10002" s="439"/>
      <c r="AG10002" s="439"/>
      <c r="AH10002" s="439"/>
      <c r="AI10002" s="439"/>
      <c r="AJ10002" s="439"/>
    </row>
    <row r="10003" spans="29:36" x14ac:dyDescent="0.3">
      <c r="AC10003" s="439"/>
      <c r="AD10003" s="439"/>
      <c r="AE10003" s="439"/>
      <c r="AF10003" s="439"/>
      <c r="AG10003" s="439"/>
      <c r="AH10003" s="439"/>
      <c r="AI10003" s="439"/>
      <c r="AJ10003" s="439"/>
    </row>
    <row r="10004" spans="29:36" x14ac:dyDescent="0.3">
      <c r="AC10004" s="439"/>
      <c r="AD10004" s="439"/>
      <c r="AE10004" s="439"/>
      <c r="AF10004" s="439"/>
      <c r="AG10004" s="439"/>
      <c r="AH10004" s="439"/>
      <c r="AI10004" s="439"/>
      <c r="AJ10004" s="439"/>
    </row>
    <row r="10005" spans="29:36" x14ac:dyDescent="0.3">
      <c r="AC10005" s="439"/>
      <c r="AD10005" s="439"/>
      <c r="AE10005" s="439"/>
      <c r="AF10005" s="439"/>
      <c r="AG10005" s="439"/>
      <c r="AH10005" s="439"/>
      <c r="AI10005" s="439"/>
      <c r="AJ10005" s="439"/>
    </row>
    <row r="10006" spans="29:36" x14ac:dyDescent="0.3">
      <c r="AC10006" s="439"/>
      <c r="AD10006" s="439"/>
      <c r="AE10006" s="439"/>
      <c r="AF10006" s="439"/>
      <c r="AG10006" s="439"/>
      <c r="AH10006" s="439"/>
      <c r="AI10006" s="439"/>
      <c r="AJ10006" s="439"/>
    </row>
    <row r="10007" spans="29:36" x14ac:dyDescent="0.3">
      <c r="AC10007" s="439"/>
      <c r="AD10007" s="439"/>
      <c r="AE10007" s="439"/>
      <c r="AF10007" s="439"/>
      <c r="AG10007" s="439"/>
      <c r="AH10007" s="439"/>
      <c r="AI10007" s="439"/>
      <c r="AJ10007" s="439"/>
    </row>
    <row r="10008" spans="29:36" x14ac:dyDescent="0.3">
      <c r="AC10008" s="439"/>
      <c r="AD10008" s="439"/>
      <c r="AE10008" s="439"/>
      <c r="AF10008" s="439"/>
      <c r="AG10008" s="439"/>
      <c r="AH10008" s="439"/>
      <c r="AI10008" s="439"/>
      <c r="AJ10008" s="439"/>
    </row>
    <row r="10009" spans="29:36" x14ac:dyDescent="0.3">
      <c r="AC10009" s="439"/>
      <c r="AD10009" s="439"/>
      <c r="AE10009" s="439"/>
      <c r="AF10009" s="439"/>
      <c r="AG10009" s="439"/>
      <c r="AH10009" s="439"/>
      <c r="AI10009" s="439"/>
      <c r="AJ10009" s="439"/>
    </row>
    <row r="10010" spans="29:36" x14ac:dyDescent="0.3">
      <c r="AC10010" s="439"/>
      <c r="AD10010" s="439"/>
      <c r="AE10010" s="439"/>
      <c r="AF10010" s="439"/>
      <c r="AG10010" s="439"/>
      <c r="AH10010" s="439"/>
      <c r="AI10010" s="439"/>
      <c r="AJ10010" s="439"/>
    </row>
    <row r="10011" spans="29:36" x14ac:dyDescent="0.3">
      <c r="AC10011" s="439"/>
      <c r="AD10011" s="439"/>
      <c r="AE10011" s="439"/>
      <c r="AF10011" s="439"/>
      <c r="AG10011" s="439"/>
      <c r="AH10011" s="439"/>
      <c r="AI10011" s="439"/>
      <c r="AJ10011" s="439"/>
    </row>
    <row r="10012" spans="29:36" x14ac:dyDescent="0.3">
      <c r="AC10012" s="439"/>
      <c r="AD10012" s="439"/>
      <c r="AE10012" s="439"/>
      <c r="AF10012" s="439"/>
      <c r="AG10012" s="439"/>
      <c r="AH10012" s="439"/>
      <c r="AI10012" s="439"/>
      <c r="AJ10012" s="439"/>
    </row>
    <row r="10013" spans="29:36" x14ac:dyDescent="0.3">
      <c r="AC10013" s="439"/>
      <c r="AD10013" s="439"/>
      <c r="AE10013" s="439"/>
      <c r="AF10013" s="439"/>
      <c r="AG10013" s="439"/>
      <c r="AH10013" s="439"/>
      <c r="AI10013" s="439"/>
      <c r="AJ10013" s="439"/>
    </row>
    <row r="10014" spans="29:36" x14ac:dyDescent="0.3">
      <c r="AC10014" s="439"/>
      <c r="AD10014" s="439"/>
      <c r="AE10014" s="439"/>
      <c r="AF10014" s="439"/>
      <c r="AG10014" s="439"/>
      <c r="AH10014" s="439"/>
      <c r="AI10014" s="439"/>
      <c r="AJ10014" s="439"/>
    </row>
    <row r="10015" spans="29:36" x14ac:dyDescent="0.3">
      <c r="AC10015" s="439"/>
      <c r="AD10015" s="439"/>
      <c r="AE10015" s="439"/>
      <c r="AF10015" s="439"/>
      <c r="AG10015" s="439"/>
      <c r="AH10015" s="439"/>
      <c r="AI10015" s="439"/>
      <c r="AJ10015" s="439"/>
    </row>
    <row r="10016" spans="29:36" x14ac:dyDescent="0.3">
      <c r="AC10016" s="439"/>
      <c r="AD10016" s="439"/>
      <c r="AE10016" s="439"/>
      <c r="AF10016" s="439"/>
      <c r="AG10016" s="439"/>
      <c r="AH10016" s="439"/>
      <c r="AI10016" s="439"/>
      <c r="AJ10016" s="439"/>
    </row>
    <row r="10017" spans="29:36" x14ac:dyDescent="0.3">
      <c r="AC10017" s="439"/>
      <c r="AD10017" s="439"/>
      <c r="AE10017" s="439"/>
      <c r="AF10017" s="439"/>
      <c r="AG10017" s="439"/>
      <c r="AH10017" s="439"/>
      <c r="AI10017" s="439"/>
      <c r="AJ10017" s="439"/>
    </row>
    <row r="10018" spans="29:36" x14ac:dyDescent="0.3">
      <c r="AC10018" s="439"/>
      <c r="AD10018" s="439"/>
      <c r="AE10018" s="439"/>
      <c r="AF10018" s="439"/>
      <c r="AG10018" s="439"/>
      <c r="AH10018" s="439"/>
      <c r="AI10018" s="439"/>
      <c r="AJ10018" s="439"/>
    </row>
    <row r="10019" spans="29:36" x14ac:dyDescent="0.3">
      <c r="AC10019" s="439"/>
      <c r="AD10019" s="439"/>
      <c r="AE10019" s="439"/>
      <c r="AF10019" s="439"/>
      <c r="AG10019" s="439"/>
      <c r="AH10019" s="439"/>
      <c r="AI10019" s="439"/>
      <c r="AJ10019" s="439"/>
    </row>
    <row r="10020" spans="29:36" x14ac:dyDescent="0.3">
      <c r="AC10020" s="439"/>
      <c r="AD10020" s="439"/>
      <c r="AE10020" s="439"/>
      <c r="AF10020" s="439"/>
      <c r="AG10020" s="439"/>
      <c r="AH10020" s="439"/>
      <c r="AI10020" s="439"/>
      <c r="AJ10020" s="439"/>
    </row>
    <row r="10021" spans="29:36" x14ac:dyDescent="0.3">
      <c r="AC10021" s="439"/>
      <c r="AD10021" s="439"/>
      <c r="AE10021" s="439"/>
      <c r="AF10021" s="439"/>
      <c r="AG10021" s="439"/>
      <c r="AH10021" s="439"/>
      <c r="AI10021" s="439"/>
      <c r="AJ10021" s="439"/>
    </row>
    <row r="10022" spans="29:36" x14ac:dyDescent="0.3">
      <c r="AC10022" s="439"/>
      <c r="AD10022" s="439"/>
      <c r="AE10022" s="439"/>
      <c r="AF10022" s="439"/>
      <c r="AG10022" s="439"/>
      <c r="AH10022" s="439"/>
      <c r="AI10022" s="439"/>
      <c r="AJ10022" s="439"/>
    </row>
    <row r="10023" spans="29:36" x14ac:dyDescent="0.3">
      <c r="AC10023" s="439"/>
      <c r="AD10023" s="439"/>
      <c r="AE10023" s="439"/>
      <c r="AF10023" s="439"/>
      <c r="AG10023" s="439"/>
      <c r="AH10023" s="439"/>
      <c r="AI10023" s="439"/>
      <c r="AJ10023" s="439"/>
    </row>
    <row r="10024" spans="29:36" x14ac:dyDescent="0.3">
      <c r="AC10024" s="439"/>
      <c r="AD10024" s="439"/>
      <c r="AE10024" s="439"/>
      <c r="AF10024" s="439"/>
      <c r="AG10024" s="439"/>
      <c r="AH10024" s="439"/>
      <c r="AI10024" s="439"/>
      <c r="AJ10024" s="439"/>
    </row>
    <row r="10025" spans="29:36" x14ac:dyDescent="0.3">
      <c r="AC10025" s="439"/>
      <c r="AD10025" s="439"/>
      <c r="AE10025" s="439"/>
      <c r="AF10025" s="439"/>
      <c r="AG10025" s="439"/>
      <c r="AH10025" s="439"/>
      <c r="AI10025" s="439"/>
      <c r="AJ10025" s="439"/>
    </row>
    <row r="10026" spans="29:36" x14ac:dyDescent="0.3">
      <c r="AC10026" s="439"/>
      <c r="AD10026" s="439"/>
      <c r="AE10026" s="439"/>
      <c r="AF10026" s="439"/>
      <c r="AG10026" s="439"/>
      <c r="AH10026" s="439"/>
      <c r="AI10026" s="439"/>
      <c r="AJ10026" s="439"/>
    </row>
    <row r="10027" spans="29:36" x14ac:dyDescent="0.3">
      <c r="AC10027" s="439"/>
      <c r="AD10027" s="439"/>
      <c r="AE10027" s="439"/>
      <c r="AF10027" s="439"/>
      <c r="AG10027" s="439"/>
      <c r="AH10027" s="439"/>
      <c r="AI10027" s="439"/>
      <c r="AJ10027" s="439"/>
    </row>
    <row r="10028" spans="29:36" x14ac:dyDescent="0.3">
      <c r="AC10028" s="439"/>
      <c r="AD10028" s="439"/>
      <c r="AE10028" s="439"/>
      <c r="AF10028" s="439"/>
      <c r="AG10028" s="439"/>
      <c r="AH10028" s="439"/>
      <c r="AI10028" s="439"/>
      <c r="AJ10028" s="439"/>
    </row>
    <row r="10029" spans="29:36" x14ac:dyDescent="0.3">
      <c r="AC10029" s="439"/>
      <c r="AD10029" s="439"/>
      <c r="AE10029" s="439"/>
      <c r="AF10029" s="439"/>
      <c r="AG10029" s="439"/>
      <c r="AH10029" s="439"/>
      <c r="AI10029" s="439"/>
      <c r="AJ10029" s="439"/>
    </row>
    <row r="10030" spans="29:36" x14ac:dyDescent="0.3">
      <c r="AC10030" s="439"/>
      <c r="AD10030" s="439"/>
      <c r="AE10030" s="439"/>
      <c r="AF10030" s="439"/>
      <c r="AG10030" s="439"/>
      <c r="AH10030" s="439"/>
      <c r="AI10030" s="439"/>
      <c r="AJ10030" s="439"/>
    </row>
    <row r="10031" spans="29:36" x14ac:dyDescent="0.3">
      <c r="AC10031" s="439"/>
      <c r="AD10031" s="439"/>
      <c r="AE10031" s="439"/>
      <c r="AF10031" s="439"/>
      <c r="AG10031" s="439"/>
      <c r="AH10031" s="439"/>
      <c r="AI10031" s="439"/>
      <c r="AJ10031" s="439"/>
    </row>
    <row r="10032" spans="29:36" x14ac:dyDescent="0.3">
      <c r="AC10032" s="439"/>
      <c r="AD10032" s="439"/>
      <c r="AE10032" s="439"/>
      <c r="AF10032" s="439"/>
      <c r="AG10032" s="439"/>
      <c r="AH10032" s="439"/>
      <c r="AI10032" s="439"/>
      <c r="AJ10032" s="439"/>
    </row>
    <row r="10033" spans="29:36" x14ac:dyDescent="0.3">
      <c r="AC10033" s="439"/>
      <c r="AD10033" s="439"/>
      <c r="AE10033" s="439"/>
      <c r="AF10033" s="439"/>
      <c r="AG10033" s="439"/>
      <c r="AH10033" s="439"/>
      <c r="AI10033" s="439"/>
      <c r="AJ10033" s="439"/>
    </row>
    <row r="10034" spans="29:36" x14ac:dyDescent="0.3">
      <c r="AC10034" s="439"/>
      <c r="AD10034" s="439"/>
      <c r="AE10034" s="439"/>
      <c r="AF10034" s="439"/>
      <c r="AG10034" s="439"/>
      <c r="AH10034" s="439"/>
      <c r="AI10034" s="439"/>
      <c r="AJ10034" s="439"/>
    </row>
    <row r="10035" spans="29:36" x14ac:dyDescent="0.3">
      <c r="AC10035" s="439"/>
      <c r="AD10035" s="439"/>
      <c r="AE10035" s="439"/>
      <c r="AF10035" s="439"/>
      <c r="AG10035" s="439"/>
      <c r="AH10035" s="439"/>
      <c r="AI10035" s="439"/>
      <c r="AJ10035" s="439"/>
    </row>
    <row r="10036" spans="29:36" x14ac:dyDescent="0.3">
      <c r="AC10036" s="439"/>
      <c r="AD10036" s="439"/>
      <c r="AE10036" s="439"/>
      <c r="AF10036" s="439"/>
      <c r="AG10036" s="439"/>
      <c r="AH10036" s="439"/>
      <c r="AI10036" s="439"/>
      <c r="AJ10036" s="439"/>
    </row>
    <row r="10037" spans="29:36" x14ac:dyDescent="0.3">
      <c r="AC10037" s="439"/>
      <c r="AD10037" s="439"/>
      <c r="AE10037" s="439"/>
      <c r="AF10037" s="439"/>
      <c r="AG10037" s="439"/>
      <c r="AH10037" s="439"/>
      <c r="AI10037" s="439"/>
      <c r="AJ10037" s="439"/>
    </row>
    <row r="10038" spans="29:36" x14ac:dyDescent="0.3">
      <c r="AC10038" s="439"/>
      <c r="AD10038" s="439"/>
      <c r="AE10038" s="439"/>
      <c r="AF10038" s="439"/>
      <c r="AG10038" s="439"/>
      <c r="AH10038" s="439"/>
      <c r="AI10038" s="439"/>
      <c r="AJ10038" s="439"/>
    </row>
    <row r="10039" spans="29:36" x14ac:dyDescent="0.3">
      <c r="AC10039" s="439"/>
      <c r="AD10039" s="439"/>
      <c r="AE10039" s="439"/>
      <c r="AF10039" s="439"/>
      <c r="AG10039" s="439"/>
      <c r="AH10039" s="439"/>
      <c r="AI10039" s="439"/>
      <c r="AJ10039" s="439"/>
    </row>
    <row r="10040" spans="29:36" x14ac:dyDescent="0.3">
      <c r="AC10040" s="439"/>
      <c r="AD10040" s="439"/>
      <c r="AE10040" s="439"/>
      <c r="AF10040" s="439"/>
      <c r="AG10040" s="439"/>
      <c r="AH10040" s="439"/>
      <c r="AI10040" s="439"/>
      <c r="AJ10040" s="439"/>
    </row>
    <row r="10041" spans="29:36" x14ac:dyDescent="0.3">
      <c r="AC10041" s="439"/>
      <c r="AD10041" s="439"/>
      <c r="AE10041" s="439"/>
      <c r="AF10041" s="439"/>
      <c r="AG10041" s="439"/>
      <c r="AH10041" s="439"/>
      <c r="AI10041" s="439"/>
      <c r="AJ10041" s="439"/>
    </row>
    <row r="10042" spans="29:36" x14ac:dyDescent="0.3">
      <c r="AC10042" s="439"/>
      <c r="AD10042" s="439"/>
      <c r="AE10042" s="439"/>
      <c r="AF10042" s="439"/>
      <c r="AG10042" s="439"/>
      <c r="AH10042" s="439"/>
      <c r="AI10042" s="439"/>
      <c r="AJ10042" s="439"/>
    </row>
    <row r="10043" spans="29:36" x14ac:dyDescent="0.3">
      <c r="AC10043" s="439"/>
      <c r="AD10043" s="439"/>
      <c r="AE10043" s="439"/>
      <c r="AF10043" s="439"/>
      <c r="AG10043" s="439"/>
      <c r="AH10043" s="439"/>
      <c r="AI10043" s="439"/>
      <c r="AJ10043" s="439"/>
    </row>
    <row r="10044" spans="29:36" x14ac:dyDescent="0.3">
      <c r="AC10044" s="439"/>
      <c r="AD10044" s="439"/>
      <c r="AE10044" s="439"/>
      <c r="AF10044" s="439"/>
      <c r="AG10044" s="439"/>
      <c r="AH10044" s="439"/>
      <c r="AI10044" s="439"/>
      <c r="AJ10044" s="439"/>
    </row>
    <row r="10045" spans="29:36" x14ac:dyDescent="0.3">
      <c r="AC10045" s="439"/>
      <c r="AD10045" s="439"/>
      <c r="AE10045" s="439"/>
      <c r="AF10045" s="439"/>
      <c r="AG10045" s="439"/>
      <c r="AH10045" s="439"/>
      <c r="AI10045" s="439"/>
      <c r="AJ10045" s="439"/>
    </row>
    <row r="10046" spans="29:36" x14ac:dyDescent="0.3">
      <c r="AC10046" s="439"/>
      <c r="AD10046" s="439"/>
      <c r="AE10046" s="439"/>
      <c r="AF10046" s="439"/>
      <c r="AG10046" s="439"/>
      <c r="AH10046" s="439"/>
      <c r="AI10046" s="439"/>
      <c r="AJ10046" s="439"/>
    </row>
    <row r="10047" spans="29:36" x14ac:dyDescent="0.3">
      <c r="AC10047" s="439"/>
      <c r="AD10047" s="439"/>
      <c r="AE10047" s="439"/>
      <c r="AF10047" s="439"/>
      <c r="AG10047" s="439"/>
      <c r="AH10047" s="439"/>
      <c r="AI10047" s="439"/>
      <c r="AJ10047" s="439"/>
    </row>
    <row r="10048" spans="29:36" x14ac:dyDescent="0.3">
      <c r="AC10048" s="439"/>
      <c r="AD10048" s="439"/>
      <c r="AE10048" s="439"/>
      <c r="AF10048" s="439"/>
      <c r="AG10048" s="439"/>
      <c r="AH10048" s="439"/>
      <c r="AI10048" s="439"/>
      <c r="AJ10048" s="439"/>
    </row>
    <row r="10049" spans="29:36" x14ac:dyDescent="0.3">
      <c r="AC10049" s="439"/>
      <c r="AD10049" s="439"/>
      <c r="AE10049" s="439"/>
      <c r="AF10049" s="439"/>
      <c r="AG10049" s="439"/>
      <c r="AH10049" s="439"/>
      <c r="AI10049" s="439"/>
      <c r="AJ10049" s="439"/>
    </row>
    <row r="10050" spans="29:36" x14ac:dyDescent="0.3">
      <c r="AC10050" s="439"/>
      <c r="AD10050" s="439"/>
      <c r="AE10050" s="439"/>
      <c r="AF10050" s="439"/>
      <c r="AG10050" s="439"/>
      <c r="AH10050" s="439"/>
      <c r="AI10050" s="439"/>
      <c r="AJ10050" s="439"/>
    </row>
    <row r="10051" spans="29:36" x14ac:dyDescent="0.3">
      <c r="AC10051" s="439"/>
      <c r="AD10051" s="439"/>
      <c r="AE10051" s="439"/>
      <c r="AF10051" s="439"/>
      <c r="AG10051" s="439"/>
      <c r="AH10051" s="439"/>
      <c r="AI10051" s="439"/>
      <c r="AJ10051" s="439"/>
    </row>
    <row r="10052" spans="29:36" x14ac:dyDescent="0.3">
      <c r="AC10052" s="439"/>
      <c r="AD10052" s="439"/>
      <c r="AE10052" s="439"/>
      <c r="AF10052" s="439"/>
      <c r="AG10052" s="439"/>
      <c r="AH10052" s="439"/>
      <c r="AI10052" s="439"/>
      <c r="AJ10052" s="439"/>
    </row>
    <row r="10053" spans="29:36" x14ac:dyDescent="0.3">
      <c r="AC10053" s="439"/>
      <c r="AD10053" s="439"/>
      <c r="AE10053" s="439"/>
      <c r="AF10053" s="439"/>
      <c r="AG10053" s="439"/>
      <c r="AH10053" s="439"/>
      <c r="AI10053" s="439"/>
      <c r="AJ10053" s="439"/>
    </row>
    <row r="10054" spans="29:36" x14ac:dyDescent="0.3">
      <c r="AC10054" s="439"/>
      <c r="AD10054" s="439"/>
      <c r="AE10054" s="439"/>
      <c r="AF10054" s="439"/>
      <c r="AG10054" s="439"/>
      <c r="AH10054" s="439"/>
      <c r="AI10054" s="439"/>
      <c r="AJ10054" s="439"/>
    </row>
    <row r="10055" spans="29:36" x14ac:dyDescent="0.3">
      <c r="AC10055" s="439"/>
      <c r="AD10055" s="439"/>
      <c r="AE10055" s="439"/>
      <c r="AF10055" s="439"/>
      <c r="AG10055" s="439"/>
      <c r="AH10055" s="439"/>
      <c r="AI10055" s="439"/>
      <c r="AJ10055" s="439"/>
    </row>
    <row r="10056" spans="29:36" x14ac:dyDescent="0.3">
      <c r="AC10056" s="439"/>
      <c r="AD10056" s="439"/>
      <c r="AE10056" s="439"/>
      <c r="AF10056" s="439"/>
      <c r="AG10056" s="439"/>
      <c r="AH10056" s="439"/>
      <c r="AI10056" s="439"/>
      <c r="AJ10056" s="439"/>
    </row>
    <row r="10057" spans="29:36" x14ac:dyDescent="0.3">
      <c r="AC10057" s="439"/>
      <c r="AD10057" s="439"/>
      <c r="AE10057" s="439"/>
      <c r="AF10057" s="439"/>
      <c r="AG10057" s="439"/>
      <c r="AH10057" s="439"/>
      <c r="AI10057" s="439"/>
      <c r="AJ10057" s="439"/>
    </row>
    <row r="10058" spans="29:36" x14ac:dyDescent="0.3">
      <c r="AC10058" s="439"/>
      <c r="AD10058" s="439"/>
      <c r="AE10058" s="439"/>
      <c r="AF10058" s="439"/>
      <c r="AG10058" s="439"/>
      <c r="AH10058" s="439"/>
      <c r="AI10058" s="439"/>
      <c r="AJ10058" s="439"/>
    </row>
    <row r="10059" spans="29:36" x14ac:dyDescent="0.3">
      <c r="AC10059" s="439"/>
      <c r="AD10059" s="439"/>
      <c r="AE10059" s="439"/>
      <c r="AF10059" s="439"/>
      <c r="AG10059" s="439"/>
      <c r="AH10059" s="439"/>
      <c r="AI10059" s="439"/>
      <c r="AJ10059" s="439"/>
    </row>
    <row r="10060" spans="29:36" x14ac:dyDescent="0.3">
      <c r="AC10060" s="439"/>
      <c r="AD10060" s="439"/>
      <c r="AE10060" s="439"/>
      <c r="AF10060" s="439"/>
      <c r="AG10060" s="439"/>
      <c r="AH10060" s="439"/>
      <c r="AI10060" s="439"/>
      <c r="AJ10060" s="439"/>
    </row>
    <row r="10061" spans="29:36" x14ac:dyDescent="0.3">
      <c r="AC10061" s="439"/>
      <c r="AD10061" s="439"/>
      <c r="AE10061" s="439"/>
      <c r="AF10061" s="439"/>
      <c r="AG10061" s="439"/>
      <c r="AH10061" s="439"/>
      <c r="AI10061" s="439"/>
      <c r="AJ10061" s="439"/>
    </row>
    <row r="10062" spans="29:36" x14ac:dyDescent="0.3">
      <c r="AC10062" s="439"/>
      <c r="AD10062" s="439"/>
      <c r="AE10062" s="439"/>
      <c r="AF10062" s="439"/>
      <c r="AG10062" s="439"/>
      <c r="AH10062" s="439"/>
      <c r="AI10062" s="439"/>
      <c r="AJ10062" s="439"/>
    </row>
    <row r="10063" spans="29:36" x14ac:dyDescent="0.3">
      <c r="AC10063" s="439"/>
      <c r="AD10063" s="439"/>
      <c r="AE10063" s="439"/>
      <c r="AF10063" s="439"/>
      <c r="AG10063" s="439"/>
      <c r="AH10063" s="439"/>
      <c r="AI10063" s="439"/>
      <c r="AJ10063" s="439"/>
    </row>
    <row r="10064" spans="29:36" x14ac:dyDescent="0.3">
      <c r="AC10064" s="439"/>
      <c r="AD10064" s="439"/>
      <c r="AE10064" s="439"/>
      <c r="AF10064" s="439"/>
      <c r="AG10064" s="439"/>
      <c r="AH10064" s="439"/>
      <c r="AI10064" s="439"/>
      <c r="AJ10064" s="439"/>
    </row>
    <row r="10065" spans="29:36" x14ac:dyDescent="0.3">
      <c r="AC10065" s="439"/>
      <c r="AD10065" s="439"/>
      <c r="AE10065" s="439"/>
      <c r="AF10065" s="439"/>
      <c r="AG10065" s="439"/>
      <c r="AH10065" s="439"/>
      <c r="AI10065" s="439"/>
      <c r="AJ10065" s="439"/>
    </row>
    <row r="10066" spans="29:36" x14ac:dyDescent="0.3">
      <c r="AC10066" s="439"/>
      <c r="AD10066" s="439"/>
      <c r="AE10066" s="439"/>
      <c r="AF10066" s="439"/>
      <c r="AG10066" s="439"/>
      <c r="AH10066" s="439"/>
      <c r="AI10066" s="439"/>
      <c r="AJ10066" s="439"/>
    </row>
    <row r="10067" spans="29:36" x14ac:dyDescent="0.3">
      <c r="AC10067" s="439"/>
      <c r="AD10067" s="439"/>
      <c r="AE10067" s="439"/>
      <c r="AF10067" s="439"/>
      <c r="AG10067" s="439"/>
      <c r="AH10067" s="439"/>
      <c r="AI10067" s="439"/>
      <c r="AJ10067" s="439"/>
    </row>
    <row r="10068" spans="29:36" x14ac:dyDescent="0.3">
      <c r="AC10068" s="439"/>
      <c r="AD10068" s="439"/>
      <c r="AE10068" s="439"/>
      <c r="AF10068" s="439"/>
      <c r="AG10068" s="439"/>
      <c r="AH10068" s="439"/>
      <c r="AI10068" s="439"/>
      <c r="AJ10068" s="439"/>
    </row>
    <row r="10069" spans="29:36" x14ac:dyDescent="0.3">
      <c r="AC10069" s="439"/>
      <c r="AD10069" s="439"/>
      <c r="AE10069" s="439"/>
      <c r="AF10069" s="439"/>
      <c r="AG10069" s="439"/>
      <c r="AH10069" s="439"/>
      <c r="AI10069" s="439"/>
      <c r="AJ10069" s="439"/>
    </row>
    <row r="10070" spans="29:36" x14ac:dyDescent="0.3">
      <c r="AC10070" s="439"/>
      <c r="AD10070" s="439"/>
      <c r="AE10070" s="439"/>
      <c r="AF10070" s="439"/>
      <c r="AG10070" s="439"/>
      <c r="AH10070" s="439"/>
      <c r="AI10070" s="439"/>
      <c r="AJ10070" s="439"/>
    </row>
    <row r="10071" spans="29:36" x14ac:dyDescent="0.3">
      <c r="AC10071" s="439"/>
      <c r="AD10071" s="439"/>
      <c r="AE10071" s="439"/>
      <c r="AF10071" s="439"/>
      <c r="AG10071" s="439"/>
      <c r="AH10071" s="439"/>
      <c r="AI10071" s="439"/>
      <c r="AJ10071" s="439"/>
    </row>
    <row r="10072" spans="29:36" x14ac:dyDescent="0.3">
      <c r="AC10072" s="439"/>
      <c r="AD10072" s="439"/>
      <c r="AE10072" s="439"/>
      <c r="AF10072" s="439"/>
      <c r="AG10072" s="439"/>
      <c r="AH10072" s="439"/>
      <c r="AI10072" s="439"/>
      <c r="AJ10072" s="439"/>
    </row>
    <row r="10073" spans="29:36" x14ac:dyDescent="0.3">
      <c r="AC10073" s="439"/>
      <c r="AD10073" s="439"/>
      <c r="AE10073" s="439"/>
      <c r="AF10073" s="439"/>
      <c r="AG10073" s="439"/>
      <c r="AH10073" s="439"/>
      <c r="AI10073" s="439"/>
      <c r="AJ10073" s="439"/>
    </row>
    <row r="10074" spans="29:36" x14ac:dyDescent="0.3">
      <c r="AC10074" s="439"/>
      <c r="AD10074" s="439"/>
      <c r="AE10074" s="439"/>
      <c r="AF10074" s="439"/>
      <c r="AG10074" s="439"/>
      <c r="AH10074" s="439"/>
      <c r="AI10074" s="439"/>
      <c r="AJ10074" s="439"/>
    </row>
    <row r="10075" spans="29:36" x14ac:dyDescent="0.3">
      <c r="AC10075" s="439"/>
      <c r="AD10075" s="439"/>
      <c r="AE10075" s="439"/>
      <c r="AF10075" s="439"/>
      <c r="AG10075" s="439"/>
      <c r="AH10075" s="439"/>
      <c r="AI10075" s="439"/>
      <c r="AJ10075" s="439"/>
    </row>
    <row r="10076" spans="29:36" x14ac:dyDescent="0.3">
      <c r="AC10076" s="439"/>
      <c r="AD10076" s="439"/>
      <c r="AE10076" s="439"/>
      <c r="AF10076" s="439"/>
      <c r="AG10076" s="439"/>
      <c r="AH10076" s="439"/>
      <c r="AI10076" s="439"/>
      <c r="AJ10076" s="439"/>
    </row>
    <row r="10077" spans="29:36" x14ac:dyDescent="0.3">
      <c r="AC10077" s="439"/>
      <c r="AD10077" s="439"/>
      <c r="AE10077" s="439"/>
      <c r="AF10077" s="439"/>
      <c r="AG10077" s="439"/>
      <c r="AH10077" s="439"/>
      <c r="AI10077" s="439"/>
      <c r="AJ10077" s="439"/>
    </row>
    <row r="10078" spans="29:36" x14ac:dyDescent="0.3">
      <c r="AC10078" s="439"/>
      <c r="AD10078" s="439"/>
      <c r="AE10078" s="439"/>
      <c r="AF10078" s="439"/>
      <c r="AG10078" s="439"/>
      <c r="AH10078" s="439"/>
      <c r="AI10078" s="439"/>
      <c r="AJ10078" s="439"/>
    </row>
    <row r="10079" spans="29:36" x14ac:dyDescent="0.3">
      <c r="AC10079" s="439"/>
      <c r="AD10079" s="439"/>
      <c r="AE10079" s="439"/>
      <c r="AF10079" s="439"/>
      <c r="AG10079" s="439"/>
      <c r="AH10079" s="439"/>
      <c r="AI10079" s="439"/>
      <c r="AJ10079" s="439"/>
    </row>
    <row r="10080" spans="29:36" x14ac:dyDescent="0.3">
      <c r="AC10080" s="439"/>
      <c r="AD10080" s="439"/>
      <c r="AE10080" s="439"/>
      <c r="AF10080" s="439"/>
      <c r="AG10080" s="439"/>
      <c r="AH10080" s="439"/>
      <c r="AI10080" s="439"/>
      <c r="AJ10080" s="439"/>
    </row>
    <row r="10081" spans="29:36" x14ac:dyDescent="0.3">
      <c r="AC10081" s="439"/>
      <c r="AD10081" s="439"/>
      <c r="AE10081" s="439"/>
      <c r="AF10081" s="439"/>
      <c r="AG10081" s="439"/>
      <c r="AH10081" s="439"/>
      <c r="AI10081" s="439"/>
      <c r="AJ10081" s="439"/>
    </row>
    <row r="10082" spans="29:36" x14ac:dyDescent="0.3">
      <c r="AC10082" s="439"/>
      <c r="AD10082" s="439"/>
      <c r="AE10082" s="439"/>
      <c r="AF10082" s="439"/>
      <c r="AG10082" s="439"/>
      <c r="AH10082" s="439"/>
      <c r="AI10082" s="439"/>
      <c r="AJ10082" s="439"/>
    </row>
    <row r="10083" spans="29:36" x14ac:dyDescent="0.3">
      <c r="AC10083" s="439"/>
      <c r="AD10083" s="439"/>
      <c r="AE10083" s="439"/>
      <c r="AF10083" s="439"/>
      <c r="AG10083" s="439"/>
      <c r="AH10083" s="439"/>
      <c r="AI10083" s="439"/>
      <c r="AJ10083" s="439"/>
    </row>
    <row r="10084" spans="29:36" x14ac:dyDescent="0.3">
      <c r="AC10084" s="439"/>
      <c r="AD10084" s="439"/>
      <c r="AE10084" s="439"/>
      <c r="AF10084" s="439"/>
      <c r="AG10084" s="439"/>
      <c r="AH10084" s="439"/>
      <c r="AI10084" s="439"/>
      <c r="AJ10084" s="439"/>
    </row>
    <row r="10085" spans="29:36" x14ac:dyDescent="0.3">
      <c r="AC10085" s="439"/>
      <c r="AD10085" s="439"/>
      <c r="AE10085" s="439"/>
      <c r="AF10085" s="439"/>
      <c r="AG10085" s="439"/>
      <c r="AH10085" s="439"/>
      <c r="AI10085" s="439"/>
      <c r="AJ10085" s="439"/>
    </row>
    <row r="10086" spans="29:36" x14ac:dyDescent="0.3">
      <c r="AC10086" s="439"/>
      <c r="AD10086" s="439"/>
      <c r="AE10086" s="439"/>
      <c r="AF10086" s="439"/>
      <c r="AG10086" s="439"/>
      <c r="AH10086" s="439"/>
      <c r="AI10086" s="439"/>
      <c r="AJ10086" s="439"/>
    </row>
    <row r="10087" spans="29:36" x14ac:dyDescent="0.3">
      <c r="AC10087" s="439"/>
      <c r="AD10087" s="439"/>
      <c r="AE10087" s="439"/>
      <c r="AF10087" s="439"/>
      <c r="AG10087" s="439"/>
      <c r="AH10087" s="439"/>
      <c r="AI10087" s="439"/>
      <c r="AJ10087" s="439"/>
    </row>
    <row r="10088" spans="29:36" x14ac:dyDescent="0.3">
      <c r="AC10088" s="439"/>
      <c r="AD10088" s="439"/>
      <c r="AE10088" s="439"/>
      <c r="AF10088" s="439"/>
      <c r="AG10088" s="439"/>
      <c r="AH10088" s="439"/>
      <c r="AI10088" s="439"/>
      <c r="AJ10088" s="439"/>
    </row>
    <row r="10089" spans="29:36" x14ac:dyDescent="0.3">
      <c r="AC10089" s="439"/>
      <c r="AD10089" s="439"/>
      <c r="AE10089" s="439"/>
      <c r="AF10089" s="439"/>
      <c r="AG10089" s="439"/>
      <c r="AH10089" s="439"/>
      <c r="AI10089" s="439"/>
      <c r="AJ10089" s="439"/>
    </row>
    <row r="10090" spans="29:36" x14ac:dyDescent="0.3">
      <c r="AC10090" s="439"/>
      <c r="AD10090" s="439"/>
      <c r="AE10090" s="439"/>
      <c r="AF10090" s="439"/>
      <c r="AG10090" s="439"/>
      <c r="AH10090" s="439"/>
      <c r="AI10090" s="439"/>
      <c r="AJ10090" s="439"/>
    </row>
    <row r="10091" spans="29:36" x14ac:dyDescent="0.3">
      <c r="AC10091" s="439"/>
      <c r="AD10091" s="439"/>
      <c r="AE10091" s="439"/>
      <c r="AF10091" s="439"/>
      <c r="AG10091" s="439"/>
      <c r="AH10091" s="439"/>
      <c r="AI10091" s="439"/>
      <c r="AJ10091" s="439"/>
    </row>
    <row r="10092" spans="29:36" x14ac:dyDescent="0.3">
      <c r="AC10092" s="439"/>
      <c r="AD10092" s="439"/>
      <c r="AE10092" s="439"/>
      <c r="AF10092" s="439"/>
      <c r="AG10092" s="439"/>
      <c r="AH10092" s="439"/>
      <c r="AI10092" s="439"/>
      <c r="AJ10092" s="439"/>
    </row>
    <row r="10093" spans="29:36" x14ac:dyDescent="0.3">
      <c r="AC10093" s="439"/>
      <c r="AD10093" s="439"/>
      <c r="AE10093" s="439"/>
      <c r="AF10093" s="439"/>
      <c r="AG10093" s="439"/>
      <c r="AH10093" s="439"/>
      <c r="AI10093" s="439"/>
      <c r="AJ10093" s="439"/>
    </row>
    <row r="10094" spans="29:36" x14ac:dyDescent="0.3">
      <c r="AC10094" s="439"/>
      <c r="AD10094" s="439"/>
      <c r="AE10094" s="439"/>
      <c r="AF10094" s="439"/>
      <c r="AG10094" s="439"/>
      <c r="AH10094" s="439"/>
      <c r="AI10094" s="439"/>
      <c r="AJ10094" s="439"/>
    </row>
    <row r="10095" spans="29:36" x14ac:dyDescent="0.3">
      <c r="AC10095" s="439"/>
      <c r="AD10095" s="439"/>
      <c r="AE10095" s="439"/>
      <c r="AF10095" s="439"/>
      <c r="AG10095" s="439"/>
      <c r="AH10095" s="439"/>
      <c r="AI10095" s="439"/>
      <c r="AJ10095" s="439"/>
    </row>
    <row r="10096" spans="29:36" x14ac:dyDescent="0.3">
      <c r="AC10096" s="439"/>
      <c r="AD10096" s="439"/>
      <c r="AE10096" s="439"/>
      <c r="AF10096" s="439"/>
      <c r="AG10096" s="439"/>
      <c r="AH10096" s="439"/>
      <c r="AI10096" s="439"/>
      <c r="AJ10096" s="439"/>
    </row>
    <row r="10097" spans="29:36" x14ac:dyDescent="0.3">
      <c r="AC10097" s="439"/>
      <c r="AD10097" s="439"/>
      <c r="AE10097" s="439"/>
      <c r="AF10097" s="439"/>
      <c r="AG10097" s="439"/>
      <c r="AH10097" s="439"/>
      <c r="AI10097" s="439"/>
      <c r="AJ10097" s="439"/>
    </row>
    <row r="10098" spans="29:36" x14ac:dyDescent="0.3">
      <c r="AC10098" s="439"/>
      <c r="AD10098" s="439"/>
      <c r="AE10098" s="439"/>
      <c r="AF10098" s="439"/>
      <c r="AG10098" s="439"/>
      <c r="AH10098" s="439"/>
      <c r="AI10098" s="439"/>
      <c r="AJ10098" s="439"/>
    </row>
    <row r="10099" spans="29:36" x14ac:dyDescent="0.3">
      <c r="AC10099" s="439"/>
      <c r="AD10099" s="439"/>
      <c r="AE10099" s="439"/>
      <c r="AF10099" s="439"/>
      <c r="AG10099" s="439"/>
      <c r="AH10099" s="439"/>
      <c r="AI10099" s="439"/>
      <c r="AJ10099" s="439"/>
    </row>
    <row r="10100" spans="29:36" x14ac:dyDescent="0.3">
      <c r="AC10100" s="439"/>
      <c r="AD10100" s="439"/>
      <c r="AE10100" s="439"/>
      <c r="AF10100" s="439"/>
      <c r="AG10100" s="439"/>
      <c r="AH10100" s="439"/>
      <c r="AI10100" s="439"/>
      <c r="AJ10100" s="439"/>
    </row>
    <row r="10101" spans="29:36" x14ac:dyDescent="0.3">
      <c r="AC10101" s="439"/>
      <c r="AD10101" s="439"/>
      <c r="AE10101" s="439"/>
      <c r="AF10101" s="439"/>
      <c r="AG10101" s="439"/>
      <c r="AH10101" s="439"/>
      <c r="AI10101" s="439"/>
      <c r="AJ10101" s="439"/>
    </row>
    <row r="10102" spans="29:36" x14ac:dyDescent="0.3">
      <c r="AC10102" s="439"/>
      <c r="AD10102" s="439"/>
      <c r="AE10102" s="439"/>
      <c r="AF10102" s="439"/>
      <c r="AG10102" s="439"/>
      <c r="AH10102" s="439"/>
      <c r="AI10102" s="439"/>
      <c r="AJ10102" s="439"/>
    </row>
    <row r="10103" spans="29:36" x14ac:dyDescent="0.3">
      <c r="AC10103" s="439"/>
      <c r="AD10103" s="439"/>
      <c r="AE10103" s="439"/>
      <c r="AF10103" s="439"/>
      <c r="AG10103" s="439"/>
      <c r="AH10103" s="439"/>
      <c r="AI10103" s="439"/>
      <c r="AJ10103" s="439"/>
    </row>
    <row r="10104" spans="29:36" x14ac:dyDescent="0.3">
      <c r="AC10104" s="439"/>
      <c r="AD10104" s="439"/>
      <c r="AE10104" s="439"/>
      <c r="AF10104" s="439"/>
      <c r="AG10104" s="439"/>
      <c r="AH10104" s="439"/>
      <c r="AI10104" s="439"/>
      <c r="AJ10104" s="439"/>
    </row>
    <row r="10105" spans="29:36" x14ac:dyDescent="0.3">
      <c r="AC10105" s="439"/>
      <c r="AD10105" s="439"/>
      <c r="AE10105" s="439"/>
      <c r="AF10105" s="439"/>
      <c r="AG10105" s="439"/>
      <c r="AH10105" s="439"/>
      <c r="AI10105" s="439"/>
      <c r="AJ10105" s="439"/>
    </row>
    <row r="10106" spans="29:36" x14ac:dyDescent="0.3">
      <c r="AC10106" s="439"/>
      <c r="AD10106" s="439"/>
      <c r="AE10106" s="439"/>
      <c r="AF10106" s="439"/>
      <c r="AG10106" s="439"/>
      <c r="AH10106" s="439"/>
      <c r="AI10106" s="439"/>
      <c r="AJ10106" s="439"/>
    </row>
    <row r="10107" spans="29:36" x14ac:dyDescent="0.3">
      <c r="AC10107" s="439"/>
      <c r="AD10107" s="439"/>
      <c r="AE10107" s="439"/>
      <c r="AF10107" s="439"/>
      <c r="AG10107" s="439"/>
      <c r="AH10107" s="439"/>
      <c r="AI10107" s="439"/>
      <c r="AJ10107" s="439"/>
    </row>
    <row r="10108" spans="29:36" x14ac:dyDescent="0.3">
      <c r="AC10108" s="439"/>
      <c r="AD10108" s="439"/>
      <c r="AE10108" s="439"/>
      <c r="AF10108" s="439"/>
      <c r="AG10108" s="439"/>
      <c r="AH10108" s="439"/>
      <c r="AI10108" s="439"/>
      <c r="AJ10108" s="439"/>
    </row>
    <row r="10109" spans="29:36" x14ac:dyDescent="0.3">
      <c r="AC10109" s="439"/>
      <c r="AD10109" s="439"/>
      <c r="AE10109" s="439"/>
      <c r="AF10109" s="439"/>
      <c r="AG10109" s="439"/>
      <c r="AH10109" s="439"/>
      <c r="AI10109" s="439"/>
      <c r="AJ10109" s="439"/>
    </row>
    <row r="10110" spans="29:36" x14ac:dyDescent="0.3">
      <c r="AC10110" s="439"/>
      <c r="AD10110" s="439"/>
      <c r="AE10110" s="439"/>
      <c r="AF10110" s="439"/>
      <c r="AG10110" s="439"/>
      <c r="AH10110" s="439"/>
      <c r="AI10110" s="439"/>
      <c r="AJ10110" s="439"/>
    </row>
    <row r="10111" spans="29:36" x14ac:dyDescent="0.3">
      <c r="AC10111" s="439"/>
      <c r="AD10111" s="439"/>
      <c r="AE10111" s="439"/>
      <c r="AF10111" s="439"/>
      <c r="AG10111" s="439"/>
      <c r="AH10111" s="439"/>
      <c r="AI10111" s="439"/>
      <c r="AJ10111" s="439"/>
    </row>
    <row r="10112" spans="29:36" x14ac:dyDescent="0.3">
      <c r="AC10112" s="439"/>
      <c r="AD10112" s="439"/>
      <c r="AE10112" s="439"/>
      <c r="AF10112" s="439"/>
      <c r="AG10112" s="439"/>
      <c r="AH10112" s="439"/>
      <c r="AI10112" s="439"/>
      <c r="AJ10112" s="439"/>
    </row>
    <row r="10113" spans="29:36" x14ac:dyDescent="0.3">
      <c r="AC10113" s="439"/>
      <c r="AD10113" s="439"/>
      <c r="AE10113" s="439"/>
      <c r="AF10113" s="439"/>
      <c r="AG10113" s="439"/>
      <c r="AH10113" s="439"/>
      <c r="AI10113" s="439"/>
      <c r="AJ10113" s="439"/>
    </row>
    <row r="10114" spans="29:36" x14ac:dyDescent="0.3">
      <c r="AC10114" s="439"/>
      <c r="AD10114" s="439"/>
      <c r="AE10114" s="439"/>
      <c r="AF10114" s="439"/>
      <c r="AG10114" s="439"/>
      <c r="AH10114" s="439"/>
      <c r="AI10114" s="439"/>
      <c r="AJ10114" s="439"/>
    </row>
    <row r="10115" spans="29:36" x14ac:dyDescent="0.3">
      <c r="AC10115" s="439"/>
      <c r="AD10115" s="439"/>
      <c r="AE10115" s="439"/>
      <c r="AF10115" s="439"/>
      <c r="AG10115" s="439"/>
      <c r="AH10115" s="439"/>
      <c r="AI10115" s="439"/>
      <c r="AJ10115" s="439"/>
    </row>
    <row r="10116" spans="29:36" x14ac:dyDescent="0.3">
      <c r="AC10116" s="439"/>
      <c r="AD10116" s="439"/>
      <c r="AE10116" s="439"/>
      <c r="AF10116" s="439"/>
      <c r="AG10116" s="439"/>
      <c r="AH10116" s="439"/>
      <c r="AI10116" s="439"/>
      <c r="AJ10116" s="439"/>
    </row>
    <row r="10117" spans="29:36" x14ac:dyDescent="0.3">
      <c r="AC10117" s="439"/>
      <c r="AD10117" s="439"/>
      <c r="AE10117" s="439"/>
      <c r="AF10117" s="439"/>
      <c r="AG10117" s="439"/>
      <c r="AH10117" s="439"/>
      <c r="AI10117" s="439"/>
      <c r="AJ10117" s="439"/>
    </row>
    <row r="10118" spans="29:36" x14ac:dyDescent="0.3">
      <c r="AC10118" s="439"/>
      <c r="AD10118" s="439"/>
      <c r="AE10118" s="439"/>
      <c r="AF10118" s="439"/>
      <c r="AG10118" s="439"/>
      <c r="AH10118" s="439"/>
      <c r="AI10118" s="439"/>
      <c r="AJ10118" s="439"/>
    </row>
    <row r="10119" spans="29:36" x14ac:dyDescent="0.3">
      <c r="AC10119" s="439"/>
      <c r="AD10119" s="439"/>
      <c r="AE10119" s="439"/>
      <c r="AF10119" s="439"/>
      <c r="AG10119" s="439"/>
      <c r="AH10119" s="439"/>
      <c r="AI10119" s="439"/>
      <c r="AJ10119" s="439"/>
    </row>
    <row r="10120" spans="29:36" x14ac:dyDescent="0.3">
      <c r="AC10120" s="439"/>
      <c r="AD10120" s="439"/>
      <c r="AE10120" s="439"/>
      <c r="AF10120" s="439"/>
      <c r="AG10120" s="439"/>
      <c r="AH10120" s="439"/>
      <c r="AI10120" s="439"/>
      <c r="AJ10120" s="439"/>
    </row>
    <row r="10121" spans="29:36" x14ac:dyDescent="0.3">
      <c r="AC10121" s="439"/>
      <c r="AD10121" s="439"/>
      <c r="AE10121" s="439"/>
      <c r="AF10121" s="439"/>
      <c r="AG10121" s="439"/>
      <c r="AH10121" s="439"/>
      <c r="AI10121" s="439"/>
      <c r="AJ10121" s="439"/>
    </row>
    <row r="10122" spans="29:36" x14ac:dyDescent="0.3">
      <c r="AC10122" s="439"/>
      <c r="AD10122" s="439"/>
      <c r="AE10122" s="439"/>
      <c r="AF10122" s="439"/>
      <c r="AG10122" s="439"/>
      <c r="AH10122" s="439"/>
      <c r="AI10122" s="439"/>
      <c r="AJ10122" s="439"/>
    </row>
    <row r="10123" spans="29:36" x14ac:dyDescent="0.3">
      <c r="AC10123" s="439"/>
      <c r="AD10123" s="439"/>
      <c r="AE10123" s="439"/>
      <c r="AF10123" s="439"/>
      <c r="AG10123" s="439"/>
      <c r="AH10123" s="439"/>
      <c r="AI10123" s="439"/>
      <c r="AJ10123" s="439"/>
    </row>
    <row r="10124" spans="29:36" x14ac:dyDescent="0.3">
      <c r="AC10124" s="439"/>
      <c r="AD10124" s="439"/>
      <c r="AE10124" s="439"/>
      <c r="AF10124" s="439"/>
      <c r="AG10124" s="439"/>
      <c r="AH10124" s="439"/>
      <c r="AI10124" s="439"/>
      <c r="AJ10124" s="439"/>
    </row>
    <row r="10125" spans="29:36" x14ac:dyDescent="0.3">
      <c r="AC10125" s="439"/>
      <c r="AD10125" s="439"/>
      <c r="AE10125" s="439"/>
      <c r="AF10125" s="439"/>
      <c r="AG10125" s="439"/>
      <c r="AH10125" s="439"/>
      <c r="AI10125" s="439"/>
      <c r="AJ10125" s="439"/>
    </row>
    <row r="10126" spans="29:36" x14ac:dyDescent="0.3">
      <c r="AC10126" s="439"/>
      <c r="AD10126" s="439"/>
      <c r="AE10126" s="439"/>
      <c r="AF10126" s="439"/>
      <c r="AG10126" s="439"/>
      <c r="AH10126" s="439"/>
      <c r="AI10126" s="439"/>
      <c r="AJ10126" s="439"/>
    </row>
    <row r="10127" spans="29:36" x14ac:dyDescent="0.3">
      <c r="AC10127" s="439"/>
      <c r="AD10127" s="439"/>
      <c r="AE10127" s="439"/>
      <c r="AF10127" s="439"/>
      <c r="AG10127" s="439"/>
      <c r="AH10127" s="439"/>
      <c r="AI10127" s="439"/>
      <c r="AJ10127" s="439"/>
    </row>
    <row r="10128" spans="29:36" x14ac:dyDescent="0.3">
      <c r="AC10128" s="439"/>
      <c r="AD10128" s="439"/>
      <c r="AE10128" s="439"/>
      <c r="AF10128" s="439"/>
      <c r="AG10128" s="439"/>
      <c r="AH10128" s="439"/>
      <c r="AI10128" s="439"/>
      <c r="AJ10128" s="439"/>
    </row>
    <row r="10129" spans="29:36" x14ac:dyDescent="0.3">
      <c r="AC10129" s="439"/>
      <c r="AD10129" s="439"/>
      <c r="AE10129" s="439"/>
      <c r="AF10129" s="439"/>
      <c r="AG10129" s="439"/>
      <c r="AH10129" s="439"/>
      <c r="AI10129" s="439"/>
      <c r="AJ10129" s="439"/>
    </row>
    <row r="10130" spans="29:36" x14ac:dyDescent="0.3">
      <c r="AC10130" s="439"/>
      <c r="AD10130" s="439"/>
      <c r="AE10130" s="439"/>
      <c r="AF10130" s="439"/>
      <c r="AG10130" s="439"/>
      <c r="AH10130" s="439"/>
      <c r="AI10130" s="439"/>
      <c r="AJ10130" s="439"/>
    </row>
    <row r="10131" spans="29:36" x14ac:dyDescent="0.3">
      <c r="AC10131" s="439"/>
      <c r="AD10131" s="439"/>
      <c r="AE10131" s="439"/>
      <c r="AF10131" s="439"/>
      <c r="AG10131" s="439"/>
      <c r="AH10131" s="439"/>
      <c r="AI10131" s="439"/>
      <c r="AJ10131" s="439"/>
    </row>
    <row r="10132" spans="29:36" x14ac:dyDescent="0.3">
      <c r="AC10132" s="439"/>
      <c r="AD10132" s="439"/>
      <c r="AE10132" s="439"/>
      <c r="AF10132" s="439"/>
      <c r="AG10132" s="439"/>
      <c r="AH10132" s="439"/>
      <c r="AI10132" s="439"/>
      <c r="AJ10132" s="439"/>
    </row>
    <row r="10133" spans="29:36" x14ac:dyDescent="0.3">
      <c r="AC10133" s="439"/>
      <c r="AD10133" s="439"/>
      <c r="AE10133" s="439"/>
      <c r="AF10133" s="439"/>
      <c r="AG10133" s="439"/>
      <c r="AH10133" s="439"/>
      <c r="AI10133" s="439"/>
      <c r="AJ10133" s="439"/>
    </row>
    <row r="10134" spans="29:36" x14ac:dyDescent="0.3">
      <c r="AC10134" s="439"/>
      <c r="AD10134" s="439"/>
      <c r="AE10134" s="439"/>
      <c r="AF10134" s="439"/>
      <c r="AG10134" s="439"/>
      <c r="AH10134" s="439"/>
      <c r="AI10134" s="439"/>
      <c r="AJ10134" s="439"/>
    </row>
    <row r="10135" spans="29:36" x14ac:dyDescent="0.3">
      <c r="AC10135" s="439"/>
      <c r="AD10135" s="439"/>
      <c r="AE10135" s="439"/>
      <c r="AF10135" s="439"/>
      <c r="AG10135" s="439"/>
      <c r="AH10135" s="439"/>
      <c r="AI10135" s="439"/>
      <c r="AJ10135" s="439"/>
    </row>
    <row r="10136" spans="29:36" x14ac:dyDescent="0.3">
      <c r="AC10136" s="439"/>
      <c r="AD10136" s="439"/>
      <c r="AE10136" s="439"/>
      <c r="AF10136" s="439"/>
      <c r="AG10136" s="439"/>
      <c r="AH10136" s="439"/>
      <c r="AI10136" s="439"/>
      <c r="AJ10136" s="439"/>
    </row>
    <row r="10137" spans="29:36" x14ac:dyDescent="0.3">
      <c r="AC10137" s="439"/>
      <c r="AD10137" s="439"/>
      <c r="AE10137" s="439"/>
      <c r="AF10137" s="439"/>
      <c r="AG10137" s="439"/>
      <c r="AH10137" s="439"/>
      <c r="AI10137" s="439"/>
      <c r="AJ10137" s="439"/>
    </row>
    <row r="10138" spans="29:36" x14ac:dyDescent="0.3">
      <c r="AC10138" s="439"/>
      <c r="AD10138" s="439"/>
      <c r="AE10138" s="439"/>
      <c r="AF10138" s="439"/>
      <c r="AG10138" s="439"/>
      <c r="AH10138" s="439"/>
      <c r="AI10138" s="439"/>
      <c r="AJ10138" s="439"/>
    </row>
    <row r="10139" spans="29:36" x14ac:dyDescent="0.3">
      <c r="AC10139" s="439"/>
      <c r="AD10139" s="439"/>
      <c r="AE10139" s="439"/>
      <c r="AF10139" s="439"/>
      <c r="AG10139" s="439"/>
      <c r="AH10139" s="439"/>
      <c r="AI10139" s="439"/>
      <c r="AJ10139" s="439"/>
    </row>
    <row r="10140" spans="29:36" x14ac:dyDescent="0.3">
      <c r="AC10140" s="439"/>
      <c r="AD10140" s="439"/>
      <c r="AE10140" s="439"/>
      <c r="AF10140" s="439"/>
      <c r="AG10140" s="439"/>
      <c r="AH10140" s="439"/>
      <c r="AI10140" s="439"/>
      <c r="AJ10140" s="439"/>
    </row>
    <row r="10141" spans="29:36" x14ac:dyDescent="0.3">
      <c r="AC10141" s="439"/>
      <c r="AD10141" s="439"/>
      <c r="AE10141" s="439"/>
      <c r="AF10141" s="439"/>
      <c r="AG10141" s="439"/>
      <c r="AH10141" s="439"/>
      <c r="AI10141" s="439"/>
      <c r="AJ10141" s="439"/>
    </row>
    <row r="10142" spans="29:36" x14ac:dyDescent="0.3">
      <c r="AC10142" s="439"/>
      <c r="AD10142" s="439"/>
      <c r="AE10142" s="439"/>
      <c r="AF10142" s="439"/>
      <c r="AG10142" s="439"/>
      <c r="AH10142" s="439"/>
      <c r="AI10142" s="439"/>
      <c r="AJ10142" s="439"/>
    </row>
    <row r="10143" spans="29:36" x14ac:dyDescent="0.3">
      <c r="AC10143" s="439"/>
      <c r="AD10143" s="439"/>
      <c r="AE10143" s="439"/>
      <c r="AF10143" s="439"/>
      <c r="AG10143" s="439"/>
      <c r="AH10143" s="439"/>
      <c r="AI10143" s="439"/>
      <c r="AJ10143" s="439"/>
    </row>
    <row r="10144" spans="29:36" x14ac:dyDescent="0.3">
      <c r="AC10144" s="439"/>
      <c r="AD10144" s="439"/>
      <c r="AE10144" s="439"/>
      <c r="AF10144" s="439"/>
      <c r="AG10144" s="439"/>
      <c r="AH10144" s="439"/>
      <c r="AI10144" s="439"/>
      <c r="AJ10144" s="439"/>
    </row>
    <row r="10145" spans="29:36" x14ac:dyDescent="0.3">
      <c r="AC10145" s="439"/>
      <c r="AD10145" s="439"/>
      <c r="AE10145" s="439"/>
      <c r="AF10145" s="439"/>
      <c r="AG10145" s="439"/>
      <c r="AH10145" s="439"/>
      <c r="AI10145" s="439"/>
      <c r="AJ10145" s="439"/>
    </row>
    <row r="10146" spans="29:36" x14ac:dyDescent="0.3">
      <c r="AC10146" s="439"/>
      <c r="AD10146" s="439"/>
      <c r="AE10146" s="439"/>
      <c r="AF10146" s="439"/>
      <c r="AG10146" s="439"/>
      <c r="AH10146" s="439"/>
      <c r="AI10146" s="439"/>
      <c r="AJ10146" s="439"/>
    </row>
    <row r="10147" spans="29:36" x14ac:dyDescent="0.3">
      <c r="AC10147" s="439"/>
      <c r="AD10147" s="439"/>
      <c r="AE10147" s="439"/>
      <c r="AF10147" s="439"/>
      <c r="AG10147" s="439"/>
      <c r="AH10147" s="439"/>
      <c r="AI10147" s="439"/>
      <c r="AJ10147" s="439"/>
    </row>
    <row r="10148" spans="29:36" x14ac:dyDescent="0.3">
      <c r="AC10148" s="439"/>
      <c r="AD10148" s="439"/>
      <c r="AE10148" s="439"/>
      <c r="AF10148" s="439"/>
      <c r="AG10148" s="439"/>
      <c r="AH10148" s="439"/>
      <c r="AI10148" s="439"/>
      <c r="AJ10148" s="439"/>
    </row>
    <row r="10149" spans="29:36" x14ac:dyDescent="0.3">
      <c r="AC10149" s="439"/>
      <c r="AD10149" s="439"/>
      <c r="AE10149" s="439"/>
      <c r="AF10149" s="439"/>
      <c r="AG10149" s="439"/>
      <c r="AH10149" s="439"/>
      <c r="AI10149" s="439"/>
      <c r="AJ10149" s="439"/>
    </row>
    <row r="10150" spans="29:36" x14ac:dyDescent="0.3">
      <c r="AC10150" s="439"/>
      <c r="AD10150" s="439"/>
      <c r="AE10150" s="439"/>
      <c r="AF10150" s="439"/>
      <c r="AG10150" s="439"/>
      <c r="AH10150" s="439"/>
      <c r="AI10150" s="439"/>
      <c r="AJ10150" s="439"/>
    </row>
    <row r="10151" spans="29:36" x14ac:dyDescent="0.3">
      <c r="AC10151" s="439"/>
      <c r="AD10151" s="439"/>
      <c r="AE10151" s="439"/>
      <c r="AF10151" s="439"/>
      <c r="AG10151" s="439"/>
      <c r="AH10151" s="439"/>
      <c r="AI10151" s="439"/>
      <c r="AJ10151" s="439"/>
    </row>
    <row r="10152" spans="29:36" x14ac:dyDescent="0.3">
      <c r="AC10152" s="439"/>
      <c r="AD10152" s="439"/>
      <c r="AE10152" s="439"/>
      <c r="AF10152" s="439"/>
      <c r="AG10152" s="439"/>
      <c r="AH10152" s="439"/>
      <c r="AI10152" s="439"/>
      <c r="AJ10152" s="439"/>
    </row>
    <row r="10153" spans="29:36" x14ac:dyDescent="0.3">
      <c r="AC10153" s="439"/>
      <c r="AD10153" s="439"/>
      <c r="AE10153" s="439"/>
      <c r="AF10153" s="439"/>
      <c r="AG10153" s="439"/>
      <c r="AH10153" s="439"/>
      <c r="AI10153" s="439"/>
      <c r="AJ10153" s="439"/>
    </row>
    <row r="10154" spans="29:36" x14ac:dyDescent="0.3">
      <c r="AC10154" s="439"/>
      <c r="AD10154" s="439"/>
      <c r="AE10154" s="439"/>
      <c r="AF10154" s="439"/>
      <c r="AG10154" s="439"/>
      <c r="AH10154" s="439"/>
      <c r="AI10154" s="439"/>
      <c r="AJ10154" s="439"/>
    </row>
    <row r="10155" spans="29:36" x14ac:dyDescent="0.3">
      <c r="AC10155" s="439"/>
      <c r="AD10155" s="439"/>
      <c r="AE10155" s="439"/>
      <c r="AF10155" s="439"/>
      <c r="AG10155" s="439"/>
      <c r="AH10155" s="439"/>
      <c r="AI10155" s="439"/>
      <c r="AJ10155" s="439"/>
    </row>
    <row r="10156" spans="29:36" x14ac:dyDescent="0.3">
      <c r="AC10156" s="439"/>
      <c r="AD10156" s="439"/>
      <c r="AE10156" s="439"/>
      <c r="AF10156" s="439"/>
      <c r="AG10156" s="439"/>
      <c r="AH10156" s="439"/>
      <c r="AI10156" s="439"/>
      <c r="AJ10156" s="439"/>
    </row>
    <row r="10157" spans="29:36" x14ac:dyDescent="0.3">
      <c r="AC10157" s="439"/>
      <c r="AD10157" s="439"/>
      <c r="AE10157" s="439"/>
      <c r="AF10157" s="439"/>
      <c r="AG10157" s="439"/>
      <c r="AH10157" s="439"/>
      <c r="AI10157" s="439"/>
      <c r="AJ10157" s="439"/>
    </row>
    <row r="10158" spans="29:36" x14ac:dyDescent="0.3">
      <c r="AC10158" s="439"/>
      <c r="AD10158" s="439"/>
      <c r="AE10158" s="439"/>
      <c r="AF10158" s="439"/>
      <c r="AG10158" s="439"/>
      <c r="AH10158" s="439"/>
      <c r="AI10158" s="439"/>
      <c r="AJ10158" s="439"/>
    </row>
    <row r="10159" spans="29:36" x14ac:dyDescent="0.3">
      <c r="AC10159" s="439"/>
      <c r="AD10159" s="439"/>
      <c r="AE10159" s="439"/>
      <c r="AF10159" s="439"/>
      <c r="AG10159" s="439"/>
      <c r="AH10159" s="439"/>
      <c r="AI10159" s="439"/>
      <c r="AJ10159" s="439"/>
    </row>
    <row r="10160" spans="29:36" x14ac:dyDescent="0.3">
      <c r="AC10160" s="439"/>
      <c r="AD10160" s="439"/>
      <c r="AE10160" s="439"/>
      <c r="AF10160" s="439"/>
      <c r="AG10160" s="439"/>
      <c r="AH10160" s="439"/>
      <c r="AI10160" s="439"/>
      <c r="AJ10160" s="439"/>
    </row>
    <row r="10161" spans="29:36" x14ac:dyDescent="0.3">
      <c r="AC10161" s="439"/>
      <c r="AD10161" s="439"/>
      <c r="AE10161" s="439"/>
      <c r="AF10161" s="439"/>
      <c r="AG10161" s="439"/>
      <c r="AH10161" s="439"/>
      <c r="AI10161" s="439"/>
      <c r="AJ10161" s="439"/>
    </row>
    <row r="10162" spans="29:36" x14ac:dyDescent="0.3">
      <c r="AC10162" s="439"/>
      <c r="AD10162" s="439"/>
      <c r="AE10162" s="439"/>
      <c r="AF10162" s="439"/>
      <c r="AG10162" s="439"/>
      <c r="AH10162" s="439"/>
      <c r="AI10162" s="439"/>
      <c r="AJ10162" s="439"/>
    </row>
    <row r="10163" spans="29:36" x14ac:dyDescent="0.3">
      <c r="AC10163" s="439"/>
      <c r="AD10163" s="439"/>
      <c r="AE10163" s="439"/>
      <c r="AF10163" s="439"/>
      <c r="AG10163" s="439"/>
      <c r="AH10163" s="439"/>
      <c r="AI10163" s="439"/>
      <c r="AJ10163" s="439"/>
    </row>
    <row r="10164" spans="29:36" x14ac:dyDescent="0.3">
      <c r="AC10164" s="439"/>
      <c r="AD10164" s="439"/>
      <c r="AE10164" s="439"/>
      <c r="AF10164" s="439"/>
      <c r="AG10164" s="439"/>
      <c r="AH10164" s="439"/>
      <c r="AI10164" s="439"/>
      <c r="AJ10164" s="439"/>
    </row>
    <row r="10165" spans="29:36" x14ac:dyDescent="0.3">
      <c r="AC10165" s="439"/>
      <c r="AD10165" s="439"/>
      <c r="AE10165" s="439"/>
      <c r="AF10165" s="439"/>
      <c r="AG10165" s="439"/>
      <c r="AH10165" s="439"/>
      <c r="AI10165" s="439"/>
      <c r="AJ10165" s="439"/>
    </row>
    <row r="10166" spans="29:36" x14ac:dyDescent="0.3">
      <c r="AC10166" s="439"/>
      <c r="AD10166" s="439"/>
      <c r="AE10166" s="439"/>
      <c r="AF10166" s="439"/>
      <c r="AG10166" s="439"/>
      <c r="AH10166" s="439"/>
      <c r="AI10166" s="439"/>
      <c r="AJ10166" s="439"/>
    </row>
    <row r="10167" spans="29:36" x14ac:dyDescent="0.3">
      <c r="AC10167" s="439"/>
      <c r="AD10167" s="439"/>
      <c r="AE10167" s="439"/>
      <c r="AF10167" s="439"/>
      <c r="AG10167" s="439"/>
      <c r="AH10167" s="439"/>
      <c r="AI10167" s="439"/>
      <c r="AJ10167" s="439"/>
    </row>
    <row r="10168" spans="29:36" x14ac:dyDescent="0.3">
      <c r="AC10168" s="439"/>
      <c r="AD10168" s="439"/>
      <c r="AE10168" s="439"/>
      <c r="AF10168" s="439"/>
      <c r="AG10168" s="439"/>
      <c r="AH10168" s="439"/>
      <c r="AI10168" s="439"/>
      <c r="AJ10168" s="439"/>
    </row>
    <row r="10169" spans="29:36" x14ac:dyDescent="0.3">
      <c r="AC10169" s="439"/>
      <c r="AD10169" s="439"/>
      <c r="AE10169" s="439"/>
      <c r="AF10169" s="439"/>
      <c r="AG10169" s="439"/>
      <c r="AH10169" s="439"/>
      <c r="AI10169" s="439"/>
      <c r="AJ10169" s="439"/>
    </row>
    <row r="10170" spans="29:36" x14ac:dyDescent="0.3">
      <c r="AC10170" s="439"/>
      <c r="AD10170" s="439"/>
      <c r="AE10170" s="439"/>
      <c r="AF10170" s="439"/>
      <c r="AG10170" s="439"/>
      <c r="AH10170" s="439"/>
      <c r="AI10170" s="439"/>
      <c r="AJ10170" s="439"/>
    </row>
    <row r="10171" spans="29:36" x14ac:dyDescent="0.3">
      <c r="AC10171" s="439"/>
      <c r="AD10171" s="439"/>
      <c r="AE10171" s="439"/>
      <c r="AF10171" s="439"/>
      <c r="AG10171" s="439"/>
      <c r="AH10171" s="439"/>
      <c r="AI10171" s="439"/>
      <c r="AJ10171" s="439"/>
    </row>
    <row r="10172" spans="29:36" x14ac:dyDescent="0.3">
      <c r="AC10172" s="439"/>
      <c r="AD10172" s="439"/>
      <c r="AE10172" s="439"/>
      <c r="AF10172" s="439"/>
      <c r="AG10172" s="439"/>
      <c r="AH10172" s="439"/>
      <c r="AI10172" s="439"/>
      <c r="AJ10172" s="439"/>
    </row>
    <row r="10173" spans="29:36" x14ac:dyDescent="0.3">
      <c r="AC10173" s="439"/>
      <c r="AD10173" s="439"/>
      <c r="AE10173" s="439"/>
      <c r="AF10173" s="439"/>
      <c r="AG10173" s="439"/>
      <c r="AH10173" s="439"/>
      <c r="AI10173" s="439"/>
      <c r="AJ10173" s="439"/>
    </row>
    <row r="10174" spans="29:36" x14ac:dyDescent="0.3">
      <c r="AC10174" s="439"/>
      <c r="AD10174" s="439"/>
      <c r="AE10174" s="439"/>
      <c r="AF10174" s="439"/>
      <c r="AG10174" s="439"/>
      <c r="AH10174" s="439"/>
      <c r="AI10174" s="439"/>
      <c r="AJ10174" s="439"/>
    </row>
    <row r="10175" spans="29:36" x14ac:dyDescent="0.3">
      <c r="AC10175" s="439"/>
      <c r="AD10175" s="439"/>
      <c r="AE10175" s="439"/>
      <c r="AF10175" s="439"/>
      <c r="AG10175" s="439"/>
      <c r="AH10175" s="439"/>
      <c r="AI10175" s="439"/>
      <c r="AJ10175" s="439"/>
    </row>
    <row r="10176" spans="29:36" x14ac:dyDescent="0.3">
      <c r="AC10176" s="439"/>
      <c r="AD10176" s="439"/>
      <c r="AE10176" s="439"/>
      <c r="AF10176" s="439"/>
      <c r="AG10176" s="439"/>
      <c r="AH10176" s="439"/>
      <c r="AI10176" s="439"/>
      <c r="AJ10176" s="439"/>
    </row>
    <row r="10177" spans="29:36" x14ac:dyDescent="0.3">
      <c r="AC10177" s="439"/>
      <c r="AD10177" s="439"/>
      <c r="AE10177" s="439"/>
      <c r="AF10177" s="439"/>
      <c r="AG10177" s="439"/>
      <c r="AH10177" s="439"/>
      <c r="AI10177" s="439"/>
      <c r="AJ10177" s="439"/>
    </row>
    <row r="10178" spans="29:36" x14ac:dyDescent="0.3">
      <c r="AC10178" s="439"/>
      <c r="AD10178" s="439"/>
      <c r="AE10178" s="439"/>
      <c r="AF10178" s="439"/>
      <c r="AG10178" s="439"/>
      <c r="AH10178" s="439"/>
      <c r="AI10178" s="439"/>
      <c r="AJ10178" s="439"/>
    </row>
    <row r="10179" spans="29:36" x14ac:dyDescent="0.3">
      <c r="AC10179" s="439"/>
      <c r="AD10179" s="439"/>
      <c r="AE10179" s="439"/>
      <c r="AF10179" s="439"/>
      <c r="AG10179" s="439"/>
      <c r="AH10179" s="439"/>
      <c r="AI10179" s="439"/>
      <c r="AJ10179" s="439"/>
    </row>
    <row r="10180" spans="29:36" x14ac:dyDescent="0.3">
      <c r="AC10180" s="439"/>
      <c r="AD10180" s="439"/>
      <c r="AE10180" s="439"/>
      <c r="AF10180" s="439"/>
      <c r="AG10180" s="439"/>
      <c r="AH10180" s="439"/>
      <c r="AI10180" s="439"/>
      <c r="AJ10180" s="439"/>
    </row>
    <row r="10181" spans="29:36" x14ac:dyDescent="0.3">
      <c r="AC10181" s="439"/>
      <c r="AD10181" s="439"/>
      <c r="AE10181" s="439"/>
      <c r="AF10181" s="439"/>
      <c r="AG10181" s="439"/>
      <c r="AH10181" s="439"/>
      <c r="AI10181" s="439"/>
      <c r="AJ10181" s="439"/>
    </row>
    <row r="10182" spans="29:36" x14ac:dyDescent="0.3">
      <c r="AC10182" s="439"/>
      <c r="AD10182" s="439"/>
      <c r="AE10182" s="439"/>
      <c r="AF10182" s="439"/>
      <c r="AG10182" s="439"/>
      <c r="AH10182" s="439"/>
      <c r="AI10182" s="439"/>
      <c r="AJ10182" s="439"/>
    </row>
    <row r="10183" spans="29:36" x14ac:dyDescent="0.3">
      <c r="AC10183" s="439"/>
      <c r="AD10183" s="439"/>
      <c r="AE10183" s="439"/>
      <c r="AF10183" s="439"/>
      <c r="AG10183" s="439"/>
      <c r="AH10183" s="439"/>
      <c r="AI10183" s="439"/>
      <c r="AJ10183" s="439"/>
    </row>
    <row r="10184" spans="29:36" x14ac:dyDescent="0.3">
      <c r="AC10184" s="439"/>
      <c r="AD10184" s="439"/>
      <c r="AE10184" s="439"/>
      <c r="AF10184" s="439"/>
      <c r="AG10184" s="439"/>
      <c r="AH10184" s="439"/>
      <c r="AI10184" s="439"/>
      <c r="AJ10184" s="439"/>
    </row>
    <row r="10185" spans="29:36" x14ac:dyDescent="0.3">
      <c r="AC10185" s="439"/>
      <c r="AD10185" s="439"/>
      <c r="AE10185" s="439"/>
      <c r="AF10185" s="439"/>
      <c r="AG10185" s="439"/>
      <c r="AH10185" s="439"/>
      <c r="AI10185" s="439"/>
      <c r="AJ10185" s="439"/>
    </row>
    <row r="10186" spans="29:36" x14ac:dyDescent="0.3">
      <c r="AC10186" s="439"/>
      <c r="AD10186" s="439"/>
      <c r="AE10186" s="439"/>
      <c r="AF10186" s="439"/>
      <c r="AG10186" s="439"/>
      <c r="AH10186" s="439"/>
      <c r="AI10186" s="439"/>
      <c r="AJ10186" s="439"/>
    </row>
    <row r="10187" spans="29:36" x14ac:dyDescent="0.3">
      <c r="AC10187" s="439"/>
      <c r="AD10187" s="439"/>
      <c r="AE10187" s="439"/>
      <c r="AF10187" s="439"/>
      <c r="AG10187" s="439"/>
      <c r="AH10187" s="439"/>
      <c r="AI10187" s="439"/>
      <c r="AJ10187" s="439"/>
    </row>
    <row r="10188" spans="29:36" x14ac:dyDescent="0.3">
      <c r="AC10188" s="439"/>
      <c r="AD10188" s="439"/>
      <c r="AE10188" s="439"/>
      <c r="AF10188" s="439"/>
      <c r="AG10188" s="439"/>
      <c r="AH10188" s="439"/>
      <c r="AI10188" s="439"/>
      <c r="AJ10188" s="439"/>
    </row>
    <row r="10189" spans="29:36" x14ac:dyDescent="0.3">
      <c r="AC10189" s="439"/>
      <c r="AD10189" s="439"/>
      <c r="AE10189" s="439"/>
      <c r="AF10189" s="439"/>
      <c r="AG10189" s="439"/>
      <c r="AH10189" s="439"/>
      <c r="AI10189" s="439"/>
      <c r="AJ10189" s="439"/>
    </row>
    <row r="10190" spans="29:36" x14ac:dyDescent="0.3">
      <c r="AC10190" s="439"/>
      <c r="AD10190" s="439"/>
      <c r="AE10190" s="439"/>
      <c r="AF10190" s="439"/>
      <c r="AG10190" s="439"/>
      <c r="AH10190" s="439"/>
      <c r="AI10190" s="439"/>
      <c r="AJ10190" s="439"/>
    </row>
    <row r="10191" spans="29:36" x14ac:dyDescent="0.3">
      <c r="AC10191" s="439"/>
      <c r="AD10191" s="439"/>
      <c r="AE10191" s="439"/>
      <c r="AF10191" s="439"/>
      <c r="AG10191" s="439"/>
      <c r="AH10191" s="439"/>
      <c r="AI10191" s="439"/>
      <c r="AJ10191" s="439"/>
    </row>
    <row r="10192" spans="29:36" x14ac:dyDescent="0.3">
      <c r="AC10192" s="439"/>
      <c r="AD10192" s="439"/>
      <c r="AE10192" s="439"/>
      <c r="AF10192" s="439"/>
      <c r="AG10192" s="439"/>
      <c r="AH10192" s="439"/>
      <c r="AI10192" s="439"/>
      <c r="AJ10192" s="439"/>
    </row>
    <row r="10193" spans="29:36" x14ac:dyDescent="0.3">
      <c r="AC10193" s="439"/>
      <c r="AD10193" s="439"/>
      <c r="AE10193" s="439"/>
      <c r="AF10193" s="439"/>
      <c r="AG10193" s="439"/>
      <c r="AH10193" s="439"/>
      <c r="AI10193" s="439"/>
      <c r="AJ10193" s="439"/>
    </row>
    <row r="10194" spans="29:36" x14ac:dyDescent="0.3">
      <c r="AC10194" s="439"/>
      <c r="AD10194" s="439"/>
      <c r="AE10194" s="439"/>
      <c r="AF10194" s="439"/>
      <c r="AG10194" s="439"/>
      <c r="AH10194" s="439"/>
      <c r="AI10194" s="439"/>
      <c r="AJ10194" s="439"/>
    </row>
    <row r="10195" spans="29:36" x14ac:dyDescent="0.3">
      <c r="AC10195" s="439"/>
      <c r="AD10195" s="439"/>
      <c r="AE10195" s="439"/>
      <c r="AF10195" s="439"/>
      <c r="AG10195" s="439"/>
      <c r="AH10195" s="439"/>
      <c r="AI10195" s="439"/>
      <c r="AJ10195" s="439"/>
    </row>
    <row r="10196" spans="29:36" x14ac:dyDescent="0.3">
      <c r="AC10196" s="439"/>
      <c r="AD10196" s="439"/>
      <c r="AE10196" s="439"/>
      <c r="AF10196" s="439"/>
      <c r="AG10196" s="439"/>
      <c r="AH10196" s="439"/>
      <c r="AI10196" s="439"/>
      <c r="AJ10196" s="439"/>
    </row>
    <row r="10197" spans="29:36" x14ac:dyDescent="0.3">
      <c r="AC10197" s="439"/>
      <c r="AD10197" s="439"/>
      <c r="AE10197" s="439"/>
      <c r="AF10197" s="439"/>
      <c r="AG10197" s="439"/>
      <c r="AH10197" s="439"/>
      <c r="AI10197" s="439"/>
      <c r="AJ10197" s="439"/>
    </row>
    <row r="10198" spans="29:36" x14ac:dyDescent="0.3">
      <c r="AC10198" s="439"/>
      <c r="AD10198" s="439"/>
      <c r="AE10198" s="439"/>
      <c r="AF10198" s="439"/>
      <c r="AG10198" s="439"/>
      <c r="AH10198" s="439"/>
      <c r="AI10198" s="439"/>
      <c r="AJ10198" s="439"/>
    </row>
    <row r="10199" spans="29:36" x14ac:dyDescent="0.3">
      <c r="AC10199" s="439"/>
      <c r="AD10199" s="439"/>
      <c r="AE10199" s="439"/>
      <c r="AF10199" s="439"/>
      <c r="AG10199" s="439"/>
      <c r="AH10199" s="439"/>
      <c r="AI10199" s="439"/>
      <c r="AJ10199" s="439"/>
    </row>
    <row r="10200" spans="29:36" x14ac:dyDescent="0.3">
      <c r="AC10200" s="439"/>
      <c r="AD10200" s="439"/>
      <c r="AE10200" s="439"/>
      <c r="AF10200" s="439"/>
      <c r="AG10200" s="439"/>
      <c r="AH10200" s="439"/>
      <c r="AI10200" s="439"/>
      <c r="AJ10200" s="439"/>
    </row>
    <row r="10201" spans="29:36" x14ac:dyDescent="0.3">
      <c r="AC10201" s="439"/>
      <c r="AD10201" s="439"/>
      <c r="AE10201" s="439"/>
      <c r="AF10201" s="439"/>
      <c r="AG10201" s="439"/>
      <c r="AH10201" s="439"/>
      <c r="AI10201" s="439"/>
      <c r="AJ10201" s="439"/>
    </row>
    <row r="10202" spans="29:36" x14ac:dyDescent="0.3">
      <c r="AC10202" s="439"/>
      <c r="AD10202" s="439"/>
      <c r="AE10202" s="439"/>
      <c r="AF10202" s="439"/>
      <c r="AG10202" s="439"/>
      <c r="AH10202" s="439"/>
      <c r="AI10202" s="439"/>
      <c r="AJ10202" s="439"/>
    </row>
    <row r="10203" spans="29:36" x14ac:dyDescent="0.3">
      <c r="AC10203" s="439"/>
      <c r="AD10203" s="439"/>
      <c r="AE10203" s="439"/>
      <c r="AF10203" s="439"/>
      <c r="AG10203" s="439"/>
      <c r="AH10203" s="439"/>
      <c r="AI10203" s="439"/>
      <c r="AJ10203" s="439"/>
    </row>
    <row r="10204" spans="29:36" x14ac:dyDescent="0.3">
      <c r="AC10204" s="439"/>
      <c r="AD10204" s="439"/>
      <c r="AE10204" s="439"/>
      <c r="AF10204" s="439"/>
      <c r="AG10204" s="439"/>
      <c r="AH10204" s="439"/>
      <c r="AI10204" s="439"/>
      <c r="AJ10204" s="439"/>
    </row>
    <row r="10205" spans="29:36" x14ac:dyDescent="0.3">
      <c r="AC10205" s="439"/>
      <c r="AD10205" s="439"/>
      <c r="AE10205" s="439"/>
      <c r="AF10205" s="439"/>
      <c r="AG10205" s="439"/>
      <c r="AH10205" s="439"/>
      <c r="AI10205" s="439"/>
      <c r="AJ10205" s="439"/>
    </row>
    <row r="10206" spans="29:36" x14ac:dyDescent="0.3">
      <c r="AC10206" s="439"/>
      <c r="AD10206" s="439"/>
      <c r="AE10206" s="439"/>
      <c r="AF10206" s="439"/>
      <c r="AG10206" s="439"/>
      <c r="AH10206" s="439"/>
      <c r="AI10206" s="439"/>
      <c r="AJ10206" s="439"/>
    </row>
    <row r="10207" spans="29:36" x14ac:dyDescent="0.3">
      <c r="AC10207" s="439"/>
      <c r="AD10207" s="439"/>
      <c r="AE10207" s="439"/>
      <c r="AF10207" s="439"/>
      <c r="AG10207" s="439"/>
      <c r="AH10207" s="439"/>
      <c r="AI10207" s="439"/>
      <c r="AJ10207" s="439"/>
    </row>
    <row r="10208" spans="29:36" x14ac:dyDescent="0.3">
      <c r="AC10208" s="439"/>
      <c r="AD10208" s="439"/>
      <c r="AE10208" s="439"/>
      <c r="AF10208" s="439"/>
      <c r="AG10208" s="439"/>
      <c r="AH10208" s="439"/>
      <c r="AI10208" s="439"/>
      <c r="AJ10208" s="439"/>
    </row>
    <row r="10209" spans="29:36" x14ac:dyDescent="0.3">
      <c r="AC10209" s="439"/>
      <c r="AD10209" s="439"/>
      <c r="AE10209" s="439"/>
      <c r="AF10209" s="439"/>
      <c r="AG10209" s="439"/>
      <c r="AH10209" s="439"/>
      <c r="AI10209" s="439"/>
      <c r="AJ10209" s="439"/>
    </row>
    <row r="10210" spans="29:36" x14ac:dyDescent="0.3">
      <c r="AC10210" s="439"/>
      <c r="AD10210" s="439"/>
      <c r="AE10210" s="439"/>
      <c r="AF10210" s="439"/>
      <c r="AG10210" s="439"/>
      <c r="AH10210" s="439"/>
      <c r="AI10210" s="439"/>
      <c r="AJ10210" s="439"/>
    </row>
    <row r="10211" spans="29:36" x14ac:dyDescent="0.3">
      <c r="AC10211" s="439"/>
      <c r="AD10211" s="439"/>
      <c r="AE10211" s="439"/>
      <c r="AF10211" s="439"/>
      <c r="AG10211" s="439"/>
      <c r="AH10211" s="439"/>
      <c r="AI10211" s="439"/>
      <c r="AJ10211" s="439"/>
    </row>
    <row r="10212" spans="29:36" x14ac:dyDescent="0.3">
      <c r="AC10212" s="439"/>
      <c r="AD10212" s="439"/>
      <c r="AE10212" s="439"/>
      <c r="AF10212" s="439"/>
      <c r="AG10212" s="439"/>
      <c r="AH10212" s="439"/>
      <c r="AI10212" s="439"/>
      <c r="AJ10212" s="439"/>
    </row>
    <row r="10213" spans="29:36" x14ac:dyDescent="0.3">
      <c r="AC10213" s="439"/>
      <c r="AD10213" s="439"/>
      <c r="AE10213" s="439"/>
      <c r="AF10213" s="439"/>
      <c r="AG10213" s="439"/>
      <c r="AH10213" s="439"/>
      <c r="AI10213" s="439"/>
      <c r="AJ10213" s="439"/>
    </row>
    <row r="10214" spans="29:36" x14ac:dyDescent="0.3">
      <c r="AC10214" s="439"/>
      <c r="AD10214" s="439"/>
      <c r="AE10214" s="439"/>
      <c r="AF10214" s="439"/>
      <c r="AG10214" s="439"/>
      <c r="AH10214" s="439"/>
      <c r="AI10214" s="439"/>
      <c r="AJ10214" s="439"/>
    </row>
    <row r="10215" spans="29:36" x14ac:dyDescent="0.3">
      <c r="AC10215" s="439"/>
      <c r="AD10215" s="439"/>
      <c r="AE10215" s="439"/>
      <c r="AF10215" s="439"/>
      <c r="AG10215" s="439"/>
      <c r="AH10215" s="439"/>
      <c r="AI10215" s="439"/>
      <c r="AJ10215" s="439"/>
    </row>
    <row r="10216" spans="29:36" x14ac:dyDescent="0.3">
      <c r="AC10216" s="439"/>
      <c r="AD10216" s="439"/>
      <c r="AE10216" s="439"/>
      <c r="AF10216" s="439"/>
      <c r="AG10216" s="439"/>
      <c r="AH10216" s="439"/>
      <c r="AI10216" s="439"/>
      <c r="AJ10216" s="439"/>
    </row>
    <row r="10217" spans="29:36" x14ac:dyDescent="0.3">
      <c r="AC10217" s="439"/>
      <c r="AD10217" s="439"/>
      <c r="AE10217" s="439"/>
      <c r="AF10217" s="439"/>
      <c r="AG10217" s="439"/>
      <c r="AH10217" s="439"/>
      <c r="AI10217" s="439"/>
      <c r="AJ10217" s="439"/>
    </row>
    <row r="10218" spans="29:36" x14ac:dyDescent="0.3">
      <c r="AC10218" s="439"/>
      <c r="AD10218" s="439"/>
      <c r="AE10218" s="439"/>
      <c r="AF10218" s="439"/>
      <c r="AG10218" s="439"/>
      <c r="AH10218" s="439"/>
      <c r="AI10218" s="439"/>
      <c r="AJ10218" s="439"/>
    </row>
    <row r="10219" spans="29:36" x14ac:dyDescent="0.3">
      <c r="AC10219" s="439"/>
      <c r="AD10219" s="439"/>
      <c r="AE10219" s="439"/>
      <c r="AF10219" s="439"/>
      <c r="AG10219" s="439"/>
      <c r="AH10219" s="439"/>
      <c r="AI10219" s="439"/>
      <c r="AJ10219" s="439"/>
    </row>
    <row r="10220" spans="29:36" x14ac:dyDescent="0.3">
      <c r="AC10220" s="439"/>
      <c r="AD10220" s="439"/>
      <c r="AE10220" s="439"/>
      <c r="AF10220" s="439"/>
      <c r="AG10220" s="439"/>
      <c r="AH10220" s="439"/>
      <c r="AI10220" s="439"/>
      <c r="AJ10220" s="439"/>
    </row>
    <row r="10221" spans="29:36" x14ac:dyDescent="0.3">
      <c r="AC10221" s="439"/>
      <c r="AD10221" s="439"/>
      <c r="AE10221" s="439"/>
      <c r="AF10221" s="439"/>
      <c r="AG10221" s="439"/>
      <c r="AH10221" s="439"/>
      <c r="AI10221" s="439"/>
      <c r="AJ10221" s="439"/>
    </row>
    <row r="10222" spans="29:36" x14ac:dyDescent="0.3">
      <c r="AC10222" s="439"/>
      <c r="AD10222" s="439"/>
      <c r="AE10222" s="439"/>
      <c r="AF10222" s="439"/>
      <c r="AG10222" s="439"/>
      <c r="AH10222" s="439"/>
      <c r="AI10222" s="439"/>
      <c r="AJ10222" s="439"/>
    </row>
    <row r="10223" spans="29:36" x14ac:dyDescent="0.3">
      <c r="AC10223" s="439"/>
      <c r="AD10223" s="439"/>
      <c r="AE10223" s="439"/>
      <c r="AF10223" s="439"/>
      <c r="AG10223" s="439"/>
      <c r="AH10223" s="439"/>
      <c r="AI10223" s="439"/>
      <c r="AJ10223" s="439"/>
    </row>
    <row r="10224" spans="29:36" x14ac:dyDescent="0.3">
      <c r="AC10224" s="439"/>
      <c r="AD10224" s="439"/>
      <c r="AE10224" s="439"/>
      <c r="AF10224" s="439"/>
      <c r="AG10224" s="439"/>
      <c r="AH10224" s="439"/>
      <c r="AI10224" s="439"/>
      <c r="AJ10224" s="439"/>
    </row>
    <row r="10225" spans="29:36" x14ac:dyDescent="0.3">
      <c r="AC10225" s="439"/>
      <c r="AD10225" s="439"/>
      <c r="AE10225" s="439"/>
      <c r="AF10225" s="439"/>
      <c r="AG10225" s="439"/>
      <c r="AH10225" s="439"/>
      <c r="AI10225" s="439"/>
      <c r="AJ10225" s="439"/>
    </row>
    <row r="10226" spans="29:36" x14ac:dyDescent="0.3">
      <c r="AC10226" s="439"/>
      <c r="AD10226" s="439"/>
      <c r="AE10226" s="439"/>
      <c r="AF10226" s="439"/>
      <c r="AG10226" s="439"/>
      <c r="AH10226" s="439"/>
      <c r="AI10226" s="439"/>
      <c r="AJ10226" s="439"/>
    </row>
    <row r="10227" spans="29:36" x14ac:dyDescent="0.3">
      <c r="AC10227" s="439"/>
      <c r="AD10227" s="439"/>
      <c r="AE10227" s="439"/>
      <c r="AF10227" s="439"/>
      <c r="AG10227" s="439"/>
      <c r="AH10227" s="439"/>
      <c r="AI10227" s="439"/>
      <c r="AJ10227" s="439"/>
    </row>
    <row r="10228" spans="29:36" x14ac:dyDescent="0.3">
      <c r="AC10228" s="439"/>
      <c r="AD10228" s="439"/>
      <c r="AE10228" s="439"/>
      <c r="AF10228" s="439"/>
      <c r="AG10228" s="439"/>
      <c r="AH10228" s="439"/>
      <c r="AI10228" s="439"/>
      <c r="AJ10228" s="439"/>
    </row>
    <row r="10229" spans="29:36" x14ac:dyDescent="0.3">
      <c r="AC10229" s="439"/>
      <c r="AD10229" s="439"/>
      <c r="AE10229" s="439"/>
      <c r="AF10229" s="439"/>
      <c r="AG10229" s="439"/>
      <c r="AH10229" s="439"/>
      <c r="AI10229" s="439"/>
      <c r="AJ10229" s="439"/>
    </row>
    <row r="10230" spans="29:36" x14ac:dyDescent="0.3">
      <c r="AC10230" s="439"/>
      <c r="AD10230" s="439"/>
      <c r="AE10230" s="439"/>
      <c r="AF10230" s="439"/>
      <c r="AG10230" s="439"/>
      <c r="AH10230" s="439"/>
      <c r="AI10230" s="439"/>
      <c r="AJ10230" s="439"/>
    </row>
    <row r="10231" spans="29:36" x14ac:dyDescent="0.3">
      <c r="AC10231" s="439"/>
      <c r="AD10231" s="439"/>
      <c r="AE10231" s="439"/>
      <c r="AF10231" s="439"/>
      <c r="AG10231" s="439"/>
      <c r="AH10231" s="439"/>
      <c r="AI10231" s="439"/>
      <c r="AJ10231" s="439"/>
    </row>
    <row r="10232" spans="29:36" x14ac:dyDescent="0.3">
      <c r="AC10232" s="439"/>
      <c r="AD10232" s="439"/>
      <c r="AE10232" s="439"/>
      <c r="AF10232" s="439"/>
      <c r="AG10232" s="439"/>
      <c r="AH10232" s="439"/>
      <c r="AI10232" s="439"/>
      <c r="AJ10232" s="439"/>
    </row>
    <row r="10233" spans="29:36" x14ac:dyDescent="0.3">
      <c r="AC10233" s="439"/>
      <c r="AD10233" s="439"/>
      <c r="AE10233" s="439"/>
      <c r="AF10233" s="439"/>
      <c r="AG10233" s="439"/>
      <c r="AH10233" s="439"/>
      <c r="AI10233" s="439"/>
      <c r="AJ10233" s="439"/>
    </row>
    <row r="10234" spans="29:36" x14ac:dyDescent="0.3">
      <c r="AC10234" s="439"/>
      <c r="AD10234" s="439"/>
      <c r="AE10234" s="439"/>
      <c r="AF10234" s="439"/>
      <c r="AG10234" s="439"/>
      <c r="AH10234" s="439"/>
      <c r="AI10234" s="439"/>
      <c r="AJ10234" s="439"/>
    </row>
    <row r="10235" spans="29:36" x14ac:dyDescent="0.3">
      <c r="AC10235" s="439"/>
      <c r="AD10235" s="439"/>
      <c r="AE10235" s="439"/>
      <c r="AF10235" s="439"/>
      <c r="AG10235" s="439"/>
      <c r="AH10235" s="439"/>
      <c r="AI10235" s="439"/>
      <c r="AJ10235" s="439"/>
    </row>
    <row r="10236" spans="29:36" x14ac:dyDescent="0.3">
      <c r="AC10236" s="439"/>
      <c r="AD10236" s="439"/>
      <c r="AE10236" s="439"/>
      <c r="AF10236" s="439"/>
      <c r="AG10236" s="439"/>
      <c r="AH10236" s="439"/>
      <c r="AI10236" s="439"/>
      <c r="AJ10236" s="439"/>
    </row>
    <row r="10237" spans="29:36" x14ac:dyDescent="0.3">
      <c r="AC10237" s="439"/>
      <c r="AD10237" s="439"/>
      <c r="AE10237" s="439"/>
      <c r="AF10237" s="439"/>
      <c r="AG10237" s="439"/>
      <c r="AH10237" s="439"/>
      <c r="AI10237" s="439"/>
      <c r="AJ10237" s="439"/>
    </row>
    <row r="10238" spans="29:36" x14ac:dyDescent="0.3">
      <c r="AC10238" s="439"/>
      <c r="AD10238" s="439"/>
      <c r="AE10238" s="439"/>
      <c r="AF10238" s="439"/>
      <c r="AG10238" s="439"/>
      <c r="AH10238" s="439"/>
      <c r="AI10238" s="439"/>
      <c r="AJ10238" s="439"/>
    </row>
    <row r="10239" spans="29:36" x14ac:dyDescent="0.3">
      <c r="AC10239" s="439"/>
      <c r="AD10239" s="439"/>
      <c r="AE10239" s="439"/>
      <c r="AF10239" s="439"/>
      <c r="AG10239" s="439"/>
      <c r="AH10239" s="439"/>
      <c r="AI10239" s="439"/>
      <c r="AJ10239" s="439"/>
    </row>
    <row r="10240" spans="29:36" x14ac:dyDescent="0.3">
      <c r="AC10240" s="439"/>
      <c r="AD10240" s="439"/>
      <c r="AE10240" s="439"/>
      <c r="AF10240" s="439"/>
      <c r="AG10240" s="439"/>
      <c r="AH10240" s="439"/>
      <c r="AI10240" s="439"/>
      <c r="AJ10240" s="439"/>
    </row>
    <row r="10241" spans="29:36" x14ac:dyDescent="0.3">
      <c r="AC10241" s="439"/>
      <c r="AD10241" s="439"/>
      <c r="AE10241" s="439"/>
      <c r="AF10241" s="439"/>
      <c r="AG10241" s="439"/>
      <c r="AH10241" s="439"/>
      <c r="AI10241" s="439"/>
      <c r="AJ10241" s="439"/>
    </row>
    <row r="10242" spans="29:36" x14ac:dyDescent="0.3">
      <c r="AC10242" s="439"/>
      <c r="AD10242" s="439"/>
      <c r="AE10242" s="439"/>
      <c r="AF10242" s="439"/>
      <c r="AG10242" s="439"/>
      <c r="AH10242" s="439"/>
      <c r="AI10242" s="439"/>
      <c r="AJ10242" s="439"/>
    </row>
    <row r="10243" spans="29:36" x14ac:dyDescent="0.3">
      <c r="AC10243" s="439"/>
      <c r="AD10243" s="439"/>
      <c r="AE10243" s="439"/>
      <c r="AF10243" s="439"/>
      <c r="AG10243" s="439"/>
      <c r="AH10243" s="439"/>
      <c r="AI10243" s="439"/>
      <c r="AJ10243" s="439"/>
    </row>
    <row r="10244" spans="29:36" x14ac:dyDescent="0.3">
      <c r="AC10244" s="439"/>
      <c r="AD10244" s="439"/>
      <c r="AE10244" s="439"/>
      <c r="AF10244" s="439"/>
      <c r="AG10244" s="439"/>
      <c r="AH10244" s="439"/>
      <c r="AI10244" s="439"/>
      <c r="AJ10244" s="439"/>
    </row>
    <row r="10245" spans="29:36" x14ac:dyDescent="0.3">
      <c r="AC10245" s="439"/>
      <c r="AD10245" s="439"/>
      <c r="AE10245" s="439"/>
      <c r="AF10245" s="439"/>
      <c r="AG10245" s="439"/>
      <c r="AH10245" s="439"/>
      <c r="AI10245" s="439"/>
      <c r="AJ10245" s="439"/>
    </row>
    <row r="10246" spans="29:36" x14ac:dyDescent="0.3">
      <c r="AC10246" s="439"/>
      <c r="AD10246" s="439"/>
      <c r="AE10246" s="439"/>
      <c r="AF10246" s="439"/>
      <c r="AG10246" s="439"/>
      <c r="AH10246" s="439"/>
      <c r="AI10246" s="439"/>
      <c r="AJ10246" s="439"/>
    </row>
    <row r="10247" spans="29:36" x14ac:dyDescent="0.3">
      <c r="AC10247" s="439"/>
      <c r="AD10247" s="439"/>
      <c r="AE10247" s="439"/>
      <c r="AF10247" s="439"/>
      <c r="AG10247" s="439"/>
      <c r="AH10247" s="439"/>
      <c r="AI10247" s="439"/>
      <c r="AJ10247" s="439"/>
    </row>
    <row r="10248" spans="29:36" x14ac:dyDescent="0.3">
      <c r="AC10248" s="439"/>
      <c r="AD10248" s="439"/>
      <c r="AE10248" s="439"/>
      <c r="AF10248" s="439"/>
      <c r="AG10248" s="439"/>
      <c r="AH10248" s="439"/>
      <c r="AI10248" s="439"/>
      <c r="AJ10248" s="439"/>
    </row>
    <row r="10249" spans="29:36" x14ac:dyDescent="0.3">
      <c r="AC10249" s="439"/>
      <c r="AD10249" s="439"/>
      <c r="AE10249" s="439"/>
      <c r="AF10249" s="439"/>
      <c r="AG10249" s="439"/>
      <c r="AH10249" s="439"/>
      <c r="AI10249" s="439"/>
      <c r="AJ10249" s="439"/>
    </row>
    <row r="10250" spans="29:36" x14ac:dyDescent="0.3">
      <c r="AC10250" s="439"/>
      <c r="AD10250" s="439"/>
      <c r="AE10250" s="439"/>
      <c r="AF10250" s="439"/>
      <c r="AG10250" s="439"/>
      <c r="AH10250" s="439"/>
      <c r="AI10250" s="439"/>
      <c r="AJ10250" s="439"/>
    </row>
    <row r="10251" spans="29:36" x14ac:dyDescent="0.3">
      <c r="AC10251" s="439"/>
      <c r="AD10251" s="439"/>
      <c r="AE10251" s="439"/>
      <c r="AF10251" s="439"/>
      <c r="AG10251" s="439"/>
      <c r="AH10251" s="439"/>
      <c r="AI10251" s="439"/>
      <c r="AJ10251" s="439"/>
    </row>
    <row r="10252" spans="29:36" x14ac:dyDescent="0.3">
      <c r="AC10252" s="439"/>
      <c r="AD10252" s="439"/>
      <c r="AE10252" s="439"/>
      <c r="AF10252" s="439"/>
      <c r="AG10252" s="439"/>
      <c r="AH10252" s="439"/>
      <c r="AI10252" s="439"/>
      <c r="AJ10252" s="439"/>
    </row>
    <row r="10253" spans="29:36" x14ac:dyDescent="0.3">
      <c r="AC10253" s="439"/>
      <c r="AD10253" s="439"/>
      <c r="AE10253" s="439"/>
      <c r="AF10253" s="439"/>
      <c r="AG10253" s="439"/>
      <c r="AH10253" s="439"/>
      <c r="AI10253" s="439"/>
      <c r="AJ10253" s="439"/>
    </row>
    <row r="10254" spans="29:36" x14ac:dyDescent="0.3">
      <c r="AC10254" s="439"/>
      <c r="AD10254" s="439"/>
      <c r="AE10254" s="439"/>
      <c r="AF10254" s="439"/>
      <c r="AG10254" s="439"/>
      <c r="AH10254" s="439"/>
      <c r="AI10254" s="439"/>
      <c r="AJ10254" s="439"/>
    </row>
    <row r="10255" spans="29:36" x14ac:dyDescent="0.3">
      <c r="AC10255" s="439"/>
      <c r="AD10255" s="439"/>
      <c r="AE10255" s="439"/>
      <c r="AF10255" s="439"/>
      <c r="AG10255" s="439"/>
      <c r="AH10255" s="439"/>
      <c r="AI10255" s="439"/>
      <c r="AJ10255" s="439"/>
    </row>
    <row r="10256" spans="29:36" x14ac:dyDescent="0.3">
      <c r="AC10256" s="439"/>
      <c r="AD10256" s="439"/>
      <c r="AE10256" s="439"/>
      <c r="AF10256" s="439"/>
      <c r="AG10256" s="439"/>
      <c r="AH10256" s="439"/>
      <c r="AI10256" s="439"/>
      <c r="AJ10256" s="439"/>
    </row>
    <row r="10257" spans="29:36" x14ac:dyDescent="0.3">
      <c r="AC10257" s="439"/>
      <c r="AD10257" s="439"/>
      <c r="AE10257" s="439"/>
      <c r="AF10257" s="439"/>
      <c r="AG10257" s="439"/>
      <c r="AH10257" s="439"/>
      <c r="AI10257" s="439"/>
      <c r="AJ10257" s="439"/>
    </row>
    <row r="10258" spans="29:36" x14ac:dyDescent="0.3">
      <c r="AC10258" s="439"/>
      <c r="AD10258" s="439"/>
      <c r="AE10258" s="439"/>
      <c r="AF10258" s="439"/>
      <c r="AG10258" s="439"/>
      <c r="AH10258" s="439"/>
      <c r="AI10258" s="439"/>
      <c r="AJ10258" s="439"/>
    </row>
    <row r="10259" spans="29:36" x14ac:dyDescent="0.3">
      <c r="AC10259" s="439"/>
      <c r="AD10259" s="439"/>
      <c r="AE10259" s="439"/>
      <c r="AF10259" s="439"/>
      <c r="AG10259" s="439"/>
      <c r="AH10259" s="439"/>
      <c r="AI10259" s="439"/>
      <c r="AJ10259" s="439"/>
    </row>
    <row r="10260" spans="29:36" x14ac:dyDescent="0.3">
      <c r="AC10260" s="439"/>
      <c r="AD10260" s="439"/>
      <c r="AE10260" s="439"/>
      <c r="AF10260" s="439"/>
      <c r="AG10260" s="439"/>
      <c r="AH10260" s="439"/>
      <c r="AI10260" s="439"/>
      <c r="AJ10260" s="439"/>
    </row>
    <row r="10261" spans="29:36" x14ac:dyDescent="0.3">
      <c r="AC10261" s="439"/>
      <c r="AD10261" s="439"/>
      <c r="AE10261" s="439"/>
      <c r="AF10261" s="439"/>
      <c r="AG10261" s="439"/>
      <c r="AH10261" s="439"/>
      <c r="AI10261" s="439"/>
      <c r="AJ10261" s="439"/>
    </row>
    <row r="10262" spans="29:36" x14ac:dyDescent="0.3">
      <c r="AC10262" s="439"/>
      <c r="AD10262" s="439"/>
      <c r="AE10262" s="439"/>
      <c r="AF10262" s="439"/>
      <c r="AG10262" s="439"/>
      <c r="AH10262" s="439"/>
      <c r="AI10262" s="439"/>
      <c r="AJ10262" s="439"/>
    </row>
    <row r="10263" spans="29:36" x14ac:dyDescent="0.3">
      <c r="AC10263" s="439"/>
      <c r="AD10263" s="439"/>
      <c r="AE10263" s="439"/>
      <c r="AF10263" s="439"/>
      <c r="AG10263" s="439"/>
      <c r="AH10263" s="439"/>
      <c r="AI10263" s="439"/>
      <c r="AJ10263" s="439"/>
    </row>
    <row r="10264" spans="29:36" x14ac:dyDescent="0.3">
      <c r="AC10264" s="439"/>
      <c r="AD10264" s="439"/>
      <c r="AE10264" s="439"/>
      <c r="AF10264" s="439"/>
      <c r="AG10264" s="439"/>
      <c r="AH10264" s="439"/>
      <c r="AI10264" s="439"/>
      <c r="AJ10264" s="439"/>
    </row>
    <row r="10265" spans="29:36" x14ac:dyDescent="0.3">
      <c r="AC10265" s="439"/>
      <c r="AD10265" s="439"/>
      <c r="AE10265" s="439"/>
      <c r="AF10265" s="439"/>
      <c r="AG10265" s="439"/>
      <c r="AH10265" s="439"/>
      <c r="AI10265" s="439"/>
      <c r="AJ10265" s="439"/>
    </row>
    <row r="10266" spans="29:36" x14ac:dyDescent="0.3">
      <c r="AC10266" s="439"/>
      <c r="AD10266" s="439"/>
      <c r="AE10266" s="439"/>
      <c r="AF10266" s="439"/>
      <c r="AG10266" s="439"/>
      <c r="AH10266" s="439"/>
      <c r="AI10266" s="439"/>
      <c r="AJ10266" s="439"/>
    </row>
    <row r="10267" spans="29:36" x14ac:dyDescent="0.3">
      <c r="AC10267" s="439"/>
      <c r="AD10267" s="439"/>
      <c r="AE10267" s="439"/>
      <c r="AF10267" s="439"/>
      <c r="AG10267" s="439"/>
      <c r="AH10267" s="439"/>
      <c r="AI10267" s="439"/>
      <c r="AJ10267" s="439"/>
    </row>
    <row r="10268" spans="29:36" x14ac:dyDescent="0.3">
      <c r="AC10268" s="439"/>
      <c r="AD10268" s="439"/>
      <c r="AE10268" s="439"/>
      <c r="AF10268" s="439"/>
      <c r="AG10268" s="439"/>
      <c r="AH10268" s="439"/>
      <c r="AI10268" s="439"/>
      <c r="AJ10268" s="439"/>
    </row>
    <row r="10269" spans="29:36" x14ac:dyDescent="0.3">
      <c r="AC10269" s="439"/>
      <c r="AD10269" s="439"/>
      <c r="AE10269" s="439"/>
      <c r="AF10269" s="439"/>
      <c r="AG10269" s="439"/>
      <c r="AH10269" s="439"/>
      <c r="AI10269" s="439"/>
      <c r="AJ10269" s="439"/>
    </row>
    <row r="10270" spans="29:36" x14ac:dyDescent="0.3">
      <c r="AC10270" s="439"/>
      <c r="AD10270" s="439"/>
      <c r="AE10270" s="439"/>
      <c r="AF10270" s="439"/>
      <c r="AG10270" s="439"/>
      <c r="AH10270" s="439"/>
      <c r="AI10270" s="439"/>
      <c r="AJ10270" s="439"/>
    </row>
    <row r="10271" spans="29:36" x14ac:dyDescent="0.3">
      <c r="AC10271" s="439"/>
      <c r="AD10271" s="439"/>
      <c r="AE10271" s="439"/>
      <c r="AF10271" s="439"/>
      <c r="AG10271" s="439"/>
      <c r="AH10271" s="439"/>
      <c r="AI10271" s="439"/>
      <c r="AJ10271" s="439"/>
    </row>
    <row r="10272" spans="29:36" x14ac:dyDescent="0.3">
      <c r="AC10272" s="439"/>
      <c r="AD10272" s="439"/>
      <c r="AE10272" s="439"/>
      <c r="AF10272" s="439"/>
      <c r="AG10272" s="439"/>
      <c r="AH10272" s="439"/>
      <c r="AI10272" s="439"/>
      <c r="AJ10272" s="439"/>
    </row>
    <row r="10273" spans="29:36" x14ac:dyDescent="0.3">
      <c r="AC10273" s="439"/>
      <c r="AD10273" s="439"/>
      <c r="AE10273" s="439"/>
      <c r="AF10273" s="439"/>
      <c r="AG10273" s="439"/>
      <c r="AH10273" s="439"/>
      <c r="AI10273" s="439"/>
      <c r="AJ10273" s="439"/>
    </row>
    <row r="10274" spans="29:36" x14ac:dyDescent="0.3">
      <c r="AC10274" s="439"/>
      <c r="AD10274" s="439"/>
      <c r="AE10274" s="439"/>
      <c r="AF10274" s="439"/>
      <c r="AG10274" s="439"/>
      <c r="AH10274" s="439"/>
      <c r="AI10274" s="439"/>
      <c r="AJ10274" s="439"/>
    </row>
    <row r="10275" spans="29:36" x14ac:dyDescent="0.3">
      <c r="AC10275" s="439"/>
      <c r="AD10275" s="439"/>
      <c r="AE10275" s="439"/>
      <c r="AF10275" s="439"/>
      <c r="AG10275" s="439"/>
      <c r="AH10275" s="439"/>
      <c r="AI10275" s="439"/>
      <c r="AJ10275" s="439"/>
    </row>
    <row r="10276" spans="29:36" x14ac:dyDescent="0.3">
      <c r="AC10276" s="439"/>
      <c r="AD10276" s="439"/>
      <c r="AE10276" s="439"/>
      <c r="AF10276" s="439"/>
      <c r="AG10276" s="439"/>
      <c r="AH10276" s="439"/>
      <c r="AI10276" s="439"/>
      <c r="AJ10276" s="439"/>
    </row>
    <row r="10277" spans="29:36" x14ac:dyDescent="0.3">
      <c r="AC10277" s="439"/>
      <c r="AD10277" s="439"/>
      <c r="AE10277" s="439"/>
      <c r="AF10277" s="439"/>
      <c r="AG10277" s="439"/>
      <c r="AH10277" s="439"/>
      <c r="AI10277" s="439"/>
      <c r="AJ10277" s="439"/>
    </row>
    <row r="10278" spans="29:36" x14ac:dyDescent="0.3">
      <c r="AC10278" s="439"/>
      <c r="AD10278" s="439"/>
      <c r="AE10278" s="439"/>
      <c r="AF10278" s="439"/>
      <c r="AG10278" s="439"/>
      <c r="AH10278" s="439"/>
      <c r="AI10278" s="439"/>
      <c r="AJ10278" s="439"/>
    </row>
    <row r="10279" spans="29:36" x14ac:dyDescent="0.3">
      <c r="AC10279" s="439"/>
      <c r="AD10279" s="439"/>
      <c r="AE10279" s="439"/>
      <c r="AF10279" s="439"/>
      <c r="AG10279" s="439"/>
      <c r="AH10279" s="439"/>
      <c r="AI10279" s="439"/>
      <c r="AJ10279" s="439"/>
    </row>
    <row r="10280" spans="29:36" x14ac:dyDescent="0.3">
      <c r="AC10280" s="439"/>
      <c r="AD10280" s="439"/>
      <c r="AE10280" s="439"/>
      <c r="AF10280" s="439"/>
      <c r="AG10280" s="439"/>
      <c r="AH10280" s="439"/>
      <c r="AI10280" s="439"/>
      <c r="AJ10280" s="439"/>
    </row>
    <row r="10281" spans="29:36" x14ac:dyDescent="0.3">
      <c r="AC10281" s="439"/>
      <c r="AD10281" s="439"/>
      <c r="AE10281" s="439"/>
      <c r="AF10281" s="439"/>
      <c r="AG10281" s="439"/>
      <c r="AH10281" s="439"/>
      <c r="AI10281" s="439"/>
      <c r="AJ10281" s="439"/>
    </row>
    <row r="10282" spans="29:36" x14ac:dyDescent="0.3">
      <c r="AC10282" s="439"/>
      <c r="AD10282" s="439"/>
      <c r="AE10282" s="439"/>
      <c r="AF10282" s="439"/>
      <c r="AG10282" s="439"/>
      <c r="AH10282" s="439"/>
      <c r="AI10282" s="439"/>
      <c r="AJ10282" s="439"/>
    </row>
    <row r="10283" spans="29:36" x14ac:dyDescent="0.3">
      <c r="AC10283" s="439"/>
      <c r="AD10283" s="439"/>
      <c r="AE10283" s="439"/>
      <c r="AF10283" s="439"/>
      <c r="AG10283" s="439"/>
      <c r="AH10283" s="439"/>
      <c r="AI10283" s="439"/>
      <c r="AJ10283" s="439"/>
    </row>
    <row r="10284" spans="29:36" x14ac:dyDescent="0.3">
      <c r="AC10284" s="439"/>
      <c r="AD10284" s="439"/>
      <c r="AE10284" s="439"/>
      <c r="AF10284" s="439"/>
      <c r="AG10284" s="439"/>
      <c r="AH10284" s="439"/>
      <c r="AI10284" s="439"/>
      <c r="AJ10284" s="439"/>
    </row>
    <row r="10285" spans="29:36" x14ac:dyDescent="0.3">
      <c r="AC10285" s="439"/>
      <c r="AD10285" s="439"/>
      <c r="AE10285" s="439"/>
      <c r="AF10285" s="439"/>
      <c r="AG10285" s="439"/>
      <c r="AH10285" s="439"/>
      <c r="AI10285" s="439"/>
      <c r="AJ10285" s="439"/>
    </row>
    <row r="10286" spans="29:36" x14ac:dyDescent="0.3">
      <c r="AC10286" s="439"/>
      <c r="AD10286" s="439"/>
      <c r="AE10286" s="439"/>
      <c r="AF10286" s="439"/>
      <c r="AG10286" s="439"/>
      <c r="AH10286" s="439"/>
      <c r="AI10286" s="439"/>
      <c r="AJ10286" s="439"/>
    </row>
    <row r="10287" spans="29:36" x14ac:dyDescent="0.3">
      <c r="AC10287" s="439"/>
      <c r="AD10287" s="439"/>
      <c r="AE10287" s="439"/>
      <c r="AF10287" s="439"/>
      <c r="AG10287" s="439"/>
      <c r="AH10287" s="439"/>
      <c r="AI10287" s="439"/>
      <c r="AJ10287" s="439"/>
    </row>
    <row r="10288" spans="29:36" x14ac:dyDescent="0.3">
      <c r="AC10288" s="439"/>
      <c r="AD10288" s="439"/>
      <c r="AE10288" s="439"/>
      <c r="AF10288" s="439"/>
      <c r="AG10288" s="439"/>
      <c r="AH10288" s="439"/>
      <c r="AI10288" s="439"/>
      <c r="AJ10288" s="439"/>
    </row>
    <row r="10289" spans="29:36" x14ac:dyDescent="0.3">
      <c r="AC10289" s="439"/>
      <c r="AD10289" s="439"/>
      <c r="AE10289" s="439"/>
      <c r="AF10289" s="439"/>
      <c r="AG10289" s="439"/>
      <c r="AH10289" s="439"/>
      <c r="AI10289" s="439"/>
      <c r="AJ10289" s="439"/>
    </row>
    <row r="10290" spans="29:36" x14ac:dyDescent="0.3">
      <c r="AC10290" s="439"/>
      <c r="AD10290" s="439"/>
      <c r="AE10290" s="439"/>
      <c r="AF10290" s="439"/>
      <c r="AG10290" s="439"/>
      <c r="AH10290" s="439"/>
      <c r="AI10290" s="439"/>
      <c r="AJ10290" s="439"/>
    </row>
    <row r="10291" spans="29:36" x14ac:dyDescent="0.3">
      <c r="AC10291" s="439"/>
      <c r="AD10291" s="439"/>
      <c r="AE10291" s="439"/>
      <c r="AF10291" s="439"/>
      <c r="AG10291" s="439"/>
      <c r="AH10291" s="439"/>
      <c r="AI10291" s="439"/>
      <c r="AJ10291" s="439"/>
    </row>
    <row r="10292" spans="29:36" x14ac:dyDescent="0.3">
      <c r="AC10292" s="439"/>
      <c r="AD10292" s="439"/>
      <c r="AE10292" s="439"/>
      <c r="AF10292" s="439"/>
      <c r="AG10292" s="439"/>
      <c r="AH10292" s="439"/>
      <c r="AI10292" s="439"/>
      <c r="AJ10292" s="439"/>
    </row>
    <row r="10293" spans="29:36" x14ac:dyDescent="0.3">
      <c r="AC10293" s="439"/>
      <c r="AD10293" s="439"/>
      <c r="AE10293" s="439"/>
      <c r="AF10293" s="439"/>
      <c r="AG10293" s="439"/>
      <c r="AH10293" s="439"/>
      <c r="AI10293" s="439"/>
      <c r="AJ10293" s="439"/>
    </row>
    <row r="10294" spans="29:36" x14ac:dyDescent="0.3">
      <c r="AC10294" s="439"/>
      <c r="AD10294" s="439"/>
      <c r="AE10294" s="439"/>
      <c r="AF10294" s="439"/>
      <c r="AG10294" s="439"/>
      <c r="AH10294" s="439"/>
      <c r="AI10294" s="439"/>
      <c r="AJ10294" s="439"/>
    </row>
    <row r="10295" spans="29:36" x14ac:dyDescent="0.3">
      <c r="AC10295" s="439"/>
      <c r="AD10295" s="439"/>
      <c r="AE10295" s="439"/>
      <c r="AF10295" s="439"/>
      <c r="AG10295" s="439"/>
      <c r="AH10295" s="439"/>
      <c r="AI10295" s="439"/>
      <c r="AJ10295" s="439"/>
    </row>
    <row r="10296" spans="29:36" x14ac:dyDescent="0.3">
      <c r="AC10296" s="439"/>
      <c r="AD10296" s="439"/>
      <c r="AE10296" s="439"/>
      <c r="AF10296" s="439"/>
      <c r="AG10296" s="439"/>
      <c r="AH10296" s="439"/>
      <c r="AI10296" s="439"/>
      <c r="AJ10296" s="439"/>
    </row>
    <row r="10297" spans="29:36" x14ac:dyDescent="0.3">
      <c r="AC10297" s="439"/>
      <c r="AD10297" s="439"/>
      <c r="AE10297" s="439"/>
      <c r="AF10297" s="439"/>
      <c r="AG10297" s="439"/>
      <c r="AH10297" s="439"/>
      <c r="AI10297" s="439"/>
      <c r="AJ10297" s="439"/>
    </row>
    <row r="10298" spans="29:36" x14ac:dyDescent="0.3">
      <c r="AC10298" s="439"/>
      <c r="AD10298" s="439"/>
      <c r="AE10298" s="439"/>
      <c r="AF10298" s="439"/>
      <c r="AG10298" s="439"/>
      <c r="AH10298" s="439"/>
      <c r="AI10298" s="439"/>
      <c r="AJ10298" s="439"/>
    </row>
    <row r="10299" spans="29:36" x14ac:dyDescent="0.3">
      <c r="AC10299" s="439"/>
      <c r="AD10299" s="439"/>
      <c r="AE10299" s="439"/>
      <c r="AF10299" s="439"/>
      <c r="AG10299" s="439"/>
      <c r="AH10299" s="439"/>
      <c r="AI10299" s="439"/>
      <c r="AJ10299" s="439"/>
    </row>
    <row r="10300" spans="29:36" x14ac:dyDescent="0.3">
      <c r="AC10300" s="439"/>
      <c r="AD10300" s="439"/>
      <c r="AE10300" s="439"/>
      <c r="AF10300" s="439"/>
      <c r="AG10300" s="439"/>
      <c r="AH10300" s="439"/>
      <c r="AI10300" s="439"/>
      <c r="AJ10300" s="439"/>
    </row>
    <row r="10301" spans="29:36" x14ac:dyDescent="0.3">
      <c r="AC10301" s="439"/>
      <c r="AD10301" s="439"/>
      <c r="AE10301" s="439"/>
      <c r="AF10301" s="439"/>
      <c r="AG10301" s="439"/>
      <c r="AH10301" s="439"/>
      <c r="AI10301" s="439"/>
      <c r="AJ10301" s="439"/>
    </row>
    <row r="10302" spans="29:36" x14ac:dyDescent="0.3">
      <c r="AC10302" s="439"/>
      <c r="AD10302" s="439"/>
      <c r="AE10302" s="439"/>
      <c r="AF10302" s="439"/>
      <c r="AG10302" s="439"/>
      <c r="AH10302" s="439"/>
      <c r="AI10302" s="439"/>
      <c r="AJ10302" s="439"/>
    </row>
    <row r="10303" spans="29:36" x14ac:dyDescent="0.3">
      <c r="AC10303" s="439"/>
      <c r="AD10303" s="439"/>
      <c r="AE10303" s="439"/>
      <c r="AF10303" s="439"/>
      <c r="AG10303" s="439"/>
      <c r="AH10303" s="439"/>
      <c r="AI10303" s="439"/>
      <c r="AJ10303" s="439"/>
    </row>
    <row r="10304" spans="29:36" x14ac:dyDescent="0.3">
      <c r="AC10304" s="439"/>
      <c r="AD10304" s="439"/>
      <c r="AE10304" s="439"/>
      <c r="AF10304" s="439"/>
      <c r="AG10304" s="439"/>
      <c r="AH10304" s="439"/>
      <c r="AI10304" s="439"/>
      <c r="AJ10304" s="439"/>
    </row>
    <row r="10305" spans="29:36" x14ac:dyDescent="0.3">
      <c r="AC10305" s="439"/>
      <c r="AD10305" s="439"/>
      <c r="AE10305" s="439"/>
      <c r="AF10305" s="439"/>
      <c r="AG10305" s="439"/>
      <c r="AH10305" s="439"/>
      <c r="AI10305" s="439"/>
      <c r="AJ10305" s="439"/>
    </row>
    <row r="10306" spans="29:36" x14ac:dyDescent="0.3">
      <c r="AC10306" s="439"/>
      <c r="AD10306" s="439"/>
      <c r="AE10306" s="439"/>
      <c r="AF10306" s="439"/>
      <c r="AG10306" s="439"/>
      <c r="AH10306" s="439"/>
      <c r="AI10306" s="439"/>
      <c r="AJ10306" s="439"/>
    </row>
    <row r="10307" spans="29:36" x14ac:dyDescent="0.3">
      <c r="AC10307" s="439"/>
      <c r="AD10307" s="439"/>
      <c r="AE10307" s="439"/>
      <c r="AF10307" s="439"/>
      <c r="AG10307" s="439"/>
      <c r="AH10307" s="439"/>
      <c r="AI10307" s="439"/>
      <c r="AJ10307" s="439"/>
    </row>
    <row r="10308" spans="29:36" x14ac:dyDescent="0.3">
      <c r="AC10308" s="439"/>
      <c r="AD10308" s="439"/>
      <c r="AE10308" s="439"/>
      <c r="AF10308" s="439"/>
      <c r="AG10308" s="439"/>
      <c r="AH10308" s="439"/>
      <c r="AI10308" s="439"/>
      <c r="AJ10308" s="439"/>
    </row>
    <row r="10309" spans="29:36" x14ac:dyDescent="0.3">
      <c r="AC10309" s="439"/>
      <c r="AD10309" s="439"/>
      <c r="AE10309" s="439"/>
      <c r="AF10309" s="439"/>
      <c r="AG10309" s="439"/>
      <c r="AH10309" s="439"/>
      <c r="AI10309" s="439"/>
      <c r="AJ10309" s="439"/>
    </row>
    <row r="10310" spans="29:36" x14ac:dyDescent="0.3">
      <c r="AC10310" s="439"/>
      <c r="AD10310" s="439"/>
      <c r="AE10310" s="439"/>
      <c r="AF10310" s="439"/>
      <c r="AG10310" s="439"/>
      <c r="AH10310" s="439"/>
      <c r="AI10310" s="439"/>
      <c r="AJ10310" s="439"/>
    </row>
    <row r="10311" spans="29:36" x14ac:dyDescent="0.3">
      <c r="AC10311" s="439"/>
      <c r="AD10311" s="439"/>
      <c r="AE10311" s="439"/>
      <c r="AF10311" s="439"/>
      <c r="AG10311" s="439"/>
      <c r="AH10311" s="439"/>
      <c r="AI10311" s="439"/>
      <c r="AJ10311" s="439"/>
    </row>
    <row r="10312" spans="29:36" x14ac:dyDescent="0.3">
      <c r="AC10312" s="439"/>
      <c r="AD10312" s="439"/>
      <c r="AE10312" s="439"/>
      <c r="AF10312" s="439"/>
      <c r="AG10312" s="439"/>
      <c r="AH10312" s="439"/>
      <c r="AI10312" s="439"/>
      <c r="AJ10312" s="439"/>
    </row>
    <row r="10313" spans="29:36" x14ac:dyDescent="0.3">
      <c r="AC10313" s="439"/>
      <c r="AD10313" s="439"/>
      <c r="AE10313" s="439"/>
      <c r="AF10313" s="439"/>
      <c r="AG10313" s="439"/>
      <c r="AH10313" s="439"/>
      <c r="AI10313" s="439"/>
      <c r="AJ10313" s="439"/>
    </row>
    <row r="10314" spans="29:36" x14ac:dyDescent="0.3">
      <c r="AC10314" s="439"/>
      <c r="AD10314" s="439"/>
      <c r="AE10314" s="439"/>
      <c r="AF10314" s="439"/>
      <c r="AG10314" s="439"/>
      <c r="AH10314" s="439"/>
      <c r="AI10314" s="439"/>
      <c r="AJ10314" s="439"/>
    </row>
    <row r="10315" spans="29:36" x14ac:dyDescent="0.3">
      <c r="AC10315" s="439"/>
      <c r="AD10315" s="439"/>
      <c r="AE10315" s="439"/>
      <c r="AF10315" s="439"/>
      <c r="AG10315" s="439"/>
      <c r="AH10315" s="439"/>
      <c r="AI10315" s="439"/>
      <c r="AJ10315" s="439"/>
    </row>
    <row r="10316" spans="29:36" x14ac:dyDescent="0.3">
      <c r="AC10316" s="439"/>
      <c r="AD10316" s="439"/>
      <c r="AE10316" s="439"/>
      <c r="AF10316" s="439"/>
      <c r="AG10316" s="439"/>
      <c r="AH10316" s="439"/>
      <c r="AI10316" s="439"/>
      <c r="AJ10316" s="439"/>
    </row>
    <row r="10317" spans="29:36" x14ac:dyDescent="0.3">
      <c r="AC10317" s="439"/>
      <c r="AD10317" s="439"/>
      <c r="AE10317" s="439"/>
      <c r="AF10317" s="439"/>
      <c r="AG10317" s="439"/>
      <c r="AH10317" s="439"/>
      <c r="AI10317" s="439"/>
      <c r="AJ10317" s="439"/>
    </row>
    <row r="10318" spans="29:36" x14ac:dyDescent="0.3">
      <c r="AC10318" s="439"/>
      <c r="AD10318" s="439"/>
      <c r="AE10318" s="439"/>
      <c r="AF10318" s="439"/>
      <c r="AG10318" s="439"/>
      <c r="AH10318" s="439"/>
      <c r="AI10318" s="439"/>
      <c r="AJ10318" s="439"/>
    </row>
    <row r="10319" spans="29:36" x14ac:dyDescent="0.3">
      <c r="AC10319" s="439"/>
      <c r="AD10319" s="439"/>
      <c r="AE10319" s="439"/>
      <c r="AF10319" s="439"/>
      <c r="AG10319" s="439"/>
      <c r="AH10319" s="439"/>
      <c r="AI10319" s="439"/>
      <c r="AJ10319" s="439"/>
    </row>
    <row r="10320" spans="29:36" x14ac:dyDescent="0.3">
      <c r="AC10320" s="439"/>
      <c r="AD10320" s="439"/>
      <c r="AE10320" s="439"/>
      <c r="AF10320" s="439"/>
      <c r="AG10320" s="439"/>
      <c r="AH10320" s="439"/>
      <c r="AI10320" s="439"/>
      <c r="AJ10320" s="439"/>
    </row>
    <row r="10321" spans="29:36" x14ac:dyDescent="0.3">
      <c r="AC10321" s="439"/>
      <c r="AD10321" s="439"/>
      <c r="AE10321" s="439"/>
      <c r="AF10321" s="439"/>
      <c r="AG10321" s="439"/>
      <c r="AH10321" s="439"/>
      <c r="AI10321" s="439"/>
      <c r="AJ10321" s="439"/>
    </row>
    <row r="10322" spans="29:36" x14ac:dyDescent="0.3">
      <c r="AC10322" s="439"/>
      <c r="AD10322" s="439"/>
      <c r="AE10322" s="439"/>
      <c r="AF10322" s="439"/>
      <c r="AG10322" s="439"/>
      <c r="AH10322" s="439"/>
      <c r="AI10322" s="439"/>
      <c r="AJ10322" s="439"/>
    </row>
    <row r="10323" spans="29:36" x14ac:dyDescent="0.3">
      <c r="AC10323" s="439"/>
      <c r="AD10323" s="439"/>
      <c r="AE10323" s="439"/>
      <c r="AF10323" s="439"/>
      <c r="AG10323" s="439"/>
      <c r="AH10323" s="439"/>
      <c r="AI10323" s="439"/>
      <c r="AJ10323" s="439"/>
    </row>
    <row r="10324" spans="29:36" x14ac:dyDescent="0.3">
      <c r="AC10324" s="439"/>
      <c r="AD10324" s="439"/>
      <c r="AE10324" s="439"/>
      <c r="AF10324" s="439"/>
      <c r="AG10324" s="439"/>
      <c r="AH10324" s="439"/>
      <c r="AI10324" s="439"/>
      <c r="AJ10324" s="439"/>
    </row>
    <row r="10325" spans="29:36" x14ac:dyDescent="0.3">
      <c r="AC10325" s="439"/>
      <c r="AD10325" s="439"/>
      <c r="AE10325" s="439"/>
      <c r="AF10325" s="439"/>
      <c r="AG10325" s="439"/>
      <c r="AH10325" s="439"/>
      <c r="AI10325" s="439"/>
      <c r="AJ10325" s="439"/>
    </row>
    <row r="10326" spans="29:36" x14ac:dyDescent="0.3">
      <c r="AC10326" s="439"/>
      <c r="AD10326" s="439"/>
      <c r="AE10326" s="439"/>
      <c r="AF10326" s="439"/>
      <c r="AG10326" s="439"/>
      <c r="AH10326" s="439"/>
      <c r="AI10326" s="439"/>
      <c r="AJ10326" s="439"/>
    </row>
    <row r="10327" spans="29:36" x14ac:dyDescent="0.3">
      <c r="AC10327" s="439"/>
      <c r="AD10327" s="439"/>
      <c r="AE10327" s="439"/>
      <c r="AF10327" s="439"/>
      <c r="AG10327" s="439"/>
      <c r="AH10327" s="439"/>
      <c r="AI10327" s="439"/>
      <c r="AJ10327" s="439"/>
    </row>
    <row r="10328" spans="29:36" x14ac:dyDescent="0.3">
      <c r="AC10328" s="439"/>
      <c r="AD10328" s="439"/>
      <c r="AE10328" s="439"/>
      <c r="AF10328" s="439"/>
      <c r="AG10328" s="439"/>
      <c r="AH10328" s="439"/>
      <c r="AI10328" s="439"/>
      <c r="AJ10328" s="439"/>
    </row>
    <row r="10329" spans="29:36" x14ac:dyDescent="0.3">
      <c r="AC10329" s="439"/>
      <c r="AD10329" s="439"/>
      <c r="AE10329" s="439"/>
      <c r="AF10329" s="439"/>
      <c r="AG10329" s="439"/>
      <c r="AH10329" s="439"/>
      <c r="AI10329" s="439"/>
      <c r="AJ10329" s="439"/>
    </row>
    <row r="10330" spans="29:36" x14ac:dyDescent="0.3">
      <c r="AC10330" s="439"/>
      <c r="AD10330" s="439"/>
      <c r="AE10330" s="439"/>
      <c r="AF10330" s="439"/>
      <c r="AG10330" s="439"/>
      <c r="AH10330" s="439"/>
      <c r="AI10330" s="439"/>
      <c r="AJ10330" s="439"/>
    </row>
    <row r="10331" spans="29:36" x14ac:dyDescent="0.3">
      <c r="AC10331" s="439"/>
      <c r="AD10331" s="439"/>
      <c r="AE10331" s="439"/>
      <c r="AF10331" s="439"/>
      <c r="AG10331" s="439"/>
      <c r="AH10331" s="439"/>
      <c r="AI10331" s="439"/>
      <c r="AJ10331" s="439"/>
    </row>
    <row r="10332" spans="29:36" x14ac:dyDescent="0.3">
      <c r="AC10332" s="439"/>
      <c r="AD10332" s="439"/>
      <c r="AE10332" s="439"/>
      <c r="AF10332" s="439"/>
      <c r="AG10332" s="439"/>
      <c r="AH10332" s="439"/>
      <c r="AI10332" s="439"/>
      <c r="AJ10332" s="439"/>
    </row>
    <row r="10333" spans="29:36" x14ac:dyDescent="0.3">
      <c r="AC10333" s="439"/>
      <c r="AD10333" s="439"/>
      <c r="AE10333" s="439"/>
      <c r="AF10333" s="439"/>
      <c r="AG10333" s="439"/>
      <c r="AH10333" s="439"/>
      <c r="AI10333" s="439"/>
      <c r="AJ10333" s="439"/>
    </row>
    <row r="10334" spans="29:36" x14ac:dyDescent="0.3">
      <c r="AC10334" s="439"/>
      <c r="AD10334" s="439"/>
      <c r="AE10334" s="439"/>
      <c r="AF10334" s="439"/>
      <c r="AG10334" s="439"/>
      <c r="AH10334" s="439"/>
      <c r="AI10334" s="439"/>
      <c r="AJ10334" s="439"/>
    </row>
    <row r="10335" spans="29:36" x14ac:dyDescent="0.3">
      <c r="AC10335" s="439"/>
      <c r="AD10335" s="439"/>
      <c r="AE10335" s="439"/>
      <c r="AF10335" s="439"/>
      <c r="AG10335" s="439"/>
      <c r="AH10335" s="439"/>
      <c r="AI10335" s="439"/>
      <c r="AJ10335" s="439"/>
    </row>
    <row r="10336" spans="29:36" x14ac:dyDescent="0.3">
      <c r="AC10336" s="439"/>
      <c r="AD10336" s="439"/>
      <c r="AE10336" s="439"/>
      <c r="AF10336" s="439"/>
      <c r="AG10336" s="439"/>
      <c r="AH10336" s="439"/>
      <c r="AI10336" s="439"/>
      <c r="AJ10336" s="439"/>
    </row>
    <row r="10337" spans="29:36" x14ac:dyDescent="0.3">
      <c r="AC10337" s="439"/>
      <c r="AD10337" s="439"/>
      <c r="AE10337" s="439"/>
      <c r="AF10337" s="439"/>
      <c r="AG10337" s="439"/>
      <c r="AH10337" s="439"/>
      <c r="AI10337" s="439"/>
      <c r="AJ10337" s="439"/>
    </row>
    <row r="10338" spans="29:36" x14ac:dyDescent="0.3">
      <c r="AC10338" s="439"/>
      <c r="AD10338" s="439"/>
      <c r="AE10338" s="439"/>
      <c r="AF10338" s="439"/>
      <c r="AG10338" s="439"/>
      <c r="AH10338" s="439"/>
      <c r="AI10338" s="439"/>
      <c r="AJ10338" s="439"/>
    </row>
    <row r="10339" spans="29:36" x14ac:dyDescent="0.3">
      <c r="AC10339" s="439"/>
      <c r="AD10339" s="439"/>
      <c r="AE10339" s="439"/>
      <c r="AF10339" s="439"/>
      <c r="AG10339" s="439"/>
      <c r="AH10339" s="439"/>
      <c r="AI10339" s="439"/>
      <c r="AJ10339" s="439"/>
    </row>
    <row r="10340" spans="29:36" x14ac:dyDescent="0.3">
      <c r="AC10340" s="439"/>
      <c r="AD10340" s="439"/>
      <c r="AE10340" s="439"/>
      <c r="AF10340" s="439"/>
      <c r="AG10340" s="439"/>
      <c r="AH10340" s="439"/>
      <c r="AI10340" s="439"/>
      <c r="AJ10340" s="439"/>
    </row>
    <row r="10341" spans="29:36" x14ac:dyDescent="0.3">
      <c r="AC10341" s="439"/>
      <c r="AD10341" s="439"/>
      <c r="AE10341" s="439"/>
      <c r="AF10341" s="439"/>
      <c r="AG10341" s="439"/>
      <c r="AH10341" s="439"/>
      <c r="AI10341" s="439"/>
      <c r="AJ10341" s="439"/>
    </row>
    <row r="10342" spans="29:36" x14ac:dyDescent="0.3">
      <c r="AC10342" s="439"/>
      <c r="AD10342" s="439"/>
      <c r="AE10342" s="439"/>
      <c r="AF10342" s="439"/>
      <c r="AG10342" s="439"/>
      <c r="AH10342" s="439"/>
      <c r="AI10342" s="439"/>
      <c r="AJ10342" s="439"/>
    </row>
    <row r="10343" spans="29:36" x14ac:dyDescent="0.3">
      <c r="AC10343" s="439"/>
      <c r="AD10343" s="439"/>
      <c r="AE10343" s="439"/>
      <c r="AF10343" s="439"/>
      <c r="AG10343" s="439"/>
      <c r="AH10343" s="439"/>
      <c r="AI10343" s="439"/>
      <c r="AJ10343" s="439"/>
    </row>
    <row r="10344" spans="29:36" x14ac:dyDescent="0.3">
      <c r="AC10344" s="439"/>
      <c r="AD10344" s="439"/>
      <c r="AE10344" s="439"/>
      <c r="AF10344" s="439"/>
      <c r="AG10344" s="439"/>
      <c r="AH10344" s="439"/>
      <c r="AI10344" s="439"/>
      <c r="AJ10344" s="439"/>
    </row>
    <row r="10345" spans="29:36" x14ac:dyDescent="0.3">
      <c r="AC10345" s="439"/>
      <c r="AD10345" s="439"/>
      <c r="AE10345" s="439"/>
      <c r="AF10345" s="439"/>
      <c r="AG10345" s="439"/>
      <c r="AH10345" s="439"/>
      <c r="AI10345" s="439"/>
      <c r="AJ10345" s="439"/>
    </row>
    <row r="10346" spans="29:36" x14ac:dyDescent="0.3">
      <c r="AC10346" s="439"/>
      <c r="AD10346" s="439"/>
      <c r="AE10346" s="439"/>
      <c r="AF10346" s="439"/>
      <c r="AG10346" s="439"/>
      <c r="AH10346" s="439"/>
      <c r="AI10346" s="439"/>
      <c r="AJ10346" s="439"/>
    </row>
    <row r="10347" spans="29:36" x14ac:dyDescent="0.3">
      <c r="AC10347" s="439"/>
      <c r="AD10347" s="439"/>
      <c r="AE10347" s="439"/>
      <c r="AF10347" s="439"/>
      <c r="AG10347" s="439"/>
      <c r="AH10347" s="439"/>
      <c r="AI10347" s="439"/>
      <c r="AJ10347" s="439"/>
    </row>
    <row r="10348" spans="29:36" x14ac:dyDescent="0.3">
      <c r="AC10348" s="439"/>
      <c r="AD10348" s="439"/>
      <c r="AE10348" s="439"/>
      <c r="AF10348" s="439"/>
      <c r="AG10348" s="439"/>
      <c r="AH10348" s="439"/>
      <c r="AI10348" s="439"/>
      <c r="AJ10348" s="439"/>
    </row>
    <row r="10349" spans="29:36" x14ac:dyDescent="0.3">
      <c r="AC10349" s="439"/>
      <c r="AD10349" s="439"/>
      <c r="AE10349" s="439"/>
      <c r="AF10349" s="439"/>
      <c r="AG10349" s="439"/>
      <c r="AH10349" s="439"/>
      <c r="AI10349" s="439"/>
      <c r="AJ10349" s="439"/>
    </row>
    <row r="10350" spans="29:36" x14ac:dyDescent="0.3">
      <c r="AC10350" s="439"/>
      <c r="AD10350" s="439"/>
      <c r="AE10350" s="439"/>
      <c r="AF10350" s="439"/>
      <c r="AG10350" s="439"/>
      <c r="AH10350" s="439"/>
      <c r="AI10350" s="439"/>
      <c r="AJ10350" s="439"/>
    </row>
    <row r="10351" spans="29:36" x14ac:dyDescent="0.3">
      <c r="AC10351" s="439"/>
      <c r="AD10351" s="439"/>
      <c r="AE10351" s="439"/>
      <c r="AF10351" s="439"/>
      <c r="AG10351" s="439"/>
      <c r="AH10351" s="439"/>
      <c r="AI10351" s="439"/>
      <c r="AJ10351" s="439"/>
    </row>
    <row r="10352" spans="29:36" x14ac:dyDescent="0.3">
      <c r="AC10352" s="439"/>
      <c r="AD10352" s="439"/>
      <c r="AE10352" s="439"/>
      <c r="AF10352" s="439"/>
      <c r="AG10352" s="439"/>
      <c r="AH10352" s="439"/>
      <c r="AI10352" s="439"/>
      <c r="AJ10352" s="439"/>
    </row>
    <row r="10353" spans="29:36" x14ac:dyDescent="0.3">
      <c r="AC10353" s="439"/>
      <c r="AD10353" s="439"/>
      <c r="AE10353" s="439"/>
      <c r="AF10353" s="439"/>
      <c r="AG10353" s="439"/>
      <c r="AH10353" s="439"/>
      <c r="AI10353" s="439"/>
      <c r="AJ10353" s="439"/>
    </row>
    <row r="10354" spans="29:36" x14ac:dyDescent="0.3">
      <c r="AC10354" s="439"/>
      <c r="AD10354" s="439"/>
      <c r="AE10354" s="439"/>
      <c r="AF10354" s="439"/>
      <c r="AG10354" s="439"/>
      <c r="AH10354" s="439"/>
      <c r="AI10354" s="439"/>
      <c r="AJ10354" s="439"/>
    </row>
    <row r="10355" spans="29:36" x14ac:dyDescent="0.3">
      <c r="AC10355" s="439"/>
      <c r="AD10355" s="439"/>
      <c r="AE10355" s="439"/>
      <c r="AF10355" s="439"/>
      <c r="AG10355" s="439"/>
      <c r="AH10355" s="439"/>
      <c r="AI10355" s="439"/>
      <c r="AJ10355" s="439"/>
    </row>
    <row r="10356" spans="29:36" x14ac:dyDescent="0.3">
      <c r="AC10356" s="439"/>
      <c r="AD10356" s="439"/>
      <c r="AE10356" s="439"/>
      <c r="AF10356" s="439"/>
      <c r="AG10356" s="439"/>
      <c r="AH10356" s="439"/>
      <c r="AI10356" s="439"/>
      <c r="AJ10356" s="439"/>
    </row>
    <row r="10357" spans="29:36" x14ac:dyDescent="0.3">
      <c r="AC10357" s="439"/>
      <c r="AD10357" s="439"/>
      <c r="AE10357" s="439"/>
      <c r="AF10357" s="439"/>
      <c r="AG10357" s="439"/>
      <c r="AH10357" s="439"/>
      <c r="AI10357" s="439"/>
      <c r="AJ10357" s="439"/>
    </row>
    <row r="10358" spans="29:36" x14ac:dyDescent="0.3">
      <c r="AC10358" s="439"/>
      <c r="AD10358" s="439"/>
      <c r="AE10358" s="439"/>
      <c r="AF10358" s="439"/>
      <c r="AG10358" s="439"/>
      <c r="AH10358" s="439"/>
      <c r="AI10358" s="439"/>
      <c r="AJ10358" s="439"/>
    </row>
    <row r="10359" spans="29:36" x14ac:dyDescent="0.3">
      <c r="AC10359" s="439"/>
      <c r="AD10359" s="439"/>
      <c r="AE10359" s="439"/>
      <c r="AF10359" s="439"/>
      <c r="AG10359" s="439"/>
      <c r="AH10359" s="439"/>
      <c r="AI10359" s="439"/>
      <c r="AJ10359" s="439"/>
    </row>
    <row r="10360" spans="29:36" x14ac:dyDescent="0.3">
      <c r="AC10360" s="439"/>
      <c r="AD10360" s="439"/>
      <c r="AE10360" s="439"/>
      <c r="AF10360" s="439"/>
      <c r="AG10360" s="439"/>
      <c r="AH10360" s="439"/>
      <c r="AI10360" s="439"/>
      <c r="AJ10360" s="439"/>
    </row>
    <row r="10361" spans="29:36" x14ac:dyDescent="0.3">
      <c r="AC10361" s="439"/>
      <c r="AD10361" s="439"/>
      <c r="AE10361" s="439"/>
      <c r="AF10361" s="439"/>
      <c r="AG10361" s="439"/>
      <c r="AH10361" s="439"/>
      <c r="AI10361" s="439"/>
      <c r="AJ10361" s="439"/>
    </row>
    <row r="10362" spans="29:36" x14ac:dyDescent="0.3">
      <c r="AC10362" s="439"/>
      <c r="AD10362" s="439"/>
      <c r="AE10362" s="439"/>
      <c r="AF10362" s="439"/>
      <c r="AG10362" s="439"/>
      <c r="AH10362" s="439"/>
      <c r="AI10362" s="439"/>
      <c r="AJ10362" s="439"/>
    </row>
    <row r="10363" spans="29:36" x14ac:dyDescent="0.3">
      <c r="AC10363" s="439"/>
      <c r="AD10363" s="439"/>
      <c r="AE10363" s="439"/>
      <c r="AF10363" s="439"/>
      <c r="AG10363" s="439"/>
      <c r="AH10363" s="439"/>
      <c r="AI10363" s="439"/>
      <c r="AJ10363" s="439"/>
    </row>
    <row r="10364" spans="29:36" x14ac:dyDescent="0.3">
      <c r="AC10364" s="439"/>
      <c r="AD10364" s="439"/>
      <c r="AE10364" s="439"/>
      <c r="AF10364" s="439"/>
      <c r="AG10364" s="439"/>
      <c r="AH10364" s="439"/>
      <c r="AI10364" s="439"/>
      <c r="AJ10364" s="439"/>
    </row>
    <row r="10365" spans="29:36" x14ac:dyDescent="0.3">
      <c r="AC10365" s="439"/>
      <c r="AD10365" s="439"/>
      <c r="AE10365" s="439"/>
      <c r="AF10365" s="439"/>
      <c r="AG10365" s="439"/>
      <c r="AH10365" s="439"/>
      <c r="AI10365" s="439"/>
      <c r="AJ10365" s="439"/>
    </row>
    <row r="10366" spans="29:36" x14ac:dyDescent="0.3">
      <c r="AC10366" s="439"/>
      <c r="AD10366" s="439"/>
      <c r="AE10366" s="439"/>
      <c r="AF10366" s="439"/>
      <c r="AG10366" s="439"/>
      <c r="AH10366" s="439"/>
      <c r="AI10366" s="439"/>
      <c r="AJ10366" s="439"/>
    </row>
    <row r="10367" spans="29:36" x14ac:dyDescent="0.3">
      <c r="AC10367" s="439"/>
      <c r="AD10367" s="439"/>
      <c r="AE10367" s="439"/>
      <c r="AF10367" s="439"/>
      <c r="AG10367" s="439"/>
      <c r="AH10367" s="439"/>
      <c r="AI10367" s="439"/>
      <c r="AJ10367" s="439"/>
    </row>
    <row r="10368" spans="29:36" x14ac:dyDescent="0.3">
      <c r="AC10368" s="439"/>
      <c r="AD10368" s="439"/>
      <c r="AE10368" s="439"/>
      <c r="AF10368" s="439"/>
      <c r="AG10368" s="439"/>
      <c r="AH10368" s="439"/>
      <c r="AI10368" s="439"/>
      <c r="AJ10368" s="439"/>
    </row>
    <row r="10369" spans="29:36" x14ac:dyDescent="0.3">
      <c r="AC10369" s="439"/>
      <c r="AD10369" s="439"/>
      <c r="AE10369" s="439"/>
      <c r="AF10369" s="439"/>
      <c r="AG10369" s="439"/>
      <c r="AH10369" s="439"/>
      <c r="AI10369" s="439"/>
      <c r="AJ10369" s="439"/>
    </row>
    <row r="10370" spans="29:36" x14ac:dyDescent="0.3">
      <c r="AC10370" s="439"/>
      <c r="AD10370" s="439"/>
      <c r="AE10370" s="439"/>
      <c r="AF10370" s="439"/>
      <c r="AG10370" s="439"/>
      <c r="AH10370" s="439"/>
      <c r="AI10370" s="439"/>
      <c r="AJ10370" s="439"/>
    </row>
    <row r="10371" spans="29:36" x14ac:dyDescent="0.3">
      <c r="AC10371" s="439"/>
      <c r="AD10371" s="439"/>
      <c r="AE10371" s="439"/>
      <c r="AF10371" s="439"/>
      <c r="AG10371" s="439"/>
      <c r="AH10371" s="439"/>
      <c r="AI10371" s="439"/>
      <c r="AJ10371" s="439"/>
    </row>
    <row r="10372" spans="29:36" x14ac:dyDescent="0.3">
      <c r="AC10372" s="439"/>
      <c r="AD10372" s="439"/>
      <c r="AE10372" s="439"/>
      <c r="AF10372" s="439"/>
      <c r="AG10372" s="439"/>
      <c r="AH10372" s="439"/>
      <c r="AI10372" s="439"/>
      <c r="AJ10372" s="439"/>
    </row>
    <row r="10373" spans="29:36" x14ac:dyDescent="0.3">
      <c r="AC10373" s="439"/>
      <c r="AD10373" s="439"/>
      <c r="AE10373" s="439"/>
      <c r="AF10373" s="439"/>
      <c r="AG10373" s="439"/>
      <c r="AH10373" s="439"/>
      <c r="AI10373" s="439"/>
      <c r="AJ10373" s="439"/>
    </row>
    <row r="10374" spans="29:36" x14ac:dyDescent="0.3">
      <c r="AC10374" s="439"/>
      <c r="AD10374" s="439"/>
      <c r="AE10374" s="439"/>
      <c r="AF10374" s="439"/>
      <c r="AG10374" s="439"/>
      <c r="AH10374" s="439"/>
      <c r="AI10374" s="439"/>
      <c r="AJ10374" s="439"/>
    </row>
    <row r="10375" spans="29:36" x14ac:dyDescent="0.3">
      <c r="AC10375" s="439"/>
      <c r="AD10375" s="439"/>
      <c r="AE10375" s="439"/>
      <c r="AF10375" s="439"/>
      <c r="AG10375" s="439"/>
      <c r="AH10375" s="439"/>
      <c r="AI10375" s="439"/>
      <c r="AJ10375" s="439"/>
    </row>
    <row r="10376" spans="29:36" x14ac:dyDescent="0.3">
      <c r="AC10376" s="439"/>
      <c r="AD10376" s="439"/>
      <c r="AE10376" s="439"/>
      <c r="AF10376" s="439"/>
      <c r="AG10376" s="439"/>
      <c r="AH10376" s="439"/>
      <c r="AI10376" s="439"/>
      <c r="AJ10376" s="439"/>
    </row>
    <row r="10377" spans="29:36" x14ac:dyDescent="0.3">
      <c r="AC10377" s="439"/>
      <c r="AD10377" s="439"/>
      <c r="AE10377" s="439"/>
      <c r="AF10377" s="439"/>
      <c r="AG10377" s="439"/>
      <c r="AH10377" s="439"/>
      <c r="AI10377" s="439"/>
      <c r="AJ10377" s="439"/>
    </row>
    <row r="10378" spans="29:36" x14ac:dyDescent="0.3">
      <c r="AC10378" s="439"/>
      <c r="AD10378" s="439"/>
      <c r="AE10378" s="439"/>
      <c r="AF10378" s="439"/>
      <c r="AG10378" s="439"/>
      <c r="AH10378" s="439"/>
      <c r="AI10378" s="439"/>
      <c r="AJ10378" s="439"/>
    </row>
    <row r="10379" spans="29:36" x14ac:dyDescent="0.3">
      <c r="AC10379" s="439"/>
      <c r="AD10379" s="439"/>
      <c r="AE10379" s="439"/>
      <c r="AF10379" s="439"/>
      <c r="AG10379" s="439"/>
      <c r="AH10379" s="439"/>
      <c r="AI10379" s="439"/>
      <c r="AJ10379" s="439"/>
    </row>
    <row r="10380" spans="29:36" x14ac:dyDescent="0.3">
      <c r="AC10380" s="439"/>
      <c r="AD10380" s="439"/>
      <c r="AE10380" s="439"/>
      <c r="AF10380" s="439"/>
      <c r="AG10380" s="439"/>
      <c r="AH10380" s="439"/>
      <c r="AI10380" s="439"/>
      <c r="AJ10380" s="439"/>
    </row>
    <row r="10381" spans="29:36" x14ac:dyDescent="0.3">
      <c r="AC10381" s="439"/>
      <c r="AD10381" s="439"/>
      <c r="AE10381" s="439"/>
      <c r="AF10381" s="439"/>
      <c r="AG10381" s="439"/>
      <c r="AH10381" s="439"/>
      <c r="AI10381" s="439"/>
      <c r="AJ10381" s="439"/>
    </row>
    <row r="10382" spans="29:36" x14ac:dyDescent="0.3">
      <c r="AC10382" s="439"/>
      <c r="AD10382" s="439"/>
      <c r="AE10382" s="439"/>
      <c r="AF10382" s="439"/>
      <c r="AG10382" s="439"/>
      <c r="AH10382" s="439"/>
      <c r="AI10382" s="439"/>
      <c r="AJ10382" s="439"/>
    </row>
    <row r="10383" spans="29:36" x14ac:dyDescent="0.3">
      <c r="AC10383" s="439"/>
      <c r="AD10383" s="439"/>
      <c r="AE10383" s="439"/>
      <c r="AF10383" s="439"/>
      <c r="AG10383" s="439"/>
      <c r="AH10383" s="439"/>
      <c r="AI10383" s="439"/>
      <c r="AJ10383" s="439"/>
    </row>
    <row r="10384" spans="29:36" x14ac:dyDescent="0.3">
      <c r="AC10384" s="439"/>
      <c r="AD10384" s="439"/>
      <c r="AE10384" s="439"/>
      <c r="AF10384" s="439"/>
      <c r="AG10384" s="439"/>
      <c r="AH10384" s="439"/>
      <c r="AI10384" s="439"/>
      <c r="AJ10384" s="439"/>
    </row>
    <row r="10385" spans="29:36" x14ac:dyDescent="0.3">
      <c r="AC10385" s="439"/>
      <c r="AD10385" s="439"/>
      <c r="AE10385" s="439"/>
      <c r="AF10385" s="439"/>
      <c r="AG10385" s="439"/>
      <c r="AH10385" s="439"/>
      <c r="AI10385" s="439"/>
      <c r="AJ10385" s="439"/>
    </row>
    <row r="10386" spans="29:36" x14ac:dyDescent="0.3">
      <c r="AC10386" s="439"/>
      <c r="AD10386" s="439"/>
      <c r="AE10386" s="439"/>
      <c r="AF10386" s="439"/>
      <c r="AG10386" s="439"/>
      <c r="AH10386" s="439"/>
      <c r="AI10386" s="439"/>
      <c r="AJ10386" s="439"/>
    </row>
    <row r="10387" spans="29:36" x14ac:dyDescent="0.3">
      <c r="AC10387" s="439"/>
      <c r="AD10387" s="439"/>
      <c r="AE10387" s="439"/>
      <c r="AF10387" s="439"/>
      <c r="AG10387" s="439"/>
      <c r="AH10387" s="439"/>
      <c r="AI10387" s="439"/>
      <c r="AJ10387" s="439"/>
    </row>
    <row r="10388" spans="29:36" x14ac:dyDescent="0.3">
      <c r="AC10388" s="439"/>
      <c r="AD10388" s="439"/>
      <c r="AE10388" s="439"/>
      <c r="AF10388" s="439"/>
      <c r="AG10388" s="439"/>
      <c r="AH10388" s="439"/>
      <c r="AI10388" s="439"/>
      <c r="AJ10388" s="439"/>
    </row>
    <row r="10389" spans="29:36" x14ac:dyDescent="0.3">
      <c r="AC10389" s="439"/>
      <c r="AD10389" s="439"/>
      <c r="AE10389" s="439"/>
      <c r="AF10389" s="439"/>
      <c r="AG10389" s="439"/>
      <c r="AH10389" s="439"/>
      <c r="AI10389" s="439"/>
      <c r="AJ10389" s="439"/>
    </row>
    <row r="10390" spans="29:36" x14ac:dyDescent="0.3">
      <c r="AC10390" s="439"/>
      <c r="AD10390" s="439"/>
      <c r="AE10390" s="439"/>
      <c r="AF10390" s="439"/>
      <c r="AG10390" s="439"/>
      <c r="AH10390" s="439"/>
      <c r="AI10390" s="439"/>
      <c r="AJ10390" s="439"/>
    </row>
    <row r="10391" spans="29:36" x14ac:dyDescent="0.3">
      <c r="AC10391" s="439"/>
      <c r="AD10391" s="439"/>
      <c r="AE10391" s="439"/>
      <c r="AF10391" s="439"/>
      <c r="AG10391" s="439"/>
      <c r="AH10391" s="439"/>
      <c r="AI10391" s="439"/>
      <c r="AJ10391" s="439"/>
    </row>
    <row r="10392" spans="29:36" x14ac:dyDescent="0.3">
      <c r="AC10392" s="439"/>
      <c r="AD10392" s="439"/>
      <c r="AE10392" s="439"/>
      <c r="AF10392" s="439"/>
      <c r="AG10392" s="439"/>
      <c r="AH10392" s="439"/>
      <c r="AI10392" s="439"/>
      <c r="AJ10392" s="439"/>
    </row>
    <row r="10393" spans="29:36" x14ac:dyDescent="0.3">
      <c r="AC10393" s="439"/>
      <c r="AD10393" s="439"/>
      <c r="AE10393" s="439"/>
      <c r="AF10393" s="439"/>
      <c r="AG10393" s="439"/>
      <c r="AH10393" s="439"/>
      <c r="AI10393" s="439"/>
      <c r="AJ10393" s="439"/>
    </row>
    <row r="10394" spans="29:36" x14ac:dyDescent="0.3">
      <c r="AC10394" s="439"/>
      <c r="AD10394" s="439"/>
      <c r="AE10394" s="439"/>
      <c r="AF10394" s="439"/>
      <c r="AG10394" s="439"/>
      <c r="AH10394" s="439"/>
      <c r="AI10394" s="439"/>
      <c r="AJ10394" s="439"/>
    </row>
    <row r="10395" spans="29:36" x14ac:dyDescent="0.3">
      <c r="AC10395" s="439"/>
      <c r="AD10395" s="439"/>
      <c r="AE10395" s="439"/>
      <c r="AF10395" s="439"/>
      <c r="AG10395" s="439"/>
      <c r="AH10395" s="439"/>
      <c r="AI10395" s="439"/>
      <c r="AJ10395" s="439"/>
    </row>
    <row r="10396" spans="29:36" x14ac:dyDescent="0.3">
      <c r="AC10396" s="439"/>
      <c r="AD10396" s="439"/>
      <c r="AE10396" s="439"/>
      <c r="AF10396" s="439"/>
      <c r="AG10396" s="439"/>
      <c r="AH10396" s="439"/>
      <c r="AI10396" s="439"/>
      <c r="AJ10396" s="439"/>
    </row>
    <row r="10397" spans="29:36" x14ac:dyDescent="0.3">
      <c r="AC10397" s="439"/>
      <c r="AD10397" s="439"/>
      <c r="AE10397" s="439"/>
      <c r="AF10397" s="439"/>
      <c r="AG10397" s="439"/>
      <c r="AH10397" s="439"/>
      <c r="AI10397" s="439"/>
      <c r="AJ10397" s="439"/>
    </row>
    <row r="10398" spans="29:36" x14ac:dyDescent="0.3">
      <c r="AC10398" s="439"/>
      <c r="AD10398" s="439"/>
      <c r="AE10398" s="439"/>
      <c r="AF10398" s="439"/>
      <c r="AG10398" s="439"/>
      <c r="AH10398" s="439"/>
      <c r="AI10398" s="439"/>
      <c r="AJ10398" s="439"/>
    </row>
    <row r="10399" spans="29:36" x14ac:dyDescent="0.3">
      <c r="AC10399" s="439"/>
      <c r="AD10399" s="439"/>
      <c r="AE10399" s="439"/>
      <c r="AF10399" s="439"/>
      <c r="AG10399" s="439"/>
      <c r="AH10399" s="439"/>
      <c r="AI10399" s="439"/>
      <c r="AJ10399" s="439"/>
    </row>
    <row r="10400" spans="29:36" x14ac:dyDescent="0.3">
      <c r="AC10400" s="439"/>
      <c r="AD10400" s="439"/>
      <c r="AE10400" s="439"/>
      <c r="AF10400" s="439"/>
      <c r="AG10400" s="439"/>
      <c r="AH10400" s="439"/>
      <c r="AI10400" s="439"/>
      <c r="AJ10400" s="439"/>
    </row>
    <row r="10401" spans="29:36" x14ac:dyDescent="0.3">
      <c r="AC10401" s="439"/>
      <c r="AD10401" s="439"/>
      <c r="AE10401" s="439"/>
      <c r="AF10401" s="439"/>
      <c r="AG10401" s="439"/>
      <c r="AH10401" s="439"/>
      <c r="AI10401" s="439"/>
      <c r="AJ10401" s="439"/>
    </row>
    <row r="10402" spans="29:36" x14ac:dyDescent="0.3">
      <c r="AC10402" s="439"/>
      <c r="AD10402" s="439"/>
      <c r="AE10402" s="439"/>
      <c r="AF10402" s="439"/>
      <c r="AG10402" s="439"/>
      <c r="AH10402" s="439"/>
      <c r="AI10402" s="439"/>
      <c r="AJ10402" s="439"/>
    </row>
    <row r="10403" spans="29:36" x14ac:dyDescent="0.3">
      <c r="AC10403" s="439"/>
      <c r="AD10403" s="439"/>
      <c r="AE10403" s="439"/>
      <c r="AF10403" s="439"/>
      <c r="AG10403" s="439"/>
      <c r="AH10403" s="439"/>
      <c r="AI10403" s="439"/>
      <c r="AJ10403" s="439"/>
    </row>
    <row r="10404" spans="29:36" x14ac:dyDescent="0.3">
      <c r="AC10404" s="439"/>
      <c r="AD10404" s="439"/>
      <c r="AE10404" s="439"/>
      <c r="AF10404" s="439"/>
      <c r="AG10404" s="439"/>
      <c r="AH10404" s="439"/>
      <c r="AI10404" s="439"/>
      <c r="AJ10404" s="439"/>
    </row>
    <row r="10405" spans="29:36" x14ac:dyDescent="0.3">
      <c r="AC10405" s="439"/>
      <c r="AD10405" s="439"/>
      <c r="AE10405" s="439"/>
      <c r="AF10405" s="439"/>
      <c r="AG10405" s="439"/>
      <c r="AH10405" s="439"/>
      <c r="AI10405" s="439"/>
      <c r="AJ10405" s="439"/>
    </row>
    <row r="10406" spans="29:36" x14ac:dyDescent="0.3">
      <c r="AC10406" s="439"/>
      <c r="AD10406" s="439"/>
      <c r="AE10406" s="439"/>
      <c r="AF10406" s="439"/>
      <c r="AG10406" s="439"/>
      <c r="AH10406" s="439"/>
      <c r="AI10406" s="439"/>
      <c r="AJ10406" s="439"/>
    </row>
    <row r="10407" spans="29:36" x14ac:dyDescent="0.3">
      <c r="AC10407" s="439"/>
      <c r="AD10407" s="439"/>
      <c r="AE10407" s="439"/>
      <c r="AF10407" s="439"/>
      <c r="AG10407" s="439"/>
      <c r="AH10407" s="439"/>
      <c r="AI10407" s="439"/>
      <c r="AJ10407" s="439"/>
    </row>
    <row r="10408" spans="29:36" x14ac:dyDescent="0.3">
      <c r="AC10408" s="439"/>
      <c r="AD10408" s="439"/>
      <c r="AE10408" s="439"/>
      <c r="AF10408" s="439"/>
      <c r="AG10408" s="439"/>
      <c r="AH10408" s="439"/>
      <c r="AI10408" s="439"/>
      <c r="AJ10408" s="439"/>
    </row>
    <row r="10409" spans="29:36" x14ac:dyDescent="0.3">
      <c r="AC10409" s="439"/>
      <c r="AD10409" s="439"/>
      <c r="AE10409" s="439"/>
      <c r="AF10409" s="439"/>
      <c r="AG10409" s="439"/>
      <c r="AH10409" s="439"/>
      <c r="AI10409" s="439"/>
      <c r="AJ10409" s="439"/>
    </row>
    <row r="10410" spans="29:36" x14ac:dyDescent="0.3">
      <c r="AC10410" s="439"/>
      <c r="AD10410" s="439"/>
      <c r="AE10410" s="439"/>
      <c r="AF10410" s="439"/>
      <c r="AG10410" s="439"/>
      <c r="AH10410" s="439"/>
      <c r="AI10410" s="439"/>
      <c r="AJ10410" s="439"/>
    </row>
    <row r="10411" spans="29:36" x14ac:dyDescent="0.3">
      <c r="AC10411" s="439"/>
      <c r="AD10411" s="439"/>
      <c r="AE10411" s="439"/>
      <c r="AF10411" s="439"/>
      <c r="AG10411" s="439"/>
      <c r="AH10411" s="439"/>
      <c r="AI10411" s="439"/>
      <c r="AJ10411" s="439"/>
    </row>
    <row r="10412" spans="29:36" x14ac:dyDescent="0.3">
      <c r="AC10412" s="439"/>
      <c r="AD10412" s="439"/>
      <c r="AE10412" s="439"/>
      <c r="AF10412" s="439"/>
      <c r="AG10412" s="439"/>
      <c r="AH10412" s="439"/>
      <c r="AI10412" s="439"/>
      <c r="AJ10412" s="439"/>
    </row>
    <row r="10413" spans="29:36" x14ac:dyDescent="0.3">
      <c r="AC10413" s="439"/>
      <c r="AD10413" s="439"/>
      <c r="AE10413" s="439"/>
      <c r="AF10413" s="439"/>
      <c r="AG10413" s="439"/>
      <c r="AH10413" s="439"/>
      <c r="AI10413" s="439"/>
      <c r="AJ10413" s="439"/>
    </row>
    <row r="10414" spans="29:36" x14ac:dyDescent="0.3">
      <c r="AC10414" s="439"/>
      <c r="AD10414" s="439"/>
      <c r="AE10414" s="439"/>
      <c r="AF10414" s="439"/>
      <c r="AG10414" s="439"/>
      <c r="AH10414" s="439"/>
      <c r="AI10414" s="439"/>
      <c r="AJ10414" s="439"/>
    </row>
    <row r="10415" spans="29:36" x14ac:dyDescent="0.3">
      <c r="AC10415" s="439"/>
      <c r="AD10415" s="439"/>
      <c r="AE10415" s="439"/>
      <c r="AF10415" s="439"/>
      <c r="AG10415" s="439"/>
      <c r="AH10415" s="439"/>
      <c r="AI10415" s="439"/>
      <c r="AJ10415" s="439"/>
    </row>
    <row r="10416" spans="29:36" x14ac:dyDescent="0.3">
      <c r="AC10416" s="439"/>
      <c r="AD10416" s="439"/>
      <c r="AE10416" s="439"/>
      <c r="AF10416" s="439"/>
      <c r="AG10416" s="439"/>
      <c r="AH10416" s="439"/>
      <c r="AI10416" s="439"/>
      <c r="AJ10416" s="439"/>
    </row>
    <row r="10417" spans="29:36" x14ac:dyDescent="0.3">
      <c r="AC10417" s="439"/>
      <c r="AD10417" s="439"/>
      <c r="AE10417" s="439"/>
      <c r="AF10417" s="439"/>
      <c r="AG10417" s="439"/>
      <c r="AH10417" s="439"/>
      <c r="AI10417" s="439"/>
      <c r="AJ10417" s="439"/>
    </row>
    <row r="10418" spans="29:36" x14ac:dyDescent="0.3">
      <c r="AC10418" s="439"/>
      <c r="AD10418" s="439"/>
      <c r="AE10418" s="439"/>
      <c r="AF10418" s="439"/>
      <c r="AG10418" s="439"/>
      <c r="AH10418" s="439"/>
      <c r="AI10418" s="439"/>
      <c r="AJ10418" s="439"/>
    </row>
    <row r="10419" spans="29:36" x14ac:dyDescent="0.3">
      <c r="AC10419" s="439"/>
      <c r="AD10419" s="439"/>
      <c r="AE10419" s="439"/>
      <c r="AF10419" s="439"/>
      <c r="AG10419" s="439"/>
      <c r="AH10419" s="439"/>
      <c r="AI10419" s="439"/>
      <c r="AJ10419" s="439"/>
    </row>
    <row r="10420" spans="29:36" x14ac:dyDescent="0.3">
      <c r="AC10420" s="439"/>
      <c r="AD10420" s="439"/>
      <c r="AE10420" s="439"/>
      <c r="AF10420" s="439"/>
      <c r="AG10420" s="439"/>
      <c r="AH10420" s="439"/>
      <c r="AI10420" s="439"/>
      <c r="AJ10420" s="439"/>
    </row>
    <row r="10421" spans="29:36" x14ac:dyDescent="0.3">
      <c r="AC10421" s="439"/>
      <c r="AD10421" s="439"/>
      <c r="AE10421" s="439"/>
      <c r="AF10421" s="439"/>
      <c r="AG10421" s="439"/>
      <c r="AH10421" s="439"/>
      <c r="AI10421" s="439"/>
      <c r="AJ10421" s="439"/>
    </row>
    <row r="10422" spans="29:36" x14ac:dyDescent="0.3">
      <c r="AC10422" s="439"/>
      <c r="AD10422" s="439"/>
      <c r="AE10422" s="439"/>
      <c r="AF10422" s="439"/>
      <c r="AG10422" s="439"/>
      <c r="AH10422" s="439"/>
      <c r="AI10422" s="439"/>
      <c r="AJ10422" s="439"/>
    </row>
    <row r="10423" spans="29:36" x14ac:dyDescent="0.3">
      <c r="AC10423" s="439"/>
      <c r="AD10423" s="439"/>
      <c r="AE10423" s="439"/>
      <c r="AF10423" s="439"/>
      <c r="AG10423" s="439"/>
      <c r="AH10423" s="439"/>
      <c r="AI10423" s="439"/>
      <c r="AJ10423" s="439"/>
    </row>
    <row r="10424" spans="29:36" x14ac:dyDescent="0.3">
      <c r="AC10424" s="439"/>
      <c r="AD10424" s="439"/>
      <c r="AE10424" s="439"/>
      <c r="AF10424" s="439"/>
      <c r="AG10424" s="439"/>
      <c r="AH10424" s="439"/>
      <c r="AI10424" s="439"/>
      <c r="AJ10424" s="439"/>
    </row>
    <row r="10425" spans="29:36" x14ac:dyDescent="0.3">
      <c r="AC10425" s="439"/>
      <c r="AD10425" s="439"/>
      <c r="AE10425" s="439"/>
      <c r="AF10425" s="439"/>
      <c r="AG10425" s="439"/>
      <c r="AH10425" s="439"/>
      <c r="AI10425" s="439"/>
      <c r="AJ10425" s="439"/>
    </row>
    <row r="10426" spans="29:36" x14ac:dyDescent="0.3">
      <c r="AC10426" s="439"/>
      <c r="AD10426" s="439"/>
      <c r="AE10426" s="439"/>
      <c r="AF10426" s="439"/>
      <c r="AG10426" s="439"/>
      <c r="AH10426" s="439"/>
      <c r="AI10426" s="439"/>
      <c r="AJ10426" s="439"/>
    </row>
    <row r="10427" spans="29:36" x14ac:dyDescent="0.3">
      <c r="AC10427" s="439"/>
      <c r="AD10427" s="439"/>
      <c r="AE10427" s="439"/>
      <c r="AF10427" s="439"/>
      <c r="AG10427" s="439"/>
      <c r="AH10427" s="439"/>
      <c r="AI10427" s="439"/>
      <c r="AJ10427" s="439"/>
    </row>
    <row r="10428" spans="29:36" x14ac:dyDescent="0.3">
      <c r="AC10428" s="439"/>
      <c r="AD10428" s="439"/>
      <c r="AE10428" s="439"/>
      <c r="AF10428" s="439"/>
      <c r="AG10428" s="439"/>
      <c r="AH10428" s="439"/>
      <c r="AI10428" s="439"/>
      <c r="AJ10428" s="439"/>
    </row>
    <row r="10429" spans="29:36" x14ac:dyDescent="0.3">
      <c r="AC10429" s="439"/>
      <c r="AD10429" s="439"/>
      <c r="AE10429" s="439"/>
      <c r="AF10429" s="439"/>
      <c r="AG10429" s="439"/>
      <c r="AH10429" s="439"/>
      <c r="AI10429" s="439"/>
      <c r="AJ10429" s="439"/>
    </row>
    <row r="10430" spans="29:36" x14ac:dyDescent="0.3">
      <c r="AC10430" s="439"/>
      <c r="AD10430" s="439"/>
      <c r="AE10430" s="439"/>
      <c r="AF10430" s="439"/>
      <c r="AG10430" s="439"/>
      <c r="AH10430" s="439"/>
      <c r="AI10430" s="439"/>
      <c r="AJ10430" s="439"/>
    </row>
    <row r="10431" spans="29:36" x14ac:dyDescent="0.3">
      <c r="AC10431" s="439"/>
      <c r="AD10431" s="439"/>
      <c r="AE10431" s="439"/>
      <c r="AF10431" s="439"/>
      <c r="AG10431" s="439"/>
      <c r="AH10431" s="439"/>
      <c r="AI10431" s="439"/>
      <c r="AJ10431" s="439"/>
    </row>
    <row r="10432" spans="29:36" x14ac:dyDescent="0.3">
      <c r="AC10432" s="439"/>
      <c r="AD10432" s="439"/>
      <c r="AE10432" s="439"/>
      <c r="AF10432" s="439"/>
      <c r="AG10432" s="439"/>
      <c r="AH10432" s="439"/>
      <c r="AI10432" s="439"/>
      <c r="AJ10432" s="439"/>
    </row>
    <row r="10433" spans="29:36" x14ac:dyDescent="0.3">
      <c r="AC10433" s="439"/>
      <c r="AD10433" s="439"/>
      <c r="AE10433" s="439"/>
      <c r="AF10433" s="439"/>
      <c r="AG10433" s="439"/>
      <c r="AH10433" s="439"/>
      <c r="AI10433" s="439"/>
      <c r="AJ10433" s="439"/>
    </row>
    <row r="10434" spans="29:36" x14ac:dyDescent="0.3">
      <c r="AC10434" s="439"/>
      <c r="AD10434" s="439"/>
      <c r="AE10434" s="439"/>
      <c r="AF10434" s="439"/>
      <c r="AG10434" s="439"/>
      <c r="AH10434" s="439"/>
      <c r="AI10434" s="439"/>
      <c r="AJ10434" s="439"/>
    </row>
    <row r="10435" spans="29:36" x14ac:dyDescent="0.3">
      <c r="AC10435" s="439"/>
      <c r="AD10435" s="439"/>
      <c r="AE10435" s="439"/>
      <c r="AF10435" s="439"/>
      <c r="AG10435" s="439"/>
      <c r="AH10435" s="439"/>
      <c r="AI10435" s="439"/>
      <c r="AJ10435" s="439"/>
    </row>
    <row r="10436" spans="29:36" x14ac:dyDescent="0.3">
      <c r="AC10436" s="439"/>
      <c r="AD10436" s="439"/>
      <c r="AE10436" s="439"/>
      <c r="AF10436" s="439"/>
      <c r="AG10436" s="439"/>
      <c r="AH10436" s="439"/>
      <c r="AI10436" s="439"/>
      <c r="AJ10436" s="439"/>
    </row>
    <row r="10437" spans="29:36" x14ac:dyDescent="0.3">
      <c r="AC10437" s="439"/>
      <c r="AD10437" s="439"/>
      <c r="AE10437" s="439"/>
      <c r="AF10437" s="439"/>
      <c r="AG10437" s="439"/>
      <c r="AH10437" s="439"/>
      <c r="AI10437" s="439"/>
      <c r="AJ10437" s="439"/>
    </row>
    <row r="10438" spans="29:36" x14ac:dyDescent="0.3">
      <c r="AC10438" s="439"/>
      <c r="AD10438" s="439"/>
      <c r="AE10438" s="439"/>
      <c r="AF10438" s="439"/>
      <c r="AG10438" s="439"/>
      <c r="AH10438" s="439"/>
      <c r="AI10438" s="439"/>
      <c r="AJ10438" s="439"/>
    </row>
    <row r="10439" spans="29:36" x14ac:dyDescent="0.3">
      <c r="AC10439" s="439"/>
      <c r="AD10439" s="439"/>
      <c r="AE10439" s="439"/>
      <c r="AF10439" s="439"/>
      <c r="AG10439" s="439"/>
      <c r="AH10439" s="439"/>
      <c r="AI10439" s="439"/>
      <c r="AJ10439" s="439"/>
    </row>
    <row r="10440" spans="29:36" x14ac:dyDescent="0.3">
      <c r="AC10440" s="439"/>
      <c r="AD10440" s="439"/>
      <c r="AE10440" s="439"/>
      <c r="AF10440" s="439"/>
      <c r="AG10440" s="439"/>
      <c r="AH10440" s="439"/>
      <c r="AI10440" s="439"/>
      <c r="AJ10440" s="439"/>
    </row>
    <row r="10441" spans="29:36" x14ac:dyDescent="0.3">
      <c r="AC10441" s="439"/>
      <c r="AD10441" s="439"/>
      <c r="AE10441" s="439"/>
      <c r="AF10441" s="439"/>
      <c r="AG10441" s="439"/>
      <c r="AH10441" s="439"/>
      <c r="AI10441" s="439"/>
      <c r="AJ10441" s="439"/>
    </row>
    <row r="10442" spans="29:36" x14ac:dyDescent="0.3">
      <c r="AC10442" s="439"/>
      <c r="AD10442" s="439"/>
      <c r="AE10442" s="439"/>
      <c r="AF10442" s="439"/>
      <c r="AG10442" s="439"/>
      <c r="AH10442" s="439"/>
      <c r="AI10442" s="439"/>
      <c r="AJ10442" s="439"/>
    </row>
    <row r="10443" spans="29:36" x14ac:dyDescent="0.3">
      <c r="AC10443" s="439"/>
      <c r="AD10443" s="439"/>
      <c r="AE10443" s="439"/>
      <c r="AF10443" s="439"/>
      <c r="AG10443" s="439"/>
      <c r="AH10443" s="439"/>
      <c r="AI10443" s="439"/>
      <c r="AJ10443" s="439"/>
    </row>
    <row r="10444" spans="29:36" x14ac:dyDescent="0.3">
      <c r="AC10444" s="439"/>
      <c r="AD10444" s="439"/>
      <c r="AE10444" s="439"/>
      <c r="AF10444" s="439"/>
      <c r="AG10444" s="439"/>
      <c r="AH10444" s="439"/>
      <c r="AI10444" s="439"/>
      <c r="AJ10444" s="439"/>
    </row>
    <row r="10445" spans="29:36" x14ac:dyDescent="0.3">
      <c r="AC10445" s="439"/>
      <c r="AD10445" s="439"/>
      <c r="AE10445" s="439"/>
      <c r="AF10445" s="439"/>
      <c r="AG10445" s="439"/>
      <c r="AH10445" s="439"/>
      <c r="AI10445" s="439"/>
      <c r="AJ10445" s="439"/>
    </row>
    <row r="10446" spans="29:36" x14ac:dyDescent="0.3">
      <c r="AC10446" s="439"/>
      <c r="AD10446" s="439"/>
      <c r="AE10446" s="439"/>
      <c r="AF10446" s="439"/>
      <c r="AG10446" s="439"/>
      <c r="AH10446" s="439"/>
      <c r="AI10446" s="439"/>
      <c r="AJ10446" s="439"/>
    </row>
    <row r="10447" spans="29:36" x14ac:dyDescent="0.3">
      <c r="AC10447" s="439"/>
      <c r="AD10447" s="439"/>
      <c r="AE10447" s="439"/>
      <c r="AF10447" s="439"/>
      <c r="AG10447" s="439"/>
      <c r="AH10447" s="439"/>
      <c r="AI10447" s="439"/>
      <c r="AJ10447" s="439"/>
    </row>
    <row r="10448" spans="29:36" x14ac:dyDescent="0.3">
      <c r="AC10448" s="439"/>
      <c r="AD10448" s="439"/>
      <c r="AE10448" s="439"/>
      <c r="AF10448" s="439"/>
      <c r="AG10448" s="439"/>
      <c r="AH10448" s="439"/>
      <c r="AI10448" s="439"/>
      <c r="AJ10448" s="439"/>
    </row>
    <row r="10449" spans="29:36" x14ac:dyDescent="0.3">
      <c r="AC10449" s="439"/>
      <c r="AD10449" s="439"/>
      <c r="AE10449" s="439"/>
      <c r="AF10449" s="439"/>
      <c r="AG10449" s="439"/>
      <c r="AH10449" s="439"/>
      <c r="AI10449" s="439"/>
      <c r="AJ10449" s="439"/>
    </row>
    <row r="10450" spans="29:36" x14ac:dyDescent="0.3">
      <c r="AC10450" s="439"/>
      <c r="AD10450" s="439"/>
      <c r="AE10450" s="439"/>
      <c r="AF10450" s="439"/>
      <c r="AG10450" s="439"/>
      <c r="AH10450" s="439"/>
      <c r="AI10450" s="439"/>
      <c r="AJ10450" s="439"/>
    </row>
    <row r="10451" spans="29:36" x14ac:dyDescent="0.3">
      <c r="AC10451" s="439"/>
      <c r="AD10451" s="439"/>
      <c r="AE10451" s="439"/>
      <c r="AF10451" s="439"/>
      <c r="AG10451" s="439"/>
      <c r="AH10451" s="439"/>
      <c r="AI10451" s="439"/>
      <c r="AJ10451" s="439"/>
    </row>
    <row r="10452" spans="29:36" x14ac:dyDescent="0.3">
      <c r="AC10452" s="439"/>
      <c r="AD10452" s="439"/>
      <c r="AE10452" s="439"/>
      <c r="AF10452" s="439"/>
      <c r="AG10452" s="439"/>
      <c r="AH10452" s="439"/>
      <c r="AI10452" s="439"/>
      <c r="AJ10452" s="439"/>
    </row>
    <row r="10453" spans="29:36" x14ac:dyDescent="0.3">
      <c r="AC10453" s="439"/>
      <c r="AD10453" s="439"/>
      <c r="AE10453" s="439"/>
      <c r="AF10453" s="439"/>
      <c r="AG10453" s="439"/>
      <c r="AH10453" s="439"/>
      <c r="AI10453" s="439"/>
      <c r="AJ10453" s="439"/>
    </row>
    <row r="10454" spans="29:36" x14ac:dyDescent="0.3">
      <c r="AC10454" s="439"/>
      <c r="AD10454" s="439"/>
      <c r="AE10454" s="439"/>
      <c r="AF10454" s="439"/>
      <c r="AG10454" s="439"/>
      <c r="AH10454" s="439"/>
      <c r="AI10454" s="439"/>
      <c r="AJ10454" s="439"/>
    </row>
    <row r="10455" spans="29:36" x14ac:dyDescent="0.3">
      <c r="AC10455" s="439"/>
      <c r="AD10455" s="439"/>
      <c r="AE10455" s="439"/>
      <c r="AF10455" s="439"/>
      <c r="AG10455" s="439"/>
      <c r="AH10455" s="439"/>
      <c r="AI10455" s="439"/>
      <c r="AJ10455" s="439"/>
    </row>
    <row r="10456" spans="29:36" x14ac:dyDescent="0.3">
      <c r="AC10456" s="439"/>
      <c r="AD10456" s="439"/>
      <c r="AE10456" s="439"/>
      <c r="AF10456" s="439"/>
      <c r="AG10456" s="439"/>
      <c r="AH10456" s="439"/>
      <c r="AI10456" s="439"/>
      <c r="AJ10456" s="439"/>
    </row>
    <row r="10457" spans="29:36" x14ac:dyDescent="0.3">
      <c r="AC10457" s="439"/>
      <c r="AD10457" s="439"/>
      <c r="AE10457" s="439"/>
      <c r="AF10457" s="439"/>
      <c r="AG10457" s="439"/>
      <c r="AH10457" s="439"/>
      <c r="AI10457" s="439"/>
      <c r="AJ10457" s="439"/>
    </row>
    <row r="10458" spans="29:36" x14ac:dyDescent="0.3">
      <c r="AC10458" s="439"/>
      <c r="AD10458" s="439"/>
      <c r="AE10458" s="439"/>
      <c r="AF10458" s="439"/>
      <c r="AG10458" s="439"/>
      <c r="AH10458" s="439"/>
      <c r="AI10458" s="439"/>
      <c r="AJ10458" s="439"/>
    </row>
    <row r="10459" spans="29:36" x14ac:dyDescent="0.3">
      <c r="AC10459" s="439"/>
      <c r="AD10459" s="439"/>
      <c r="AE10459" s="439"/>
      <c r="AF10459" s="439"/>
      <c r="AG10459" s="439"/>
      <c r="AH10459" s="439"/>
      <c r="AI10459" s="439"/>
      <c r="AJ10459" s="439"/>
    </row>
    <row r="10460" spans="29:36" x14ac:dyDescent="0.3">
      <c r="AC10460" s="439"/>
      <c r="AD10460" s="439"/>
      <c r="AE10460" s="439"/>
      <c r="AF10460" s="439"/>
      <c r="AG10460" s="439"/>
      <c r="AH10460" s="439"/>
      <c r="AI10460" s="439"/>
      <c r="AJ10460" s="439"/>
    </row>
    <row r="10461" spans="29:36" x14ac:dyDescent="0.3">
      <c r="AC10461" s="439"/>
      <c r="AD10461" s="439"/>
      <c r="AE10461" s="439"/>
      <c r="AF10461" s="439"/>
      <c r="AG10461" s="439"/>
      <c r="AH10461" s="439"/>
      <c r="AI10461" s="439"/>
      <c r="AJ10461" s="439"/>
    </row>
    <row r="10462" spans="29:36" x14ac:dyDescent="0.3">
      <c r="AC10462" s="439"/>
      <c r="AD10462" s="439"/>
      <c r="AE10462" s="439"/>
      <c r="AF10462" s="439"/>
      <c r="AG10462" s="439"/>
      <c r="AH10462" s="439"/>
      <c r="AI10462" s="439"/>
      <c r="AJ10462" s="439"/>
    </row>
    <row r="10463" spans="29:36" x14ac:dyDescent="0.3">
      <c r="AC10463" s="439"/>
      <c r="AD10463" s="439"/>
      <c r="AE10463" s="439"/>
      <c r="AF10463" s="439"/>
      <c r="AG10463" s="439"/>
      <c r="AH10463" s="439"/>
      <c r="AI10463" s="439"/>
      <c r="AJ10463" s="439"/>
    </row>
    <row r="10464" spans="29:36" x14ac:dyDescent="0.3">
      <c r="AC10464" s="439"/>
      <c r="AD10464" s="439"/>
      <c r="AE10464" s="439"/>
      <c r="AF10464" s="439"/>
      <c r="AG10464" s="439"/>
      <c r="AH10464" s="439"/>
      <c r="AI10464" s="439"/>
      <c r="AJ10464" s="439"/>
    </row>
    <row r="10465" spans="29:36" x14ac:dyDescent="0.3">
      <c r="AC10465" s="439"/>
      <c r="AD10465" s="439"/>
      <c r="AE10465" s="439"/>
      <c r="AF10465" s="439"/>
      <c r="AG10465" s="439"/>
      <c r="AH10465" s="439"/>
      <c r="AI10465" s="439"/>
      <c r="AJ10465" s="439"/>
    </row>
    <row r="10466" spans="29:36" x14ac:dyDescent="0.3">
      <c r="AC10466" s="439"/>
      <c r="AD10466" s="439"/>
      <c r="AE10466" s="439"/>
      <c r="AF10466" s="439"/>
      <c r="AG10466" s="439"/>
      <c r="AH10466" s="439"/>
      <c r="AI10466" s="439"/>
      <c r="AJ10466" s="439"/>
    </row>
    <row r="10467" spans="29:36" x14ac:dyDescent="0.3">
      <c r="AC10467" s="439"/>
      <c r="AD10467" s="439"/>
      <c r="AE10467" s="439"/>
      <c r="AF10467" s="439"/>
      <c r="AG10467" s="439"/>
      <c r="AH10467" s="439"/>
      <c r="AI10467" s="439"/>
      <c r="AJ10467" s="439"/>
    </row>
    <row r="10468" spans="29:36" x14ac:dyDescent="0.3">
      <c r="AC10468" s="439"/>
      <c r="AD10468" s="439"/>
      <c r="AE10468" s="439"/>
      <c r="AF10468" s="439"/>
      <c r="AG10468" s="439"/>
      <c r="AH10468" s="439"/>
      <c r="AI10468" s="439"/>
      <c r="AJ10468" s="439"/>
    </row>
    <row r="10469" spans="29:36" x14ac:dyDescent="0.3">
      <c r="AC10469" s="439"/>
      <c r="AD10469" s="439"/>
      <c r="AE10469" s="439"/>
      <c r="AF10469" s="439"/>
      <c r="AG10469" s="439"/>
      <c r="AH10469" s="439"/>
      <c r="AI10469" s="439"/>
      <c r="AJ10469" s="439"/>
    </row>
    <row r="10470" spans="29:36" x14ac:dyDescent="0.3">
      <c r="AC10470" s="439"/>
      <c r="AD10470" s="439"/>
      <c r="AE10470" s="439"/>
      <c r="AF10470" s="439"/>
      <c r="AG10470" s="439"/>
      <c r="AH10470" s="439"/>
      <c r="AI10470" s="439"/>
      <c r="AJ10470" s="439"/>
    </row>
    <row r="10471" spans="29:36" x14ac:dyDescent="0.3">
      <c r="AC10471" s="439"/>
      <c r="AD10471" s="439"/>
      <c r="AE10471" s="439"/>
      <c r="AF10471" s="439"/>
      <c r="AG10471" s="439"/>
      <c r="AH10471" s="439"/>
      <c r="AI10471" s="439"/>
      <c r="AJ10471" s="439"/>
    </row>
    <row r="10472" spans="29:36" x14ac:dyDescent="0.3">
      <c r="AC10472" s="439"/>
      <c r="AD10472" s="439"/>
      <c r="AE10472" s="439"/>
      <c r="AF10472" s="439"/>
      <c r="AG10472" s="439"/>
      <c r="AH10472" s="439"/>
      <c r="AI10472" s="439"/>
      <c r="AJ10472" s="439"/>
    </row>
    <row r="10473" spans="29:36" x14ac:dyDescent="0.3">
      <c r="AC10473" s="439"/>
      <c r="AD10473" s="439"/>
      <c r="AE10473" s="439"/>
      <c r="AF10473" s="439"/>
      <c r="AG10473" s="439"/>
      <c r="AH10473" s="439"/>
      <c r="AI10473" s="439"/>
      <c r="AJ10473" s="439"/>
    </row>
    <row r="10474" spans="29:36" x14ac:dyDescent="0.3">
      <c r="AC10474" s="439"/>
      <c r="AD10474" s="439"/>
      <c r="AE10474" s="439"/>
      <c r="AF10474" s="439"/>
      <c r="AG10474" s="439"/>
      <c r="AH10474" s="439"/>
      <c r="AI10474" s="439"/>
      <c r="AJ10474" s="439"/>
    </row>
    <row r="10475" spans="29:36" x14ac:dyDescent="0.3">
      <c r="AC10475" s="439"/>
      <c r="AD10475" s="439"/>
      <c r="AE10475" s="439"/>
      <c r="AF10475" s="439"/>
      <c r="AG10475" s="439"/>
      <c r="AH10475" s="439"/>
      <c r="AI10475" s="439"/>
      <c r="AJ10475" s="439"/>
    </row>
    <row r="10476" spans="29:36" x14ac:dyDescent="0.3">
      <c r="AC10476" s="439"/>
      <c r="AD10476" s="439"/>
      <c r="AE10476" s="439"/>
      <c r="AF10476" s="439"/>
      <c r="AG10476" s="439"/>
      <c r="AH10476" s="439"/>
      <c r="AI10476" s="439"/>
      <c r="AJ10476" s="439"/>
    </row>
    <row r="10477" spans="29:36" x14ac:dyDescent="0.3">
      <c r="AC10477" s="439"/>
      <c r="AD10477" s="439"/>
      <c r="AE10477" s="439"/>
      <c r="AF10477" s="439"/>
      <c r="AG10477" s="439"/>
      <c r="AH10477" s="439"/>
      <c r="AI10477" s="439"/>
      <c r="AJ10477" s="439"/>
    </row>
    <row r="10478" spans="29:36" x14ac:dyDescent="0.3">
      <c r="AC10478" s="439"/>
      <c r="AD10478" s="439"/>
      <c r="AE10478" s="439"/>
      <c r="AF10478" s="439"/>
      <c r="AG10478" s="439"/>
      <c r="AH10478" s="439"/>
      <c r="AI10478" s="439"/>
      <c r="AJ10478" s="439"/>
    </row>
    <row r="10479" spans="29:36" x14ac:dyDescent="0.3">
      <c r="AC10479" s="439"/>
      <c r="AD10479" s="439"/>
      <c r="AE10479" s="439"/>
      <c r="AF10479" s="439"/>
      <c r="AG10479" s="439"/>
      <c r="AH10479" s="439"/>
      <c r="AI10479" s="439"/>
      <c r="AJ10479" s="439"/>
    </row>
    <row r="10480" spans="29:36" x14ac:dyDescent="0.3">
      <c r="AC10480" s="439"/>
      <c r="AD10480" s="439"/>
      <c r="AE10480" s="439"/>
      <c r="AF10480" s="439"/>
      <c r="AG10480" s="439"/>
      <c r="AH10480" s="439"/>
      <c r="AI10480" s="439"/>
      <c r="AJ10480" s="439"/>
    </row>
    <row r="10481" spans="29:36" x14ac:dyDescent="0.3">
      <c r="AC10481" s="439"/>
      <c r="AD10481" s="439"/>
      <c r="AE10481" s="439"/>
      <c r="AF10481" s="439"/>
      <c r="AG10481" s="439"/>
      <c r="AH10481" s="439"/>
      <c r="AI10481" s="439"/>
      <c r="AJ10481" s="439"/>
    </row>
    <row r="10482" spans="29:36" x14ac:dyDescent="0.3">
      <c r="AC10482" s="439"/>
      <c r="AD10482" s="439"/>
      <c r="AE10482" s="439"/>
      <c r="AF10482" s="439"/>
      <c r="AG10482" s="439"/>
      <c r="AH10482" s="439"/>
      <c r="AI10482" s="439"/>
      <c r="AJ10482" s="439"/>
    </row>
    <row r="10483" spans="29:36" x14ac:dyDescent="0.3">
      <c r="AC10483" s="439"/>
      <c r="AD10483" s="439"/>
      <c r="AE10483" s="439"/>
      <c r="AF10483" s="439"/>
      <c r="AG10483" s="439"/>
      <c r="AH10483" s="439"/>
      <c r="AI10483" s="439"/>
      <c r="AJ10483" s="439"/>
    </row>
    <row r="10484" spans="29:36" x14ac:dyDescent="0.3">
      <c r="AC10484" s="439"/>
      <c r="AD10484" s="439"/>
      <c r="AE10484" s="439"/>
      <c r="AF10484" s="439"/>
      <c r="AG10484" s="439"/>
      <c r="AH10484" s="439"/>
      <c r="AI10484" s="439"/>
      <c r="AJ10484" s="439"/>
    </row>
    <row r="10485" spans="29:36" x14ac:dyDescent="0.3">
      <c r="AC10485" s="439"/>
      <c r="AD10485" s="439"/>
      <c r="AE10485" s="439"/>
      <c r="AF10485" s="439"/>
      <c r="AG10485" s="439"/>
      <c r="AH10485" s="439"/>
      <c r="AI10485" s="439"/>
      <c r="AJ10485" s="439"/>
    </row>
    <row r="10486" spans="29:36" x14ac:dyDescent="0.3">
      <c r="AC10486" s="439"/>
      <c r="AD10486" s="439"/>
      <c r="AE10486" s="439"/>
      <c r="AF10486" s="439"/>
      <c r="AG10486" s="439"/>
      <c r="AH10486" s="439"/>
      <c r="AI10486" s="439"/>
      <c r="AJ10486" s="439"/>
    </row>
    <row r="10487" spans="29:36" x14ac:dyDescent="0.3">
      <c r="AC10487" s="439"/>
      <c r="AD10487" s="439"/>
      <c r="AE10487" s="439"/>
      <c r="AF10487" s="439"/>
      <c r="AG10487" s="439"/>
      <c r="AH10487" s="439"/>
      <c r="AI10487" s="439"/>
      <c r="AJ10487" s="439"/>
    </row>
    <row r="10488" spans="29:36" x14ac:dyDescent="0.3">
      <c r="AC10488" s="439"/>
      <c r="AD10488" s="439"/>
      <c r="AE10488" s="439"/>
      <c r="AF10488" s="439"/>
      <c r="AG10488" s="439"/>
      <c r="AH10488" s="439"/>
      <c r="AI10488" s="439"/>
      <c r="AJ10488" s="439"/>
    </row>
    <row r="10489" spans="29:36" x14ac:dyDescent="0.3">
      <c r="AC10489" s="439"/>
      <c r="AD10489" s="439"/>
      <c r="AE10489" s="439"/>
      <c r="AF10489" s="439"/>
      <c r="AG10489" s="439"/>
      <c r="AH10489" s="439"/>
      <c r="AI10489" s="439"/>
      <c r="AJ10489" s="439"/>
    </row>
    <row r="10490" spans="29:36" x14ac:dyDescent="0.3">
      <c r="AC10490" s="439"/>
      <c r="AD10490" s="439"/>
      <c r="AE10490" s="439"/>
      <c r="AF10490" s="439"/>
      <c r="AG10490" s="439"/>
      <c r="AH10490" s="439"/>
      <c r="AI10490" s="439"/>
      <c r="AJ10490" s="439"/>
    </row>
    <row r="10491" spans="29:36" x14ac:dyDescent="0.3">
      <c r="AC10491" s="439"/>
      <c r="AD10491" s="439"/>
      <c r="AE10491" s="439"/>
      <c r="AF10491" s="439"/>
      <c r="AG10491" s="439"/>
      <c r="AH10491" s="439"/>
      <c r="AI10491" s="439"/>
      <c r="AJ10491" s="439"/>
    </row>
    <row r="10492" spans="29:36" x14ac:dyDescent="0.3">
      <c r="AC10492" s="439"/>
      <c r="AD10492" s="439"/>
      <c r="AE10492" s="439"/>
      <c r="AF10492" s="439"/>
      <c r="AG10492" s="439"/>
      <c r="AH10492" s="439"/>
      <c r="AI10492" s="439"/>
      <c r="AJ10492" s="439"/>
    </row>
    <row r="10493" spans="29:36" x14ac:dyDescent="0.3">
      <c r="AC10493" s="439"/>
      <c r="AD10493" s="439"/>
      <c r="AE10493" s="439"/>
      <c r="AF10493" s="439"/>
      <c r="AG10493" s="439"/>
      <c r="AH10493" s="439"/>
      <c r="AI10493" s="439"/>
      <c r="AJ10493" s="439"/>
    </row>
    <row r="10494" spans="29:36" x14ac:dyDescent="0.3">
      <c r="AC10494" s="439"/>
      <c r="AD10494" s="439"/>
      <c r="AE10494" s="439"/>
      <c r="AF10494" s="439"/>
      <c r="AG10494" s="439"/>
      <c r="AH10494" s="439"/>
      <c r="AI10494" s="439"/>
      <c r="AJ10494" s="439"/>
    </row>
    <row r="10495" spans="29:36" x14ac:dyDescent="0.3">
      <c r="AC10495" s="439"/>
      <c r="AD10495" s="439"/>
      <c r="AE10495" s="439"/>
      <c r="AF10495" s="439"/>
      <c r="AG10495" s="439"/>
      <c r="AH10495" s="439"/>
      <c r="AI10495" s="439"/>
      <c r="AJ10495" s="439"/>
    </row>
    <row r="10496" spans="29:36" x14ac:dyDescent="0.3">
      <c r="AC10496" s="439"/>
      <c r="AD10496" s="439"/>
      <c r="AE10496" s="439"/>
      <c r="AF10496" s="439"/>
      <c r="AG10496" s="439"/>
      <c r="AH10496" s="439"/>
      <c r="AI10496" s="439"/>
      <c r="AJ10496" s="439"/>
    </row>
    <row r="10497" spans="29:36" x14ac:dyDescent="0.3">
      <c r="AC10497" s="439"/>
      <c r="AD10497" s="439"/>
      <c r="AE10497" s="439"/>
      <c r="AF10497" s="439"/>
      <c r="AG10497" s="439"/>
      <c r="AH10497" s="439"/>
      <c r="AI10497" s="439"/>
      <c r="AJ10497" s="439"/>
    </row>
    <row r="10498" spans="29:36" x14ac:dyDescent="0.3">
      <c r="AC10498" s="439"/>
      <c r="AD10498" s="439"/>
      <c r="AE10498" s="439"/>
      <c r="AF10498" s="439"/>
      <c r="AG10498" s="439"/>
      <c r="AH10498" s="439"/>
      <c r="AI10498" s="439"/>
      <c r="AJ10498" s="439"/>
    </row>
    <row r="10499" spans="29:36" x14ac:dyDescent="0.3">
      <c r="AC10499" s="439"/>
      <c r="AD10499" s="439"/>
      <c r="AE10499" s="439"/>
      <c r="AF10499" s="439"/>
      <c r="AG10499" s="439"/>
      <c r="AH10499" s="439"/>
      <c r="AI10499" s="439"/>
      <c r="AJ10499" s="439"/>
    </row>
    <row r="10500" spans="29:36" x14ac:dyDescent="0.3">
      <c r="AC10500" s="439"/>
      <c r="AD10500" s="439"/>
      <c r="AE10500" s="439"/>
      <c r="AF10500" s="439"/>
      <c r="AG10500" s="439"/>
      <c r="AH10500" s="439"/>
      <c r="AI10500" s="439"/>
      <c r="AJ10500" s="439"/>
    </row>
    <row r="10501" spans="29:36" x14ac:dyDescent="0.3">
      <c r="AC10501" s="439"/>
      <c r="AD10501" s="439"/>
      <c r="AE10501" s="439"/>
      <c r="AF10501" s="439"/>
      <c r="AG10501" s="439"/>
      <c r="AH10501" s="439"/>
      <c r="AI10501" s="439"/>
      <c r="AJ10501" s="439"/>
    </row>
    <row r="10502" spans="29:36" x14ac:dyDescent="0.3">
      <c r="AC10502" s="439"/>
      <c r="AD10502" s="439"/>
      <c r="AE10502" s="439"/>
      <c r="AF10502" s="439"/>
      <c r="AG10502" s="439"/>
      <c r="AH10502" s="439"/>
      <c r="AI10502" s="439"/>
      <c r="AJ10502" s="439"/>
    </row>
    <row r="10503" spans="29:36" x14ac:dyDescent="0.3">
      <c r="AC10503" s="439"/>
      <c r="AD10503" s="439"/>
      <c r="AE10503" s="439"/>
      <c r="AF10503" s="439"/>
      <c r="AG10503" s="439"/>
      <c r="AH10503" s="439"/>
      <c r="AI10503" s="439"/>
      <c r="AJ10503" s="439"/>
    </row>
    <row r="10504" spans="29:36" x14ac:dyDescent="0.3">
      <c r="AC10504" s="439"/>
      <c r="AD10504" s="439"/>
      <c r="AE10504" s="439"/>
      <c r="AF10504" s="439"/>
      <c r="AG10504" s="439"/>
      <c r="AH10504" s="439"/>
      <c r="AI10504" s="439"/>
      <c r="AJ10504" s="439"/>
    </row>
    <row r="10505" spans="29:36" x14ac:dyDescent="0.3">
      <c r="AC10505" s="439"/>
      <c r="AD10505" s="439"/>
      <c r="AE10505" s="439"/>
      <c r="AF10505" s="439"/>
      <c r="AG10505" s="439"/>
      <c r="AH10505" s="439"/>
      <c r="AI10505" s="439"/>
      <c r="AJ10505" s="439"/>
    </row>
    <row r="10506" spans="29:36" x14ac:dyDescent="0.3">
      <c r="AC10506" s="439"/>
      <c r="AD10506" s="439"/>
      <c r="AE10506" s="439"/>
      <c r="AF10506" s="439"/>
      <c r="AG10506" s="439"/>
      <c r="AH10506" s="439"/>
      <c r="AI10506" s="439"/>
      <c r="AJ10506" s="439"/>
    </row>
    <row r="10507" spans="29:36" x14ac:dyDescent="0.3">
      <c r="AC10507" s="439"/>
      <c r="AD10507" s="439"/>
      <c r="AE10507" s="439"/>
      <c r="AF10507" s="439"/>
      <c r="AG10507" s="439"/>
      <c r="AH10507" s="439"/>
      <c r="AI10507" s="439"/>
      <c r="AJ10507" s="439"/>
    </row>
    <row r="10508" spans="29:36" x14ac:dyDescent="0.3">
      <c r="AC10508" s="439"/>
      <c r="AD10508" s="439"/>
      <c r="AE10508" s="439"/>
      <c r="AF10508" s="439"/>
      <c r="AG10508" s="439"/>
      <c r="AH10508" s="439"/>
      <c r="AI10508" s="439"/>
      <c r="AJ10508" s="439"/>
    </row>
    <row r="10509" spans="29:36" x14ac:dyDescent="0.3">
      <c r="AC10509" s="439"/>
      <c r="AD10509" s="439"/>
      <c r="AE10509" s="439"/>
      <c r="AF10509" s="439"/>
      <c r="AG10509" s="439"/>
      <c r="AH10509" s="439"/>
      <c r="AI10509" s="439"/>
      <c r="AJ10509" s="439"/>
    </row>
    <row r="10510" spans="29:36" x14ac:dyDescent="0.3">
      <c r="AC10510" s="439"/>
      <c r="AD10510" s="439"/>
      <c r="AE10510" s="439"/>
      <c r="AF10510" s="439"/>
      <c r="AG10510" s="439"/>
      <c r="AH10510" s="439"/>
      <c r="AI10510" s="439"/>
      <c r="AJ10510" s="439"/>
    </row>
    <row r="10511" spans="29:36" x14ac:dyDescent="0.3">
      <c r="AC10511" s="439"/>
      <c r="AD10511" s="439"/>
      <c r="AE10511" s="439"/>
      <c r="AF10511" s="439"/>
      <c r="AG10511" s="439"/>
      <c r="AH10511" s="439"/>
      <c r="AI10511" s="439"/>
      <c r="AJ10511" s="439"/>
    </row>
    <row r="10512" spans="29:36" x14ac:dyDescent="0.3">
      <c r="AC10512" s="439"/>
      <c r="AD10512" s="439"/>
      <c r="AE10512" s="439"/>
      <c r="AF10512" s="439"/>
      <c r="AG10512" s="439"/>
      <c r="AH10512" s="439"/>
      <c r="AI10512" s="439"/>
      <c r="AJ10512" s="439"/>
    </row>
    <row r="10513" spans="29:36" x14ac:dyDescent="0.3">
      <c r="AC10513" s="439"/>
      <c r="AD10513" s="439"/>
      <c r="AE10513" s="439"/>
      <c r="AF10513" s="439"/>
      <c r="AG10513" s="439"/>
      <c r="AH10513" s="439"/>
      <c r="AI10513" s="439"/>
      <c r="AJ10513" s="439"/>
    </row>
    <row r="10514" spans="29:36" x14ac:dyDescent="0.3">
      <c r="AC10514" s="439"/>
      <c r="AD10514" s="439"/>
      <c r="AE10514" s="439"/>
      <c r="AF10514" s="439"/>
      <c r="AG10514" s="439"/>
      <c r="AH10514" s="439"/>
      <c r="AI10514" s="439"/>
      <c r="AJ10514" s="439"/>
    </row>
    <row r="10515" spans="29:36" x14ac:dyDescent="0.3">
      <c r="AC10515" s="439"/>
      <c r="AD10515" s="439"/>
      <c r="AE10515" s="439"/>
      <c r="AF10515" s="439"/>
      <c r="AG10515" s="439"/>
      <c r="AH10515" s="439"/>
      <c r="AI10515" s="439"/>
      <c r="AJ10515" s="439"/>
    </row>
    <row r="10516" spans="29:36" x14ac:dyDescent="0.3">
      <c r="AC10516" s="439"/>
      <c r="AD10516" s="439"/>
      <c r="AE10516" s="439"/>
      <c r="AF10516" s="439"/>
      <c r="AG10516" s="439"/>
      <c r="AH10516" s="439"/>
      <c r="AI10516" s="439"/>
      <c r="AJ10516" s="439"/>
    </row>
    <row r="10517" spans="29:36" x14ac:dyDescent="0.3">
      <c r="AC10517" s="439"/>
      <c r="AD10517" s="439"/>
      <c r="AE10517" s="439"/>
      <c r="AF10517" s="439"/>
      <c r="AG10517" s="439"/>
      <c r="AH10517" s="439"/>
      <c r="AI10517" s="439"/>
      <c r="AJ10517" s="439"/>
    </row>
    <row r="10518" spans="29:36" x14ac:dyDescent="0.3">
      <c r="AC10518" s="439"/>
      <c r="AD10518" s="439"/>
      <c r="AE10518" s="439"/>
      <c r="AF10518" s="439"/>
      <c r="AG10518" s="439"/>
      <c r="AH10518" s="439"/>
      <c r="AI10518" s="439"/>
      <c r="AJ10518" s="439"/>
    </row>
    <row r="10519" spans="29:36" x14ac:dyDescent="0.3">
      <c r="AC10519" s="439"/>
      <c r="AD10519" s="439"/>
      <c r="AE10519" s="439"/>
      <c r="AF10519" s="439"/>
      <c r="AG10519" s="439"/>
      <c r="AH10519" s="439"/>
      <c r="AI10519" s="439"/>
      <c r="AJ10519" s="439"/>
    </row>
    <row r="10520" spans="29:36" x14ac:dyDescent="0.3">
      <c r="AC10520" s="439"/>
      <c r="AD10520" s="439"/>
      <c r="AE10520" s="439"/>
      <c r="AF10520" s="439"/>
      <c r="AG10520" s="439"/>
      <c r="AH10520" s="439"/>
      <c r="AI10520" s="439"/>
      <c r="AJ10520" s="439"/>
    </row>
    <row r="10521" spans="29:36" x14ac:dyDescent="0.3">
      <c r="AC10521" s="439"/>
      <c r="AD10521" s="439"/>
      <c r="AE10521" s="439"/>
      <c r="AF10521" s="439"/>
      <c r="AG10521" s="439"/>
      <c r="AH10521" s="439"/>
      <c r="AI10521" s="439"/>
      <c r="AJ10521" s="439"/>
    </row>
    <row r="10522" spans="29:36" x14ac:dyDescent="0.3">
      <c r="AC10522" s="439"/>
      <c r="AD10522" s="439"/>
      <c r="AE10522" s="439"/>
      <c r="AF10522" s="439"/>
      <c r="AG10522" s="439"/>
      <c r="AH10522" s="439"/>
      <c r="AI10522" s="439"/>
      <c r="AJ10522" s="439"/>
    </row>
    <row r="10523" spans="29:36" x14ac:dyDescent="0.3">
      <c r="AC10523" s="439"/>
      <c r="AD10523" s="439"/>
      <c r="AE10523" s="439"/>
      <c r="AF10523" s="439"/>
      <c r="AG10523" s="439"/>
      <c r="AH10523" s="439"/>
      <c r="AI10523" s="439"/>
      <c r="AJ10523" s="439"/>
    </row>
    <row r="10524" spans="29:36" x14ac:dyDescent="0.3">
      <c r="AC10524" s="439"/>
      <c r="AD10524" s="439"/>
      <c r="AE10524" s="439"/>
      <c r="AF10524" s="439"/>
      <c r="AG10524" s="439"/>
      <c r="AH10524" s="439"/>
      <c r="AI10524" s="439"/>
      <c r="AJ10524" s="439"/>
    </row>
    <row r="10525" spans="29:36" x14ac:dyDescent="0.3">
      <c r="AC10525" s="439"/>
      <c r="AD10525" s="439"/>
      <c r="AE10525" s="439"/>
      <c r="AF10525" s="439"/>
      <c r="AG10525" s="439"/>
      <c r="AH10525" s="439"/>
      <c r="AI10525" s="439"/>
      <c r="AJ10525" s="439"/>
    </row>
    <row r="10526" spans="29:36" x14ac:dyDescent="0.3">
      <c r="AC10526" s="439"/>
      <c r="AD10526" s="439"/>
      <c r="AE10526" s="439"/>
      <c r="AF10526" s="439"/>
      <c r="AG10526" s="439"/>
      <c r="AH10526" s="439"/>
      <c r="AI10526" s="439"/>
      <c r="AJ10526" s="439"/>
    </row>
    <row r="10527" spans="29:36" x14ac:dyDescent="0.3">
      <c r="AC10527" s="439"/>
      <c r="AD10527" s="439"/>
      <c r="AE10527" s="439"/>
      <c r="AF10527" s="439"/>
      <c r="AG10527" s="439"/>
      <c r="AH10527" s="439"/>
      <c r="AI10527" s="439"/>
      <c r="AJ10527" s="439"/>
    </row>
    <row r="10528" spans="29:36" x14ac:dyDescent="0.3">
      <c r="AC10528" s="439"/>
      <c r="AD10528" s="439"/>
      <c r="AE10528" s="439"/>
      <c r="AF10528" s="439"/>
      <c r="AG10528" s="439"/>
      <c r="AH10528" s="439"/>
      <c r="AI10528" s="439"/>
      <c r="AJ10528" s="439"/>
    </row>
    <row r="10529" spans="29:36" x14ac:dyDescent="0.3">
      <c r="AC10529" s="439"/>
      <c r="AD10529" s="439"/>
      <c r="AE10529" s="439"/>
      <c r="AF10529" s="439"/>
      <c r="AG10529" s="439"/>
      <c r="AH10529" s="439"/>
      <c r="AI10529" s="439"/>
      <c r="AJ10529" s="439"/>
    </row>
    <row r="10530" spans="29:36" x14ac:dyDescent="0.3">
      <c r="AC10530" s="439"/>
      <c r="AD10530" s="439"/>
      <c r="AE10530" s="439"/>
      <c r="AF10530" s="439"/>
      <c r="AG10530" s="439"/>
      <c r="AH10530" s="439"/>
      <c r="AI10530" s="439"/>
      <c r="AJ10530" s="439"/>
    </row>
    <row r="10531" spans="29:36" x14ac:dyDescent="0.3">
      <c r="AC10531" s="439"/>
      <c r="AD10531" s="439"/>
      <c r="AE10531" s="439"/>
      <c r="AF10531" s="439"/>
      <c r="AG10531" s="439"/>
      <c r="AH10531" s="439"/>
      <c r="AI10531" s="439"/>
      <c r="AJ10531" s="439"/>
    </row>
    <row r="10532" spans="29:36" x14ac:dyDescent="0.3">
      <c r="AC10532" s="439"/>
      <c r="AD10532" s="439"/>
      <c r="AE10532" s="439"/>
      <c r="AF10532" s="439"/>
      <c r="AG10532" s="439"/>
      <c r="AH10532" s="439"/>
      <c r="AI10532" s="439"/>
      <c r="AJ10532" s="439"/>
    </row>
    <row r="10533" spans="29:36" x14ac:dyDescent="0.3">
      <c r="AC10533" s="439"/>
      <c r="AD10533" s="439"/>
      <c r="AE10533" s="439"/>
      <c r="AF10533" s="439"/>
      <c r="AG10533" s="439"/>
      <c r="AH10533" s="439"/>
      <c r="AI10533" s="439"/>
      <c r="AJ10533" s="439"/>
    </row>
    <row r="10534" spans="29:36" x14ac:dyDescent="0.3">
      <c r="AC10534" s="439"/>
      <c r="AD10534" s="439"/>
      <c r="AE10534" s="439"/>
      <c r="AF10534" s="439"/>
      <c r="AG10534" s="439"/>
      <c r="AH10534" s="439"/>
      <c r="AI10534" s="439"/>
      <c r="AJ10534" s="439"/>
    </row>
    <row r="10535" spans="29:36" x14ac:dyDescent="0.3">
      <c r="AC10535" s="439"/>
      <c r="AD10535" s="439"/>
      <c r="AE10535" s="439"/>
      <c r="AF10535" s="439"/>
      <c r="AG10535" s="439"/>
      <c r="AH10535" s="439"/>
      <c r="AI10535" s="439"/>
      <c r="AJ10535" s="439"/>
    </row>
    <row r="10536" spans="29:36" x14ac:dyDescent="0.3">
      <c r="AC10536" s="439"/>
      <c r="AD10536" s="439"/>
      <c r="AE10536" s="439"/>
      <c r="AF10536" s="439"/>
      <c r="AG10536" s="439"/>
      <c r="AH10536" s="439"/>
      <c r="AI10536" s="439"/>
      <c r="AJ10536" s="439"/>
    </row>
    <row r="10537" spans="29:36" x14ac:dyDescent="0.3">
      <c r="AC10537" s="439"/>
      <c r="AD10537" s="439"/>
      <c r="AE10537" s="439"/>
      <c r="AF10537" s="439"/>
      <c r="AG10537" s="439"/>
      <c r="AH10537" s="439"/>
      <c r="AI10537" s="439"/>
      <c r="AJ10537" s="439"/>
    </row>
    <row r="10538" spans="29:36" x14ac:dyDescent="0.3">
      <c r="AC10538" s="439"/>
      <c r="AD10538" s="439"/>
      <c r="AE10538" s="439"/>
      <c r="AF10538" s="439"/>
      <c r="AG10538" s="439"/>
      <c r="AH10538" s="439"/>
      <c r="AI10538" s="439"/>
      <c r="AJ10538" s="439"/>
    </row>
    <row r="10539" spans="29:36" x14ac:dyDescent="0.3">
      <c r="AC10539" s="439"/>
      <c r="AD10539" s="439"/>
      <c r="AE10539" s="439"/>
      <c r="AF10539" s="439"/>
      <c r="AG10539" s="439"/>
      <c r="AH10539" s="439"/>
      <c r="AI10539" s="439"/>
      <c r="AJ10539" s="439"/>
    </row>
    <row r="10540" spans="29:36" x14ac:dyDescent="0.3">
      <c r="AC10540" s="439"/>
      <c r="AD10540" s="439"/>
      <c r="AE10540" s="439"/>
      <c r="AF10540" s="439"/>
      <c r="AG10540" s="439"/>
      <c r="AH10540" s="439"/>
      <c r="AI10540" s="439"/>
      <c r="AJ10540" s="439"/>
    </row>
    <row r="10541" spans="29:36" x14ac:dyDescent="0.3">
      <c r="AC10541" s="439"/>
      <c r="AD10541" s="439"/>
      <c r="AE10541" s="439"/>
      <c r="AF10541" s="439"/>
      <c r="AG10541" s="439"/>
      <c r="AH10541" s="439"/>
      <c r="AI10541" s="439"/>
      <c r="AJ10541" s="439"/>
    </row>
    <row r="10542" spans="29:36" x14ac:dyDescent="0.3">
      <c r="AC10542" s="439"/>
      <c r="AD10542" s="439"/>
      <c r="AE10542" s="439"/>
      <c r="AF10542" s="439"/>
      <c r="AG10542" s="439"/>
      <c r="AH10542" s="439"/>
      <c r="AI10542" s="439"/>
      <c r="AJ10542" s="439"/>
    </row>
    <row r="10543" spans="29:36" x14ac:dyDescent="0.3">
      <c r="AC10543" s="439"/>
      <c r="AD10543" s="439"/>
      <c r="AE10543" s="439"/>
      <c r="AF10543" s="439"/>
      <c r="AG10543" s="439"/>
      <c r="AH10543" s="439"/>
      <c r="AI10543" s="439"/>
      <c r="AJ10543" s="439"/>
    </row>
    <row r="10544" spans="29:36" x14ac:dyDescent="0.3">
      <c r="AC10544" s="439"/>
      <c r="AD10544" s="439"/>
      <c r="AE10544" s="439"/>
      <c r="AF10544" s="439"/>
      <c r="AG10544" s="439"/>
      <c r="AH10544" s="439"/>
      <c r="AI10544" s="439"/>
      <c r="AJ10544" s="439"/>
    </row>
    <row r="10545" spans="29:36" x14ac:dyDescent="0.3">
      <c r="AC10545" s="439"/>
      <c r="AD10545" s="439"/>
      <c r="AE10545" s="439"/>
      <c r="AF10545" s="439"/>
      <c r="AG10545" s="439"/>
      <c r="AH10545" s="439"/>
      <c r="AI10545" s="439"/>
      <c r="AJ10545" s="439"/>
    </row>
    <row r="10546" spans="29:36" x14ac:dyDescent="0.3">
      <c r="AC10546" s="439"/>
      <c r="AD10546" s="439"/>
      <c r="AE10546" s="439"/>
      <c r="AF10546" s="439"/>
      <c r="AG10546" s="439"/>
      <c r="AH10546" s="439"/>
      <c r="AI10546" s="439"/>
      <c r="AJ10546" s="439"/>
    </row>
    <row r="10547" spans="29:36" x14ac:dyDescent="0.3">
      <c r="AC10547" s="439"/>
      <c r="AD10547" s="439"/>
      <c r="AE10547" s="439"/>
      <c r="AF10547" s="439"/>
      <c r="AG10547" s="439"/>
      <c r="AH10547" s="439"/>
      <c r="AI10547" s="439"/>
      <c r="AJ10547" s="439"/>
    </row>
    <row r="10548" spans="29:36" x14ac:dyDescent="0.3">
      <c r="AC10548" s="439"/>
      <c r="AD10548" s="439"/>
      <c r="AE10548" s="439"/>
      <c r="AF10548" s="439"/>
      <c r="AG10548" s="439"/>
      <c r="AH10548" s="439"/>
      <c r="AI10548" s="439"/>
      <c r="AJ10548" s="439"/>
    </row>
    <row r="10549" spans="29:36" x14ac:dyDescent="0.3">
      <c r="AC10549" s="439"/>
      <c r="AD10549" s="439"/>
      <c r="AE10549" s="439"/>
      <c r="AF10549" s="439"/>
      <c r="AG10549" s="439"/>
      <c r="AH10549" s="439"/>
      <c r="AI10549" s="439"/>
      <c r="AJ10549" s="439"/>
    </row>
    <row r="10550" spans="29:36" x14ac:dyDescent="0.3">
      <c r="AC10550" s="439"/>
      <c r="AD10550" s="439"/>
      <c r="AE10550" s="439"/>
      <c r="AF10550" s="439"/>
      <c r="AG10550" s="439"/>
      <c r="AH10550" s="439"/>
      <c r="AI10550" s="439"/>
      <c r="AJ10550" s="439"/>
    </row>
    <row r="10551" spans="29:36" x14ac:dyDescent="0.3">
      <c r="AC10551" s="439"/>
      <c r="AD10551" s="439"/>
      <c r="AE10551" s="439"/>
      <c r="AF10551" s="439"/>
      <c r="AG10551" s="439"/>
      <c r="AH10551" s="439"/>
      <c r="AI10551" s="439"/>
      <c r="AJ10551" s="439"/>
    </row>
    <row r="10552" spans="29:36" x14ac:dyDescent="0.3">
      <c r="AC10552" s="439"/>
      <c r="AD10552" s="439"/>
      <c r="AE10552" s="439"/>
      <c r="AF10552" s="439"/>
      <c r="AG10552" s="439"/>
      <c r="AH10552" s="439"/>
      <c r="AI10552" s="439"/>
      <c r="AJ10552" s="439"/>
    </row>
    <row r="10553" spans="29:36" x14ac:dyDescent="0.3">
      <c r="AC10553" s="439"/>
      <c r="AD10553" s="439"/>
      <c r="AE10553" s="439"/>
      <c r="AF10553" s="439"/>
      <c r="AG10553" s="439"/>
      <c r="AH10553" s="439"/>
      <c r="AI10553" s="439"/>
      <c r="AJ10553" s="439"/>
    </row>
    <row r="10554" spans="29:36" x14ac:dyDescent="0.3">
      <c r="AC10554" s="439"/>
      <c r="AD10554" s="439"/>
      <c r="AE10554" s="439"/>
      <c r="AF10554" s="439"/>
      <c r="AG10554" s="439"/>
      <c r="AH10554" s="439"/>
      <c r="AI10554" s="439"/>
      <c r="AJ10554" s="439"/>
    </row>
    <row r="10555" spans="29:36" x14ac:dyDescent="0.3">
      <c r="AC10555" s="439"/>
      <c r="AD10555" s="439"/>
      <c r="AE10555" s="439"/>
      <c r="AF10555" s="439"/>
      <c r="AG10555" s="439"/>
      <c r="AH10555" s="439"/>
      <c r="AI10555" s="439"/>
      <c r="AJ10555" s="439"/>
    </row>
    <row r="10556" spans="29:36" x14ac:dyDescent="0.3">
      <c r="AC10556" s="439"/>
      <c r="AD10556" s="439"/>
      <c r="AE10556" s="439"/>
      <c r="AF10556" s="439"/>
      <c r="AG10556" s="439"/>
      <c r="AH10556" s="439"/>
      <c r="AI10556" s="439"/>
      <c r="AJ10556" s="439"/>
    </row>
    <row r="10557" spans="29:36" x14ac:dyDescent="0.3">
      <c r="AC10557" s="439"/>
      <c r="AD10557" s="439"/>
      <c r="AE10557" s="439"/>
      <c r="AF10557" s="439"/>
      <c r="AG10557" s="439"/>
      <c r="AH10557" s="439"/>
      <c r="AI10557" s="439"/>
      <c r="AJ10557" s="439"/>
    </row>
    <row r="10558" spans="29:36" x14ac:dyDescent="0.3">
      <c r="AC10558" s="439"/>
      <c r="AD10558" s="439"/>
      <c r="AE10558" s="439"/>
      <c r="AF10558" s="439"/>
      <c r="AG10558" s="439"/>
      <c r="AH10558" s="439"/>
      <c r="AI10558" s="439"/>
      <c r="AJ10558" s="439"/>
    </row>
    <row r="10559" spans="29:36" x14ac:dyDescent="0.3">
      <c r="AC10559" s="439"/>
      <c r="AD10559" s="439"/>
      <c r="AE10559" s="439"/>
      <c r="AF10559" s="439"/>
      <c r="AG10559" s="439"/>
      <c r="AH10559" s="439"/>
      <c r="AI10559" s="439"/>
      <c r="AJ10559" s="439"/>
    </row>
    <row r="10560" spans="29:36" x14ac:dyDescent="0.3">
      <c r="AC10560" s="439"/>
      <c r="AD10560" s="439"/>
      <c r="AE10560" s="439"/>
      <c r="AF10560" s="439"/>
      <c r="AG10560" s="439"/>
      <c r="AH10560" s="439"/>
      <c r="AI10560" s="439"/>
      <c r="AJ10560" s="439"/>
    </row>
    <row r="10561" spans="29:36" x14ac:dyDescent="0.3">
      <c r="AC10561" s="439"/>
      <c r="AD10561" s="439"/>
      <c r="AE10561" s="439"/>
      <c r="AF10561" s="439"/>
      <c r="AG10561" s="439"/>
      <c r="AH10561" s="439"/>
      <c r="AI10561" s="439"/>
      <c r="AJ10561" s="439"/>
    </row>
    <row r="10562" spans="29:36" x14ac:dyDescent="0.3">
      <c r="AC10562" s="439"/>
      <c r="AD10562" s="439"/>
      <c r="AE10562" s="439"/>
      <c r="AF10562" s="439"/>
      <c r="AG10562" s="439"/>
      <c r="AH10562" s="439"/>
      <c r="AI10562" s="439"/>
      <c r="AJ10562" s="439"/>
    </row>
    <row r="10563" spans="29:36" x14ac:dyDescent="0.3">
      <c r="AC10563" s="439"/>
      <c r="AD10563" s="439"/>
      <c r="AE10563" s="439"/>
      <c r="AF10563" s="439"/>
      <c r="AG10563" s="439"/>
      <c r="AH10563" s="439"/>
      <c r="AI10563" s="439"/>
      <c r="AJ10563" s="439"/>
    </row>
    <row r="10564" spans="29:36" x14ac:dyDescent="0.3">
      <c r="AC10564" s="439"/>
      <c r="AD10564" s="439"/>
      <c r="AE10564" s="439"/>
      <c r="AF10564" s="439"/>
      <c r="AG10564" s="439"/>
      <c r="AH10564" s="439"/>
      <c r="AI10564" s="439"/>
      <c r="AJ10564" s="439"/>
    </row>
    <row r="10565" spans="29:36" x14ac:dyDescent="0.3">
      <c r="AC10565" s="439"/>
      <c r="AD10565" s="439"/>
      <c r="AE10565" s="439"/>
      <c r="AF10565" s="439"/>
      <c r="AG10565" s="439"/>
      <c r="AH10565" s="439"/>
      <c r="AI10565" s="439"/>
      <c r="AJ10565" s="439"/>
    </row>
    <row r="10566" spans="29:36" x14ac:dyDescent="0.3">
      <c r="AC10566" s="439"/>
      <c r="AD10566" s="439"/>
      <c r="AE10566" s="439"/>
      <c r="AF10566" s="439"/>
      <c r="AG10566" s="439"/>
      <c r="AH10566" s="439"/>
      <c r="AI10566" s="439"/>
      <c r="AJ10566" s="439"/>
    </row>
    <row r="10567" spans="29:36" x14ac:dyDescent="0.3">
      <c r="AC10567" s="439"/>
      <c r="AD10567" s="439"/>
      <c r="AE10567" s="439"/>
      <c r="AF10567" s="439"/>
      <c r="AG10567" s="439"/>
      <c r="AH10567" s="439"/>
      <c r="AI10567" s="439"/>
      <c r="AJ10567" s="439"/>
    </row>
    <row r="10568" spans="29:36" x14ac:dyDescent="0.3">
      <c r="AC10568" s="439"/>
      <c r="AD10568" s="439"/>
      <c r="AE10568" s="439"/>
      <c r="AF10568" s="439"/>
      <c r="AG10568" s="439"/>
      <c r="AH10568" s="439"/>
      <c r="AI10568" s="439"/>
      <c r="AJ10568" s="439"/>
    </row>
    <row r="10569" spans="29:36" x14ac:dyDescent="0.3">
      <c r="AC10569" s="439"/>
      <c r="AD10569" s="439"/>
      <c r="AE10569" s="439"/>
      <c r="AF10569" s="439"/>
      <c r="AG10569" s="439"/>
      <c r="AH10569" s="439"/>
      <c r="AI10569" s="439"/>
      <c r="AJ10569" s="439"/>
    </row>
    <row r="10570" spans="29:36" x14ac:dyDescent="0.3">
      <c r="AC10570" s="439"/>
      <c r="AD10570" s="439"/>
      <c r="AE10570" s="439"/>
      <c r="AF10570" s="439"/>
      <c r="AG10570" s="439"/>
      <c r="AH10570" s="439"/>
      <c r="AI10570" s="439"/>
      <c r="AJ10570" s="439"/>
    </row>
    <row r="10571" spans="29:36" x14ac:dyDescent="0.3">
      <c r="AC10571" s="439"/>
      <c r="AD10571" s="439"/>
      <c r="AE10571" s="439"/>
      <c r="AF10571" s="439"/>
      <c r="AG10571" s="439"/>
      <c r="AH10571" s="439"/>
      <c r="AI10571" s="439"/>
      <c r="AJ10571" s="439"/>
    </row>
    <row r="10572" spans="29:36" x14ac:dyDescent="0.3">
      <c r="AC10572" s="439"/>
      <c r="AD10572" s="439"/>
      <c r="AE10572" s="439"/>
      <c r="AF10572" s="439"/>
      <c r="AG10572" s="439"/>
      <c r="AH10572" s="439"/>
      <c r="AI10572" s="439"/>
      <c r="AJ10572" s="439"/>
    </row>
    <row r="10573" spans="29:36" x14ac:dyDescent="0.3">
      <c r="AC10573" s="439"/>
      <c r="AD10573" s="439"/>
      <c r="AE10573" s="439"/>
      <c r="AF10573" s="439"/>
      <c r="AG10573" s="439"/>
      <c r="AH10573" s="439"/>
      <c r="AI10573" s="439"/>
      <c r="AJ10573" s="439"/>
    </row>
    <row r="10574" spans="29:36" x14ac:dyDescent="0.3">
      <c r="AC10574" s="439"/>
      <c r="AD10574" s="439"/>
      <c r="AE10574" s="439"/>
      <c r="AF10574" s="439"/>
      <c r="AG10574" s="439"/>
      <c r="AH10574" s="439"/>
      <c r="AI10574" s="439"/>
      <c r="AJ10574" s="439"/>
    </row>
    <row r="10575" spans="29:36" x14ac:dyDescent="0.3">
      <c r="AC10575" s="439"/>
      <c r="AD10575" s="439"/>
      <c r="AE10575" s="439"/>
      <c r="AF10575" s="439"/>
      <c r="AG10575" s="439"/>
      <c r="AH10575" s="439"/>
      <c r="AI10575" s="439"/>
      <c r="AJ10575" s="439"/>
    </row>
    <row r="10576" spans="29:36" x14ac:dyDescent="0.3">
      <c r="AC10576" s="439"/>
      <c r="AD10576" s="439"/>
      <c r="AE10576" s="439"/>
      <c r="AF10576" s="439"/>
      <c r="AG10576" s="439"/>
      <c r="AH10576" s="439"/>
      <c r="AI10576" s="439"/>
      <c r="AJ10576" s="439"/>
    </row>
    <row r="10577" spans="29:36" x14ac:dyDescent="0.3">
      <c r="AC10577" s="439"/>
      <c r="AD10577" s="439"/>
      <c r="AE10577" s="439"/>
      <c r="AF10577" s="439"/>
      <c r="AG10577" s="439"/>
      <c r="AH10577" s="439"/>
      <c r="AI10577" s="439"/>
      <c r="AJ10577" s="439"/>
    </row>
    <row r="10578" spans="29:36" x14ac:dyDescent="0.3">
      <c r="AC10578" s="439"/>
      <c r="AD10578" s="439"/>
      <c r="AE10578" s="439"/>
      <c r="AF10578" s="439"/>
      <c r="AG10578" s="439"/>
      <c r="AH10578" s="439"/>
      <c r="AI10578" s="439"/>
      <c r="AJ10578" s="439"/>
    </row>
    <row r="10579" spans="29:36" x14ac:dyDescent="0.3">
      <c r="AC10579" s="439"/>
      <c r="AD10579" s="439"/>
      <c r="AE10579" s="439"/>
      <c r="AF10579" s="439"/>
      <c r="AG10579" s="439"/>
      <c r="AH10579" s="439"/>
      <c r="AI10579" s="439"/>
      <c r="AJ10579" s="439"/>
    </row>
    <row r="10580" spans="29:36" x14ac:dyDescent="0.3">
      <c r="AC10580" s="439"/>
      <c r="AD10580" s="439"/>
      <c r="AE10580" s="439"/>
      <c r="AF10580" s="439"/>
      <c r="AG10580" s="439"/>
      <c r="AH10580" s="439"/>
      <c r="AI10580" s="439"/>
      <c r="AJ10580" s="439"/>
    </row>
    <row r="10581" spans="29:36" x14ac:dyDescent="0.3">
      <c r="AC10581" s="439"/>
      <c r="AD10581" s="439"/>
      <c r="AE10581" s="439"/>
      <c r="AF10581" s="439"/>
      <c r="AG10581" s="439"/>
      <c r="AH10581" s="439"/>
      <c r="AI10581" s="439"/>
      <c r="AJ10581" s="439"/>
    </row>
    <row r="10582" spans="29:36" x14ac:dyDescent="0.3">
      <c r="AC10582" s="439"/>
      <c r="AD10582" s="439"/>
      <c r="AE10582" s="439"/>
      <c r="AF10582" s="439"/>
      <c r="AG10582" s="439"/>
      <c r="AH10582" s="439"/>
      <c r="AI10582" s="439"/>
      <c r="AJ10582" s="439"/>
    </row>
    <row r="10583" spans="29:36" x14ac:dyDescent="0.3">
      <c r="AC10583" s="439"/>
      <c r="AD10583" s="439"/>
      <c r="AE10583" s="439"/>
      <c r="AF10583" s="439"/>
      <c r="AG10583" s="439"/>
      <c r="AH10583" s="439"/>
      <c r="AI10583" s="439"/>
      <c r="AJ10583" s="439"/>
    </row>
    <row r="10584" spans="29:36" x14ac:dyDescent="0.3">
      <c r="AC10584" s="439"/>
      <c r="AD10584" s="439"/>
      <c r="AE10584" s="439"/>
      <c r="AF10584" s="439"/>
      <c r="AG10584" s="439"/>
      <c r="AH10584" s="439"/>
      <c r="AI10584" s="439"/>
      <c r="AJ10584" s="439"/>
    </row>
    <row r="10585" spans="29:36" x14ac:dyDescent="0.3">
      <c r="AC10585" s="439"/>
      <c r="AD10585" s="439"/>
      <c r="AE10585" s="439"/>
      <c r="AF10585" s="439"/>
      <c r="AG10585" s="439"/>
      <c r="AH10585" s="439"/>
      <c r="AI10585" s="439"/>
      <c r="AJ10585" s="439"/>
    </row>
    <row r="10586" spans="29:36" x14ac:dyDescent="0.3">
      <c r="AC10586" s="439"/>
      <c r="AD10586" s="439"/>
      <c r="AE10586" s="439"/>
      <c r="AF10586" s="439"/>
      <c r="AG10586" s="439"/>
      <c r="AH10586" s="439"/>
      <c r="AI10586" s="439"/>
      <c r="AJ10586" s="439"/>
    </row>
    <row r="10587" spans="29:36" x14ac:dyDescent="0.3">
      <c r="AC10587" s="439"/>
      <c r="AD10587" s="439"/>
      <c r="AE10587" s="439"/>
      <c r="AF10587" s="439"/>
      <c r="AG10587" s="439"/>
      <c r="AH10587" s="439"/>
      <c r="AI10587" s="439"/>
      <c r="AJ10587" s="439"/>
    </row>
    <row r="10588" spans="29:36" x14ac:dyDescent="0.3">
      <c r="AC10588" s="439"/>
      <c r="AD10588" s="439"/>
      <c r="AE10588" s="439"/>
      <c r="AF10588" s="439"/>
      <c r="AG10588" s="439"/>
      <c r="AH10588" s="439"/>
      <c r="AI10588" s="439"/>
      <c r="AJ10588" s="439"/>
    </row>
    <row r="10589" spans="29:36" x14ac:dyDescent="0.3">
      <c r="AC10589" s="439"/>
      <c r="AD10589" s="439"/>
      <c r="AE10589" s="439"/>
      <c r="AF10589" s="439"/>
      <c r="AG10589" s="439"/>
      <c r="AH10589" s="439"/>
      <c r="AI10589" s="439"/>
      <c r="AJ10589" s="439"/>
    </row>
    <row r="10590" spans="29:36" x14ac:dyDescent="0.3">
      <c r="AC10590" s="439"/>
      <c r="AD10590" s="439"/>
      <c r="AE10590" s="439"/>
      <c r="AF10590" s="439"/>
      <c r="AG10590" s="439"/>
      <c r="AH10590" s="439"/>
      <c r="AI10590" s="439"/>
      <c r="AJ10590" s="439"/>
    </row>
    <row r="10591" spans="29:36" x14ac:dyDescent="0.3">
      <c r="AC10591" s="439"/>
      <c r="AD10591" s="439"/>
      <c r="AE10591" s="439"/>
      <c r="AF10591" s="439"/>
      <c r="AG10591" s="439"/>
      <c r="AH10591" s="439"/>
      <c r="AI10591" s="439"/>
      <c r="AJ10591" s="439"/>
    </row>
    <row r="10592" spans="29:36" x14ac:dyDescent="0.3">
      <c r="AC10592" s="439"/>
      <c r="AD10592" s="439"/>
      <c r="AE10592" s="439"/>
      <c r="AF10592" s="439"/>
      <c r="AG10592" s="439"/>
      <c r="AH10592" s="439"/>
      <c r="AI10592" s="439"/>
      <c r="AJ10592" s="439"/>
    </row>
    <row r="10593" spans="29:36" x14ac:dyDescent="0.3">
      <c r="AC10593" s="439"/>
      <c r="AD10593" s="439"/>
      <c r="AE10593" s="439"/>
      <c r="AF10593" s="439"/>
      <c r="AG10593" s="439"/>
      <c r="AH10593" s="439"/>
      <c r="AI10593" s="439"/>
      <c r="AJ10593" s="439"/>
    </row>
    <row r="10594" spans="29:36" x14ac:dyDescent="0.3">
      <c r="AC10594" s="439"/>
      <c r="AD10594" s="439"/>
      <c r="AE10594" s="439"/>
      <c r="AF10594" s="439"/>
      <c r="AG10594" s="439"/>
      <c r="AH10594" s="439"/>
      <c r="AI10594" s="439"/>
      <c r="AJ10594" s="439"/>
    </row>
    <row r="10595" spans="29:36" x14ac:dyDescent="0.3">
      <c r="AC10595" s="439"/>
      <c r="AD10595" s="439"/>
      <c r="AE10595" s="439"/>
      <c r="AF10595" s="439"/>
      <c r="AG10595" s="439"/>
      <c r="AH10595" s="439"/>
      <c r="AI10595" s="439"/>
      <c r="AJ10595" s="439"/>
    </row>
    <row r="10596" spans="29:36" x14ac:dyDescent="0.3">
      <c r="AC10596" s="439"/>
      <c r="AD10596" s="439"/>
      <c r="AE10596" s="439"/>
      <c r="AF10596" s="439"/>
      <c r="AG10596" s="439"/>
      <c r="AH10596" s="439"/>
      <c r="AI10596" s="439"/>
      <c r="AJ10596" s="439"/>
    </row>
    <row r="10597" spans="29:36" x14ac:dyDescent="0.3">
      <c r="AC10597" s="439"/>
      <c r="AD10597" s="439"/>
      <c r="AE10597" s="439"/>
      <c r="AF10597" s="439"/>
      <c r="AG10597" s="439"/>
      <c r="AH10597" s="439"/>
      <c r="AI10597" s="439"/>
      <c r="AJ10597" s="439"/>
    </row>
    <row r="10598" spans="29:36" x14ac:dyDescent="0.3">
      <c r="AC10598" s="439"/>
      <c r="AD10598" s="439"/>
      <c r="AE10598" s="439"/>
      <c r="AF10598" s="439"/>
      <c r="AG10598" s="439"/>
      <c r="AH10598" s="439"/>
      <c r="AI10598" s="439"/>
      <c r="AJ10598" s="439"/>
    </row>
    <row r="10599" spans="29:36" x14ac:dyDescent="0.3">
      <c r="AC10599" s="439"/>
      <c r="AD10599" s="439"/>
      <c r="AE10599" s="439"/>
      <c r="AF10599" s="439"/>
      <c r="AG10599" s="439"/>
      <c r="AH10599" s="439"/>
      <c r="AI10599" s="439"/>
      <c r="AJ10599" s="439"/>
    </row>
    <row r="10600" spans="29:36" x14ac:dyDescent="0.3">
      <c r="AC10600" s="439"/>
      <c r="AD10600" s="439"/>
      <c r="AE10600" s="439"/>
      <c r="AF10600" s="439"/>
      <c r="AG10600" s="439"/>
      <c r="AH10600" s="439"/>
      <c r="AI10600" s="439"/>
      <c r="AJ10600" s="439"/>
    </row>
    <row r="10601" spans="29:36" x14ac:dyDescent="0.3">
      <c r="AC10601" s="439"/>
      <c r="AD10601" s="439"/>
      <c r="AE10601" s="439"/>
      <c r="AF10601" s="439"/>
      <c r="AG10601" s="439"/>
      <c r="AH10601" s="439"/>
      <c r="AI10601" s="439"/>
      <c r="AJ10601" s="439"/>
    </row>
    <row r="10602" spans="29:36" x14ac:dyDescent="0.3">
      <c r="AC10602" s="439"/>
      <c r="AD10602" s="439"/>
      <c r="AE10602" s="439"/>
      <c r="AF10602" s="439"/>
      <c r="AG10602" s="439"/>
      <c r="AH10602" s="439"/>
      <c r="AI10602" s="439"/>
      <c r="AJ10602" s="439"/>
    </row>
    <row r="10603" spans="29:36" x14ac:dyDescent="0.3">
      <c r="AC10603" s="439"/>
      <c r="AD10603" s="439"/>
      <c r="AE10603" s="439"/>
      <c r="AF10603" s="439"/>
      <c r="AG10603" s="439"/>
      <c r="AH10603" s="439"/>
      <c r="AI10603" s="439"/>
      <c r="AJ10603" s="439"/>
    </row>
    <row r="10604" spans="29:36" x14ac:dyDescent="0.3">
      <c r="AC10604" s="439"/>
      <c r="AD10604" s="439"/>
      <c r="AE10604" s="439"/>
      <c r="AF10604" s="439"/>
      <c r="AG10604" s="439"/>
      <c r="AH10604" s="439"/>
      <c r="AI10604" s="439"/>
      <c r="AJ10604" s="439"/>
    </row>
    <row r="10605" spans="29:36" x14ac:dyDescent="0.3">
      <c r="AC10605" s="439"/>
      <c r="AD10605" s="439"/>
      <c r="AE10605" s="439"/>
      <c r="AF10605" s="439"/>
      <c r="AG10605" s="439"/>
      <c r="AH10605" s="439"/>
      <c r="AI10605" s="439"/>
      <c r="AJ10605" s="439"/>
    </row>
    <row r="10606" spans="29:36" x14ac:dyDescent="0.3">
      <c r="AC10606" s="439"/>
      <c r="AD10606" s="439"/>
      <c r="AE10606" s="439"/>
      <c r="AF10606" s="439"/>
      <c r="AG10606" s="439"/>
      <c r="AH10606" s="439"/>
      <c r="AI10606" s="439"/>
      <c r="AJ10606" s="439"/>
    </row>
    <row r="10607" spans="29:36" x14ac:dyDescent="0.3">
      <c r="AC10607" s="439"/>
      <c r="AD10607" s="439"/>
      <c r="AE10607" s="439"/>
      <c r="AF10607" s="439"/>
      <c r="AG10607" s="439"/>
      <c r="AH10607" s="439"/>
      <c r="AI10607" s="439"/>
      <c r="AJ10607" s="439"/>
    </row>
    <row r="10608" spans="29:36" x14ac:dyDescent="0.3">
      <c r="AC10608" s="439"/>
      <c r="AD10608" s="439"/>
      <c r="AE10608" s="439"/>
      <c r="AF10608" s="439"/>
      <c r="AG10608" s="439"/>
      <c r="AH10608" s="439"/>
      <c r="AI10608" s="439"/>
      <c r="AJ10608" s="439"/>
    </row>
    <row r="10609" spans="29:36" x14ac:dyDescent="0.3">
      <c r="AC10609" s="439"/>
      <c r="AD10609" s="439"/>
      <c r="AE10609" s="439"/>
      <c r="AF10609" s="439"/>
      <c r="AG10609" s="439"/>
      <c r="AH10609" s="439"/>
      <c r="AI10609" s="439"/>
      <c r="AJ10609" s="439"/>
    </row>
    <row r="10610" spans="29:36" x14ac:dyDescent="0.3">
      <c r="AC10610" s="439"/>
      <c r="AD10610" s="439"/>
      <c r="AE10610" s="439"/>
      <c r="AF10610" s="439"/>
      <c r="AG10610" s="439"/>
      <c r="AH10610" s="439"/>
      <c r="AI10610" s="439"/>
      <c r="AJ10610" s="439"/>
    </row>
    <row r="10611" spans="29:36" x14ac:dyDescent="0.3">
      <c r="AC10611" s="439"/>
      <c r="AD10611" s="439"/>
      <c r="AE10611" s="439"/>
      <c r="AF10611" s="439"/>
      <c r="AG10611" s="439"/>
      <c r="AH10611" s="439"/>
      <c r="AI10611" s="439"/>
      <c r="AJ10611" s="439"/>
    </row>
    <row r="10612" spans="29:36" x14ac:dyDescent="0.3">
      <c r="AC10612" s="439"/>
      <c r="AD10612" s="439"/>
      <c r="AE10612" s="439"/>
      <c r="AF10612" s="439"/>
      <c r="AG10612" s="439"/>
      <c r="AH10612" s="439"/>
      <c r="AI10612" s="439"/>
      <c r="AJ10612" s="439"/>
    </row>
    <row r="10613" spans="29:36" x14ac:dyDescent="0.3">
      <c r="AC10613" s="439"/>
      <c r="AD10613" s="439"/>
      <c r="AE10613" s="439"/>
      <c r="AF10613" s="439"/>
      <c r="AG10613" s="439"/>
      <c r="AH10613" s="439"/>
      <c r="AI10613" s="439"/>
      <c r="AJ10613" s="439"/>
    </row>
    <row r="10614" spans="29:36" x14ac:dyDescent="0.3">
      <c r="AC10614" s="439"/>
      <c r="AD10614" s="439"/>
      <c r="AE10614" s="439"/>
      <c r="AF10614" s="439"/>
      <c r="AG10614" s="439"/>
      <c r="AH10614" s="439"/>
      <c r="AI10614" s="439"/>
      <c r="AJ10614" s="439"/>
    </row>
    <row r="10615" spans="29:36" x14ac:dyDescent="0.3">
      <c r="AC10615" s="439"/>
      <c r="AD10615" s="439"/>
      <c r="AE10615" s="439"/>
      <c r="AF10615" s="439"/>
      <c r="AG10615" s="439"/>
      <c r="AH10615" s="439"/>
      <c r="AI10615" s="439"/>
      <c r="AJ10615" s="439"/>
    </row>
    <row r="10616" spans="29:36" x14ac:dyDescent="0.3">
      <c r="AC10616" s="439"/>
      <c r="AD10616" s="439"/>
      <c r="AE10616" s="439"/>
      <c r="AF10616" s="439"/>
      <c r="AG10616" s="439"/>
      <c r="AH10616" s="439"/>
      <c r="AI10616" s="439"/>
      <c r="AJ10616" s="439"/>
    </row>
    <row r="10617" spans="29:36" x14ac:dyDescent="0.3">
      <c r="AC10617" s="439"/>
      <c r="AD10617" s="439"/>
      <c r="AE10617" s="439"/>
      <c r="AF10617" s="439"/>
      <c r="AG10617" s="439"/>
      <c r="AH10617" s="439"/>
      <c r="AI10617" s="439"/>
      <c r="AJ10617" s="439"/>
    </row>
    <row r="10618" spans="29:36" x14ac:dyDescent="0.3">
      <c r="AC10618" s="439"/>
      <c r="AD10618" s="439"/>
      <c r="AE10618" s="439"/>
      <c r="AF10618" s="439"/>
      <c r="AG10618" s="439"/>
      <c r="AH10618" s="439"/>
      <c r="AI10618" s="439"/>
      <c r="AJ10618" s="439"/>
    </row>
    <row r="10619" spans="29:36" x14ac:dyDescent="0.3">
      <c r="AC10619" s="439"/>
      <c r="AD10619" s="439"/>
      <c r="AE10619" s="439"/>
      <c r="AF10619" s="439"/>
      <c r="AG10619" s="439"/>
      <c r="AH10619" s="439"/>
      <c r="AI10619" s="439"/>
      <c r="AJ10619" s="439"/>
    </row>
    <row r="10620" spans="29:36" x14ac:dyDescent="0.3">
      <c r="AC10620" s="439"/>
      <c r="AD10620" s="439"/>
      <c r="AE10620" s="439"/>
      <c r="AF10620" s="439"/>
      <c r="AG10620" s="439"/>
      <c r="AH10620" s="439"/>
      <c r="AI10620" s="439"/>
      <c r="AJ10620" s="439"/>
    </row>
    <row r="10621" spans="29:36" x14ac:dyDescent="0.3">
      <c r="AC10621" s="439"/>
      <c r="AD10621" s="439"/>
      <c r="AE10621" s="439"/>
      <c r="AF10621" s="439"/>
      <c r="AG10621" s="439"/>
      <c r="AH10621" s="439"/>
      <c r="AI10621" s="439"/>
      <c r="AJ10621" s="439"/>
    </row>
    <row r="10622" spans="29:36" x14ac:dyDescent="0.3">
      <c r="AC10622" s="439"/>
      <c r="AD10622" s="439"/>
      <c r="AE10622" s="439"/>
      <c r="AF10622" s="439"/>
      <c r="AG10622" s="439"/>
      <c r="AH10622" s="439"/>
      <c r="AI10622" s="439"/>
      <c r="AJ10622" s="439"/>
    </row>
    <row r="10623" spans="29:36" x14ac:dyDescent="0.3">
      <c r="AC10623" s="439"/>
      <c r="AD10623" s="439"/>
      <c r="AE10623" s="439"/>
      <c r="AF10623" s="439"/>
      <c r="AG10623" s="439"/>
      <c r="AH10623" s="439"/>
      <c r="AI10623" s="439"/>
      <c r="AJ10623" s="439"/>
    </row>
    <row r="10624" spans="29:36" x14ac:dyDescent="0.3">
      <c r="AC10624" s="439"/>
      <c r="AD10624" s="439"/>
      <c r="AE10624" s="439"/>
      <c r="AF10624" s="439"/>
      <c r="AG10624" s="439"/>
      <c r="AH10624" s="439"/>
      <c r="AI10624" s="439"/>
      <c r="AJ10624" s="439"/>
    </row>
    <row r="10625" spans="29:36" x14ac:dyDescent="0.3">
      <c r="AC10625" s="439"/>
      <c r="AD10625" s="439"/>
      <c r="AE10625" s="439"/>
      <c r="AF10625" s="439"/>
      <c r="AG10625" s="439"/>
      <c r="AH10625" s="439"/>
      <c r="AI10625" s="439"/>
      <c r="AJ10625" s="439"/>
    </row>
    <row r="10626" spans="29:36" x14ac:dyDescent="0.3">
      <c r="AC10626" s="439"/>
      <c r="AD10626" s="439"/>
      <c r="AE10626" s="439"/>
      <c r="AF10626" s="439"/>
      <c r="AG10626" s="439"/>
      <c r="AH10626" s="439"/>
      <c r="AI10626" s="439"/>
      <c r="AJ10626" s="439"/>
    </row>
    <row r="10627" spans="29:36" x14ac:dyDescent="0.3">
      <c r="AC10627" s="439"/>
      <c r="AD10627" s="439"/>
      <c r="AE10627" s="439"/>
      <c r="AF10627" s="439"/>
      <c r="AG10627" s="439"/>
      <c r="AH10627" s="439"/>
      <c r="AI10627" s="439"/>
      <c r="AJ10627" s="439"/>
    </row>
    <row r="10628" spans="29:36" x14ac:dyDescent="0.3">
      <c r="AC10628" s="439"/>
      <c r="AD10628" s="439"/>
      <c r="AE10628" s="439"/>
      <c r="AF10628" s="439"/>
      <c r="AG10628" s="439"/>
      <c r="AH10628" s="439"/>
      <c r="AI10628" s="439"/>
      <c r="AJ10628" s="439"/>
    </row>
    <row r="10629" spans="29:36" x14ac:dyDescent="0.3">
      <c r="AC10629" s="439"/>
      <c r="AD10629" s="439"/>
      <c r="AE10629" s="439"/>
      <c r="AF10629" s="439"/>
      <c r="AG10629" s="439"/>
      <c r="AH10629" s="439"/>
      <c r="AI10629" s="439"/>
      <c r="AJ10629" s="439"/>
    </row>
    <row r="10630" spans="29:36" x14ac:dyDescent="0.3">
      <c r="AC10630" s="439"/>
      <c r="AD10630" s="439"/>
      <c r="AE10630" s="439"/>
      <c r="AF10630" s="439"/>
      <c r="AG10630" s="439"/>
      <c r="AH10630" s="439"/>
      <c r="AI10630" s="439"/>
      <c r="AJ10630" s="439"/>
    </row>
    <row r="10631" spans="29:36" x14ac:dyDescent="0.3">
      <c r="AC10631" s="439"/>
      <c r="AD10631" s="439"/>
      <c r="AE10631" s="439"/>
      <c r="AF10631" s="439"/>
      <c r="AG10631" s="439"/>
      <c r="AH10631" s="439"/>
      <c r="AI10631" s="439"/>
      <c r="AJ10631" s="439"/>
    </row>
    <row r="10632" spans="29:36" x14ac:dyDescent="0.3">
      <c r="AC10632" s="439"/>
      <c r="AD10632" s="439"/>
      <c r="AE10632" s="439"/>
      <c r="AF10632" s="439"/>
      <c r="AG10632" s="439"/>
      <c r="AH10632" s="439"/>
      <c r="AI10632" s="439"/>
      <c r="AJ10632" s="439"/>
    </row>
    <row r="10633" spans="29:36" x14ac:dyDescent="0.3">
      <c r="AC10633" s="439"/>
      <c r="AD10633" s="439"/>
      <c r="AE10633" s="439"/>
      <c r="AF10633" s="439"/>
      <c r="AG10633" s="439"/>
      <c r="AH10633" s="439"/>
      <c r="AI10633" s="439"/>
      <c r="AJ10633" s="439"/>
    </row>
    <row r="10634" spans="29:36" x14ac:dyDescent="0.3">
      <c r="AC10634" s="439"/>
      <c r="AD10634" s="439"/>
      <c r="AE10634" s="439"/>
      <c r="AF10634" s="439"/>
      <c r="AG10634" s="439"/>
      <c r="AH10634" s="439"/>
      <c r="AI10634" s="439"/>
      <c r="AJ10634" s="439"/>
    </row>
    <row r="10635" spans="29:36" x14ac:dyDescent="0.3">
      <c r="AC10635" s="439"/>
      <c r="AD10635" s="439"/>
      <c r="AE10635" s="439"/>
      <c r="AF10635" s="439"/>
      <c r="AG10635" s="439"/>
      <c r="AH10635" s="439"/>
      <c r="AI10635" s="439"/>
      <c r="AJ10635" s="439"/>
    </row>
    <row r="10636" spans="29:36" x14ac:dyDescent="0.3">
      <c r="AC10636" s="439"/>
      <c r="AD10636" s="439"/>
      <c r="AE10636" s="439"/>
      <c r="AF10636" s="439"/>
      <c r="AG10636" s="439"/>
      <c r="AH10636" s="439"/>
      <c r="AI10636" s="439"/>
      <c r="AJ10636" s="439"/>
    </row>
    <row r="10637" spans="29:36" x14ac:dyDescent="0.3">
      <c r="AC10637" s="439"/>
      <c r="AD10637" s="439"/>
      <c r="AE10637" s="439"/>
      <c r="AF10637" s="439"/>
      <c r="AG10637" s="439"/>
      <c r="AH10637" s="439"/>
      <c r="AI10637" s="439"/>
      <c r="AJ10637" s="439"/>
    </row>
    <row r="10638" spans="29:36" x14ac:dyDescent="0.3">
      <c r="AC10638" s="439"/>
      <c r="AD10638" s="439"/>
      <c r="AE10638" s="439"/>
      <c r="AF10638" s="439"/>
      <c r="AG10638" s="439"/>
      <c r="AH10638" s="439"/>
      <c r="AI10638" s="439"/>
      <c r="AJ10638" s="439"/>
    </row>
    <row r="10639" spans="29:36" x14ac:dyDescent="0.3">
      <c r="AC10639" s="439"/>
      <c r="AD10639" s="439"/>
      <c r="AE10639" s="439"/>
      <c r="AF10639" s="439"/>
      <c r="AG10639" s="439"/>
      <c r="AH10639" s="439"/>
      <c r="AI10639" s="439"/>
      <c r="AJ10639" s="439"/>
    </row>
    <row r="10640" spans="29:36" x14ac:dyDescent="0.3">
      <c r="AC10640" s="439"/>
      <c r="AD10640" s="439"/>
      <c r="AE10640" s="439"/>
      <c r="AF10640" s="439"/>
      <c r="AG10640" s="439"/>
      <c r="AH10640" s="439"/>
      <c r="AI10640" s="439"/>
      <c r="AJ10640" s="439"/>
    </row>
    <row r="10641" spans="29:36" x14ac:dyDescent="0.3">
      <c r="AC10641" s="439"/>
      <c r="AD10641" s="439"/>
      <c r="AE10641" s="439"/>
      <c r="AF10641" s="439"/>
      <c r="AG10641" s="439"/>
      <c r="AH10641" s="439"/>
      <c r="AI10641" s="439"/>
      <c r="AJ10641" s="439"/>
    </row>
    <row r="10642" spans="29:36" x14ac:dyDescent="0.3">
      <c r="AC10642" s="439"/>
      <c r="AD10642" s="439"/>
      <c r="AE10642" s="439"/>
      <c r="AF10642" s="439"/>
      <c r="AG10642" s="439"/>
      <c r="AH10642" s="439"/>
      <c r="AI10642" s="439"/>
      <c r="AJ10642" s="439"/>
    </row>
    <row r="10643" spans="29:36" x14ac:dyDescent="0.3">
      <c r="AC10643" s="439"/>
      <c r="AD10643" s="439"/>
      <c r="AE10643" s="439"/>
      <c r="AF10643" s="439"/>
      <c r="AG10643" s="439"/>
      <c r="AH10643" s="439"/>
      <c r="AI10643" s="439"/>
      <c r="AJ10643" s="439"/>
    </row>
    <row r="10644" spans="29:36" x14ac:dyDescent="0.3">
      <c r="AC10644" s="439"/>
      <c r="AD10644" s="439"/>
      <c r="AE10644" s="439"/>
      <c r="AF10644" s="439"/>
      <c r="AG10644" s="439"/>
      <c r="AH10644" s="439"/>
      <c r="AI10644" s="439"/>
      <c r="AJ10644" s="439"/>
    </row>
    <row r="10645" spans="29:36" x14ac:dyDescent="0.3">
      <c r="AC10645" s="439"/>
      <c r="AD10645" s="439"/>
      <c r="AE10645" s="439"/>
      <c r="AF10645" s="439"/>
      <c r="AG10645" s="439"/>
      <c r="AH10645" s="439"/>
      <c r="AI10645" s="439"/>
      <c r="AJ10645" s="439"/>
    </row>
    <row r="10646" spans="29:36" x14ac:dyDescent="0.3">
      <c r="AC10646" s="439"/>
      <c r="AD10646" s="439"/>
      <c r="AE10646" s="439"/>
      <c r="AF10646" s="439"/>
      <c r="AG10646" s="439"/>
      <c r="AH10646" s="439"/>
      <c r="AI10646" s="439"/>
      <c r="AJ10646" s="439"/>
    </row>
    <row r="10647" spans="29:36" x14ac:dyDescent="0.3">
      <c r="AC10647" s="439"/>
      <c r="AD10647" s="439"/>
      <c r="AE10647" s="439"/>
      <c r="AF10647" s="439"/>
      <c r="AG10647" s="439"/>
      <c r="AH10647" s="439"/>
      <c r="AI10647" s="439"/>
      <c r="AJ10647" s="439"/>
    </row>
    <row r="10648" spans="29:36" x14ac:dyDescent="0.3">
      <c r="AC10648" s="439"/>
      <c r="AD10648" s="439"/>
      <c r="AE10648" s="439"/>
      <c r="AF10648" s="439"/>
      <c r="AG10648" s="439"/>
      <c r="AH10648" s="439"/>
      <c r="AI10648" s="439"/>
      <c r="AJ10648" s="439"/>
    </row>
    <row r="10649" spans="29:36" x14ac:dyDescent="0.3">
      <c r="AC10649" s="439"/>
      <c r="AD10649" s="439"/>
      <c r="AE10649" s="439"/>
      <c r="AF10649" s="439"/>
      <c r="AG10649" s="439"/>
      <c r="AH10649" s="439"/>
      <c r="AI10649" s="439"/>
      <c r="AJ10649" s="439"/>
    </row>
    <row r="10650" spans="29:36" x14ac:dyDescent="0.3">
      <c r="AC10650" s="439"/>
      <c r="AD10650" s="439"/>
      <c r="AE10650" s="439"/>
      <c r="AF10650" s="439"/>
      <c r="AG10650" s="439"/>
      <c r="AH10650" s="439"/>
      <c r="AI10650" s="439"/>
      <c r="AJ10650" s="439"/>
    </row>
    <row r="10651" spans="29:36" x14ac:dyDescent="0.3">
      <c r="AC10651" s="439"/>
      <c r="AD10651" s="439"/>
      <c r="AE10651" s="439"/>
      <c r="AF10651" s="439"/>
      <c r="AG10651" s="439"/>
      <c r="AH10651" s="439"/>
      <c r="AI10651" s="439"/>
      <c r="AJ10651" s="439"/>
    </row>
    <row r="10652" spans="29:36" x14ac:dyDescent="0.3">
      <c r="AC10652" s="439"/>
      <c r="AD10652" s="439"/>
      <c r="AE10652" s="439"/>
      <c r="AF10652" s="439"/>
      <c r="AG10652" s="439"/>
      <c r="AH10652" s="439"/>
      <c r="AI10652" s="439"/>
      <c r="AJ10652" s="439"/>
    </row>
    <row r="10653" spans="29:36" x14ac:dyDescent="0.3">
      <c r="AC10653" s="439"/>
      <c r="AD10653" s="439"/>
      <c r="AE10653" s="439"/>
      <c r="AF10653" s="439"/>
      <c r="AG10653" s="439"/>
      <c r="AH10653" s="439"/>
      <c r="AI10653" s="439"/>
      <c r="AJ10653" s="439"/>
    </row>
    <row r="10654" spans="29:36" x14ac:dyDescent="0.3">
      <c r="AC10654" s="439"/>
      <c r="AD10654" s="439"/>
      <c r="AE10654" s="439"/>
      <c r="AF10654" s="439"/>
      <c r="AG10654" s="439"/>
      <c r="AH10654" s="439"/>
      <c r="AI10654" s="439"/>
      <c r="AJ10654" s="439"/>
    </row>
    <row r="10655" spans="29:36" x14ac:dyDescent="0.3">
      <c r="AC10655" s="439"/>
      <c r="AD10655" s="439"/>
      <c r="AE10655" s="439"/>
      <c r="AF10655" s="439"/>
      <c r="AG10655" s="439"/>
      <c r="AH10655" s="439"/>
      <c r="AI10655" s="439"/>
      <c r="AJ10655" s="439"/>
    </row>
    <row r="10656" spans="29:36" x14ac:dyDescent="0.3">
      <c r="AC10656" s="439"/>
      <c r="AD10656" s="439"/>
      <c r="AE10656" s="439"/>
      <c r="AF10656" s="439"/>
      <c r="AG10656" s="439"/>
      <c r="AH10656" s="439"/>
      <c r="AI10656" s="439"/>
      <c r="AJ10656" s="439"/>
    </row>
    <row r="10657" spans="29:36" x14ac:dyDescent="0.3">
      <c r="AC10657" s="439"/>
      <c r="AD10657" s="439"/>
      <c r="AE10657" s="439"/>
      <c r="AF10657" s="439"/>
      <c r="AG10657" s="439"/>
      <c r="AH10657" s="439"/>
      <c r="AI10657" s="439"/>
      <c r="AJ10657" s="439"/>
    </row>
    <row r="10658" spans="29:36" x14ac:dyDescent="0.3">
      <c r="AC10658" s="439"/>
      <c r="AD10658" s="439"/>
      <c r="AE10658" s="439"/>
      <c r="AF10658" s="439"/>
      <c r="AG10658" s="439"/>
      <c r="AH10658" s="439"/>
      <c r="AI10658" s="439"/>
      <c r="AJ10658" s="439"/>
    </row>
    <row r="10659" spans="29:36" x14ac:dyDescent="0.3">
      <c r="AC10659" s="439"/>
      <c r="AD10659" s="439"/>
      <c r="AE10659" s="439"/>
      <c r="AF10659" s="439"/>
      <c r="AG10659" s="439"/>
      <c r="AH10659" s="439"/>
      <c r="AI10659" s="439"/>
      <c r="AJ10659" s="439"/>
    </row>
    <row r="10660" spans="29:36" x14ac:dyDescent="0.3">
      <c r="AC10660" s="439"/>
      <c r="AD10660" s="439"/>
      <c r="AE10660" s="439"/>
      <c r="AF10660" s="439"/>
      <c r="AG10660" s="439"/>
      <c r="AH10660" s="439"/>
      <c r="AI10660" s="439"/>
      <c r="AJ10660" s="439"/>
    </row>
    <row r="10661" spans="29:36" x14ac:dyDescent="0.3">
      <c r="AC10661" s="439"/>
      <c r="AD10661" s="439"/>
      <c r="AE10661" s="439"/>
      <c r="AF10661" s="439"/>
      <c r="AG10661" s="439"/>
      <c r="AH10661" s="439"/>
      <c r="AI10661" s="439"/>
      <c r="AJ10661" s="439"/>
    </row>
    <row r="10662" spans="29:36" x14ac:dyDescent="0.3">
      <c r="AC10662" s="439"/>
      <c r="AD10662" s="439"/>
      <c r="AE10662" s="439"/>
      <c r="AF10662" s="439"/>
      <c r="AG10662" s="439"/>
      <c r="AH10662" s="439"/>
      <c r="AI10662" s="439"/>
      <c r="AJ10662" s="439"/>
    </row>
    <row r="10663" spans="29:36" x14ac:dyDescent="0.3">
      <c r="AC10663" s="439"/>
      <c r="AD10663" s="439"/>
      <c r="AE10663" s="439"/>
      <c r="AF10663" s="439"/>
      <c r="AG10663" s="439"/>
      <c r="AH10663" s="439"/>
      <c r="AI10663" s="439"/>
      <c r="AJ10663" s="439"/>
    </row>
    <row r="10664" spans="29:36" x14ac:dyDescent="0.3">
      <c r="AC10664" s="439"/>
      <c r="AD10664" s="439"/>
      <c r="AE10664" s="439"/>
      <c r="AF10664" s="439"/>
      <c r="AG10664" s="439"/>
      <c r="AH10664" s="439"/>
      <c r="AI10664" s="439"/>
      <c r="AJ10664" s="439"/>
    </row>
    <row r="10665" spans="29:36" x14ac:dyDescent="0.3">
      <c r="AC10665" s="439"/>
      <c r="AD10665" s="439"/>
      <c r="AE10665" s="439"/>
      <c r="AF10665" s="439"/>
      <c r="AG10665" s="439"/>
      <c r="AH10665" s="439"/>
      <c r="AI10665" s="439"/>
      <c r="AJ10665" s="439"/>
    </row>
    <row r="10666" spans="29:36" x14ac:dyDescent="0.3">
      <c r="AC10666" s="439"/>
      <c r="AD10666" s="439"/>
      <c r="AE10666" s="439"/>
      <c r="AF10666" s="439"/>
      <c r="AG10666" s="439"/>
      <c r="AH10666" s="439"/>
      <c r="AI10666" s="439"/>
      <c r="AJ10666" s="439"/>
    </row>
    <row r="10667" spans="29:36" x14ac:dyDescent="0.3">
      <c r="AC10667" s="439"/>
      <c r="AD10667" s="439"/>
      <c r="AE10667" s="439"/>
      <c r="AF10667" s="439"/>
      <c r="AG10667" s="439"/>
      <c r="AH10667" s="439"/>
      <c r="AI10667" s="439"/>
      <c r="AJ10667" s="439"/>
    </row>
    <row r="10668" spans="29:36" x14ac:dyDescent="0.3">
      <c r="AC10668" s="439"/>
      <c r="AD10668" s="439"/>
      <c r="AE10668" s="439"/>
      <c r="AF10668" s="439"/>
      <c r="AG10668" s="439"/>
      <c r="AH10668" s="439"/>
      <c r="AI10668" s="439"/>
      <c r="AJ10668" s="439"/>
    </row>
    <row r="10669" spans="29:36" x14ac:dyDescent="0.3">
      <c r="AC10669" s="439"/>
      <c r="AD10669" s="439"/>
      <c r="AE10669" s="439"/>
      <c r="AF10669" s="439"/>
      <c r="AG10669" s="439"/>
      <c r="AH10669" s="439"/>
      <c r="AI10669" s="439"/>
      <c r="AJ10669" s="439"/>
    </row>
    <row r="10670" spans="29:36" x14ac:dyDescent="0.3">
      <c r="AC10670" s="439"/>
      <c r="AD10670" s="439"/>
      <c r="AE10670" s="439"/>
      <c r="AF10670" s="439"/>
      <c r="AG10670" s="439"/>
      <c r="AH10670" s="439"/>
      <c r="AI10670" s="439"/>
      <c r="AJ10670" s="439"/>
    </row>
    <row r="10671" spans="29:36" x14ac:dyDescent="0.3">
      <c r="AC10671" s="439"/>
      <c r="AD10671" s="439"/>
      <c r="AE10671" s="439"/>
      <c r="AF10671" s="439"/>
      <c r="AG10671" s="439"/>
      <c r="AH10671" s="439"/>
      <c r="AI10671" s="439"/>
      <c r="AJ10671" s="439"/>
    </row>
    <row r="10672" spans="29:36" x14ac:dyDescent="0.3">
      <c r="AC10672" s="439"/>
      <c r="AD10672" s="439"/>
      <c r="AE10672" s="439"/>
      <c r="AF10672" s="439"/>
      <c r="AG10672" s="439"/>
      <c r="AH10672" s="439"/>
      <c r="AI10672" s="439"/>
      <c r="AJ10672" s="439"/>
    </row>
    <row r="10673" spans="29:36" x14ac:dyDescent="0.3">
      <c r="AC10673" s="439"/>
      <c r="AD10673" s="439"/>
      <c r="AE10673" s="439"/>
      <c r="AF10673" s="439"/>
      <c r="AG10673" s="439"/>
      <c r="AH10673" s="439"/>
      <c r="AI10673" s="439"/>
      <c r="AJ10673" s="439"/>
    </row>
    <row r="10674" spans="29:36" x14ac:dyDescent="0.3">
      <c r="AC10674" s="439"/>
      <c r="AD10674" s="439"/>
      <c r="AE10674" s="439"/>
      <c r="AF10674" s="439"/>
      <c r="AG10674" s="439"/>
      <c r="AH10674" s="439"/>
      <c r="AI10674" s="439"/>
      <c r="AJ10674" s="439"/>
    </row>
    <row r="10675" spans="29:36" x14ac:dyDescent="0.3">
      <c r="AC10675" s="439"/>
      <c r="AD10675" s="439"/>
      <c r="AE10675" s="439"/>
      <c r="AF10675" s="439"/>
      <c r="AG10675" s="439"/>
      <c r="AH10675" s="439"/>
      <c r="AI10675" s="439"/>
      <c r="AJ10675" s="439"/>
    </row>
    <row r="10676" spans="29:36" x14ac:dyDescent="0.3">
      <c r="AC10676" s="439"/>
      <c r="AD10676" s="439"/>
      <c r="AE10676" s="439"/>
      <c r="AF10676" s="439"/>
      <c r="AG10676" s="439"/>
      <c r="AH10676" s="439"/>
      <c r="AI10676" s="439"/>
      <c r="AJ10676" s="439"/>
    </row>
    <row r="10677" spans="29:36" x14ac:dyDescent="0.3">
      <c r="AC10677" s="439"/>
      <c r="AD10677" s="439"/>
      <c r="AE10677" s="439"/>
      <c r="AF10677" s="439"/>
      <c r="AG10677" s="439"/>
      <c r="AH10677" s="439"/>
      <c r="AI10677" s="439"/>
      <c r="AJ10677" s="439"/>
    </row>
    <row r="10678" spans="29:36" x14ac:dyDescent="0.3">
      <c r="AC10678" s="439"/>
      <c r="AD10678" s="439"/>
      <c r="AE10678" s="439"/>
      <c r="AF10678" s="439"/>
      <c r="AG10678" s="439"/>
      <c r="AH10678" s="439"/>
      <c r="AI10678" s="439"/>
      <c r="AJ10678" s="439"/>
    </row>
    <row r="10679" spans="29:36" x14ac:dyDescent="0.3">
      <c r="AC10679" s="439"/>
      <c r="AD10679" s="439"/>
      <c r="AE10679" s="439"/>
      <c r="AF10679" s="439"/>
      <c r="AG10679" s="439"/>
      <c r="AH10679" s="439"/>
      <c r="AI10679" s="439"/>
      <c r="AJ10679" s="439"/>
    </row>
    <row r="10680" spans="29:36" x14ac:dyDescent="0.3">
      <c r="AC10680" s="439"/>
      <c r="AD10680" s="439"/>
      <c r="AE10680" s="439"/>
      <c r="AF10680" s="439"/>
      <c r="AG10680" s="439"/>
      <c r="AH10680" s="439"/>
      <c r="AI10680" s="439"/>
      <c r="AJ10680" s="439"/>
    </row>
    <row r="10681" spans="29:36" x14ac:dyDescent="0.3">
      <c r="AC10681" s="439"/>
      <c r="AD10681" s="439"/>
      <c r="AE10681" s="439"/>
      <c r="AF10681" s="439"/>
      <c r="AG10681" s="439"/>
      <c r="AH10681" s="439"/>
      <c r="AI10681" s="439"/>
      <c r="AJ10681" s="439"/>
    </row>
    <row r="10682" spans="29:36" x14ac:dyDescent="0.3">
      <c r="AC10682" s="439"/>
      <c r="AD10682" s="439"/>
      <c r="AE10682" s="439"/>
      <c r="AF10682" s="439"/>
      <c r="AG10682" s="439"/>
      <c r="AH10682" s="439"/>
      <c r="AI10682" s="439"/>
      <c r="AJ10682" s="439"/>
    </row>
    <row r="10683" spans="29:36" x14ac:dyDescent="0.3">
      <c r="AC10683" s="439"/>
      <c r="AD10683" s="439"/>
      <c r="AE10683" s="439"/>
      <c r="AF10683" s="439"/>
      <c r="AG10683" s="439"/>
      <c r="AH10683" s="439"/>
      <c r="AI10683" s="439"/>
      <c r="AJ10683" s="439"/>
    </row>
    <row r="10684" spans="29:36" x14ac:dyDescent="0.3">
      <c r="AC10684" s="439"/>
      <c r="AD10684" s="439"/>
      <c r="AE10684" s="439"/>
      <c r="AF10684" s="439"/>
      <c r="AG10684" s="439"/>
      <c r="AH10684" s="439"/>
      <c r="AI10684" s="439"/>
      <c r="AJ10684" s="439"/>
    </row>
    <row r="10685" spans="29:36" x14ac:dyDescent="0.3">
      <c r="AC10685" s="439"/>
      <c r="AD10685" s="439"/>
      <c r="AE10685" s="439"/>
      <c r="AF10685" s="439"/>
      <c r="AG10685" s="439"/>
      <c r="AH10685" s="439"/>
      <c r="AI10685" s="439"/>
      <c r="AJ10685" s="439"/>
    </row>
    <row r="10686" spans="29:36" x14ac:dyDescent="0.3">
      <c r="AC10686" s="439"/>
      <c r="AD10686" s="439"/>
      <c r="AE10686" s="439"/>
      <c r="AF10686" s="439"/>
      <c r="AG10686" s="439"/>
      <c r="AH10686" s="439"/>
      <c r="AI10686" s="439"/>
      <c r="AJ10686" s="439"/>
    </row>
    <row r="10687" spans="29:36" x14ac:dyDescent="0.3">
      <c r="AC10687" s="439"/>
      <c r="AD10687" s="439"/>
      <c r="AE10687" s="439"/>
      <c r="AF10687" s="439"/>
      <c r="AG10687" s="439"/>
      <c r="AH10687" s="439"/>
      <c r="AI10687" s="439"/>
      <c r="AJ10687" s="439"/>
    </row>
    <row r="10688" spans="29:36" x14ac:dyDescent="0.3">
      <c r="AC10688" s="439"/>
      <c r="AD10688" s="439"/>
      <c r="AE10688" s="439"/>
      <c r="AF10688" s="439"/>
      <c r="AG10688" s="439"/>
      <c r="AH10688" s="439"/>
      <c r="AI10688" s="439"/>
      <c r="AJ10688" s="439"/>
    </row>
    <row r="10689" spans="29:36" x14ac:dyDescent="0.3">
      <c r="AC10689" s="439"/>
      <c r="AD10689" s="439"/>
      <c r="AE10689" s="439"/>
      <c r="AF10689" s="439"/>
      <c r="AG10689" s="439"/>
      <c r="AH10689" s="439"/>
      <c r="AI10689" s="439"/>
      <c r="AJ10689" s="439"/>
    </row>
    <row r="10690" spans="29:36" x14ac:dyDescent="0.3">
      <c r="AC10690" s="439"/>
      <c r="AD10690" s="439"/>
      <c r="AE10690" s="439"/>
      <c r="AF10690" s="439"/>
      <c r="AG10690" s="439"/>
      <c r="AH10690" s="439"/>
      <c r="AI10690" s="439"/>
      <c r="AJ10690" s="439"/>
    </row>
    <row r="10691" spans="29:36" x14ac:dyDescent="0.3">
      <c r="AC10691" s="439"/>
      <c r="AD10691" s="439"/>
      <c r="AE10691" s="439"/>
      <c r="AF10691" s="439"/>
      <c r="AG10691" s="439"/>
      <c r="AH10691" s="439"/>
      <c r="AI10691" s="439"/>
      <c r="AJ10691" s="439"/>
    </row>
    <row r="10692" spans="29:36" x14ac:dyDescent="0.3">
      <c r="AC10692" s="439"/>
      <c r="AD10692" s="439"/>
      <c r="AE10692" s="439"/>
      <c r="AF10692" s="439"/>
      <c r="AG10692" s="439"/>
      <c r="AH10692" s="439"/>
      <c r="AI10692" s="439"/>
      <c r="AJ10692" s="439"/>
    </row>
    <row r="10693" spans="29:36" x14ac:dyDescent="0.3">
      <c r="AC10693" s="439"/>
      <c r="AD10693" s="439"/>
      <c r="AE10693" s="439"/>
      <c r="AF10693" s="439"/>
      <c r="AG10693" s="439"/>
      <c r="AH10693" s="439"/>
      <c r="AI10693" s="439"/>
      <c r="AJ10693" s="439"/>
    </row>
    <row r="10694" spans="29:36" x14ac:dyDescent="0.3">
      <c r="AC10694" s="439"/>
      <c r="AD10694" s="439"/>
      <c r="AE10694" s="439"/>
      <c r="AF10694" s="439"/>
      <c r="AG10694" s="439"/>
      <c r="AH10694" s="439"/>
      <c r="AI10694" s="439"/>
      <c r="AJ10694" s="439"/>
    </row>
    <row r="10695" spans="29:36" x14ac:dyDescent="0.3">
      <c r="AC10695" s="439"/>
      <c r="AD10695" s="439"/>
      <c r="AE10695" s="439"/>
      <c r="AF10695" s="439"/>
      <c r="AG10695" s="439"/>
      <c r="AH10695" s="439"/>
      <c r="AI10695" s="439"/>
      <c r="AJ10695" s="439"/>
    </row>
    <row r="10696" spans="29:36" x14ac:dyDescent="0.3">
      <c r="AC10696" s="439"/>
      <c r="AD10696" s="439"/>
      <c r="AE10696" s="439"/>
      <c r="AF10696" s="439"/>
      <c r="AG10696" s="439"/>
      <c r="AH10696" s="439"/>
      <c r="AI10696" s="439"/>
      <c r="AJ10696" s="439"/>
    </row>
    <row r="10697" spans="29:36" x14ac:dyDescent="0.3">
      <c r="AC10697" s="439"/>
      <c r="AD10697" s="439"/>
      <c r="AE10697" s="439"/>
      <c r="AF10697" s="439"/>
      <c r="AG10697" s="439"/>
      <c r="AH10697" s="439"/>
      <c r="AI10697" s="439"/>
      <c r="AJ10697" s="439"/>
    </row>
    <row r="10698" spans="29:36" x14ac:dyDescent="0.3">
      <c r="AC10698" s="439"/>
      <c r="AD10698" s="439"/>
      <c r="AE10698" s="439"/>
      <c r="AF10698" s="439"/>
      <c r="AG10698" s="439"/>
      <c r="AH10698" s="439"/>
      <c r="AI10698" s="439"/>
      <c r="AJ10698" s="439"/>
    </row>
    <row r="10699" spans="29:36" x14ac:dyDescent="0.3">
      <c r="AC10699" s="439"/>
      <c r="AD10699" s="439"/>
      <c r="AE10699" s="439"/>
      <c r="AF10699" s="439"/>
      <c r="AG10699" s="439"/>
      <c r="AH10699" s="439"/>
      <c r="AI10699" s="439"/>
      <c r="AJ10699" s="439"/>
    </row>
    <row r="10700" spans="29:36" x14ac:dyDescent="0.3">
      <c r="AC10700" s="439"/>
      <c r="AD10700" s="439"/>
      <c r="AE10700" s="439"/>
      <c r="AF10700" s="439"/>
      <c r="AG10700" s="439"/>
      <c r="AH10700" s="439"/>
      <c r="AI10700" s="439"/>
      <c r="AJ10700" s="439"/>
    </row>
    <row r="10701" spans="29:36" x14ac:dyDescent="0.3">
      <c r="AC10701" s="439"/>
      <c r="AD10701" s="439"/>
      <c r="AE10701" s="439"/>
      <c r="AF10701" s="439"/>
      <c r="AG10701" s="439"/>
      <c r="AH10701" s="439"/>
      <c r="AI10701" s="439"/>
      <c r="AJ10701" s="439"/>
    </row>
    <row r="10702" spans="29:36" x14ac:dyDescent="0.3">
      <c r="AC10702" s="439"/>
      <c r="AD10702" s="439"/>
      <c r="AE10702" s="439"/>
      <c r="AF10702" s="439"/>
      <c r="AG10702" s="439"/>
      <c r="AH10702" s="439"/>
      <c r="AI10702" s="439"/>
      <c r="AJ10702" s="439"/>
    </row>
    <row r="10703" spans="29:36" x14ac:dyDescent="0.3">
      <c r="AC10703" s="439"/>
      <c r="AD10703" s="439"/>
      <c r="AE10703" s="439"/>
      <c r="AF10703" s="439"/>
      <c r="AG10703" s="439"/>
      <c r="AH10703" s="439"/>
      <c r="AI10703" s="439"/>
      <c r="AJ10703" s="439"/>
    </row>
    <row r="10704" spans="29:36" x14ac:dyDescent="0.3">
      <c r="AC10704" s="439"/>
      <c r="AD10704" s="439"/>
      <c r="AE10704" s="439"/>
      <c r="AF10704" s="439"/>
      <c r="AG10704" s="439"/>
      <c r="AH10704" s="439"/>
      <c r="AI10704" s="439"/>
      <c r="AJ10704" s="439"/>
    </row>
    <row r="10705" spans="29:36" x14ac:dyDescent="0.3">
      <c r="AC10705" s="439"/>
      <c r="AD10705" s="439"/>
      <c r="AE10705" s="439"/>
      <c r="AF10705" s="439"/>
      <c r="AG10705" s="439"/>
      <c r="AH10705" s="439"/>
      <c r="AI10705" s="439"/>
      <c r="AJ10705" s="439"/>
    </row>
    <row r="10706" spans="29:36" x14ac:dyDescent="0.3">
      <c r="AC10706" s="439"/>
      <c r="AD10706" s="439"/>
      <c r="AE10706" s="439"/>
      <c r="AF10706" s="439"/>
      <c r="AG10706" s="439"/>
      <c r="AH10706" s="439"/>
      <c r="AI10706" s="439"/>
      <c r="AJ10706" s="439"/>
    </row>
    <row r="10707" spans="29:36" x14ac:dyDescent="0.3">
      <c r="AC10707" s="439"/>
      <c r="AD10707" s="439"/>
      <c r="AE10707" s="439"/>
      <c r="AF10707" s="439"/>
      <c r="AG10707" s="439"/>
      <c r="AH10707" s="439"/>
      <c r="AI10707" s="439"/>
      <c r="AJ10707" s="439"/>
    </row>
    <row r="10708" spans="29:36" x14ac:dyDescent="0.3">
      <c r="AC10708" s="439"/>
      <c r="AD10708" s="439"/>
      <c r="AE10708" s="439"/>
      <c r="AF10708" s="439"/>
      <c r="AG10708" s="439"/>
      <c r="AH10708" s="439"/>
      <c r="AI10708" s="439"/>
      <c r="AJ10708" s="439"/>
    </row>
    <row r="10709" spans="29:36" x14ac:dyDescent="0.3">
      <c r="AC10709" s="439"/>
      <c r="AD10709" s="439"/>
      <c r="AE10709" s="439"/>
      <c r="AF10709" s="439"/>
      <c r="AG10709" s="439"/>
      <c r="AH10709" s="439"/>
      <c r="AI10709" s="439"/>
      <c r="AJ10709" s="439"/>
    </row>
    <row r="10710" spans="29:36" x14ac:dyDescent="0.3">
      <c r="AC10710" s="439"/>
      <c r="AD10710" s="439"/>
      <c r="AE10710" s="439"/>
      <c r="AF10710" s="439"/>
      <c r="AG10710" s="439"/>
      <c r="AH10710" s="439"/>
      <c r="AI10710" s="439"/>
      <c r="AJ10710" s="439"/>
    </row>
    <row r="10711" spans="29:36" x14ac:dyDescent="0.3">
      <c r="AC10711" s="439"/>
      <c r="AD10711" s="439"/>
      <c r="AE10711" s="439"/>
      <c r="AF10711" s="439"/>
      <c r="AG10711" s="439"/>
      <c r="AH10711" s="439"/>
      <c r="AI10711" s="439"/>
      <c r="AJ10711" s="439"/>
    </row>
    <row r="10712" spans="29:36" x14ac:dyDescent="0.3">
      <c r="AC10712" s="439"/>
      <c r="AD10712" s="439"/>
      <c r="AE10712" s="439"/>
      <c r="AF10712" s="439"/>
      <c r="AG10712" s="439"/>
      <c r="AH10712" s="439"/>
      <c r="AI10712" s="439"/>
      <c r="AJ10712" s="439"/>
    </row>
    <row r="10713" spans="29:36" x14ac:dyDescent="0.3">
      <c r="AC10713" s="439"/>
      <c r="AD10713" s="439"/>
      <c r="AE10713" s="439"/>
      <c r="AF10713" s="439"/>
      <c r="AG10713" s="439"/>
      <c r="AH10713" s="439"/>
      <c r="AI10713" s="439"/>
      <c r="AJ10713" s="439"/>
    </row>
    <row r="10714" spans="29:36" x14ac:dyDescent="0.3">
      <c r="AC10714" s="439"/>
      <c r="AD10714" s="439"/>
      <c r="AE10714" s="439"/>
      <c r="AF10714" s="439"/>
      <c r="AG10714" s="439"/>
      <c r="AH10714" s="439"/>
      <c r="AI10714" s="439"/>
      <c r="AJ10714" s="439"/>
    </row>
    <row r="10715" spans="29:36" x14ac:dyDescent="0.3">
      <c r="AC10715" s="439"/>
      <c r="AD10715" s="439"/>
      <c r="AE10715" s="439"/>
      <c r="AF10715" s="439"/>
      <c r="AG10715" s="439"/>
      <c r="AH10715" s="439"/>
      <c r="AI10715" s="439"/>
      <c r="AJ10715" s="439"/>
    </row>
    <row r="10716" spans="29:36" x14ac:dyDescent="0.3">
      <c r="AC10716" s="439"/>
      <c r="AD10716" s="439"/>
      <c r="AE10716" s="439"/>
      <c r="AF10716" s="439"/>
      <c r="AG10716" s="439"/>
      <c r="AH10716" s="439"/>
      <c r="AI10716" s="439"/>
      <c r="AJ10716" s="439"/>
    </row>
    <row r="10717" spans="29:36" x14ac:dyDescent="0.3">
      <c r="AC10717" s="439"/>
      <c r="AD10717" s="439"/>
      <c r="AE10717" s="439"/>
      <c r="AF10717" s="439"/>
      <c r="AG10717" s="439"/>
      <c r="AH10717" s="439"/>
      <c r="AI10717" s="439"/>
      <c r="AJ10717" s="439"/>
    </row>
    <row r="10718" spans="29:36" x14ac:dyDescent="0.3">
      <c r="AC10718" s="439"/>
      <c r="AD10718" s="439"/>
      <c r="AE10718" s="439"/>
      <c r="AF10718" s="439"/>
      <c r="AG10718" s="439"/>
      <c r="AH10718" s="439"/>
      <c r="AI10718" s="439"/>
      <c r="AJ10718" s="439"/>
    </row>
    <row r="10719" spans="29:36" x14ac:dyDescent="0.3">
      <c r="AC10719" s="439"/>
      <c r="AD10719" s="439"/>
      <c r="AE10719" s="439"/>
      <c r="AF10719" s="439"/>
      <c r="AG10719" s="439"/>
      <c r="AH10719" s="439"/>
      <c r="AI10719" s="439"/>
      <c r="AJ10719" s="439"/>
    </row>
    <row r="10720" spans="29:36" x14ac:dyDescent="0.3">
      <c r="AC10720" s="439"/>
      <c r="AD10720" s="439"/>
      <c r="AE10720" s="439"/>
      <c r="AF10720" s="439"/>
      <c r="AG10720" s="439"/>
      <c r="AH10720" s="439"/>
      <c r="AI10720" s="439"/>
      <c r="AJ10720" s="439"/>
    </row>
    <row r="10721" spans="29:36" x14ac:dyDescent="0.3">
      <c r="AC10721" s="439"/>
      <c r="AD10721" s="439"/>
      <c r="AE10721" s="439"/>
      <c r="AF10721" s="439"/>
      <c r="AG10721" s="439"/>
      <c r="AH10721" s="439"/>
      <c r="AI10721" s="439"/>
      <c r="AJ10721" s="439"/>
    </row>
    <row r="10722" spans="29:36" x14ac:dyDescent="0.3">
      <c r="AC10722" s="439"/>
      <c r="AD10722" s="439"/>
      <c r="AE10722" s="439"/>
      <c r="AF10722" s="439"/>
      <c r="AG10722" s="439"/>
      <c r="AH10722" s="439"/>
      <c r="AI10722" s="439"/>
      <c r="AJ10722" s="439"/>
    </row>
    <row r="10723" spans="29:36" x14ac:dyDescent="0.3">
      <c r="AC10723" s="439"/>
      <c r="AD10723" s="439"/>
      <c r="AE10723" s="439"/>
      <c r="AF10723" s="439"/>
      <c r="AG10723" s="439"/>
      <c r="AH10723" s="439"/>
      <c r="AI10723" s="439"/>
      <c r="AJ10723" s="439"/>
    </row>
    <row r="10724" spans="29:36" x14ac:dyDescent="0.3">
      <c r="AC10724" s="439"/>
      <c r="AD10724" s="439"/>
      <c r="AE10724" s="439"/>
      <c r="AF10724" s="439"/>
      <c r="AG10724" s="439"/>
      <c r="AH10724" s="439"/>
      <c r="AI10724" s="439"/>
      <c r="AJ10724" s="439"/>
    </row>
    <row r="10725" spans="29:36" x14ac:dyDescent="0.3">
      <c r="AC10725" s="439"/>
      <c r="AD10725" s="439"/>
      <c r="AE10725" s="439"/>
      <c r="AF10725" s="439"/>
      <c r="AG10725" s="439"/>
      <c r="AH10725" s="439"/>
      <c r="AI10725" s="439"/>
      <c r="AJ10725" s="439"/>
    </row>
    <row r="10726" spans="29:36" x14ac:dyDescent="0.3">
      <c r="AC10726" s="439"/>
      <c r="AD10726" s="439"/>
      <c r="AE10726" s="439"/>
      <c r="AF10726" s="439"/>
      <c r="AG10726" s="439"/>
      <c r="AH10726" s="439"/>
      <c r="AI10726" s="439"/>
      <c r="AJ10726" s="439"/>
    </row>
    <row r="10727" spans="29:36" x14ac:dyDescent="0.3">
      <c r="AC10727" s="439"/>
      <c r="AD10727" s="439"/>
      <c r="AE10727" s="439"/>
      <c r="AF10727" s="439"/>
      <c r="AG10727" s="439"/>
      <c r="AH10727" s="439"/>
      <c r="AI10727" s="439"/>
      <c r="AJ10727" s="439"/>
    </row>
    <row r="10728" spans="29:36" x14ac:dyDescent="0.3">
      <c r="AC10728" s="439"/>
      <c r="AD10728" s="439"/>
      <c r="AE10728" s="439"/>
      <c r="AF10728" s="439"/>
      <c r="AG10728" s="439"/>
      <c r="AH10728" s="439"/>
      <c r="AI10728" s="439"/>
      <c r="AJ10728" s="439"/>
    </row>
    <row r="10729" spans="29:36" x14ac:dyDescent="0.3">
      <c r="AC10729" s="439"/>
      <c r="AD10729" s="439"/>
      <c r="AE10729" s="439"/>
      <c r="AF10729" s="439"/>
      <c r="AG10729" s="439"/>
      <c r="AH10729" s="439"/>
      <c r="AI10729" s="439"/>
      <c r="AJ10729" s="439"/>
    </row>
    <row r="10730" spans="29:36" x14ac:dyDescent="0.3">
      <c r="AC10730" s="439"/>
      <c r="AD10730" s="439"/>
      <c r="AE10730" s="439"/>
      <c r="AF10730" s="439"/>
      <c r="AG10730" s="439"/>
      <c r="AH10730" s="439"/>
      <c r="AI10730" s="439"/>
      <c r="AJ10730" s="439"/>
    </row>
    <row r="10731" spans="29:36" x14ac:dyDescent="0.3">
      <c r="AC10731" s="439"/>
      <c r="AD10731" s="439"/>
      <c r="AE10731" s="439"/>
      <c r="AF10731" s="439"/>
      <c r="AG10731" s="439"/>
      <c r="AH10731" s="439"/>
      <c r="AI10731" s="439"/>
      <c r="AJ10731" s="439"/>
    </row>
    <row r="10732" spans="29:36" x14ac:dyDescent="0.3">
      <c r="AC10732" s="439"/>
      <c r="AD10732" s="439"/>
      <c r="AE10732" s="439"/>
      <c r="AF10732" s="439"/>
      <c r="AG10732" s="439"/>
      <c r="AH10732" s="439"/>
      <c r="AI10732" s="439"/>
      <c r="AJ10732" s="439"/>
    </row>
    <row r="10733" spans="29:36" x14ac:dyDescent="0.3">
      <c r="AC10733" s="439"/>
      <c r="AD10733" s="439"/>
      <c r="AE10733" s="439"/>
      <c r="AF10733" s="439"/>
      <c r="AG10733" s="439"/>
      <c r="AH10733" s="439"/>
      <c r="AI10733" s="439"/>
      <c r="AJ10733" s="439"/>
    </row>
    <row r="10734" spans="29:36" x14ac:dyDescent="0.3">
      <c r="AC10734" s="439"/>
      <c r="AD10734" s="439"/>
      <c r="AE10734" s="439"/>
      <c r="AF10734" s="439"/>
      <c r="AG10734" s="439"/>
      <c r="AH10734" s="439"/>
      <c r="AI10734" s="439"/>
      <c r="AJ10734" s="439"/>
    </row>
    <row r="10735" spans="29:36" x14ac:dyDescent="0.3">
      <c r="AC10735" s="439"/>
      <c r="AD10735" s="439"/>
      <c r="AE10735" s="439"/>
      <c r="AF10735" s="439"/>
      <c r="AG10735" s="439"/>
      <c r="AH10735" s="439"/>
      <c r="AI10735" s="439"/>
      <c r="AJ10735" s="439"/>
    </row>
    <row r="10736" spans="29:36" x14ac:dyDescent="0.3">
      <c r="AC10736" s="439"/>
      <c r="AD10736" s="439"/>
      <c r="AE10736" s="439"/>
      <c r="AF10736" s="439"/>
      <c r="AG10736" s="439"/>
      <c r="AH10736" s="439"/>
      <c r="AI10736" s="439"/>
      <c r="AJ10736" s="439"/>
    </row>
    <row r="10737" spans="29:36" x14ac:dyDescent="0.3">
      <c r="AC10737" s="439"/>
      <c r="AD10737" s="439"/>
      <c r="AE10737" s="439"/>
      <c r="AF10737" s="439"/>
      <c r="AG10737" s="439"/>
      <c r="AH10737" s="439"/>
      <c r="AI10737" s="439"/>
      <c r="AJ10737" s="439"/>
    </row>
    <row r="10738" spans="29:36" x14ac:dyDescent="0.3">
      <c r="AC10738" s="439"/>
      <c r="AD10738" s="439"/>
      <c r="AE10738" s="439"/>
      <c r="AF10738" s="439"/>
      <c r="AG10738" s="439"/>
      <c r="AH10738" s="439"/>
      <c r="AI10738" s="439"/>
      <c r="AJ10738" s="439"/>
    </row>
    <row r="10739" spans="29:36" x14ac:dyDescent="0.3">
      <c r="AC10739" s="439"/>
      <c r="AD10739" s="439"/>
      <c r="AE10739" s="439"/>
      <c r="AF10739" s="439"/>
      <c r="AG10739" s="439"/>
      <c r="AH10739" s="439"/>
      <c r="AI10739" s="439"/>
      <c r="AJ10739" s="439"/>
    </row>
    <row r="10740" spans="29:36" x14ac:dyDescent="0.3">
      <c r="AC10740" s="439"/>
      <c r="AD10740" s="439"/>
      <c r="AE10740" s="439"/>
      <c r="AF10740" s="439"/>
      <c r="AG10740" s="439"/>
      <c r="AH10740" s="439"/>
      <c r="AI10740" s="439"/>
      <c r="AJ10740" s="439"/>
    </row>
    <row r="10741" spans="29:36" x14ac:dyDescent="0.3">
      <c r="AC10741" s="439"/>
      <c r="AD10741" s="439"/>
      <c r="AE10741" s="439"/>
      <c r="AF10741" s="439"/>
      <c r="AG10741" s="439"/>
      <c r="AH10741" s="439"/>
      <c r="AI10741" s="439"/>
      <c r="AJ10741" s="439"/>
    </row>
    <row r="10742" spans="29:36" x14ac:dyDescent="0.3">
      <c r="AC10742" s="439"/>
      <c r="AD10742" s="439"/>
      <c r="AE10742" s="439"/>
      <c r="AF10742" s="439"/>
      <c r="AG10742" s="439"/>
      <c r="AH10742" s="439"/>
      <c r="AI10742" s="439"/>
      <c r="AJ10742" s="439"/>
    </row>
    <row r="10743" spans="29:36" x14ac:dyDescent="0.3">
      <c r="AC10743" s="439"/>
      <c r="AD10743" s="439"/>
      <c r="AE10743" s="439"/>
      <c r="AF10743" s="439"/>
      <c r="AG10743" s="439"/>
      <c r="AH10743" s="439"/>
      <c r="AI10743" s="439"/>
      <c r="AJ10743" s="439"/>
    </row>
    <row r="10744" spans="29:36" x14ac:dyDescent="0.3">
      <c r="AC10744" s="439"/>
      <c r="AD10744" s="439"/>
      <c r="AE10744" s="439"/>
      <c r="AF10744" s="439"/>
      <c r="AG10744" s="439"/>
      <c r="AH10744" s="439"/>
      <c r="AI10744" s="439"/>
      <c r="AJ10744" s="439"/>
    </row>
    <row r="10745" spans="29:36" x14ac:dyDescent="0.3">
      <c r="AC10745" s="439"/>
      <c r="AD10745" s="439"/>
      <c r="AE10745" s="439"/>
      <c r="AF10745" s="439"/>
      <c r="AG10745" s="439"/>
      <c r="AH10745" s="439"/>
      <c r="AI10745" s="439"/>
      <c r="AJ10745" s="439"/>
    </row>
    <row r="10746" spans="29:36" x14ac:dyDescent="0.3">
      <c r="AC10746" s="439"/>
      <c r="AD10746" s="439"/>
      <c r="AE10746" s="439"/>
      <c r="AF10746" s="439"/>
      <c r="AG10746" s="439"/>
      <c r="AH10746" s="439"/>
      <c r="AI10746" s="439"/>
      <c r="AJ10746" s="439"/>
    </row>
    <row r="10747" spans="29:36" x14ac:dyDescent="0.3">
      <c r="AC10747" s="439"/>
      <c r="AD10747" s="439"/>
      <c r="AE10747" s="439"/>
      <c r="AF10747" s="439"/>
      <c r="AG10747" s="439"/>
      <c r="AH10747" s="439"/>
      <c r="AI10747" s="439"/>
      <c r="AJ10747" s="439"/>
    </row>
    <row r="10748" spans="29:36" x14ac:dyDescent="0.3">
      <c r="AC10748" s="439"/>
      <c r="AD10748" s="439"/>
      <c r="AE10748" s="439"/>
      <c r="AF10748" s="439"/>
      <c r="AG10748" s="439"/>
      <c r="AH10748" s="439"/>
      <c r="AI10748" s="439"/>
      <c r="AJ10748" s="439"/>
    </row>
    <row r="10749" spans="29:36" x14ac:dyDescent="0.3">
      <c r="AC10749" s="439"/>
      <c r="AD10749" s="439"/>
      <c r="AE10749" s="439"/>
      <c r="AF10749" s="439"/>
      <c r="AG10749" s="439"/>
      <c r="AH10749" s="439"/>
      <c r="AI10749" s="439"/>
      <c r="AJ10749" s="439"/>
    </row>
    <row r="10750" spans="29:36" x14ac:dyDescent="0.3">
      <c r="AC10750" s="439"/>
      <c r="AD10750" s="439"/>
      <c r="AE10750" s="439"/>
      <c r="AF10750" s="439"/>
      <c r="AG10750" s="439"/>
      <c r="AH10750" s="439"/>
      <c r="AI10750" s="439"/>
      <c r="AJ10750" s="439"/>
    </row>
    <row r="10751" spans="29:36" x14ac:dyDescent="0.3">
      <c r="AC10751" s="439"/>
      <c r="AD10751" s="439"/>
      <c r="AE10751" s="439"/>
      <c r="AF10751" s="439"/>
      <c r="AG10751" s="439"/>
      <c r="AH10751" s="439"/>
      <c r="AI10751" s="439"/>
      <c r="AJ10751" s="439"/>
    </row>
    <row r="10752" spans="29:36" x14ac:dyDescent="0.3">
      <c r="AC10752" s="439"/>
      <c r="AD10752" s="439"/>
      <c r="AE10752" s="439"/>
      <c r="AF10752" s="439"/>
      <c r="AG10752" s="439"/>
      <c r="AH10752" s="439"/>
      <c r="AI10752" s="439"/>
      <c r="AJ10752" s="439"/>
    </row>
    <row r="10753" spans="29:36" x14ac:dyDescent="0.3">
      <c r="AC10753" s="439"/>
      <c r="AD10753" s="439"/>
      <c r="AE10753" s="439"/>
      <c r="AF10753" s="439"/>
      <c r="AG10753" s="439"/>
      <c r="AH10753" s="439"/>
      <c r="AI10753" s="439"/>
      <c r="AJ10753" s="439"/>
    </row>
    <row r="10754" spans="29:36" x14ac:dyDescent="0.3">
      <c r="AC10754" s="439"/>
      <c r="AD10754" s="439"/>
      <c r="AE10754" s="439"/>
      <c r="AF10754" s="439"/>
      <c r="AG10754" s="439"/>
      <c r="AH10754" s="439"/>
      <c r="AI10754" s="439"/>
      <c r="AJ10754" s="439"/>
    </row>
    <row r="10755" spans="29:36" x14ac:dyDescent="0.3">
      <c r="AC10755" s="439"/>
      <c r="AD10755" s="439"/>
      <c r="AE10755" s="439"/>
      <c r="AF10755" s="439"/>
      <c r="AG10755" s="439"/>
      <c r="AH10755" s="439"/>
      <c r="AI10755" s="439"/>
      <c r="AJ10755" s="439"/>
    </row>
    <row r="10756" spans="29:36" x14ac:dyDescent="0.3">
      <c r="AC10756" s="439"/>
      <c r="AD10756" s="439"/>
      <c r="AE10756" s="439"/>
      <c r="AF10756" s="439"/>
      <c r="AG10756" s="439"/>
      <c r="AH10756" s="439"/>
      <c r="AI10756" s="439"/>
      <c r="AJ10756" s="439"/>
    </row>
    <row r="10757" spans="29:36" x14ac:dyDescent="0.3">
      <c r="AC10757" s="439"/>
      <c r="AD10757" s="439"/>
      <c r="AE10757" s="439"/>
      <c r="AF10757" s="439"/>
      <c r="AG10757" s="439"/>
      <c r="AH10757" s="439"/>
      <c r="AI10757" s="439"/>
      <c r="AJ10757" s="439"/>
    </row>
    <row r="10758" spans="29:36" x14ac:dyDescent="0.3">
      <c r="AC10758" s="439"/>
      <c r="AD10758" s="439"/>
      <c r="AE10758" s="439"/>
      <c r="AF10758" s="439"/>
      <c r="AG10758" s="439"/>
      <c r="AH10758" s="439"/>
      <c r="AI10758" s="439"/>
      <c r="AJ10758" s="439"/>
    </row>
    <row r="10759" spans="29:36" x14ac:dyDescent="0.3">
      <c r="AC10759" s="439"/>
      <c r="AD10759" s="439"/>
      <c r="AE10759" s="439"/>
      <c r="AF10759" s="439"/>
      <c r="AG10759" s="439"/>
      <c r="AH10759" s="439"/>
      <c r="AI10759" s="439"/>
      <c r="AJ10759" s="439"/>
    </row>
    <row r="10760" spans="29:36" x14ac:dyDescent="0.3">
      <c r="AC10760" s="439"/>
      <c r="AD10760" s="439"/>
      <c r="AE10760" s="439"/>
      <c r="AF10760" s="439"/>
      <c r="AG10760" s="439"/>
      <c r="AH10760" s="439"/>
      <c r="AI10760" s="439"/>
      <c r="AJ10760" s="439"/>
    </row>
    <row r="10761" spans="29:36" x14ac:dyDescent="0.3">
      <c r="AC10761" s="439"/>
      <c r="AD10761" s="439"/>
      <c r="AE10761" s="439"/>
      <c r="AF10761" s="439"/>
      <c r="AG10761" s="439"/>
      <c r="AH10761" s="439"/>
      <c r="AI10761" s="439"/>
      <c r="AJ10761" s="439"/>
    </row>
    <row r="10762" spans="29:36" x14ac:dyDescent="0.3">
      <c r="AC10762" s="439"/>
      <c r="AD10762" s="439"/>
      <c r="AE10762" s="439"/>
      <c r="AF10762" s="439"/>
      <c r="AG10762" s="439"/>
      <c r="AH10762" s="439"/>
      <c r="AI10762" s="439"/>
      <c r="AJ10762" s="439"/>
    </row>
    <row r="10763" spans="29:36" x14ac:dyDescent="0.3">
      <c r="AC10763" s="439"/>
      <c r="AD10763" s="439"/>
      <c r="AE10763" s="439"/>
      <c r="AF10763" s="439"/>
      <c r="AG10763" s="439"/>
      <c r="AH10763" s="439"/>
      <c r="AI10763" s="439"/>
      <c r="AJ10763" s="439"/>
    </row>
    <row r="10764" spans="29:36" x14ac:dyDescent="0.3">
      <c r="AC10764" s="439"/>
      <c r="AD10764" s="439"/>
      <c r="AE10764" s="439"/>
      <c r="AF10764" s="439"/>
      <c r="AG10764" s="439"/>
      <c r="AH10764" s="439"/>
      <c r="AI10764" s="439"/>
      <c r="AJ10764" s="439"/>
    </row>
    <row r="10765" spans="29:36" x14ac:dyDescent="0.3">
      <c r="AC10765" s="439"/>
      <c r="AD10765" s="439"/>
      <c r="AE10765" s="439"/>
      <c r="AF10765" s="439"/>
      <c r="AG10765" s="439"/>
      <c r="AH10765" s="439"/>
      <c r="AI10765" s="439"/>
      <c r="AJ10765" s="439"/>
    </row>
    <row r="10766" spans="29:36" x14ac:dyDescent="0.3">
      <c r="AC10766" s="439"/>
      <c r="AD10766" s="439"/>
      <c r="AE10766" s="439"/>
      <c r="AF10766" s="439"/>
      <c r="AG10766" s="439"/>
      <c r="AH10766" s="439"/>
      <c r="AI10766" s="439"/>
      <c r="AJ10766" s="439"/>
    </row>
    <row r="10767" spans="29:36" x14ac:dyDescent="0.3">
      <c r="AC10767" s="439"/>
      <c r="AD10767" s="439"/>
      <c r="AE10767" s="439"/>
      <c r="AF10767" s="439"/>
      <c r="AG10767" s="439"/>
      <c r="AH10767" s="439"/>
      <c r="AI10767" s="439"/>
      <c r="AJ10767" s="439"/>
    </row>
    <row r="10768" spans="29:36" x14ac:dyDescent="0.3">
      <c r="AC10768" s="439"/>
      <c r="AD10768" s="439"/>
      <c r="AE10768" s="439"/>
      <c r="AF10768" s="439"/>
      <c r="AG10768" s="439"/>
      <c r="AH10768" s="439"/>
      <c r="AI10768" s="439"/>
      <c r="AJ10768" s="439"/>
    </row>
    <row r="10769" spans="29:36" x14ac:dyDescent="0.3">
      <c r="AC10769" s="439"/>
      <c r="AD10769" s="439"/>
      <c r="AE10769" s="439"/>
      <c r="AF10769" s="439"/>
      <c r="AG10769" s="439"/>
      <c r="AH10769" s="439"/>
      <c r="AI10769" s="439"/>
      <c r="AJ10769" s="439"/>
    </row>
    <row r="10770" spans="29:36" x14ac:dyDescent="0.3">
      <c r="AC10770" s="439"/>
      <c r="AD10770" s="439"/>
      <c r="AE10770" s="439"/>
      <c r="AF10770" s="439"/>
      <c r="AG10770" s="439"/>
      <c r="AH10770" s="439"/>
      <c r="AI10770" s="439"/>
      <c r="AJ10770" s="439"/>
    </row>
    <row r="10771" spans="29:36" x14ac:dyDescent="0.3">
      <c r="AC10771" s="439"/>
      <c r="AD10771" s="439"/>
      <c r="AE10771" s="439"/>
      <c r="AF10771" s="439"/>
      <c r="AG10771" s="439"/>
      <c r="AH10771" s="439"/>
      <c r="AI10771" s="439"/>
      <c r="AJ10771" s="439"/>
    </row>
    <row r="10772" spans="29:36" x14ac:dyDescent="0.3">
      <c r="AC10772" s="439"/>
      <c r="AD10772" s="439"/>
      <c r="AE10772" s="439"/>
      <c r="AF10772" s="439"/>
      <c r="AG10772" s="439"/>
      <c r="AH10772" s="439"/>
      <c r="AI10772" s="439"/>
      <c r="AJ10772" s="439"/>
    </row>
    <row r="10773" spans="29:36" x14ac:dyDescent="0.3">
      <c r="AC10773" s="439"/>
      <c r="AD10773" s="439"/>
      <c r="AE10773" s="439"/>
      <c r="AF10773" s="439"/>
      <c r="AG10773" s="439"/>
      <c r="AH10773" s="439"/>
      <c r="AI10773" s="439"/>
      <c r="AJ10773" s="439"/>
    </row>
    <row r="10774" spans="29:36" x14ac:dyDescent="0.3">
      <c r="AC10774" s="439"/>
      <c r="AD10774" s="439"/>
      <c r="AE10774" s="439"/>
      <c r="AF10774" s="439"/>
      <c r="AG10774" s="439"/>
      <c r="AH10774" s="439"/>
      <c r="AI10774" s="439"/>
      <c r="AJ10774" s="439"/>
    </row>
    <row r="10775" spans="29:36" x14ac:dyDescent="0.3">
      <c r="AC10775" s="439"/>
      <c r="AD10775" s="439"/>
      <c r="AE10775" s="439"/>
      <c r="AF10775" s="439"/>
      <c r="AG10775" s="439"/>
      <c r="AH10775" s="439"/>
      <c r="AI10775" s="439"/>
      <c r="AJ10775" s="439"/>
    </row>
    <row r="10776" spans="29:36" x14ac:dyDescent="0.3">
      <c r="AC10776" s="439"/>
      <c r="AD10776" s="439"/>
      <c r="AE10776" s="439"/>
      <c r="AF10776" s="439"/>
      <c r="AG10776" s="439"/>
      <c r="AH10776" s="439"/>
      <c r="AI10776" s="439"/>
      <c r="AJ10776" s="439"/>
    </row>
    <row r="10777" spans="29:36" x14ac:dyDescent="0.3">
      <c r="AC10777" s="439"/>
      <c r="AD10777" s="439"/>
      <c r="AE10777" s="439"/>
      <c r="AF10777" s="439"/>
      <c r="AG10777" s="439"/>
      <c r="AH10777" s="439"/>
      <c r="AI10777" s="439"/>
      <c r="AJ10777" s="439"/>
    </row>
    <row r="10778" spans="29:36" x14ac:dyDescent="0.3">
      <c r="AC10778" s="439"/>
      <c r="AD10778" s="439"/>
      <c r="AE10778" s="439"/>
      <c r="AF10778" s="439"/>
      <c r="AG10778" s="439"/>
      <c r="AH10778" s="439"/>
      <c r="AI10778" s="439"/>
      <c r="AJ10778" s="439"/>
    </row>
    <row r="10779" spans="29:36" x14ac:dyDescent="0.3">
      <c r="AC10779" s="439"/>
      <c r="AD10779" s="439"/>
      <c r="AE10779" s="439"/>
      <c r="AF10779" s="439"/>
      <c r="AG10779" s="439"/>
      <c r="AH10779" s="439"/>
      <c r="AI10779" s="439"/>
      <c r="AJ10779" s="439"/>
    </row>
    <row r="10780" spans="29:36" x14ac:dyDescent="0.3">
      <c r="AC10780" s="439"/>
      <c r="AD10780" s="439"/>
      <c r="AE10780" s="439"/>
      <c r="AF10780" s="439"/>
      <c r="AG10780" s="439"/>
      <c r="AH10780" s="439"/>
      <c r="AI10780" s="439"/>
      <c r="AJ10780" s="439"/>
    </row>
    <row r="10781" spans="29:36" x14ac:dyDescent="0.3">
      <c r="AC10781" s="439"/>
      <c r="AD10781" s="439"/>
      <c r="AE10781" s="439"/>
      <c r="AF10781" s="439"/>
      <c r="AG10781" s="439"/>
      <c r="AH10781" s="439"/>
      <c r="AI10781" s="439"/>
      <c r="AJ10781" s="439"/>
    </row>
    <row r="10782" spans="29:36" x14ac:dyDescent="0.3">
      <c r="AC10782" s="439"/>
      <c r="AD10782" s="439"/>
      <c r="AE10782" s="439"/>
      <c r="AF10782" s="439"/>
      <c r="AG10782" s="439"/>
      <c r="AH10782" s="439"/>
      <c r="AI10782" s="439"/>
      <c r="AJ10782" s="439"/>
    </row>
    <row r="10783" spans="29:36" x14ac:dyDescent="0.3">
      <c r="AC10783" s="439"/>
      <c r="AD10783" s="439"/>
      <c r="AE10783" s="439"/>
      <c r="AF10783" s="439"/>
      <c r="AG10783" s="439"/>
      <c r="AH10783" s="439"/>
      <c r="AI10783" s="439"/>
      <c r="AJ10783" s="439"/>
    </row>
    <row r="10784" spans="29:36" x14ac:dyDescent="0.3">
      <c r="AC10784" s="439"/>
      <c r="AD10784" s="439"/>
      <c r="AE10784" s="439"/>
      <c r="AF10784" s="439"/>
      <c r="AG10784" s="439"/>
      <c r="AH10784" s="439"/>
      <c r="AI10784" s="439"/>
      <c r="AJ10784" s="439"/>
    </row>
    <row r="10785" spans="29:36" x14ac:dyDescent="0.3">
      <c r="AC10785" s="439"/>
      <c r="AD10785" s="439"/>
      <c r="AE10785" s="439"/>
      <c r="AF10785" s="439"/>
      <c r="AG10785" s="439"/>
      <c r="AH10785" s="439"/>
      <c r="AI10785" s="439"/>
      <c r="AJ10785" s="439"/>
    </row>
    <row r="10786" spans="29:36" x14ac:dyDescent="0.3">
      <c r="AC10786" s="439"/>
      <c r="AD10786" s="439"/>
      <c r="AE10786" s="439"/>
      <c r="AF10786" s="439"/>
      <c r="AG10786" s="439"/>
      <c r="AH10786" s="439"/>
      <c r="AI10786" s="439"/>
      <c r="AJ10786" s="439"/>
    </row>
    <row r="10787" spans="29:36" x14ac:dyDescent="0.3">
      <c r="AC10787" s="439"/>
      <c r="AD10787" s="439"/>
      <c r="AE10787" s="439"/>
      <c r="AF10787" s="439"/>
      <c r="AG10787" s="439"/>
      <c r="AH10787" s="439"/>
      <c r="AI10787" s="439"/>
      <c r="AJ10787" s="439"/>
    </row>
    <row r="10788" spans="29:36" x14ac:dyDescent="0.3">
      <c r="AC10788" s="439"/>
      <c r="AD10788" s="439"/>
      <c r="AE10788" s="439"/>
      <c r="AF10788" s="439"/>
      <c r="AG10788" s="439"/>
      <c r="AH10788" s="439"/>
      <c r="AI10788" s="439"/>
      <c r="AJ10788" s="439"/>
    </row>
    <row r="10789" spans="29:36" x14ac:dyDescent="0.3">
      <c r="AC10789" s="439"/>
      <c r="AD10789" s="439"/>
      <c r="AE10789" s="439"/>
      <c r="AF10789" s="439"/>
      <c r="AG10789" s="439"/>
      <c r="AH10789" s="439"/>
      <c r="AI10789" s="439"/>
      <c r="AJ10789" s="439"/>
    </row>
    <row r="10790" spans="29:36" x14ac:dyDescent="0.3">
      <c r="AC10790" s="439"/>
      <c r="AD10790" s="439"/>
      <c r="AE10790" s="439"/>
      <c r="AF10790" s="439"/>
      <c r="AG10790" s="439"/>
      <c r="AH10790" s="439"/>
      <c r="AI10790" s="439"/>
      <c r="AJ10790" s="439"/>
    </row>
    <row r="10791" spans="29:36" x14ac:dyDescent="0.3">
      <c r="AC10791" s="439"/>
      <c r="AD10791" s="439"/>
      <c r="AE10791" s="439"/>
      <c r="AF10791" s="439"/>
      <c r="AG10791" s="439"/>
      <c r="AH10791" s="439"/>
      <c r="AI10791" s="439"/>
      <c r="AJ10791" s="439"/>
    </row>
    <row r="10792" spans="29:36" x14ac:dyDescent="0.3">
      <c r="AC10792" s="439"/>
      <c r="AD10792" s="439"/>
      <c r="AE10792" s="439"/>
      <c r="AF10792" s="439"/>
      <c r="AG10792" s="439"/>
      <c r="AH10792" s="439"/>
      <c r="AI10792" s="439"/>
      <c r="AJ10792" s="439"/>
    </row>
    <row r="10793" spans="29:36" x14ac:dyDescent="0.3">
      <c r="AC10793" s="439"/>
      <c r="AD10793" s="439"/>
      <c r="AE10793" s="439"/>
      <c r="AF10793" s="439"/>
      <c r="AG10793" s="439"/>
      <c r="AH10793" s="439"/>
      <c r="AI10793" s="439"/>
      <c r="AJ10793" s="439"/>
    </row>
    <row r="10794" spans="29:36" x14ac:dyDescent="0.3">
      <c r="AC10794" s="439"/>
      <c r="AD10794" s="439"/>
      <c r="AE10794" s="439"/>
      <c r="AF10794" s="439"/>
      <c r="AG10794" s="439"/>
      <c r="AH10794" s="439"/>
      <c r="AI10794" s="439"/>
      <c r="AJ10794" s="439"/>
    </row>
    <row r="10795" spans="29:36" x14ac:dyDescent="0.3">
      <c r="AC10795" s="439"/>
      <c r="AD10795" s="439"/>
      <c r="AE10795" s="439"/>
      <c r="AF10795" s="439"/>
      <c r="AG10795" s="439"/>
      <c r="AH10795" s="439"/>
      <c r="AI10795" s="439"/>
      <c r="AJ10795" s="439"/>
    </row>
    <row r="10796" spans="29:36" x14ac:dyDescent="0.3">
      <c r="AC10796" s="439"/>
      <c r="AD10796" s="439"/>
      <c r="AE10796" s="439"/>
      <c r="AF10796" s="439"/>
      <c r="AG10796" s="439"/>
      <c r="AH10796" s="439"/>
      <c r="AI10796" s="439"/>
      <c r="AJ10796" s="439"/>
    </row>
    <row r="10797" spans="29:36" x14ac:dyDescent="0.3">
      <c r="AC10797" s="439"/>
      <c r="AD10797" s="439"/>
      <c r="AE10797" s="439"/>
      <c r="AF10797" s="439"/>
      <c r="AG10797" s="439"/>
      <c r="AH10797" s="439"/>
      <c r="AI10797" s="439"/>
      <c r="AJ10797" s="439"/>
    </row>
    <row r="10798" spans="29:36" x14ac:dyDescent="0.3">
      <c r="AC10798" s="439"/>
      <c r="AD10798" s="439"/>
      <c r="AE10798" s="439"/>
      <c r="AF10798" s="439"/>
      <c r="AG10798" s="439"/>
      <c r="AH10798" s="439"/>
      <c r="AI10798" s="439"/>
      <c r="AJ10798" s="439"/>
    </row>
    <row r="10799" spans="29:36" x14ac:dyDescent="0.3">
      <c r="AC10799" s="439"/>
      <c r="AD10799" s="439"/>
      <c r="AE10799" s="439"/>
      <c r="AF10799" s="439"/>
      <c r="AG10799" s="439"/>
      <c r="AH10799" s="439"/>
      <c r="AI10799" s="439"/>
      <c r="AJ10799" s="439"/>
    </row>
    <row r="10800" spans="29:36" x14ac:dyDescent="0.3">
      <c r="AC10800" s="439"/>
      <c r="AD10800" s="439"/>
      <c r="AE10800" s="439"/>
      <c r="AF10800" s="439"/>
      <c r="AG10800" s="439"/>
      <c r="AH10800" s="439"/>
      <c r="AI10800" s="439"/>
      <c r="AJ10800" s="439"/>
    </row>
    <row r="10801" spans="29:36" x14ac:dyDescent="0.3">
      <c r="AC10801" s="439"/>
      <c r="AD10801" s="439"/>
      <c r="AE10801" s="439"/>
      <c r="AF10801" s="439"/>
      <c r="AG10801" s="439"/>
      <c r="AH10801" s="439"/>
      <c r="AI10801" s="439"/>
      <c r="AJ10801" s="439"/>
    </row>
    <row r="10802" spans="29:36" x14ac:dyDescent="0.3">
      <c r="AC10802" s="439"/>
      <c r="AD10802" s="439"/>
      <c r="AE10802" s="439"/>
      <c r="AF10802" s="439"/>
      <c r="AG10802" s="439"/>
      <c r="AH10802" s="439"/>
      <c r="AI10802" s="439"/>
      <c r="AJ10802" s="439"/>
    </row>
    <row r="10803" spans="29:36" x14ac:dyDescent="0.3">
      <c r="AC10803" s="439"/>
      <c r="AD10803" s="439"/>
      <c r="AE10803" s="439"/>
      <c r="AF10803" s="439"/>
      <c r="AG10803" s="439"/>
      <c r="AH10803" s="439"/>
      <c r="AI10803" s="439"/>
      <c r="AJ10803" s="439"/>
    </row>
    <row r="10804" spans="29:36" x14ac:dyDescent="0.3">
      <c r="AC10804" s="439"/>
      <c r="AD10804" s="439"/>
      <c r="AE10804" s="439"/>
      <c r="AF10804" s="439"/>
      <c r="AG10804" s="439"/>
      <c r="AH10804" s="439"/>
      <c r="AI10804" s="439"/>
      <c r="AJ10804" s="439"/>
    </row>
    <row r="10805" spans="29:36" x14ac:dyDescent="0.3">
      <c r="AC10805" s="439"/>
      <c r="AD10805" s="439"/>
      <c r="AE10805" s="439"/>
      <c r="AF10805" s="439"/>
      <c r="AG10805" s="439"/>
      <c r="AH10805" s="439"/>
      <c r="AI10805" s="439"/>
      <c r="AJ10805" s="439"/>
    </row>
    <row r="10806" spans="29:36" x14ac:dyDescent="0.3">
      <c r="AC10806" s="439"/>
      <c r="AD10806" s="439"/>
      <c r="AE10806" s="439"/>
      <c r="AF10806" s="439"/>
      <c r="AG10806" s="439"/>
      <c r="AH10806" s="439"/>
      <c r="AI10806" s="439"/>
      <c r="AJ10806" s="439"/>
    </row>
    <row r="10807" spans="29:36" x14ac:dyDescent="0.3">
      <c r="AC10807" s="439"/>
      <c r="AD10807" s="439"/>
      <c r="AE10807" s="439"/>
      <c r="AF10807" s="439"/>
      <c r="AG10807" s="439"/>
      <c r="AH10807" s="439"/>
      <c r="AI10807" s="439"/>
      <c r="AJ10807" s="439"/>
    </row>
    <row r="10808" spans="29:36" x14ac:dyDescent="0.3">
      <c r="AC10808" s="439"/>
      <c r="AD10808" s="439"/>
      <c r="AE10808" s="439"/>
      <c r="AF10808" s="439"/>
      <c r="AG10808" s="439"/>
      <c r="AH10808" s="439"/>
      <c r="AI10808" s="439"/>
      <c r="AJ10808" s="439"/>
    </row>
    <row r="10809" spans="29:36" x14ac:dyDescent="0.3">
      <c r="AC10809" s="439"/>
      <c r="AD10809" s="439"/>
      <c r="AE10809" s="439"/>
      <c r="AF10809" s="439"/>
      <c r="AG10809" s="439"/>
      <c r="AH10809" s="439"/>
      <c r="AI10809" s="439"/>
      <c r="AJ10809" s="439"/>
    </row>
    <row r="10810" spans="29:36" x14ac:dyDescent="0.3">
      <c r="AC10810" s="439"/>
      <c r="AD10810" s="439"/>
      <c r="AE10810" s="439"/>
      <c r="AF10810" s="439"/>
      <c r="AG10810" s="439"/>
      <c r="AH10810" s="439"/>
      <c r="AI10810" s="439"/>
      <c r="AJ10810" s="439"/>
    </row>
    <row r="10811" spans="29:36" x14ac:dyDescent="0.3">
      <c r="AC10811" s="439"/>
      <c r="AD10811" s="439"/>
      <c r="AE10811" s="439"/>
      <c r="AF10811" s="439"/>
      <c r="AG10811" s="439"/>
      <c r="AH10811" s="439"/>
      <c r="AI10811" s="439"/>
      <c r="AJ10811" s="439"/>
    </row>
    <row r="10812" spans="29:36" x14ac:dyDescent="0.3">
      <c r="AC10812" s="439"/>
      <c r="AD10812" s="439"/>
      <c r="AE10812" s="439"/>
      <c r="AF10812" s="439"/>
      <c r="AG10812" s="439"/>
      <c r="AH10812" s="439"/>
      <c r="AI10812" s="439"/>
      <c r="AJ10812" s="439"/>
    </row>
    <row r="10813" spans="29:36" x14ac:dyDescent="0.3">
      <c r="AC10813" s="439"/>
      <c r="AD10813" s="439"/>
      <c r="AE10813" s="439"/>
      <c r="AF10813" s="439"/>
      <c r="AG10813" s="439"/>
      <c r="AH10813" s="439"/>
      <c r="AI10813" s="439"/>
      <c r="AJ10813" s="439"/>
    </row>
    <row r="10814" spans="29:36" x14ac:dyDescent="0.3">
      <c r="AC10814" s="439"/>
      <c r="AD10814" s="439"/>
      <c r="AE10814" s="439"/>
      <c r="AF10814" s="439"/>
      <c r="AG10814" s="439"/>
      <c r="AH10814" s="439"/>
      <c r="AI10814" s="439"/>
      <c r="AJ10814" s="439"/>
    </row>
    <row r="10815" spans="29:36" x14ac:dyDescent="0.3">
      <c r="AC10815" s="439"/>
      <c r="AD10815" s="439"/>
      <c r="AE10815" s="439"/>
      <c r="AF10815" s="439"/>
      <c r="AG10815" s="439"/>
      <c r="AH10815" s="439"/>
      <c r="AI10815" s="439"/>
      <c r="AJ10815" s="439"/>
    </row>
    <row r="10816" spans="29:36" x14ac:dyDescent="0.3">
      <c r="AC10816" s="439"/>
      <c r="AD10816" s="439"/>
      <c r="AE10816" s="439"/>
      <c r="AF10816" s="439"/>
      <c r="AG10816" s="439"/>
      <c r="AH10816" s="439"/>
      <c r="AI10816" s="439"/>
      <c r="AJ10816" s="439"/>
    </row>
    <row r="10817" spans="29:36" x14ac:dyDescent="0.3">
      <c r="AC10817" s="439"/>
      <c r="AD10817" s="439"/>
      <c r="AE10817" s="439"/>
      <c r="AF10817" s="439"/>
      <c r="AG10817" s="439"/>
      <c r="AH10817" s="439"/>
      <c r="AI10817" s="439"/>
      <c r="AJ10817" s="439"/>
    </row>
    <row r="10818" spans="29:36" x14ac:dyDescent="0.3">
      <c r="AC10818" s="439"/>
      <c r="AD10818" s="439"/>
      <c r="AE10818" s="439"/>
      <c r="AF10818" s="439"/>
      <c r="AG10818" s="439"/>
      <c r="AH10818" s="439"/>
      <c r="AI10818" s="439"/>
      <c r="AJ10818" s="439"/>
    </row>
    <row r="10819" spans="29:36" x14ac:dyDescent="0.3">
      <c r="AC10819" s="439"/>
      <c r="AD10819" s="439"/>
      <c r="AE10819" s="439"/>
      <c r="AF10819" s="439"/>
      <c r="AG10819" s="439"/>
      <c r="AH10819" s="439"/>
      <c r="AI10819" s="439"/>
      <c r="AJ10819" s="439"/>
    </row>
    <row r="10820" spans="29:36" x14ac:dyDescent="0.3">
      <c r="AC10820" s="439"/>
      <c r="AD10820" s="439"/>
      <c r="AE10820" s="439"/>
      <c r="AF10820" s="439"/>
      <c r="AG10820" s="439"/>
      <c r="AH10820" s="439"/>
      <c r="AI10820" s="439"/>
      <c r="AJ10820" s="439"/>
    </row>
    <row r="10821" spans="29:36" x14ac:dyDescent="0.3">
      <c r="AC10821" s="439"/>
      <c r="AD10821" s="439"/>
      <c r="AE10821" s="439"/>
      <c r="AF10821" s="439"/>
      <c r="AG10821" s="439"/>
      <c r="AH10821" s="439"/>
      <c r="AI10821" s="439"/>
      <c r="AJ10821" s="439"/>
    </row>
    <row r="10822" spans="29:36" x14ac:dyDescent="0.3">
      <c r="AC10822" s="439"/>
      <c r="AD10822" s="439"/>
      <c r="AE10822" s="439"/>
      <c r="AF10822" s="439"/>
      <c r="AG10822" s="439"/>
      <c r="AH10822" s="439"/>
      <c r="AI10822" s="439"/>
      <c r="AJ10822" s="439"/>
    </row>
    <row r="10823" spans="29:36" x14ac:dyDescent="0.3">
      <c r="AC10823" s="439"/>
      <c r="AD10823" s="439"/>
      <c r="AE10823" s="439"/>
      <c r="AF10823" s="439"/>
      <c r="AG10823" s="439"/>
      <c r="AH10823" s="439"/>
      <c r="AI10823" s="439"/>
      <c r="AJ10823" s="439"/>
    </row>
    <row r="10824" spans="29:36" x14ac:dyDescent="0.3">
      <c r="AC10824" s="439"/>
      <c r="AD10824" s="439"/>
      <c r="AE10824" s="439"/>
      <c r="AF10824" s="439"/>
      <c r="AG10824" s="439"/>
      <c r="AH10824" s="439"/>
      <c r="AI10824" s="439"/>
      <c r="AJ10824" s="439"/>
    </row>
    <row r="10825" spans="29:36" x14ac:dyDescent="0.3">
      <c r="AC10825" s="439"/>
      <c r="AD10825" s="439"/>
      <c r="AE10825" s="439"/>
      <c r="AF10825" s="439"/>
      <c r="AG10825" s="439"/>
      <c r="AH10825" s="439"/>
      <c r="AI10825" s="439"/>
      <c r="AJ10825" s="439"/>
    </row>
    <row r="10826" spans="29:36" x14ac:dyDescent="0.3">
      <c r="AC10826" s="439"/>
      <c r="AD10826" s="439"/>
      <c r="AE10826" s="439"/>
      <c r="AF10826" s="439"/>
      <c r="AG10826" s="439"/>
      <c r="AH10826" s="439"/>
      <c r="AI10826" s="439"/>
      <c r="AJ10826" s="439"/>
    </row>
    <row r="10827" spans="29:36" x14ac:dyDescent="0.3">
      <c r="AC10827" s="439"/>
      <c r="AD10827" s="439"/>
      <c r="AE10827" s="439"/>
      <c r="AF10827" s="439"/>
      <c r="AG10827" s="439"/>
      <c r="AH10827" s="439"/>
      <c r="AI10827" s="439"/>
      <c r="AJ10827" s="439"/>
    </row>
    <row r="10828" spans="29:36" x14ac:dyDescent="0.3">
      <c r="AC10828" s="439"/>
      <c r="AD10828" s="439"/>
      <c r="AE10828" s="439"/>
      <c r="AF10828" s="439"/>
      <c r="AG10828" s="439"/>
      <c r="AH10828" s="439"/>
      <c r="AI10828" s="439"/>
      <c r="AJ10828" s="439"/>
    </row>
    <row r="10829" spans="29:36" x14ac:dyDescent="0.3">
      <c r="AC10829" s="439"/>
      <c r="AD10829" s="439"/>
      <c r="AE10829" s="439"/>
      <c r="AF10829" s="439"/>
      <c r="AG10829" s="439"/>
      <c r="AH10829" s="439"/>
      <c r="AI10829" s="439"/>
      <c r="AJ10829" s="439"/>
    </row>
    <row r="10830" spans="29:36" x14ac:dyDescent="0.3">
      <c r="AC10830" s="439"/>
      <c r="AD10830" s="439"/>
      <c r="AE10830" s="439"/>
      <c r="AF10830" s="439"/>
      <c r="AG10830" s="439"/>
      <c r="AH10830" s="439"/>
      <c r="AI10830" s="439"/>
      <c r="AJ10830" s="439"/>
    </row>
    <row r="10831" spans="29:36" x14ac:dyDescent="0.3">
      <c r="AC10831" s="439"/>
      <c r="AD10831" s="439"/>
      <c r="AE10831" s="439"/>
      <c r="AF10831" s="439"/>
      <c r="AG10831" s="439"/>
      <c r="AH10831" s="439"/>
      <c r="AI10831" s="439"/>
      <c r="AJ10831" s="439"/>
    </row>
    <row r="10832" spans="29:36" x14ac:dyDescent="0.3">
      <c r="AC10832" s="439"/>
      <c r="AD10832" s="439"/>
      <c r="AE10832" s="439"/>
      <c r="AF10832" s="439"/>
      <c r="AG10832" s="439"/>
      <c r="AH10832" s="439"/>
      <c r="AI10832" s="439"/>
      <c r="AJ10832" s="439"/>
    </row>
    <row r="10833" spans="29:36" x14ac:dyDescent="0.3">
      <c r="AC10833" s="439"/>
      <c r="AD10833" s="439"/>
      <c r="AE10833" s="439"/>
      <c r="AF10833" s="439"/>
      <c r="AG10833" s="439"/>
      <c r="AH10833" s="439"/>
      <c r="AI10833" s="439"/>
      <c r="AJ10833" s="439"/>
    </row>
    <row r="10834" spans="29:36" x14ac:dyDescent="0.3">
      <c r="AC10834" s="439"/>
      <c r="AD10834" s="439"/>
      <c r="AE10834" s="439"/>
      <c r="AF10834" s="439"/>
      <c r="AG10834" s="439"/>
      <c r="AH10834" s="439"/>
      <c r="AI10834" s="439"/>
      <c r="AJ10834" s="439"/>
    </row>
    <row r="10835" spans="29:36" x14ac:dyDescent="0.3">
      <c r="AC10835" s="439"/>
      <c r="AD10835" s="439"/>
      <c r="AE10835" s="439"/>
      <c r="AF10835" s="439"/>
      <c r="AG10835" s="439"/>
      <c r="AH10835" s="439"/>
      <c r="AI10835" s="439"/>
      <c r="AJ10835" s="439"/>
    </row>
    <row r="10836" spans="29:36" x14ac:dyDescent="0.3">
      <c r="AC10836" s="439"/>
      <c r="AD10836" s="439"/>
      <c r="AE10836" s="439"/>
      <c r="AF10836" s="439"/>
      <c r="AG10836" s="439"/>
      <c r="AH10836" s="439"/>
      <c r="AI10836" s="439"/>
      <c r="AJ10836" s="439"/>
    </row>
    <row r="10837" spans="29:36" x14ac:dyDescent="0.3">
      <c r="AC10837" s="439"/>
      <c r="AD10837" s="439"/>
      <c r="AE10837" s="439"/>
      <c r="AF10837" s="439"/>
      <c r="AG10837" s="439"/>
      <c r="AH10837" s="439"/>
      <c r="AI10837" s="439"/>
      <c r="AJ10837" s="439"/>
    </row>
    <row r="10838" spans="29:36" x14ac:dyDescent="0.3">
      <c r="AC10838" s="439"/>
      <c r="AD10838" s="439"/>
      <c r="AE10838" s="439"/>
      <c r="AF10838" s="439"/>
      <c r="AG10838" s="439"/>
      <c r="AH10838" s="439"/>
      <c r="AI10838" s="439"/>
      <c r="AJ10838" s="439"/>
    </row>
    <row r="10839" spans="29:36" x14ac:dyDescent="0.3">
      <c r="AC10839" s="439"/>
      <c r="AD10839" s="439"/>
      <c r="AE10839" s="439"/>
      <c r="AF10839" s="439"/>
      <c r="AG10839" s="439"/>
      <c r="AH10839" s="439"/>
      <c r="AI10839" s="439"/>
      <c r="AJ10839" s="439"/>
    </row>
    <row r="10840" spans="29:36" x14ac:dyDescent="0.3">
      <c r="AC10840" s="439"/>
      <c r="AD10840" s="439"/>
      <c r="AE10840" s="439"/>
      <c r="AF10840" s="439"/>
      <c r="AG10840" s="439"/>
      <c r="AH10840" s="439"/>
      <c r="AI10840" s="439"/>
      <c r="AJ10840" s="439"/>
    </row>
    <row r="10841" spans="29:36" x14ac:dyDescent="0.3">
      <c r="AC10841" s="439"/>
      <c r="AD10841" s="439"/>
      <c r="AE10841" s="439"/>
      <c r="AF10841" s="439"/>
      <c r="AG10841" s="439"/>
      <c r="AH10841" s="439"/>
      <c r="AI10841" s="439"/>
      <c r="AJ10841" s="439"/>
    </row>
    <row r="10842" spans="29:36" x14ac:dyDescent="0.3">
      <c r="AC10842" s="439"/>
      <c r="AD10842" s="439"/>
      <c r="AE10842" s="439"/>
      <c r="AF10842" s="439"/>
      <c r="AG10842" s="439"/>
      <c r="AH10842" s="439"/>
      <c r="AI10842" s="439"/>
      <c r="AJ10842" s="439"/>
    </row>
    <row r="10843" spans="29:36" x14ac:dyDescent="0.3">
      <c r="AC10843" s="439"/>
      <c r="AD10843" s="439"/>
      <c r="AE10843" s="439"/>
      <c r="AF10843" s="439"/>
      <c r="AG10843" s="439"/>
      <c r="AH10843" s="439"/>
      <c r="AI10843" s="439"/>
      <c r="AJ10843" s="439"/>
    </row>
    <row r="10844" spans="29:36" x14ac:dyDescent="0.3">
      <c r="AC10844" s="439"/>
      <c r="AD10844" s="439"/>
      <c r="AE10844" s="439"/>
      <c r="AF10844" s="439"/>
      <c r="AG10844" s="439"/>
      <c r="AH10844" s="439"/>
      <c r="AI10844" s="439"/>
      <c r="AJ10844" s="439"/>
    </row>
    <row r="10845" spans="29:36" x14ac:dyDescent="0.3">
      <c r="AC10845" s="439"/>
      <c r="AD10845" s="439"/>
      <c r="AE10845" s="439"/>
      <c r="AF10845" s="439"/>
      <c r="AG10845" s="439"/>
      <c r="AH10845" s="439"/>
      <c r="AI10845" s="439"/>
      <c r="AJ10845" s="439"/>
    </row>
    <row r="10846" spans="29:36" x14ac:dyDescent="0.3">
      <c r="AC10846" s="439"/>
      <c r="AD10846" s="439"/>
      <c r="AE10846" s="439"/>
      <c r="AF10846" s="439"/>
      <c r="AG10846" s="439"/>
      <c r="AH10846" s="439"/>
      <c r="AI10846" s="439"/>
      <c r="AJ10846" s="439"/>
    </row>
    <row r="10847" spans="29:36" x14ac:dyDescent="0.3">
      <c r="AC10847" s="439"/>
      <c r="AD10847" s="439"/>
      <c r="AE10847" s="439"/>
      <c r="AF10847" s="439"/>
      <c r="AG10847" s="439"/>
      <c r="AH10847" s="439"/>
      <c r="AI10847" s="439"/>
      <c r="AJ10847" s="439"/>
    </row>
    <row r="10848" spans="29:36" x14ac:dyDescent="0.3">
      <c r="AC10848" s="439"/>
      <c r="AD10848" s="439"/>
      <c r="AE10848" s="439"/>
      <c r="AF10848" s="439"/>
      <c r="AG10848" s="439"/>
      <c r="AH10848" s="439"/>
      <c r="AI10848" s="439"/>
      <c r="AJ10848" s="439"/>
    </row>
    <row r="10849" spans="29:36" x14ac:dyDescent="0.3">
      <c r="AC10849" s="439"/>
      <c r="AD10849" s="439"/>
      <c r="AE10849" s="439"/>
      <c r="AF10849" s="439"/>
      <c r="AG10849" s="439"/>
      <c r="AH10849" s="439"/>
      <c r="AI10849" s="439"/>
      <c r="AJ10849" s="439"/>
    </row>
    <row r="10850" spans="29:36" x14ac:dyDescent="0.3">
      <c r="AC10850" s="439"/>
      <c r="AD10850" s="439"/>
      <c r="AE10850" s="439"/>
      <c r="AF10850" s="439"/>
      <c r="AG10850" s="439"/>
      <c r="AH10850" s="439"/>
      <c r="AI10850" s="439"/>
      <c r="AJ10850" s="439"/>
    </row>
    <row r="10851" spans="29:36" x14ac:dyDescent="0.3">
      <c r="AC10851" s="439"/>
      <c r="AD10851" s="439"/>
      <c r="AE10851" s="439"/>
      <c r="AF10851" s="439"/>
      <c r="AG10851" s="439"/>
      <c r="AH10851" s="439"/>
      <c r="AI10851" s="439"/>
      <c r="AJ10851" s="439"/>
    </row>
    <row r="10852" spans="29:36" x14ac:dyDescent="0.3">
      <c r="AC10852" s="439"/>
      <c r="AD10852" s="439"/>
      <c r="AE10852" s="439"/>
      <c r="AF10852" s="439"/>
      <c r="AG10852" s="439"/>
      <c r="AH10852" s="439"/>
      <c r="AI10852" s="439"/>
      <c r="AJ10852" s="439"/>
    </row>
    <row r="10853" spans="29:36" x14ac:dyDescent="0.3">
      <c r="AC10853" s="439"/>
      <c r="AD10853" s="439"/>
      <c r="AE10853" s="439"/>
      <c r="AF10853" s="439"/>
      <c r="AG10853" s="439"/>
      <c r="AH10853" s="439"/>
      <c r="AI10853" s="439"/>
      <c r="AJ10853" s="439"/>
    </row>
    <row r="10854" spans="29:36" x14ac:dyDescent="0.3">
      <c r="AC10854" s="439"/>
      <c r="AD10854" s="439"/>
      <c r="AE10854" s="439"/>
      <c r="AF10854" s="439"/>
      <c r="AG10854" s="439"/>
      <c r="AH10854" s="439"/>
      <c r="AI10854" s="439"/>
      <c r="AJ10854" s="439"/>
    </row>
    <row r="10855" spans="29:36" x14ac:dyDescent="0.3">
      <c r="AC10855" s="439"/>
      <c r="AD10855" s="439"/>
      <c r="AE10855" s="439"/>
      <c r="AF10855" s="439"/>
      <c r="AG10855" s="439"/>
      <c r="AH10855" s="439"/>
      <c r="AI10855" s="439"/>
      <c r="AJ10855" s="439"/>
    </row>
    <row r="10856" spans="29:36" x14ac:dyDescent="0.3">
      <c r="AC10856" s="439"/>
      <c r="AD10856" s="439"/>
      <c r="AE10856" s="439"/>
      <c r="AF10856" s="439"/>
      <c r="AG10856" s="439"/>
      <c r="AH10856" s="439"/>
      <c r="AI10856" s="439"/>
      <c r="AJ10856" s="439"/>
    </row>
    <row r="10857" spans="29:36" x14ac:dyDescent="0.3">
      <c r="AC10857" s="439"/>
      <c r="AD10857" s="439"/>
      <c r="AE10857" s="439"/>
      <c r="AF10857" s="439"/>
      <c r="AG10857" s="439"/>
      <c r="AH10857" s="439"/>
      <c r="AI10857" s="439"/>
      <c r="AJ10857" s="439"/>
    </row>
    <row r="10858" spans="29:36" x14ac:dyDescent="0.3">
      <c r="AC10858" s="439"/>
      <c r="AD10858" s="439"/>
      <c r="AE10858" s="439"/>
      <c r="AF10858" s="439"/>
      <c r="AG10858" s="439"/>
      <c r="AH10858" s="439"/>
      <c r="AI10858" s="439"/>
      <c r="AJ10858" s="439"/>
    </row>
    <row r="10859" spans="29:36" x14ac:dyDescent="0.3">
      <c r="AC10859" s="439"/>
      <c r="AD10859" s="439"/>
      <c r="AE10859" s="439"/>
      <c r="AF10859" s="439"/>
      <c r="AG10859" s="439"/>
      <c r="AH10859" s="439"/>
      <c r="AI10859" s="439"/>
      <c r="AJ10859" s="439"/>
    </row>
    <row r="10860" spans="29:36" x14ac:dyDescent="0.3">
      <c r="AC10860" s="439"/>
      <c r="AD10860" s="439"/>
      <c r="AE10860" s="439"/>
      <c r="AF10860" s="439"/>
      <c r="AG10860" s="439"/>
      <c r="AH10860" s="439"/>
      <c r="AI10860" s="439"/>
      <c r="AJ10860" s="439"/>
    </row>
    <row r="10861" spans="29:36" x14ac:dyDescent="0.3">
      <c r="AC10861" s="439"/>
      <c r="AD10861" s="439"/>
      <c r="AE10861" s="439"/>
      <c r="AF10861" s="439"/>
      <c r="AG10861" s="439"/>
      <c r="AH10861" s="439"/>
      <c r="AI10861" s="439"/>
      <c r="AJ10861" s="439"/>
    </row>
    <row r="10862" spans="29:36" x14ac:dyDescent="0.3">
      <c r="AC10862" s="439"/>
      <c r="AD10862" s="439"/>
      <c r="AE10862" s="439"/>
      <c r="AF10862" s="439"/>
      <c r="AG10862" s="439"/>
      <c r="AH10862" s="439"/>
      <c r="AI10862" s="439"/>
      <c r="AJ10862" s="439"/>
    </row>
    <row r="10863" spans="29:36" x14ac:dyDescent="0.3">
      <c r="AC10863" s="439"/>
      <c r="AD10863" s="439"/>
      <c r="AE10863" s="439"/>
      <c r="AF10863" s="439"/>
      <c r="AG10863" s="439"/>
      <c r="AH10863" s="439"/>
      <c r="AI10863" s="439"/>
      <c r="AJ10863" s="439"/>
    </row>
    <row r="10864" spans="29:36" x14ac:dyDescent="0.3">
      <c r="AC10864" s="439"/>
      <c r="AD10864" s="439"/>
      <c r="AE10864" s="439"/>
      <c r="AF10864" s="439"/>
      <c r="AG10864" s="439"/>
      <c r="AH10864" s="439"/>
      <c r="AI10864" s="439"/>
      <c r="AJ10864" s="439"/>
    </row>
    <row r="10865" spans="29:36" x14ac:dyDescent="0.3">
      <c r="AC10865" s="439"/>
      <c r="AD10865" s="439"/>
      <c r="AE10865" s="439"/>
      <c r="AF10865" s="439"/>
      <c r="AG10865" s="439"/>
      <c r="AH10865" s="439"/>
      <c r="AI10865" s="439"/>
      <c r="AJ10865" s="439"/>
    </row>
    <row r="10866" spans="29:36" x14ac:dyDescent="0.3">
      <c r="AC10866" s="439"/>
      <c r="AD10866" s="439"/>
      <c r="AE10866" s="439"/>
      <c r="AF10866" s="439"/>
      <c r="AG10866" s="439"/>
      <c r="AH10866" s="439"/>
      <c r="AI10866" s="439"/>
      <c r="AJ10866" s="439"/>
    </row>
    <row r="10867" spans="29:36" x14ac:dyDescent="0.3">
      <c r="AC10867" s="439"/>
      <c r="AD10867" s="439"/>
      <c r="AE10867" s="439"/>
      <c r="AF10867" s="439"/>
      <c r="AG10867" s="439"/>
      <c r="AH10867" s="439"/>
      <c r="AI10867" s="439"/>
      <c r="AJ10867" s="439"/>
    </row>
    <row r="10868" spans="29:36" x14ac:dyDescent="0.3">
      <c r="AC10868" s="439"/>
      <c r="AD10868" s="439"/>
      <c r="AE10868" s="439"/>
      <c r="AF10868" s="439"/>
      <c r="AG10868" s="439"/>
      <c r="AH10868" s="439"/>
      <c r="AI10868" s="439"/>
      <c r="AJ10868" s="439"/>
    </row>
    <row r="10869" spans="29:36" x14ac:dyDescent="0.3">
      <c r="AC10869" s="439"/>
      <c r="AD10869" s="439"/>
      <c r="AE10869" s="439"/>
      <c r="AF10869" s="439"/>
      <c r="AG10869" s="439"/>
      <c r="AH10869" s="439"/>
      <c r="AI10869" s="439"/>
      <c r="AJ10869" s="439"/>
    </row>
    <row r="10870" spans="29:36" x14ac:dyDescent="0.3">
      <c r="AC10870" s="439"/>
      <c r="AD10870" s="439"/>
      <c r="AE10870" s="439"/>
      <c r="AF10870" s="439"/>
      <c r="AG10870" s="439"/>
      <c r="AH10870" s="439"/>
      <c r="AI10870" s="439"/>
      <c r="AJ10870" s="439"/>
    </row>
    <row r="10871" spans="29:36" x14ac:dyDescent="0.3">
      <c r="AC10871" s="439"/>
      <c r="AD10871" s="439"/>
      <c r="AE10871" s="439"/>
      <c r="AF10871" s="439"/>
      <c r="AG10871" s="439"/>
      <c r="AH10871" s="439"/>
      <c r="AI10871" s="439"/>
      <c r="AJ10871" s="439"/>
    </row>
    <row r="10872" spans="29:36" x14ac:dyDescent="0.3">
      <c r="AC10872" s="439"/>
      <c r="AD10872" s="439"/>
      <c r="AE10872" s="439"/>
      <c r="AF10872" s="439"/>
      <c r="AG10872" s="439"/>
      <c r="AH10872" s="439"/>
      <c r="AI10872" s="439"/>
      <c r="AJ10872" s="439"/>
    </row>
    <row r="10873" spans="29:36" x14ac:dyDescent="0.3">
      <c r="AC10873" s="439"/>
      <c r="AD10873" s="439"/>
      <c r="AE10873" s="439"/>
      <c r="AF10873" s="439"/>
      <c r="AG10873" s="439"/>
      <c r="AH10873" s="439"/>
      <c r="AI10873" s="439"/>
      <c r="AJ10873" s="439"/>
    </row>
    <row r="10874" spans="29:36" x14ac:dyDescent="0.3">
      <c r="AC10874" s="439"/>
      <c r="AD10874" s="439"/>
      <c r="AE10874" s="439"/>
      <c r="AF10874" s="439"/>
      <c r="AG10874" s="439"/>
      <c r="AH10874" s="439"/>
      <c r="AI10874" s="439"/>
      <c r="AJ10874" s="439"/>
    </row>
    <row r="10875" spans="29:36" x14ac:dyDescent="0.3">
      <c r="AC10875" s="439"/>
      <c r="AD10875" s="439"/>
      <c r="AE10875" s="439"/>
      <c r="AF10875" s="439"/>
      <c r="AG10875" s="439"/>
      <c r="AH10875" s="439"/>
      <c r="AI10875" s="439"/>
      <c r="AJ10875" s="439"/>
    </row>
    <row r="10876" spans="29:36" x14ac:dyDescent="0.3">
      <c r="AC10876" s="439"/>
      <c r="AD10876" s="439"/>
      <c r="AE10876" s="439"/>
      <c r="AF10876" s="439"/>
      <c r="AG10876" s="439"/>
      <c r="AH10876" s="439"/>
      <c r="AI10876" s="439"/>
      <c r="AJ10876" s="439"/>
    </row>
    <row r="10877" spans="29:36" x14ac:dyDescent="0.3">
      <c r="AC10877" s="439"/>
      <c r="AD10877" s="439"/>
      <c r="AE10877" s="439"/>
      <c r="AF10877" s="439"/>
      <c r="AG10877" s="439"/>
      <c r="AH10877" s="439"/>
      <c r="AI10877" s="439"/>
      <c r="AJ10877" s="439"/>
    </row>
    <row r="10878" spans="29:36" x14ac:dyDescent="0.3">
      <c r="AC10878" s="439"/>
      <c r="AD10878" s="439"/>
      <c r="AE10878" s="439"/>
      <c r="AF10878" s="439"/>
      <c r="AG10878" s="439"/>
      <c r="AH10878" s="439"/>
      <c r="AI10878" s="439"/>
      <c r="AJ10878" s="439"/>
    </row>
    <row r="10879" spans="29:36" x14ac:dyDescent="0.3">
      <c r="AC10879" s="439"/>
      <c r="AD10879" s="439"/>
      <c r="AE10879" s="439"/>
      <c r="AF10879" s="439"/>
      <c r="AG10879" s="439"/>
      <c r="AH10879" s="439"/>
      <c r="AI10879" s="439"/>
      <c r="AJ10879" s="439"/>
    </row>
    <row r="10880" spans="29:36" x14ac:dyDescent="0.3">
      <c r="AC10880" s="439"/>
      <c r="AD10880" s="439"/>
      <c r="AE10880" s="439"/>
      <c r="AF10880" s="439"/>
      <c r="AG10880" s="439"/>
      <c r="AH10880" s="439"/>
      <c r="AI10880" s="439"/>
      <c r="AJ10880" s="439"/>
    </row>
    <row r="10881" spans="29:36" x14ac:dyDescent="0.3">
      <c r="AC10881" s="439"/>
      <c r="AD10881" s="439"/>
      <c r="AE10881" s="439"/>
      <c r="AF10881" s="439"/>
      <c r="AG10881" s="439"/>
      <c r="AH10881" s="439"/>
      <c r="AI10881" s="439"/>
      <c r="AJ10881" s="439"/>
    </row>
    <row r="10882" spans="29:36" x14ac:dyDescent="0.3">
      <c r="AC10882" s="439"/>
      <c r="AD10882" s="439"/>
      <c r="AE10882" s="439"/>
      <c r="AF10882" s="439"/>
      <c r="AG10882" s="439"/>
      <c r="AH10882" s="439"/>
      <c r="AI10882" s="439"/>
      <c r="AJ10882" s="439"/>
    </row>
    <row r="10883" spans="29:36" x14ac:dyDescent="0.3">
      <c r="AC10883" s="439"/>
      <c r="AD10883" s="439"/>
      <c r="AE10883" s="439"/>
      <c r="AF10883" s="439"/>
      <c r="AG10883" s="439"/>
      <c r="AH10883" s="439"/>
      <c r="AI10883" s="439"/>
      <c r="AJ10883" s="439"/>
    </row>
    <row r="10884" spans="29:36" x14ac:dyDescent="0.3">
      <c r="AC10884" s="439"/>
      <c r="AD10884" s="439"/>
      <c r="AE10884" s="439"/>
      <c r="AF10884" s="439"/>
      <c r="AG10884" s="439"/>
      <c r="AH10884" s="439"/>
      <c r="AI10884" s="439"/>
      <c r="AJ10884" s="439"/>
    </row>
    <row r="10885" spans="29:36" x14ac:dyDescent="0.3">
      <c r="AC10885" s="439"/>
      <c r="AD10885" s="439"/>
      <c r="AE10885" s="439"/>
      <c r="AF10885" s="439"/>
      <c r="AG10885" s="439"/>
      <c r="AH10885" s="439"/>
      <c r="AI10885" s="439"/>
      <c r="AJ10885" s="439"/>
    </row>
    <row r="10886" spans="29:36" x14ac:dyDescent="0.3">
      <c r="AC10886" s="439"/>
      <c r="AD10886" s="439"/>
      <c r="AE10886" s="439"/>
      <c r="AF10886" s="439"/>
      <c r="AG10886" s="439"/>
      <c r="AH10886" s="439"/>
      <c r="AI10886" s="439"/>
      <c r="AJ10886" s="439"/>
    </row>
    <row r="10887" spans="29:36" x14ac:dyDescent="0.3">
      <c r="AC10887" s="439"/>
      <c r="AD10887" s="439"/>
      <c r="AE10887" s="439"/>
      <c r="AF10887" s="439"/>
      <c r="AG10887" s="439"/>
      <c r="AH10887" s="439"/>
      <c r="AI10887" s="439"/>
      <c r="AJ10887" s="439"/>
    </row>
    <row r="10888" spans="29:36" x14ac:dyDescent="0.3">
      <c r="AC10888" s="439"/>
      <c r="AD10888" s="439"/>
      <c r="AE10888" s="439"/>
      <c r="AF10888" s="439"/>
      <c r="AG10888" s="439"/>
      <c r="AH10888" s="439"/>
      <c r="AI10888" s="439"/>
      <c r="AJ10888" s="439"/>
    </row>
    <row r="10889" spans="29:36" x14ac:dyDescent="0.3">
      <c r="AC10889" s="439"/>
      <c r="AD10889" s="439"/>
      <c r="AE10889" s="439"/>
      <c r="AF10889" s="439"/>
      <c r="AG10889" s="439"/>
      <c r="AH10889" s="439"/>
      <c r="AI10889" s="439"/>
      <c r="AJ10889" s="439"/>
    </row>
    <row r="10890" spans="29:36" x14ac:dyDescent="0.3">
      <c r="AC10890" s="439"/>
      <c r="AD10890" s="439"/>
      <c r="AE10890" s="439"/>
      <c r="AF10890" s="439"/>
      <c r="AG10890" s="439"/>
      <c r="AH10890" s="439"/>
      <c r="AI10890" s="439"/>
      <c r="AJ10890" s="439"/>
    </row>
    <row r="10891" spans="29:36" x14ac:dyDescent="0.3">
      <c r="AC10891" s="439"/>
      <c r="AD10891" s="439"/>
      <c r="AE10891" s="439"/>
      <c r="AF10891" s="439"/>
      <c r="AG10891" s="439"/>
      <c r="AH10891" s="439"/>
      <c r="AI10891" s="439"/>
      <c r="AJ10891" s="439"/>
    </row>
    <row r="10892" spans="29:36" x14ac:dyDescent="0.3">
      <c r="AC10892" s="439"/>
      <c r="AD10892" s="439"/>
      <c r="AE10892" s="439"/>
      <c r="AF10892" s="439"/>
      <c r="AG10892" s="439"/>
      <c r="AH10892" s="439"/>
      <c r="AI10892" s="439"/>
      <c r="AJ10892" s="439"/>
    </row>
    <row r="10893" spans="29:36" x14ac:dyDescent="0.3">
      <c r="AC10893" s="439"/>
      <c r="AD10893" s="439"/>
      <c r="AE10893" s="439"/>
      <c r="AF10893" s="439"/>
      <c r="AG10893" s="439"/>
      <c r="AH10893" s="439"/>
      <c r="AI10893" s="439"/>
      <c r="AJ10893" s="439"/>
    </row>
    <row r="10894" spans="29:36" x14ac:dyDescent="0.3">
      <c r="AC10894" s="439"/>
      <c r="AD10894" s="439"/>
      <c r="AE10894" s="439"/>
      <c r="AF10894" s="439"/>
      <c r="AG10894" s="439"/>
      <c r="AH10894" s="439"/>
      <c r="AI10894" s="439"/>
      <c r="AJ10894" s="439"/>
    </row>
    <row r="10895" spans="29:36" x14ac:dyDescent="0.3">
      <c r="AC10895" s="439"/>
      <c r="AD10895" s="439"/>
      <c r="AE10895" s="439"/>
      <c r="AF10895" s="439"/>
      <c r="AG10895" s="439"/>
      <c r="AH10895" s="439"/>
      <c r="AI10895" s="439"/>
      <c r="AJ10895" s="439"/>
    </row>
    <row r="10896" spans="29:36" x14ac:dyDescent="0.3">
      <c r="AC10896" s="439"/>
      <c r="AD10896" s="439"/>
      <c r="AE10896" s="439"/>
      <c r="AF10896" s="439"/>
      <c r="AG10896" s="439"/>
      <c r="AH10896" s="439"/>
      <c r="AI10896" s="439"/>
      <c r="AJ10896" s="439"/>
    </row>
    <row r="10897" spans="29:36" x14ac:dyDescent="0.3">
      <c r="AC10897" s="439"/>
      <c r="AD10897" s="439"/>
      <c r="AE10897" s="439"/>
      <c r="AF10897" s="439"/>
      <c r="AG10897" s="439"/>
      <c r="AH10897" s="439"/>
      <c r="AI10897" s="439"/>
      <c r="AJ10897" s="439"/>
    </row>
    <row r="10898" spans="29:36" x14ac:dyDescent="0.3">
      <c r="AC10898" s="439"/>
      <c r="AD10898" s="439"/>
      <c r="AE10898" s="439"/>
      <c r="AF10898" s="439"/>
      <c r="AG10898" s="439"/>
      <c r="AH10898" s="439"/>
      <c r="AI10898" s="439"/>
      <c r="AJ10898" s="439"/>
    </row>
    <row r="10899" spans="29:36" x14ac:dyDescent="0.3">
      <c r="AC10899" s="439"/>
      <c r="AD10899" s="439"/>
      <c r="AE10899" s="439"/>
      <c r="AF10899" s="439"/>
      <c r="AG10899" s="439"/>
      <c r="AH10899" s="439"/>
      <c r="AI10899" s="439"/>
      <c r="AJ10899" s="439"/>
    </row>
    <row r="10900" spans="29:36" x14ac:dyDescent="0.3">
      <c r="AC10900" s="439"/>
      <c r="AD10900" s="439"/>
      <c r="AE10900" s="439"/>
      <c r="AF10900" s="439"/>
      <c r="AG10900" s="439"/>
      <c r="AH10900" s="439"/>
      <c r="AI10900" s="439"/>
      <c r="AJ10900" s="439"/>
    </row>
    <row r="10901" spans="29:36" x14ac:dyDescent="0.3">
      <c r="AC10901" s="439"/>
      <c r="AD10901" s="439"/>
      <c r="AE10901" s="439"/>
      <c r="AF10901" s="439"/>
      <c r="AG10901" s="439"/>
      <c r="AH10901" s="439"/>
      <c r="AI10901" s="439"/>
      <c r="AJ10901" s="439"/>
    </row>
    <row r="10902" spans="29:36" x14ac:dyDescent="0.3">
      <c r="AC10902" s="439"/>
      <c r="AD10902" s="439"/>
      <c r="AE10902" s="439"/>
      <c r="AF10902" s="439"/>
      <c r="AG10902" s="439"/>
      <c r="AH10902" s="439"/>
      <c r="AI10902" s="439"/>
      <c r="AJ10902" s="439"/>
    </row>
    <row r="10903" spans="29:36" x14ac:dyDescent="0.3">
      <c r="AC10903" s="439"/>
      <c r="AD10903" s="439"/>
      <c r="AE10903" s="439"/>
      <c r="AF10903" s="439"/>
      <c r="AG10903" s="439"/>
      <c r="AH10903" s="439"/>
      <c r="AI10903" s="439"/>
      <c r="AJ10903" s="439"/>
    </row>
    <row r="10904" spans="29:36" x14ac:dyDescent="0.3">
      <c r="AC10904" s="439"/>
      <c r="AD10904" s="439"/>
      <c r="AE10904" s="439"/>
      <c r="AF10904" s="439"/>
      <c r="AG10904" s="439"/>
      <c r="AH10904" s="439"/>
      <c r="AI10904" s="439"/>
      <c r="AJ10904" s="439"/>
    </row>
    <row r="10905" spans="29:36" x14ac:dyDescent="0.3">
      <c r="AC10905" s="439"/>
      <c r="AD10905" s="439"/>
      <c r="AE10905" s="439"/>
      <c r="AF10905" s="439"/>
      <c r="AG10905" s="439"/>
      <c r="AH10905" s="439"/>
      <c r="AI10905" s="439"/>
      <c r="AJ10905" s="439"/>
    </row>
    <row r="10906" spans="29:36" x14ac:dyDescent="0.3">
      <c r="AC10906" s="439"/>
      <c r="AD10906" s="439"/>
      <c r="AE10906" s="439"/>
      <c r="AF10906" s="439"/>
      <c r="AG10906" s="439"/>
      <c r="AH10906" s="439"/>
      <c r="AI10906" s="439"/>
      <c r="AJ10906" s="439"/>
    </row>
    <row r="10907" spans="29:36" x14ac:dyDescent="0.3">
      <c r="AC10907" s="439"/>
      <c r="AD10907" s="439"/>
      <c r="AE10907" s="439"/>
      <c r="AF10907" s="439"/>
      <c r="AG10907" s="439"/>
      <c r="AH10907" s="439"/>
      <c r="AI10907" s="439"/>
      <c r="AJ10907" s="439"/>
    </row>
    <row r="10908" spans="29:36" x14ac:dyDescent="0.3">
      <c r="AC10908" s="439"/>
      <c r="AD10908" s="439"/>
      <c r="AE10908" s="439"/>
      <c r="AF10908" s="439"/>
      <c r="AG10908" s="439"/>
      <c r="AH10908" s="439"/>
      <c r="AI10908" s="439"/>
      <c r="AJ10908" s="439"/>
    </row>
    <row r="10909" spans="29:36" x14ac:dyDescent="0.3">
      <c r="AC10909" s="439"/>
      <c r="AD10909" s="439"/>
      <c r="AE10909" s="439"/>
      <c r="AF10909" s="439"/>
      <c r="AG10909" s="439"/>
      <c r="AH10909" s="439"/>
      <c r="AI10909" s="439"/>
      <c r="AJ10909" s="439"/>
    </row>
    <row r="10910" spans="29:36" x14ac:dyDescent="0.3">
      <c r="AC10910" s="439"/>
      <c r="AD10910" s="439"/>
      <c r="AE10910" s="439"/>
      <c r="AF10910" s="439"/>
      <c r="AG10910" s="439"/>
      <c r="AH10910" s="439"/>
      <c r="AI10910" s="439"/>
      <c r="AJ10910" s="439"/>
    </row>
    <row r="10911" spans="29:36" x14ac:dyDescent="0.3">
      <c r="AC10911" s="439"/>
      <c r="AD10911" s="439"/>
      <c r="AE10911" s="439"/>
      <c r="AF10911" s="439"/>
      <c r="AG10911" s="439"/>
      <c r="AH10911" s="439"/>
      <c r="AI10911" s="439"/>
      <c r="AJ10911" s="439"/>
    </row>
    <row r="10912" spans="29:36" x14ac:dyDescent="0.3">
      <c r="AC10912" s="439"/>
      <c r="AD10912" s="439"/>
      <c r="AE10912" s="439"/>
      <c r="AF10912" s="439"/>
      <c r="AG10912" s="439"/>
      <c r="AH10912" s="439"/>
      <c r="AI10912" s="439"/>
      <c r="AJ10912" s="439"/>
    </row>
    <row r="10913" spans="29:36" x14ac:dyDescent="0.3">
      <c r="AC10913" s="439"/>
      <c r="AD10913" s="439"/>
      <c r="AE10913" s="439"/>
      <c r="AF10913" s="439"/>
      <c r="AG10913" s="439"/>
      <c r="AH10913" s="439"/>
      <c r="AI10913" s="439"/>
      <c r="AJ10913" s="439"/>
    </row>
    <row r="10914" spans="29:36" x14ac:dyDescent="0.3">
      <c r="AC10914" s="439"/>
      <c r="AD10914" s="439"/>
      <c r="AE10914" s="439"/>
      <c r="AF10914" s="439"/>
      <c r="AG10914" s="439"/>
      <c r="AH10914" s="439"/>
      <c r="AI10914" s="439"/>
      <c r="AJ10914" s="439"/>
    </row>
    <row r="10915" spans="29:36" x14ac:dyDescent="0.3">
      <c r="AC10915" s="439"/>
      <c r="AD10915" s="439"/>
      <c r="AE10915" s="439"/>
      <c r="AF10915" s="439"/>
      <c r="AG10915" s="439"/>
      <c r="AH10915" s="439"/>
      <c r="AI10915" s="439"/>
      <c r="AJ10915" s="439"/>
    </row>
    <row r="10916" spans="29:36" x14ac:dyDescent="0.3">
      <c r="AC10916" s="439"/>
      <c r="AD10916" s="439"/>
      <c r="AE10916" s="439"/>
      <c r="AF10916" s="439"/>
      <c r="AG10916" s="439"/>
      <c r="AH10916" s="439"/>
      <c r="AI10916" s="439"/>
      <c r="AJ10916" s="439"/>
    </row>
    <row r="10917" spans="29:36" x14ac:dyDescent="0.3">
      <c r="AC10917" s="439"/>
      <c r="AD10917" s="439"/>
      <c r="AE10917" s="439"/>
      <c r="AF10917" s="439"/>
      <c r="AG10917" s="439"/>
      <c r="AH10917" s="439"/>
      <c r="AI10917" s="439"/>
      <c r="AJ10917" s="439"/>
    </row>
    <row r="10918" spans="29:36" x14ac:dyDescent="0.3">
      <c r="AC10918" s="439"/>
      <c r="AD10918" s="439"/>
      <c r="AE10918" s="439"/>
      <c r="AF10918" s="439"/>
      <c r="AG10918" s="439"/>
      <c r="AH10918" s="439"/>
      <c r="AI10918" s="439"/>
      <c r="AJ10918" s="439"/>
    </row>
    <row r="10919" spans="29:36" x14ac:dyDescent="0.3">
      <c r="AC10919" s="439"/>
      <c r="AD10919" s="439"/>
      <c r="AE10919" s="439"/>
      <c r="AF10919" s="439"/>
      <c r="AG10919" s="439"/>
      <c r="AH10919" s="439"/>
      <c r="AI10919" s="439"/>
      <c r="AJ10919" s="439"/>
    </row>
    <row r="10920" spans="29:36" x14ac:dyDescent="0.3">
      <c r="AC10920" s="439"/>
      <c r="AD10920" s="439"/>
      <c r="AE10920" s="439"/>
      <c r="AF10920" s="439"/>
      <c r="AG10920" s="439"/>
      <c r="AH10920" s="439"/>
      <c r="AI10920" s="439"/>
      <c r="AJ10920" s="439"/>
    </row>
    <row r="10921" spans="29:36" x14ac:dyDescent="0.3">
      <c r="AC10921" s="439"/>
      <c r="AD10921" s="439"/>
      <c r="AE10921" s="439"/>
      <c r="AF10921" s="439"/>
      <c r="AG10921" s="439"/>
      <c r="AH10921" s="439"/>
      <c r="AI10921" s="439"/>
      <c r="AJ10921" s="439"/>
    </row>
    <row r="10922" spans="29:36" x14ac:dyDescent="0.3">
      <c r="AC10922" s="439"/>
      <c r="AD10922" s="439"/>
      <c r="AE10922" s="439"/>
      <c r="AF10922" s="439"/>
      <c r="AG10922" s="439"/>
      <c r="AH10922" s="439"/>
      <c r="AI10922" s="439"/>
      <c r="AJ10922" s="439"/>
    </row>
    <row r="10923" spans="29:36" x14ac:dyDescent="0.3">
      <c r="AC10923" s="439"/>
      <c r="AD10923" s="439"/>
      <c r="AE10923" s="439"/>
      <c r="AF10923" s="439"/>
      <c r="AG10923" s="439"/>
      <c r="AH10923" s="439"/>
      <c r="AI10923" s="439"/>
      <c r="AJ10923" s="439"/>
    </row>
    <row r="10924" spans="29:36" x14ac:dyDescent="0.3">
      <c r="AC10924" s="439"/>
      <c r="AD10924" s="439"/>
      <c r="AE10924" s="439"/>
      <c r="AF10924" s="439"/>
      <c r="AG10924" s="439"/>
      <c r="AH10924" s="439"/>
      <c r="AI10924" s="439"/>
      <c r="AJ10924" s="439"/>
    </row>
    <row r="10925" spans="29:36" x14ac:dyDescent="0.3">
      <c r="AC10925" s="439"/>
      <c r="AD10925" s="439"/>
      <c r="AE10925" s="439"/>
      <c r="AF10925" s="439"/>
      <c r="AG10925" s="439"/>
      <c r="AH10925" s="439"/>
      <c r="AI10925" s="439"/>
      <c r="AJ10925" s="439"/>
    </row>
    <row r="10926" spans="29:36" x14ac:dyDescent="0.3">
      <c r="AC10926" s="439"/>
      <c r="AD10926" s="439"/>
      <c r="AE10926" s="439"/>
      <c r="AF10926" s="439"/>
      <c r="AG10926" s="439"/>
      <c r="AH10926" s="439"/>
      <c r="AI10926" s="439"/>
      <c r="AJ10926" s="439"/>
    </row>
    <row r="10927" spans="29:36" x14ac:dyDescent="0.3">
      <c r="AC10927" s="439"/>
      <c r="AD10927" s="439"/>
      <c r="AE10927" s="439"/>
      <c r="AF10927" s="439"/>
      <c r="AG10927" s="439"/>
      <c r="AH10927" s="439"/>
      <c r="AI10927" s="439"/>
      <c r="AJ10927" s="439"/>
    </row>
    <row r="10928" spans="29:36" x14ac:dyDescent="0.3">
      <c r="AC10928" s="439"/>
      <c r="AD10928" s="439"/>
      <c r="AE10928" s="439"/>
      <c r="AF10928" s="439"/>
      <c r="AG10928" s="439"/>
      <c r="AH10928" s="439"/>
      <c r="AI10928" s="439"/>
      <c r="AJ10928" s="439"/>
    </row>
    <row r="10929" spans="29:36" x14ac:dyDescent="0.3">
      <c r="AC10929" s="439"/>
      <c r="AD10929" s="439"/>
      <c r="AE10929" s="439"/>
      <c r="AF10929" s="439"/>
      <c r="AG10929" s="439"/>
      <c r="AH10929" s="439"/>
      <c r="AI10929" s="439"/>
      <c r="AJ10929" s="439"/>
    </row>
    <row r="10930" spans="29:36" x14ac:dyDescent="0.3">
      <c r="AC10930" s="439"/>
      <c r="AD10930" s="439"/>
      <c r="AE10930" s="439"/>
      <c r="AF10930" s="439"/>
      <c r="AG10930" s="439"/>
      <c r="AH10930" s="439"/>
      <c r="AI10930" s="439"/>
      <c r="AJ10930" s="439"/>
    </row>
    <row r="10931" spans="29:36" x14ac:dyDescent="0.3">
      <c r="AC10931" s="439"/>
      <c r="AD10931" s="439"/>
      <c r="AE10931" s="439"/>
      <c r="AF10931" s="439"/>
      <c r="AG10931" s="439"/>
      <c r="AH10931" s="439"/>
      <c r="AI10931" s="439"/>
      <c r="AJ10931" s="439"/>
    </row>
    <row r="10932" spans="29:36" x14ac:dyDescent="0.3">
      <c r="AC10932" s="439"/>
      <c r="AD10932" s="439"/>
      <c r="AE10932" s="439"/>
      <c r="AF10932" s="439"/>
      <c r="AG10932" s="439"/>
      <c r="AH10932" s="439"/>
      <c r="AI10932" s="439"/>
      <c r="AJ10932" s="439"/>
    </row>
    <row r="10933" spans="29:36" x14ac:dyDescent="0.3">
      <c r="AC10933" s="439"/>
      <c r="AD10933" s="439"/>
      <c r="AE10933" s="439"/>
      <c r="AF10933" s="439"/>
      <c r="AG10933" s="439"/>
      <c r="AH10933" s="439"/>
      <c r="AI10933" s="439"/>
      <c r="AJ10933" s="439"/>
    </row>
    <row r="10934" spans="29:36" x14ac:dyDescent="0.3">
      <c r="AC10934" s="439"/>
      <c r="AD10934" s="439"/>
      <c r="AE10934" s="439"/>
      <c r="AF10934" s="439"/>
      <c r="AG10934" s="439"/>
      <c r="AH10934" s="439"/>
      <c r="AI10934" s="439"/>
      <c r="AJ10934" s="439"/>
    </row>
    <row r="10935" spans="29:36" x14ac:dyDescent="0.3">
      <c r="AC10935" s="439"/>
      <c r="AD10935" s="439"/>
      <c r="AE10935" s="439"/>
      <c r="AF10935" s="439"/>
      <c r="AG10935" s="439"/>
      <c r="AH10935" s="439"/>
      <c r="AI10935" s="439"/>
      <c r="AJ10935" s="439"/>
    </row>
    <row r="10936" spans="29:36" x14ac:dyDescent="0.3">
      <c r="AC10936" s="439"/>
      <c r="AD10936" s="439"/>
      <c r="AE10936" s="439"/>
      <c r="AF10936" s="439"/>
      <c r="AG10936" s="439"/>
      <c r="AH10936" s="439"/>
      <c r="AI10936" s="439"/>
      <c r="AJ10936" s="439"/>
    </row>
    <row r="10937" spans="29:36" x14ac:dyDescent="0.3">
      <c r="AC10937" s="439"/>
      <c r="AD10937" s="439"/>
      <c r="AE10937" s="439"/>
      <c r="AF10937" s="439"/>
      <c r="AG10937" s="439"/>
      <c r="AH10937" s="439"/>
      <c r="AI10937" s="439"/>
      <c r="AJ10937" s="439"/>
    </row>
    <row r="10938" spans="29:36" x14ac:dyDescent="0.3">
      <c r="AC10938" s="439"/>
      <c r="AD10938" s="439"/>
      <c r="AE10938" s="439"/>
      <c r="AF10938" s="439"/>
      <c r="AG10938" s="439"/>
      <c r="AH10938" s="439"/>
      <c r="AI10938" s="439"/>
      <c r="AJ10938" s="439"/>
    </row>
    <row r="10939" spans="29:36" x14ac:dyDescent="0.3">
      <c r="AC10939" s="439"/>
      <c r="AD10939" s="439"/>
      <c r="AE10939" s="439"/>
      <c r="AF10939" s="439"/>
      <c r="AG10939" s="439"/>
      <c r="AH10939" s="439"/>
      <c r="AI10939" s="439"/>
      <c r="AJ10939" s="439"/>
    </row>
    <row r="10940" spans="29:36" x14ac:dyDescent="0.3">
      <c r="AC10940" s="439"/>
      <c r="AD10940" s="439"/>
      <c r="AE10940" s="439"/>
      <c r="AF10940" s="439"/>
      <c r="AG10940" s="439"/>
      <c r="AH10940" s="439"/>
      <c r="AI10940" s="439"/>
      <c r="AJ10940" s="439"/>
    </row>
    <row r="10941" spans="29:36" x14ac:dyDescent="0.3">
      <c r="AC10941" s="439"/>
      <c r="AD10941" s="439"/>
      <c r="AE10941" s="439"/>
      <c r="AF10941" s="439"/>
      <c r="AG10941" s="439"/>
      <c r="AH10941" s="439"/>
      <c r="AI10941" s="439"/>
      <c r="AJ10941" s="439"/>
    </row>
    <row r="10942" spans="29:36" x14ac:dyDescent="0.3">
      <c r="AC10942" s="439"/>
      <c r="AD10942" s="439"/>
      <c r="AE10942" s="439"/>
      <c r="AF10942" s="439"/>
      <c r="AG10942" s="439"/>
      <c r="AH10942" s="439"/>
      <c r="AI10942" s="439"/>
      <c r="AJ10942" s="439"/>
    </row>
    <row r="10943" spans="29:36" x14ac:dyDescent="0.3">
      <c r="AC10943" s="439"/>
      <c r="AD10943" s="439"/>
      <c r="AE10943" s="439"/>
      <c r="AF10943" s="439"/>
      <c r="AG10943" s="439"/>
      <c r="AH10943" s="439"/>
      <c r="AI10943" s="439"/>
      <c r="AJ10943" s="439"/>
    </row>
    <row r="10944" spans="29:36" x14ac:dyDescent="0.3">
      <c r="AC10944" s="439"/>
      <c r="AD10944" s="439"/>
      <c r="AE10944" s="439"/>
      <c r="AF10944" s="439"/>
      <c r="AG10944" s="439"/>
      <c r="AH10944" s="439"/>
      <c r="AI10944" s="439"/>
      <c r="AJ10944" s="439"/>
    </row>
    <row r="10945" spans="29:36" x14ac:dyDescent="0.3">
      <c r="AC10945" s="439"/>
      <c r="AD10945" s="439"/>
      <c r="AE10945" s="439"/>
      <c r="AF10945" s="439"/>
      <c r="AG10945" s="439"/>
      <c r="AH10945" s="439"/>
      <c r="AI10945" s="439"/>
      <c r="AJ10945" s="439"/>
    </row>
    <row r="10946" spans="29:36" x14ac:dyDescent="0.3">
      <c r="AC10946" s="439"/>
      <c r="AD10946" s="439"/>
      <c r="AE10946" s="439"/>
      <c r="AF10946" s="439"/>
      <c r="AG10946" s="439"/>
      <c r="AH10946" s="439"/>
      <c r="AI10946" s="439"/>
      <c r="AJ10946" s="439"/>
    </row>
    <row r="10947" spans="29:36" x14ac:dyDescent="0.3">
      <c r="AC10947" s="439"/>
      <c r="AD10947" s="439"/>
      <c r="AE10947" s="439"/>
      <c r="AF10947" s="439"/>
      <c r="AG10947" s="439"/>
      <c r="AH10947" s="439"/>
      <c r="AI10947" s="439"/>
      <c r="AJ10947" s="439"/>
    </row>
    <row r="10948" spans="29:36" x14ac:dyDescent="0.3">
      <c r="AC10948" s="439"/>
      <c r="AD10948" s="439"/>
      <c r="AE10948" s="439"/>
      <c r="AF10948" s="439"/>
      <c r="AG10948" s="439"/>
      <c r="AH10948" s="439"/>
      <c r="AI10948" s="439"/>
      <c r="AJ10948" s="439"/>
    </row>
    <row r="10949" spans="29:36" x14ac:dyDescent="0.3">
      <c r="AC10949" s="439"/>
      <c r="AD10949" s="439"/>
      <c r="AE10949" s="439"/>
      <c r="AF10949" s="439"/>
      <c r="AG10949" s="439"/>
      <c r="AH10949" s="439"/>
      <c r="AI10949" s="439"/>
      <c r="AJ10949" s="439"/>
    </row>
    <row r="10950" spans="29:36" x14ac:dyDescent="0.3">
      <c r="AC10950" s="439"/>
      <c r="AD10950" s="439"/>
      <c r="AE10950" s="439"/>
      <c r="AF10950" s="439"/>
      <c r="AG10950" s="439"/>
      <c r="AH10950" s="439"/>
      <c r="AI10950" s="439"/>
      <c r="AJ10950" s="439"/>
    </row>
    <row r="10951" spans="29:36" x14ac:dyDescent="0.3">
      <c r="AC10951" s="439"/>
      <c r="AD10951" s="439"/>
      <c r="AE10951" s="439"/>
      <c r="AF10951" s="439"/>
      <c r="AG10951" s="439"/>
      <c r="AH10951" s="439"/>
      <c r="AI10951" s="439"/>
      <c r="AJ10951" s="439"/>
    </row>
    <row r="10952" spans="29:36" x14ac:dyDescent="0.3">
      <c r="AC10952" s="439"/>
      <c r="AD10952" s="439"/>
      <c r="AE10952" s="439"/>
      <c r="AF10952" s="439"/>
      <c r="AG10952" s="439"/>
      <c r="AH10952" s="439"/>
      <c r="AI10952" s="439"/>
      <c r="AJ10952" s="439"/>
    </row>
    <row r="10953" spans="29:36" x14ac:dyDescent="0.3">
      <c r="AC10953" s="439"/>
      <c r="AD10953" s="439"/>
      <c r="AE10953" s="439"/>
      <c r="AF10953" s="439"/>
      <c r="AG10953" s="439"/>
      <c r="AH10953" s="439"/>
      <c r="AI10953" s="439"/>
      <c r="AJ10953" s="439"/>
    </row>
    <row r="10954" spans="29:36" x14ac:dyDescent="0.3">
      <c r="AC10954" s="439"/>
      <c r="AD10954" s="439"/>
      <c r="AE10954" s="439"/>
      <c r="AF10954" s="439"/>
      <c r="AG10954" s="439"/>
      <c r="AH10954" s="439"/>
      <c r="AI10954" s="439"/>
      <c r="AJ10954" s="439"/>
    </row>
    <row r="10955" spans="29:36" x14ac:dyDescent="0.3">
      <c r="AC10955" s="439"/>
      <c r="AD10955" s="439"/>
      <c r="AE10955" s="439"/>
      <c r="AF10955" s="439"/>
      <c r="AG10955" s="439"/>
      <c r="AH10955" s="439"/>
      <c r="AI10955" s="439"/>
      <c r="AJ10955" s="439"/>
    </row>
    <row r="10956" spans="29:36" x14ac:dyDescent="0.3">
      <c r="AC10956" s="439"/>
      <c r="AD10956" s="439"/>
      <c r="AE10956" s="439"/>
      <c r="AF10956" s="439"/>
      <c r="AG10956" s="439"/>
      <c r="AH10956" s="439"/>
      <c r="AI10956" s="439"/>
      <c r="AJ10956" s="439"/>
    </row>
    <row r="10957" spans="29:36" x14ac:dyDescent="0.3">
      <c r="AC10957" s="439"/>
      <c r="AD10957" s="439"/>
      <c r="AE10957" s="439"/>
      <c r="AF10957" s="439"/>
      <c r="AG10957" s="439"/>
      <c r="AH10957" s="439"/>
      <c r="AI10957" s="439"/>
      <c r="AJ10957" s="439"/>
    </row>
    <row r="10958" spans="29:36" x14ac:dyDescent="0.3">
      <c r="AC10958" s="439"/>
      <c r="AD10958" s="439"/>
      <c r="AE10958" s="439"/>
      <c r="AF10958" s="439"/>
      <c r="AG10958" s="439"/>
      <c r="AH10958" s="439"/>
      <c r="AI10958" s="439"/>
      <c r="AJ10958" s="439"/>
    </row>
    <row r="10959" spans="29:36" x14ac:dyDescent="0.3">
      <c r="AC10959" s="439"/>
      <c r="AD10959" s="439"/>
      <c r="AE10959" s="439"/>
      <c r="AF10959" s="439"/>
      <c r="AG10959" s="439"/>
      <c r="AH10959" s="439"/>
      <c r="AI10959" s="439"/>
      <c r="AJ10959" s="439"/>
    </row>
    <row r="10960" spans="29:36" x14ac:dyDescent="0.3">
      <c r="AC10960" s="439"/>
      <c r="AD10960" s="439"/>
      <c r="AE10960" s="439"/>
      <c r="AF10960" s="439"/>
      <c r="AG10960" s="439"/>
      <c r="AH10960" s="439"/>
      <c r="AI10960" s="439"/>
      <c r="AJ10960" s="439"/>
    </row>
    <row r="10961" spans="29:36" x14ac:dyDescent="0.3">
      <c r="AC10961" s="439"/>
      <c r="AD10961" s="439"/>
      <c r="AE10961" s="439"/>
      <c r="AF10961" s="439"/>
      <c r="AG10961" s="439"/>
      <c r="AH10961" s="439"/>
      <c r="AI10961" s="439"/>
      <c r="AJ10961" s="439"/>
    </row>
    <row r="10962" spans="29:36" x14ac:dyDescent="0.3">
      <c r="AC10962" s="439"/>
      <c r="AD10962" s="439"/>
      <c r="AE10962" s="439"/>
      <c r="AF10962" s="439"/>
      <c r="AG10962" s="439"/>
      <c r="AH10962" s="439"/>
      <c r="AI10962" s="439"/>
      <c r="AJ10962" s="439"/>
    </row>
    <row r="10963" spans="29:36" x14ac:dyDescent="0.3">
      <c r="AC10963" s="439"/>
      <c r="AD10963" s="439"/>
      <c r="AE10963" s="439"/>
      <c r="AF10963" s="439"/>
      <c r="AG10963" s="439"/>
      <c r="AH10963" s="439"/>
      <c r="AI10963" s="439"/>
      <c r="AJ10963" s="439"/>
    </row>
    <row r="10964" spans="29:36" x14ac:dyDescent="0.3">
      <c r="AC10964" s="439"/>
      <c r="AD10964" s="439"/>
      <c r="AE10964" s="439"/>
      <c r="AF10964" s="439"/>
      <c r="AG10964" s="439"/>
      <c r="AH10964" s="439"/>
      <c r="AI10964" s="439"/>
      <c r="AJ10964" s="439"/>
    </row>
    <row r="10965" spans="29:36" x14ac:dyDescent="0.3">
      <c r="AC10965" s="439"/>
      <c r="AD10965" s="439"/>
      <c r="AE10965" s="439"/>
      <c r="AF10965" s="439"/>
      <c r="AG10965" s="439"/>
      <c r="AH10965" s="439"/>
      <c r="AI10965" s="439"/>
      <c r="AJ10965" s="439"/>
    </row>
    <row r="10966" spans="29:36" x14ac:dyDescent="0.3">
      <c r="AC10966" s="439"/>
      <c r="AD10966" s="439"/>
      <c r="AE10966" s="439"/>
      <c r="AF10966" s="439"/>
      <c r="AG10966" s="439"/>
      <c r="AH10966" s="439"/>
      <c r="AI10966" s="439"/>
      <c r="AJ10966" s="439"/>
    </row>
    <row r="10967" spans="29:36" x14ac:dyDescent="0.3">
      <c r="AC10967" s="439"/>
      <c r="AD10967" s="439"/>
      <c r="AE10967" s="439"/>
      <c r="AF10967" s="439"/>
      <c r="AG10967" s="439"/>
      <c r="AH10967" s="439"/>
      <c r="AI10967" s="439"/>
      <c r="AJ10967" s="439"/>
    </row>
    <row r="10968" spans="29:36" x14ac:dyDescent="0.3">
      <c r="AC10968" s="439"/>
      <c r="AD10968" s="439"/>
      <c r="AE10968" s="439"/>
      <c r="AF10968" s="439"/>
      <c r="AG10968" s="439"/>
      <c r="AH10968" s="439"/>
      <c r="AI10968" s="439"/>
      <c r="AJ10968" s="439"/>
    </row>
    <row r="10969" spans="29:36" x14ac:dyDescent="0.3">
      <c r="AC10969" s="439"/>
      <c r="AD10969" s="439"/>
      <c r="AE10969" s="439"/>
      <c r="AF10969" s="439"/>
      <c r="AG10969" s="439"/>
      <c r="AH10969" s="439"/>
      <c r="AI10969" s="439"/>
      <c r="AJ10969" s="439"/>
    </row>
    <row r="10970" spans="29:36" x14ac:dyDescent="0.3">
      <c r="AC10970" s="439"/>
      <c r="AD10970" s="439"/>
      <c r="AE10970" s="439"/>
      <c r="AF10970" s="439"/>
      <c r="AG10970" s="439"/>
      <c r="AH10970" s="439"/>
      <c r="AI10970" s="439"/>
      <c r="AJ10970" s="439"/>
    </row>
    <row r="10971" spans="29:36" x14ac:dyDescent="0.3">
      <c r="AC10971" s="439"/>
      <c r="AD10971" s="439"/>
      <c r="AE10971" s="439"/>
      <c r="AF10971" s="439"/>
      <c r="AG10971" s="439"/>
      <c r="AH10971" s="439"/>
      <c r="AI10971" s="439"/>
      <c r="AJ10971" s="439"/>
    </row>
    <row r="10972" spans="29:36" x14ac:dyDescent="0.3">
      <c r="AC10972" s="439"/>
      <c r="AD10972" s="439"/>
      <c r="AE10972" s="439"/>
      <c r="AF10972" s="439"/>
      <c r="AG10972" s="439"/>
      <c r="AH10972" s="439"/>
      <c r="AI10972" s="439"/>
      <c r="AJ10972" s="439"/>
    </row>
    <row r="10973" spans="29:36" x14ac:dyDescent="0.3">
      <c r="AC10973" s="439"/>
      <c r="AD10973" s="439"/>
      <c r="AE10973" s="439"/>
      <c r="AF10973" s="439"/>
      <c r="AG10973" s="439"/>
      <c r="AH10973" s="439"/>
      <c r="AI10973" s="439"/>
      <c r="AJ10973" s="439"/>
    </row>
    <row r="10974" spans="29:36" x14ac:dyDescent="0.3">
      <c r="AC10974" s="439"/>
      <c r="AD10974" s="439"/>
      <c r="AE10974" s="439"/>
      <c r="AF10974" s="439"/>
      <c r="AG10974" s="439"/>
      <c r="AH10974" s="439"/>
      <c r="AI10974" s="439"/>
      <c r="AJ10974" s="439"/>
    </row>
    <row r="10975" spans="29:36" x14ac:dyDescent="0.3">
      <c r="AC10975" s="439"/>
      <c r="AD10975" s="439"/>
      <c r="AE10975" s="439"/>
      <c r="AF10975" s="439"/>
      <c r="AG10975" s="439"/>
      <c r="AH10975" s="439"/>
      <c r="AI10975" s="439"/>
      <c r="AJ10975" s="439"/>
    </row>
    <row r="10976" spans="29:36" x14ac:dyDescent="0.3">
      <c r="AC10976" s="439"/>
      <c r="AD10976" s="439"/>
      <c r="AE10976" s="439"/>
      <c r="AF10976" s="439"/>
      <c r="AG10976" s="439"/>
      <c r="AH10976" s="439"/>
      <c r="AI10976" s="439"/>
      <c r="AJ10976" s="439"/>
    </row>
    <row r="10977" spans="29:36" x14ac:dyDescent="0.3">
      <c r="AC10977" s="439"/>
      <c r="AD10977" s="439"/>
      <c r="AE10977" s="439"/>
      <c r="AF10977" s="439"/>
      <c r="AG10977" s="439"/>
      <c r="AH10977" s="439"/>
      <c r="AI10977" s="439"/>
      <c r="AJ10977" s="439"/>
    </row>
    <row r="10978" spans="29:36" x14ac:dyDescent="0.3">
      <c r="AC10978" s="439"/>
      <c r="AD10978" s="439"/>
      <c r="AE10978" s="439"/>
      <c r="AF10978" s="439"/>
      <c r="AG10978" s="439"/>
      <c r="AH10978" s="439"/>
      <c r="AI10978" s="439"/>
      <c r="AJ10978" s="439"/>
    </row>
    <row r="10979" spans="29:36" x14ac:dyDescent="0.3">
      <c r="AC10979" s="439"/>
      <c r="AD10979" s="439"/>
      <c r="AE10979" s="439"/>
      <c r="AF10979" s="439"/>
      <c r="AG10979" s="439"/>
      <c r="AH10979" s="439"/>
      <c r="AI10979" s="439"/>
      <c r="AJ10979" s="439"/>
    </row>
    <row r="10980" spans="29:36" x14ac:dyDescent="0.3">
      <c r="AC10980" s="439"/>
      <c r="AD10980" s="439"/>
      <c r="AE10980" s="439"/>
      <c r="AF10980" s="439"/>
      <c r="AG10980" s="439"/>
      <c r="AH10980" s="439"/>
      <c r="AI10980" s="439"/>
      <c r="AJ10980" s="439"/>
    </row>
    <row r="10981" spans="29:36" x14ac:dyDescent="0.3">
      <c r="AC10981" s="439"/>
      <c r="AD10981" s="439"/>
      <c r="AE10981" s="439"/>
      <c r="AF10981" s="439"/>
      <c r="AG10981" s="439"/>
      <c r="AH10981" s="439"/>
      <c r="AI10981" s="439"/>
      <c r="AJ10981" s="439"/>
    </row>
    <row r="10982" spans="29:36" x14ac:dyDescent="0.3">
      <c r="AC10982" s="439"/>
      <c r="AD10982" s="439"/>
      <c r="AE10982" s="439"/>
      <c r="AF10982" s="439"/>
      <c r="AG10982" s="439"/>
      <c r="AH10982" s="439"/>
      <c r="AI10982" s="439"/>
      <c r="AJ10982" s="439"/>
    </row>
    <row r="10983" spans="29:36" x14ac:dyDescent="0.3">
      <c r="AC10983" s="439"/>
      <c r="AD10983" s="439"/>
      <c r="AE10983" s="439"/>
      <c r="AF10983" s="439"/>
      <c r="AG10983" s="439"/>
      <c r="AH10983" s="439"/>
      <c r="AI10983" s="439"/>
      <c r="AJ10983" s="439"/>
    </row>
    <row r="10984" spans="29:36" x14ac:dyDescent="0.3">
      <c r="AC10984" s="439"/>
      <c r="AD10984" s="439"/>
      <c r="AE10984" s="439"/>
      <c r="AF10984" s="439"/>
      <c r="AG10984" s="439"/>
      <c r="AH10984" s="439"/>
      <c r="AI10984" s="439"/>
      <c r="AJ10984" s="439"/>
    </row>
    <row r="10985" spans="29:36" x14ac:dyDescent="0.3">
      <c r="AC10985" s="439"/>
      <c r="AD10985" s="439"/>
      <c r="AE10985" s="439"/>
      <c r="AF10985" s="439"/>
      <c r="AG10985" s="439"/>
      <c r="AH10985" s="439"/>
      <c r="AI10985" s="439"/>
      <c r="AJ10985" s="439"/>
    </row>
    <row r="10986" spans="29:36" x14ac:dyDescent="0.3">
      <c r="AC10986" s="439"/>
      <c r="AD10986" s="439"/>
      <c r="AE10986" s="439"/>
      <c r="AF10986" s="439"/>
      <c r="AG10986" s="439"/>
      <c r="AH10986" s="439"/>
      <c r="AI10986" s="439"/>
      <c r="AJ10986" s="439"/>
    </row>
    <row r="10987" spans="29:36" x14ac:dyDescent="0.3">
      <c r="AC10987" s="439"/>
      <c r="AD10987" s="439"/>
      <c r="AE10987" s="439"/>
      <c r="AF10987" s="439"/>
      <c r="AG10987" s="439"/>
      <c r="AH10987" s="439"/>
      <c r="AI10987" s="439"/>
      <c r="AJ10987" s="439"/>
    </row>
    <row r="10988" spans="29:36" x14ac:dyDescent="0.3">
      <c r="AC10988" s="439"/>
      <c r="AD10988" s="439"/>
      <c r="AE10988" s="439"/>
      <c r="AF10988" s="439"/>
      <c r="AG10988" s="439"/>
      <c r="AH10988" s="439"/>
      <c r="AI10988" s="439"/>
      <c r="AJ10988" s="439"/>
    </row>
    <row r="10989" spans="29:36" x14ac:dyDescent="0.3">
      <c r="AC10989" s="439"/>
      <c r="AD10989" s="439"/>
      <c r="AE10989" s="439"/>
      <c r="AF10989" s="439"/>
      <c r="AG10989" s="439"/>
      <c r="AH10989" s="439"/>
      <c r="AI10989" s="439"/>
      <c r="AJ10989" s="439"/>
    </row>
    <row r="10990" spans="29:36" x14ac:dyDescent="0.3">
      <c r="AC10990" s="439"/>
      <c r="AD10990" s="439"/>
      <c r="AE10990" s="439"/>
      <c r="AF10990" s="439"/>
      <c r="AG10990" s="439"/>
      <c r="AH10990" s="439"/>
      <c r="AI10990" s="439"/>
      <c r="AJ10990" s="439"/>
    </row>
    <row r="10991" spans="29:36" x14ac:dyDescent="0.3">
      <c r="AC10991" s="439"/>
      <c r="AD10991" s="439"/>
      <c r="AE10991" s="439"/>
      <c r="AF10991" s="439"/>
      <c r="AG10991" s="439"/>
      <c r="AH10991" s="439"/>
      <c r="AI10991" s="439"/>
      <c r="AJ10991" s="439"/>
    </row>
    <row r="10992" spans="29:36" x14ac:dyDescent="0.3">
      <c r="AC10992" s="439"/>
      <c r="AD10992" s="439"/>
      <c r="AE10992" s="439"/>
      <c r="AF10992" s="439"/>
      <c r="AG10992" s="439"/>
      <c r="AH10992" s="439"/>
      <c r="AI10992" s="439"/>
      <c r="AJ10992" s="439"/>
    </row>
    <row r="10993" spans="29:36" x14ac:dyDescent="0.3">
      <c r="AC10993" s="439"/>
      <c r="AD10993" s="439"/>
      <c r="AE10993" s="439"/>
      <c r="AF10993" s="439"/>
      <c r="AG10993" s="439"/>
      <c r="AH10993" s="439"/>
      <c r="AI10993" s="439"/>
      <c r="AJ10993" s="439"/>
    </row>
    <row r="10994" spans="29:36" x14ac:dyDescent="0.3">
      <c r="AC10994" s="439"/>
      <c r="AD10994" s="439"/>
      <c r="AE10994" s="439"/>
      <c r="AF10994" s="439"/>
      <c r="AG10994" s="439"/>
      <c r="AH10994" s="439"/>
      <c r="AI10994" s="439"/>
      <c r="AJ10994" s="439"/>
    </row>
    <row r="10995" spans="29:36" x14ac:dyDescent="0.3">
      <c r="AC10995" s="439"/>
      <c r="AD10995" s="439"/>
      <c r="AE10995" s="439"/>
      <c r="AF10995" s="439"/>
      <c r="AG10995" s="439"/>
      <c r="AH10995" s="439"/>
      <c r="AI10995" s="439"/>
      <c r="AJ10995" s="439"/>
    </row>
    <row r="10996" spans="29:36" x14ac:dyDescent="0.3">
      <c r="AC10996" s="439"/>
      <c r="AD10996" s="439"/>
      <c r="AE10996" s="439"/>
      <c r="AF10996" s="439"/>
      <c r="AG10996" s="439"/>
      <c r="AH10996" s="439"/>
      <c r="AI10996" s="439"/>
      <c r="AJ10996" s="439"/>
    </row>
    <row r="10997" spans="29:36" x14ac:dyDescent="0.3">
      <c r="AC10997" s="439"/>
      <c r="AD10997" s="439"/>
      <c r="AE10997" s="439"/>
      <c r="AF10997" s="439"/>
      <c r="AG10997" s="439"/>
      <c r="AH10997" s="439"/>
      <c r="AI10997" s="439"/>
      <c r="AJ10997" s="439"/>
    </row>
    <row r="10998" spans="29:36" x14ac:dyDescent="0.3">
      <c r="AC10998" s="439"/>
      <c r="AD10998" s="439"/>
      <c r="AE10998" s="439"/>
      <c r="AF10998" s="439"/>
      <c r="AG10998" s="439"/>
      <c r="AH10998" s="439"/>
      <c r="AI10998" s="439"/>
      <c r="AJ10998" s="439"/>
    </row>
    <row r="10999" spans="29:36" x14ac:dyDescent="0.3">
      <c r="AC10999" s="439"/>
      <c r="AD10999" s="439"/>
      <c r="AE10999" s="439"/>
      <c r="AF10999" s="439"/>
      <c r="AG10999" s="439"/>
      <c r="AH10999" s="439"/>
      <c r="AI10999" s="439"/>
      <c r="AJ10999" s="439"/>
    </row>
    <row r="11000" spans="29:36" x14ac:dyDescent="0.3">
      <c r="AC11000" s="439"/>
      <c r="AD11000" s="439"/>
      <c r="AE11000" s="439"/>
      <c r="AF11000" s="439"/>
      <c r="AG11000" s="439"/>
      <c r="AH11000" s="439"/>
      <c r="AI11000" s="439"/>
      <c r="AJ11000" s="439"/>
    </row>
    <row r="11001" spans="29:36" x14ac:dyDescent="0.3">
      <c r="AC11001" s="439"/>
      <c r="AD11001" s="439"/>
      <c r="AE11001" s="439"/>
      <c r="AF11001" s="439"/>
      <c r="AG11001" s="439"/>
      <c r="AH11001" s="439"/>
      <c r="AI11001" s="439"/>
      <c r="AJ11001" s="439"/>
    </row>
    <row r="11002" spans="29:36" x14ac:dyDescent="0.3">
      <c r="AC11002" s="439"/>
      <c r="AD11002" s="439"/>
      <c r="AE11002" s="439"/>
      <c r="AF11002" s="439"/>
      <c r="AG11002" s="439"/>
      <c r="AH11002" s="439"/>
      <c r="AI11002" s="439"/>
      <c r="AJ11002" s="439"/>
    </row>
    <row r="11003" spans="29:36" x14ac:dyDescent="0.3">
      <c r="AC11003" s="439"/>
      <c r="AD11003" s="439"/>
      <c r="AE11003" s="439"/>
      <c r="AF11003" s="439"/>
      <c r="AG11003" s="439"/>
      <c r="AH11003" s="439"/>
      <c r="AI11003" s="439"/>
      <c r="AJ11003" s="439"/>
    </row>
    <row r="11004" spans="29:36" x14ac:dyDescent="0.3">
      <c r="AC11004" s="439"/>
      <c r="AD11004" s="439"/>
      <c r="AE11004" s="439"/>
      <c r="AF11004" s="439"/>
      <c r="AG11004" s="439"/>
      <c r="AH11004" s="439"/>
      <c r="AI11004" s="439"/>
      <c r="AJ11004" s="439"/>
    </row>
    <row r="11005" spans="29:36" x14ac:dyDescent="0.3">
      <c r="AC11005" s="439"/>
      <c r="AD11005" s="439"/>
      <c r="AE11005" s="439"/>
      <c r="AF11005" s="439"/>
      <c r="AG11005" s="439"/>
      <c r="AH11005" s="439"/>
      <c r="AI11005" s="439"/>
      <c r="AJ11005" s="439"/>
    </row>
    <row r="11006" spans="29:36" x14ac:dyDescent="0.3">
      <c r="AC11006" s="439"/>
      <c r="AD11006" s="439"/>
      <c r="AE11006" s="439"/>
      <c r="AF11006" s="439"/>
      <c r="AG11006" s="439"/>
      <c r="AH11006" s="439"/>
      <c r="AI11006" s="439"/>
      <c r="AJ11006" s="439"/>
    </row>
    <row r="11007" spans="29:36" x14ac:dyDescent="0.3">
      <c r="AC11007" s="439"/>
      <c r="AD11007" s="439"/>
      <c r="AE11007" s="439"/>
      <c r="AF11007" s="439"/>
      <c r="AG11007" s="439"/>
      <c r="AH11007" s="439"/>
      <c r="AI11007" s="439"/>
      <c r="AJ11007" s="439"/>
    </row>
    <row r="11008" spans="29:36" x14ac:dyDescent="0.3">
      <c r="AC11008" s="439"/>
      <c r="AD11008" s="439"/>
      <c r="AE11008" s="439"/>
      <c r="AF11008" s="439"/>
      <c r="AG11008" s="439"/>
      <c r="AH11008" s="439"/>
      <c r="AI11008" s="439"/>
      <c r="AJ11008" s="439"/>
    </row>
    <row r="11009" spans="29:36" x14ac:dyDescent="0.3">
      <c r="AC11009" s="439"/>
      <c r="AD11009" s="439"/>
      <c r="AE11009" s="439"/>
      <c r="AF11009" s="439"/>
      <c r="AG11009" s="439"/>
      <c r="AH11009" s="439"/>
      <c r="AI11009" s="439"/>
      <c r="AJ11009" s="439"/>
    </row>
    <row r="11010" spans="29:36" x14ac:dyDescent="0.3">
      <c r="AC11010" s="439"/>
      <c r="AD11010" s="439"/>
      <c r="AE11010" s="439"/>
      <c r="AF11010" s="439"/>
      <c r="AG11010" s="439"/>
      <c r="AH11010" s="439"/>
      <c r="AI11010" s="439"/>
      <c r="AJ11010" s="439"/>
    </row>
    <row r="11011" spans="29:36" x14ac:dyDescent="0.3">
      <c r="AC11011" s="439"/>
      <c r="AD11011" s="439"/>
      <c r="AE11011" s="439"/>
      <c r="AF11011" s="439"/>
      <c r="AG11011" s="439"/>
      <c r="AH11011" s="439"/>
      <c r="AI11011" s="439"/>
      <c r="AJ11011" s="439"/>
    </row>
    <row r="11012" spans="29:36" x14ac:dyDescent="0.3">
      <c r="AC11012" s="439"/>
      <c r="AD11012" s="439"/>
      <c r="AE11012" s="439"/>
      <c r="AF11012" s="439"/>
      <c r="AG11012" s="439"/>
      <c r="AH11012" s="439"/>
      <c r="AI11012" s="439"/>
      <c r="AJ11012" s="439"/>
    </row>
    <row r="11013" spans="29:36" x14ac:dyDescent="0.3">
      <c r="AC11013" s="439"/>
      <c r="AD11013" s="439"/>
      <c r="AE11013" s="439"/>
      <c r="AF11013" s="439"/>
      <c r="AG11013" s="439"/>
      <c r="AH11013" s="439"/>
      <c r="AI11013" s="439"/>
      <c r="AJ11013" s="439"/>
    </row>
    <row r="11014" spans="29:36" x14ac:dyDescent="0.3">
      <c r="AC11014" s="439"/>
      <c r="AD11014" s="439"/>
      <c r="AE11014" s="439"/>
      <c r="AF11014" s="439"/>
      <c r="AG11014" s="439"/>
      <c r="AH11014" s="439"/>
      <c r="AI11014" s="439"/>
      <c r="AJ11014" s="439"/>
    </row>
    <row r="11015" spans="29:36" x14ac:dyDescent="0.3">
      <c r="AC11015" s="439"/>
      <c r="AD11015" s="439"/>
      <c r="AE11015" s="439"/>
      <c r="AF11015" s="439"/>
      <c r="AG11015" s="439"/>
      <c r="AH11015" s="439"/>
      <c r="AI11015" s="439"/>
      <c r="AJ11015" s="439"/>
    </row>
    <row r="11016" spans="29:36" x14ac:dyDescent="0.3">
      <c r="AC11016" s="439"/>
      <c r="AD11016" s="439"/>
      <c r="AE11016" s="439"/>
      <c r="AF11016" s="439"/>
      <c r="AG11016" s="439"/>
      <c r="AH11016" s="439"/>
      <c r="AI11016" s="439"/>
      <c r="AJ11016" s="439"/>
    </row>
    <row r="11017" spans="29:36" x14ac:dyDescent="0.3">
      <c r="AC11017" s="439"/>
      <c r="AD11017" s="439"/>
      <c r="AE11017" s="439"/>
      <c r="AF11017" s="439"/>
      <c r="AG11017" s="439"/>
      <c r="AH11017" s="439"/>
      <c r="AI11017" s="439"/>
      <c r="AJ11017" s="439"/>
    </row>
    <row r="11018" spans="29:36" x14ac:dyDescent="0.3">
      <c r="AC11018" s="439"/>
      <c r="AD11018" s="439"/>
      <c r="AE11018" s="439"/>
      <c r="AF11018" s="439"/>
      <c r="AG11018" s="439"/>
      <c r="AH11018" s="439"/>
      <c r="AI11018" s="439"/>
      <c r="AJ11018" s="439"/>
    </row>
    <row r="11019" spans="29:36" x14ac:dyDescent="0.3">
      <c r="AC11019" s="439"/>
      <c r="AD11019" s="439"/>
      <c r="AE11019" s="439"/>
      <c r="AF11019" s="439"/>
      <c r="AG11019" s="439"/>
      <c r="AH11019" s="439"/>
      <c r="AI11019" s="439"/>
      <c r="AJ11019" s="439"/>
    </row>
    <row r="11020" spans="29:36" x14ac:dyDescent="0.3">
      <c r="AC11020" s="439"/>
      <c r="AD11020" s="439"/>
      <c r="AE11020" s="439"/>
      <c r="AF11020" s="439"/>
      <c r="AG11020" s="439"/>
      <c r="AH11020" s="439"/>
      <c r="AI11020" s="439"/>
      <c r="AJ11020" s="439"/>
    </row>
    <row r="11021" spans="29:36" x14ac:dyDescent="0.3">
      <c r="AC11021" s="439"/>
      <c r="AD11021" s="439"/>
      <c r="AE11021" s="439"/>
      <c r="AF11021" s="439"/>
      <c r="AG11021" s="439"/>
      <c r="AH11021" s="439"/>
      <c r="AI11021" s="439"/>
      <c r="AJ11021" s="439"/>
    </row>
    <row r="11022" spans="29:36" x14ac:dyDescent="0.3">
      <c r="AC11022" s="439"/>
      <c r="AD11022" s="439"/>
      <c r="AE11022" s="439"/>
      <c r="AF11022" s="439"/>
      <c r="AG11022" s="439"/>
      <c r="AH11022" s="439"/>
      <c r="AI11022" s="439"/>
      <c r="AJ11022" s="439"/>
    </row>
    <row r="11023" spans="29:36" x14ac:dyDescent="0.3">
      <c r="AC11023" s="439"/>
      <c r="AD11023" s="439"/>
      <c r="AE11023" s="439"/>
      <c r="AF11023" s="439"/>
      <c r="AG11023" s="439"/>
      <c r="AH11023" s="439"/>
      <c r="AI11023" s="439"/>
      <c r="AJ11023" s="439"/>
    </row>
    <row r="11024" spans="29:36" x14ac:dyDescent="0.3">
      <c r="AC11024" s="439"/>
      <c r="AD11024" s="439"/>
      <c r="AE11024" s="439"/>
      <c r="AF11024" s="439"/>
      <c r="AG11024" s="439"/>
      <c r="AH11024" s="439"/>
      <c r="AI11024" s="439"/>
      <c r="AJ11024" s="439"/>
    </row>
    <row r="11025" spans="29:36" x14ac:dyDescent="0.3">
      <c r="AC11025" s="439"/>
      <c r="AD11025" s="439"/>
      <c r="AE11025" s="439"/>
      <c r="AF11025" s="439"/>
      <c r="AG11025" s="439"/>
      <c r="AH11025" s="439"/>
      <c r="AI11025" s="439"/>
      <c r="AJ11025" s="439"/>
    </row>
    <row r="11026" spans="29:36" x14ac:dyDescent="0.3">
      <c r="AC11026" s="439"/>
      <c r="AD11026" s="439"/>
      <c r="AE11026" s="439"/>
      <c r="AF11026" s="439"/>
      <c r="AG11026" s="439"/>
      <c r="AH11026" s="439"/>
      <c r="AI11026" s="439"/>
      <c r="AJ11026" s="439"/>
    </row>
    <row r="11027" spans="29:36" x14ac:dyDescent="0.3">
      <c r="AC11027" s="439"/>
      <c r="AD11027" s="439"/>
      <c r="AE11027" s="439"/>
      <c r="AF11027" s="439"/>
      <c r="AG11027" s="439"/>
      <c r="AH11027" s="439"/>
      <c r="AI11027" s="439"/>
      <c r="AJ11027" s="439"/>
    </row>
    <row r="11028" spans="29:36" x14ac:dyDescent="0.3">
      <c r="AC11028" s="439"/>
      <c r="AD11028" s="439"/>
      <c r="AE11028" s="439"/>
      <c r="AF11028" s="439"/>
      <c r="AG11028" s="439"/>
      <c r="AH11028" s="439"/>
      <c r="AI11028" s="439"/>
      <c r="AJ11028" s="439"/>
    </row>
    <row r="11029" spans="29:36" x14ac:dyDescent="0.3">
      <c r="AC11029" s="439"/>
      <c r="AD11029" s="439"/>
      <c r="AE11029" s="439"/>
      <c r="AF11029" s="439"/>
      <c r="AG11029" s="439"/>
      <c r="AH11029" s="439"/>
      <c r="AI11029" s="439"/>
      <c r="AJ11029" s="439"/>
    </row>
    <row r="11030" spans="29:36" x14ac:dyDescent="0.3">
      <c r="AC11030" s="439"/>
      <c r="AD11030" s="439"/>
      <c r="AE11030" s="439"/>
      <c r="AF11030" s="439"/>
      <c r="AG11030" s="439"/>
      <c r="AH11030" s="439"/>
      <c r="AI11030" s="439"/>
      <c r="AJ11030" s="439"/>
    </row>
    <row r="11031" spans="29:36" x14ac:dyDescent="0.3">
      <c r="AC11031" s="439"/>
      <c r="AD11031" s="439"/>
      <c r="AE11031" s="439"/>
      <c r="AF11031" s="439"/>
      <c r="AG11031" s="439"/>
      <c r="AH11031" s="439"/>
      <c r="AI11031" s="439"/>
      <c r="AJ11031" s="439"/>
    </row>
    <row r="11032" spans="29:36" x14ac:dyDescent="0.3">
      <c r="AC11032" s="439"/>
      <c r="AD11032" s="439"/>
      <c r="AE11032" s="439"/>
      <c r="AF11032" s="439"/>
      <c r="AG11032" s="439"/>
      <c r="AH11032" s="439"/>
      <c r="AI11032" s="439"/>
      <c r="AJ11032" s="439"/>
    </row>
    <row r="11033" spans="29:36" x14ac:dyDescent="0.3">
      <c r="AC11033" s="439"/>
      <c r="AD11033" s="439"/>
      <c r="AE11033" s="439"/>
      <c r="AF11033" s="439"/>
      <c r="AG11033" s="439"/>
      <c r="AH11033" s="439"/>
      <c r="AI11033" s="439"/>
      <c r="AJ11033" s="439"/>
    </row>
    <row r="11034" spans="29:36" x14ac:dyDescent="0.3">
      <c r="AC11034" s="439"/>
      <c r="AD11034" s="439"/>
      <c r="AE11034" s="439"/>
      <c r="AF11034" s="439"/>
      <c r="AG11034" s="439"/>
      <c r="AH11034" s="439"/>
      <c r="AI11034" s="439"/>
      <c r="AJ11034" s="439"/>
    </row>
    <row r="11035" spans="29:36" x14ac:dyDescent="0.3">
      <c r="AC11035" s="439"/>
      <c r="AD11035" s="439"/>
      <c r="AE11035" s="439"/>
      <c r="AF11035" s="439"/>
      <c r="AG11035" s="439"/>
      <c r="AH11035" s="439"/>
      <c r="AI11035" s="439"/>
      <c r="AJ11035" s="439"/>
    </row>
    <row r="11036" spans="29:36" x14ac:dyDescent="0.3">
      <c r="AC11036" s="439"/>
      <c r="AD11036" s="439"/>
      <c r="AE11036" s="439"/>
      <c r="AF11036" s="439"/>
      <c r="AG11036" s="439"/>
      <c r="AH11036" s="439"/>
      <c r="AI11036" s="439"/>
      <c r="AJ11036" s="439"/>
    </row>
    <row r="11037" spans="29:36" x14ac:dyDescent="0.3">
      <c r="AC11037" s="439"/>
      <c r="AD11037" s="439"/>
      <c r="AE11037" s="439"/>
      <c r="AF11037" s="439"/>
      <c r="AG11037" s="439"/>
      <c r="AH11037" s="439"/>
      <c r="AI11037" s="439"/>
      <c r="AJ11037" s="439"/>
    </row>
    <row r="11038" spans="29:36" x14ac:dyDescent="0.3">
      <c r="AC11038" s="439"/>
      <c r="AD11038" s="439"/>
      <c r="AE11038" s="439"/>
      <c r="AF11038" s="439"/>
      <c r="AG11038" s="439"/>
      <c r="AH11038" s="439"/>
      <c r="AI11038" s="439"/>
      <c r="AJ11038" s="439"/>
    </row>
    <row r="11039" spans="29:36" x14ac:dyDescent="0.3">
      <c r="AC11039" s="439"/>
      <c r="AD11039" s="439"/>
      <c r="AE11039" s="439"/>
      <c r="AF11039" s="439"/>
      <c r="AG11039" s="439"/>
      <c r="AH11039" s="439"/>
      <c r="AI11039" s="439"/>
      <c r="AJ11039" s="439"/>
    </row>
    <row r="11040" spans="29:36" x14ac:dyDescent="0.3">
      <c r="AC11040" s="439"/>
      <c r="AD11040" s="439"/>
      <c r="AE11040" s="439"/>
      <c r="AF11040" s="439"/>
      <c r="AG11040" s="439"/>
      <c r="AH11040" s="439"/>
      <c r="AI11040" s="439"/>
      <c r="AJ11040" s="439"/>
    </row>
    <row r="11041" spans="29:36" x14ac:dyDescent="0.3">
      <c r="AC11041" s="439"/>
      <c r="AD11041" s="439"/>
      <c r="AE11041" s="439"/>
      <c r="AF11041" s="439"/>
      <c r="AG11041" s="439"/>
      <c r="AH11041" s="439"/>
      <c r="AI11041" s="439"/>
      <c r="AJ11041" s="439"/>
    </row>
    <row r="11042" spans="29:36" x14ac:dyDescent="0.3">
      <c r="AC11042" s="439"/>
      <c r="AD11042" s="439"/>
      <c r="AE11042" s="439"/>
      <c r="AF11042" s="439"/>
      <c r="AG11042" s="439"/>
      <c r="AH11042" s="439"/>
      <c r="AI11042" s="439"/>
      <c r="AJ11042" s="439"/>
    </row>
    <row r="11043" spans="29:36" x14ac:dyDescent="0.3">
      <c r="AC11043" s="439"/>
      <c r="AD11043" s="439"/>
      <c r="AE11043" s="439"/>
      <c r="AF11043" s="439"/>
      <c r="AG11043" s="439"/>
      <c r="AH11043" s="439"/>
      <c r="AI11043" s="439"/>
      <c r="AJ11043" s="439"/>
    </row>
    <row r="11044" spans="29:36" x14ac:dyDescent="0.3">
      <c r="AC11044" s="439"/>
      <c r="AD11044" s="439"/>
      <c r="AE11044" s="439"/>
      <c r="AF11044" s="439"/>
      <c r="AG11044" s="439"/>
      <c r="AH11044" s="439"/>
      <c r="AI11044" s="439"/>
      <c r="AJ11044" s="439"/>
    </row>
    <row r="11045" spans="29:36" x14ac:dyDescent="0.3">
      <c r="AC11045" s="439"/>
      <c r="AD11045" s="439"/>
      <c r="AE11045" s="439"/>
      <c r="AF11045" s="439"/>
      <c r="AG11045" s="439"/>
      <c r="AH11045" s="439"/>
      <c r="AI11045" s="439"/>
      <c r="AJ11045" s="439"/>
    </row>
    <row r="11046" spans="29:36" x14ac:dyDescent="0.3">
      <c r="AC11046" s="439"/>
      <c r="AD11046" s="439"/>
      <c r="AE11046" s="439"/>
      <c r="AF11046" s="439"/>
      <c r="AG11046" s="439"/>
      <c r="AH11046" s="439"/>
      <c r="AI11046" s="439"/>
      <c r="AJ11046" s="439"/>
    </row>
    <row r="11047" spans="29:36" x14ac:dyDescent="0.3">
      <c r="AC11047" s="439"/>
      <c r="AD11047" s="439"/>
      <c r="AE11047" s="439"/>
      <c r="AF11047" s="439"/>
      <c r="AG11047" s="439"/>
      <c r="AH11047" s="439"/>
      <c r="AI11047" s="439"/>
      <c r="AJ11047" s="439"/>
    </row>
    <row r="11048" spans="29:36" x14ac:dyDescent="0.3">
      <c r="AC11048" s="439"/>
      <c r="AD11048" s="439"/>
      <c r="AE11048" s="439"/>
      <c r="AF11048" s="439"/>
      <c r="AG11048" s="439"/>
      <c r="AH11048" s="439"/>
      <c r="AI11048" s="439"/>
      <c r="AJ11048" s="439"/>
    </row>
    <row r="11049" spans="29:36" x14ac:dyDescent="0.3">
      <c r="AC11049" s="439"/>
      <c r="AD11049" s="439"/>
      <c r="AE11049" s="439"/>
      <c r="AF11049" s="439"/>
      <c r="AG11049" s="439"/>
      <c r="AH11049" s="439"/>
      <c r="AI11049" s="439"/>
      <c r="AJ11049" s="439"/>
    </row>
    <row r="11050" spans="29:36" x14ac:dyDescent="0.3">
      <c r="AC11050" s="439"/>
      <c r="AD11050" s="439"/>
      <c r="AE11050" s="439"/>
      <c r="AF11050" s="439"/>
      <c r="AG11050" s="439"/>
      <c r="AH11050" s="439"/>
      <c r="AI11050" s="439"/>
      <c r="AJ11050" s="439"/>
    </row>
    <row r="11051" spans="29:36" x14ac:dyDescent="0.3">
      <c r="AC11051" s="439"/>
      <c r="AD11051" s="439"/>
      <c r="AE11051" s="439"/>
      <c r="AF11051" s="439"/>
      <c r="AG11051" s="439"/>
      <c r="AH11051" s="439"/>
      <c r="AI11051" s="439"/>
      <c r="AJ11051" s="439"/>
    </row>
    <row r="11052" spans="29:36" x14ac:dyDescent="0.3">
      <c r="AC11052" s="439"/>
      <c r="AD11052" s="439"/>
      <c r="AE11052" s="439"/>
      <c r="AF11052" s="439"/>
      <c r="AG11052" s="439"/>
      <c r="AH11052" s="439"/>
      <c r="AI11052" s="439"/>
      <c r="AJ11052" s="439"/>
    </row>
    <row r="11053" spans="29:36" x14ac:dyDescent="0.3">
      <c r="AC11053" s="439"/>
      <c r="AD11053" s="439"/>
      <c r="AE11053" s="439"/>
      <c r="AF11053" s="439"/>
      <c r="AG11053" s="439"/>
      <c r="AH11053" s="439"/>
      <c r="AI11053" s="439"/>
      <c r="AJ11053" s="439"/>
    </row>
    <row r="11054" spans="29:36" x14ac:dyDescent="0.3">
      <c r="AC11054" s="439"/>
      <c r="AD11054" s="439"/>
      <c r="AE11054" s="439"/>
      <c r="AF11054" s="439"/>
      <c r="AG11054" s="439"/>
      <c r="AH11054" s="439"/>
      <c r="AI11054" s="439"/>
      <c r="AJ11054" s="439"/>
    </row>
    <row r="11055" spans="29:36" x14ac:dyDescent="0.3">
      <c r="AC11055" s="439"/>
      <c r="AD11055" s="439"/>
      <c r="AE11055" s="439"/>
      <c r="AF11055" s="439"/>
      <c r="AG11055" s="439"/>
      <c r="AH11055" s="439"/>
      <c r="AI11055" s="439"/>
      <c r="AJ11055" s="439"/>
    </row>
    <row r="11056" spans="29:36" x14ac:dyDescent="0.3">
      <c r="AC11056" s="439"/>
      <c r="AD11056" s="439"/>
      <c r="AE11056" s="439"/>
      <c r="AF11056" s="439"/>
      <c r="AG11056" s="439"/>
      <c r="AH11056" s="439"/>
      <c r="AI11056" s="439"/>
      <c r="AJ11056" s="439"/>
    </row>
    <row r="11057" spans="29:36" x14ac:dyDescent="0.3">
      <c r="AC11057" s="439"/>
      <c r="AD11057" s="439"/>
      <c r="AE11057" s="439"/>
      <c r="AF11057" s="439"/>
      <c r="AG11057" s="439"/>
      <c r="AH11057" s="439"/>
      <c r="AI11057" s="439"/>
      <c r="AJ11057" s="439"/>
    </row>
    <row r="11058" spans="29:36" x14ac:dyDescent="0.3">
      <c r="AC11058" s="439"/>
      <c r="AD11058" s="439"/>
      <c r="AE11058" s="439"/>
      <c r="AF11058" s="439"/>
      <c r="AG11058" s="439"/>
      <c r="AH11058" s="439"/>
      <c r="AI11058" s="439"/>
      <c r="AJ11058" s="439"/>
    </row>
    <row r="11059" spans="29:36" x14ac:dyDescent="0.3">
      <c r="AC11059" s="439"/>
      <c r="AD11059" s="439"/>
      <c r="AE11059" s="439"/>
      <c r="AF11059" s="439"/>
      <c r="AG11059" s="439"/>
      <c r="AH11059" s="439"/>
      <c r="AI11059" s="439"/>
      <c r="AJ11059" s="439"/>
    </row>
    <row r="11060" spans="29:36" x14ac:dyDescent="0.3">
      <c r="AC11060" s="439"/>
      <c r="AD11060" s="439"/>
      <c r="AE11060" s="439"/>
      <c r="AF11060" s="439"/>
      <c r="AG11060" s="439"/>
      <c r="AH11060" s="439"/>
      <c r="AI11060" s="439"/>
      <c r="AJ11060" s="439"/>
    </row>
    <row r="11061" spans="29:36" x14ac:dyDescent="0.3">
      <c r="AC11061" s="439"/>
      <c r="AD11061" s="439"/>
      <c r="AE11061" s="439"/>
      <c r="AF11061" s="439"/>
      <c r="AG11061" s="439"/>
      <c r="AH11061" s="439"/>
      <c r="AI11061" s="439"/>
      <c r="AJ11061" s="439"/>
    </row>
    <row r="11062" spans="29:36" x14ac:dyDescent="0.3">
      <c r="AC11062" s="439"/>
      <c r="AD11062" s="439"/>
      <c r="AE11062" s="439"/>
      <c r="AF11062" s="439"/>
      <c r="AG11062" s="439"/>
      <c r="AH11062" s="439"/>
      <c r="AI11062" s="439"/>
      <c r="AJ11062" s="439"/>
    </row>
    <row r="11063" spans="29:36" x14ac:dyDescent="0.3">
      <c r="AC11063" s="439"/>
      <c r="AD11063" s="439"/>
      <c r="AE11063" s="439"/>
      <c r="AF11063" s="439"/>
      <c r="AG11063" s="439"/>
      <c r="AH11063" s="439"/>
      <c r="AI11063" s="439"/>
      <c r="AJ11063" s="439"/>
    </row>
    <row r="11064" spans="29:36" x14ac:dyDescent="0.3">
      <c r="AC11064" s="439"/>
      <c r="AD11064" s="439"/>
      <c r="AE11064" s="439"/>
      <c r="AF11064" s="439"/>
      <c r="AG11064" s="439"/>
      <c r="AH11064" s="439"/>
      <c r="AI11064" s="439"/>
      <c r="AJ11064" s="439"/>
    </row>
    <row r="11065" spans="29:36" x14ac:dyDescent="0.3">
      <c r="AC11065" s="439"/>
      <c r="AD11065" s="439"/>
      <c r="AE11065" s="439"/>
      <c r="AF11065" s="439"/>
      <c r="AG11065" s="439"/>
      <c r="AH11065" s="439"/>
      <c r="AI11065" s="439"/>
      <c r="AJ11065" s="439"/>
    </row>
    <row r="11066" spans="29:36" x14ac:dyDescent="0.3">
      <c r="AC11066" s="439"/>
      <c r="AD11066" s="439"/>
      <c r="AE11066" s="439"/>
      <c r="AF11066" s="439"/>
      <c r="AG11066" s="439"/>
      <c r="AH11066" s="439"/>
      <c r="AI11066" s="439"/>
      <c r="AJ11066" s="439"/>
    </row>
    <row r="11067" spans="29:36" x14ac:dyDescent="0.3">
      <c r="AC11067" s="439"/>
      <c r="AD11067" s="439"/>
      <c r="AE11067" s="439"/>
      <c r="AF11067" s="439"/>
      <c r="AG11067" s="439"/>
      <c r="AH11067" s="439"/>
      <c r="AI11067" s="439"/>
      <c r="AJ11067" s="439"/>
    </row>
    <row r="11068" spans="29:36" x14ac:dyDescent="0.3">
      <c r="AC11068" s="439"/>
      <c r="AD11068" s="439"/>
      <c r="AE11068" s="439"/>
      <c r="AF11068" s="439"/>
      <c r="AG11068" s="439"/>
      <c r="AH11068" s="439"/>
      <c r="AI11068" s="439"/>
      <c r="AJ11068" s="439"/>
    </row>
    <row r="11069" spans="29:36" x14ac:dyDescent="0.3">
      <c r="AC11069" s="439"/>
      <c r="AD11069" s="439"/>
      <c r="AE11069" s="439"/>
      <c r="AF11069" s="439"/>
      <c r="AG11069" s="439"/>
      <c r="AH11069" s="439"/>
      <c r="AI11069" s="439"/>
      <c r="AJ11069" s="439"/>
    </row>
    <row r="11070" spans="29:36" x14ac:dyDescent="0.3">
      <c r="AC11070" s="439"/>
      <c r="AD11070" s="439"/>
      <c r="AE11070" s="439"/>
      <c r="AF11070" s="439"/>
      <c r="AG11070" s="439"/>
      <c r="AH11070" s="439"/>
      <c r="AI11070" s="439"/>
      <c r="AJ11070" s="439"/>
    </row>
    <row r="11071" spans="29:36" x14ac:dyDescent="0.3">
      <c r="AC11071" s="439"/>
      <c r="AD11071" s="439"/>
      <c r="AE11071" s="439"/>
      <c r="AF11071" s="439"/>
      <c r="AG11071" s="439"/>
      <c r="AH11071" s="439"/>
      <c r="AI11071" s="439"/>
      <c r="AJ11071" s="439"/>
    </row>
    <row r="11072" spans="29:36" x14ac:dyDescent="0.3">
      <c r="AC11072" s="439"/>
      <c r="AD11072" s="439"/>
      <c r="AE11072" s="439"/>
      <c r="AF11072" s="439"/>
      <c r="AG11072" s="439"/>
      <c r="AH11072" s="439"/>
      <c r="AI11072" s="439"/>
      <c r="AJ11072" s="439"/>
    </row>
    <row r="11073" spans="29:36" x14ac:dyDescent="0.3">
      <c r="AC11073" s="439"/>
      <c r="AD11073" s="439"/>
      <c r="AE11073" s="439"/>
      <c r="AF11073" s="439"/>
      <c r="AG11073" s="439"/>
      <c r="AH11073" s="439"/>
      <c r="AI11073" s="439"/>
      <c r="AJ11073" s="439"/>
    </row>
    <row r="11074" spans="29:36" x14ac:dyDescent="0.3">
      <c r="AC11074" s="439"/>
      <c r="AD11074" s="439"/>
      <c r="AE11074" s="439"/>
      <c r="AF11074" s="439"/>
      <c r="AG11074" s="439"/>
      <c r="AH11074" s="439"/>
      <c r="AI11074" s="439"/>
      <c r="AJ11074" s="439"/>
    </row>
    <row r="11075" spans="29:36" x14ac:dyDescent="0.3">
      <c r="AC11075" s="439"/>
      <c r="AD11075" s="439"/>
      <c r="AE11075" s="439"/>
      <c r="AF11075" s="439"/>
      <c r="AG11075" s="439"/>
      <c r="AH11075" s="439"/>
      <c r="AI11075" s="439"/>
      <c r="AJ11075" s="439"/>
    </row>
    <row r="11076" spans="29:36" x14ac:dyDescent="0.3">
      <c r="AC11076" s="439"/>
      <c r="AD11076" s="439"/>
      <c r="AE11076" s="439"/>
      <c r="AF11076" s="439"/>
      <c r="AG11076" s="439"/>
      <c r="AH11076" s="439"/>
      <c r="AI11076" s="439"/>
      <c r="AJ11076" s="439"/>
    </row>
    <row r="11077" spans="29:36" x14ac:dyDescent="0.3">
      <c r="AC11077" s="439"/>
      <c r="AD11077" s="439"/>
      <c r="AE11077" s="439"/>
      <c r="AF11077" s="439"/>
      <c r="AG11077" s="439"/>
      <c r="AH11077" s="439"/>
      <c r="AI11077" s="439"/>
      <c r="AJ11077" s="439"/>
    </row>
    <row r="11078" spans="29:36" x14ac:dyDescent="0.3">
      <c r="AC11078" s="439"/>
      <c r="AD11078" s="439"/>
      <c r="AE11078" s="439"/>
      <c r="AF11078" s="439"/>
      <c r="AG11078" s="439"/>
      <c r="AH11078" s="439"/>
      <c r="AI11078" s="439"/>
      <c r="AJ11078" s="439"/>
    </row>
    <row r="11079" spans="29:36" x14ac:dyDescent="0.3">
      <c r="AC11079" s="439"/>
      <c r="AD11079" s="439"/>
      <c r="AE11079" s="439"/>
      <c r="AF11079" s="439"/>
      <c r="AG11079" s="439"/>
      <c r="AH11079" s="439"/>
      <c r="AI11079" s="439"/>
      <c r="AJ11079" s="439"/>
    </row>
    <row r="11080" spans="29:36" x14ac:dyDescent="0.3">
      <c r="AC11080" s="439"/>
      <c r="AD11080" s="439"/>
      <c r="AE11080" s="439"/>
      <c r="AF11080" s="439"/>
      <c r="AG11080" s="439"/>
      <c r="AH11080" s="439"/>
      <c r="AI11080" s="439"/>
      <c r="AJ11080" s="439"/>
    </row>
    <row r="11081" spans="29:36" x14ac:dyDescent="0.3">
      <c r="AC11081" s="439"/>
      <c r="AD11081" s="439"/>
      <c r="AE11081" s="439"/>
      <c r="AF11081" s="439"/>
      <c r="AG11081" s="439"/>
      <c r="AH11081" s="439"/>
      <c r="AI11081" s="439"/>
      <c r="AJ11081" s="439"/>
    </row>
    <row r="11082" spans="29:36" x14ac:dyDescent="0.3">
      <c r="AC11082" s="439"/>
      <c r="AD11082" s="439"/>
      <c r="AE11082" s="439"/>
      <c r="AF11082" s="439"/>
      <c r="AG11082" s="439"/>
      <c r="AH11082" s="439"/>
      <c r="AI11082" s="439"/>
      <c r="AJ11082" s="439"/>
    </row>
    <row r="11083" spans="29:36" x14ac:dyDescent="0.3">
      <c r="AC11083" s="439"/>
      <c r="AD11083" s="439"/>
      <c r="AE11083" s="439"/>
      <c r="AF11083" s="439"/>
      <c r="AG11083" s="439"/>
      <c r="AH11083" s="439"/>
      <c r="AI11083" s="439"/>
      <c r="AJ11083" s="439"/>
    </row>
    <row r="11084" spans="29:36" x14ac:dyDescent="0.3">
      <c r="AC11084" s="439"/>
      <c r="AD11084" s="439"/>
      <c r="AE11084" s="439"/>
      <c r="AF11084" s="439"/>
      <c r="AG11084" s="439"/>
      <c r="AH11084" s="439"/>
      <c r="AI11084" s="439"/>
      <c r="AJ11084" s="439"/>
    </row>
    <row r="11085" spans="29:36" x14ac:dyDescent="0.3">
      <c r="AC11085" s="439"/>
      <c r="AD11085" s="439"/>
      <c r="AE11085" s="439"/>
      <c r="AF11085" s="439"/>
      <c r="AG11085" s="439"/>
      <c r="AH11085" s="439"/>
      <c r="AI11085" s="439"/>
      <c r="AJ11085" s="439"/>
    </row>
    <row r="11086" spans="29:36" x14ac:dyDescent="0.3">
      <c r="AC11086" s="439"/>
      <c r="AD11086" s="439"/>
      <c r="AE11086" s="439"/>
      <c r="AF11086" s="439"/>
      <c r="AG11086" s="439"/>
      <c r="AH11086" s="439"/>
      <c r="AI11086" s="439"/>
      <c r="AJ11086" s="439"/>
    </row>
    <row r="11087" spans="29:36" x14ac:dyDescent="0.3">
      <c r="AC11087" s="439"/>
      <c r="AD11087" s="439"/>
      <c r="AE11087" s="439"/>
      <c r="AF11087" s="439"/>
      <c r="AG11087" s="439"/>
      <c r="AH11087" s="439"/>
      <c r="AI11087" s="439"/>
      <c r="AJ11087" s="439"/>
    </row>
    <row r="11088" spans="29:36" x14ac:dyDescent="0.3">
      <c r="AC11088" s="439"/>
      <c r="AD11088" s="439"/>
      <c r="AE11088" s="439"/>
      <c r="AF11088" s="439"/>
      <c r="AG11088" s="439"/>
      <c r="AH11088" s="439"/>
      <c r="AI11088" s="439"/>
      <c r="AJ11088" s="439"/>
    </row>
    <row r="11089" spans="29:36" x14ac:dyDescent="0.3">
      <c r="AC11089" s="439"/>
      <c r="AD11089" s="439"/>
      <c r="AE11089" s="439"/>
      <c r="AF11089" s="439"/>
      <c r="AG11089" s="439"/>
      <c r="AH11089" s="439"/>
      <c r="AI11089" s="439"/>
      <c r="AJ11089" s="439"/>
    </row>
    <row r="11090" spans="29:36" x14ac:dyDescent="0.3">
      <c r="AC11090" s="439"/>
      <c r="AD11090" s="439"/>
      <c r="AE11090" s="439"/>
      <c r="AF11090" s="439"/>
      <c r="AG11090" s="439"/>
      <c r="AH11090" s="439"/>
      <c r="AI11090" s="439"/>
      <c r="AJ11090" s="439"/>
    </row>
    <row r="11091" spans="29:36" x14ac:dyDescent="0.3">
      <c r="AC11091" s="439"/>
      <c r="AD11091" s="439"/>
      <c r="AE11091" s="439"/>
      <c r="AF11091" s="439"/>
      <c r="AG11091" s="439"/>
      <c r="AH11091" s="439"/>
      <c r="AI11091" s="439"/>
      <c r="AJ11091" s="439"/>
    </row>
    <row r="11092" spans="29:36" x14ac:dyDescent="0.3">
      <c r="AC11092" s="439"/>
      <c r="AD11092" s="439"/>
      <c r="AE11092" s="439"/>
      <c r="AF11092" s="439"/>
      <c r="AG11092" s="439"/>
      <c r="AH11092" s="439"/>
      <c r="AI11092" s="439"/>
      <c r="AJ11092" s="439"/>
    </row>
    <row r="11093" spans="29:36" x14ac:dyDescent="0.3">
      <c r="AC11093" s="439"/>
      <c r="AD11093" s="439"/>
      <c r="AE11093" s="439"/>
      <c r="AF11093" s="439"/>
      <c r="AG11093" s="439"/>
      <c r="AH11093" s="439"/>
      <c r="AI11093" s="439"/>
      <c r="AJ11093" s="439"/>
    </row>
    <row r="11094" spans="29:36" x14ac:dyDescent="0.3">
      <c r="AC11094" s="439"/>
      <c r="AD11094" s="439"/>
      <c r="AE11094" s="439"/>
      <c r="AF11094" s="439"/>
      <c r="AG11094" s="439"/>
      <c r="AH11094" s="439"/>
      <c r="AI11094" s="439"/>
      <c r="AJ11094" s="439"/>
    </row>
    <row r="11095" spans="29:36" x14ac:dyDescent="0.3">
      <c r="AC11095" s="439"/>
      <c r="AD11095" s="439"/>
      <c r="AE11095" s="439"/>
      <c r="AF11095" s="439"/>
      <c r="AG11095" s="439"/>
      <c r="AH11095" s="439"/>
      <c r="AI11095" s="439"/>
      <c r="AJ11095" s="439"/>
    </row>
    <row r="11096" spans="29:36" x14ac:dyDescent="0.3">
      <c r="AC11096" s="439"/>
      <c r="AD11096" s="439"/>
      <c r="AE11096" s="439"/>
      <c r="AF11096" s="439"/>
      <c r="AG11096" s="439"/>
      <c r="AH11096" s="439"/>
      <c r="AI11096" s="439"/>
      <c r="AJ11096" s="439"/>
    </row>
    <row r="11097" spans="29:36" x14ac:dyDescent="0.3">
      <c r="AC11097" s="439"/>
      <c r="AD11097" s="439"/>
      <c r="AE11097" s="439"/>
      <c r="AF11097" s="439"/>
      <c r="AG11097" s="439"/>
      <c r="AH11097" s="439"/>
      <c r="AI11097" s="439"/>
      <c r="AJ11097" s="439"/>
    </row>
    <row r="11098" spans="29:36" x14ac:dyDescent="0.3">
      <c r="AC11098" s="439"/>
      <c r="AD11098" s="439"/>
      <c r="AE11098" s="439"/>
      <c r="AF11098" s="439"/>
      <c r="AG11098" s="439"/>
      <c r="AH11098" s="439"/>
      <c r="AI11098" s="439"/>
      <c r="AJ11098" s="439"/>
    </row>
    <row r="11099" spans="29:36" x14ac:dyDescent="0.3">
      <c r="AC11099" s="439"/>
      <c r="AD11099" s="439"/>
      <c r="AE11099" s="439"/>
      <c r="AF11099" s="439"/>
      <c r="AG11099" s="439"/>
      <c r="AH11099" s="439"/>
      <c r="AI11099" s="439"/>
      <c r="AJ11099" s="439"/>
    </row>
    <row r="11100" spans="29:36" x14ac:dyDescent="0.3">
      <c r="AC11100" s="439"/>
      <c r="AD11100" s="439"/>
      <c r="AE11100" s="439"/>
      <c r="AF11100" s="439"/>
      <c r="AG11100" s="439"/>
      <c r="AH11100" s="439"/>
      <c r="AI11100" s="439"/>
      <c r="AJ11100" s="439"/>
    </row>
    <row r="11101" spans="29:36" x14ac:dyDescent="0.3">
      <c r="AC11101" s="439"/>
      <c r="AD11101" s="439"/>
      <c r="AE11101" s="439"/>
      <c r="AF11101" s="439"/>
      <c r="AG11101" s="439"/>
      <c r="AH11101" s="439"/>
      <c r="AI11101" s="439"/>
      <c r="AJ11101" s="439"/>
    </row>
    <row r="11102" spans="29:36" x14ac:dyDescent="0.3">
      <c r="AC11102" s="439"/>
      <c r="AD11102" s="439"/>
      <c r="AE11102" s="439"/>
      <c r="AF11102" s="439"/>
      <c r="AG11102" s="439"/>
      <c r="AH11102" s="439"/>
      <c r="AI11102" s="439"/>
      <c r="AJ11102" s="439"/>
    </row>
    <row r="11103" spans="29:36" x14ac:dyDescent="0.3">
      <c r="AC11103" s="439"/>
      <c r="AD11103" s="439"/>
      <c r="AE11103" s="439"/>
      <c r="AF11103" s="439"/>
      <c r="AG11103" s="439"/>
      <c r="AH11103" s="439"/>
      <c r="AI11103" s="439"/>
      <c r="AJ11103" s="439"/>
    </row>
    <row r="11104" spans="29:36" x14ac:dyDescent="0.3">
      <c r="AC11104" s="439"/>
      <c r="AD11104" s="439"/>
      <c r="AE11104" s="439"/>
      <c r="AF11104" s="439"/>
      <c r="AG11104" s="439"/>
      <c r="AH11104" s="439"/>
      <c r="AI11104" s="439"/>
      <c r="AJ11104" s="439"/>
    </row>
    <row r="11105" spans="29:36" x14ac:dyDescent="0.3">
      <c r="AC11105" s="439"/>
      <c r="AD11105" s="439"/>
      <c r="AE11105" s="439"/>
      <c r="AF11105" s="439"/>
      <c r="AG11105" s="439"/>
      <c r="AH11105" s="439"/>
      <c r="AI11105" s="439"/>
      <c r="AJ11105" s="439"/>
    </row>
    <row r="11106" spans="29:36" x14ac:dyDescent="0.3">
      <c r="AC11106" s="439"/>
      <c r="AD11106" s="439"/>
      <c r="AE11106" s="439"/>
      <c r="AF11106" s="439"/>
      <c r="AG11106" s="439"/>
      <c r="AH11106" s="439"/>
      <c r="AI11106" s="439"/>
      <c r="AJ11106" s="439"/>
    </row>
    <row r="11107" spans="29:36" x14ac:dyDescent="0.3">
      <c r="AC11107" s="439"/>
      <c r="AD11107" s="439"/>
      <c r="AE11107" s="439"/>
      <c r="AF11107" s="439"/>
      <c r="AG11107" s="439"/>
      <c r="AH11107" s="439"/>
      <c r="AI11107" s="439"/>
      <c r="AJ11107" s="439"/>
    </row>
    <row r="11108" spans="29:36" x14ac:dyDescent="0.3">
      <c r="AC11108" s="439"/>
      <c r="AD11108" s="439"/>
      <c r="AE11108" s="439"/>
      <c r="AF11108" s="439"/>
      <c r="AG11108" s="439"/>
      <c r="AH11108" s="439"/>
      <c r="AI11108" s="439"/>
      <c r="AJ11108" s="439"/>
    </row>
    <row r="11109" spans="29:36" x14ac:dyDescent="0.3">
      <c r="AC11109" s="439"/>
      <c r="AD11109" s="439"/>
      <c r="AE11109" s="439"/>
      <c r="AF11109" s="439"/>
      <c r="AG11109" s="439"/>
      <c r="AH11109" s="439"/>
      <c r="AI11109" s="439"/>
      <c r="AJ11109" s="439"/>
    </row>
    <row r="11110" spans="29:36" x14ac:dyDescent="0.3">
      <c r="AC11110" s="439"/>
      <c r="AD11110" s="439"/>
      <c r="AE11110" s="439"/>
      <c r="AF11110" s="439"/>
      <c r="AG11110" s="439"/>
      <c r="AH11110" s="439"/>
      <c r="AI11110" s="439"/>
      <c r="AJ11110" s="439"/>
    </row>
    <row r="11111" spans="29:36" x14ac:dyDescent="0.3">
      <c r="AC11111" s="439"/>
      <c r="AD11111" s="439"/>
      <c r="AE11111" s="439"/>
      <c r="AF11111" s="439"/>
      <c r="AG11111" s="439"/>
      <c r="AH11111" s="439"/>
      <c r="AI11111" s="439"/>
      <c r="AJ11111" s="439"/>
    </row>
    <row r="11112" spans="29:36" x14ac:dyDescent="0.3">
      <c r="AC11112" s="439"/>
      <c r="AD11112" s="439"/>
      <c r="AE11112" s="439"/>
      <c r="AF11112" s="439"/>
      <c r="AG11112" s="439"/>
      <c r="AH11112" s="439"/>
      <c r="AI11112" s="439"/>
      <c r="AJ11112" s="439"/>
    </row>
    <row r="11113" spans="29:36" x14ac:dyDescent="0.3">
      <c r="AC11113" s="439"/>
      <c r="AD11113" s="439"/>
      <c r="AE11113" s="439"/>
      <c r="AF11113" s="439"/>
      <c r="AG11113" s="439"/>
      <c r="AH11113" s="439"/>
      <c r="AI11113" s="439"/>
      <c r="AJ11113" s="439"/>
    </row>
    <row r="11114" spans="29:36" x14ac:dyDescent="0.3">
      <c r="AC11114" s="439"/>
      <c r="AD11114" s="439"/>
      <c r="AE11114" s="439"/>
      <c r="AF11114" s="439"/>
      <c r="AG11114" s="439"/>
      <c r="AH11114" s="439"/>
      <c r="AI11114" s="439"/>
      <c r="AJ11114" s="439"/>
    </row>
    <row r="11115" spans="29:36" x14ac:dyDescent="0.3">
      <c r="AC11115" s="439"/>
      <c r="AD11115" s="439"/>
      <c r="AE11115" s="439"/>
      <c r="AF11115" s="439"/>
      <c r="AG11115" s="439"/>
      <c r="AH11115" s="439"/>
      <c r="AI11115" s="439"/>
      <c r="AJ11115" s="439"/>
    </row>
    <row r="11116" spans="29:36" x14ac:dyDescent="0.3">
      <c r="AC11116" s="439"/>
      <c r="AD11116" s="439"/>
      <c r="AE11116" s="439"/>
      <c r="AF11116" s="439"/>
      <c r="AG11116" s="439"/>
      <c r="AH11116" s="439"/>
      <c r="AI11116" s="439"/>
      <c r="AJ11116" s="439"/>
    </row>
    <row r="11117" spans="29:36" x14ac:dyDescent="0.3">
      <c r="AC11117" s="439"/>
      <c r="AD11117" s="439"/>
      <c r="AE11117" s="439"/>
      <c r="AF11117" s="439"/>
      <c r="AG11117" s="439"/>
      <c r="AH11117" s="439"/>
      <c r="AI11117" s="439"/>
      <c r="AJ11117" s="439"/>
    </row>
    <row r="11118" spans="29:36" x14ac:dyDescent="0.3">
      <c r="AC11118" s="439"/>
      <c r="AD11118" s="439"/>
      <c r="AE11118" s="439"/>
      <c r="AF11118" s="439"/>
      <c r="AG11118" s="439"/>
      <c r="AH11118" s="439"/>
      <c r="AI11118" s="439"/>
      <c r="AJ11118" s="439"/>
    </row>
    <row r="11119" spans="29:36" x14ac:dyDescent="0.3">
      <c r="AC11119" s="439"/>
      <c r="AD11119" s="439"/>
      <c r="AE11119" s="439"/>
      <c r="AF11119" s="439"/>
      <c r="AG11119" s="439"/>
      <c r="AH11119" s="439"/>
      <c r="AI11119" s="439"/>
      <c r="AJ11119" s="439"/>
    </row>
    <row r="11120" spans="29:36" x14ac:dyDescent="0.3">
      <c r="AC11120" s="439"/>
      <c r="AD11120" s="439"/>
      <c r="AE11120" s="439"/>
      <c r="AF11120" s="439"/>
      <c r="AG11120" s="439"/>
      <c r="AH11120" s="439"/>
      <c r="AI11120" s="439"/>
      <c r="AJ11120" s="439"/>
    </row>
    <row r="11121" spans="29:36" x14ac:dyDescent="0.3">
      <c r="AC11121" s="439"/>
      <c r="AD11121" s="439"/>
      <c r="AE11121" s="439"/>
      <c r="AF11121" s="439"/>
      <c r="AG11121" s="439"/>
      <c r="AH11121" s="439"/>
      <c r="AI11121" s="439"/>
      <c r="AJ11121" s="439"/>
    </row>
    <row r="11122" spans="29:36" x14ac:dyDescent="0.3">
      <c r="AC11122" s="439"/>
      <c r="AD11122" s="439"/>
      <c r="AE11122" s="439"/>
      <c r="AF11122" s="439"/>
      <c r="AG11122" s="439"/>
      <c r="AH11122" s="439"/>
      <c r="AI11122" s="439"/>
      <c r="AJ11122" s="439"/>
    </row>
    <row r="11123" spans="29:36" x14ac:dyDescent="0.3">
      <c r="AC11123" s="439"/>
      <c r="AD11123" s="439"/>
      <c r="AE11123" s="439"/>
      <c r="AF11123" s="439"/>
      <c r="AG11123" s="439"/>
      <c r="AH11123" s="439"/>
      <c r="AI11123" s="439"/>
      <c r="AJ11123" s="439"/>
    </row>
    <row r="11124" spans="29:36" x14ac:dyDescent="0.3">
      <c r="AC11124" s="439"/>
      <c r="AD11124" s="439"/>
      <c r="AE11124" s="439"/>
      <c r="AF11124" s="439"/>
      <c r="AG11124" s="439"/>
      <c r="AH11124" s="439"/>
      <c r="AI11124" s="439"/>
      <c r="AJ11124" s="439"/>
    </row>
    <row r="11125" spans="29:36" x14ac:dyDescent="0.3">
      <c r="AC11125" s="439"/>
      <c r="AD11125" s="439"/>
      <c r="AE11125" s="439"/>
      <c r="AF11125" s="439"/>
      <c r="AG11125" s="439"/>
      <c r="AH11125" s="439"/>
      <c r="AI11125" s="439"/>
      <c r="AJ11125" s="439"/>
    </row>
    <row r="11126" spans="29:36" x14ac:dyDescent="0.3">
      <c r="AC11126" s="439"/>
      <c r="AD11126" s="439"/>
      <c r="AE11126" s="439"/>
      <c r="AF11126" s="439"/>
      <c r="AG11126" s="439"/>
      <c r="AH11126" s="439"/>
      <c r="AI11126" s="439"/>
      <c r="AJ11126" s="439"/>
    </row>
    <row r="11127" spans="29:36" x14ac:dyDescent="0.3">
      <c r="AC11127" s="439"/>
      <c r="AD11127" s="439"/>
      <c r="AE11127" s="439"/>
      <c r="AF11127" s="439"/>
      <c r="AG11127" s="439"/>
      <c r="AH11127" s="439"/>
      <c r="AI11127" s="439"/>
      <c r="AJ11127" s="439"/>
    </row>
    <row r="11128" spans="29:36" x14ac:dyDescent="0.3">
      <c r="AC11128" s="439"/>
      <c r="AD11128" s="439"/>
      <c r="AE11128" s="439"/>
      <c r="AF11128" s="439"/>
      <c r="AG11128" s="439"/>
      <c r="AH11128" s="439"/>
      <c r="AI11128" s="439"/>
      <c r="AJ11128" s="439"/>
    </row>
    <row r="11129" spans="29:36" x14ac:dyDescent="0.3">
      <c r="AC11129" s="439"/>
      <c r="AD11129" s="439"/>
      <c r="AE11129" s="439"/>
      <c r="AF11129" s="439"/>
      <c r="AG11129" s="439"/>
      <c r="AH11129" s="439"/>
      <c r="AI11129" s="439"/>
      <c r="AJ11129" s="439"/>
    </row>
    <row r="11130" spans="29:36" x14ac:dyDescent="0.3">
      <c r="AC11130" s="439"/>
      <c r="AD11130" s="439"/>
      <c r="AE11130" s="439"/>
      <c r="AF11130" s="439"/>
      <c r="AG11130" s="439"/>
      <c r="AH11130" s="439"/>
      <c r="AI11130" s="439"/>
      <c r="AJ11130" s="439"/>
    </row>
    <row r="11131" spans="29:36" x14ac:dyDescent="0.3">
      <c r="AC11131" s="439"/>
      <c r="AD11131" s="439"/>
      <c r="AE11131" s="439"/>
      <c r="AF11131" s="439"/>
      <c r="AG11131" s="439"/>
      <c r="AH11131" s="439"/>
      <c r="AI11131" s="439"/>
      <c r="AJ11131" s="439"/>
    </row>
    <row r="11132" spans="29:36" x14ac:dyDescent="0.3">
      <c r="AC11132" s="439"/>
      <c r="AD11132" s="439"/>
      <c r="AE11132" s="439"/>
      <c r="AF11132" s="439"/>
      <c r="AG11132" s="439"/>
      <c r="AH11132" s="439"/>
      <c r="AI11132" s="439"/>
      <c r="AJ11132" s="439"/>
    </row>
    <row r="11133" spans="29:36" x14ac:dyDescent="0.3">
      <c r="AC11133" s="439"/>
      <c r="AD11133" s="439"/>
      <c r="AE11133" s="439"/>
      <c r="AF11133" s="439"/>
      <c r="AG11133" s="439"/>
      <c r="AH11133" s="439"/>
      <c r="AI11133" s="439"/>
      <c r="AJ11133" s="439"/>
    </row>
    <row r="11134" spans="29:36" x14ac:dyDescent="0.3">
      <c r="AC11134" s="439"/>
      <c r="AD11134" s="439"/>
      <c r="AE11134" s="439"/>
      <c r="AF11134" s="439"/>
      <c r="AG11134" s="439"/>
      <c r="AH11134" s="439"/>
      <c r="AI11134" s="439"/>
      <c r="AJ11134" s="439"/>
    </row>
    <row r="11135" spans="29:36" x14ac:dyDescent="0.3">
      <c r="AC11135" s="439"/>
      <c r="AD11135" s="439"/>
      <c r="AE11135" s="439"/>
      <c r="AF11135" s="439"/>
      <c r="AG11135" s="439"/>
      <c r="AH11135" s="439"/>
      <c r="AI11135" s="439"/>
      <c r="AJ11135" s="439"/>
    </row>
    <row r="11136" spans="29:36" x14ac:dyDescent="0.3">
      <c r="AC11136" s="439"/>
      <c r="AD11136" s="439"/>
      <c r="AE11136" s="439"/>
      <c r="AF11136" s="439"/>
      <c r="AG11136" s="439"/>
      <c r="AH11136" s="439"/>
      <c r="AI11136" s="439"/>
      <c r="AJ11136" s="439"/>
    </row>
    <row r="11137" spans="29:36" x14ac:dyDescent="0.3">
      <c r="AC11137" s="439"/>
      <c r="AD11137" s="439"/>
      <c r="AE11137" s="439"/>
      <c r="AF11137" s="439"/>
      <c r="AG11137" s="439"/>
      <c r="AH11137" s="439"/>
      <c r="AI11137" s="439"/>
      <c r="AJ11137" s="439"/>
    </row>
    <row r="11138" spans="29:36" x14ac:dyDescent="0.3">
      <c r="AC11138" s="439"/>
      <c r="AD11138" s="439"/>
      <c r="AE11138" s="439"/>
      <c r="AF11138" s="439"/>
      <c r="AG11138" s="439"/>
      <c r="AH11138" s="439"/>
      <c r="AI11138" s="439"/>
      <c r="AJ11138" s="439"/>
    </row>
    <row r="11139" spans="29:36" x14ac:dyDescent="0.3">
      <c r="AC11139" s="439"/>
      <c r="AD11139" s="439"/>
      <c r="AE11139" s="439"/>
      <c r="AF11139" s="439"/>
      <c r="AG11139" s="439"/>
      <c r="AH11139" s="439"/>
      <c r="AI11139" s="439"/>
      <c r="AJ11139" s="439"/>
    </row>
    <row r="11140" spans="29:36" x14ac:dyDescent="0.3">
      <c r="AC11140" s="439"/>
      <c r="AD11140" s="439"/>
      <c r="AE11140" s="439"/>
      <c r="AF11140" s="439"/>
      <c r="AG11140" s="439"/>
      <c r="AH11140" s="439"/>
      <c r="AI11140" s="439"/>
      <c r="AJ11140" s="439"/>
    </row>
    <row r="11141" spans="29:36" x14ac:dyDescent="0.3">
      <c r="AC11141" s="439"/>
      <c r="AD11141" s="439"/>
      <c r="AE11141" s="439"/>
      <c r="AF11141" s="439"/>
      <c r="AG11141" s="439"/>
      <c r="AH11141" s="439"/>
      <c r="AI11141" s="439"/>
      <c r="AJ11141" s="439"/>
    </row>
    <row r="11142" spans="29:36" x14ac:dyDescent="0.3">
      <c r="AC11142" s="439"/>
      <c r="AD11142" s="439"/>
      <c r="AE11142" s="439"/>
      <c r="AF11142" s="439"/>
      <c r="AG11142" s="439"/>
      <c r="AH11142" s="439"/>
      <c r="AI11142" s="439"/>
      <c r="AJ11142" s="439"/>
    </row>
    <row r="11143" spans="29:36" x14ac:dyDescent="0.3">
      <c r="AC11143" s="439"/>
      <c r="AD11143" s="439"/>
      <c r="AE11143" s="439"/>
      <c r="AF11143" s="439"/>
      <c r="AG11143" s="439"/>
      <c r="AH11143" s="439"/>
      <c r="AI11143" s="439"/>
      <c r="AJ11143" s="439"/>
    </row>
    <row r="11144" spans="29:36" x14ac:dyDescent="0.3">
      <c r="AC11144" s="439"/>
      <c r="AD11144" s="439"/>
      <c r="AE11144" s="439"/>
      <c r="AF11144" s="439"/>
      <c r="AG11144" s="439"/>
      <c r="AH11144" s="439"/>
      <c r="AI11144" s="439"/>
      <c r="AJ11144" s="439"/>
    </row>
    <row r="11145" spans="29:36" x14ac:dyDescent="0.3">
      <c r="AC11145" s="439"/>
      <c r="AD11145" s="439"/>
      <c r="AE11145" s="439"/>
      <c r="AF11145" s="439"/>
      <c r="AG11145" s="439"/>
      <c r="AH11145" s="439"/>
      <c r="AI11145" s="439"/>
      <c r="AJ11145" s="439"/>
    </row>
    <row r="11146" spans="29:36" x14ac:dyDescent="0.3">
      <c r="AC11146" s="439"/>
      <c r="AD11146" s="439"/>
      <c r="AE11146" s="439"/>
      <c r="AF11146" s="439"/>
      <c r="AG11146" s="439"/>
      <c r="AH11146" s="439"/>
      <c r="AI11146" s="439"/>
      <c r="AJ11146" s="439"/>
    </row>
    <row r="11147" spans="29:36" x14ac:dyDescent="0.3">
      <c r="AC11147" s="439"/>
      <c r="AD11147" s="439"/>
      <c r="AE11147" s="439"/>
      <c r="AF11147" s="439"/>
      <c r="AG11147" s="439"/>
      <c r="AH11147" s="439"/>
      <c r="AI11147" s="439"/>
      <c r="AJ11147" s="439"/>
    </row>
    <row r="11148" spans="29:36" x14ac:dyDescent="0.3">
      <c r="AC11148" s="439"/>
      <c r="AD11148" s="439"/>
      <c r="AE11148" s="439"/>
      <c r="AF11148" s="439"/>
      <c r="AG11148" s="439"/>
      <c r="AH11148" s="439"/>
      <c r="AI11148" s="439"/>
      <c r="AJ11148" s="439"/>
    </row>
    <row r="11149" spans="29:36" x14ac:dyDescent="0.3">
      <c r="AC11149" s="439"/>
      <c r="AD11149" s="439"/>
      <c r="AE11149" s="439"/>
      <c r="AF11149" s="439"/>
      <c r="AG11149" s="439"/>
      <c r="AH11149" s="439"/>
      <c r="AI11149" s="439"/>
      <c r="AJ11149" s="439"/>
    </row>
    <row r="11150" spans="29:36" x14ac:dyDescent="0.3">
      <c r="AC11150" s="439"/>
      <c r="AD11150" s="439"/>
      <c r="AE11150" s="439"/>
      <c r="AF11150" s="439"/>
      <c r="AG11150" s="439"/>
      <c r="AH11150" s="439"/>
      <c r="AI11150" s="439"/>
      <c r="AJ11150" s="439"/>
    </row>
    <row r="11151" spans="29:36" x14ac:dyDescent="0.3">
      <c r="AC11151" s="439"/>
      <c r="AD11151" s="439"/>
      <c r="AE11151" s="439"/>
      <c r="AF11151" s="439"/>
      <c r="AG11151" s="439"/>
      <c r="AH11151" s="439"/>
      <c r="AI11151" s="439"/>
      <c r="AJ11151" s="439"/>
    </row>
    <row r="11152" spans="29:36" x14ac:dyDescent="0.3">
      <c r="AC11152" s="439"/>
      <c r="AD11152" s="439"/>
      <c r="AE11152" s="439"/>
      <c r="AF11152" s="439"/>
      <c r="AG11152" s="439"/>
      <c r="AH11152" s="439"/>
      <c r="AI11152" s="439"/>
      <c r="AJ11152" s="439"/>
    </row>
    <row r="11153" spans="29:36" x14ac:dyDescent="0.3">
      <c r="AC11153" s="439"/>
      <c r="AD11153" s="439"/>
      <c r="AE11153" s="439"/>
      <c r="AF11153" s="439"/>
      <c r="AG11153" s="439"/>
      <c r="AH11153" s="439"/>
      <c r="AI11153" s="439"/>
      <c r="AJ11153" s="439"/>
    </row>
    <row r="11154" spans="29:36" x14ac:dyDescent="0.3">
      <c r="AC11154" s="439"/>
      <c r="AD11154" s="439"/>
      <c r="AE11154" s="439"/>
      <c r="AF11154" s="439"/>
      <c r="AG11154" s="439"/>
      <c r="AH11154" s="439"/>
      <c r="AI11154" s="439"/>
      <c r="AJ11154" s="439"/>
    </row>
    <row r="11155" spans="29:36" x14ac:dyDescent="0.3">
      <c r="AC11155" s="439"/>
      <c r="AD11155" s="439"/>
      <c r="AE11155" s="439"/>
      <c r="AF11155" s="439"/>
      <c r="AG11155" s="439"/>
      <c r="AH11155" s="439"/>
      <c r="AI11155" s="439"/>
      <c r="AJ11155" s="439"/>
    </row>
    <row r="11156" spans="29:36" x14ac:dyDescent="0.3">
      <c r="AC11156" s="439"/>
      <c r="AD11156" s="439"/>
      <c r="AE11156" s="439"/>
      <c r="AF11156" s="439"/>
      <c r="AG11156" s="439"/>
      <c r="AH11156" s="439"/>
      <c r="AI11156" s="439"/>
      <c r="AJ11156" s="439"/>
    </row>
    <row r="11157" spans="29:36" x14ac:dyDescent="0.3">
      <c r="AC11157" s="439"/>
      <c r="AD11157" s="439"/>
      <c r="AE11157" s="439"/>
      <c r="AF11157" s="439"/>
      <c r="AG11157" s="439"/>
      <c r="AH11157" s="439"/>
      <c r="AI11157" s="439"/>
      <c r="AJ11157" s="439"/>
    </row>
    <row r="11158" spans="29:36" x14ac:dyDescent="0.3">
      <c r="AC11158" s="439"/>
      <c r="AD11158" s="439"/>
      <c r="AE11158" s="439"/>
      <c r="AF11158" s="439"/>
      <c r="AG11158" s="439"/>
      <c r="AH11158" s="439"/>
      <c r="AI11158" s="439"/>
      <c r="AJ11158" s="439"/>
    </row>
    <row r="11159" spans="29:36" x14ac:dyDescent="0.3">
      <c r="AC11159" s="439"/>
      <c r="AD11159" s="439"/>
      <c r="AE11159" s="439"/>
      <c r="AF11159" s="439"/>
      <c r="AG11159" s="439"/>
      <c r="AH11159" s="439"/>
      <c r="AI11159" s="439"/>
      <c r="AJ11159" s="439"/>
    </row>
    <row r="11160" spans="29:36" x14ac:dyDescent="0.3">
      <c r="AC11160" s="439"/>
      <c r="AD11160" s="439"/>
      <c r="AE11160" s="439"/>
      <c r="AF11160" s="439"/>
      <c r="AG11160" s="439"/>
      <c r="AH11160" s="439"/>
      <c r="AI11160" s="439"/>
      <c r="AJ11160" s="439"/>
    </row>
    <row r="11161" spans="29:36" x14ac:dyDescent="0.3">
      <c r="AC11161" s="439"/>
      <c r="AD11161" s="439"/>
      <c r="AE11161" s="439"/>
      <c r="AF11161" s="439"/>
      <c r="AG11161" s="439"/>
      <c r="AH11161" s="439"/>
      <c r="AI11161" s="439"/>
      <c r="AJ11161" s="439"/>
    </row>
    <row r="11162" spans="29:36" x14ac:dyDescent="0.3">
      <c r="AC11162" s="439"/>
      <c r="AD11162" s="439"/>
      <c r="AE11162" s="439"/>
      <c r="AF11162" s="439"/>
      <c r="AG11162" s="439"/>
      <c r="AH11162" s="439"/>
      <c r="AI11162" s="439"/>
      <c r="AJ11162" s="439"/>
    </row>
    <row r="11163" spans="29:36" x14ac:dyDescent="0.3">
      <c r="AC11163" s="439"/>
      <c r="AD11163" s="439"/>
      <c r="AE11163" s="439"/>
      <c r="AF11163" s="439"/>
      <c r="AG11163" s="439"/>
      <c r="AH11163" s="439"/>
      <c r="AI11163" s="439"/>
      <c r="AJ11163" s="439"/>
    </row>
    <row r="11164" spans="29:36" x14ac:dyDescent="0.3">
      <c r="AC11164" s="439"/>
      <c r="AD11164" s="439"/>
      <c r="AE11164" s="439"/>
      <c r="AF11164" s="439"/>
      <c r="AG11164" s="439"/>
      <c r="AH11164" s="439"/>
      <c r="AI11164" s="439"/>
      <c r="AJ11164" s="439"/>
    </row>
    <row r="11165" spans="29:36" x14ac:dyDescent="0.3">
      <c r="AC11165" s="439"/>
      <c r="AD11165" s="439"/>
      <c r="AE11165" s="439"/>
      <c r="AF11165" s="439"/>
      <c r="AG11165" s="439"/>
      <c r="AH11165" s="439"/>
      <c r="AI11165" s="439"/>
      <c r="AJ11165" s="439"/>
    </row>
    <row r="11166" spans="29:36" x14ac:dyDescent="0.3">
      <c r="AC11166" s="439"/>
      <c r="AD11166" s="439"/>
      <c r="AE11166" s="439"/>
      <c r="AF11166" s="439"/>
      <c r="AG11166" s="439"/>
      <c r="AH11166" s="439"/>
      <c r="AI11166" s="439"/>
      <c r="AJ11166" s="439"/>
    </row>
    <row r="11167" spans="29:36" x14ac:dyDescent="0.3">
      <c r="AC11167" s="439"/>
      <c r="AD11167" s="439"/>
      <c r="AE11167" s="439"/>
      <c r="AF11167" s="439"/>
      <c r="AG11167" s="439"/>
      <c r="AH11167" s="439"/>
      <c r="AI11167" s="439"/>
      <c r="AJ11167" s="439"/>
    </row>
    <row r="11168" spans="29:36" x14ac:dyDescent="0.3">
      <c r="AC11168" s="439"/>
      <c r="AD11168" s="439"/>
      <c r="AE11168" s="439"/>
      <c r="AF11168" s="439"/>
      <c r="AG11168" s="439"/>
      <c r="AH11168" s="439"/>
      <c r="AI11168" s="439"/>
      <c r="AJ11168" s="439"/>
    </row>
    <row r="11169" spans="29:36" x14ac:dyDescent="0.3">
      <c r="AC11169" s="439"/>
      <c r="AD11169" s="439"/>
      <c r="AE11169" s="439"/>
      <c r="AF11169" s="439"/>
      <c r="AG11169" s="439"/>
      <c r="AH11169" s="439"/>
      <c r="AI11169" s="439"/>
      <c r="AJ11169" s="439"/>
    </row>
    <row r="11170" spans="29:36" x14ac:dyDescent="0.3">
      <c r="AC11170" s="439"/>
      <c r="AD11170" s="439"/>
      <c r="AE11170" s="439"/>
      <c r="AF11170" s="439"/>
      <c r="AG11170" s="439"/>
      <c r="AH11170" s="439"/>
      <c r="AI11170" s="439"/>
      <c r="AJ11170" s="439"/>
    </row>
    <row r="11171" spans="29:36" x14ac:dyDescent="0.3">
      <c r="AC11171" s="439"/>
      <c r="AD11171" s="439"/>
      <c r="AE11171" s="439"/>
      <c r="AF11171" s="439"/>
      <c r="AG11171" s="439"/>
      <c r="AH11171" s="439"/>
      <c r="AI11171" s="439"/>
      <c r="AJ11171" s="439"/>
    </row>
    <row r="11172" spans="29:36" x14ac:dyDescent="0.3">
      <c r="AC11172" s="439"/>
      <c r="AD11172" s="439"/>
      <c r="AE11172" s="439"/>
      <c r="AF11172" s="439"/>
      <c r="AG11172" s="439"/>
      <c r="AH11172" s="439"/>
      <c r="AI11172" s="439"/>
      <c r="AJ11172" s="439"/>
    </row>
    <row r="11173" spans="29:36" x14ac:dyDescent="0.3">
      <c r="AC11173" s="439"/>
      <c r="AD11173" s="439"/>
      <c r="AE11173" s="439"/>
      <c r="AF11173" s="439"/>
      <c r="AG11173" s="439"/>
      <c r="AH11173" s="439"/>
      <c r="AI11173" s="439"/>
      <c r="AJ11173" s="439"/>
    </row>
    <row r="11174" spans="29:36" x14ac:dyDescent="0.3">
      <c r="AC11174" s="439"/>
      <c r="AD11174" s="439"/>
      <c r="AE11174" s="439"/>
      <c r="AF11174" s="439"/>
      <c r="AG11174" s="439"/>
      <c r="AH11174" s="439"/>
      <c r="AI11174" s="439"/>
      <c r="AJ11174" s="439"/>
    </row>
    <row r="11175" spans="29:36" x14ac:dyDescent="0.3">
      <c r="AC11175" s="439"/>
      <c r="AD11175" s="439"/>
      <c r="AE11175" s="439"/>
      <c r="AF11175" s="439"/>
      <c r="AG11175" s="439"/>
      <c r="AH11175" s="439"/>
      <c r="AI11175" s="439"/>
      <c r="AJ11175" s="439"/>
    </row>
    <row r="11176" spans="29:36" x14ac:dyDescent="0.3">
      <c r="AC11176" s="439"/>
      <c r="AD11176" s="439"/>
      <c r="AE11176" s="439"/>
      <c r="AF11176" s="439"/>
      <c r="AG11176" s="439"/>
      <c r="AH11176" s="439"/>
      <c r="AI11176" s="439"/>
      <c r="AJ11176" s="439"/>
    </row>
    <row r="11177" spans="29:36" x14ac:dyDescent="0.3">
      <c r="AC11177" s="439"/>
      <c r="AD11177" s="439"/>
      <c r="AE11177" s="439"/>
      <c r="AF11177" s="439"/>
      <c r="AG11177" s="439"/>
      <c r="AH11177" s="439"/>
      <c r="AI11177" s="439"/>
      <c r="AJ11177" s="439"/>
    </row>
    <row r="11178" spans="29:36" x14ac:dyDescent="0.3">
      <c r="AC11178" s="439"/>
      <c r="AD11178" s="439"/>
      <c r="AE11178" s="439"/>
      <c r="AF11178" s="439"/>
      <c r="AG11178" s="439"/>
      <c r="AH11178" s="439"/>
      <c r="AI11178" s="439"/>
      <c r="AJ11178" s="439"/>
    </row>
    <row r="11179" spans="29:36" x14ac:dyDescent="0.3">
      <c r="AC11179" s="439"/>
      <c r="AD11179" s="439"/>
      <c r="AE11179" s="439"/>
      <c r="AF11179" s="439"/>
      <c r="AG11179" s="439"/>
      <c r="AH11179" s="439"/>
      <c r="AI11179" s="439"/>
      <c r="AJ11179" s="439"/>
    </row>
    <row r="11180" spans="29:36" x14ac:dyDescent="0.3">
      <c r="AC11180" s="439"/>
      <c r="AD11180" s="439"/>
      <c r="AE11180" s="439"/>
      <c r="AF11180" s="439"/>
      <c r="AG11180" s="439"/>
      <c r="AH11180" s="439"/>
      <c r="AI11180" s="439"/>
      <c r="AJ11180" s="439"/>
    </row>
    <row r="11181" spans="29:36" x14ac:dyDescent="0.3">
      <c r="AC11181" s="439"/>
      <c r="AD11181" s="439"/>
      <c r="AE11181" s="439"/>
      <c r="AF11181" s="439"/>
      <c r="AG11181" s="439"/>
      <c r="AH11181" s="439"/>
      <c r="AI11181" s="439"/>
      <c r="AJ11181" s="439"/>
    </row>
    <row r="11182" spans="29:36" x14ac:dyDescent="0.3">
      <c r="AC11182" s="439"/>
      <c r="AD11182" s="439"/>
      <c r="AE11182" s="439"/>
      <c r="AF11182" s="439"/>
      <c r="AG11182" s="439"/>
      <c r="AH11182" s="439"/>
      <c r="AI11182" s="439"/>
      <c r="AJ11182" s="439"/>
    </row>
    <row r="11183" spans="29:36" x14ac:dyDescent="0.3">
      <c r="AC11183" s="439"/>
      <c r="AD11183" s="439"/>
      <c r="AE11183" s="439"/>
      <c r="AF11183" s="439"/>
      <c r="AG11183" s="439"/>
      <c r="AH11183" s="439"/>
      <c r="AI11183" s="439"/>
      <c r="AJ11183" s="439"/>
    </row>
    <row r="11184" spans="29:36" x14ac:dyDescent="0.3">
      <c r="AC11184" s="439"/>
      <c r="AD11184" s="439"/>
      <c r="AE11184" s="439"/>
      <c r="AF11184" s="439"/>
      <c r="AG11184" s="439"/>
      <c r="AH11184" s="439"/>
      <c r="AI11184" s="439"/>
      <c r="AJ11184" s="439"/>
    </row>
    <row r="11185" spans="29:36" x14ac:dyDescent="0.3">
      <c r="AC11185" s="439"/>
      <c r="AD11185" s="439"/>
      <c r="AE11185" s="439"/>
      <c r="AF11185" s="439"/>
      <c r="AG11185" s="439"/>
      <c r="AH11185" s="439"/>
      <c r="AI11185" s="439"/>
      <c r="AJ11185" s="439"/>
    </row>
    <row r="11186" spans="29:36" x14ac:dyDescent="0.3">
      <c r="AC11186" s="439"/>
      <c r="AD11186" s="439"/>
      <c r="AE11186" s="439"/>
      <c r="AF11186" s="439"/>
      <c r="AG11186" s="439"/>
      <c r="AH11186" s="439"/>
      <c r="AI11186" s="439"/>
      <c r="AJ11186" s="439"/>
    </row>
    <row r="11187" spans="29:36" x14ac:dyDescent="0.3">
      <c r="AC11187" s="439"/>
      <c r="AD11187" s="439"/>
      <c r="AE11187" s="439"/>
      <c r="AF11187" s="439"/>
      <c r="AG11187" s="439"/>
      <c r="AH11187" s="439"/>
      <c r="AI11187" s="439"/>
      <c r="AJ11187" s="439"/>
    </row>
    <row r="11188" spans="29:36" x14ac:dyDescent="0.3">
      <c r="AC11188" s="439"/>
      <c r="AD11188" s="439"/>
      <c r="AE11188" s="439"/>
      <c r="AF11188" s="439"/>
      <c r="AG11188" s="439"/>
      <c r="AH11188" s="439"/>
      <c r="AI11188" s="439"/>
      <c r="AJ11188" s="439"/>
    </row>
    <row r="11189" spans="29:36" x14ac:dyDescent="0.3">
      <c r="AC11189" s="439"/>
      <c r="AD11189" s="439"/>
      <c r="AE11189" s="439"/>
      <c r="AF11189" s="439"/>
      <c r="AG11189" s="439"/>
      <c r="AH11189" s="439"/>
      <c r="AI11189" s="439"/>
      <c r="AJ11189" s="439"/>
    </row>
    <row r="11190" spans="29:36" x14ac:dyDescent="0.3">
      <c r="AC11190" s="439"/>
      <c r="AD11190" s="439"/>
      <c r="AE11190" s="439"/>
      <c r="AF11190" s="439"/>
      <c r="AG11190" s="439"/>
      <c r="AH11190" s="439"/>
      <c r="AI11190" s="439"/>
      <c r="AJ11190" s="439"/>
    </row>
    <row r="11191" spans="29:36" x14ac:dyDescent="0.3">
      <c r="AC11191" s="439"/>
      <c r="AD11191" s="439"/>
      <c r="AE11191" s="439"/>
      <c r="AF11191" s="439"/>
      <c r="AG11191" s="439"/>
      <c r="AH11191" s="439"/>
      <c r="AI11191" s="439"/>
      <c r="AJ11191" s="439"/>
    </row>
    <row r="11192" spans="29:36" x14ac:dyDescent="0.3">
      <c r="AC11192" s="439"/>
      <c r="AD11192" s="439"/>
      <c r="AE11192" s="439"/>
      <c r="AF11192" s="439"/>
      <c r="AG11192" s="439"/>
      <c r="AH11192" s="439"/>
      <c r="AI11192" s="439"/>
      <c r="AJ11192" s="439"/>
    </row>
    <row r="11193" spans="29:36" x14ac:dyDescent="0.3">
      <c r="AC11193" s="439"/>
      <c r="AD11193" s="439"/>
      <c r="AE11193" s="439"/>
      <c r="AF11193" s="439"/>
      <c r="AG11193" s="439"/>
      <c r="AH11193" s="439"/>
      <c r="AI11193" s="439"/>
      <c r="AJ11193" s="439"/>
    </row>
    <row r="11194" spans="29:36" x14ac:dyDescent="0.3">
      <c r="AC11194" s="439"/>
      <c r="AD11194" s="439"/>
      <c r="AE11194" s="439"/>
      <c r="AF11194" s="439"/>
      <c r="AG11194" s="439"/>
      <c r="AH11194" s="439"/>
      <c r="AI11194" s="439"/>
      <c r="AJ11194" s="439"/>
    </row>
    <row r="11195" spans="29:36" x14ac:dyDescent="0.3">
      <c r="AC11195" s="439"/>
      <c r="AD11195" s="439"/>
      <c r="AE11195" s="439"/>
      <c r="AF11195" s="439"/>
      <c r="AG11195" s="439"/>
      <c r="AH11195" s="439"/>
      <c r="AI11195" s="439"/>
      <c r="AJ11195" s="439"/>
    </row>
    <row r="11196" spans="29:36" x14ac:dyDescent="0.3">
      <c r="AC11196" s="439"/>
      <c r="AD11196" s="439"/>
      <c r="AE11196" s="439"/>
      <c r="AF11196" s="439"/>
      <c r="AG11196" s="439"/>
      <c r="AH11196" s="439"/>
      <c r="AI11196" s="439"/>
      <c r="AJ11196" s="439"/>
    </row>
    <row r="11197" spans="29:36" x14ac:dyDescent="0.3">
      <c r="AC11197" s="439"/>
      <c r="AD11197" s="439"/>
      <c r="AE11197" s="439"/>
      <c r="AF11197" s="439"/>
      <c r="AG11197" s="439"/>
      <c r="AH11197" s="439"/>
      <c r="AI11197" s="439"/>
      <c r="AJ11197" s="439"/>
    </row>
    <row r="11198" spans="29:36" x14ac:dyDescent="0.3">
      <c r="AC11198" s="439"/>
      <c r="AD11198" s="439"/>
      <c r="AE11198" s="439"/>
      <c r="AF11198" s="439"/>
      <c r="AG11198" s="439"/>
      <c r="AH11198" s="439"/>
      <c r="AI11198" s="439"/>
      <c r="AJ11198" s="439"/>
    </row>
    <row r="11199" spans="29:36" x14ac:dyDescent="0.3">
      <c r="AC11199" s="439"/>
      <c r="AD11199" s="439"/>
      <c r="AE11199" s="439"/>
      <c r="AF11199" s="439"/>
      <c r="AG11199" s="439"/>
      <c r="AH11199" s="439"/>
      <c r="AI11199" s="439"/>
      <c r="AJ11199" s="439"/>
    </row>
    <row r="11200" spans="29:36" x14ac:dyDescent="0.3">
      <c r="AC11200" s="439"/>
      <c r="AD11200" s="439"/>
      <c r="AE11200" s="439"/>
      <c r="AF11200" s="439"/>
      <c r="AG11200" s="439"/>
      <c r="AH11200" s="439"/>
      <c r="AI11200" s="439"/>
      <c r="AJ11200" s="439"/>
    </row>
    <row r="11201" spans="29:36" x14ac:dyDescent="0.3">
      <c r="AC11201" s="439"/>
      <c r="AD11201" s="439"/>
      <c r="AE11201" s="439"/>
      <c r="AF11201" s="439"/>
      <c r="AG11201" s="439"/>
      <c r="AH11201" s="439"/>
      <c r="AI11201" s="439"/>
      <c r="AJ11201" s="439"/>
    </row>
    <row r="11202" spans="29:36" x14ac:dyDescent="0.3">
      <c r="AC11202" s="439"/>
      <c r="AD11202" s="439"/>
      <c r="AE11202" s="439"/>
      <c r="AF11202" s="439"/>
      <c r="AG11202" s="439"/>
      <c r="AH11202" s="439"/>
      <c r="AI11202" s="439"/>
      <c r="AJ11202" s="439"/>
    </row>
    <row r="11203" spans="29:36" x14ac:dyDescent="0.3">
      <c r="AC11203" s="439"/>
      <c r="AD11203" s="439"/>
      <c r="AE11203" s="439"/>
      <c r="AF11203" s="439"/>
      <c r="AG11203" s="439"/>
      <c r="AH11203" s="439"/>
      <c r="AI11203" s="439"/>
      <c r="AJ11203" s="439"/>
    </row>
    <row r="11204" spans="29:36" x14ac:dyDescent="0.3">
      <c r="AC11204" s="439"/>
      <c r="AD11204" s="439"/>
      <c r="AE11204" s="439"/>
      <c r="AF11204" s="439"/>
      <c r="AG11204" s="439"/>
      <c r="AH11204" s="439"/>
      <c r="AI11204" s="439"/>
      <c r="AJ11204" s="439"/>
    </row>
    <row r="11205" spans="29:36" x14ac:dyDescent="0.3">
      <c r="AC11205" s="439"/>
      <c r="AD11205" s="439"/>
      <c r="AE11205" s="439"/>
      <c r="AF11205" s="439"/>
      <c r="AG11205" s="439"/>
      <c r="AH11205" s="439"/>
      <c r="AI11205" s="439"/>
      <c r="AJ11205" s="439"/>
    </row>
    <row r="11206" spans="29:36" x14ac:dyDescent="0.3">
      <c r="AC11206" s="439"/>
      <c r="AD11206" s="439"/>
      <c r="AE11206" s="439"/>
      <c r="AF11206" s="439"/>
      <c r="AG11206" s="439"/>
      <c r="AH11206" s="439"/>
      <c r="AI11206" s="439"/>
      <c r="AJ11206" s="439"/>
    </row>
    <row r="11207" spans="29:36" x14ac:dyDescent="0.3">
      <c r="AC11207" s="439"/>
      <c r="AD11207" s="439"/>
      <c r="AE11207" s="439"/>
      <c r="AF11207" s="439"/>
      <c r="AG11207" s="439"/>
      <c r="AH11207" s="439"/>
      <c r="AI11207" s="439"/>
      <c r="AJ11207" s="439"/>
    </row>
    <row r="11208" spans="29:36" x14ac:dyDescent="0.3">
      <c r="AC11208" s="439"/>
      <c r="AD11208" s="439"/>
      <c r="AE11208" s="439"/>
      <c r="AF11208" s="439"/>
      <c r="AG11208" s="439"/>
      <c r="AH11208" s="439"/>
      <c r="AI11208" s="439"/>
      <c r="AJ11208" s="439"/>
    </row>
    <row r="11209" spans="29:36" x14ac:dyDescent="0.3">
      <c r="AC11209" s="439"/>
      <c r="AD11209" s="439"/>
      <c r="AE11209" s="439"/>
      <c r="AF11209" s="439"/>
      <c r="AG11209" s="439"/>
      <c r="AH11209" s="439"/>
      <c r="AI11209" s="439"/>
      <c r="AJ11209" s="439"/>
    </row>
    <row r="11210" spans="29:36" x14ac:dyDescent="0.3">
      <c r="AC11210" s="439"/>
      <c r="AD11210" s="439"/>
      <c r="AE11210" s="439"/>
      <c r="AF11210" s="439"/>
      <c r="AG11210" s="439"/>
      <c r="AH11210" s="439"/>
      <c r="AI11210" s="439"/>
      <c r="AJ11210" s="439"/>
    </row>
    <row r="11211" spans="29:36" x14ac:dyDescent="0.3">
      <c r="AC11211" s="439"/>
      <c r="AD11211" s="439"/>
      <c r="AE11211" s="439"/>
      <c r="AF11211" s="439"/>
      <c r="AG11211" s="439"/>
      <c r="AH11211" s="439"/>
      <c r="AI11211" s="439"/>
      <c r="AJ11211" s="439"/>
    </row>
    <row r="11212" spans="29:36" x14ac:dyDescent="0.3">
      <c r="AC11212" s="439"/>
      <c r="AD11212" s="439"/>
      <c r="AE11212" s="439"/>
      <c r="AF11212" s="439"/>
      <c r="AG11212" s="439"/>
      <c r="AH11212" s="439"/>
      <c r="AI11212" s="439"/>
      <c r="AJ11212" s="439"/>
    </row>
    <row r="11213" spans="29:36" x14ac:dyDescent="0.3">
      <c r="AC11213" s="439"/>
      <c r="AD11213" s="439"/>
      <c r="AE11213" s="439"/>
      <c r="AF11213" s="439"/>
      <c r="AG11213" s="439"/>
      <c r="AH11213" s="439"/>
      <c r="AI11213" s="439"/>
      <c r="AJ11213" s="439"/>
    </row>
    <row r="11214" spans="29:36" x14ac:dyDescent="0.3">
      <c r="AC11214" s="439"/>
      <c r="AD11214" s="439"/>
      <c r="AE11214" s="439"/>
      <c r="AF11214" s="439"/>
      <c r="AG11214" s="439"/>
      <c r="AH11214" s="439"/>
      <c r="AI11214" s="439"/>
      <c r="AJ11214" s="439"/>
    </row>
    <row r="11215" spans="29:36" x14ac:dyDescent="0.3">
      <c r="AC11215" s="439"/>
      <c r="AD11215" s="439"/>
      <c r="AE11215" s="439"/>
      <c r="AF11215" s="439"/>
      <c r="AG11215" s="439"/>
      <c r="AH11215" s="439"/>
      <c r="AI11215" s="439"/>
      <c r="AJ11215" s="439"/>
    </row>
    <row r="11216" spans="29:36" x14ac:dyDescent="0.3">
      <c r="AC11216" s="439"/>
      <c r="AD11216" s="439"/>
      <c r="AE11216" s="439"/>
      <c r="AF11216" s="439"/>
      <c r="AG11216" s="439"/>
      <c r="AH11216" s="439"/>
      <c r="AI11216" s="439"/>
      <c r="AJ11216" s="439"/>
    </row>
    <row r="11217" spans="29:36" x14ac:dyDescent="0.3">
      <c r="AC11217" s="439"/>
      <c r="AD11217" s="439"/>
      <c r="AE11217" s="439"/>
      <c r="AF11217" s="439"/>
      <c r="AG11217" s="439"/>
      <c r="AH11217" s="439"/>
      <c r="AI11217" s="439"/>
      <c r="AJ11217" s="439"/>
    </row>
    <row r="11218" spans="29:36" x14ac:dyDescent="0.3">
      <c r="AC11218" s="439"/>
      <c r="AD11218" s="439"/>
      <c r="AE11218" s="439"/>
      <c r="AF11218" s="439"/>
      <c r="AG11218" s="439"/>
      <c r="AH11218" s="439"/>
      <c r="AI11218" s="439"/>
      <c r="AJ11218" s="439"/>
    </row>
    <row r="11219" spans="29:36" x14ac:dyDescent="0.3">
      <c r="AC11219" s="439"/>
      <c r="AD11219" s="439"/>
      <c r="AE11219" s="439"/>
      <c r="AF11219" s="439"/>
      <c r="AG11219" s="439"/>
      <c r="AH11219" s="439"/>
      <c r="AI11219" s="439"/>
      <c r="AJ11219" s="439"/>
    </row>
    <row r="11220" spans="29:36" x14ac:dyDescent="0.3">
      <c r="AC11220" s="439"/>
      <c r="AD11220" s="439"/>
      <c r="AE11220" s="439"/>
      <c r="AF11220" s="439"/>
      <c r="AG11220" s="439"/>
      <c r="AH11220" s="439"/>
      <c r="AI11220" s="439"/>
      <c r="AJ11220" s="439"/>
    </row>
    <row r="11221" spans="29:36" x14ac:dyDescent="0.3">
      <c r="AC11221" s="439"/>
      <c r="AD11221" s="439"/>
      <c r="AE11221" s="439"/>
      <c r="AF11221" s="439"/>
      <c r="AG11221" s="439"/>
      <c r="AH11221" s="439"/>
      <c r="AI11221" s="439"/>
      <c r="AJ11221" s="439"/>
    </row>
    <row r="11222" spans="29:36" x14ac:dyDescent="0.3">
      <c r="AC11222" s="439"/>
      <c r="AD11222" s="439"/>
      <c r="AE11222" s="439"/>
      <c r="AF11222" s="439"/>
      <c r="AG11222" s="439"/>
      <c r="AH11222" s="439"/>
      <c r="AI11222" s="439"/>
      <c r="AJ11222" s="439"/>
    </row>
    <row r="11223" spans="29:36" x14ac:dyDescent="0.3">
      <c r="AC11223" s="439"/>
      <c r="AD11223" s="439"/>
      <c r="AE11223" s="439"/>
      <c r="AF11223" s="439"/>
      <c r="AG11223" s="439"/>
      <c r="AH11223" s="439"/>
      <c r="AI11223" s="439"/>
      <c r="AJ11223" s="439"/>
    </row>
    <row r="11224" spans="29:36" x14ac:dyDescent="0.3">
      <c r="AC11224" s="439"/>
      <c r="AD11224" s="439"/>
      <c r="AE11224" s="439"/>
      <c r="AF11224" s="439"/>
      <c r="AG11224" s="439"/>
      <c r="AH11224" s="439"/>
      <c r="AI11224" s="439"/>
      <c r="AJ11224" s="439"/>
    </row>
    <row r="11225" spans="29:36" x14ac:dyDescent="0.3">
      <c r="AC11225" s="439"/>
      <c r="AD11225" s="439"/>
      <c r="AE11225" s="439"/>
      <c r="AF11225" s="439"/>
      <c r="AG11225" s="439"/>
      <c r="AH11225" s="439"/>
      <c r="AI11225" s="439"/>
      <c r="AJ11225" s="439"/>
    </row>
    <row r="11226" spans="29:36" x14ac:dyDescent="0.3">
      <c r="AC11226" s="439"/>
      <c r="AD11226" s="439"/>
      <c r="AE11226" s="439"/>
      <c r="AF11226" s="439"/>
      <c r="AG11226" s="439"/>
      <c r="AH11226" s="439"/>
      <c r="AI11226" s="439"/>
      <c r="AJ11226" s="439"/>
    </row>
    <row r="11227" spans="29:36" x14ac:dyDescent="0.3">
      <c r="AC11227" s="439"/>
      <c r="AD11227" s="439"/>
      <c r="AE11227" s="439"/>
      <c r="AF11227" s="439"/>
      <c r="AG11227" s="439"/>
      <c r="AH11227" s="439"/>
      <c r="AI11227" s="439"/>
      <c r="AJ11227" s="439"/>
    </row>
    <row r="11228" spans="29:36" x14ac:dyDescent="0.3">
      <c r="AC11228" s="439"/>
      <c r="AD11228" s="439"/>
      <c r="AE11228" s="439"/>
      <c r="AF11228" s="439"/>
      <c r="AG11228" s="439"/>
      <c r="AH11228" s="439"/>
      <c r="AI11228" s="439"/>
      <c r="AJ11228" s="439"/>
    </row>
    <row r="11229" spans="29:36" x14ac:dyDescent="0.3">
      <c r="AC11229" s="439"/>
      <c r="AD11229" s="439"/>
      <c r="AE11229" s="439"/>
      <c r="AF11229" s="439"/>
      <c r="AG11229" s="439"/>
      <c r="AH11229" s="439"/>
      <c r="AI11229" s="439"/>
      <c r="AJ11229" s="439"/>
    </row>
    <row r="11230" spans="29:36" x14ac:dyDescent="0.3">
      <c r="AC11230" s="439"/>
      <c r="AD11230" s="439"/>
      <c r="AE11230" s="439"/>
      <c r="AF11230" s="439"/>
      <c r="AG11230" s="439"/>
      <c r="AH11230" s="439"/>
      <c r="AI11230" s="439"/>
      <c r="AJ11230" s="439"/>
    </row>
    <row r="11231" spans="29:36" x14ac:dyDescent="0.3">
      <c r="AC11231" s="439"/>
      <c r="AD11231" s="439"/>
      <c r="AE11231" s="439"/>
      <c r="AF11231" s="439"/>
      <c r="AG11231" s="439"/>
      <c r="AH11231" s="439"/>
      <c r="AI11231" s="439"/>
      <c r="AJ11231" s="439"/>
    </row>
    <row r="11232" spans="29:36" x14ac:dyDescent="0.3">
      <c r="AC11232" s="439"/>
      <c r="AD11232" s="439"/>
      <c r="AE11232" s="439"/>
      <c r="AF11232" s="439"/>
      <c r="AG11232" s="439"/>
      <c r="AH11232" s="439"/>
      <c r="AI11232" s="439"/>
      <c r="AJ11232" s="439"/>
    </row>
    <row r="11233" spans="29:36" x14ac:dyDescent="0.3">
      <c r="AC11233" s="439"/>
      <c r="AD11233" s="439"/>
      <c r="AE11233" s="439"/>
      <c r="AF11233" s="439"/>
      <c r="AG11233" s="439"/>
      <c r="AH11233" s="439"/>
      <c r="AI11233" s="439"/>
      <c r="AJ11233" s="439"/>
    </row>
    <row r="11234" spans="29:36" x14ac:dyDescent="0.3">
      <c r="AC11234" s="439"/>
      <c r="AD11234" s="439"/>
      <c r="AE11234" s="439"/>
      <c r="AF11234" s="439"/>
      <c r="AG11234" s="439"/>
      <c r="AH11234" s="439"/>
      <c r="AI11234" s="439"/>
      <c r="AJ11234" s="439"/>
    </row>
    <row r="11235" spans="29:36" x14ac:dyDescent="0.3">
      <c r="AC11235" s="439"/>
      <c r="AD11235" s="439"/>
      <c r="AE11235" s="439"/>
      <c r="AF11235" s="439"/>
      <c r="AG11235" s="439"/>
      <c r="AH11235" s="439"/>
      <c r="AI11235" s="439"/>
      <c r="AJ11235" s="439"/>
    </row>
    <row r="11236" spans="29:36" x14ac:dyDescent="0.3">
      <c r="AC11236" s="439"/>
      <c r="AD11236" s="439"/>
      <c r="AE11236" s="439"/>
      <c r="AF11236" s="439"/>
      <c r="AG11236" s="439"/>
      <c r="AH11236" s="439"/>
      <c r="AI11236" s="439"/>
      <c r="AJ11236" s="439"/>
    </row>
    <row r="11237" spans="29:36" x14ac:dyDescent="0.3">
      <c r="AC11237" s="439"/>
      <c r="AD11237" s="439"/>
      <c r="AE11237" s="439"/>
      <c r="AF11237" s="439"/>
      <c r="AG11237" s="439"/>
      <c r="AH11237" s="439"/>
      <c r="AI11237" s="439"/>
      <c r="AJ11237" s="439"/>
    </row>
    <row r="11238" spans="29:36" x14ac:dyDescent="0.3">
      <c r="AC11238" s="439"/>
      <c r="AD11238" s="439"/>
      <c r="AE11238" s="439"/>
      <c r="AF11238" s="439"/>
      <c r="AG11238" s="439"/>
      <c r="AH11238" s="439"/>
      <c r="AI11238" s="439"/>
      <c r="AJ11238" s="439"/>
    </row>
    <row r="11239" spans="29:36" x14ac:dyDescent="0.3">
      <c r="AC11239" s="439"/>
      <c r="AD11239" s="439"/>
      <c r="AE11239" s="439"/>
      <c r="AF11239" s="439"/>
      <c r="AG11239" s="439"/>
      <c r="AH11239" s="439"/>
      <c r="AI11239" s="439"/>
      <c r="AJ11239" s="439"/>
    </row>
    <row r="11240" spans="29:36" x14ac:dyDescent="0.3">
      <c r="AC11240" s="439"/>
      <c r="AD11240" s="439"/>
      <c r="AE11240" s="439"/>
      <c r="AF11240" s="439"/>
      <c r="AG11240" s="439"/>
      <c r="AH11240" s="439"/>
      <c r="AI11240" s="439"/>
      <c r="AJ11240" s="439"/>
    </row>
    <row r="11241" spans="29:36" x14ac:dyDescent="0.3">
      <c r="AC11241" s="439"/>
      <c r="AD11241" s="439"/>
      <c r="AE11241" s="439"/>
      <c r="AF11241" s="439"/>
      <c r="AG11241" s="439"/>
      <c r="AH11241" s="439"/>
      <c r="AI11241" s="439"/>
      <c r="AJ11241" s="439"/>
    </row>
    <row r="11242" spans="29:36" x14ac:dyDescent="0.3">
      <c r="AC11242" s="439"/>
      <c r="AD11242" s="439"/>
      <c r="AE11242" s="439"/>
      <c r="AF11242" s="439"/>
      <c r="AG11242" s="439"/>
      <c r="AH11242" s="439"/>
      <c r="AI11242" s="439"/>
      <c r="AJ11242" s="439"/>
    </row>
    <row r="11243" spans="29:36" x14ac:dyDescent="0.3">
      <c r="AC11243" s="439"/>
      <c r="AD11243" s="439"/>
      <c r="AE11243" s="439"/>
      <c r="AF11243" s="439"/>
      <c r="AG11243" s="439"/>
      <c r="AH11243" s="439"/>
      <c r="AI11243" s="439"/>
      <c r="AJ11243" s="439"/>
    </row>
    <row r="11244" spans="29:36" x14ac:dyDescent="0.3">
      <c r="AC11244" s="439"/>
      <c r="AD11244" s="439"/>
      <c r="AE11244" s="439"/>
      <c r="AF11244" s="439"/>
      <c r="AG11244" s="439"/>
      <c r="AH11244" s="439"/>
      <c r="AI11244" s="439"/>
      <c r="AJ11244" s="439"/>
    </row>
    <row r="11245" spans="29:36" x14ac:dyDescent="0.3">
      <c r="AC11245" s="439"/>
      <c r="AD11245" s="439"/>
      <c r="AE11245" s="439"/>
      <c r="AF11245" s="439"/>
      <c r="AG11245" s="439"/>
      <c r="AH11245" s="439"/>
      <c r="AI11245" s="439"/>
      <c r="AJ11245" s="439"/>
    </row>
    <row r="11246" spans="29:36" x14ac:dyDescent="0.3">
      <c r="AC11246" s="439"/>
      <c r="AD11246" s="439"/>
      <c r="AE11246" s="439"/>
      <c r="AF11246" s="439"/>
      <c r="AG11246" s="439"/>
      <c r="AH11246" s="439"/>
      <c r="AI11246" s="439"/>
      <c r="AJ11246" s="439"/>
    </row>
    <row r="11247" spans="29:36" x14ac:dyDescent="0.3">
      <c r="AC11247" s="439"/>
      <c r="AD11247" s="439"/>
      <c r="AE11247" s="439"/>
      <c r="AF11247" s="439"/>
      <c r="AG11247" s="439"/>
      <c r="AH11247" s="439"/>
      <c r="AI11247" s="439"/>
      <c r="AJ11247" s="439"/>
    </row>
    <row r="11248" spans="29:36" x14ac:dyDescent="0.3">
      <c r="AC11248" s="439"/>
      <c r="AD11248" s="439"/>
      <c r="AE11248" s="439"/>
      <c r="AF11248" s="439"/>
      <c r="AG11248" s="439"/>
      <c r="AH11248" s="439"/>
      <c r="AI11248" s="439"/>
      <c r="AJ11248" s="439"/>
    </row>
    <row r="11249" spans="29:36" x14ac:dyDescent="0.3">
      <c r="AC11249" s="439"/>
      <c r="AD11249" s="439"/>
      <c r="AE11249" s="439"/>
      <c r="AF11249" s="439"/>
      <c r="AG11249" s="439"/>
      <c r="AH11249" s="439"/>
      <c r="AI11249" s="439"/>
      <c r="AJ11249" s="439"/>
    </row>
    <row r="11250" spans="29:36" x14ac:dyDescent="0.3">
      <c r="AC11250" s="439"/>
      <c r="AD11250" s="439"/>
      <c r="AE11250" s="439"/>
      <c r="AF11250" s="439"/>
      <c r="AG11250" s="439"/>
      <c r="AH11250" s="439"/>
      <c r="AI11250" s="439"/>
      <c r="AJ11250" s="439"/>
    </row>
    <row r="11251" spans="29:36" x14ac:dyDescent="0.3">
      <c r="AC11251" s="439"/>
      <c r="AD11251" s="439"/>
      <c r="AE11251" s="439"/>
      <c r="AF11251" s="439"/>
      <c r="AG11251" s="439"/>
      <c r="AH11251" s="439"/>
      <c r="AI11251" s="439"/>
      <c r="AJ11251" s="439"/>
    </row>
    <row r="11252" spans="29:36" x14ac:dyDescent="0.3">
      <c r="AC11252" s="439"/>
      <c r="AD11252" s="439"/>
      <c r="AE11252" s="439"/>
      <c r="AF11252" s="439"/>
      <c r="AG11252" s="439"/>
      <c r="AH11252" s="439"/>
      <c r="AI11252" s="439"/>
      <c r="AJ11252" s="439"/>
    </row>
    <row r="11253" spans="29:36" x14ac:dyDescent="0.3">
      <c r="AC11253" s="439"/>
      <c r="AD11253" s="439"/>
      <c r="AE11253" s="439"/>
      <c r="AF11253" s="439"/>
      <c r="AG11253" s="439"/>
      <c r="AH11253" s="439"/>
      <c r="AI11253" s="439"/>
      <c r="AJ11253" s="439"/>
    </row>
    <row r="11254" spans="29:36" x14ac:dyDescent="0.3">
      <c r="AC11254" s="439"/>
      <c r="AD11254" s="439"/>
      <c r="AE11254" s="439"/>
      <c r="AF11254" s="439"/>
      <c r="AG11254" s="439"/>
      <c r="AH11254" s="439"/>
      <c r="AI11254" s="439"/>
      <c r="AJ11254" s="439"/>
    </row>
    <row r="11255" spans="29:36" x14ac:dyDescent="0.3">
      <c r="AC11255" s="439"/>
      <c r="AD11255" s="439"/>
      <c r="AE11255" s="439"/>
      <c r="AF11255" s="439"/>
      <c r="AG11255" s="439"/>
      <c r="AH11255" s="439"/>
      <c r="AI11255" s="439"/>
      <c r="AJ11255" s="439"/>
    </row>
    <row r="11256" spans="29:36" x14ac:dyDescent="0.3">
      <c r="AC11256" s="439"/>
      <c r="AD11256" s="439"/>
      <c r="AE11256" s="439"/>
      <c r="AF11256" s="439"/>
      <c r="AG11256" s="439"/>
      <c r="AH11256" s="439"/>
      <c r="AI11256" s="439"/>
      <c r="AJ11256" s="439"/>
    </row>
    <row r="11257" spans="29:36" x14ac:dyDescent="0.3">
      <c r="AC11257" s="439"/>
      <c r="AD11257" s="439"/>
      <c r="AE11257" s="439"/>
      <c r="AF11257" s="439"/>
      <c r="AG11257" s="439"/>
      <c r="AH11257" s="439"/>
      <c r="AI11257" s="439"/>
      <c r="AJ11257" s="439"/>
    </row>
    <row r="11258" spans="29:36" x14ac:dyDescent="0.3">
      <c r="AC11258" s="439"/>
      <c r="AD11258" s="439"/>
      <c r="AE11258" s="439"/>
      <c r="AF11258" s="439"/>
      <c r="AG11258" s="439"/>
      <c r="AH11258" s="439"/>
      <c r="AI11258" s="439"/>
      <c r="AJ11258" s="439"/>
    </row>
    <row r="11259" spans="29:36" x14ac:dyDescent="0.3">
      <c r="AC11259" s="439"/>
      <c r="AD11259" s="439"/>
      <c r="AE11259" s="439"/>
      <c r="AF11259" s="439"/>
      <c r="AG11259" s="439"/>
      <c r="AH11259" s="439"/>
      <c r="AI11259" s="439"/>
      <c r="AJ11259" s="439"/>
    </row>
    <row r="11260" spans="29:36" x14ac:dyDescent="0.3">
      <c r="AC11260" s="439"/>
      <c r="AD11260" s="439"/>
      <c r="AE11260" s="439"/>
      <c r="AF11260" s="439"/>
      <c r="AG11260" s="439"/>
      <c r="AH11260" s="439"/>
      <c r="AI11260" s="439"/>
      <c r="AJ11260" s="439"/>
    </row>
    <row r="11261" spans="29:36" x14ac:dyDescent="0.3">
      <c r="AC11261" s="439"/>
      <c r="AD11261" s="439"/>
      <c r="AE11261" s="439"/>
      <c r="AF11261" s="439"/>
      <c r="AG11261" s="439"/>
      <c r="AH11261" s="439"/>
      <c r="AI11261" s="439"/>
      <c r="AJ11261" s="439"/>
    </row>
    <row r="11262" spans="29:36" x14ac:dyDescent="0.3">
      <c r="AC11262" s="439"/>
      <c r="AD11262" s="439"/>
      <c r="AE11262" s="439"/>
      <c r="AF11262" s="439"/>
      <c r="AG11262" s="439"/>
      <c r="AH11262" s="439"/>
      <c r="AI11262" s="439"/>
      <c r="AJ11262" s="439"/>
    </row>
    <row r="11263" spans="29:36" x14ac:dyDescent="0.3">
      <c r="AC11263" s="439"/>
      <c r="AD11263" s="439"/>
      <c r="AE11263" s="439"/>
      <c r="AF11263" s="439"/>
      <c r="AG11263" s="439"/>
      <c r="AH11263" s="439"/>
      <c r="AI11263" s="439"/>
      <c r="AJ11263" s="439"/>
    </row>
    <row r="11264" spans="29:36" x14ac:dyDescent="0.3">
      <c r="AC11264" s="439"/>
      <c r="AD11264" s="439"/>
      <c r="AE11264" s="439"/>
      <c r="AF11264" s="439"/>
      <c r="AG11264" s="439"/>
      <c r="AH11264" s="439"/>
      <c r="AI11264" s="439"/>
      <c r="AJ11264" s="439"/>
    </row>
    <row r="11265" spans="29:36" x14ac:dyDescent="0.3">
      <c r="AC11265" s="439"/>
      <c r="AD11265" s="439"/>
      <c r="AE11265" s="439"/>
      <c r="AF11265" s="439"/>
      <c r="AG11265" s="439"/>
      <c r="AH11265" s="439"/>
      <c r="AI11265" s="439"/>
      <c r="AJ11265" s="439"/>
    </row>
    <row r="11266" spans="29:36" x14ac:dyDescent="0.3">
      <c r="AC11266" s="439"/>
      <c r="AD11266" s="439"/>
      <c r="AE11266" s="439"/>
      <c r="AF11266" s="439"/>
      <c r="AG11266" s="439"/>
      <c r="AH11266" s="439"/>
      <c r="AI11266" s="439"/>
      <c r="AJ11266" s="439"/>
    </row>
    <row r="11267" spans="29:36" x14ac:dyDescent="0.3">
      <c r="AC11267" s="439"/>
      <c r="AD11267" s="439"/>
      <c r="AE11267" s="439"/>
      <c r="AF11267" s="439"/>
      <c r="AG11267" s="439"/>
      <c r="AH11267" s="439"/>
      <c r="AI11267" s="439"/>
      <c r="AJ11267" s="439"/>
    </row>
    <row r="11268" spans="29:36" x14ac:dyDescent="0.3">
      <c r="AC11268" s="439"/>
      <c r="AD11268" s="439"/>
      <c r="AE11268" s="439"/>
      <c r="AF11268" s="439"/>
      <c r="AG11268" s="439"/>
      <c r="AH11268" s="439"/>
      <c r="AI11268" s="439"/>
      <c r="AJ11268" s="439"/>
    </row>
    <row r="11269" spans="29:36" x14ac:dyDescent="0.3">
      <c r="AC11269" s="439"/>
      <c r="AD11269" s="439"/>
      <c r="AE11269" s="439"/>
      <c r="AF11269" s="439"/>
      <c r="AG11269" s="439"/>
      <c r="AH11269" s="439"/>
      <c r="AI11269" s="439"/>
      <c r="AJ11269" s="439"/>
    </row>
    <row r="11270" spans="29:36" x14ac:dyDescent="0.3">
      <c r="AC11270" s="439"/>
      <c r="AD11270" s="439"/>
      <c r="AE11270" s="439"/>
      <c r="AF11270" s="439"/>
      <c r="AG11270" s="439"/>
      <c r="AH11270" s="439"/>
      <c r="AI11270" s="439"/>
      <c r="AJ11270" s="439"/>
    </row>
    <row r="11271" spans="29:36" x14ac:dyDescent="0.3">
      <c r="AC11271" s="439"/>
      <c r="AD11271" s="439"/>
      <c r="AE11271" s="439"/>
      <c r="AF11271" s="439"/>
      <c r="AG11271" s="439"/>
      <c r="AH11271" s="439"/>
      <c r="AI11271" s="439"/>
      <c r="AJ11271" s="439"/>
    </row>
    <row r="11272" spans="29:36" x14ac:dyDescent="0.3">
      <c r="AC11272" s="439"/>
      <c r="AD11272" s="439"/>
      <c r="AE11272" s="439"/>
      <c r="AF11272" s="439"/>
      <c r="AG11272" s="439"/>
      <c r="AH11272" s="439"/>
      <c r="AI11272" s="439"/>
      <c r="AJ11272" s="439"/>
    </row>
    <row r="11273" spans="29:36" x14ac:dyDescent="0.3">
      <c r="AC11273" s="439"/>
      <c r="AD11273" s="439"/>
      <c r="AE11273" s="439"/>
      <c r="AF11273" s="439"/>
      <c r="AG11273" s="439"/>
      <c r="AH11273" s="439"/>
      <c r="AI11273" s="439"/>
      <c r="AJ11273" s="439"/>
    </row>
    <row r="11274" spans="29:36" x14ac:dyDescent="0.3">
      <c r="AC11274" s="439"/>
      <c r="AD11274" s="439"/>
      <c r="AE11274" s="439"/>
      <c r="AF11274" s="439"/>
      <c r="AG11274" s="439"/>
      <c r="AH11274" s="439"/>
      <c r="AI11274" s="439"/>
      <c r="AJ11274" s="439"/>
    </row>
    <row r="11275" spans="29:36" x14ac:dyDescent="0.3">
      <c r="AC11275" s="439"/>
      <c r="AD11275" s="439"/>
      <c r="AE11275" s="439"/>
      <c r="AF11275" s="439"/>
      <c r="AG11275" s="439"/>
      <c r="AH11275" s="439"/>
      <c r="AI11275" s="439"/>
      <c r="AJ11275" s="439"/>
    </row>
    <row r="11276" spans="29:36" x14ac:dyDescent="0.3">
      <c r="AC11276" s="439"/>
      <c r="AD11276" s="439"/>
      <c r="AE11276" s="439"/>
      <c r="AF11276" s="439"/>
      <c r="AG11276" s="439"/>
      <c r="AH11276" s="439"/>
      <c r="AI11276" s="439"/>
      <c r="AJ11276" s="439"/>
    </row>
    <row r="11277" spans="29:36" x14ac:dyDescent="0.3">
      <c r="AC11277" s="439"/>
      <c r="AD11277" s="439"/>
      <c r="AE11277" s="439"/>
      <c r="AF11277" s="439"/>
      <c r="AG11277" s="439"/>
      <c r="AH11277" s="439"/>
      <c r="AI11277" s="439"/>
      <c r="AJ11277" s="439"/>
    </row>
    <row r="11278" spans="29:36" x14ac:dyDescent="0.3">
      <c r="AC11278" s="439"/>
      <c r="AD11278" s="439"/>
      <c r="AE11278" s="439"/>
      <c r="AF11278" s="439"/>
      <c r="AG11278" s="439"/>
      <c r="AH11278" s="439"/>
      <c r="AI11278" s="439"/>
      <c r="AJ11278" s="439"/>
    </row>
    <row r="11279" spans="29:36" x14ac:dyDescent="0.3">
      <c r="AC11279" s="439"/>
      <c r="AD11279" s="439"/>
      <c r="AE11279" s="439"/>
      <c r="AF11279" s="439"/>
      <c r="AG11279" s="439"/>
      <c r="AH11279" s="439"/>
      <c r="AI11279" s="439"/>
      <c r="AJ11279" s="439"/>
    </row>
    <row r="11280" spans="29:36" x14ac:dyDescent="0.3">
      <c r="AC11280" s="439"/>
      <c r="AD11280" s="439"/>
      <c r="AE11280" s="439"/>
      <c r="AF11280" s="439"/>
      <c r="AG11280" s="439"/>
      <c r="AH11280" s="439"/>
      <c r="AI11280" s="439"/>
      <c r="AJ11280" s="439"/>
    </row>
    <row r="11281" spans="29:36" x14ac:dyDescent="0.3">
      <c r="AC11281" s="439"/>
      <c r="AD11281" s="439"/>
      <c r="AE11281" s="439"/>
      <c r="AF11281" s="439"/>
      <c r="AG11281" s="439"/>
      <c r="AH11281" s="439"/>
      <c r="AI11281" s="439"/>
      <c r="AJ11281" s="439"/>
    </row>
    <row r="11282" spans="29:36" x14ac:dyDescent="0.3">
      <c r="AC11282" s="439"/>
      <c r="AD11282" s="439"/>
      <c r="AE11282" s="439"/>
      <c r="AF11282" s="439"/>
      <c r="AG11282" s="439"/>
      <c r="AH11282" s="439"/>
      <c r="AI11282" s="439"/>
      <c r="AJ11282" s="439"/>
    </row>
    <row r="11283" spans="29:36" x14ac:dyDescent="0.3">
      <c r="AC11283" s="439"/>
      <c r="AD11283" s="439"/>
      <c r="AE11283" s="439"/>
      <c r="AF11283" s="439"/>
      <c r="AG11283" s="439"/>
      <c r="AH11283" s="439"/>
      <c r="AI11283" s="439"/>
      <c r="AJ11283" s="439"/>
    </row>
    <row r="11284" spans="29:36" x14ac:dyDescent="0.3">
      <c r="AC11284" s="439"/>
      <c r="AD11284" s="439"/>
      <c r="AE11284" s="439"/>
      <c r="AF11284" s="439"/>
      <c r="AG11284" s="439"/>
      <c r="AH11284" s="439"/>
      <c r="AI11284" s="439"/>
      <c r="AJ11284" s="439"/>
    </row>
    <row r="11285" spans="29:36" x14ac:dyDescent="0.3">
      <c r="AC11285" s="439"/>
      <c r="AD11285" s="439"/>
      <c r="AE11285" s="439"/>
      <c r="AF11285" s="439"/>
      <c r="AG11285" s="439"/>
      <c r="AH11285" s="439"/>
      <c r="AI11285" s="439"/>
      <c r="AJ11285" s="439"/>
    </row>
    <row r="11286" spans="29:36" x14ac:dyDescent="0.3">
      <c r="AC11286" s="439"/>
      <c r="AD11286" s="439"/>
      <c r="AE11286" s="439"/>
      <c r="AF11286" s="439"/>
      <c r="AG11286" s="439"/>
      <c r="AH11286" s="439"/>
      <c r="AI11286" s="439"/>
      <c r="AJ11286" s="439"/>
    </row>
    <row r="11287" spans="29:36" x14ac:dyDescent="0.3">
      <c r="AC11287" s="439"/>
      <c r="AD11287" s="439"/>
      <c r="AE11287" s="439"/>
      <c r="AF11287" s="439"/>
      <c r="AG11287" s="439"/>
      <c r="AH11287" s="439"/>
      <c r="AI11287" s="439"/>
      <c r="AJ11287" s="439"/>
    </row>
    <row r="11288" spans="29:36" x14ac:dyDescent="0.3">
      <c r="AC11288" s="439"/>
      <c r="AD11288" s="439"/>
      <c r="AE11288" s="439"/>
      <c r="AF11288" s="439"/>
      <c r="AG11288" s="439"/>
      <c r="AH11288" s="439"/>
      <c r="AI11288" s="439"/>
      <c r="AJ11288" s="439"/>
    </row>
    <row r="11289" spans="29:36" x14ac:dyDescent="0.3">
      <c r="AC11289" s="439"/>
      <c r="AD11289" s="439"/>
      <c r="AE11289" s="439"/>
      <c r="AF11289" s="439"/>
      <c r="AG11289" s="439"/>
      <c r="AH11289" s="439"/>
      <c r="AI11289" s="439"/>
      <c r="AJ11289" s="439"/>
    </row>
    <row r="11290" spans="29:36" x14ac:dyDescent="0.3">
      <c r="AC11290" s="439"/>
      <c r="AD11290" s="439"/>
      <c r="AE11290" s="439"/>
      <c r="AF11290" s="439"/>
      <c r="AG11290" s="439"/>
      <c r="AH11290" s="439"/>
      <c r="AI11290" s="439"/>
      <c r="AJ11290" s="439"/>
    </row>
    <row r="11291" spans="29:36" x14ac:dyDescent="0.3">
      <c r="AC11291" s="439"/>
      <c r="AD11291" s="439"/>
      <c r="AE11291" s="439"/>
      <c r="AF11291" s="439"/>
      <c r="AG11291" s="439"/>
      <c r="AH11291" s="439"/>
      <c r="AI11291" s="439"/>
      <c r="AJ11291" s="439"/>
    </row>
    <row r="11292" spans="29:36" x14ac:dyDescent="0.3">
      <c r="AC11292" s="439"/>
      <c r="AD11292" s="439"/>
      <c r="AE11292" s="439"/>
      <c r="AF11292" s="439"/>
      <c r="AG11292" s="439"/>
      <c r="AH11292" s="439"/>
      <c r="AI11292" s="439"/>
      <c r="AJ11292" s="439"/>
    </row>
    <row r="11293" spans="29:36" x14ac:dyDescent="0.3">
      <c r="AC11293" s="439"/>
      <c r="AD11293" s="439"/>
      <c r="AE11293" s="439"/>
      <c r="AF11293" s="439"/>
      <c r="AG11293" s="439"/>
      <c r="AH11293" s="439"/>
      <c r="AI11293" s="439"/>
      <c r="AJ11293" s="439"/>
    </row>
    <row r="11294" spans="29:36" x14ac:dyDescent="0.3">
      <c r="AC11294" s="439"/>
      <c r="AD11294" s="439"/>
      <c r="AE11294" s="439"/>
      <c r="AF11294" s="439"/>
      <c r="AG11294" s="439"/>
      <c r="AH11294" s="439"/>
      <c r="AI11294" s="439"/>
      <c r="AJ11294" s="439"/>
    </row>
    <row r="11295" spans="29:36" x14ac:dyDescent="0.3">
      <c r="AC11295" s="439"/>
      <c r="AD11295" s="439"/>
      <c r="AE11295" s="439"/>
      <c r="AF11295" s="439"/>
      <c r="AG11295" s="439"/>
      <c r="AH11295" s="439"/>
      <c r="AI11295" s="439"/>
      <c r="AJ11295" s="439"/>
    </row>
    <row r="11296" spans="29:36" x14ac:dyDescent="0.3">
      <c r="AC11296" s="439"/>
      <c r="AD11296" s="439"/>
      <c r="AE11296" s="439"/>
      <c r="AF11296" s="439"/>
      <c r="AG11296" s="439"/>
      <c r="AH11296" s="439"/>
      <c r="AI11296" s="439"/>
      <c r="AJ11296" s="439"/>
    </row>
    <row r="11297" spans="29:36" x14ac:dyDescent="0.3">
      <c r="AC11297" s="439"/>
      <c r="AD11297" s="439"/>
      <c r="AE11297" s="439"/>
      <c r="AF11297" s="439"/>
      <c r="AG11297" s="439"/>
      <c r="AH11297" s="439"/>
      <c r="AI11297" s="439"/>
      <c r="AJ11297" s="439"/>
    </row>
    <row r="11298" spans="29:36" x14ac:dyDescent="0.3">
      <c r="AC11298" s="439"/>
      <c r="AD11298" s="439"/>
      <c r="AE11298" s="439"/>
      <c r="AF11298" s="439"/>
      <c r="AG11298" s="439"/>
      <c r="AH11298" s="439"/>
      <c r="AI11298" s="439"/>
      <c r="AJ11298" s="439"/>
    </row>
    <row r="11299" spans="29:36" x14ac:dyDescent="0.3">
      <c r="AC11299" s="439"/>
      <c r="AD11299" s="439"/>
      <c r="AE11299" s="439"/>
      <c r="AF11299" s="439"/>
      <c r="AG11299" s="439"/>
      <c r="AH11299" s="439"/>
      <c r="AI11299" s="439"/>
      <c r="AJ11299" s="439"/>
    </row>
    <row r="11300" spans="29:36" x14ac:dyDescent="0.3">
      <c r="AC11300" s="439"/>
      <c r="AD11300" s="439"/>
      <c r="AE11300" s="439"/>
      <c r="AF11300" s="439"/>
      <c r="AG11300" s="439"/>
      <c r="AH11300" s="439"/>
      <c r="AI11300" s="439"/>
      <c r="AJ11300" s="439"/>
    </row>
    <row r="11301" spans="29:36" x14ac:dyDescent="0.3">
      <c r="AC11301" s="439"/>
      <c r="AD11301" s="439"/>
      <c r="AE11301" s="439"/>
      <c r="AF11301" s="439"/>
      <c r="AG11301" s="439"/>
      <c r="AH11301" s="439"/>
      <c r="AI11301" s="439"/>
      <c r="AJ11301" s="439"/>
    </row>
    <row r="11302" spans="29:36" x14ac:dyDescent="0.3">
      <c r="AC11302" s="439"/>
      <c r="AD11302" s="439"/>
      <c r="AE11302" s="439"/>
      <c r="AF11302" s="439"/>
      <c r="AG11302" s="439"/>
      <c r="AH11302" s="439"/>
      <c r="AI11302" s="439"/>
      <c r="AJ11302" s="439"/>
    </row>
    <row r="11303" spans="29:36" x14ac:dyDescent="0.3">
      <c r="AC11303" s="439"/>
      <c r="AD11303" s="439"/>
      <c r="AE11303" s="439"/>
      <c r="AF11303" s="439"/>
      <c r="AG11303" s="439"/>
      <c r="AH11303" s="439"/>
      <c r="AI11303" s="439"/>
      <c r="AJ11303" s="439"/>
    </row>
    <row r="11304" spans="29:36" x14ac:dyDescent="0.3">
      <c r="AC11304" s="439"/>
      <c r="AD11304" s="439"/>
      <c r="AE11304" s="439"/>
      <c r="AF11304" s="439"/>
      <c r="AG11304" s="439"/>
      <c r="AH11304" s="439"/>
      <c r="AI11304" s="439"/>
      <c r="AJ11304" s="439"/>
    </row>
    <row r="11305" spans="29:36" x14ac:dyDescent="0.3">
      <c r="AC11305" s="439"/>
      <c r="AD11305" s="439"/>
      <c r="AE11305" s="439"/>
      <c r="AF11305" s="439"/>
      <c r="AG11305" s="439"/>
      <c r="AH11305" s="439"/>
      <c r="AI11305" s="439"/>
      <c r="AJ11305" s="439"/>
    </row>
    <row r="11306" spans="29:36" x14ac:dyDescent="0.3">
      <c r="AC11306" s="439"/>
      <c r="AD11306" s="439"/>
      <c r="AE11306" s="439"/>
      <c r="AF11306" s="439"/>
      <c r="AG11306" s="439"/>
      <c r="AH11306" s="439"/>
      <c r="AI11306" s="439"/>
      <c r="AJ11306" s="439"/>
    </row>
    <row r="11307" spans="29:36" x14ac:dyDescent="0.3">
      <c r="AC11307" s="439"/>
      <c r="AD11307" s="439"/>
      <c r="AE11307" s="439"/>
      <c r="AF11307" s="439"/>
      <c r="AG11307" s="439"/>
      <c r="AH11307" s="439"/>
      <c r="AI11307" s="439"/>
      <c r="AJ11307" s="439"/>
    </row>
    <row r="11308" spans="29:36" x14ac:dyDescent="0.3">
      <c r="AC11308" s="439"/>
      <c r="AD11308" s="439"/>
      <c r="AE11308" s="439"/>
      <c r="AF11308" s="439"/>
      <c r="AG11308" s="439"/>
      <c r="AH11308" s="439"/>
      <c r="AI11308" s="439"/>
      <c r="AJ11308" s="439"/>
    </row>
    <row r="11309" spans="29:36" x14ac:dyDescent="0.3">
      <c r="AC11309" s="439"/>
      <c r="AD11309" s="439"/>
      <c r="AE11309" s="439"/>
      <c r="AF11309" s="439"/>
      <c r="AG11309" s="439"/>
      <c r="AH11309" s="439"/>
      <c r="AI11309" s="439"/>
      <c r="AJ11309" s="439"/>
    </row>
    <row r="11310" spans="29:36" x14ac:dyDescent="0.3">
      <c r="AC11310" s="439"/>
      <c r="AD11310" s="439"/>
      <c r="AE11310" s="439"/>
      <c r="AF11310" s="439"/>
      <c r="AG11310" s="439"/>
      <c r="AH11310" s="439"/>
      <c r="AI11310" s="439"/>
      <c r="AJ11310" s="439"/>
    </row>
    <row r="11311" spans="29:36" x14ac:dyDescent="0.3">
      <c r="AC11311" s="439"/>
      <c r="AD11311" s="439"/>
      <c r="AE11311" s="439"/>
      <c r="AF11311" s="439"/>
      <c r="AG11311" s="439"/>
      <c r="AH11311" s="439"/>
      <c r="AI11311" s="439"/>
      <c r="AJ11311" s="439"/>
    </row>
    <row r="11312" spans="29:36" x14ac:dyDescent="0.3">
      <c r="AC11312" s="439"/>
      <c r="AD11312" s="439"/>
      <c r="AE11312" s="439"/>
      <c r="AF11312" s="439"/>
      <c r="AG11312" s="439"/>
      <c r="AH11312" s="439"/>
      <c r="AI11312" s="439"/>
      <c r="AJ11312" s="439"/>
    </row>
    <row r="11313" spans="29:36" x14ac:dyDescent="0.3">
      <c r="AC11313" s="439"/>
      <c r="AD11313" s="439"/>
      <c r="AE11313" s="439"/>
      <c r="AF11313" s="439"/>
      <c r="AG11313" s="439"/>
      <c r="AH11313" s="439"/>
      <c r="AI11313" s="439"/>
      <c r="AJ11313" s="439"/>
    </row>
    <row r="11314" spans="29:36" x14ac:dyDescent="0.3">
      <c r="AC11314" s="439"/>
      <c r="AD11314" s="439"/>
      <c r="AE11314" s="439"/>
      <c r="AF11314" s="439"/>
      <c r="AG11314" s="439"/>
      <c r="AH11314" s="439"/>
      <c r="AI11314" s="439"/>
      <c r="AJ11314" s="439"/>
    </row>
    <row r="11315" spans="29:36" x14ac:dyDescent="0.3">
      <c r="AC11315" s="439"/>
      <c r="AD11315" s="439"/>
      <c r="AE11315" s="439"/>
      <c r="AF11315" s="439"/>
      <c r="AG11315" s="439"/>
      <c r="AH11315" s="439"/>
      <c r="AI11315" s="439"/>
      <c r="AJ11315" s="439"/>
    </row>
    <row r="11316" spans="29:36" x14ac:dyDescent="0.3">
      <c r="AC11316" s="439"/>
      <c r="AD11316" s="439"/>
      <c r="AE11316" s="439"/>
      <c r="AF11316" s="439"/>
      <c r="AG11316" s="439"/>
      <c r="AH11316" s="439"/>
      <c r="AI11316" s="439"/>
      <c r="AJ11316" s="439"/>
    </row>
    <row r="11317" spans="29:36" x14ac:dyDescent="0.3">
      <c r="AC11317" s="439"/>
      <c r="AD11317" s="439"/>
      <c r="AE11317" s="439"/>
      <c r="AF11317" s="439"/>
      <c r="AG11317" s="439"/>
      <c r="AH11317" s="439"/>
      <c r="AI11317" s="439"/>
      <c r="AJ11317" s="439"/>
    </row>
    <row r="11318" spans="29:36" x14ac:dyDescent="0.3">
      <c r="AC11318" s="439"/>
      <c r="AD11318" s="439"/>
      <c r="AE11318" s="439"/>
      <c r="AF11318" s="439"/>
      <c r="AG11318" s="439"/>
      <c r="AH11318" s="439"/>
      <c r="AI11318" s="439"/>
      <c r="AJ11318" s="439"/>
    </row>
    <row r="11319" spans="29:36" x14ac:dyDescent="0.3">
      <c r="AC11319" s="439"/>
      <c r="AD11319" s="439"/>
      <c r="AE11319" s="439"/>
      <c r="AF11319" s="439"/>
      <c r="AG11319" s="439"/>
      <c r="AH11319" s="439"/>
      <c r="AI11319" s="439"/>
      <c r="AJ11319" s="439"/>
    </row>
    <row r="11320" spans="29:36" x14ac:dyDescent="0.3">
      <c r="AC11320" s="439"/>
      <c r="AD11320" s="439"/>
      <c r="AE11320" s="439"/>
      <c r="AF11320" s="439"/>
      <c r="AG11320" s="439"/>
      <c r="AH11320" s="439"/>
      <c r="AI11320" s="439"/>
      <c r="AJ11320" s="439"/>
    </row>
    <row r="11321" spans="29:36" x14ac:dyDescent="0.3">
      <c r="AC11321" s="439"/>
      <c r="AD11321" s="439"/>
      <c r="AE11321" s="439"/>
      <c r="AF11321" s="439"/>
      <c r="AG11321" s="439"/>
      <c r="AH11321" s="439"/>
      <c r="AI11321" s="439"/>
      <c r="AJ11321" s="439"/>
    </row>
    <row r="11322" spans="29:36" x14ac:dyDescent="0.3">
      <c r="AC11322" s="439"/>
      <c r="AD11322" s="439"/>
      <c r="AE11322" s="439"/>
      <c r="AF11322" s="439"/>
      <c r="AG11322" s="439"/>
      <c r="AH11322" s="439"/>
      <c r="AI11322" s="439"/>
      <c r="AJ11322" s="439"/>
    </row>
    <row r="11323" spans="29:36" x14ac:dyDescent="0.3">
      <c r="AC11323" s="439"/>
      <c r="AD11323" s="439"/>
      <c r="AE11323" s="439"/>
      <c r="AF11323" s="439"/>
      <c r="AG11323" s="439"/>
      <c r="AH11323" s="439"/>
      <c r="AI11323" s="439"/>
      <c r="AJ11323" s="439"/>
    </row>
    <row r="11324" spans="29:36" x14ac:dyDescent="0.3">
      <c r="AC11324" s="439"/>
      <c r="AD11324" s="439"/>
      <c r="AE11324" s="439"/>
      <c r="AF11324" s="439"/>
      <c r="AG11324" s="439"/>
      <c r="AH11324" s="439"/>
      <c r="AI11324" s="439"/>
      <c r="AJ11324" s="439"/>
    </row>
    <row r="11325" spans="29:36" x14ac:dyDescent="0.3">
      <c r="AC11325" s="439"/>
      <c r="AD11325" s="439"/>
      <c r="AE11325" s="439"/>
      <c r="AF11325" s="439"/>
      <c r="AG11325" s="439"/>
      <c r="AH11325" s="439"/>
      <c r="AI11325" s="439"/>
      <c r="AJ11325" s="439"/>
    </row>
    <row r="11326" spans="29:36" x14ac:dyDescent="0.3">
      <c r="AC11326" s="439"/>
      <c r="AD11326" s="439"/>
      <c r="AE11326" s="439"/>
      <c r="AF11326" s="439"/>
      <c r="AG11326" s="439"/>
      <c r="AH11326" s="439"/>
      <c r="AI11326" s="439"/>
      <c r="AJ11326" s="439"/>
    </row>
    <row r="11327" spans="29:36" x14ac:dyDescent="0.3">
      <c r="AC11327" s="439"/>
      <c r="AD11327" s="439"/>
      <c r="AE11327" s="439"/>
      <c r="AF11327" s="439"/>
      <c r="AG11327" s="439"/>
      <c r="AH11327" s="439"/>
      <c r="AI11327" s="439"/>
      <c r="AJ11327" s="439"/>
    </row>
    <row r="11328" spans="29:36" x14ac:dyDescent="0.3">
      <c r="AC11328" s="439"/>
      <c r="AD11328" s="439"/>
      <c r="AE11328" s="439"/>
      <c r="AF11328" s="439"/>
      <c r="AG11328" s="439"/>
      <c r="AH11328" s="439"/>
      <c r="AI11328" s="439"/>
      <c r="AJ11328" s="439"/>
    </row>
    <row r="11329" spans="29:36" x14ac:dyDescent="0.3">
      <c r="AC11329" s="439"/>
      <c r="AD11329" s="439"/>
      <c r="AE11329" s="439"/>
      <c r="AF11329" s="439"/>
      <c r="AG11329" s="439"/>
      <c r="AH11329" s="439"/>
      <c r="AI11329" s="439"/>
      <c r="AJ11329" s="439"/>
    </row>
    <row r="11330" spans="29:36" x14ac:dyDescent="0.3">
      <c r="AC11330" s="439"/>
      <c r="AD11330" s="439"/>
      <c r="AE11330" s="439"/>
      <c r="AF11330" s="439"/>
      <c r="AG11330" s="439"/>
      <c r="AH11330" s="439"/>
      <c r="AI11330" s="439"/>
      <c r="AJ11330" s="439"/>
    </row>
    <row r="11331" spans="29:36" x14ac:dyDescent="0.3">
      <c r="AC11331" s="439"/>
      <c r="AD11331" s="439"/>
      <c r="AE11331" s="439"/>
      <c r="AF11331" s="439"/>
      <c r="AG11331" s="439"/>
      <c r="AH11331" s="439"/>
      <c r="AI11331" s="439"/>
      <c r="AJ11331" s="439"/>
    </row>
    <row r="11332" spans="29:36" x14ac:dyDescent="0.3">
      <c r="AC11332" s="439"/>
      <c r="AD11332" s="439"/>
      <c r="AE11332" s="439"/>
      <c r="AF11332" s="439"/>
      <c r="AG11332" s="439"/>
      <c r="AH11332" s="439"/>
      <c r="AI11332" s="439"/>
      <c r="AJ11332" s="439"/>
    </row>
    <row r="11333" spans="29:36" x14ac:dyDescent="0.3">
      <c r="AC11333" s="439"/>
      <c r="AD11333" s="439"/>
      <c r="AE11333" s="439"/>
      <c r="AF11333" s="439"/>
      <c r="AG11333" s="439"/>
      <c r="AH11333" s="439"/>
      <c r="AI11333" s="439"/>
      <c r="AJ11333" s="439"/>
    </row>
    <row r="11334" spans="29:36" x14ac:dyDescent="0.3">
      <c r="AC11334" s="439"/>
      <c r="AD11334" s="439"/>
      <c r="AE11334" s="439"/>
      <c r="AF11334" s="439"/>
      <c r="AG11334" s="439"/>
      <c r="AH11334" s="439"/>
      <c r="AI11334" s="439"/>
      <c r="AJ11334" s="439"/>
    </row>
    <row r="11335" spans="29:36" x14ac:dyDescent="0.3">
      <c r="AC11335" s="439"/>
      <c r="AD11335" s="439"/>
      <c r="AE11335" s="439"/>
      <c r="AF11335" s="439"/>
      <c r="AG11335" s="439"/>
      <c r="AH11335" s="439"/>
      <c r="AI11335" s="439"/>
      <c r="AJ11335" s="439"/>
    </row>
    <row r="11336" spans="29:36" x14ac:dyDescent="0.3">
      <c r="AC11336" s="439"/>
      <c r="AD11336" s="439"/>
      <c r="AE11336" s="439"/>
      <c r="AF11336" s="439"/>
      <c r="AG11336" s="439"/>
      <c r="AH11336" s="439"/>
      <c r="AI11336" s="439"/>
      <c r="AJ11336" s="439"/>
    </row>
    <row r="11337" spans="29:36" x14ac:dyDescent="0.3">
      <c r="AC11337" s="439"/>
      <c r="AD11337" s="439"/>
      <c r="AE11337" s="439"/>
      <c r="AF11337" s="439"/>
      <c r="AG11337" s="439"/>
      <c r="AH11337" s="439"/>
      <c r="AI11337" s="439"/>
      <c r="AJ11337" s="439"/>
    </row>
    <row r="11338" spans="29:36" x14ac:dyDescent="0.3">
      <c r="AC11338" s="439"/>
      <c r="AD11338" s="439"/>
      <c r="AE11338" s="439"/>
      <c r="AF11338" s="439"/>
      <c r="AG11338" s="439"/>
      <c r="AH11338" s="439"/>
      <c r="AI11338" s="439"/>
      <c r="AJ11338" s="439"/>
    </row>
    <row r="11339" spans="29:36" x14ac:dyDescent="0.3">
      <c r="AC11339" s="439"/>
      <c r="AD11339" s="439"/>
      <c r="AE11339" s="439"/>
      <c r="AF11339" s="439"/>
      <c r="AG11339" s="439"/>
      <c r="AH11339" s="439"/>
      <c r="AI11339" s="439"/>
      <c r="AJ11339" s="439"/>
    </row>
    <row r="11340" spans="29:36" x14ac:dyDescent="0.3">
      <c r="AC11340" s="439"/>
      <c r="AD11340" s="439"/>
      <c r="AE11340" s="439"/>
      <c r="AF11340" s="439"/>
      <c r="AG11340" s="439"/>
      <c r="AH11340" s="439"/>
      <c r="AI11340" s="439"/>
      <c r="AJ11340" s="439"/>
    </row>
    <row r="11341" spans="29:36" x14ac:dyDescent="0.3">
      <c r="AC11341" s="439"/>
      <c r="AD11341" s="439"/>
      <c r="AE11341" s="439"/>
      <c r="AF11341" s="439"/>
      <c r="AG11341" s="439"/>
      <c r="AH11341" s="439"/>
      <c r="AI11341" s="439"/>
      <c r="AJ11341" s="439"/>
    </row>
    <row r="11342" spans="29:36" x14ac:dyDescent="0.3">
      <c r="AC11342" s="439"/>
      <c r="AD11342" s="439"/>
      <c r="AE11342" s="439"/>
      <c r="AF11342" s="439"/>
      <c r="AG11342" s="439"/>
      <c r="AH11342" s="439"/>
      <c r="AI11342" s="439"/>
      <c r="AJ11342" s="439"/>
    </row>
    <row r="11343" spans="29:36" x14ac:dyDescent="0.3">
      <c r="AC11343" s="439"/>
      <c r="AD11343" s="439"/>
      <c r="AE11343" s="439"/>
      <c r="AF11343" s="439"/>
      <c r="AG11343" s="439"/>
      <c r="AH11343" s="439"/>
      <c r="AI11343" s="439"/>
      <c r="AJ11343" s="439"/>
    </row>
    <row r="11344" spans="29:36" x14ac:dyDescent="0.3">
      <c r="AC11344" s="439"/>
      <c r="AD11344" s="439"/>
      <c r="AE11344" s="439"/>
      <c r="AF11344" s="439"/>
      <c r="AG11344" s="439"/>
      <c r="AH11344" s="439"/>
      <c r="AI11344" s="439"/>
      <c r="AJ11344" s="439"/>
    </row>
    <row r="11345" spans="29:36" x14ac:dyDescent="0.3">
      <c r="AC11345" s="439"/>
      <c r="AD11345" s="439"/>
      <c r="AE11345" s="439"/>
      <c r="AF11345" s="439"/>
      <c r="AG11345" s="439"/>
      <c r="AH11345" s="439"/>
      <c r="AI11345" s="439"/>
      <c r="AJ11345" s="439"/>
    </row>
    <row r="11346" spans="29:36" x14ac:dyDescent="0.3">
      <c r="AC11346" s="439"/>
      <c r="AD11346" s="439"/>
      <c r="AE11346" s="439"/>
      <c r="AF11346" s="439"/>
      <c r="AG11346" s="439"/>
      <c r="AH11346" s="439"/>
      <c r="AI11346" s="439"/>
      <c r="AJ11346" s="439"/>
    </row>
    <row r="11347" spans="29:36" x14ac:dyDescent="0.3">
      <c r="AC11347" s="439"/>
      <c r="AD11347" s="439"/>
      <c r="AE11347" s="439"/>
      <c r="AF11347" s="439"/>
      <c r="AG11347" s="439"/>
      <c r="AH11347" s="439"/>
      <c r="AI11347" s="439"/>
      <c r="AJ11347" s="439"/>
    </row>
    <row r="11348" spans="29:36" x14ac:dyDescent="0.3">
      <c r="AC11348" s="439"/>
      <c r="AD11348" s="439"/>
      <c r="AE11348" s="439"/>
      <c r="AF11348" s="439"/>
      <c r="AG11348" s="439"/>
      <c r="AH11348" s="439"/>
      <c r="AI11348" s="439"/>
      <c r="AJ11348" s="439"/>
    </row>
    <row r="11349" spans="29:36" x14ac:dyDescent="0.3">
      <c r="AC11349" s="439"/>
      <c r="AD11349" s="439"/>
      <c r="AE11349" s="439"/>
      <c r="AF11349" s="439"/>
      <c r="AG11349" s="439"/>
      <c r="AH11349" s="439"/>
      <c r="AI11349" s="439"/>
      <c r="AJ11349" s="439"/>
    </row>
    <row r="11350" spans="29:36" x14ac:dyDescent="0.3">
      <c r="AC11350" s="439"/>
      <c r="AD11350" s="439"/>
      <c r="AE11350" s="439"/>
      <c r="AF11350" s="439"/>
      <c r="AG11350" s="439"/>
      <c r="AH11350" s="439"/>
      <c r="AI11350" s="439"/>
      <c r="AJ11350" s="439"/>
    </row>
    <row r="11351" spans="29:36" x14ac:dyDescent="0.3">
      <c r="AC11351" s="439"/>
      <c r="AD11351" s="439"/>
      <c r="AE11351" s="439"/>
      <c r="AF11351" s="439"/>
      <c r="AG11351" s="439"/>
      <c r="AH11351" s="439"/>
      <c r="AI11351" s="439"/>
      <c r="AJ11351" s="439"/>
    </row>
    <row r="11352" spans="29:36" x14ac:dyDescent="0.3">
      <c r="AC11352" s="439"/>
      <c r="AD11352" s="439"/>
      <c r="AE11352" s="439"/>
      <c r="AF11352" s="439"/>
      <c r="AG11352" s="439"/>
      <c r="AH11352" s="439"/>
      <c r="AI11352" s="439"/>
      <c r="AJ11352" s="439"/>
    </row>
    <row r="11353" spans="29:36" x14ac:dyDescent="0.3">
      <c r="AC11353" s="439"/>
      <c r="AD11353" s="439"/>
      <c r="AE11353" s="439"/>
      <c r="AF11353" s="439"/>
      <c r="AG11353" s="439"/>
      <c r="AH11353" s="439"/>
      <c r="AI11353" s="439"/>
      <c r="AJ11353" s="439"/>
    </row>
    <row r="11354" spans="29:36" x14ac:dyDescent="0.3">
      <c r="AC11354" s="439"/>
      <c r="AD11354" s="439"/>
      <c r="AE11354" s="439"/>
      <c r="AF11354" s="439"/>
      <c r="AG11354" s="439"/>
      <c r="AH11354" s="439"/>
      <c r="AI11354" s="439"/>
      <c r="AJ11354" s="439"/>
    </row>
    <row r="11355" spans="29:36" x14ac:dyDescent="0.3">
      <c r="AC11355" s="439"/>
      <c r="AD11355" s="439"/>
      <c r="AE11355" s="439"/>
      <c r="AF11355" s="439"/>
      <c r="AG11355" s="439"/>
      <c r="AH11355" s="439"/>
      <c r="AI11355" s="439"/>
      <c r="AJ11355" s="439"/>
    </row>
    <row r="11356" spans="29:36" x14ac:dyDescent="0.3">
      <c r="AC11356" s="439"/>
      <c r="AD11356" s="439"/>
      <c r="AE11356" s="439"/>
      <c r="AF11356" s="439"/>
      <c r="AG11356" s="439"/>
      <c r="AH11356" s="439"/>
      <c r="AI11356" s="439"/>
      <c r="AJ11356" s="439"/>
    </row>
    <row r="11357" spans="29:36" x14ac:dyDescent="0.3">
      <c r="AC11357" s="439"/>
      <c r="AD11357" s="439"/>
      <c r="AE11357" s="439"/>
      <c r="AF11357" s="439"/>
      <c r="AG11357" s="439"/>
      <c r="AH11357" s="439"/>
      <c r="AI11357" s="439"/>
      <c r="AJ11357" s="439"/>
    </row>
    <row r="11358" spans="29:36" x14ac:dyDescent="0.3">
      <c r="AC11358" s="439"/>
      <c r="AD11358" s="439"/>
      <c r="AE11358" s="439"/>
      <c r="AF11358" s="439"/>
      <c r="AG11358" s="439"/>
      <c r="AH11358" s="439"/>
      <c r="AI11358" s="439"/>
      <c r="AJ11358" s="439"/>
    </row>
    <row r="11359" spans="29:36" x14ac:dyDescent="0.3">
      <c r="AC11359" s="439"/>
      <c r="AD11359" s="439"/>
      <c r="AE11359" s="439"/>
      <c r="AF11359" s="439"/>
      <c r="AG11359" s="439"/>
      <c r="AH11359" s="439"/>
      <c r="AI11359" s="439"/>
      <c r="AJ11359" s="439"/>
    </row>
    <row r="11360" spans="29:36" x14ac:dyDescent="0.3">
      <c r="AC11360" s="439"/>
      <c r="AD11360" s="439"/>
      <c r="AE11360" s="439"/>
      <c r="AF11360" s="439"/>
      <c r="AG11360" s="439"/>
      <c r="AH11360" s="439"/>
      <c r="AI11360" s="439"/>
      <c r="AJ11360" s="439"/>
    </row>
    <row r="11361" spans="29:36" x14ac:dyDescent="0.3">
      <c r="AC11361" s="439"/>
      <c r="AD11361" s="439"/>
      <c r="AE11361" s="439"/>
      <c r="AF11361" s="439"/>
      <c r="AG11361" s="439"/>
      <c r="AH11361" s="439"/>
      <c r="AI11361" s="439"/>
      <c r="AJ11361" s="439"/>
    </row>
    <row r="11362" spans="29:36" x14ac:dyDescent="0.3">
      <c r="AC11362" s="439"/>
      <c r="AD11362" s="439"/>
      <c r="AE11362" s="439"/>
      <c r="AF11362" s="439"/>
      <c r="AG11362" s="439"/>
      <c r="AH11362" s="439"/>
      <c r="AI11362" s="439"/>
      <c r="AJ11362" s="439"/>
    </row>
    <row r="11363" spans="29:36" x14ac:dyDescent="0.3">
      <c r="AC11363" s="439"/>
      <c r="AD11363" s="439"/>
      <c r="AE11363" s="439"/>
      <c r="AF11363" s="439"/>
      <c r="AG11363" s="439"/>
      <c r="AH11363" s="439"/>
      <c r="AI11363" s="439"/>
      <c r="AJ11363" s="439"/>
    </row>
    <row r="11364" spans="29:36" x14ac:dyDescent="0.3">
      <c r="AC11364" s="439"/>
      <c r="AD11364" s="439"/>
      <c r="AE11364" s="439"/>
      <c r="AF11364" s="439"/>
      <c r="AG11364" s="439"/>
      <c r="AH11364" s="439"/>
      <c r="AI11364" s="439"/>
      <c r="AJ11364" s="439"/>
    </row>
    <row r="11365" spans="29:36" x14ac:dyDescent="0.3">
      <c r="AC11365" s="439"/>
      <c r="AD11365" s="439"/>
      <c r="AE11365" s="439"/>
      <c r="AF11365" s="439"/>
      <c r="AG11365" s="439"/>
      <c r="AH11365" s="439"/>
      <c r="AI11365" s="439"/>
      <c r="AJ11365" s="439"/>
    </row>
    <row r="11366" spans="29:36" x14ac:dyDescent="0.3">
      <c r="AC11366" s="439"/>
      <c r="AD11366" s="439"/>
      <c r="AE11366" s="439"/>
      <c r="AF11366" s="439"/>
      <c r="AG11366" s="439"/>
      <c r="AH11366" s="439"/>
      <c r="AI11366" s="439"/>
      <c r="AJ11366" s="439"/>
    </row>
    <row r="11367" spans="29:36" x14ac:dyDescent="0.3">
      <c r="AC11367" s="439"/>
      <c r="AD11367" s="439"/>
      <c r="AE11367" s="439"/>
      <c r="AF11367" s="439"/>
      <c r="AG11367" s="439"/>
      <c r="AH11367" s="439"/>
      <c r="AI11367" s="439"/>
      <c r="AJ11367" s="439"/>
    </row>
    <row r="11368" spans="29:36" x14ac:dyDescent="0.3">
      <c r="AC11368" s="439"/>
      <c r="AD11368" s="439"/>
      <c r="AE11368" s="439"/>
      <c r="AF11368" s="439"/>
      <c r="AG11368" s="439"/>
      <c r="AH11368" s="439"/>
      <c r="AI11368" s="439"/>
      <c r="AJ11368" s="439"/>
    </row>
    <row r="11369" spans="29:36" x14ac:dyDescent="0.3">
      <c r="AC11369" s="439"/>
      <c r="AD11369" s="439"/>
      <c r="AE11369" s="439"/>
      <c r="AF11369" s="439"/>
      <c r="AG11369" s="439"/>
      <c r="AH11369" s="439"/>
      <c r="AI11369" s="439"/>
      <c r="AJ11369" s="439"/>
    </row>
    <row r="11370" spans="29:36" x14ac:dyDescent="0.3">
      <c r="AC11370" s="439"/>
      <c r="AD11370" s="439"/>
      <c r="AE11370" s="439"/>
      <c r="AF11370" s="439"/>
      <c r="AG11370" s="439"/>
      <c r="AH11370" s="439"/>
      <c r="AI11370" s="439"/>
      <c r="AJ11370" s="439"/>
    </row>
    <row r="11371" spans="29:36" x14ac:dyDescent="0.3">
      <c r="AC11371" s="439"/>
      <c r="AD11371" s="439"/>
      <c r="AE11371" s="439"/>
      <c r="AF11371" s="439"/>
      <c r="AG11371" s="439"/>
      <c r="AH11371" s="439"/>
      <c r="AI11371" s="439"/>
      <c r="AJ11371" s="439"/>
    </row>
    <row r="11372" spans="29:36" x14ac:dyDescent="0.3">
      <c r="AC11372" s="439"/>
      <c r="AD11372" s="439"/>
      <c r="AE11372" s="439"/>
      <c r="AF11372" s="439"/>
      <c r="AG11372" s="439"/>
      <c r="AH11372" s="439"/>
      <c r="AI11372" s="439"/>
      <c r="AJ11372" s="439"/>
    </row>
    <row r="11373" spans="29:36" x14ac:dyDescent="0.3">
      <c r="AC11373" s="439"/>
      <c r="AD11373" s="439"/>
      <c r="AE11373" s="439"/>
      <c r="AF11373" s="439"/>
      <c r="AG11373" s="439"/>
      <c r="AH11373" s="439"/>
      <c r="AI11373" s="439"/>
      <c r="AJ11373" s="439"/>
    </row>
    <row r="11374" spans="29:36" x14ac:dyDescent="0.3">
      <c r="AC11374" s="439"/>
      <c r="AD11374" s="439"/>
      <c r="AE11374" s="439"/>
      <c r="AF11374" s="439"/>
      <c r="AG11374" s="439"/>
      <c r="AH11374" s="439"/>
      <c r="AI11374" s="439"/>
      <c r="AJ11374" s="439"/>
    </row>
    <row r="11375" spans="29:36" x14ac:dyDescent="0.3">
      <c r="AC11375" s="439"/>
      <c r="AD11375" s="439"/>
      <c r="AE11375" s="439"/>
      <c r="AF11375" s="439"/>
      <c r="AG11375" s="439"/>
      <c r="AH11375" s="439"/>
      <c r="AI11375" s="439"/>
      <c r="AJ11375" s="439"/>
    </row>
    <row r="11376" spans="29:36" x14ac:dyDescent="0.3">
      <c r="AC11376" s="439"/>
      <c r="AD11376" s="439"/>
      <c r="AE11376" s="439"/>
      <c r="AF11376" s="439"/>
      <c r="AG11376" s="439"/>
      <c r="AH11376" s="439"/>
      <c r="AI11376" s="439"/>
      <c r="AJ11376" s="439"/>
    </row>
    <row r="11377" spans="29:36" x14ac:dyDescent="0.3">
      <c r="AC11377" s="439"/>
      <c r="AD11377" s="439"/>
      <c r="AE11377" s="439"/>
      <c r="AF11377" s="439"/>
      <c r="AG11377" s="439"/>
      <c r="AH11377" s="439"/>
      <c r="AI11377" s="439"/>
      <c r="AJ11377" s="439"/>
    </row>
    <row r="11378" spans="29:36" x14ac:dyDescent="0.3">
      <c r="AC11378" s="439"/>
      <c r="AD11378" s="439"/>
      <c r="AE11378" s="439"/>
      <c r="AF11378" s="439"/>
      <c r="AG11378" s="439"/>
      <c r="AH11378" s="439"/>
      <c r="AI11378" s="439"/>
      <c r="AJ11378" s="439"/>
    </row>
    <row r="11379" spans="29:36" x14ac:dyDescent="0.3">
      <c r="AC11379" s="439"/>
      <c r="AD11379" s="439"/>
      <c r="AE11379" s="439"/>
      <c r="AF11379" s="439"/>
      <c r="AG11379" s="439"/>
      <c r="AH11379" s="439"/>
      <c r="AI11379" s="439"/>
      <c r="AJ11379" s="439"/>
    </row>
    <row r="11380" spans="29:36" x14ac:dyDescent="0.3">
      <c r="AC11380" s="439"/>
      <c r="AD11380" s="439"/>
      <c r="AE11380" s="439"/>
      <c r="AF11380" s="439"/>
      <c r="AG11380" s="439"/>
      <c r="AH11380" s="439"/>
      <c r="AI11380" s="439"/>
      <c r="AJ11380" s="439"/>
    </row>
    <row r="11381" spans="29:36" x14ac:dyDescent="0.3">
      <c r="AC11381" s="439"/>
      <c r="AD11381" s="439"/>
      <c r="AE11381" s="439"/>
      <c r="AF11381" s="439"/>
      <c r="AG11381" s="439"/>
      <c r="AH11381" s="439"/>
      <c r="AI11381" s="439"/>
      <c r="AJ11381" s="439"/>
    </row>
    <row r="11382" spans="29:36" x14ac:dyDescent="0.3">
      <c r="AC11382" s="439"/>
      <c r="AD11382" s="439"/>
      <c r="AE11382" s="439"/>
      <c r="AF11382" s="439"/>
      <c r="AG11382" s="439"/>
      <c r="AH11382" s="439"/>
      <c r="AI11382" s="439"/>
      <c r="AJ11382" s="439"/>
    </row>
    <row r="11383" spans="29:36" x14ac:dyDescent="0.3">
      <c r="AC11383" s="439"/>
      <c r="AD11383" s="439"/>
      <c r="AE11383" s="439"/>
      <c r="AF11383" s="439"/>
      <c r="AG11383" s="439"/>
      <c r="AH11383" s="439"/>
      <c r="AI11383" s="439"/>
      <c r="AJ11383" s="439"/>
    </row>
    <row r="11384" spans="29:36" x14ac:dyDescent="0.3">
      <c r="AC11384" s="439"/>
      <c r="AD11384" s="439"/>
      <c r="AE11384" s="439"/>
      <c r="AF11384" s="439"/>
      <c r="AG11384" s="439"/>
      <c r="AH11384" s="439"/>
      <c r="AI11384" s="439"/>
      <c r="AJ11384" s="439"/>
    </row>
    <row r="11385" spans="29:36" x14ac:dyDescent="0.3">
      <c r="AC11385" s="439"/>
      <c r="AD11385" s="439"/>
      <c r="AE11385" s="439"/>
      <c r="AF11385" s="439"/>
      <c r="AG11385" s="439"/>
      <c r="AH11385" s="439"/>
      <c r="AI11385" s="439"/>
      <c r="AJ11385" s="439"/>
    </row>
    <row r="11386" spans="29:36" x14ac:dyDescent="0.3">
      <c r="AC11386" s="439"/>
      <c r="AD11386" s="439"/>
      <c r="AE11386" s="439"/>
      <c r="AF11386" s="439"/>
      <c r="AG11386" s="439"/>
      <c r="AH11386" s="439"/>
      <c r="AI11386" s="439"/>
      <c r="AJ11386" s="439"/>
    </row>
    <row r="11387" spans="29:36" x14ac:dyDescent="0.3">
      <c r="AC11387" s="439"/>
      <c r="AD11387" s="439"/>
      <c r="AE11387" s="439"/>
      <c r="AF11387" s="439"/>
      <c r="AG11387" s="439"/>
      <c r="AH11387" s="439"/>
      <c r="AI11387" s="439"/>
      <c r="AJ11387" s="439"/>
    </row>
    <row r="11388" spans="29:36" x14ac:dyDescent="0.3">
      <c r="AC11388" s="439"/>
      <c r="AD11388" s="439"/>
      <c r="AE11388" s="439"/>
      <c r="AF11388" s="439"/>
      <c r="AG11388" s="439"/>
      <c r="AH11388" s="439"/>
      <c r="AI11388" s="439"/>
      <c r="AJ11388" s="439"/>
    </row>
    <row r="11389" spans="29:36" x14ac:dyDescent="0.3">
      <c r="AC11389" s="439"/>
      <c r="AD11389" s="439"/>
      <c r="AE11389" s="439"/>
      <c r="AF11389" s="439"/>
      <c r="AG11389" s="439"/>
      <c r="AH11389" s="439"/>
      <c r="AI11389" s="439"/>
      <c r="AJ11389" s="439"/>
    </row>
    <row r="11390" spans="29:36" x14ac:dyDescent="0.3">
      <c r="AC11390" s="439"/>
      <c r="AD11390" s="439"/>
      <c r="AE11390" s="439"/>
      <c r="AF11390" s="439"/>
      <c r="AG11390" s="439"/>
      <c r="AH11390" s="439"/>
      <c r="AI11390" s="439"/>
      <c r="AJ11390" s="439"/>
    </row>
    <row r="11391" spans="29:36" x14ac:dyDescent="0.3">
      <c r="AC11391" s="439"/>
      <c r="AD11391" s="439"/>
      <c r="AE11391" s="439"/>
      <c r="AF11391" s="439"/>
      <c r="AG11391" s="439"/>
      <c r="AH11391" s="439"/>
      <c r="AI11391" s="439"/>
      <c r="AJ11391" s="439"/>
    </row>
    <row r="11392" spans="29:36" x14ac:dyDescent="0.3">
      <c r="AC11392" s="439"/>
      <c r="AD11392" s="439"/>
      <c r="AE11392" s="439"/>
      <c r="AF11392" s="439"/>
      <c r="AG11392" s="439"/>
      <c r="AH11392" s="439"/>
      <c r="AI11392" s="439"/>
      <c r="AJ11392" s="439"/>
    </row>
    <row r="11393" spans="29:36" x14ac:dyDescent="0.3">
      <c r="AC11393" s="439"/>
      <c r="AD11393" s="439"/>
      <c r="AE11393" s="439"/>
      <c r="AF11393" s="439"/>
      <c r="AG11393" s="439"/>
      <c r="AH11393" s="439"/>
      <c r="AI11393" s="439"/>
      <c r="AJ11393" s="439"/>
    </row>
    <row r="11394" spans="29:36" x14ac:dyDescent="0.3">
      <c r="AC11394" s="439"/>
      <c r="AD11394" s="439"/>
      <c r="AE11394" s="439"/>
      <c r="AF11394" s="439"/>
      <c r="AG11394" s="439"/>
      <c r="AH11394" s="439"/>
      <c r="AI11394" s="439"/>
      <c r="AJ11394" s="439"/>
    </row>
    <row r="11395" spans="29:36" x14ac:dyDescent="0.3">
      <c r="AC11395" s="439"/>
      <c r="AD11395" s="439"/>
      <c r="AE11395" s="439"/>
      <c r="AF11395" s="439"/>
      <c r="AG11395" s="439"/>
      <c r="AH11395" s="439"/>
      <c r="AI11395" s="439"/>
      <c r="AJ11395" s="439"/>
    </row>
    <row r="11396" spans="29:36" x14ac:dyDescent="0.3">
      <c r="AC11396" s="439"/>
      <c r="AD11396" s="439"/>
      <c r="AE11396" s="439"/>
      <c r="AF11396" s="439"/>
      <c r="AG11396" s="439"/>
      <c r="AH11396" s="439"/>
      <c r="AI11396" s="439"/>
      <c r="AJ11396" s="439"/>
    </row>
    <row r="11397" spans="29:36" x14ac:dyDescent="0.3">
      <c r="AC11397" s="439"/>
      <c r="AD11397" s="439"/>
      <c r="AE11397" s="439"/>
      <c r="AF11397" s="439"/>
      <c r="AG11397" s="439"/>
      <c r="AH11397" s="439"/>
      <c r="AI11397" s="439"/>
      <c r="AJ11397" s="439"/>
    </row>
    <row r="11398" spans="29:36" x14ac:dyDescent="0.3">
      <c r="AC11398" s="439"/>
      <c r="AD11398" s="439"/>
      <c r="AE11398" s="439"/>
      <c r="AF11398" s="439"/>
      <c r="AG11398" s="439"/>
      <c r="AH11398" s="439"/>
      <c r="AI11398" s="439"/>
      <c r="AJ11398" s="439"/>
    </row>
    <row r="11399" spans="29:36" x14ac:dyDescent="0.3">
      <c r="AC11399" s="439"/>
      <c r="AD11399" s="439"/>
      <c r="AE11399" s="439"/>
      <c r="AF11399" s="439"/>
      <c r="AG11399" s="439"/>
      <c r="AH11399" s="439"/>
      <c r="AI11399" s="439"/>
      <c r="AJ11399" s="439"/>
    </row>
    <row r="11400" spans="29:36" x14ac:dyDescent="0.3">
      <c r="AC11400" s="439"/>
      <c r="AD11400" s="439"/>
      <c r="AE11400" s="439"/>
      <c r="AF11400" s="439"/>
      <c r="AG11400" s="439"/>
      <c r="AH11400" s="439"/>
      <c r="AI11400" s="439"/>
      <c r="AJ11400" s="439"/>
    </row>
    <row r="11401" spans="29:36" x14ac:dyDescent="0.3">
      <c r="AC11401" s="439"/>
      <c r="AD11401" s="439"/>
      <c r="AE11401" s="439"/>
      <c r="AF11401" s="439"/>
      <c r="AG11401" s="439"/>
      <c r="AH11401" s="439"/>
      <c r="AI11401" s="439"/>
      <c r="AJ11401" s="439"/>
    </row>
    <row r="11402" spans="29:36" x14ac:dyDescent="0.3">
      <c r="AC11402" s="439"/>
      <c r="AD11402" s="439"/>
      <c r="AE11402" s="439"/>
      <c r="AF11402" s="439"/>
      <c r="AG11402" s="439"/>
      <c r="AH11402" s="439"/>
      <c r="AI11402" s="439"/>
      <c r="AJ11402" s="439"/>
    </row>
    <row r="11403" spans="29:36" x14ac:dyDescent="0.3">
      <c r="AC11403" s="439"/>
      <c r="AD11403" s="439"/>
      <c r="AE11403" s="439"/>
      <c r="AF11403" s="439"/>
      <c r="AG11403" s="439"/>
      <c r="AH11403" s="439"/>
      <c r="AI11403" s="439"/>
      <c r="AJ11403" s="439"/>
    </row>
    <row r="11404" spans="29:36" x14ac:dyDescent="0.3">
      <c r="AC11404" s="439"/>
      <c r="AD11404" s="439"/>
      <c r="AE11404" s="439"/>
      <c r="AF11404" s="439"/>
      <c r="AG11404" s="439"/>
      <c r="AH11404" s="439"/>
      <c r="AI11404" s="439"/>
      <c r="AJ11404" s="439"/>
    </row>
    <row r="11405" spans="29:36" x14ac:dyDescent="0.3">
      <c r="AC11405" s="439"/>
      <c r="AD11405" s="439"/>
      <c r="AE11405" s="439"/>
      <c r="AF11405" s="439"/>
      <c r="AG11405" s="439"/>
      <c r="AH11405" s="439"/>
      <c r="AI11405" s="439"/>
      <c r="AJ11405" s="439"/>
    </row>
    <row r="11406" spans="29:36" x14ac:dyDescent="0.3">
      <c r="AC11406" s="439"/>
      <c r="AD11406" s="439"/>
      <c r="AE11406" s="439"/>
      <c r="AF11406" s="439"/>
      <c r="AG11406" s="439"/>
      <c r="AH11406" s="439"/>
      <c r="AI11406" s="439"/>
      <c r="AJ11406" s="439"/>
    </row>
    <row r="11407" spans="29:36" x14ac:dyDescent="0.3">
      <c r="AC11407" s="439"/>
      <c r="AD11407" s="439"/>
      <c r="AE11407" s="439"/>
      <c r="AF11407" s="439"/>
      <c r="AG11407" s="439"/>
      <c r="AH11407" s="439"/>
      <c r="AI11407" s="439"/>
      <c r="AJ11407" s="439"/>
    </row>
    <row r="11408" spans="29:36" x14ac:dyDescent="0.3">
      <c r="AC11408" s="439"/>
      <c r="AD11408" s="439"/>
      <c r="AE11408" s="439"/>
      <c r="AF11408" s="439"/>
      <c r="AG11408" s="439"/>
      <c r="AH11408" s="439"/>
      <c r="AI11408" s="439"/>
      <c r="AJ11408" s="439"/>
    </row>
    <row r="11409" spans="29:36" x14ac:dyDescent="0.3">
      <c r="AC11409" s="439"/>
      <c r="AD11409" s="439"/>
      <c r="AE11409" s="439"/>
      <c r="AF11409" s="439"/>
      <c r="AG11409" s="439"/>
      <c r="AH11409" s="439"/>
      <c r="AI11409" s="439"/>
      <c r="AJ11409" s="439"/>
    </row>
    <row r="11410" spans="29:36" x14ac:dyDescent="0.3">
      <c r="AC11410" s="439"/>
      <c r="AD11410" s="439"/>
      <c r="AE11410" s="439"/>
      <c r="AF11410" s="439"/>
      <c r="AG11410" s="439"/>
      <c r="AH11410" s="439"/>
      <c r="AI11410" s="439"/>
      <c r="AJ11410" s="439"/>
    </row>
    <row r="11411" spans="29:36" x14ac:dyDescent="0.3">
      <c r="AC11411" s="439"/>
      <c r="AD11411" s="439"/>
      <c r="AE11411" s="439"/>
      <c r="AF11411" s="439"/>
      <c r="AG11411" s="439"/>
      <c r="AH11411" s="439"/>
      <c r="AI11411" s="439"/>
      <c r="AJ11411" s="439"/>
    </row>
    <row r="11412" spans="29:36" x14ac:dyDescent="0.3">
      <c r="AC11412" s="439"/>
      <c r="AD11412" s="439"/>
      <c r="AE11412" s="439"/>
      <c r="AF11412" s="439"/>
      <c r="AG11412" s="439"/>
      <c r="AH11412" s="439"/>
      <c r="AI11412" s="439"/>
      <c r="AJ11412" s="439"/>
    </row>
    <row r="11413" spans="29:36" x14ac:dyDescent="0.3">
      <c r="AC11413" s="439"/>
      <c r="AD11413" s="439"/>
      <c r="AE11413" s="439"/>
      <c r="AF11413" s="439"/>
      <c r="AG11413" s="439"/>
      <c r="AH11413" s="439"/>
      <c r="AI11413" s="439"/>
      <c r="AJ11413" s="439"/>
    </row>
    <row r="11414" spans="29:36" x14ac:dyDescent="0.3">
      <c r="AC11414" s="439"/>
      <c r="AD11414" s="439"/>
      <c r="AE11414" s="439"/>
      <c r="AF11414" s="439"/>
      <c r="AG11414" s="439"/>
      <c r="AH11414" s="439"/>
      <c r="AI11414" s="439"/>
      <c r="AJ11414" s="439"/>
    </row>
    <row r="11415" spans="29:36" x14ac:dyDescent="0.3">
      <c r="AC11415" s="439"/>
      <c r="AD11415" s="439"/>
      <c r="AE11415" s="439"/>
      <c r="AF11415" s="439"/>
      <c r="AG11415" s="439"/>
      <c r="AH11415" s="439"/>
      <c r="AI11415" s="439"/>
      <c r="AJ11415" s="439"/>
    </row>
    <row r="11416" spans="29:36" x14ac:dyDescent="0.3">
      <c r="AC11416" s="439"/>
      <c r="AD11416" s="439"/>
      <c r="AE11416" s="439"/>
      <c r="AF11416" s="439"/>
      <c r="AG11416" s="439"/>
      <c r="AH11416" s="439"/>
      <c r="AI11416" s="439"/>
      <c r="AJ11416" s="439"/>
    </row>
    <row r="11417" spans="29:36" x14ac:dyDescent="0.3">
      <c r="AC11417" s="439"/>
      <c r="AD11417" s="439"/>
      <c r="AE11417" s="439"/>
      <c r="AF11417" s="439"/>
      <c r="AG11417" s="439"/>
      <c r="AH11417" s="439"/>
      <c r="AI11417" s="439"/>
      <c r="AJ11417" s="439"/>
    </row>
    <row r="11418" spans="29:36" x14ac:dyDescent="0.3">
      <c r="AC11418" s="439"/>
      <c r="AD11418" s="439"/>
      <c r="AE11418" s="439"/>
      <c r="AF11418" s="439"/>
      <c r="AG11418" s="439"/>
      <c r="AH11418" s="439"/>
      <c r="AI11418" s="439"/>
      <c r="AJ11418" s="439"/>
    </row>
    <row r="11419" spans="29:36" x14ac:dyDescent="0.3">
      <c r="AC11419" s="439"/>
      <c r="AD11419" s="439"/>
      <c r="AE11419" s="439"/>
      <c r="AF11419" s="439"/>
      <c r="AG11419" s="439"/>
      <c r="AH11419" s="439"/>
      <c r="AI11419" s="439"/>
      <c r="AJ11419" s="439"/>
    </row>
    <row r="11420" spans="29:36" x14ac:dyDescent="0.3">
      <c r="AC11420" s="439"/>
      <c r="AD11420" s="439"/>
      <c r="AE11420" s="439"/>
      <c r="AF11420" s="439"/>
      <c r="AG11420" s="439"/>
      <c r="AH11420" s="439"/>
      <c r="AI11420" s="439"/>
      <c r="AJ11420" s="439"/>
    </row>
    <row r="11421" spans="29:36" x14ac:dyDescent="0.3">
      <c r="AC11421" s="439"/>
      <c r="AD11421" s="439"/>
      <c r="AE11421" s="439"/>
      <c r="AF11421" s="439"/>
      <c r="AG11421" s="439"/>
      <c r="AH11421" s="439"/>
      <c r="AI11421" s="439"/>
      <c r="AJ11421" s="439"/>
    </row>
    <row r="11422" spans="29:36" x14ac:dyDescent="0.3">
      <c r="AC11422" s="439"/>
      <c r="AD11422" s="439"/>
      <c r="AE11422" s="439"/>
      <c r="AF11422" s="439"/>
      <c r="AG11422" s="439"/>
      <c r="AH11422" s="439"/>
      <c r="AI11422" s="439"/>
      <c r="AJ11422" s="439"/>
    </row>
    <row r="11423" spans="29:36" x14ac:dyDescent="0.3">
      <c r="AC11423" s="439"/>
      <c r="AD11423" s="439"/>
      <c r="AE11423" s="439"/>
      <c r="AF11423" s="439"/>
      <c r="AG11423" s="439"/>
      <c r="AH11423" s="439"/>
      <c r="AI11423" s="439"/>
      <c r="AJ11423" s="439"/>
    </row>
    <row r="11424" spans="29:36" x14ac:dyDescent="0.3">
      <c r="AC11424" s="439"/>
      <c r="AD11424" s="439"/>
      <c r="AE11424" s="439"/>
      <c r="AF11424" s="439"/>
      <c r="AG11424" s="439"/>
      <c r="AH11424" s="439"/>
      <c r="AI11424" s="439"/>
      <c r="AJ11424" s="439"/>
    </row>
    <row r="11425" spans="29:36" x14ac:dyDescent="0.3">
      <c r="AC11425" s="439"/>
      <c r="AD11425" s="439"/>
      <c r="AE11425" s="439"/>
      <c r="AF11425" s="439"/>
      <c r="AG11425" s="439"/>
      <c r="AH11425" s="439"/>
      <c r="AI11425" s="439"/>
      <c r="AJ11425" s="439"/>
    </row>
    <row r="11426" spans="29:36" x14ac:dyDescent="0.3">
      <c r="AC11426" s="439"/>
      <c r="AD11426" s="439"/>
      <c r="AE11426" s="439"/>
      <c r="AF11426" s="439"/>
      <c r="AG11426" s="439"/>
      <c r="AH11426" s="439"/>
      <c r="AI11426" s="439"/>
      <c r="AJ11426" s="439"/>
    </row>
    <row r="11427" spans="29:36" x14ac:dyDescent="0.3">
      <c r="AC11427" s="439"/>
      <c r="AD11427" s="439"/>
      <c r="AE11427" s="439"/>
      <c r="AF11427" s="439"/>
      <c r="AG11427" s="439"/>
      <c r="AH11427" s="439"/>
      <c r="AI11427" s="439"/>
      <c r="AJ11427" s="439"/>
    </row>
    <row r="11428" spans="29:36" x14ac:dyDescent="0.3">
      <c r="AC11428" s="439"/>
      <c r="AD11428" s="439"/>
      <c r="AE11428" s="439"/>
      <c r="AF11428" s="439"/>
      <c r="AG11428" s="439"/>
      <c r="AH11428" s="439"/>
      <c r="AI11428" s="439"/>
      <c r="AJ11428" s="439"/>
    </row>
    <row r="11429" spans="29:36" x14ac:dyDescent="0.3">
      <c r="AC11429" s="439"/>
      <c r="AD11429" s="439"/>
      <c r="AE11429" s="439"/>
      <c r="AF11429" s="439"/>
      <c r="AG11429" s="439"/>
      <c r="AH11429" s="439"/>
      <c r="AI11429" s="439"/>
      <c r="AJ11429" s="439"/>
    </row>
    <row r="11430" spans="29:36" x14ac:dyDescent="0.3">
      <c r="AC11430" s="439"/>
      <c r="AD11430" s="439"/>
      <c r="AE11430" s="439"/>
      <c r="AF11430" s="439"/>
      <c r="AG11430" s="439"/>
      <c r="AH11430" s="439"/>
      <c r="AI11430" s="439"/>
      <c r="AJ11430" s="439"/>
    </row>
    <row r="11431" spans="29:36" x14ac:dyDescent="0.3">
      <c r="AC11431" s="439"/>
      <c r="AD11431" s="439"/>
      <c r="AE11431" s="439"/>
      <c r="AF11431" s="439"/>
      <c r="AG11431" s="439"/>
      <c r="AH11431" s="439"/>
      <c r="AI11431" s="439"/>
      <c r="AJ11431" s="439"/>
    </row>
    <row r="11432" spans="29:36" x14ac:dyDescent="0.3">
      <c r="AC11432" s="439"/>
      <c r="AD11432" s="439"/>
      <c r="AE11432" s="439"/>
      <c r="AF11432" s="439"/>
      <c r="AG11432" s="439"/>
      <c r="AH11432" s="439"/>
      <c r="AI11432" s="439"/>
      <c r="AJ11432" s="439"/>
    </row>
    <row r="11433" spans="29:36" x14ac:dyDescent="0.3">
      <c r="AC11433" s="439"/>
      <c r="AD11433" s="439"/>
      <c r="AE11433" s="439"/>
      <c r="AF11433" s="439"/>
      <c r="AG11433" s="439"/>
      <c r="AH11433" s="439"/>
      <c r="AI11433" s="439"/>
      <c r="AJ11433" s="439"/>
    </row>
    <row r="11434" spans="29:36" x14ac:dyDescent="0.3">
      <c r="AC11434" s="439"/>
      <c r="AD11434" s="439"/>
      <c r="AE11434" s="439"/>
      <c r="AF11434" s="439"/>
      <c r="AG11434" s="439"/>
      <c r="AH11434" s="439"/>
      <c r="AI11434" s="439"/>
      <c r="AJ11434" s="439"/>
    </row>
    <row r="11435" spans="29:36" x14ac:dyDescent="0.3">
      <c r="AC11435" s="439"/>
      <c r="AD11435" s="439"/>
      <c r="AE11435" s="439"/>
      <c r="AF11435" s="439"/>
      <c r="AG11435" s="439"/>
      <c r="AH11435" s="439"/>
      <c r="AI11435" s="439"/>
      <c r="AJ11435" s="439"/>
    </row>
    <row r="11436" spans="29:36" x14ac:dyDescent="0.3">
      <c r="AC11436" s="439"/>
      <c r="AD11436" s="439"/>
      <c r="AE11436" s="439"/>
      <c r="AF11436" s="439"/>
      <c r="AG11436" s="439"/>
      <c r="AH11436" s="439"/>
      <c r="AI11436" s="439"/>
      <c r="AJ11436" s="439"/>
    </row>
    <row r="11437" spans="29:36" x14ac:dyDescent="0.3">
      <c r="AC11437" s="439"/>
      <c r="AD11437" s="439"/>
      <c r="AE11437" s="439"/>
      <c r="AF11437" s="439"/>
      <c r="AG11437" s="439"/>
      <c r="AH11437" s="439"/>
      <c r="AI11437" s="439"/>
      <c r="AJ11437" s="439"/>
    </row>
    <row r="11438" spans="29:36" x14ac:dyDescent="0.3">
      <c r="AC11438" s="439"/>
      <c r="AD11438" s="439"/>
      <c r="AE11438" s="439"/>
      <c r="AF11438" s="439"/>
      <c r="AG11438" s="439"/>
      <c r="AH11438" s="439"/>
      <c r="AI11438" s="439"/>
      <c r="AJ11438" s="439"/>
    </row>
    <row r="11439" spans="29:36" x14ac:dyDescent="0.3">
      <c r="AC11439" s="439"/>
      <c r="AD11439" s="439"/>
      <c r="AE11439" s="439"/>
      <c r="AF11439" s="439"/>
      <c r="AG11439" s="439"/>
      <c r="AH11439" s="439"/>
      <c r="AI11439" s="439"/>
      <c r="AJ11439" s="439"/>
    </row>
    <row r="11440" spans="29:36" x14ac:dyDescent="0.3">
      <c r="AC11440" s="439"/>
      <c r="AD11440" s="439"/>
      <c r="AE11440" s="439"/>
      <c r="AF11440" s="439"/>
      <c r="AG11440" s="439"/>
      <c r="AH11440" s="439"/>
      <c r="AI11440" s="439"/>
      <c r="AJ11440" s="439"/>
    </row>
    <row r="11441" spans="29:36" x14ac:dyDescent="0.3">
      <c r="AC11441" s="439"/>
      <c r="AD11441" s="439"/>
      <c r="AE11441" s="439"/>
      <c r="AF11441" s="439"/>
      <c r="AG11441" s="439"/>
      <c r="AH11441" s="439"/>
      <c r="AI11441" s="439"/>
      <c r="AJ11441" s="439"/>
    </row>
    <row r="11442" spans="29:36" x14ac:dyDescent="0.3">
      <c r="AC11442" s="439"/>
      <c r="AD11442" s="439"/>
      <c r="AE11442" s="439"/>
      <c r="AF11442" s="439"/>
      <c r="AG11442" s="439"/>
      <c r="AH11442" s="439"/>
      <c r="AI11442" s="439"/>
      <c r="AJ11442" s="439"/>
    </row>
    <row r="11443" spans="29:36" x14ac:dyDescent="0.3">
      <c r="AC11443" s="439"/>
      <c r="AD11443" s="439"/>
      <c r="AE11443" s="439"/>
      <c r="AF11443" s="439"/>
      <c r="AG11443" s="439"/>
      <c r="AH11443" s="439"/>
      <c r="AI11443" s="439"/>
      <c r="AJ11443" s="439"/>
    </row>
    <row r="11444" spans="29:36" x14ac:dyDescent="0.3">
      <c r="AC11444" s="439"/>
      <c r="AD11444" s="439"/>
      <c r="AE11444" s="439"/>
      <c r="AF11444" s="439"/>
      <c r="AG11444" s="439"/>
      <c r="AH11444" s="439"/>
      <c r="AI11444" s="439"/>
      <c r="AJ11444" s="439"/>
    </row>
    <row r="11445" spans="29:36" x14ac:dyDescent="0.3">
      <c r="AC11445" s="439"/>
      <c r="AD11445" s="439"/>
      <c r="AE11445" s="439"/>
      <c r="AF11445" s="439"/>
      <c r="AG11445" s="439"/>
      <c r="AH11445" s="439"/>
      <c r="AI11445" s="439"/>
      <c r="AJ11445" s="439"/>
    </row>
    <row r="11446" spans="29:36" x14ac:dyDescent="0.3">
      <c r="AC11446" s="439"/>
      <c r="AD11446" s="439"/>
      <c r="AE11446" s="439"/>
      <c r="AF11446" s="439"/>
      <c r="AG11446" s="439"/>
      <c r="AH11446" s="439"/>
      <c r="AI11446" s="439"/>
      <c r="AJ11446" s="439"/>
    </row>
    <row r="11447" spans="29:36" x14ac:dyDescent="0.3">
      <c r="AC11447" s="439"/>
      <c r="AD11447" s="439"/>
      <c r="AE11447" s="439"/>
      <c r="AF11447" s="439"/>
      <c r="AG11447" s="439"/>
      <c r="AH11447" s="439"/>
      <c r="AI11447" s="439"/>
      <c r="AJ11447" s="439"/>
    </row>
    <row r="11448" spans="29:36" x14ac:dyDescent="0.3">
      <c r="AC11448" s="439"/>
      <c r="AD11448" s="439"/>
      <c r="AE11448" s="439"/>
      <c r="AF11448" s="439"/>
      <c r="AG11448" s="439"/>
      <c r="AH11448" s="439"/>
      <c r="AI11448" s="439"/>
      <c r="AJ11448" s="439"/>
    </row>
    <row r="11449" spans="29:36" x14ac:dyDescent="0.3">
      <c r="AC11449" s="439"/>
      <c r="AD11449" s="439"/>
      <c r="AE11449" s="439"/>
      <c r="AF11449" s="439"/>
      <c r="AG11449" s="439"/>
      <c r="AH11449" s="439"/>
      <c r="AI11449" s="439"/>
      <c r="AJ11449" s="439"/>
    </row>
    <row r="11450" spans="29:36" x14ac:dyDescent="0.3">
      <c r="AC11450" s="439"/>
      <c r="AD11450" s="439"/>
      <c r="AE11450" s="439"/>
      <c r="AF11450" s="439"/>
      <c r="AG11450" s="439"/>
      <c r="AH11450" s="439"/>
      <c r="AI11450" s="439"/>
      <c r="AJ11450" s="439"/>
    </row>
    <row r="11451" spans="29:36" x14ac:dyDescent="0.3">
      <c r="AC11451" s="439"/>
      <c r="AD11451" s="439"/>
      <c r="AE11451" s="439"/>
      <c r="AF11451" s="439"/>
      <c r="AG11451" s="439"/>
      <c r="AH11451" s="439"/>
      <c r="AI11451" s="439"/>
      <c r="AJ11451" s="439"/>
    </row>
    <row r="11452" spans="29:36" x14ac:dyDescent="0.3">
      <c r="AC11452" s="439"/>
      <c r="AD11452" s="439"/>
      <c r="AE11452" s="439"/>
      <c r="AF11452" s="439"/>
      <c r="AG11452" s="439"/>
      <c r="AH11452" s="439"/>
      <c r="AI11452" s="439"/>
      <c r="AJ11452" s="439"/>
    </row>
    <row r="11453" spans="29:36" x14ac:dyDescent="0.3">
      <c r="AC11453" s="439"/>
      <c r="AD11453" s="439"/>
      <c r="AE11453" s="439"/>
      <c r="AF11453" s="439"/>
      <c r="AG11453" s="439"/>
      <c r="AH11453" s="439"/>
      <c r="AI11453" s="439"/>
      <c r="AJ11453" s="439"/>
    </row>
    <row r="11454" spans="29:36" x14ac:dyDescent="0.3">
      <c r="AC11454" s="439"/>
      <c r="AD11454" s="439"/>
      <c r="AE11454" s="439"/>
      <c r="AF11454" s="439"/>
      <c r="AG11454" s="439"/>
      <c r="AH11454" s="439"/>
      <c r="AI11454" s="439"/>
      <c r="AJ11454" s="439"/>
    </row>
    <row r="11455" spans="29:36" x14ac:dyDescent="0.3">
      <c r="AC11455" s="439"/>
      <c r="AD11455" s="439"/>
      <c r="AE11455" s="439"/>
      <c r="AF11455" s="439"/>
      <c r="AG11455" s="439"/>
      <c r="AH11455" s="439"/>
      <c r="AI11455" s="439"/>
      <c r="AJ11455" s="439"/>
    </row>
    <row r="11456" spans="29:36" x14ac:dyDescent="0.3">
      <c r="AC11456" s="439"/>
      <c r="AD11456" s="439"/>
      <c r="AE11456" s="439"/>
      <c r="AF11456" s="439"/>
      <c r="AG11456" s="439"/>
      <c r="AH11456" s="439"/>
      <c r="AI11456" s="439"/>
      <c r="AJ11456" s="439"/>
    </row>
    <row r="11457" spans="29:36" x14ac:dyDescent="0.3">
      <c r="AC11457" s="439"/>
      <c r="AD11457" s="439"/>
      <c r="AE11457" s="439"/>
      <c r="AF11457" s="439"/>
      <c r="AG11457" s="439"/>
      <c r="AH11457" s="439"/>
      <c r="AI11457" s="439"/>
      <c r="AJ11457" s="439"/>
    </row>
    <row r="11458" spans="29:36" x14ac:dyDescent="0.3">
      <c r="AC11458" s="439"/>
      <c r="AD11458" s="439"/>
      <c r="AE11458" s="439"/>
      <c r="AF11458" s="439"/>
      <c r="AG11458" s="439"/>
      <c r="AH11458" s="439"/>
      <c r="AI11458" s="439"/>
      <c r="AJ11458" s="439"/>
    </row>
    <row r="11459" spans="29:36" x14ac:dyDescent="0.3">
      <c r="AC11459" s="439"/>
      <c r="AD11459" s="439"/>
      <c r="AE11459" s="439"/>
      <c r="AF11459" s="439"/>
      <c r="AG11459" s="439"/>
      <c r="AH11459" s="439"/>
      <c r="AI11459" s="439"/>
      <c r="AJ11459" s="439"/>
    </row>
    <row r="11460" spans="29:36" x14ac:dyDescent="0.3">
      <c r="AC11460" s="439"/>
      <c r="AD11460" s="439"/>
      <c r="AE11460" s="439"/>
      <c r="AF11460" s="439"/>
      <c r="AG11460" s="439"/>
      <c r="AH11460" s="439"/>
      <c r="AI11460" s="439"/>
      <c r="AJ11460" s="439"/>
    </row>
    <row r="11461" spans="29:36" x14ac:dyDescent="0.3">
      <c r="AC11461" s="439"/>
      <c r="AD11461" s="439"/>
      <c r="AE11461" s="439"/>
      <c r="AF11461" s="439"/>
      <c r="AG11461" s="439"/>
      <c r="AH11461" s="439"/>
      <c r="AI11461" s="439"/>
      <c r="AJ11461" s="439"/>
    </row>
    <row r="11462" spans="29:36" x14ac:dyDescent="0.3">
      <c r="AC11462" s="439"/>
      <c r="AD11462" s="439"/>
      <c r="AE11462" s="439"/>
      <c r="AF11462" s="439"/>
      <c r="AG11462" s="439"/>
      <c r="AH11462" s="439"/>
      <c r="AI11462" s="439"/>
      <c r="AJ11462" s="439"/>
    </row>
    <row r="11463" spans="29:36" x14ac:dyDescent="0.3">
      <c r="AC11463" s="439"/>
      <c r="AD11463" s="439"/>
      <c r="AE11463" s="439"/>
      <c r="AF11463" s="439"/>
      <c r="AG11463" s="439"/>
      <c r="AH11463" s="439"/>
      <c r="AI11463" s="439"/>
      <c r="AJ11463" s="439"/>
    </row>
    <row r="11464" spans="29:36" x14ac:dyDescent="0.3">
      <c r="AC11464" s="439"/>
      <c r="AD11464" s="439"/>
      <c r="AE11464" s="439"/>
      <c r="AF11464" s="439"/>
      <c r="AG11464" s="439"/>
      <c r="AH11464" s="439"/>
      <c r="AI11464" s="439"/>
      <c r="AJ11464" s="439"/>
    </row>
    <row r="11465" spans="29:36" x14ac:dyDescent="0.3">
      <c r="AC11465" s="439"/>
      <c r="AD11465" s="439"/>
      <c r="AE11465" s="439"/>
      <c r="AF11465" s="439"/>
      <c r="AG11465" s="439"/>
      <c r="AH11465" s="439"/>
      <c r="AI11465" s="439"/>
      <c r="AJ11465" s="439"/>
    </row>
    <row r="11466" spans="29:36" x14ac:dyDescent="0.3">
      <c r="AC11466" s="439"/>
      <c r="AD11466" s="439"/>
      <c r="AE11466" s="439"/>
      <c r="AF11466" s="439"/>
      <c r="AG11466" s="439"/>
      <c r="AH11466" s="439"/>
      <c r="AI11466" s="439"/>
      <c r="AJ11466" s="439"/>
    </row>
    <row r="11467" spans="29:36" x14ac:dyDescent="0.3">
      <c r="AC11467" s="439"/>
      <c r="AD11467" s="439"/>
      <c r="AE11467" s="439"/>
      <c r="AF11467" s="439"/>
      <c r="AG11467" s="439"/>
      <c r="AH11467" s="439"/>
      <c r="AI11467" s="439"/>
      <c r="AJ11467" s="439"/>
    </row>
    <row r="11468" spans="29:36" x14ac:dyDescent="0.3">
      <c r="AC11468" s="439"/>
      <c r="AD11468" s="439"/>
      <c r="AE11468" s="439"/>
      <c r="AF11468" s="439"/>
      <c r="AG11468" s="439"/>
      <c r="AH11468" s="439"/>
      <c r="AI11468" s="439"/>
      <c r="AJ11468" s="439"/>
    </row>
    <row r="11469" spans="29:36" x14ac:dyDescent="0.3">
      <c r="AC11469" s="439"/>
      <c r="AD11469" s="439"/>
      <c r="AE11469" s="439"/>
      <c r="AF11469" s="439"/>
      <c r="AG11469" s="439"/>
      <c r="AH11469" s="439"/>
      <c r="AI11469" s="439"/>
      <c r="AJ11469" s="439"/>
    </row>
    <row r="11470" spans="29:36" x14ac:dyDescent="0.3">
      <c r="AC11470" s="439"/>
      <c r="AD11470" s="439"/>
      <c r="AE11470" s="439"/>
      <c r="AF11470" s="439"/>
      <c r="AG11470" s="439"/>
      <c r="AH11470" s="439"/>
      <c r="AI11470" s="439"/>
      <c r="AJ11470" s="439"/>
    </row>
    <row r="11471" spans="29:36" x14ac:dyDescent="0.3">
      <c r="AC11471" s="439"/>
      <c r="AD11471" s="439"/>
      <c r="AE11471" s="439"/>
      <c r="AF11471" s="439"/>
      <c r="AG11471" s="439"/>
      <c r="AH11471" s="439"/>
      <c r="AI11471" s="439"/>
      <c r="AJ11471" s="439"/>
    </row>
    <row r="11472" spans="29:36" x14ac:dyDescent="0.3">
      <c r="AC11472" s="439"/>
      <c r="AD11472" s="439"/>
      <c r="AE11472" s="439"/>
      <c r="AF11472" s="439"/>
      <c r="AG11472" s="439"/>
      <c r="AH11472" s="439"/>
      <c r="AI11472" s="439"/>
      <c r="AJ11472" s="439"/>
    </row>
    <row r="11473" spans="29:36" x14ac:dyDescent="0.3">
      <c r="AC11473" s="439"/>
      <c r="AD11473" s="439"/>
      <c r="AE11473" s="439"/>
      <c r="AF11473" s="439"/>
      <c r="AG11473" s="439"/>
      <c r="AH11473" s="439"/>
      <c r="AI11473" s="439"/>
      <c r="AJ11473" s="439"/>
    </row>
    <row r="11474" spans="29:36" x14ac:dyDescent="0.3">
      <c r="AC11474" s="439"/>
      <c r="AD11474" s="439"/>
      <c r="AE11474" s="439"/>
      <c r="AF11474" s="439"/>
      <c r="AG11474" s="439"/>
      <c r="AH11474" s="439"/>
      <c r="AI11474" s="439"/>
      <c r="AJ11474" s="439"/>
    </row>
    <row r="11475" spans="29:36" x14ac:dyDescent="0.3">
      <c r="AC11475" s="439"/>
      <c r="AD11475" s="439"/>
      <c r="AE11475" s="439"/>
      <c r="AF11475" s="439"/>
      <c r="AG11475" s="439"/>
      <c r="AH11475" s="439"/>
      <c r="AI11475" s="439"/>
      <c r="AJ11475" s="439"/>
    </row>
    <row r="11476" spans="29:36" x14ac:dyDescent="0.3">
      <c r="AC11476" s="439"/>
      <c r="AD11476" s="439"/>
      <c r="AE11476" s="439"/>
      <c r="AF11476" s="439"/>
      <c r="AG11476" s="439"/>
      <c r="AH11476" s="439"/>
      <c r="AI11476" s="439"/>
      <c r="AJ11476" s="439"/>
    </row>
    <row r="11477" spans="29:36" x14ac:dyDescent="0.3">
      <c r="AC11477" s="439"/>
      <c r="AD11477" s="439"/>
      <c r="AE11477" s="439"/>
      <c r="AF11477" s="439"/>
      <c r="AG11477" s="439"/>
      <c r="AH11477" s="439"/>
      <c r="AI11477" s="439"/>
      <c r="AJ11477" s="439"/>
    </row>
    <row r="11478" spans="29:36" x14ac:dyDescent="0.3">
      <c r="AC11478" s="439"/>
      <c r="AD11478" s="439"/>
      <c r="AE11478" s="439"/>
      <c r="AF11478" s="439"/>
      <c r="AG11478" s="439"/>
      <c r="AH11478" s="439"/>
      <c r="AI11478" s="439"/>
      <c r="AJ11478" s="439"/>
    </row>
    <row r="11479" spans="29:36" x14ac:dyDescent="0.3">
      <c r="AC11479" s="439"/>
      <c r="AD11479" s="439"/>
      <c r="AE11479" s="439"/>
      <c r="AF11479" s="439"/>
      <c r="AG11479" s="439"/>
      <c r="AH11479" s="439"/>
      <c r="AI11479" s="439"/>
      <c r="AJ11479" s="439"/>
    </row>
    <row r="11480" spans="29:36" x14ac:dyDescent="0.3">
      <c r="AC11480" s="439"/>
      <c r="AD11480" s="439"/>
      <c r="AE11480" s="439"/>
      <c r="AF11480" s="439"/>
      <c r="AG11480" s="439"/>
      <c r="AH11480" s="439"/>
      <c r="AI11480" s="439"/>
      <c r="AJ11480" s="439"/>
    </row>
    <row r="11481" spans="29:36" x14ac:dyDescent="0.3">
      <c r="AC11481" s="439"/>
      <c r="AD11481" s="439"/>
      <c r="AE11481" s="439"/>
      <c r="AF11481" s="439"/>
      <c r="AG11481" s="439"/>
      <c r="AH11481" s="439"/>
      <c r="AI11481" s="439"/>
      <c r="AJ11481" s="439"/>
    </row>
    <row r="11482" spans="29:36" x14ac:dyDescent="0.3">
      <c r="AC11482" s="439"/>
      <c r="AD11482" s="439"/>
      <c r="AE11482" s="439"/>
      <c r="AF11482" s="439"/>
      <c r="AG11482" s="439"/>
      <c r="AH11482" s="439"/>
      <c r="AI11482" s="439"/>
      <c r="AJ11482" s="439"/>
    </row>
    <row r="11483" spans="29:36" x14ac:dyDescent="0.3">
      <c r="AC11483" s="439"/>
      <c r="AD11483" s="439"/>
      <c r="AE11483" s="439"/>
      <c r="AF11483" s="439"/>
      <c r="AG11483" s="439"/>
      <c r="AH11483" s="439"/>
      <c r="AI11483" s="439"/>
      <c r="AJ11483" s="439"/>
    </row>
    <row r="11484" spans="29:36" x14ac:dyDescent="0.3">
      <c r="AC11484" s="439"/>
      <c r="AD11484" s="439"/>
      <c r="AE11484" s="439"/>
      <c r="AF11484" s="439"/>
      <c r="AG11484" s="439"/>
      <c r="AH11484" s="439"/>
      <c r="AI11484" s="439"/>
      <c r="AJ11484" s="439"/>
    </row>
    <row r="11485" spans="29:36" x14ac:dyDescent="0.3">
      <c r="AC11485" s="439"/>
      <c r="AD11485" s="439"/>
      <c r="AE11485" s="439"/>
      <c r="AF11485" s="439"/>
      <c r="AG11485" s="439"/>
      <c r="AH11485" s="439"/>
      <c r="AI11485" s="439"/>
      <c r="AJ11485" s="439"/>
    </row>
    <row r="11486" spans="29:36" x14ac:dyDescent="0.3">
      <c r="AC11486" s="439"/>
      <c r="AD11486" s="439"/>
      <c r="AE11486" s="439"/>
      <c r="AF11486" s="439"/>
      <c r="AG11486" s="439"/>
      <c r="AH11486" s="439"/>
      <c r="AI11486" s="439"/>
      <c r="AJ11486" s="439"/>
    </row>
    <row r="11487" spans="29:36" x14ac:dyDescent="0.3">
      <c r="AC11487" s="439"/>
      <c r="AD11487" s="439"/>
      <c r="AE11487" s="439"/>
      <c r="AF11487" s="439"/>
      <c r="AG11487" s="439"/>
      <c r="AH11487" s="439"/>
      <c r="AI11487" s="439"/>
      <c r="AJ11487" s="439"/>
    </row>
    <row r="11488" spans="29:36" x14ac:dyDescent="0.3">
      <c r="AC11488" s="439"/>
      <c r="AD11488" s="439"/>
      <c r="AE11488" s="439"/>
      <c r="AF11488" s="439"/>
      <c r="AG11488" s="439"/>
      <c r="AH11488" s="439"/>
      <c r="AI11488" s="439"/>
      <c r="AJ11488" s="439"/>
    </row>
    <row r="11489" spans="29:36" x14ac:dyDescent="0.3">
      <c r="AC11489" s="439"/>
      <c r="AD11489" s="439"/>
      <c r="AE11489" s="439"/>
      <c r="AF11489" s="439"/>
      <c r="AG11489" s="439"/>
      <c r="AH11489" s="439"/>
      <c r="AI11489" s="439"/>
      <c r="AJ11489" s="439"/>
    </row>
    <row r="11490" spans="29:36" x14ac:dyDescent="0.3">
      <c r="AC11490" s="439"/>
      <c r="AD11490" s="439"/>
      <c r="AE11490" s="439"/>
      <c r="AF11490" s="439"/>
      <c r="AG11490" s="439"/>
      <c r="AH11490" s="439"/>
      <c r="AI11490" s="439"/>
      <c r="AJ11490" s="439"/>
    </row>
    <row r="11491" spans="29:36" x14ac:dyDescent="0.3">
      <c r="AC11491" s="439"/>
      <c r="AD11491" s="439"/>
      <c r="AE11491" s="439"/>
      <c r="AF11491" s="439"/>
      <c r="AG11491" s="439"/>
      <c r="AH11491" s="439"/>
      <c r="AI11491" s="439"/>
      <c r="AJ11491" s="439"/>
    </row>
    <row r="11492" spans="29:36" x14ac:dyDescent="0.3">
      <c r="AC11492" s="439"/>
      <c r="AD11492" s="439"/>
      <c r="AE11492" s="439"/>
      <c r="AF11492" s="439"/>
      <c r="AG11492" s="439"/>
      <c r="AH11492" s="439"/>
      <c r="AI11492" s="439"/>
      <c r="AJ11492" s="439"/>
    </row>
    <row r="11493" spans="29:36" x14ac:dyDescent="0.3">
      <c r="AC11493" s="439"/>
      <c r="AD11493" s="439"/>
      <c r="AE11493" s="439"/>
      <c r="AF11493" s="439"/>
      <c r="AG11493" s="439"/>
      <c r="AH11493" s="439"/>
      <c r="AI11493" s="439"/>
      <c r="AJ11493" s="439"/>
    </row>
    <row r="11494" spans="29:36" x14ac:dyDescent="0.3">
      <c r="AC11494" s="439"/>
      <c r="AD11494" s="439"/>
      <c r="AE11494" s="439"/>
      <c r="AF11494" s="439"/>
      <c r="AG11494" s="439"/>
      <c r="AH11494" s="439"/>
      <c r="AI11494" s="439"/>
      <c r="AJ11494" s="439"/>
    </row>
    <row r="11495" spans="29:36" x14ac:dyDescent="0.3">
      <c r="AC11495" s="439"/>
      <c r="AD11495" s="439"/>
      <c r="AE11495" s="439"/>
      <c r="AF11495" s="439"/>
      <c r="AG11495" s="439"/>
      <c r="AH11495" s="439"/>
      <c r="AI11495" s="439"/>
      <c r="AJ11495" s="439"/>
    </row>
    <row r="11496" spans="29:36" x14ac:dyDescent="0.3">
      <c r="AC11496" s="439"/>
      <c r="AD11496" s="439"/>
      <c r="AE11496" s="439"/>
      <c r="AF11496" s="439"/>
      <c r="AG11496" s="439"/>
      <c r="AH11496" s="439"/>
      <c r="AI11496" s="439"/>
      <c r="AJ11496" s="439"/>
    </row>
    <row r="11497" spans="29:36" x14ac:dyDescent="0.3">
      <c r="AC11497" s="439"/>
      <c r="AD11497" s="439"/>
      <c r="AE11497" s="439"/>
      <c r="AF11497" s="439"/>
      <c r="AG11497" s="439"/>
      <c r="AH11497" s="439"/>
      <c r="AI11497" s="439"/>
      <c r="AJ11497" s="439"/>
    </row>
    <row r="11498" spans="29:36" x14ac:dyDescent="0.3">
      <c r="AC11498" s="439"/>
      <c r="AD11498" s="439"/>
      <c r="AE11498" s="439"/>
      <c r="AF11498" s="439"/>
      <c r="AG11498" s="439"/>
      <c r="AH11498" s="439"/>
      <c r="AI11498" s="439"/>
      <c r="AJ11498" s="439"/>
    </row>
    <row r="11499" spans="29:36" x14ac:dyDescent="0.3">
      <c r="AC11499" s="439"/>
      <c r="AD11499" s="439"/>
      <c r="AE11499" s="439"/>
      <c r="AF11499" s="439"/>
      <c r="AG11499" s="439"/>
      <c r="AH11499" s="439"/>
      <c r="AI11499" s="439"/>
      <c r="AJ11499" s="439"/>
    </row>
    <row r="11500" spans="29:36" x14ac:dyDescent="0.3">
      <c r="AC11500" s="439"/>
      <c r="AD11500" s="439"/>
      <c r="AE11500" s="439"/>
      <c r="AF11500" s="439"/>
      <c r="AG11500" s="439"/>
      <c r="AH11500" s="439"/>
      <c r="AI11500" s="439"/>
      <c r="AJ11500" s="439"/>
    </row>
    <row r="11501" spans="29:36" x14ac:dyDescent="0.3">
      <c r="AC11501" s="439"/>
      <c r="AD11501" s="439"/>
      <c r="AE11501" s="439"/>
      <c r="AF11501" s="439"/>
      <c r="AG11501" s="439"/>
      <c r="AH11501" s="439"/>
      <c r="AI11501" s="439"/>
      <c r="AJ11501" s="439"/>
    </row>
    <row r="11502" spans="29:36" x14ac:dyDescent="0.3">
      <c r="AC11502" s="439"/>
      <c r="AD11502" s="439"/>
      <c r="AE11502" s="439"/>
      <c r="AF11502" s="439"/>
      <c r="AG11502" s="439"/>
      <c r="AH11502" s="439"/>
      <c r="AI11502" s="439"/>
      <c r="AJ11502" s="439"/>
    </row>
    <row r="11503" spans="29:36" x14ac:dyDescent="0.3">
      <c r="AC11503" s="439"/>
      <c r="AD11503" s="439"/>
      <c r="AE11503" s="439"/>
      <c r="AF11503" s="439"/>
      <c r="AG11503" s="439"/>
      <c r="AH11503" s="439"/>
      <c r="AI11503" s="439"/>
      <c r="AJ11503" s="439"/>
    </row>
    <row r="11504" spans="29:36" x14ac:dyDescent="0.3">
      <c r="AC11504" s="439"/>
      <c r="AD11504" s="439"/>
      <c r="AE11504" s="439"/>
      <c r="AF11504" s="439"/>
      <c r="AG11504" s="439"/>
      <c r="AH11504" s="439"/>
      <c r="AI11504" s="439"/>
      <c r="AJ11504" s="439"/>
    </row>
    <row r="11505" spans="29:36" x14ac:dyDescent="0.3">
      <c r="AC11505" s="439"/>
      <c r="AD11505" s="439"/>
      <c r="AE11505" s="439"/>
      <c r="AF11505" s="439"/>
      <c r="AG11505" s="439"/>
      <c r="AH11505" s="439"/>
      <c r="AI11505" s="439"/>
      <c r="AJ11505" s="439"/>
    </row>
    <row r="11506" spans="29:36" x14ac:dyDescent="0.3">
      <c r="AC11506" s="439"/>
      <c r="AD11506" s="439"/>
      <c r="AE11506" s="439"/>
      <c r="AF11506" s="439"/>
      <c r="AG11506" s="439"/>
      <c r="AH11506" s="439"/>
      <c r="AI11506" s="439"/>
      <c r="AJ11506" s="439"/>
    </row>
    <row r="11507" spans="29:36" x14ac:dyDescent="0.3">
      <c r="AC11507" s="439"/>
      <c r="AD11507" s="439"/>
      <c r="AE11507" s="439"/>
      <c r="AF11507" s="439"/>
      <c r="AG11507" s="439"/>
      <c r="AH11507" s="439"/>
      <c r="AI11507" s="439"/>
      <c r="AJ11507" s="439"/>
    </row>
    <row r="11508" spans="29:36" x14ac:dyDescent="0.3">
      <c r="AC11508" s="439"/>
      <c r="AD11508" s="439"/>
      <c r="AE11508" s="439"/>
      <c r="AF11508" s="439"/>
      <c r="AG11508" s="439"/>
      <c r="AH11508" s="439"/>
      <c r="AI11508" s="439"/>
      <c r="AJ11508" s="439"/>
    </row>
    <row r="11509" spans="29:36" x14ac:dyDescent="0.3">
      <c r="AC11509" s="439"/>
      <c r="AD11509" s="439"/>
      <c r="AE11509" s="439"/>
      <c r="AF11509" s="439"/>
      <c r="AG11509" s="439"/>
      <c r="AH11509" s="439"/>
      <c r="AI11509" s="439"/>
      <c r="AJ11509" s="439"/>
    </row>
    <row r="11510" spans="29:36" x14ac:dyDescent="0.3">
      <c r="AC11510" s="439"/>
      <c r="AD11510" s="439"/>
      <c r="AE11510" s="439"/>
      <c r="AF11510" s="439"/>
      <c r="AG11510" s="439"/>
      <c r="AH11510" s="439"/>
      <c r="AI11510" s="439"/>
      <c r="AJ11510" s="439"/>
    </row>
    <row r="11511" spans="29:36" x14ac:dyDescent="0.3">
      <c r="AC11511" s="439"/>
      <c r="AD11511" s="439"/>
      <c r="AE11511" s="439"/>
      <c r="AF11511" s="439"/>
      <c r="AG11511" s="439"/>
      <c r="AH11511" s="439"/>
      <c r="AI11511" s="439"/>
      <c r="AJ11511" s="439"/>
    </row>
    <row r="11512" spans="29:36" x14ac:dyDescent="0.3">
      <c r="AC11512" s="439"/>
      <c r="AD11512" s="439"/>
      <c r="AE11512" s="439"/>
      <c r="AF11512" s="439"/>
      <c r="AG11512" s="439"/>
      <c r="AH11512" s="439"/>
      <c r="AI11512" s="439"/>
      <c r="AJ11512" s="439"/>
    </row>
    <row r="11513" spans="29:36" x14ac:dyDescent="0.3">
      <c r="AC11513" s="439"/>
      <c r="AD11513" s="439"/>
      <c r="AE11513" s="439"/>
      <c r="AF11513" s="439"/>
      <c r="AG11513" s="439"/>
      <c r="AH11513" s="439"/>
      <c r="AI11513" s="439"/>
      <c r="AJ11513" s="439"/>
    </row>
    <row r="11514" spans="29:36" x14ac:dyDescent="0.3">
      <c r="AC11514" s="439"/>
      <c r="AD11514" s="439"/>
      <c r="AE11514" s="439"/>
      <c r="AF11514" s="439"/>
      <c r="AG11514" s="439"/>
      <c r="AH11514" s="439"/>
      <c r="AI11514" s="439"/>
      <c r="AJ11514" s="439"/>
    </row>
    <row r="11515" spans="29:36" x14ac:dyDescent="0.3">
      <c r="AC11515" s="439"/>
      <c r="AD11515" s="439"/>
      <c r="AE11515" s="439"/>
      <c r="AF11515" s="439"/>
      <c r="AG11515" s="439"/>
      <c r="AH11515" s="439"/>
      <c r="AI11515" s="439"/>
      <c r="AJ11515" s="439"/>
    </row>
    <row r="11516" spans="29:36" x14ac:dyDescent="0.3">
      <c r="AC11516" s="439"/>
      <c r="AD11516" s="439"/>
      <c r="AE11516" s="439"/>
      <c r="AF11516" s="439"/>
      <c r="AG11516" s="439"/>
      <c r="AH11516" s="439"/>
      <c r="AI11516" s="439"/>
      <c r="AJ11516" s="439"/>
    </row>
    <row r="11517" spans="29:36" x14ac:dyDescent="0.3">
      <c r="AC11517" s="439"/>
      <c r="AD11517" s="439"/>
      <c r="AE11517" s="439"/>
      <c r="AF11517" s="439"/>
      <c r="AG11517" s="439"/>
      <c r="AH11517" s="439"/>
      <c r="AI11517" s="439"/>
      <c r="AJ11517" s="439"/>
    </row>
    <row r="11518" spans="29:36" x14ac:dyDescent="0.3">
      <c r="AC11518" s="439"/>
      <c r="AD11518" s="439"/>
      <c r="AE11518" s="439"/>
      <c r="AF11518" s="439"/>
      <c r="AG11518" s="439"/>
      <c r="AH11518" s="439"/>
      <c r="AI11518" s="439"/>
      <c r="AJ11518" s="439"/>
    </row>
    <row r="11519" spans="29:36" x14ac:dyDescent="0.3">
      <c r="AC11519" s="439"/>
      <c r="AD11519" s="439"/>
      <c r="AE11519" s="439"/>
      <c r="AF11519" s="439"/>
      <c r="AG11519" s="439"/>
      <c r="AH11519" s="439"/>
      <c r="AI11519" s="439"/>
      <c r="AJ11519" s="439"/>
    </row>
    <row r="11520" spans="29:36" x14ac:dyDescent="0.3">
      <c r="AC11520" s="439"/>
      <c r="AD11520" s="439"/>
      <c r="AE11520" s="439"/>
      <c r="AF11520" s="439"/>
      <c r="AG11520" s="439"/>
      <c r="AH11520" s="439"/>
      <c r="AI11520" s="439"/>
      <c r="AJ11520" s="439"/>
    </row>
    <row r="11521" spans="29:36" x14ac:dyDescent="0.3">
      <c r="AC11521" s="439"/>
      <c r="AD11521" s="439"/>
      <c r="AE11521" s="439"/>
      <c r="AF11521" s="439"/>
      <c r="AG11521" s="439"/>
      <c r="AH11521" s="439"/>
      <c r="AI11521" s="439"/>
      <c r="AJ11521" s="439"/>
    </row>
    <row r="11522" spans="29:36" x14ac:dyDescent="0.3">
      <c r="AC11522" s="439"/>
      <c r="AD11522" s="439"/>
      <c r="AE11522" s="439"/>
      <c r="AF11522" s="439"/>
      <c r="AG11522" s="439"/>
      <c r="AH11522" s="439"/>
      <c r="AI11522" s="439"/>
      <c r="AJ11522" s="439"/>
    </row>
    <row r="11523" spans="29:36" x14ac:dyDescent="0.3">
      <c r="AC11523" s="439"/>
      <c r="AD11523" s="439"/>
      <c r="AE11523" s="439"/>
      <c r="AF11523" s="439"/>
      <c r="AG11523" s="439"/>
      <c r="AH11523" s="439"/>
      <c r="AI11523" s="439"/>
      <c r="AJ11523" s="439"/>
    </row>
    <row r="11524" spans="29:36" x14ac:dyDescent="0.3">
      <c r="AC11524" s="439"/>
      <c r="AD11524" s="439"/>
      <c r="AE11524" s="439"/>
      <c r="AF11524" s="439"/>
      <c r="AG11524" s="439"/>
      <c r="AH11524" s="439"/>
      <c r="AI11524" s="439"/>
      <c r="AJ11524" s="439"/>
    </row>
    <row r="11525" spans="29:36" x14ac:dyDescent="0.3">
      <c r="AC11525" s="439"/>
      <c r="AD11525" s="439"/>
      <c r="AE11525" s="439"/>
      <c r="AF11525" s="439"/>
      <c r="AG11525" s="439"/>
      <c r="AH11525" s="439"/>
      <c r="AI11525" s="439"/>
      <c r="AJ11525" s="439"/>
    </row>
    <row r="11526" spans="29:36" x14ac:dyDescent="0.3">
      <c r="AC11526" s="439"/>
      <c r="AD11526" s="439"/>
      <c r="AE11526" s="439"/>
      <c r="AF11526" s="439"/>
      <c r="AG11526" s="439"/>
      <c r="AH11526" s="439"/>
      <c r="AI11526" s="439"/>
      <c r="AJ11526" s="439"/>
    </row>
    <row r="11527" spans="29:36" x14ac:dyDescent="0.3">
      <c r="AC11527" s="439"/>
      <c r="AD11527" s="439"/>
      <c r="AE11527" s="439"/>
      <c r="AF11527" s="439"/>
      <c r="AG11527" s="439"/>
      <c r="AH11527" s="439"/>
      <c r="AI11527" s="439"/>
      <c r="AJ11527" s="439"/>
    </row>
    <row r="11528" spans="29:36" x14ac:dyDescent="0.3">
      <c r="AC11528" s="439"/>
      <c r="AD11528" s="439"/>
      <c r="AE11528" s="439"/>
      <c r="AF11528" s="439"/>
      <c r="AG11528" s="439"/>
      <c r="AH11528" s="439"/>
      <c r="AI11528" s="439"/>
      <c r="AJ11528" s="439"/>
    </row>
    <row r="11529" spans="29:36" x14ac:dyDescent="0.3">
      <c r="AC11529" s="439"/>
      <c r="AD11529" s="439"/>
      <c r="AE11529" s="439"/>
      <c r="AF11529" s="439"/>
      <c r="AG11529" s="439"/>
      <c r="AH11529" s="439"/>
      <c r="AI11529" s="439"/>
      <c r="AJ11529" s="439"/>
    </row>
    <row r="11530" spans="29:36" x14ac:dyDescent="0.3">
      <c r="AC11530" s="439"/>
      <c r="AD11530" s="439"/>
      <c r="AE11530" s="439"/>
      <c r="AF11530" s="439"/>
      <c r="AG11530" s="439"/>
      <c r="AH11530" s="439"/>
      <c r="AI11530" s="439"/>
      <c r="AJ11530" s="439"/>
    </row>
    <row r="11531" spans="29:36" x14ac:dyDescent="0.3">
      <c r="AC11531" s="439"/>
      <c r="AD11531" s="439"/>
      <c r="AE11531" s="439"/>
      <c r="AF11531" s="439"/>
      <c r="AG11531" s="439"/>
      <c r="AH11531" s="439"/>
      <c r="AI11531" s="439"/>
      <c r="AJ11531" s="439"/>
    </row>
    <row r="11532" spans="29:36" x14ac:dyDescent="0.3">
      <c r="AC11532" s="439"/>
      <c r="AD11532" s="439"/>
      <c r="AE11532" s="439"/>
      <c r="AF11532" s="439"/>
      <c r="AG11532" s="439"/>
      <c r="AH11532" s="439"/>
      <c r="AI11532" s="439"/>
      <c r="AJ11532" s="439"/>
    </row>
    <row r="11533" spans="29:36" x14ac:dyDescent="0.3">
      <c r="AC11533" s="439"/>
      <c r="AD11533" s="439"/>
      <c r="AE11533" s="439"/>
      <c r="AF11533" s="439"/>
      <c r="AG11533" s="439"/>
      <c r="AH11533" s="439"/>
      <c r="AI11533" s="439"/>
      <c r="AJ11533" s="439"/>
    </row>
    <row r="11534" spans="29:36" x14ac:dyDescent="0.3">
      <c r="AC11534" s="439"/>
      <c r="AD11534" s="439"/>
      <c r="AE11534" s="439"/>
      <c r="AF11534" s="439"/>
      <c r="AG11534" s="439"/>
      <c r="AH11534" s="439"/>
      <c r="AI11534" s="439"/>
      <c r="AJ11534" s="439"/>
    </row>
    <row r="11535" spans="29:36" x14ac:dyDescent="0.3">
      <c r="AC11535" s="439"/>
      <c r="AD11535" s="439"/>
      <c r="AE11535" s="439"/>
      <c r="AF11535" s="439"/>
      <c r="AG11535" s="439"/>
      <c r="AH11535" s="439"/>
      <c r="AI11535" s="439"/>
      <c r="AJ11535" s="439"/>
    </row>
    <row r="11536" spans="29:36" x14ac:dyDescent="0.3">
      <c r="AC11536" s="439"/>
      <c r="AD11536" s="439"/>
      <c r="AE11536" s="439"/>
      <c r="AF11536" s="439"/>
      <c r="AG11536" s="439"/>
      <c r="AH11536" s="439"/>
      <c r="AI11536" s="439"/>
      <c r="AJ11536" s="439"/>
    </row>
    <row r="11537" spans="29:36" x14ac:dyDescent="0.3">
      <c r="AC11537" s="439"/>
      <c r="AD11537" s="439"/>
      <c r="AE11537" s="439"/>
      <c r="AF11537" s="439"/>
      <c r="AG11537" s="439"/>
      <c r="AH11537" s="439"/>
      <c r="AI11537" s="439"/>
      <c r="AJ11537" s="439"/>
    </row>
    <row r="11538" spans="29:36" x14ac:dyDescent="0.3">
      <c r="AC11538" s="439"/>
      <c r="AD11538" s="439"/>
      <c r="AE11538" s="439"/>
      <c r="AF11538" s="439"/>
      <c r="AG11538" s="439"/>
      <c r="AH11538" s="439"/>
      <c r="AI11538" s="439"/>
      <c r="AJ11538" s="439"/>
    </row>
    <row r="11539" spans="29:36" x14ac:dyDescent="0.3">
      <c r="AC11539" s="439"/>
      <c r="AD11539" s="439"/>
      <c r="AE11539" s="439"/>
      <c r="AF11539" s="439"/>
      <c r="AG11539" s="439"/>
      <c r="AH11539" s="439"/>
      <c r="AI11539" s="439"/>
      <c r="AJ11539" s="439"/>
    </row>
    <row r="11540" spans="29:36" x14ac:dyDescent="0.3">
      <c r="AC11540" s="439"/>
      <c r="AD11540" s="439"/>
      <c r="AE11540" s="439"/>
      <c r="AF11540" s="439"/>
      <c r="AG11540" s="439"/>
      <c r="AH11540" s="439"/>
      <c r="AI11540" s="439"/>
      <c r="AJ11540" s="439"/>
    </row>
    <row r="11541" spans="29:36" x14ac:dyDescent="0.3">
      <c r="AC11541" s="439"/>
      <c r="AD11541" s="439"/>
      <c r="AE11541" s="439"/>
      <c r="AF11541" s="439"/>
      <c r="AG11541" s="439"/>
      <c r="AH11541" s="439"/>
      <c r="AI11541" s="439"/>
      <c r="AJ11541" s="439"/>
    </row>
    <row r="11542" spans="29:36" x14ac:dyDescent="0.3">
      <c r="AC11542" s="439"/>
      <c r="AD11542" s="439"/>
      <c r="AE11542" s="439"/>
      <c r="AF11542" s="439"/>
      <c r="AG11542" s="439"/>
      <c r="AH11542" s="439"/>
      <c r="AI11542" s="439"/>
      <c r="AJ11542" s="439"/>
    </row>
    <row r="11543" spans="29:36" x14ac:dyDescent="0.3">
      <c r="AC11543" s="439"/>
      <c r="AD11543" s="439"/>
      <c r="AE11543" s="439"/>
      <c r="AF11543" s="439"/>
      <c r="AG11543" s="439"/>
      <c r="AH11543" s="439"/>
      <c r="AI11543" s="439"/>
      <c r="AJ11543" s="439"/>
    </row>
    <row r="11544" spans="29:36" x14ac:dyDescent="0.3">
      <c r="AC11544" s="439"/>
      <c r="AD11544" s="439"/>
      <c r="AE11544" s="439"/>
      <c r="AF11544" s="439"/>
      <c r="AG11544" s="439"/>
      <c r="AH11544" s="439"/>
      <c r="AI11544" s="439"/>
      <c r="AJ11544" s="439"/>
    </row>
    <row r="11545" spans="29:36" x14ac:dyDescent="0.3">
      <c r="AC11545" s="439"/>
      <c r="AD11545" s="439"/>
      <c r="AE11545" s="439"/>
      <c r="AF11545" s="439"/>
      <c r="AG11545" s="439"/>
      <c r="AH11545" s="439"/>
      <c r="AI11545" s="439"/>
      <c r="AJ11545" s="439"/>
    </row>
    <row r="11546" spans="29:36" x14ac:dyDescent="0.3">
      <c r="AC11546" s="439"/>
      <c r="AD11546" s="439"/>
      <c r="AE11546" s="439"/>
      <c r="AF11546" s="439"/>
      <c r="AG11546" s="439"/>
      <c r="AH11546" s="439"/>
      <c r="AI11546" s="439"/>
      <c r="AJ11546" s="439"/>
    </row>
    <row r="11547" spans="29:36" x14ac:dyDescent="0.3">
      <c r="AC11547" s="439"/>
      <c r="AD11547" s="439"/>
      <c r="AE11547" s="439"/>
      <c r="AF11547" s="439"/>
      <c r="AG11547" s="439"/>
      <c r="AH11547" s="439"/>
      <c r="AI11547" s="439"/>
      <c r="AJ11547" s="439"/>
    </row>
    <row r="11548" spans="29:36" x14ac:dyDescent="0.3">
      <c r="AC11548" s="439"/>
      <c r="AD11548" s="439"/>
      <c r="AE11548" s="439"/>
      <c r="AF11548" s="439"/>
      <c r="AG11548" s="439"/>
      <c r="AH11548" s="439"/>
      <c r="AI11548" s="439"/>
      <c r="AJ11548" s="439"/>
    </row>
    <row r="11549" spans="29:36" x14ac:dyDescent="0.3">
      <c r="AC11549" s="439"/>
      <c r="AD11549" s="439"/>
      <c r="AE11549" s="439"/>
      <c r="AF11549" s="439"/>
      <c r="AG11549" s="439"/>
      <c r="AH11549" s="439"/>
      <c r="AI11549" s="439"/>
      <c r="AJ11549" s="439"/>
    </row>
    <row r="11550" spans="29:36" x14ac:dyDescent="0.3">
      <c r="AC11550" s="439"/>
      <c r="AD11550" s="439"/>
      <c r="AE11550" s="439"/>
      <c r="AF11550" s="439"/>
      <c r="AG11550" s="439"/>
      <c r="AH11550" s="439"/>
      <c r="AI11550" s="439"/>
      <c r="AJ11550" s="439"/>
    </row>
    <row r="11551" spans="29:36" x14ac:dyDescent="0.3">
      <c r="AC11551" s="439"/>
      <c r="AD11551" s="439"/>
      <c r="AE11551" s="439"/>
      <c r="AF11551" s="439"/>
      <c r="AG11551" s="439"/>
      <c r="AH11551" s="439"/>
      <c r="AI11551" s="439"/>
      <c r="AJ11551" s="439"/>
    </row>
    <row r="11552" spans="29:36" x14ac:dyDescent="0.3">
      <c r="AC11552" s="439"/>
      <c r="AD11552" s="439"/>
      <c r="AE11552" s="439"/>
      <c r="AF11552" s="439"/>
      <c r="AG11552" s="439"/>
      <c r="AH11552" s="439"/>
      <c r="AI11552" s="439"/>
      <c r="AJ11552" s="439"/>
    </row>
    <row r="11553" spans="29:36" x14ac:dyDescent="0.3">
      <c r="AC11553" s="439"/>
      <c r="AD11553" s="439"/>
      <c r="AE11553" s="439"/>
      <c r="AF11553" s="439"/>
      <c r="AG11553" s="439"/>
      <c r="AH11553" s="439"/>
      <c r="AI11553" s="439"/>
      <c r="AJ11553" s="439"/>
    </row>
    <row r="11554" spans="29:36" x14ac:dyDescent="0.3">
      <c r="AC11554" s="439"/>
      <c r="AD11554" s="439"/>
      <c r="AE11554" s="439"/>
      <c r="AF11554" s="439"/>
      <c r="AG11554" s="439"/>
      <c r="AH11554" s="439"/>
      <c r="AI11554" s="439"/>
      <c r="AJ11554" s="439"/>
    </row>
    <row r="11555" spans="29:36" x14ac:dyDescent="0.3">
      <c r="AC11555" s="439"/>
      <c r="AD11555" s="439"/>
      <c r="AE11555" s="439"/>
      <c r="AF11555" s="439"/>
      <c r="AG11555" s="439"/>
      <c r="AH11555" s="439"/>
      <c r="AI11555" s="439"/>
      <c r="AJ11555" s="439"/>
    </row>
    <row r="11556" spans="29:36" x14ac:dyDescent="0.3">
      <c r="AC11556" s="439"/>
      <c r="AD11556" s="439"/>
      <c r="AE11556" s="439"/>
      <c r="AF11556" s="439"/>
      <c r="AG11556" s="439"/>
      <c r="AH11556" s="439"/>
      <c r="AI11556" s="439"/>
      <c r="AJ11556" s="439"/>
    </row>
    <row r="11557" spans="29:36" x14ac:dyDescent="0.3">
      <c r="AC11557" s="439"/>
      <c r="AD11557" s="439"/>
      <c r="AE11557" s="439"/>
      <c r="AF11557" s="439"/>
      <c r="AG11557" s="439"/>
      <c r="AH11557" s="439"/>
      <c r="AI11557" s="439"/>
      <c r="AJ11557" s="439"/>
    </row>
    <row r="11558" spans="29:36" x14ac:dyDescent="0.3">
      <c r="AC11558" s="439"/>
      <c r="AD11558" s="439"/>
      <c r="AE11558" s="439"/>
      <c r="AF11558" s="439"/>
      <c r="AG11558" s="439"/>
      <c r="AH11558" s="439"/>
      <c r="AI11558" s="439"/>
      <c r="AJ11558" s="439"/>
    </row>
    <row r="11559" spans="29:36" x14ac:dyDescent="0.3">
      <c r="AC11559" s="439"/>
      <c r="AD11559" s="439"/>
      <c r="AE11559" s="439"/>
      <c r="AF11559" s="439"/>
      <c r="AG11559" s="439"/>
      <c r="AH11559" s="439"/>
      <c r="AI11559" s="439"/>
      <c r="AJ11559" s="439"/>
    </row>
    <row r="11560" spans="29:36" x14ac:dyDescent="0.3">
      <c r="AC11560" s="439"/>
      <c r="AD11560" s="439"/>
      <c r="AE11560" s="439"/>
      <c r="AF11560" s="439"/>
      <c r="AG11560" s="439"/>
      <c r="AH11560" s="439"/>
      <c r="AI11560" s="439"/>
      <c r="AJ11560" s="439"/>
    </row>
    <row r="11561" spans="29:36" x14ac:dyDescent="0.3">
      <c r="AC11561" s="439"/>
      <c r="AD11561" s="439"/>
      <c r="AE11561" s="439"/>
      <c r="AF11561" s="439"/>
      <c r="AG11561" s="439"/>
      <c r="AH11561" s="439"/>
      <c r="AI11561" s="439"/>
      <c r="AJ11561" s="439"/>
    </row>
    <row r="11562" spans="29:36" x14ac:dyDescent="0.3">
      <c r="AC11562" s="439"/>
      <c r="AD11562" s="439"/>
      <c r="AE11562" s="439"/>
      <c r="AF11562" s="439"/>
      <c r="AG11562" s="439"/>
      <c r="AH11562" s="439"/>
      <c r="AI11562" s="439"/>
      <c r="AJ11562" s="439"/>
    </row>
    <row r="11563" spans="29:36" x14ac:dyDescent="0.3">
      <c r="AC11563" s="439"/>
      <c r="AD11563" s="439"/>
      <c r="AE11563" s="439"/>
      <c r="AF11563" s="439"/>
      <c r="AG11563" s="439"/>
      <c r="AH11563" s="439"/>
      <c r="AI11563" s="439"/>
      <c r="AJ11563" s="439"/>
    </row>
    <row r="11564" spans="29:36" x14ac:dyDescent="0.3">
      <c r="AC11564" s="439"/>
      <c r="AD11564" s="439"/>
      <c r="AE11564" s="439"/>
      <c r="AF11564" s="439"/>
      <c r="AG11564" s="439"/>
      <c r="AH11564" s="439"/>
      <c r="AI11564" s="439"/>
      <c r="AJ11564" s="439"/>
    </row>
    <row r="11565" spans="29:36" x14ac:dyDescent="0.3">
      <c r="AC11565" s="439"/>
      <c r="AD11565" s="439"/>
      <c r="AE11565" s="439"/>
      <c r="AF11565" s="439"/>
      <c r="AG11565" s="439"/>
      <c r="AH11565" s="439"/>
      <c r="AI11565" s="439"/>
      <c r="AJ11565" s="439"/>
    </row>
    <row r="11566" spans="29:36" x14ac:dyDescent="0.3">
      <c r="AC11566" s="439"/>
      <c r="AD11566" s="439"/>
      <c r="AE11566" s="439"/>
      <c r="AF11566" s="439"/>
      <c r="AG11566" s="439"/>
      <c r="AH11566" s="439"/>
      <c r="AI11566" s="439"/>
      <c r="AJ11566" s="439"/>
    </row>
    <row r="11567" spans="29:36" x14ac:dyDescent="0.3">
      <c r="AC11567" s="439"/>
      <c r="AD11567" s="439"/>
      <c r="AE11567" s="439"/>
      <c r="AF11567" s="439"/>
      <c r="AG11567" s="439"/>
      <c r="AH11567" s="439"/>
      <c r="AI11567" s="439"/>
      <c r="AJ11567" s="439"/>
    </row>
    <row r="11568" spans="29:36" x14ac:dyDescent="0.3">
      <c r="AC11568" s="439"/>
      <c r="AD11568" s="439"/>
      <c r="AE11568" s="439"/>
      <c r="AF11568" s="439"/>
      <c r="AG11568" s="439"/>
      <c r="AH11568" s="439"/>
      <c r="AI11568" s="439"/>
      <c r="AJ11568" s="439"/>
    </row>
    <row r="11569" spans="29:36" x14ac:dyDescent="0.3">
      <c r="AC11569" s="439"/>
      <c r="AD11569" s="439"/>
      <c r="AE11569" s="439"/>
      <c r="AF11569" s="439"/>
      <c r="AG11569" s="439"/>
      <c r="AH11569" s="439"/>
      <c r="AI11569" s="439"/>
      <c r="AJ11569" s="439"/>
    </row>
    <row r="11570" spans="29:36" x14ac:dyDescent="0.3">
      <c r="AC11570" s="439"/>
      <c r="AD11570" s="439"/>
      <c r="AE11570" s="439"/>
      <c r="AF11570" s="439"/>
      <c r="AG11570" s="439"/>
      <c r="AH11570" s="439"/>
      <c r="AI11570" s="439"/>
      <c r="AJ11570" s="439"/>
    </row>
    <row r="11571" spans="29:36" x14ac:dyDescent="0.3">
      <c r="AC11571" s="439"/>
      <c r="AD11571" s="439"/>
      <c r="AE11571" s="439"/>
      <c r="AF11571" s="439"/>
      <c r="AG11571" s="439"/>
      <c r="AH11571" s="439"/>
      <c r="AI11571" s="439"/>
      <c r="AJ11571" s="439"/>
    </row>
    <row r="11572" spans="29:36" x14ac:dyDescent="0.3">
      <c r="AC11572" s="439"/>
      <c r="AD11572" s="439"/>
      <c r="AE11572" s="439"/>
      <c r="AF11572" s="439"/>
      <c r="AG11572" s="439"/>
      <c r="AH11572" s="439"/>
      <c r="AI11572" s="439"/>
      <c r="AJ11572" s="439"/>
    </row>
    <row r="11573" spans="29:36" x14ac:dyDescent="0.3">
      <c r="AC11573" s="439"/>
      <c r="AD11573" s="439"/>
      <c r="AE11573" s="439"/>
      <c r="AF11573" s="439"/>
      <c r="AG11573" s="439"/>
      <c r="AH11573" s="439"/>
      <c r="AI11573" s="439"/>
      <c r="AJ11573" s="439"/>
    </row>
    <row r="11574" spans="29:36" x14ac:dyDescent="0.3">
      <c r="AC11574" s="439"/>
      <c r="AD11574" s="439"/>
      <c r="AE11574" s="439"/>
      <c r="AF11574" s="439"/>
      <c r="AG11574" s="439"/>
      <c r="AH11574" s="439"/>
      <c r="AI11574" s="439"/>
      <c r="AJ11574" s="439"/>
    </row>
    <row r="11575" spans="29:36" x14ac:dyDescent="0.3">
      <c r="AC11575" s="439"/>
      <c r="AD11575" s="439"/>
      <c r="AE11575" s="439"/>
      <c r="AF11575" s="439"/>
      <c r="AG11575" s="439"/>
      <c r="AH11575" s="439"/>
      <c r="AI11575" s="439"/>
      <c r="AJ11575" s="439"/>
    </row>
    <row r="11576" spans="29:36" x14ac:dyDescent="0.3">
      <c r="AC11576" s="439"/>
      <c r="AD11576" s="439"/>
      <c r="AE11576" s="439"/>
      <c r="AF11576" s="439"/>
      <c r="AG11576" s="439"/>
      <c r="AH11576" s="439"/>
      <c r="AI11576" s="439"/>
      <c r="AJ11576" s="439"/>
    </row>
    <row r="11577" spans="29:36" x14ac:dyDescent="0.3">
      <c r="AC11577" s="439"/>
      <c r="AD11577" s="439"/>
      <c r="AE11577" s="439"/>
      <c r="AF11577" s="439"/>
      <c r="AG11577" s="439"/>
      <c r="AH11577" s="439"/>
      <c r="AI11577" s="439"/>
      <c r="AJ11577" s="439"/>
    </row>
    <row r="11578" spans="29:36" x14ac:dyDescent="0.3">
      <c r="AC11578" s="439"/>
      <c r="AD11578" s="439"/>
      <c r="AE11578" s="439"/>
      <c r="AF11578" s="439"/>
      <c r="AG11578" s="439"/>
      <c r="AH11578" s="439"/>
      <c r="AI11578" s="439"/>
      <c r="AJ11578" s="439"/>
    </row>
    <row r="11579" spans="29:36" x14ac:dyDescent="0.3">
      <c r="AC11579" s="439"/>
      <c r="AD11579" s="439"/>
      <c r="AE11579" s="439"/>
      <c r="AF11579" s="439"/>
      <c r="AG11579" s="439"/>
      <c r="AH11579" s="439"/>
      <c r="AI11579" s="439"/>
      <c r="AJ11579" s="439"/>
    </row>
    <row r="11580" spans="29:36" x14ac:dyDescent="0.3">
      <c r="AC11580" s="439"/>
      <c r="AD11580" s="439"/>
      <c r="AE11580" s="439"/>
      <c r="AF11580" s="439"/>
      <c r="AG11580" s="439"/>
      <c r="AH11580" s="439"/>
      <c r="AI11580" s="439"/>
      <c r="AJ11580" s="439"/>
    </row>
    <row r="11581" spans="29:36" x14ac:dyDescent="0.3">
      <c r="AC11581" s="439"/>
      <c r="AD11581" s="439"/>
      <c r="AE11581" s="439"/>
      <c r="AF11581" s="439"/>
      <c r="AG11581" s="439"/>
      <c r="AH11581" s="439"/>
      <c r="AI11581" s="439"/>
      <c r="AJ11581" s="439"/>
    </row>
    <row r="11582" spans="29:36" x14ac:dyDescent="0.3">
      <c r="AC11582" s="439"/>
      <c r="AD11582" s="439"/>
      <c r="AE11582" s="439"/>
      <c r="AF11582" s="439"/>
      <c r="AG11582" s="439"/>
      <c r="AH11582" s="439"/>
      <c r="AI11582" s="439"/>
      <c r="AJ11582" s="439"/>
    </row>
    <row r="11583" spans="29:36" x14ac:dyDescent="0.3">
      <c r="AC11583" s="439"/>
      <c r="AD11583" s="439"/>
      <c r="AE11583" s="439"/>
      <c r="AF11583" s="439"/>
      <c r="AG11583" s="439"/>
      <c r="AH11583" s="439"/>
      <c r="AI11583" s="439"/>
      <c r="AJ11583" s="439"/>
    </row>
    <row r="11584" spans="29:36" x14ac:dyDescent="0.3">
      <c r="AC11584" s="439"/>
      <c r="AD11584" s="439"/>
      <c r="AE11584" s="439"/>
      <c r="AF11584" s="439"/>
      <c r="AG11584" s="439"/>
      <c r="AH11584" s="439"/>
      <c r="AI11584" s="439"/>
      <c r="AJ11584" s="439"/>
    </row>
    <row r="11585" spans="29:36" x14ac:dyDescent="0.3">
      <c r="AC11585" s="439"/>
      <c r="AD11585" s="439"/>
      <c r="AE11585" s="439"/>
      <c r="AF11585" s="439"/>
      <c r="AG11585" s="439"/>
      <c r="AH11585" s="439"/>
      <c r="AI11585" s="439"/>
      <c r="AJ11585" s="439"/>
    </row>
    <row r="11586" spans="29:36" x14ac:dyDescent="0.3">
      <c r="AC11586" s="439"/>
      <c r="AD11586" s="439"/>
      <c r="AE11586" s="439"/>
      <c r="AF11586" s="439"/>
      <c r="AG11586" s="439"/>
      <c r="AH11586" s="439"/>
      <c r="AI11586" s="439"/>
      <c r="AJ11586" s="439"/>
    </row>
    <row r="11587" spans="29:36" x14ac:dyDescent="0.3">
      <c r="AC11587" s="439"/>
      <c r="AD11587" s="439"/>
      <c r="AE11587" s="439"/>
      <c r="AF11587" s="439"/>
      <c r="AG11587" s="439"/>
      <c r="AH11587" s="439"/>
      <c r="AI11587" s="439"/>
      <c r="AJ11587" s="439"/>
    </row>
    <row r="11588" spans="29:36" x14ac:dyDescent="0.3">
      <c r="AC11588" s="439"/>
      <c r="AD11588" s="439"/>
      <c r="AE11588" s="439"/>
      <c r="AF11588" s="439"/>
      <c r="AG11588" s="439"/>
      <c r="AH11588" s="439"/>
      <c r="AI11588" s="439"/>
      <c r="AJ11588" s="439"/>
    </row>
    <row r="11589" spans="29:36" x14ac:dyDescent="0.3">
      <c r="AC11589" s="439"/>
      <c r="AD11589" s="439"/>
      <c r="AE11589" s="439"/>
      <c r="AF11589" s="439"/>
      <c r="AG11589" s="439"/>
      <c r="AH11589" s="439"/>
      <c r="AI11589" s="439"/>
      <c r="AJ11589" s="439"/>
    </row>
    <row r="11590" spans="29:36" x14ac:dyDescent="0.3">
      <c r="AC11590" s="439"/>
      <c r="AD11590" s="439"/>
      <c r="AE11590" s="439"/>
      <c r="AF11590" s="439"/>
      <c r="AG11590" s="439"/>
      <c r="AH11590" s="439"/>
      <c r="AI11590" s="439"/>
      <c r="AJ11590" s="439"/>
    </row>
    <row r="11591" spans="29:36" x14ac:dyDescent="0.3">
      <c r="AC11591" s="439"/>
      <c r="AD11591" s="439"/>
      <c r="AE11591" s="439"/>
      <c r="AF11591" s="439"/>
      <c r="AG11591" s="439"/>
      <c r="AH11591" s="439"/>
      <c r="AI11591" s="439"/>
      <c r="AJ11591" s="439"/>
    </row>
    <row r="11592" spans="29:36" x14ac:dyDescent="0.3">
      <c r="AC11592" s="439"/>
      <c r="AD11592" s="439"/>
      <c r="AE11592" s="439"/>
      <c r="AF11592" s="439"/>
      <c r="AG11592" s="439"/>
      <c r="AH11592" s="439"/>
      <c r="AI11592" s="439"/>
      <c r="AJ11592" s="439"/>
    </row>
    <row r="11593" spans="29:36" x14ac:dyDescent="0.3">
      <c r="AC11593" s="439"/>
      <c r="AD11593" s="439"/>
      <c r="AE11593" s="439"/>
      <c r="AF11593" s="439"/>
      <c r="AG11593" s="439"/>
      <c r="AH11593" s="439"/>
      <c r="AI11593" s="439"/>
      <c r="AJ11593" s="439"/>
    </row>
    <row r="11594" spans="29:36" x14ac:dyDescent="0.3">
      <c r="AC11594" s="439"/>
      <c r="AD11594" s="439"/>
      <c r="AE11594" s="439"/>
      <c r="AF11594" s="439"/>
      <c r="AG11594" s="439"/>
      <c r="AH11594" s="439"/>
      <c r="AI11594" s="439"/>
      <c r="AJ11594" s="439"/>
    </row>
    <row r="11595" spans="29:36" x14ac:dyDescent="0.3">
      <c r="AC11595" s="439"/>
      <c r="AD11595" s="439"/>
      <c r="AE11595" s="439"/>
      <c r="AF11595" s="439"/>
      <c r="AG11595" s="439"/>
      <c r="AH11595" s="439"/>
      <c r="AI11595" s="439"/>
      <c r="AJ11595" s="439"/>
    </row>
    <row r="11596" spans="29:36" x14ac:dyDescent="0.3">
      <c r="AC11596" s="439"/>
      <c r="AD11596" s="439"/>
      <c r="AE11596" s="439"/>
      <c r="AF11596" s="439"/>
      <c r="AG11596" s="439"/>
      <c r="AH11596" s="439"/>
      <c r="AI11596" s="439"/>
      <c r="AJ11596" s="439"/>
    </row>
    <row r="11597" spans="29:36" x14ac:dyDescent="0.3">
      <c r="AC11597" s="439"/>
      <c r="AD11597" s="439"/>
      <c r="AE11597" s="439"/>
      <c r="AF11597" s="439"/>
      <c r="AG11597" s="439"/>
      <c r="AH11597" s="439"/>
      <c r="AI11597" s="439"/>
      <c r="AJ11597" s="439"/>
    </row>
    <row r="11598" spans="29:36" x14ac:dyDescent="0.3">
      <c r="AC11598" s="439"/>
      <c r="AD11598" s="439"/>
      <c r="AE11598" s="439"/>
      <c r="AF11598" s="439"/>
      <c r="AG11598" s="439"/>
      <c r="AH11598" s="439"/>
      <c r="AI11598" s="439"/>
      <c r="AJ11598" s="439"/>
    </row>
    <row r="11599" spans="29:36" x14ac:dyDescent="0.3">
      <c r="AC11599" s="439"/>
      <c r="AD11599" s="439"/>
      <c r="AE11599" s="439"/>
      <c r="AF11599" s="439"/>
      <c r="AG11599" s="439"/>
      <c r="AH11599" s="439"/>
      <c r="AI11599" s="439"/>
      <c r="AJ11599" s="439"/>
    </row>
    <row r="11600" spans="29:36" x14ac:dyDescent="0.3">
      <c r="AC11600" s="439"/>
      <c r="AD11600" s="439"/>
      <c r="AE11600" s="439"/>
      <c r="AF11600" s="439"/>
      <c r="AG11600" s="439"/>
      <c r="AH11600" s="439"/>
      <c r="AI11600" s="439"/>
      <c r="AJ11600" s="439"/>
    </row>
    <row r="11601" spans="29:36" x14ac:dyDescent="0.3">
      <c r="AC11601" s="439"/>
      <c r="AD11601" s="439"/>
      <c r="AE11601" s="439"/>
      <c r="AF11601" s="439"/>
      <c r="AG11601" s="439"/>
      <c r="AH11601" s="439"/>
      <c r="AI11601" s="439"/>
      <c r="AJ11601" s="439"/>
    </row>
    <row r="11602" spans="29:36" x14ac:dyDescent="0.3">
      <c r="AC11602" s="439"/>
      <c r="AD11602" s="439"/>
      <c r="AE11602" s="439"/>
      <c r="AF11602" s="439"/>
      <c r="AG11602" s="439"/>
      <c r="AH11602" s="439"/>
      <c r="AI11602" s="439"/>
      <c r="AJ11602" s="439"/>
    </row>
    <row r="11603" spans="29:36" x14ac:dyDescent="0.3">
      <c r="AC11603" s="439"/>
      <c r="AD11603" s="439"/>
      <c r="AE11603" s="439"/>
      <c r="AF11603" s="439"/>
      <c r="AG11603" s="439"/>
      <c r="AH11603" s="439"/>
      <c r="AI11603" s="439"/>
      <c r="AJ11603" s="439"/>
    </row>
    <row r="11604" spans="29:36" x14ac:dyDescent="0.3">
      <c r="AC11604" s="439"/>
      <c r="AD11604" s="439"/>
      <c r="AE11604" s="439"/>
      <c r="AF11604" s="439"/>
      <c r="AG11604" s="439"/>
      <c r="AH11604" s="439"/>
      <c r="AI11604" s="439"/>
      <c r="AJ11604" s="439"/>
    </row>
    <row r="11605" spans="29:36" x14ac:dyDescent="0.3">
      <c r="AC11605" s="439"/>
      <c r="AD11605" s="439"/>
      <c r="AE11605" s="439"/>
      <c r="AF11605" s="439"/>
      <c r="AG11605" s="439"/>
      <c r="AH11605" s="439"/>
      <c r="AI11605" s="439"/>
      <c r="AJ11605" s="439"/>
    </row>
    <row r="11606" spans="29:36" x14ac:dyDescent="0.3">
      <c r="AC11606" s="439"/>
      <c r="AD11606" s="439"/>
      <c r="AE11606" s="439"/>
      <c r="AF11606" s="439"/>
      <c r="AG11606" s="439"/>
      <c r="AH11606" s="439"/>
      <c r="AI11606" s="439"/>
      <c r="AJ11606" s="439"/>
    </row>
    <row r="11607" spans="29:36" x14ac:dyDescent="0.3">
      <c r="AC11607" s="439"/>
      <c r="AD11607" s="439"/>
      <c r="AE11607" s="439"/>
      <c r="AF11607" s="439"/>
      <c r="AG11607" s="439"/>
      <c r="AH11607" s="439"/>
      <c r="AI11607" s="439"/>
      <c r="AJ11607" s="439"/>
    </row>
    <row r="11608" spans="29:36" x14ac:dyDescent="0.3">
      <c r="AC11608" s="439"/>
      <c r="AD11608" s="439"/>
      <c r="AE11608" s="439"/>
      <c r="AF11608" s="439"/>
      <c r="AG11608" s="439"/>
      <c r="AH11608" s="439"/>
      <c r="AI11608" s="439"/>
      <c r="AJ11608" s="439"/>
    </row>
    <row r="11609" spans="29:36" x14ac:dyDescent="0.3">
      <c r="AC11609" s="439"/>
      <c r="AD11609" s="439"/>
      <c r="AE11609" s="439"/>
      <c r="AF11609" s="439"/>
      <c r="AG11609" s="439"/>
      <c r="AH11609" s="439"/>
      <c r="AI11609" s="439"/>
      <c r="AJ11609" s="439"/>
    </row>
    <row r="11610" spans="29:36" x14ac:dyDescent="0.3">
      <c r="AC11610" s="439"/>
      <c r="AD11610" s="439"/>
      <c r="AE11610" s="439"/>
      <c r="AF11610" s="439"/>
      <c r="AG11610" s="439"/>
      <c r="AH11610" s="439"/>
      <c r="AI11610" s="439"/>
      <c r="AJ11610" s="439"/>
    </row>
    <row r="11611" spans="29:36" x14ac:dyDescent="0.3">
      <c r="AC11611" s="439"/>
      <c r="AD11611" s="439"/>
      <c r="AE11611" s="439"/>
      <c r="AF11611" s="439"/>
      <c r="AG11611" s="439"/>
      <c r="AH11611" s="439"/>
      <c r="AI11611" s="439"/>
      <c r="AJ11611" s="439"/>
    </row>
    <row r="11612" spans="29:36" x14ac:dyDescent="0.3">
      <c r="AC11612" s="439"/>
      <c r="AD11612" s="439"/>
      <c r="AE11612" s="439"/>
      <c r="AF11612" s="439"/>
      <c r="AG11612" s="439"/>
      <c r="AH11612" s="439"/>
      <c r="AI11612" s="439"/>
      <c r="AJ11612" s="439"/>
    </row>
    <row r="11613" spans="29:36" x14ac:dyDescent="0.3">
      <c r="AC11613" s="439"/>
      <c r="AD11613" s="439"/>
      <c r="AE11613" s="439"/>
      <c r="AF11613" s="439"/>
      <c r="AG11613" s="439"/>
      <c r="AH11613" s="439"/>
      <c r="AI11613" s="439"/>
      <c r="AJ11613" s="439"/>
    </row>
    <row r="11614" spans="29:36" x14ac:dyDescent="0.3">
      <c r="AC11614" s="439"/>
      <c r="AD11614" s="439"/>
      <c r="AE11614" s="439"/>
      <c r="AF11614" s="439"/>
      <c r="AG11614" s="439"/>
      <c r="AH11614" s="439"/>
      <c r="AI11614" s="439"/>
      <c r="AJ11614" s="439"/>
    </row>
    <row r="11615" spans="29:36" x14ac:dyDescent="0.3">
      <c r="AC11615" s="439"/>
      <c r="AD11615" s="439"/>
      <c r="AE11615" s="439"/>
      <c r="AF11615" s="439"/>
      <c r="AG11615" s="439"/>
      <c r="AH11615" s="439"/>
      <c r="AI11615" s="439"/>
      <c r="AJ11615" s="439"/>
    </row>
    <row r="11616" spans="29:36" x14ac:dyDescent="0.3">
      <c r="AC11616" s="439"/>
      <c r="AD11616" s="439"/>
      <c r="AE11616" s="439"/>
      <c r="AF11616" s="439"/>
      <c r="AG11616" s="439"/>
      <c r="AH11616" s="439"/>
      <c r="AI11616" s="439"/>
      <c r="AJ11616" s="439"/>
    </row>
    <row r="11617" spans="29:36" x14ac:dyDescent="0.3">
      <c r="AC11617" s="439"/>
      <c r="AD11617" s="439"/>
      <c r="AE11617" s="439"/>
      <c r="AF11617" s="439"/>
      <c r="AG11617" s="439"/>
      <c r="AH11617" s="439"/>
      <c r="AI11617" s="439"/>
      <c r="AJ11617" s="439"/>
    </row>
    <row r="11618" spans="29:36" x14ac:dyDescent="0.3">
      <c r="AC11618" s="439"/>
      <c r="AD11618" s="439"/>
      <c r="AE11618" s="439"/>
      <c r="AF11618" s="439"/>
      <c r="AG11618" s="439"/>
      <c r="AH11618" s="439"/>
      <c r="AI11618" s="439"/>
      <c r="AJ11618" s="439"/>
    </row>
    <row r="11619" spans="29:36" x14ac:dyDescent="0.3">
      <c r="AC11619" s="439"/>
      <c r="AD11619" s="439"/>
      <c r="AE11619" s="439"/>
      <c r="AF11619" s="439"/>
      <c r="AG11619" s="439"/>
      <c r="AH11619" s="439"/>
      <c r="AI11619" s="439"/>
      <c r="AJ11619" s="439"/>
    </row>
    <row r="11620" spans="29:36" x14ac:dyDescent="0.3">
      <c r="AC11620" s="439"/>
      <c r="AD11620" s="439"/>
      <c r="AE11620" s="439"/>
      <c r="AF11620" s="439"/>
      <c r="AG11620" s="439"/>
      <c r="AH11620" s="439"/>
      <c r="AI11620" s="439"/>
      <c r="AJ11620" s="439"/>
    </row>
    <row r="11621" spans="29:36" x14ac:dyDescent="0.3">
      <c r="AC11621" s="439"/>
      <c r="AD11621" s="439"/>
      <c r="AE11621" s="439"/>
      <c r="AF11621" s="439"/>
      <c r="AG11621" s="439"/>
      <c r="AH11621" s="439"/>
      <c r="AI11621" s="439"/>
      <c r="AJ11621" s="439"/>
    </row>
    <row r="11622" spans="29:36" x14ac:dyDescent="0.3">
      <c r="AC11622" s="439"/>
      <c r="AD11622" s="439"/>
      <c r="AE11622" s="439"/>
      <c r="AF11622" s="439"/>
      <c r="AG11622" s="439"/>
      <c r="AH11622" s="439"/>
      <c r="AI11622" s="439"/>
      <c r="AJ11622" s="439"/>
    </row>
    <row r="11623" spans="29:36" x14ac:dyDescent="0.3">
      <c r="AC11623" s="439"/>
      <c r="AD11623" s="439"/>
      <c r="AE11623" s="439"/>
      <c r="AF11623" s="439"/>
      <c r="AG11623" s="439"/>
      <c r="AH11623" s="439"/>
      <c r="AI11623" s="439"/>
      <c r="AJ11623" s="439"/>
    </row>
    <row r="11624" spans="29:36" x14ac:dyDescent="0.3">
      <c r="AC11624" s="439"/>
      <c r="AD11624" s="439"/>
      <c r="AE11624" s="439"/>
      <c r="AF11624" s="439"/>
      <c r="AG11624" s="439"/>
      <c r="AH11624" s="439"/>
      <c r="AI11624" s="439"/>
      <c r="AJ11624" s="439"/>
    </row>
    <row r="11625" spans="29:36" x14ac:dyDescent="0.3">
      <c r="AC11625" s="439"/>
      <c r="AD11625" s="439"/>
      <c r="AE11625" s="439"/>
      <c r="AF11625" s="439"/>
      <c r="AG11625" s="439"/>
      <c r="AH11625" s="439"/>
      <c r="AI11625" s="439"/>
      <c r="AJ11625" s="439"/>
    </row>
    <row r="11626" spans="29:36" x14ac:dyDescent="0.3">
      <c r="AC11626" s="439"/>
      <c r="AD11626" s="439"/>
      <c r="AE11626" s="439"/>
      <c r="AF11626" s="439"/>
      <c r="AG11626" s="439"/>
      <c r="AH11626" s="439"/>
      <c r="AI11626" s="439"/>
      <c r="AJ11626" s="439"/>
    </row>
    <row r="11627" spans="29:36" x14ac:dyDescent="0.3">
      <c r="AC11627" s="439"/>
      <c r="AD11627" s="439"/>
      <c r="AE11627" s="439"/>
      <c r="AF11627" s="439"/>
      <c r="AG11627" s="439"/>
      <c r="AH11627" s="439"/>
      <c r="AI11627" s="439"/>
      <c r="AJ11627" s="439"/>
    </row>
    <row r="11628" spans="29:36" x14ac:dyDescent="0.3">
      <c r="AC11628" s="439"/>
      <c r="AD11628" s="439"/>
      <c r="AE11628" s="439"/>
      <c r="AF11628" s="439"/>
      <c r="AG11628" s="439"/>
      <c r="AH11628" s="439"/>
      <c r="AI11628" s="439"/>
      <c r="AJ11628" s="439"/>
    </row>
    <row r="11629" spans="29:36" x14ac:dyDescent="0.3">
      <c r="AC11629" s="439"/>
      <c r="AD11629" s="439"/>
      <c r="AE11629" s="439"/>
      <c r="AF11629" s="439"/>
      <c r="AG11629" s="439"/>
      <c r="AH11629" s="439"/>
      <c r="AI11629" s="439"/>
      <c r="AJ11629" s="439"/>
    </row>
    <row r="11630" spans="29:36" x14ac:dyDescent="0.3">
      <c r="AC11630" s="439"/>
      <c r="AD11630" s="439"/>
      <c r="AE11630" s="439"/>
      <c r="AF11630" s="439"/>
      <c r="AG11630" s="439"/>
      <c r="AH11630" s="439"/>
      <c r="AI11630" s="439"/>
      <c r="AJ11630" s="439"/>
    </row>
    <row r="11631" spans="29:36" x14ac:dyDescent="0.3">
      <c r="AC11631" s="439"/>
      <c r="AD11631" s="439"/>
      <c r="AE11631" s="439"/>
      <c r="AF11631" s="439"/>
      <c r="AG11631" s="439"/>
      <c r="AH11631" s="439"/>
      <c r="AI11631" s="439"/>
      <c r="AJ11631" s="439"/>
    </row>
    <row r="11632" spans="29:36" x14ac:dyDescent="0.3">
      <c r="AC11632" s="439"/>
      <c r="AD11632" s="439"/>
      <c r="AE11632" s="439"/>
      <c r="AF11632" s="439"/>
      <c r="AG11632" s="439"/>
      <c r="AH11632" s="439"/>
      <c r="AI11632" s="439"/>
      <c r="AJ11632" s="439"/>
    </row>
    <row r="11633" spans="29:36" x14ac:dyDescent="0.3">
      <c r="AC11633" s="439"/>
      <c r="AD11633" s="439"/>
      <c r="AE11633" s="439"/>
      <c r="AF11633" s="439"/>
      <c r="AG11633" s="439"/>
      <c r="AH11633" s="439"/>
      <c r="AI11633" s="439"/>
      <c r="AJ11633" s="439"/>
    </row>
    <row r="11634" spans="29:36" x14ac:dyDescent="0.3">
      <c r="AC11634" s="439"/>
      <c r="AD11634" s="439"/>
      <c r="AE11634" s="439"/>
      <c r="AF11634" s="439"/>
      <c r="AG11634" s="439"/>
      <c r="AH11634" s="439"/>
      <c r="AI11634" s="439"/>
      <c r="AJ11634" s="439"/>
    </row>
    <row r="11635" spans="29:36" x14ac:dyDescent="0.3">
      <c r="AC11635" s="439"/>
      <c r="AD11635" s="439"/>
      <c r="AE11635" s="439"/>
      <c r="AF11635" s="439"/>
      <c r="AG11635" s="439"/>
      <c r="AH11635" s="439"/>
      <c r="AI11635" s="439"/>
      <c r="AJ11635" s="439"/>
    </row>
    <row r="11636" spans="29:36" x14ac:dyDescent="0.3">
      <c r="AC11636" s="439"/>
      <c r="AD11636" s="439"/>
      <c r="AE11636" s="439"/>
      <c r="AF11636" s="439"/>
      <c r="AG11636" s="439"/>
      <c r="AH11636" s="439"/>
      <c r="AI11636" s="439"/>
      <c r="AJ11636" s="439"/>
    </row>
    <row r="11637" spans="29:36" x14ac:dyDescent="0.3">
      <c r="AC11637" s="439"/>
      <c r="AD11637" s="439"/>
      <c r="AE11637" s="439"/>
      <c r="AF11637" s="439"/>
      <c r="AG11637" s="439"/>
      <c r="AH11637" s="439"/>
      <c r="AI11637" s="439"/>
      <c r="AJ11637" s="439"/>
    </row>
    <row r="11638" spans="29:36" x14ac:dyDescent="0.3">
      <c r="AC11638" s="439"/>
      <c r="AD11638" s="439"/>
      <c r="AE11638" s="439"/>
      <c r="AF11638" s="439"/>
      <c r="AG11638" s="439"/>
      <c r="AH11638" s="439"/>
      <c r="AI11638" s="439"/>
      <c r="AJ11638" s="439"/>
    </row>
    <row r="11639" spans="29:36" x14ac:dyDescent="0.3">
      <c r="AC11639" s="439"/>
      <c r="AD11639" s="439"/>
      <c r="AE11639" s="439"/>
      <c r="AF11639" s="439"/>
      <c r="AG11639" s="439"/>
      <c r="AH11639" s="439"/>
      <c r="AI11639" s="439"/>
      <c r="AJ11639" s="439"/>
    </row>
    <row r="11640" spans="29:36" x14ac:dyDescent="0.3">
      <c r="AC11640" s="439"/>
      <c r="AD11640" s="439"/>
      <c r="AE11640" s="439"/>
      <c r="AF11640" s="439"/>
      <c r="AG11640" s="439"/>
      <c r="AH11640" s="439"/>
      <c r="AI11640" s="439"/>
      <c r="AJ11640" s="439"/>
    </row>
    <row r="11641" spans="29:36" x14ac:dyDescent="0.3">
      <c r="AC11641" s="439"/>
      <c r="AD11641" s="439"/>
      <c r="AE11641" s="439"/>
      <c r="AF11641" s="439"/>
      <c r="AG11641" s="439"/>
      <c r="AH11641" s="439"/>
      <c r="AI11641" s="439"/>
      <c r="AJ11641" s="439"/>
    </row>
    <row r="11642" spans="29:36" x14ac:dyDescent="0.3">
      <c r="AC11642" s="439"/>
      <c r="AD11642" s="439"/>
      <c r="AE11642" s="439"/>
      <c r="AF11642" s="439"/>
      <c r="AG11642" s="439"/>
      <c r="AH11642" s="439"/>
      <c r="AI11642" s="439"/>
      <c r="AJ11642" s="439"/>
    </row>
    <row r="11643" spans="29:36" x14ac:dyDescent="0.3">
      <c r="AC11643" s="439"/>
      <c r="AD11643" s="439"/>
      <c r="AE11643" s="439"/>
      <c r="AF11643" s="439"/>
      <c r="AG11643" s="439"/>
      <c r="AH11643" s="439"/>
      <c r="AI11643" s="439"/>
      <c r="AJ11643" s="439"/>
    </row>
    <row r="11644" spans="29:36" x14ac:dyDescent="0.3">
      <c r="AC11644" s="439"/>
      <c r="AD11644" s="439"/>
      <c r="AE11644" s="439"/>
      <c r="AF11644" s="439"/>
      <c r="AG11644" s="439"/>
      <c r="AH11644" s="439"/>
      <c r="AI11644" s="439"/>
      <c r="AJ11644" s="439"/>
    </row>
    <row r="11645" spans="29:36" x14ac:dyDescent="0.3">
      <c r="AC11645" s="439"/>
      <c r="AD11645" s="439"/>
      <c r="AE11645" s="439"/>
      <c r="AF11645" s="439"/>
      <c r="AG11645" s="439"/>
      <c r="AH11645" s="439"/>
      <c r="AI11645" s="439"/>
      <c r="AJ11645" s="439"/>
    </row>
    <row r="11646" spans="29:36" x14ac:dyDescent="0.3">
      <c r="AC11646" s="439"/>
      <c r="AD11646" s="439"/>
      <c r="AE11646" s="439"/>
      <c r="AF11646" s="439"/>
      <c r="AG11646" s="439"/>
      <c r="AH11646" s="439"/>
      <c r="AI11646" s="439"/>
      <c r="AJ11646" s="439"/>
    </row>
    <row r="11647" spans="29:36" x14ac:dyDescent="0.3">
      <c r="AC11647" s="439"/>
      <c r="AD11647" s="439"/>
      <c r="AE11647" s="439"/>
      <c r="AF11647" s="439"/>
      <c r="AG11647" s="439"/>
      <c r="AH11647" s="439"/>
      <c r="AI11647" s="439"/>
      <c r="AJ11647" s="439"/>
    </row>
    <row r="11648" spans="29:36" x14ac:dyDescent="0.3">
      <c r="AC11648" s="439"/>
      <c r="AD11648" s="439"/>
      <c r="AE11648" s="439"/>
      <c r="AF11648" s="439"/>
      <c r="AG11648" s="439"/>
      <c r="AH11648" s="439"/>
      <c r="AI11648" s="439"/>
      <c r="AJ11648" s="439"/>
    </row>
    <row r="11649" spans="29:36" x14ac:dyDescent="0.3">
      <c r="AC11649" s="439"/>
      <c r="AD11649" s="439"/>
      <c r="AE11649" s="439"/>
      <c r="AF11649" s="439"/>
      <c r="AG11649" s="439"/>
      <c r="AH11649" s="439"/>
      <c r="AI11649" s="439"/>
      <c r="AJ11649" s="439"/>
    </row>
    <row r="11650" spans="29:36" x14ac:dyDescent="0.3">
      <c r="AC11650" s="439"/>
      <c r="AD11650" s="439"/>
      <c r="AE11650" s="439"/>
      <c r="AF11650" s="439"/>
      <c r="AG11650" s="439"/>
      <c r="AH11650" s="439"/>
      <c r="AI11650" s="439"/>
      <c r="AJ11650" s="439"/>
    </row>
    <row r="11651" spans="29:36" x14ac:dyDescent="0.3">
      <c r="AC11651" s="439"/>
      <c r="AD11651" s="439"/>
      <c r="AE11651" s="439"/>
      <c r="AF11651" s="439"/>
      <c r="AG11651" s="439"/>
      <c r="AH11651" s="439"/>
      <c r="AI11651" s="439"/>
      <c r="AJ11651" s="439"/>
    </row>
    <row r="11652" spans="29:36" x14ac:dyDescent="0.3">
      <c r="AC11652" s="439"/>
      <c r="AD11652" s="439"/>
      <c r="AE11652" s="439"/>
      <c r="AF11652" s="439"/>
      <c r="AG11652" s="439"/>
      <c r="AH11652" s="439"/>
      <c r="AI11652" s="439"/>
      <c r="AJ11652" s="439"/>
    </row>
    <row r="11653" spans="29:36" x14ac:dyDescent="0.3">
      <c r="AC11653" s="439"/>
      <c r="AD11653" s="439"/>
      <c r="AE11653" s="439"/>
      <c r="AF11653" s="439"/>
      <c r="AG11653" s="439"/>
      <c r="AH11653" s="439"/>
      <c r="AI11653" s="439"/>
      <c r="AJ11653" s="439"/>
    </row>
    <row r="11654" spans="29:36" x14ac:dyDescent="0.3">
      <c r="AC11654" s="439"/>
      <c r="AD11654" s="439"/>
      <c r="AE11654" s="439"/>
      <c r="AF11654" s="439"/>
      <c r="AG11654" s="439"/>
      <c r="AH11654" s="439"/>
      <c r="AI11654" s="439"/>
      <c r="AJ11654" s="439"/>
    </row>
    <row r="11655" spans="29:36" x14ac:dyDescent="0.3">
      <c r="AC11655" s="439"/>
      <c r="AD11655" s="439"/>
      <c r="AE11655" s="439"/>
      <c r="AF11655" s="439"/>
      <c r="AG11655" s="439"/>
      <c r="AH11655" s="439"/>
      <c r="AI11655" s="439"/>
      <c r="AJ11655" s="439"/>
    </row>
    <row r="11656" spans="29:36" x14ac:dyDescent="0.3">
      <c r="AC11656" s="439"/>
      <c r="AD11656" s="439"/>
      <c r="AE11656" s="439"/>
      <c r="AF11656" s="439"/>
      <c r="AG11656" s="439"/>
      <c r="AH11656" s="439"/>
      <c r="AI11656" s="439"/>
      <c r="AJ11656" s="439"/>
    </row>
    <row r="11657" spans="29:36" x14ac:dyDescent="0.3">
      <c r="AC11657" s="439"/>
      <c r="AD11657" s="439"/>
      <c r="AE11657" s="439"/>
      <c r="AF11657" s="439"/>
      <c r="AG11657" s="439"/>
      <c r="AH11657" s="439"/>
      <c r="AI11657" s="439"/>
      <c r="AJ11657" s="439"/>
    </row>
    <row r="11658" spans="29:36" x14ac:dyDescent="0.3">
      <c r="AC11658" s="439"/>
      <c r="AD11658" s="439"/>
      <c r="AE11658" s="439"/>
      <c r="AF11658" s="439"/>
      <c r="AG11658" s="439"/>
      <c r="AH11658" s="439"/>
      <c r="AI11658" s="439"/>
      <c r="AJ11658" s="439"/>
    </row>
    <row r="11659" spans="29:36" x14ac:dyDescent="0.3">
      <c r="AC11659" s="439"/>
      <c r="AD11659" s="439"/>
      <c r="AE11659" s="439"/>
      <c r="AF11659" s="439"/>
      <c r="AG11659" s="439"/>
      <c r="AH11659" s="439"/>
      <c r="AI11659" s="439"/>
      <c r="AJ11659" s="439"/>
    </row>
    <row r="11660" spans="29:36" x14ac:dyDescent="0.3">
      <c r="AC11660" s="439"/>
      <c r="AD11660" s="439"/>
      <c r="AE11660" s="439"/>
      <c r="AF11660" s="439"/>
      <c r="AG11660" s="439"/>
      <c r="AH11660" s="439"/>
      <c r="AI11660" s="439"/>
      <c r="AJ11660" s="439"/>
    </row>
    <row r="11661" spans="29:36" x14ac:dyDescent="0.3">
      <c r="AC11661" s="439"/>
      <c r="AD11661" s="439"/>
      <c r="AE11661" s="439"/>
      <c r="AF11661" s="439"/>
      <c r="AG11661" s="439"/>
      <c r="AH11661" s="439"/>
      <c r="AI11661" s="439"/>
      <c r="AJ11661" s="439"/>
    </row>
    <row r="11662" spans="29:36" x14ac:dyDescent="0.3">
      <c r="AC11662" s="439"/>
      <c r="AD11662" s="439"/>
      <c r="AE11662" s="439"/>
      <c r="AF11662" s="439"/>
      <c r="AG11662" s="439"/>
      <c r="AH11662" s="439"/>
      <c r="AI11662" s="439"/>
      <c r="AJ11662" s="439"/>
    </row>
    <row r="11663" spans="29:36" x14ac:dyDescent="0.3">
      <c r="AC11663" s="439"/>
      <c r="AD11663" s="439"/>
      <c r="AE11663" s="439"/>
      <c r="AF11663" s="439"/>
      <c r="AG11663" s="439"/>
      <c r="AH11663" s="439"/>
      <c r="AI11663" s="439"/>
      <c r="AJ11663" s="439"/>
    </row>
    <row r="11664" spans="29:36" x14ac:dyDescent="0.3">
      <c r="AC11664" s="439"/>
      <c r="AD11664" s="439"/>
      <c r="AE11664" s="439"/>
      <c r="AF11664" s="439"/>
      <c r="AG11664" s="439"/>
      <c r="AH11664" s="439"/>
      <c r="AI11664" s="439"/>
      <c r="AJ11664" s="439"/>
    </row>
    <row r="11665" spans="29:36" x14ac:dyDescent="0.3">
      <c r="AC11665" s="439"/>
      <c r="AD11665" s="439"/>
      <c r="AE11665" s="439"/>
      <c r="AF11665" s="439"/>
      <c r="AG11665" s="439"/>
      <c r="AH11665" s="439"/>
      <c r="AI11665" s="439"/>
      <c r="AJ11665" s="439"/>
    </row>
    <row r="11666" spans="29:36" x14ac:dyDescent="0.3">
      <c r="AC11666" s="439"/>
      <c r="AD11666" s="439"/>
      <c r="AE11666" s="439"/>
      <c r="AF11666" s="439"/>
      <c r="AG11666" s="439"/>
      <c r="AH11666" s="439"/>
      <c r="AI11666" s="439"/>
      <c r="AJ11666" s="439"/>
    </row>
    <row r="11667" spans="29:36" x14ac:dyDescent="0.3">
      <c r="AC11667" s="439"/>
      <c r="AD11667" s="439"/>
      <c r="AE11667" s="439"/>
      <c r="AF11667" s="439"/>
      <c r="AG11667" s="439"/>
      <c r="AH11667" s="439"/>
      <c r="AI11667" s="439"/>
      <c r="AJ11667" s="439"/>
    </row>
    <row r="11668" spans="29:36" x14ac:dyDescent="0.3">
      <c r="AC11668" s="439"/>
      <c r="AD11668" s="439"/>
      <c r="AE11668" s="439"/>
      <c r="AF11668" s="439"/>
      <c r="AG11668" s="439"/>
      <c r="AH11668" s="439"/>
      <c r="AI11668" s="439"/>
      <c r="AJ11668" s="439"/>
    </row>
    <row r="11669" spans="29:36" x14ac:dyDescent="0.3">
      <c r="AC11669" s="439"/>
      <c r="AD11669" s="439"/>
      <c r="AE11669" s="439"/>
      <c r="AF11669" s="439"/>
      <c r="AG11669" s="439"/>
      <c r="AH11669" s="439"/>
      <c r="AI11669" s="439"/>
      <c r="AJ11669" s="439"/>
    </row>
    <row r="11670" spans="29:36" x14ac:dyDescent="0.3">
      <c r="AC11670" s="439"/>
      <c r="AD11670" s="439"/>
      <c r="AE11670" s="439"/>
      <c r="AF11670" s="439"/>
      <c r="AG11670" s="439"/>
      <c r="AH11670" s="439"/>
      <c r="AI11670" s="439"/>
      <c r="AJ11670" s="439"/>
    </row>
    <row r="11671" spans="29:36" x14ac:dyDescent="0.3">
      <c r="AC11671" s="439"/>
      <c r="AD11671" s="439"/>
      <c r="AE11671" s="439"/>
      <c r="AF11671" s="439"/>
      <c r="AG11671" s="439"/>
      <c r="AH11671" s="439"/>
      <c r="AI11671" s="439"/>
      <c r="AJ11671" s="439"/>
    </row>
    <row r="11672" spans="29:36" x14ac:dyDescent="0.3">
      <c r="AC11672" s="439"/>
      <c r="AD11672" s="439"/>
      <c r="AE11672" s="439"/>
      <c r="AF11672" s="439"/>
      <c r="AG11672" s="439"/>
      <c r="AH11672" s="439"/>
      <c r="AI11672" s="439"/>
      <c r="AJ11672" s="439"/>
    </row>
    <row r="11673" spans="29:36" x14ac:dyDescent="0.3">
      <c r="AC11673" s="439"/>
      <c r="AD11673" s="439"/>
      <c r="AE11673" s="439"/>
      <c r="AF11673" s="439"/>
      <c r="AG11673" s="439"/>
      <c r="AH11673" s="439"/>
      <c r="AI11673" s="439"/>
      <c r="AJ11673" s="439"/>
    </row>
    <row r="11674" spans="29:36" x14ac:dyDescent="0.3">
      <c r="AC11674" s="439"/>
      <c r="AD11674" s="439"/>
      <c r="AE11674" s="439"/>
      <c r="AF11674" s="439"/>
      <c r="AG11674" s="439"/>
      <c r="AH11674" s="439"/>
      <c r="AI11674" s="439"/>
      <c r="AJ11674" s="439"/>
    </row>
    <row r="11675" spans="29:36" x14ac:dyDescent="0.3">
      <c r="AC11675" s="439"/>
      <c r="AD11675" s="439"/>
      <c r="AE11675" s="439"/>
      <c r="AF11675" s="439"/>
      <c r="AG11675" s="439"/>
      <c r="AH11675" s="439"/>
      <c r="AI11675" s="439"/>
      <c r="AJ11675" s="439"/>
    </row>
    <row r="11676" spans="29:36" x14ac:dyDescent="0.3">
      <c r="AC11676" s="439"/>
      <c r="AD11676" s="439"/>
      <c r="AE11676" s="439"/>
      <c r="AF11676" s="439"/>
      <c r="AG11676" s="439"/>
      <c r="AH11676" s="439"/>
      <c r="AI11676" s="439"/>
      <c r="AJ11676" s="439"/>
    </row>
    <row r="11677" spans="29:36" x14ac:dyDescent="0.3">
      <c r="AC11677" s="439"/>
      <c r="AD11677" s="439"/>
      <c r="AE11677" s="439"/>
      <c r="AF11677" s="439"/>
      <c r="AG11677" s="439"/>
      <c r="AH11677" s="439"/>
      <c r="AI11677" s="439"/>
      <c r="AJ11677" s="439"/>
    </row>
    <row r="11678" spans="29:36" x14ac:dyDescent="0.3">
      <c r="AC11678" s="439"/>
      <c r="AD11678" s="439"/>
      <c r="AE11678" s="439"/>
      <c r="AF11678" s="439"/>
      <c r="AG11678" s="439"/>
      <c r="AH11678" s="439"/>
      <c r="AI11678" s="439"/>
      <c r="AJ11678" s="439"/>
    </row>
    <row r="11679" spans="29:36" x14ac:dyDescent="0.3">
      <c r="AC11679" s="439"/>
      <c r="AD11679" s="439"/>
      <c r="AE11679" s="439"/>
      <c r="AF11679" s="439"/>
      <c r="AG11679" s="439"/>
      <c r="AH11679" s="439"/>
      <c r="AI11679" s="439"/>
      <c r="AJ11679" s="439"/>
    </row>
    <row r="11680" spans="29:36" x14ac:dyDescent="0.3">
      <c r="AC11680" s="439"/>
      <c r="AD11680" s="439"/>
      <c r="AE11680" s="439"/>
      <c r="AF11680" s="439"/>
      <c r="AG11680" s="439"/>
      <c r="AH11680" s="439"/>
      <c r="AI11680" s="439"/>
      <c r="AJ11680" s="439"/>
    </row>
    <row r="11681" spans="29:36" x14ac:dyDescent="0.3">
      <c r="AC11681" s="439"/>
      <c r="AD11681" s="439"/>
      <c r="AE11681" s="439"/>
      <c r="AF11681" s="439"/>
      <c r="AG11681" s="439"/>
      <c r="AH11681" s="439"/>
      <c r="AI11681" s="439"/>
      <c r="AJ11681" s="439"/>
    </row>
    <row r="11682" spans="29:36" x14ac:dyDescent="0.3">
      <c r="AC11682" s="439"/>
      <c r="AD11682" s="439"/>
      <c r="AE11682" s="439"/>
      <c r="AF11682" s="439"/>
      <c r="AG11682" s="439"/>
      <c r="AH11682" s="439"/>
      <c r="AI11682" s="439"/>
      <c r="AJ11682" s="439"/>
    </row>
    <row r="11683" spans="29:36" x14ac:dyDescent="0.3">
      <c r="AC11683" s="439"/>
      <c r="AD11683" s="439"/>
      <c r="AE11683" s="439"/>
      <c r="AF11683" s="439"/>
      <c r="AG11683" s="439"/>
      <c r="AH11683" s="439"/>
      <c r="AI11683" s="439"/>
      <c r="AJ11683" s="439"/>
    </row>
    <row r="11684" spans="29:36" x14ac:dyDescent="0.3">
      <c r="AC11684" s="439"/>
      <c r="AD11684" s="439"/>
      <c r="AE11684" s="439"/>
      <c r="AF11684" s="439"/>
      <c r="AG11684" s="439"/>
      <c r="AH11684" s="439"/>
      <c r="AI11684" s="439"/>
      <c r="AJ11684" s="439"/>
    </row>
    <row r="11685" spans="29:36" x14ac:dyDescent="0.3">
      <c r="AC11685" s="439"/>
      <c r="AD11685" s="439"/>
      <c r="AE11685" s="439"/>
      <c r="AF11685" s="439"/>
      <c r="AG11685" s="439"/>
      <c r="AH11685" s="439"/>
      <c r="AI11685" s="439"/>
      <c r="AJ11685" s="439"/>
    </row>
    <row r="11686" spans="29:36" x14ac:dyDescent="0.3">
      <c r="AC11686" s="439"/>
      <c r="AD11686" s="439"/>
      <c r="AE11686" s="439"/>
      <c r="AF11686" s="439"/>
      <c r="AG11686" s="439"/>
      <c r="AH11686" s="439"/>
      <c r="AI11686" s="439"/>
      <c r="AJ11686" s="439"/>
    </row>
    <row r="11687" spans="29:36" x14ac:dyDescent="0.3">
      <c r="AC11687" s="439"/>
      <c r="AD11687" s="439"/>
      <c r="AE11687" s="439"/>
      <c r="AF11687" s="439"/>
      <c r="AG11687" s="439"/>
      <c r="AH11687" s="439"/>
      <c r="AI11687" s="439"/>
      <c r="AJ11687" s="439"/>
    </row>
    <row r="11688" spans="29:36" x14ac:dyDescent="0.3">
      <c r="AC11688" s="439"/>
      <c r="AD11688" s="439"/>
      <c r="AE11688" s="439"/>
      <c r="AF11688" s="439"/>
      <c r="AG11688" s="439"/>
      <c r="AH11688" s="439"/>
      <c r="AI11688" s="439"/>
      <c r="AJ11688" s="439"/>
    </row>
    <row r="11689" spans="29:36" x14ac:dyDescent="0.3">
      <c r="AC11689" s="439"/>
      <c r="AD11689" s="439"/>
      <c r="AE11689" s="439"/>
      <c r="AF11689" s="439"/>
      <c r="AG11689" s="439"/>
      <c r="AH11689" s="439"/>
      <c r="AI11689" s="439"/>
      <c r="AJ11689" s="439"/>
    </row>
    <row r="11690" spans="29:36" x14ac:dyDescent="0.3">
      <c r="AC11690" s="439"/>
      <c r="AD11690" s="439"/>
      <c r="AE11690" s="439"/>
      <c r="AF11690" s="439"/>
      <c r="AG11690" s="439"/>
      <c r="AH11690" s="439"/>
      <c r="AI11690" s="439"/>
      <c r="AJ11690" s="439"/>
    </row>
    <row r="11691" spans="29:36" x14ac:dyDescent="0.3">
      <c r="AC11691" s="439"/>
      <c r="AD11691" s="439"/>
      <c r="AE11691" s="439"/>
      <c r="AF11691" s="439"/>
      <c r="AG11691" s="439"/>
      <c r="AH11691" s="439"/>
      <c r="AI11691" s="439"/>
      <c r="AJ11691" s="439"/>
    </row>
    <row r="11692" spans="29:36" x14ac:dyDescent="0.3">
      <c r="AC11692" s="439"/>
      <c r="AD11692" s="439"/>
      <c r="AE11692" s="439"/>
      <c r="AF11692" s="439"/>
      <c r="AG11692" s="439"/>
      <c r="AH11692" s="439"/>
      <c r="AI11692" s="439"/>
      <c r="AJ11692" s="439"/>
    </row>
    <row r="11693" spans="29:36" x14ac:dyDescent="0.3">
      <c r="AC11693" s="439"/>
      <c r="AD11693" s="439"/>
      <c r="AE11693" s="439"/>
      <c r="AF11693" s="439"/>
      <c r="AG11693" s="439"/>
      <c r="AH11693" s="439"/>
      <c r="AI11693" s="439"/>
      <c r="AJ11693" s="439"/>
    </row>
    <row r="11694" spans="29:36" x14ac:dyDescent="0.3">
      <c r="AC11694" s="439"/>
      <c r="AD11694" s="439"/>
      <c r="AE11694" s="439"/>
      <c r="AF11694" s="439"/>
      <c r="AG11694" s="439"/>
      <c r="AH11694" s="439"/>
      <c r="AI11694" s="439"/>
      <c r="AJ11694" s="439"/>
    </row>
    <row r="11695" spans="29:36" x14ac:dyDescent="0.3">
      <c r="AC11695" s="439"/>
      <c r="AD11695" s="439"/>
      <c r="AE11695" s="439"/>
      <c r="AF11695" s="439"/>
      <c r="AG11695" s="439"/>
      <c r="AH11695" s="439"/>
      <c r="AI11695" s="439"/>
      <c r="AJ11695" s="439"/>
    </row>
    <row r="11696" spans="29:36" x14ac:dyDescent="0.3">
      <c r="AC11696" s="439"/>
      <c r="AD11696" s="439"/>
      <c r="AE11696" s="439"/>
      <c r="AF11696" s="439"/>
      <c r="AG11696" s="439"/>
      <c r="AH11696" s="439"/>
      <c r="AI11696" s="439"/>
      <c r="AJ11696" s="439"/>
    </row>
    <row r="11697" spans="29:36" x14ac:dyDescent="0.3">
      <c r="AC11697" s="439"/>
      <c r="AD11697" s="439"/>
      <c r="AE11697" s="439"/>
      <c r="AF11697" s="439"/>
      <c r="AG11697" s="439"/>
      <c r="AH11697" s="439"/>
      <c r="AI11697" s="439"/>
      <c r="AJ11697" s="439"/>
    </row>
    <row r="11698" spans="29:36" x14ac:dyDescent="0.3">
      <c r="AC11698" s="439"/>
      <c r="AD11698" s="439"/>
      <c r="AE11698" s="439"/>
      <c r="AF11698" s="439"/>
      <c r="AG11698" s="439"/>
      <c r="AH11698" s="439"/>
      <c r="AI11698" s="439"/>
      <c r="AJ11698" s="439"/>
    </row>
    <row r="11699" spans="29:36" x14ac:dyDescent="0.3">
      <c r="AC11699" s="439"/>
      <c r="AD11699" s="439"/>
      <c r="AE11699" s="439"/>
      <c r="AF11699" s="439"/>
      <c r="AG11699" s="439"/>
      <c r="AH11699" s="439"/>
      <c r="AI11699" s="439"/>
      <c r="AJ11699" s="439"/>
    </row>
    <row r="11700" spans="29:36" x14ac:dyDescent="0.3">
      <c r="AC11700" s="439"/>
      <c r="AD11700" s="439"/>
      <c r="AE11700" s="439"/>
      <c r="AF11700" s="439"/>
      <c r="AG11700" s="439"/>
      <c r="AH11700" s="439"/>
      <c r="AI11700" s="439"/>
      <c r="AJ11700" s="439"/>
    </row>
    <row r="11701" spans="29:36" x14ac:dyDescent="0.3">
      <c r="AC11701" s="439"/>
      <c r="AD11701" s="439"/>
      <c r="AE11701" s="439"/>
      <c r="AF11701" s="439"/>
      <c r="AG11701" s="439"/>
      <c r="AH11701" s="439"/>
      <c r="AI11701" s="439"/>
      <c r="AJ11701" s="439"/>
    </row>
    <row r="11702" spans="29:36" x14ac:dyDescent="0.3">
      <c r="AC11702" s="439"/>
      <c r="AD11702" s="439"/>
      <c r="AE11702" s="439"/>
      <c r="AF11702" s="439"/>
      <c r="AG11702" s="439"/>
      <c r="AH11702" s="439"/>
      <c r="AI11702" s="439"/>
      <c r="AJ11702" s="439"/>
    </row>
    <row r="11703" spans="29:36" x14ac:dyDescent="0.3">
      <c r="AC11703" s="439"/>
      <c r="AD11703" s="439"/>
      <c r="AE11703" s="439"/>
      <c r="AF11703" s="439"/>
      <c r="AG11703" s="439"/>
      <c r="AH11703" s="439"/>
      <c r="AI11703" s="439"/>
      <c r="AJ11703" s="439"/>
    </row>
    <row r="11704" spans="29:36" x14ac:dyDescent="0.3">
      <c r="AC11704" s="439"/>
      <c r="AD11704" s="439"/>
      <c r="AE11704" s="439"/>
      <c r="AF11704" s="439"/>
      <c r="AG11704" s="439"/>
      <c r="AH11704" s="439"/>
      <c r="AI11704" s="439"/>
      <c r="AJ11704" s="439"/>
    </row>
    <row r="11705" spans="29:36" x14ac:dyDescent="0.3">
      <c r="AC11705" s="439"/>
      <c r="AD11705" s="439"/>
      <c r="AE11705" s="439"/>
      <c r="AF11705" s="439"/>
      <c r="AG11705" s="439"/>
      <c r="AH11705" s="439"/>
      <c r="AI11705" s="439"/>
      <c r="AJ11705" s="439"/>
    </row>
    <row r="11706" spans="29:36" x14ac:dyDescent="0.3">
      <c r="AC11706" s="439"/>
      <c r="AD11706" s="439"/>
      <c r="AE11706" s="439"/>
      <c r="AF11706" s="439"/>
      <c r="AG11706" s="439"/>
      <c r="AH11706" s="439"/>
      <c r="AI11706" s="439"/>
      <c r="AJ11706" s="439"/>
    </row>
    <row r="11707" spans="29:36" x14ac:dyDescent="0.3">
      <c r="AC11707" s="439"/>
      <c r="AD11707" s="439"/>
      <c r="AE11707" s="439"/>
      <c r="AF11707" s="439"/>
      <c r="AG11707" s="439"/>
      <c r="AH11707" s="439"/>
      <c r="AI11707" s="439"/>
      <c r="AJ11707" s="439"/>
    </row>
    <row r="11708" spans="29:36" x14ac:dyDescent="0.3">
      <c r="AC11708" s="439"/>
      <c r="AD11708" s="439"/>
      <c r="AE11708" s="439"/>
      <c r="AF11708" s="439"/>
      <c r="AG11708" s="439"/>
      <c r="AH11708" s="439"/>
      <c r="AI11708" s="439"/>
      <c r="AJ11708" s="439"/>
    </row>
    <row r="11709" spans="29:36" x14ac:dyDescent="0.3">
      <c r="AC11709" s="439"/>
      <c r="AD11709" s="439"/>
      <c r="AE11709" s="439"/>
      <c r="AF11709" s="439"/>
      <c r="AG11709" s="439"/>
      <c r="AH11709" s="439"/>
      <c r="AI11709" s="439"/>
      <c r="AJ11709" s="439"/>
    </row>
    <row r="11710" spans="29:36" x14ac:dyDescent="0.3">
      <c r="AC11710" s="439"/>
      <c r="AD11710" s="439"/>
      <c r="AE11710" s="439"/>
      <c r="AF11710" s="439"/>
      <c r="AG11710" s="439"/>
      <c r="AH11710" s="439"/>
      <c r="AI11710" s="439"/>
      <c r="AJ11710" s="439"/>
    </row>
    <row r="11711" spans="29:36" x14ac:dyDescent="0.3">
      <c r="AC11711" s="439"/>
      <c r="AD11711" s="439"/>
      <c r="AE11711" s="439"/>
      <c r="AF11711" s="439"/>
      <c r="AG11711" s="439"/>
      <c r="AH11711" s="439"/>
      <c r="AI11711" s="439"/>
      <c r="AJ11711" s="439"/>
    </row>
    <row r="11712" spans="29:36" x14ac:dyDescent="0.3">
      <c r="AC11712" s="439"/>
      <c r="AD11712" s="439"/>
      <c r="AE11712" s="439"/>
      <c r="AF11712" s="439"/>
      <c r="AG11712" s="439"/>
      <c r="AH11712" s="439"/>
      <c r="AI11712" s="439"/>
      <c r="AJ11712" s="439"/>
    </row>
    <row r="11713" spans="29:36" x14ac:dyDescent="0.3">
      <c r="AC11713" s="439"/>
      <c r="AD11713" s="439"/>
      <c r="AE11713" s="439"/>
      <c r="AF11713" s="439"/>
      <c r="AG11713" s="439"/>
      <c r="AH11713" s="439"/>
      <c r="AI11713" s="439"/>
      <c r="AJ11713" s="439"/>
    </row>
    <row r="11714" spans="29:36" x14ac:dyDescent="0.3">
      <c r="AC11714" s="439"/>
      <c r="AD11714" s="439"/>
      <c r="AE11714" s="439"/>
      <c r="AF11714" s="439"/>
      <c r="AG11714" s="439"/>
      <c r="AH11714" s="439"/>
      <c r="AI11714" s="439"/>
      <c r="AJ11714" s="439"/>
    </row>
    <row r="11715" spans="29:36" x14ac:dyDescent="0.3">
      <c r="AC11715" s="439"/>
      <c r="AD11715" s="439"/>
      <c r="AE11715" s="439"/>
      <c r="AF11715" s="439"/>
      <c r="AG11715" s="439"/>
      <c r="AH11715" s="439"/>
      <c r="AI11715" s="439"/>
      <c r="AJ11715" s="439"/>
    </row>
    <row r="11716" spans="29:36" x14ac:dyDescent="0.3">
      <c r="AC11716" s="439"/>
      <c r="AD11716" s="439"/>
      <c r="AE11716" s="439"/>
      <c r="AF11716" s="439"/>
      <c r="AG11716" s="439"/>
      <c r="AH11716" s="439"/>
      <c r="AI11716" s="439"/>
      <c r="AJ11716" s="439"/>
    </row>
    <row r="11717" spans="29:36" x14ac:dyDescent="0.3">
      <c r="AC11717" s="439"/>
      <c r="AD11717" s="439"/>
      <c r="AE11717" s="439"/>
      <c r="AF11717" s="439"/>
      <c r="AG11717" s="439"/>
      <c r="AH11717" s="439"/>
      <c r="AI11717" s="439"/>
      <c r="AJ11717" s="439"/>
    </row>
    <row r="11718" spans="29:36" x14ac:dyDescent="0.3">
      <c r="AC11718" s="439"/>
      <c r="AD11718" s="439"/>
      <c r="AE11718" s="439"/>
      <c r="AF11718" s="439"/>
      <c r="AG11718" s="439"/>
      <c r="AH11718" s="439"/>
      <c r="AI11718" s="439"/>
      <c r="AJ11718" s="439"/>
    </row>
    <row r="11719" spans="29:36" x14ac:dyDescent="0.3">
      <c r="AC11719" s="439"/>
      <c r="AD11719" s="439"/>
      <c r="AE11719" s="439"/>
      <c r="AF11719" s="439"/>
      <c r="AG11719" s="439"/>
      <c r="AH11719" s="439"/>
      <c r="AI11719" s="439"/>
      <c r="AJ11719" s="439"/>
    </row>
    <row r="11720" spans="29:36" x14ac:dyDescent="0.3">
      <c r="AC11720" s="439"/>
      <c r="AD11720" s="439"/>
      <c r="AE11720" s="439"/>
      <c r="AF11720" s="439"/>
      <c r="AG11720" s="439"/>
      <c r="AH11720" s="439"/>
      <c r="AI11720" s="439"/>
      <c r="AJ11720" s="439"/>
    </row>
    <row r="11721" spans="29:36" x14ac:dyDescent="0.3">
      <c r="AC11721" s="439"/>
      <c r="AD11721" s="439"/>
      <c r="AE11721" s="439"/>
      <c r="AF11721" s="439"/>
      <c r="AG11721" s="439"/>
      <c r="AH11721" s="439"/>
      <c r="AI11721" s="439"/>
      <c r="AJ11721" s="439"/>
    </row>
    <row r="11722" spans="29:36" x14ac:dyDescent="0.3">
      <c r="AC11722" s="439"/>
      <c r="AD11722" s="439"/>
      <c r="AE11722" s="439"/>
      <c r="AF11722" s="439"/>
      <c r="AG11722" s="439"/>
      <c r="AH11722" s="439"/>
      <c r="AI11722" s="439"/>
      <c r="AJ11722" s="439"/>
    </row>
    <row r="11723" spans="29:36" x14ac:dyDescent="0.3">
      <c r="AC11723" s="439"/>
      <c r="AD11723" s="439"/>
      <c r="AE11723" s="439"/>
      <c r="AF11723" s="439"/>
      <c r="AG11723" s="439"/>
      <c r="AH11723" s="439"/>
      <c r="AI11723" s="439"/>
      <c r="AJ11723" s="439"/>
    </row>
    <row r="11724" spans="29:36" x14ac:dyDescent="0.3">
      <c r="AC11724" s="439"/>
      <c r="AD11724" s="439"/>
      <c r="AE11724" s="439"/>
      <c r="AF11724" s="439"/>
      <c r="AG11724" s="439"/>
      <c r="AH11724" s="439"/>
      <c r="AI11724" s="439"/>
      <c r="AJ11724" s="439"/>
    </row>
    <row r="11725" spans="29:36" x14ac:dyDescent="0.3">
      <c r="AC11725" s="439"/>
      <c r="AD11725" s="439"/>
      <c r="AE11725" s="439"/>
      <c r="AF11725" s="439"/>
      <c r="AG11725" s="439"/>
      <c r="AH11725" s="439"/>
      <c r="AI11725" s="439"/>
      <c r="AJ11725" s="439"/>
    </row>
    <row r="11726" spans="29:36" x14ac:dyDescent="0.3">
      <c r="AC11726" s="439"/>
      <c r="AD11726" s="439"/>
      <c r="AE11726" s="439"/>
      <c r="AF11726" s="439"/>
      <c r="AG11726" s="439"/>
      <c r="AH11726" s="439"/>
      <c r="AI11726" s="439"/>
      <c r="AJ11726" s="439"/>
    </row>
    <row r="11727" spans="29:36" x14ac:dyDescent="0.3">
      <c r="AC11727" s="439"/>
      <c r="AD11727" s="439"/>
      <c r="AE11727" s="439"/>
      <c r="AF11727" s="439"/>
      <c r="AG11727" s="439"/>
      <c r="AH11727" s="439"/>
      <c r="AI11727" s="439"/>
      <c r="AJ11727" s="439"/>
    </row>
    <row r="11728" spans="29:36" x14ac:dyDescent="0.3">
      <c r="AC11728" s="439"/>
      <c r="AD11728" s="439"/>
      <c r="AE11728" s="439"/>
      <c r="AF11728" s="439"/>
      <c r="AG11728" s="439"/>
      <c r="AH11728" s="439"/>
      <c r="AI11728" s="439"/>
      <c r="AJ11728" s="439"/>
    </row>
    <row r="11729" spans="29:36" x14ac:dyDescent="0.3">
      <c r="AC11729" s="439"/>
      <c r="AD11729" s="439"/>
      <c r="AE11729" s="439"/>
      <c r="AF11729" s="439"/>
      <c r="AG11729" s="439"/>
      <c r="AH11729" s="439"/>
      <c r="AI11729" s="439"/>
      <c r="AJ11729" s="439"/>
    </row>
    <row r="11730" spans="29:36" x14ac:dyDescent="0.3">
      <c r="AC11730" s="439"/>
      <c r="AD11730" s="439"/>
      <c r="AE11730" s="439"/>
      <c r="AF11730" s="439"/>
      <c r="AG11730" s="439"/>
      <c r="AH11730" s="439"/>
      <c r="AI11730" s="439"/>
      <c r="AJ11730" s="439"/>
    </row>
    <row r="11731" spans="29:36" x14ac:dyDescent="0.3">
      <c r="AC11731" s="439"/>
      <c r="AD11731" s="439"/>
      <c r="AE11731" s="439"/>
      <c r="AF11731" s="439"/>
      <c r="AG11731" s="439"/>
      <c r="AH11731" s="439"/>
      <c r="AI11731" s="439"/>
      <c r="AJ11731" s="439"/>
    </row>
    <row r="11732" spans="29:36" x14ac:dyDescent="0.3">
      <c r="AC11732" s="439"/>
      <c r="AD11732" s="439"/>
      <c r="AE11732" s="439"/>
      <c r="AF11732" s="439"/>
      <c r="AG11732" s="439"/>
      <c r="AH11732" s="439"/>
      <c r="AI11732" s="439"/>
      <c r="AJ11732" s="439"/>
    </row>
    <row r="11733" spans="29:36" x14ac:dyDescent="0.3">
      <c r="AC11733" s="439"/>
      <c r="AD11733" s="439"/>
      <c r="AE11733" s="439"/>
      <c r="AF11733" s="439"/>
      <c r="AG11733" s="439"/>
      <c r="AH11733" s="439"/>
      <c r="AI11733" s="439"/>
      <c r="AJ11733" s="439"/>
    </row>
    <row r="11734" spans="29:36" x14ac:dyDescent="0.3">
      <c r="AC11734" s="439"/>
      <c r="AD11734" s="439"/>
      <c r="AE11734" s="439"/>
      <c r="AF11734" s="439"/>
      <c r="AG11734" s="439"/>
      <c r="AH11734" s="439"/>
      <c r="AI11734" s="439"/>
      <c r="AJ11734" s="439"/>
    </row>
    <row r="11735" spans="29:36" x14ac:dyDescent="0.3">
      <c r="AC11735" s="439"/>
      <c r="AD11735" s="439"/>
      <c r="AE11735" s="439"/>
      <c r="AF11735" s="439"/>
      <c r="AG11735" s="439"/>
      <c r="AH11735" s="439"/>
      <c r="AI11735" s="439"/>
      <c r="AJ11735" s="439"/>
    </row>
    <row r="11736" spans="29:36" x14ac:dyDescent="0.3">
      <c r="AC11736" s="439"/>
      <c r="AD11736" s="439"/>
      <c r="AE11736" s="439"/>
      <c r="AF11736" s="439"/>
      <c r="AG11736" s="439"/>
      <c r="AH11736" s="439"/>
      <c r="AI11736" s="439"/>
      <c r="AJ11736" s="439"/>
    </row>
    <row r="11737" spans="29:36" x14ac:dyDescent="0.3">
      <c r="AC11737" s="439"/>
      <c r="AD11737" s="439"/>
      <c r="AE11737" s="439"/>
      <c r="AF11737" s="439"/>
      <c r="AG11737" s="439"/>
      <c r="AH11737" s="439"/>
      <c r="AI11737" s="439"/>
      <c r="AJ11737" s="439"/>
    </row>
    <row r="11738" spans="29:36" x14ac:dyDescent="0.3">
      <c r="AC11738" s="439"/>
      <c r="AD11738" s="439"/>
      <c r="AE11738" s="439"/>
      <c r="AF11738" s="439"/>
      <c r="AG11738" s="439"/>
      <c r="AH11738" s="439"/>
      <c r="AI11738" s="439"/>
      <c r="AJ11738" s="439"/>
    </row>
    <row r="11739" spans="29:36" x14ac:dyDescent="0.3">
      <c r="AC11739" s="439"/>
      <c r="AD11739" s="439"/>
      <c r="AE11739" s="439"/>
      <c r="AF11739" s="439"/>
      <c r="AG11739" s="439"/>
      <c r="AH11739" s="439"/>
      <c r="AI11739" s="439"/>
      <c r="AJ11739" s="439"/>
    </row>
    <row r="11740" spans="29:36" x14ac:dyDescent="0.3">
      <c r="AC11740" s="439"/>
      <c r="AD11740" s="439"/>
      <c r="AE11740" s="439"/>
      <c r="AF11740" s="439"/>
      <c r="AG11740" s="439"/>
      <c r="AH11740" s="439"/>
      <c r="AI11740" s="439"/>
      <c r="AJ11740" s="439"/>
    </row>
    <row r="11741" spans="29:36" x14ac:dyDescent="0.3">
      <c r="AC11741" s="439"/>
      <c r="AD11741" s="439"/>
      <c r="AE11741" s="439"/>
      <c r="AF11741" s="439"/>
      <c r="AG11741" s="439"/>
      <c r="AH11741" s="439"/>
      <c r="AI11741" s="439"/>
      <c r="AJ11741" s="439"/>
    </row>
    <row r="11742" spans="29:36" x14ac:dyDescent="0.3">
      <c r="AC11742" s="439"/>
      <c r="AD11742" s="439"/>
      <c r="AE11742" s="439"/>
      <c r="AF11742" s="439"/>
      <c r="AG11742" s="439"/>
      <c r="AH11742" s="439"/>
      <c r="AI11742" s="439"/>
      <c r="AJ11742" s="439"/>
    </row>
    <row r="11743" spans="29:36" x14ac:dyDescent="0.3">
      <c r="AC11743" s="439"/>
      <c r="AD11743" s="439"/>
      <c r="AE11743" s="439"/>
      <c r="AF11743" s="439"/>
      <c r="AG11743" s="439"/>
      <c r="AH11743" s="439"/>
      <c r="AI11743" s="439"/>
      <c r="AJ11743" s="439"/>
    </row>
    <row r="11744" spans="29:36" x14ac:dyDescent="0.3">
      <c r="AC11744" s="439"/>
      <c r="AD11744" s="439"/>
      <c r="AE11744" s="439"/>
      <c r="AF11744" s="439"/>
      <c r="AG11744" s="439"/>
      <c r="AH11744" s="439"/>
      <c r="AI11744" s="439"/>
      <c r="AJ11744" s="439"/>
    </row>
    <row r="11745" spans="29:36" x14ac:dyDescent="0.3">
      <c r="AC11745" s="439"/>
      <c r="AD11745" s="439"/>
      <c r="AE11745" s="439"/>
      <c r="AF11745" s="439"/>
      <c r="AG11745" s="439"/>
      <c r="AH11745" s="439"/>
      <c r="AI11745" s="439"/>
      <c r="AJ11745" s="439"/>
    </row>
    <row r="11746" spans="29:36" x14ac:dyDescent="0.3">
      <c r="AC11746" s="439"/>
      <c r="AD11746" s="439"/>
      <c r="AE11746" s="439"/>
      <c r="AF11746" s="439"/>
      <c r="AG11746" s="439"/>
      <c r="AH11746" s="439"/>
      <c r="AI11746" s="439"/>
      <c r="AJ11746" s="439"/>
    </row>
    <row r="11747" spans="29:36" x14ac:dyDescent="0.3">
      <c r="AC11747" s="439"/>
      <c r="AD11747" s="439"/>
      <c r="AE11747" s="439"/>
      <c r="AF11747" s="439"/>
      <c r="AG11747" s="439"/>
      <c r="AH11747" s="439"/>
      <c r="AI11747" s="439"/>
      <c r="AJ11747" s="439"/>
    </row>
    <row r="11748" spans="29:36" x14ac:dyDescent="0.3">
      <c r="AC11748" s="439"/>
      <c r="AD11748" s="439"/>
      <c r="AE11748" s="439"/>
      <c r="AF11748" s="439"/>
      <c r="AG11748" s="439"/>
      <c r="AH11748" s="439"/>
      <c r="AI11748" s="439"/>
      <c r="AJ11748" s="439"/>
    </row>
    <row r="11749" spans="29:36" x14ac:dyDescent="0.3">
      <c r="AC11749" s="439"/>
      <c r="AD11749" s="439"/>
      <c r="AE11749" s="439"/>
      <c r="AF11749" s="439"/>
      <c r="AG11749" s="439"/>
      <c r="AH11749" s="439"/>
      <c r="AI11749" s="439"/>
      <c r="AJ11749" s="439"/>
    </row>
    <row r="11750" spans="29:36" x14ac:dyDescent="0.3">
      <c r="AC11750" s="439"/>
      <c r="AD11750" s="439"/>
      <c r="AE11750" s="439"/>
      <c r="AF11750" s="439"/>
      <c r="AG11750" s="439"/>
      <c r="AH11750" s="439"/>
      <c r="AI11750" s="439"/>
      <c r="AJ11750" s="439"/>
    </row>
    <row r="11751" spans="29:36" x14ac:dyDescent="0.3">
      <c r="AC11751" s="439"/>
      <c r="AD11751" s="439"/>
      <c r="AE11751" s="439"/>
      <c r="AF11751" s="439"/>
      <c r="AG11751" s="439"/>
      <c r="AH11751" s="439"/>
      <c r="AI11751" s="439"/>
      <c r="AJ11751" s="439"/>
    </row>
    <row r="11752" spans="29:36" x14ac:dyDescent="0.3">
      <c r="AC11752" s="439"/>
      <c r="AD11752" s="439"/>
      <c r="AE11752" s="439"/>
      <c r="AF11752" s="439"/>
      <c r="AG11752" s="439"/>
      <c r="AH11752" s="439"/>
      <c r="AI11752" s="439"/>
      <c r="AJ11752" s="439"/>
    </row>
    <row r="11753" spans="29:36" x14ac:dyDescent="0.3">
      <c r="AC11753" s="439"/>
      <c r="AD11753" s="439"/>
      <c r="AE11753" s="439"/>
      <c r="AF11753" s="439"/>
      <c r="AG11753" s="439"/>
      <c r="AH11753" s="439"/>
      <c r="AI11753" s="439"/>
      <c r="AJ11753" s="439"/>
    </row>
    <row r="11754" spans="29:36" x14ac:dyDescent="0.3">
      <c r="AC11754" s="439"/>
      <c r="AD11754" s="439"/>
      <c r="AE11754" s="439"/>
      <c r="AF11754" s="439"/>
      <c r="AG11754" s="439"/>
      <c r="AH11754" s="439"/>
      <c r="AI11754" s="439"/>
      <c r="AJ11754" s="439"/>
    </row>
    <row r="11755" spans="29:36" x14ac:dyDescent="0.3">
      <c r="AC11755" s="439"/>
      <c r="AD11755" s="439"/>
      <c r="AE11755" s="439"/>
      <c r="AF11755" s="439"/>
      <c r="AG11755" s="439"/>
      <c r="AH11755" s="439"/>
      <c r="AI11755" s="439"/>
      <c r="AJ11755" s="439"/>
    </row>
    <row r="11756" spans="29:36" x14ac:dyDescent="0.3">
      <c r="AC11756" s="439"/>
      <c r="AD11756" s="439"/>
      <c r="AE11756" s="439"/>
      <c r="AF11756" s="439"/>
      <c r="AG11756" s="439"/>
      <c r="AH11756" s="439"/>
      <c r="AI11756" s="439"/>
      <c r="AJ11756" s="439"/>
    </row>
    <row r="11757" spans="29:36" x14ac:dyDescent="0.3">
      <c r="AC11757" s="439"/>
      <c r="AD11757" s="439"/>
      <c r="AE11757" s="439"/>
      <c r="AF11757" s="439"/>
      <c r="AG11757" s="439"/>
      <c r="AH11757" s="439"/>
      <c r="AI11757" s="439"/>
      <c r="AJ11757" s="439"/>
    </row>
    <row r="11758" spans="29:36" x14ac:dyDescent="0.3">
      <c r="AC11758" s="439"/>
      <c r="AD11758" s="439"/>
      <c r="AE11758" s="439"/>
      <c r="AF11758" s="439"/>
      <c r="AG11758" s="439"/>
      <c r="AH11758" s="439"/>
      <c r="AI11758" s="439"/>
      <c r="AJ11758" s="439"/>
    </row>
    <row r="11759" spans="29:36" x14ac:dyDescent="0.3">
      <c r="AC11759" s="439"/>
      <c r="AD11759" s="439"/>
      <c r="AE11759" s="439"/>
      <c r="AF11759" s="439"/>
      <c r="AG11759" s="439"/>
      <c r="AH11759" s="439"/>
      <c r="AI11759" s="439"/>
      <c r="AJ11759" s="439"/>
    </row>
    <row r="11760" spans="29:36" x14ac:dyDescent="0.3">
      <c r="AC11760" s="439"/>
      <c r="AD11760" s="439"/>
      <c r="AE11760" s="439"/>
      <c r="AF11760" s="439"/>
      <c r="AG11760" s="439"/>
      <c r="AH11760" s="439"/>
      <c r="AI11760" s="439"/>
      <c r="AJ11760" s="439"/>
    </row>
    <row r="11761" spans="29:36" x14ac:dyDescent="0.3">
      <c r="AC11761" s="439"/>
      <c r="AD11761" s="439"/>
      <c r="AE11761" s="439"/>
      <c r="AF11761" s="439"/>
      <c r="AG11761" s="439"/>
      <c r="AH11761" s="439"/>
      <c r="AI11761" s="439"/>
      <c r="AJ11761" s="439"/>
    </row>
    <row r="11762" spans="29:36" x14ac:dyDescent="0.3">
      <c r="AC11762" s="439"/>
      <c r="AD11762" s="439"/>
      <c r="AE11762" s="439"/>
      <c r="AF11762" s="439"/>
      <c r="AG11762" s="439"/>
      <c r="AH11762" s="439"/>
      <c r="AI11762" s="439"/>
      <c r="AJ11762" s="439"/>
    </row>
    <row r="11763" spans="29:36" x14ac:dyDescent="0.3">
      <c r="AC11763" s="439"/>
      <c r="AD11763" s="439"/>
      <c r="AE11763" s="439"/>
      <c r="AF11763" s="439"/>
      <c r="AG11763" s="439"/>
      <c r="AH11763" s="439"/>
      <c r="AI11763" s="439"/>
      <c r="AJ11763" s="439"/>
    </row>
    <row r="11764" spans="29:36" x14ac:dyDescent="0.3">
      <c r="AC11764" s="439"/>
      <c r="AD11764" s="439"/>
      <c r="AE11764" s="439"/>
      <c r="AF11764" s="439"/>
      <c r="AG11764" s="439"/>
      <c r="AH11764" s="439"/>
      <c r="AI11764" s="439"/>
      <c r="AJ11764" s="439"/>
    </row>
    <row r="11765" spans="29:36" x14ac:dyDescent="0.3">
      <c r="AC11765" s="439"/>
      <c r="AD11765" s="439"/>
      <c r="AE11765" s="439"/>
      <c r="AF11765" s="439"/>
      <c r="AG11765" s="439"/>
      <c r="AH11765" s="439"/>
      <c r="AI11765" s="439"/>
      <c r="AJ11765" s="439"/>
    </row>
    <row r="11766" spans="29:36" x14ac:dyDescent="0.3">
      <c r="AC11766" s="439"/>
      <c r="AD11766" s="439"/>
      <c r="AE11766" s="439"/>
      <c r="AF11766" s="439"/>
      <c r="AG11766" s="439"/>
      <c r="AH11766" s="439"/>
      <c r="AI11766" s="439"/>
      <c r="AJ11766" s="439"/>
    </row>
    <row r="11767" spans="29:36" x14ac:dyDescent="0.3">
      <c r="AC11767" s="439"/>
      <c r="AD11767" s="439"/>
      <c r="AE11767" s="439"/>
      <c r="AF11767" s="439"/>
      <c r="AG11767" s="439"/>
      <c r="AH11767" s="439"/>
      <c r="AI11767" s="439"/>
      <c r="AJ11767" s="439"/>
    </row>
    <row r="11768" spans="29:36" x14ac:dyDescent="0.3">
      <c r="AC11768" s="439"/>
      <c r="AD11768" s="439"/>
      <c r="AE11768" s="439"/>
      <c r="AF11768" s="439"/>
      <c r="AG11768" s="439"/>
      <c r="AH11768" s="439"/>
      <c r="AI11768" s="439"/>
      <c r="AJ11768" s="439"/>
    </row>
    <row r="11769" spans="29:36" x14ac:dyDescent="0.3">
      <c r="AC11769" s="439"/>
      <c r="AD11769" s="439"/>
      <c r="AE11769" s="439"/>
      <c r="AF11769" s="439"/>
      <c r="AG11769" s="439"/>
      <c r="AH11769" s="439"/>
      <c r="AI11769" s="439"/>
      <c r="AJ11769" s="439"/>
    </row>
    <row r="11770" spans="29:36" x14ac:dyDescent="0.3">
      <c r="AC11770" s="439"/>
      <c r="AD11770" s="439"/>
      <c r="AE11770" s="439"/>
      <c r="AF11770" s="439"/>
      <c r="AG11770" s="439"/>
      <c r="AH11770" s="439"/>
      <c r="AI11770" s="439"/>
      <c r="AJ11770" s="439"/>
    </row>
    <row r="11771" spans="29:36" x14ac:dyDescent="0.3">
      <c r="AC11771" s="439"/>
      <c r="AD11771" s="439"/>
      <c r="AE11771" s="439"/>
      <c r="AF11771" s="439"/>
      <c r="AG11771" s="439"/>
      <c r="AH11771" s="439"/>
      <c r="AI11771" s="439"/>
      <c r="AJ11771" s="439"/>
    </row>
    <row r="11772" spans="29:36" x14ac:dyDescent="0.3">
      <c r="AC11772" s="439"/>
      <c r="AD11772" s="439"/>
      <c r="AE11772" s="439"/>
      <c r="AF11772" s="439"/>
      <c r="AG11772" s="439"/>
      <c r="AH11772" s="439"/>
      <c r="AI11772" s="439"/>
      <c r="AJ11772" s="439"/>
    </row>
    <row r="11773" spans="29:36" x14ac:dyDescent="0.3">
      <c r="AC11773" s="439"/>
      <c r="AD11773" s="439"/>
      <c r="AE11773" s="439"/>
      <c r="AF11773" s="439"/>
      <c r="AG11773" s="439"/>
      <c r="AH11773" s="439"/>
      <c r="AI11773" s="439"/>
      <c r="AJ11773" s="439"/>
    </row>
    <row r="11774" spans="29:36" x14ac:dyDescent="0.3">
      <c r="AC11774" s="439"/>
      <c r="AD11774" s="439"/>
      <c r="AE11774" s="439"/>
      <c r="AF11774" s="439"/>
      <c r="AG11774" s="439"/>
      <c r="AH11774" s="439"/>
      <c r="AI11774" s="439"/>
      <c r="AJ11774" s="439"/>
    </row>
    <row r="11775" spans="29:36" x14ac:dyDescent="0.3">
      <c r="AC11775" s="439"/>
      <c r="AD11775" s="439"/>
      <c r="AE11775" s="439"/>
      <c r="AF11775" s="439"/>
      <c r="AG11775" s="439"/>
      <c r="AH11775" s="439"/>
      <c r="AI11775" s="439"/>
      <c r="AJ11775" s="439"/>
    </row>
    <row r="11776" spans="29:36" x14ac:dyDescent="0.3">
      <c r="AC11776" s="439"/>
      <c r="AD11776" s="439"/>
      <c r="AE11776" s="439"/>
      <c r="AF11776" s="439"/>
      <c r="AG11776" s="439"/>
      <c r="AH11776" s="439"/>
      <c r="AI11776" s="439"/>
      <c r="AJ11776" s="439"/>
    </row>
    <row r="11777" spans="29:36" x14ac:dyDescent="0.3">
      <c r="AC11777" s="439"/>
      <c r="AD11777" s="439"/>
      <c r="AE11777" s="439"/>
      <c r="AF11777" s="439"/>
      <c r="AG11777" s="439"/>
      <c r="AH11777" s="439"/>
      <c r="AI11777" s="439"/>
      <c r="AJ11777" s="439"/>
    </row>
    <row r="11778" spans="29:36" x14ac:dyDescent="0.3">
      <c r="AC11778" s="439"/>
      <c r="AD11778" s="439"/>
      <c r="AE11778" s="439"/>
      <c r="AF11778" s="439"/>
      <c r="AG11778" s="439"/>
      <c r="AH11778" s="439"/>
      <c r="AI11778" s="439"/>
      <c r="AJ11778" s="439"/>
    </row>
    <row r="11779" spans="29:36" x14ac:dyDescent="0.3">
      <c r="AC11779" s="439"/>
      <c r="AD11779" s="439"/>
      <c r="AE11779" s="439"/>
      <c r="AF11779" s="439"/>
      <c r="AG11779" s="439"/>
      <c r="AH11779" s="439"/>
      <c r="AI11779" s="439"/>
      <c r="AJ11779" s="439"/>
    </row>
    <row r="11780" spans="29:36" x14ac:dyDescent="0.3">
      <c r="AC11780" s="439"/>
      <c r="AD11780" s="439"/>
      <c r="AE11780" s="439"/>
      <c r="AF11780" s="439"/>
      <c r="AG11780" s="439"/>
      <c r="AH11780" s="439"/>
      <c r="AI11780" s="439"/>
      <c r="AJ11780" s="439"/>
    </row>
    <row r="11781" spans="29:36" x14ac:dyDescent="0.3">
      <c r="AC11781" s="439"/>
      <c r="AD11781" s="439"/>
      <c r="AE11781" s="439"/>
      <c r="AF11781" s="439"/>
      <c r="AG11781" s="439"/>
      <c r="AH11781" s="439"/>
      <c r="AI11781" s="439"/>
      <c r="AJ11781" s="439"/>
    </row>
    <row r="11782" spans="29:36" x14ac:dyDescent="0.3">
      <c r="AC11782" s="439"/>
      <c r="AD11782" s="439"/>
      <c r="AE11782" s="439"/>
      <c r="AF11782" s="439"/>
      <c r="AG11782" s="439"/>
      <c r="AH11782" s="439"/>
      <c r="AI11782" s="439"/>
      <c r="AJ11782" s="439"/>
    </row>
    <row r="11783" spans="29:36" x14ac:dyDescent="0.3">
      <c r="AC11783" s="439"/>
      <c r="AD11783" s="439"/>
      <c r="AE11783" s="439"/>
      <c r="AF11783" s="439"/>
      <c r="AG11783" s="439"/>
      <c r="AH11783" s="439"/>
      <c r="AI11783" s="439"/>
      <c r="AJ11783" s="439"/>
    </row>
    <row r="11784" spans="29:36" x14ac:dyDescent="0.3">
      <c r="AC11784" s="439"/>
      <c r="AD11784" s="439"/>
      <c r="AE11784" s="439"/>
      <c r="AF11784" s="439"/>
      <c r="AG11784" s="439"/>
      <c r="AH11784" s="439"/>
      <c r="AI11784" s="439"/>
      <c r="AJ11784" s="439"/>
    </row>
    <row r="11785" spans="29:36" x14ac:dyDescent="0.3">
      <c r="AC11785" s="439"/>
      <c r="AD11785" s="439"/>
      <c r="AE11785" s="439"/>
      <c r="AF11785" s="439"/>
      <c r="AG11785" s="439"/>
      <c r="AH11785" s="439"/>
      <c r="AI11785" s="439"/>
      <c r="AJ11785" s="439"/>
    </row>
    <row r="11786" spans="29:36" x14ac:dyDescent="0.3">
      <c r="AC11786" s="439"/>
      <c r="AD11786" s="439"/>
      <c r="AE11786" s="439"/>
      <c r="AF11786" s="439"/>
      <c r="AG11786" s="439"/>
      <c r="AH11786" s="439"/>
      <c r="AI11786" s="439"/>
      <c r="AJ11786" s="439"/>
    </row>
    <row r="11787" spans="29:36" x14ac:dyDescent="0.3">
      <c r="AC11787" s="439"/>
      <c r="AD11787" s="439"/>
      <c r="AE11787" s="439"/>
      <c r="AF11787" s="439"/>
      <c r="AG11787" s="439"/>
      <c r="AH11787" s="439"/>
      <c r="AI11787" s="439"/>
      <c r="AJ11787" s="439"/>
    </row>
    <row r="11788" spans="29:36" x14ac:dyDescent="0.3">
      <c r="AC11788" s="439"/>
      <c r="AD11788" s="439"/>
      <c r="AE11788" s="439"/>
      <c r="AF11788" s="439"/>
      <c r="AG11788" s="439"/>
      <c r="AH11788" s="439"/>
      <c r="AI11788" s="439"/>
      <c r="AJ11788" s="439"/>
    </row>
    <row r="11789" spans="29:36" x14ac:dyDescent="0.3">
      <c r="AC11789" s="439"/>
      <c r="AD11789" s="439"/>
      <c r="AE11789" s="439"/>
      <c r="AF11789" s="439"/>
      <c r="AG11789" s="439"/>
      <c r="AH11789" s="439"/>
      <c r="AI11789" s="439"/>
      <c r="AJ11789" s="439"/>
    </row>
    <row r="11790" spans="29:36" x14ac:dyDescent="0.3">
      <c r="AC11790" s="439"/>
      <c r="AD11790" s="439"/>
      <c r="AE11790" s="439"/>
      <c r="AF11790" s="439"/>
      <c r="AG11790" s="439"/>
      <c r="AH11790" s="439"/>
      <c r="AI11790" s="439"/>
      <c r="AJ11790" s="439"/>
    </row>
    <row r="11791" spans="29:36" x14ac:dyDescent="0.3">
      <c r="AC11791" s="439"/>
      <c r="AD11791" s="439"/>
      <c r="AE11791" s="439"/>
      <c r="AF11791" s="439"/>
      <c r="AG11791" s="439"/>
      <c r="AH11791" s="439"/>
      <c r="AI11791" s="439"/>
      <c r="AJ11791" s="439"/>
    </row>
    <row r="11792" spans="29:36" x14ac:dyDescent="0.3">
      <c r="AC11792" s="439"/>
      <c r="AD11792" s="439"/>
      <c r="AE11792" s="439"/>
      <c r="AF11792" s="439"/>
      <c r="AG11792" s="439"/>
      <c r="AH11792" s="439"/>
      <c r="AI11792" s="439"/>
      <c r="AJ11792" s="439"/>
    </row>
    <row r="11793" spans="29:36" x14ac:dyDescent="0.3">
      <c r="AC11793" s="439"/>
      <c r="AD11793" s="439"/>
      <c r="AE11793" s="439"/>
      <c r="AF11793" s="439"/>
      <c r="AG11793" s="439"/>
      <c r="AH11793" s="439"/>
      <c r="AI11793" s="439"/>
      <c r="AJ11793" s="439"/>
    </row>
    <row r="11794" spans="29:36" x14ac:dyDescent="0.3">
      <c r="AC11794" s="439"/>
      <c r="AD11794" s="439"/>
      <c r="AE11794" s="439"/>
      <c r="AF11794" s="439"/>
      <c r="AG11794" s="439"/>
      <c r="AH11794" s="439"/>
      <c r="AI11794" s="439"/>
      <c r="AJ11794" s="439"/>
    </row>
    <row r="11795" spans="29:36" x14ac:dyDescent="0.3">
      <c r="AC11795" s="439"/>
      <c r="AD11795" s="439"/>
      <c r="AE11795" s="439"/>
      <c r="AF11795" s="439"/>
      <c r="AG11795" s="439"/>
      <c r="AH11795" s="439"/>
      <c r="AI11795" s="439"/>
      <c r="AJ11795" s="439"/>
    </row>
    <row r="11796" spans="29:36" x14ac:dyDescent="0.3">
      <c r="AC11796" s="439"/>
      <c r="AD11796" s="439"/>
      <c r="AE11796" s="439"/>
      <c r="AF11796" s="439"/>
      <c r="AG11796" s="439"/>
      <c r="AH11796" s="439"/>
      <c r="AI11796" s="439"/>
      <c r="AJ11796" s="439"/>
    </row>
    <row r="11797" spans="29:36" x14ac:dyDescent="0.3">
      <c r="AC11797" s="439"/>
      <c r="AD11797" s="439"/>
      <c r="AE11797" s="439"/>
      <c r="AF11797" s="439"/>
      <c r="AG11797" s="439"/>
      <c r="AH11797" s="439"/>
      <c r="AI11797" s="439"/>
      <c r="AJ11797" s="439"/>
    </row>
    <row r="11798" spans="29:36" x14ac:dyDescent="0.3">
      <c r="AC11798" s="439"/>
      <c r="AD11798" s="439"/>
      <c r="AE11798" s="439"/>
      <c r="AF11798" s="439"/>
      <c r="AG11798" s="439"/>
      <c r="AH11798" s="439"/>
      <c r="AI11798" s="439"/>
      <c r="AJ11798" s="439"/>
    </row>
    <row r="11799" spans="29:36" x14ac:dyDescent="0.3">
      <c r="AC11799" s="439"/>
      <c r="AD11799" s="439"/>
      <c r="AE11799" s="439"/>
      <c r="AF11799" s="439"/>
      <c r="AG11799" s="439"/>
      <c r="AH11799" s="439"/>
      <c r="AI11799" s="439"/>
      <c r="AJ11799" s="439"/>
    </row>
    <row r="11800" spans="29:36" x14ac:dyDescent="0.3">
      <c r="AC11800" s="439"/>
      <c r="AD11800" s="439"/>
      <c r="AE11800" s="439"/>
      <c r="AF11800" s="439"/>
      <c r="AG11800" s="439"/>
      <c r="AH11800" s="439"/>
      <c r="AI11800" s="439"/>
      <c r="AJ11800" s="439"/>
    </row>
    <row r="11801" spans="29:36" x14ac:dyDescent="0.3">
      <c r="AC11801" s="439"/>
      <c r="AD11801" s="439"/>
      <c r="AE11801" s="439"/>
      <c r="AF11801" s="439"/>
      <c r="AG11801" s="439"/>
      <c r="AH11801" s="439"/>
      <c r="AI11801" s="439"/>
      <c r="AJ11801" s="439"/>
    </row>
    <row r="11802" spans="29:36" x14ac:dyDescent="0.3">
      <c r="AC11802" s="439"/>
      <c r="AD11802" s="439"/>
      <c r="AE11802" s="439"/>
      <c r="AF11802" s="439"/>
      <c r="AG11802" s="439"/>
      <c r="AH11802" s="439"/>
      <c r="AI11802" s="439"/>
      <c r="AJ11802" s="439"/>
    </row>
    <row r="11803" spans="29:36" x14ac:dyDescent="0.3">
      <c r="AC11803" s="439"/>
      <c r="AD11803" s="439"/>
      <c r="AE11803" s="439"/>
      <c r="AF11803" s="439"/>
      <c r="AG11803" s="439"/>
      <c r="AH11803" s="439"/>
      <c r="AI11803" s="439"/>
      <c r="AJ11803" s="439"/>
    </row>
    <row r="11804" spans="29:36" x14ac:dyDescent="0.3">
      <c r="AC11804" s="439"/>
      <c r="AD11804" s="439"/>
      <c r="AE11804" s="439"/>
      <c r="AF11804" s="439"/>
      <c r="AG11804" s="439"/>
      <c r="AH11804" s="439"/>
      <c r="AI11804" s="439"/>
      <c r="AJ11804" s="439"/>
    </row>
    <row r="11805" spans="29:36" x14ac:dyDescent="0.3">
      <c r="AC11805" s="439"/>
      <c r="AD11805" s="439"/>
      <c r="AE11805" s="439"/>
      <c r="AF11805" s="439"/>
      <c r="AG11805" s="439"/>
      <c r="AH11805" s="439"/>
      <c r="AI11805" s="439"/>
      <c r="AJ11805" s="439"/>
    </row>
    <row r="11806" spans="29:36" x14ac:dyDescent="0.3">
      <c r="AC11806" s="439"/>
      <c r="AD11806" s="439"/>
      <c r="AE11806" s="439"/>
      <c r="AF11806" s="439"/>
      <c r="AG11806" s="439"/>
      <c r="AH11806" s="439"/>
      <c r="AI11806" s="439"/>
      <c r="AJ11806" s="439"/>
    </row>
    <row r="11807" spans="29:36" x14ac:dyDescent="0.3">
      <c r="AC11807" s="439"/>
      <c r="AD11807" s="439"/>
      <c r="AE11807" s="439"/>
      <c r="AF11807" s="439"/>
      <c r="AG11807" s="439"/>
      <c r="AH11807" s="439"/>
      <c r="AI11807" s="439"/>
      <c r="AJ11807" s="439"/>
    </row>
    <row r="11808" spans="29:36" x14ac:dyDescent="0.3">
      <c r="AC11808" s="439"/>
      <c r="AD11808" s="439"/>
      <c r="AE11808" s="439"/>
      <c r="AF11808" s="439"/>
      <c r="AG11808" s="439"/>
      <c r="AH11808" s="439"/>
      <c r="AI11808" s="439"/>
      <c r="AJ11808" s="439"/>
    </row>
    <row r="11809" spans="29:36" x14ac:dyDescent="0.3">
      <c r="AC11809" s="439"/>
      <c r="AD11809" s="439"/>
      <c r="AE11809" s="439"/>
      <c r="AF11809" s="439"/>
      <c r="AG11809" s="439"/>
      <c r="AH11809" s="439"/>
      <c r="AI11809" s="439"/>
      <c r="AJ11809" s="439"/>
    </row>
    <row r="11810" spans="29:36" x14ac:dyDescent="0.3">
      <c r="AC11810" s="439"/>
      <c r="AD11810" s="439"/>
      <c r="AE11810" s="439"/>
      <c r="AF11810" s="439"/>
      <c r="AG11810" s="439"/>
      <c r="AH11810" s="439"/>
      <c r="AI11810" s="439"/>
      <c r="AJ11810" s="439"/>
    </row>
    <row r="11811" spans="29:36" x14ac:dyDescent="0.3">
      <c r="AC11811" s="439"/>
      <c r="AD11811" s="439"/>
      <c r="AE11811" s="439"/>
      <c r="AF11811" s="439"/>
      <c r="AG11811" s="439"/>
      <c r="AH11811" s="439"/>
      <c r="AI11811" s="439"/>
      <c r="AJ11811" s="439"/>
    </row>
    <row r="11812" spans="29:36" x14ac:dyDescent="0.3">
      <c r="AC11812" s="439"/>
      <c r="AD11812" s="439"/>
      <c r="AE11812" s="439"/>
      <c r="AF11812" s="439"/>
      <c r="AG11812" s="439"/>
      <c r="AH11812" s="439"/>
      <c r="AI11812" s="439"/>
      <c r="AJ11812" s="439"/>
    </row>
    <row r="11813" spans="29:36" x14ac:dyDescent="0.3">
      <c r="AC11813" s="439"/>
      <c r="AD11813" s="439"/>
      <c r="AE11813" s="439"/>
      <c r="AF11813" s="439"/>
      <c r="AG11813" s="439"/>
      <c r="AH11813" s="439"/>
      <c r="AI11813" s="439"/>
      <c r="AJ11813" s="439"/>
    </row>
    <row r="11814" spans="29:36" x14ac:dyDescent="0.3">
      <c r="AC11814" s="439"/>
      <c r="AD11814" s="439"/>
      <c r="AE11814" s="439"/>
      <c r="AF11814" s="439"/>
      <c r="AG11814" s="439"/>
      <c r="AH11814" s="439"/>
      <c r="AI11814" s="439"/>
      <c r="AJ11814" s="439"/>
    </row>
    <row r="11815" spans="29:36" x14ac:dyDescent="0.3">
      <c r="AC11815" s="439"/>
      <c r="AD11815" s="439"/>
      <c r="AE11815" s="439"/>
      <c r="AF11815" s="439"/>
      <c r="AG11815" s="439"/>
      <c r="AH11815" s="439"/>
      <c r="AI11815" s="439"/>
      <c r="AJ11815" s="439"/>
    </row>
    <row r="11816" spans="29:36" x14ac:dyDescent="0.3">
      <c r="AC11816" s="439"/>
      <c r="AD11816" s="439"/>
      <c r="AE11816" s="439"/>
      <c r="AF11816" s="439"/>
      <c r="AG11816" s="439"/>
      <c r="AH11816" s="439"/>
      <c r="AI11816" s="439"/>
      <c r="AJ11816" s="439"/>
    </row>
    <row r="11817" spans="29:36" x14ac:dyDescent="0.3">
      <c r="AC11817" s="439"/>
      <c r="AD11817" s="439"/>
      <c r="AE11817" s="439"/>
      <c r="AF11817" s="439"/>
      <c r="AG11817" s="439"/>
      <c r="AH11817" s="439"/>
      <c r="AI11817" s="439"/>
      <c r="AJ11817" s="439"/>
    </row>
    <row r="11818" spans="29:36" x14ac:dyDescent="0.3">
      <c r="AC11818" s="439"/>
      <c r="AD11818" s="439"/>
      <c r="AE11818" s="439"/>
      <c r="AF11818" s="439"/>
      <c r="AG11818" s="439"/>
      <c r="AH11818" s="439"/>
      <c r="AI11818" s="439"/>
      <c r="AJ11818" s="439"/>
    </row>
    <row r="11819" spans="29:36" x14ac:dyDescent="0.3">
      <c r="AC11819" s="439"/>
      <c r="AD11819" s="439"/>
      <c r="AE11819" s="439"/>
      <c r="AF11819" s="439"/>
      <c r="AG11819" s="439"/>
      <c r="AH11819" s="439"/>
      <c r="AI11819" s="439"/>
      <c r="AJ11819" s="439"/>
    </row>
    <row r="11820" spans="29:36" x14ac:dyDescent="0.3">
      <c r="AC11820" s="439"/>
      <c r="AD11820" s="439"/>
      <c r="AE11820" s="439"/>
      <c r="AF11820" s="439"/>
      <c r="AG11820" s="439"/>
      <c r="AH11820" s="439"/>
      <c r="AI11820" s="439"/>
      <c r="AJ11820" s="439"/>
    </row>
    <row r="11821" spans="29:36" x14ac:dyDescent="0.3">
      <c r="AC11821" s="439"/>
      <c r="AD11821" s="439"/>
      <c r="AE11821" s="439"/>
      <c r="AF11821" s="439"/>
      <c r="AG11821" s="439"/>
      <c r="AH11821" s="439"/>
      <c r="AI11821" s="439"/>
      <c r="AJ11821" s="439"/>
    </row>
    <row r="11822" spans="29:36" x14ac:dyDescent="0.3">
      <c r="AC11822" s="439"/>
      <c r="AD11822" s="439"/>
      <c r="AE11822" s="439"/>
      <c r="AF11822" s="439"/>
      <c r="AG11822" s="439"/>
      <c r="AH11822" s="439"/>
      <c r="AI11822" s="439"/>
      <c r="AJ11822" s="439"/>
    </row>
    <row r="11823" spans="29:36" x14ac:dyDescent="0.3">
      <c r="AC11823" s="439"/>
      <c r="AD11823" s="439"/>
      <c r="AE11823" s="439"/>
      <c r="AF11823" s="439"/>
      <c r="AG11823" s="439"/>
      <c r="AH11823" s="439"/>
      <c r="AI11823" s="439"/>
      <c r="AJ11823" s="439"/>
    </row>
    <row r="11824" spans="29:36" x14ac:dyDescent="0.3">
      <c r="AC11824" s="439"/>
      <c r="AD11824" s="439"/>
      <c r="AE11824" s="439"/>
      <c r="AF11824" s="439"/>
      <c r="AG11824" s="439"/>
      <c r="AH11824" s="439"/>
      <c r="AI11824" s="439"/>
      <c r="AJ11824" s="439"/>
    </row>
    <row r="11825" spans="29:36" x14ac:dyDescent="0.3">
      <c r="AC11825" s="439"/>
      <c r="AD11825" s="439"/>
      <c r="AE11825" s="439"/>
      <c r="AF11825" s="439"/>
      <c r="AG11825" s="439"/>
      <c r="AH11825" s="439"/>
      <c r="AI11825" s="439"/>
      <c r="AJ11825" s="439"/>
    </row>
    <row r="11826" spans="29:36" x14ac:dyDescent="0.3">
      <c r="AC11826" s="439"/>
      <c r="AD11826" s="439"/>
      <c r="AE11826" s="439"/>
      <c r="AF11826" s="439"/>
      <c r="AG11826" s="439"/>
      <c r="AH11826" s="439"/>
      <c r="AI11826" s="439"/>
      <c r="AJ11826" s="439"/>
    </row>
    <row r="11827" spans="29:36" x14ac:dyDescent="0.3">
      <c r="AC11827" s="439"/>
      <c r="AD11827" s="439"/>
      <c r="AE11827" s="439"/>
      <c r="AF11827" s="439"/>
      <c r="AG11827" s="439"/>
      <c r="AH11827" s="439"/>
      <c r="AI11827" s="439"/>
      <c r="AJ11827" s="439"/>
    </row>
    <row r="11828" spans="29:36" x14ac:dyDescent="0.3">
      <c r="AC11828" s="439"/>
      <c r="AD11828" s="439"/>
      <c r="AE11828" s="439"/>
      <c r="AF11828" s="439"/>
      <c r="AG11828" s="439"/>
      <c r="AH11828" s="439"/>
      <c r="AI11828" s="439"/>
      <c r="AJ11828" s="439"/>
    </row>
    <row r="11829" spans="29:36" x14ac:dyDescent="0.3">
      <c r="AC11829" s="439"/>
      <c r="AD11829" s="439"/>
      <c r="AE11829" s="439"/>
      <c r="AF11829" s="439"/>
      <c r="AG11829" s="439"/>
      <c r="AH11829" s="439"/>
      <c r="AI11829" s="439"/>
      <c r="AJ11829" s="439"/>
    </row>
    <row r="11830" spans="29:36" x14ac:dyDescent="0.3">
      <c r="AC11830" s="439"/>
      <c r="AD11830" s="439"/>
      <c r="AE11830" s="439"/>
      <c r="AF11830" s="439"/>
      <c r="AG11830" s="439"/>
      <c r="AH11830" s="439"/>
      <c r="AI11830" s="439"/>
      <c r="AJ11830" s="439"/>
    </row>
    <row r="11831" spans="29:36" x14ac:dyDescent="0.3">
      <c r="AC11831" s="439"/>
      <c r="AD11831" s="439"/>
      <c r="AE11831" s="439"/>
      <c r="AF11831" s="439"/>
      <c r="AG11831" s="439"/>
      <c r="AH11831" s="439"/>
      <c r="AI11831" s="439"/>
      <c r="AJ11831" s="439"/>
    </row>
    <row r="11832" spans="29:36" x14ac:dyDescent="0.3">
      <c r="AC11832" s="439"/>
      <c r="AD11832" s="439"/>
      <c r="AE11832" s="439"/>
      <c r="AF11832" s="439"/>
      <c r="AG11832" s="439"/>
      <c r="AH11832" s="439"/>
      <c r="AI11832" s="439"/>
      <c r="AJ11832" s="439"/>
    </row>
    <row r="11833" spans="29:36" x14ac:dyDescent="0.3">
      <c r="AC11833" s="439"/>
      <c r="AD11833" s="439"/>
      <c r="AE11833" s="439"/>
      <c r="AF11833" s="439"/>
      <c r="AG11833" s="439"/>
      <c r="AH11833" s="439"/>
      <c r="AI11833" s="439"/>
      <c r="AJ11833" s="439"/>
    </row>
    <row r="11834" spans="29:36" x14ac:dyDescent="0.3">
      <c r="AC11834" s="439"/>
      <c r="AD11834" s="439"/>
      <c r="AE11834" s="439"/>
      <c r="AF11834" s="439"/>
      <c r="AG11834" s="439"/>
      <c r="AH11834" s="439"/>
      <c r="AI11834" s="439"/>
      <c r="AJ11834" s="439"/>
    </row>
    <row r="11835" spans="29:36" x14ac:dyDescent="0.3">
      <c r="AC11835" s="439"/>
      <c r="AD11835" s="439"/>
      <c r="AE11835" s="439"/>
      <c r="AF11835" s="439"/>
      <c r="AG11835" s="439"/>
      <c r="AH11835" s="439"/>
      <c r="AI11835" s="439"/>
      <c r="AJ11835" s="439"/>
    </row>
    <row r="11836" spans="29:36" x14ac:dyDescent="0.3">
      <c r="AC11836" s="439"/>
      <c r="AD11836" s="439"/>
      <c r="AE11836" s="439"/>
      <c r="AF11836" s="439"/>
      <c r="AG11836" s="439"/>
      <c r="AH11836" s="439"/>
      <c r="AI11836" s="439"/>
      <c r="AJ11836" s="439"/>
    </row>
    <row r="11837" spans="29:36" x14ac:dyDescent="0.3">
      <c r="AC11837" s="439"/>
      <c r="AD11837" s="439"/>
      <c r="AE11837" s="439"/>
      <c r="AF11837" s="439"/>
      <c r="AG11837" s="439"/>
      <c r="AH11837" s="439"/>
      <c r="AI11837" s="439"/>
      <c r="AJ11837" s="439"/>
    </row>
    <row r="11838" spans="29:36" x14ac:dyDescent="0.3">
      <c r="AC11838" s="439"/>
      <c r="AD11838" s="439"/>
      <c r="AE11838" s="439"/>
      <c r="AF11838" s="439"/>
      <c r="AG11838" s="439"/>
      <c r="AH11838" s="439"/>
      <c r="AI11838" s="439"/>
      <c r="AJ11838" s="439"/>
    </row>
    <row r="11839" spans="29:36" x14ac:dyDescent="0.3">
      <c r="AC11839" s="439"/>
      <c r="AD11839" s="439"/>
      <c r="AE11839" s="439"/>
      <c r="AF11839" s="439"/>
      <c r="AG11839" s="439"/>
      <c r="AH11839" s="439"/>
      <c r="AI11839" s="439"/>
      <c r="AJ11839" s="439"/>
    </row>
    <row r="11840" spans="29:36" x14ac:dyDescent="0.3">
      <c r="AC11840" s="439"/>
      <c r="AD11840" s="439"/>
      <c r="AE11840" s="439"/>
      <c r="AF11840" s="439"/>
      <c r="AG11840" s="439"/>
      <c r="AH11840" s="439"/>
      <c r="AI11840" s="439"/>
      <c r="AJ11840" s="439"/>
    </row>
    <row r="11841" spans="29:36" x14ac:dyDescent="0.3">
      <c r="AC11841" s="439"/>
      <c r="AD11841" s="439"/>
      <c r="AE11841" s="439"/>
      <c r="AF11841" s="439"/>
      <c r="AG11841" s="439"/>
      <c r="AH11841" s="439"/>
      <c r="AI11841" s="439"/>
      <c r="AJ11841" s="439"/>
    </row>
    <row r="11842" spans="29:36" x14ac:dyDescent="0.3">
      <c r="AC11842" s="439"/>
      <c r="AD11842" s="439"/>
      <c r="AE11842" s="439"/>
      <c r="AF11842" s="439"/>
      <c r="AG11842" s="439"/>
      <c r="AH11842" s="439"/>
      <c r="AI11842" s="439"/>
      <c r="AJ11842" s="439"/>
    </row>
    <row r="11843" spans="29:36" x14ac:dyDescent="0.3">
      <c r="AC11843" s="439"/>
      <c r="AD11843" s="439"/>
      <c r="AE11843" s="439"/>
      <c r="AF11843" s="439"/>
      <c r="AG11843" s="439"/>
      <c r="AH11843" s="439"/>
      <c r="AI11843" s="439"/>
      <c r="AJ11843" s="439"/>
    </row>
    <row r="11844" spans="29:36" x14ac:dyDescent="0.3">
      <c r="AC11844" s="439"/>
      <c r="AD11844" s="439"/>
      <c r="AE11844" s="439"/>
      <c r="AF11844" s="439"/>
      <c r="AG11844" s="439"/>
      <c r="AH11844" s="439"/>
      <c r="AI11844" s="439"/>
      <c r="AJ11844" s="439"/>
    </row>
    <row r="11845" spans="29:36" x14ac:dyDescent="0.3">
      <c r="AC11845" s="439"/>
      <c r="AD11845" s="439"/>
      <c r="AE11845" s="439"/>
      <c r="AF11845" s="439"/>
      <c r="AG11845" s="439"/>
      <c r="AH11845" s="439"/>
      <c r="AI11845" s="439"/>
      <c r="AJ11845" s="439"/>
    </row>
    <row r="11846" spans="29:36" x14ac:dyDescent="0.3">
      <c r="AC11846" s="439"/>
      <c r="AD11846" s="439"/>
      <c r="AE11846" s="439"/>
      <c r="AF11846" s="439"/>
      <c r="AG11846" s="439"/>
      <c r="AH11846" s="439"/>
      <c r="AI11846" s="439"/>
      <c r="AJ11846" s="439"/>
    </row>
    <row r="11847" spans="29:36" x14ac:dyDescent="0.3">
      <c r="AC11847" s="439"/>
      <c r="AD11847" s="439"/>
      <c r="AE11847" s="439"/>
      <c r="AF11847" s="439"/>
      <c r="AG11847" s="439"/>
      <c r="AH11847" s="439"/>
      <c r="AI11847" s="439"/>
      <c r="AJ11847" s="439"/>
    </row>
    <row r="11848" spans="29:36" x14ac:dyDescent="0.3">
      <c r="AC11848" s="439"/>
      <c r="AD11848" s="439"/>
      <c r="AE11848" s="439"/>
      <c r="AF11848" s="439"/>
      <c r="AG11848" s="439"/>
      <c r="AH11848" s="439"/>
      <c r="AI11848" s="439"/>
      <c r="AJ11848" s="439"/>
    </row>
    <row r="11849" spans="29:36" x14ac:dyDescent="0.3">
      <c r="AC11849" s="439"/>
      <c r="AD11849" s="439"/>
      <c r="AE11849" s="439"/>
      <c r="AF11849" s="439"/>
      <c r="AG11849" s="439"/>
      <c r="AH11849" s="439"/>
      <c r="AI11849" s="439"/>
      <c r="AJ11849" s="439"/>
    </row>
    <row r="11850" spans="29:36" x14ac:dyDescent="0.3">
      <c r="AC11850" s="439"/>
      <c r="AD11850" s="439"/>
      <c r="AE11850" s="439"/>
      <c r="AF11850" s="439"/>
      <c r="AG11850" s="439"/>
      <c r="AH11850" s="439"/>
      <c r="AI11850" s="439"/>
      <c r="AJ11850" s="439"/>
    </row>
    <row r="11851" spans="29:36" x14ac:dyDescent="0.3">
      <c r="AC11851" s="439"/>
      <c r="AD11851" s="439"/>
      <c r="AE11851" s="439"/>
      <c r="AF11851" s="439"/>
      <c r="AG11851" s="439"/>
      <c r="AH11851" s="439"/>
      <c r="AI11851" s="439"/>
      <c r="AJ11851" s="439"/>
    </row>
    <row r="11852" spans="29:36" x14ac:dyDescent="0.3">
      <c r="AC11852" s="439"/>
      <c r="AD11852" s="439"/>
      <c r="AE11852" s="439"/>
      <c r="AF11852" s="439"/>
      <c r="AG11852" s="439"/>
      <c r="AH11852" s="439"/>
      <c r="AI11852" s="439"/>
      <c r="AJ11852" s="439"/>
    </row>
    <row r="11853" spans="29:36" x14ac:dyDescent="0.3">
      <c r="AC11853" s="439"/>
      <c r="AD11853" s="439"/>
      <c r="AE11853" s="439"/>
      <c r="AF11853" s="439"/>
      <c r="AG11853" s="439"/>
      <c r="AH11853" s="439"/>
      <c r="AI11853" s="439"/>
      <c r="AJ11853" s="439"/>
    </row>
    <row r="11854" spans="29:36" x14ac:dyDescent="0.3">
      <c r="AC11854" s="439"/>
      <c r="AD11854" s="439"/>
      <c r="AE11854" s="439"/>
      <c r="AF11854" s="439"/>
      <c r="AG11854" s="439"/>
      <c r="AH11854" s="439"/>
      <c r="AI11854" s="439"/>
      <c r="AJ11854" s="439"/>
    </row>
    <row r="11855" spans="29:36" x14ac:dyDescent="0.3">
      <c r="AC11855" s="439"/>
      <c r="AD11855" s="439"/>
      <c r="AE11855" s="439"/>
      <c r="AF11855" s="439"/>
      <c r="AG11855" s="439"/>
      <c r="AH11855" s="439"/>
      <c r="AI11855" s="439"/>
      <c r="AJ11855" s="439"/>
    </row>
    <row r="11856" spans="29:36" x14ac:dyDescent="0.3">
      <c r="AC11856" s="439"/>
      <c r="AD11856" s="439"/>
      <c r="AE11856" s="439"/>
      <c r="AF11856" s="439"/>
      <c r="AG11856" s="439"/>
      <c r="AH11856" s="439"/>
      <c r="AI11856" s="439"/>
      <c r="AJ11856" s="439"/>
    </row>
    <row r="11857" spans="29:36" x14ac:dyDescent="0.3">
      <c r="AC11857" s="439"/>
      <c r="AD11857" s="439"/>
      <c r="AE11857" s="439"/>
      <c r="AF11857" s="439"/>
      <c r="AG11857" s="439"/>
      <c r="AH11857" s="439"/>
      <c r="AI11857" s="439"/>
      <c r="AJ11857" s="439"/>
    </row>
    <row r="11858" spans="29:36" x14ac:dyDescent="0.3">
      <c r="AC11858" s="439"/>
      <c r="AD11858" s="439"/>
      <c r="AE11858" s="439"/>
      <c r="AF11858" s="439"/>
      <c r="AG11858" s="439"/>
      <c r="AH11858" s="439"/>
      <c r="AI11858" s="439"/>
      <c r="AJ11858" s="439"/>
    </row>
    <row r="11859" spans="29:36" x14ac:dyDescent="0.3">
      <c r="AC11859" s="439"/>
      <c r="AD11859" s="439"/>
      <c r="AE11859" s="439"/>
      <c r="AF11859" s="439"/>
      <c r="AG11859" s="439"/>
      <c r="AH11859" s="439"/>
      <c r="AI11859" s="439"/>
      <c r="AJ11859" s="439"/>
    </row>
    <row r="11860" spans="29:36" x14ac:dyDescent="0.3">
      <c r="AC11860" s="439"/>
      <c r="AD11860" s="439"/>
      <c r="AE11860" s="439"/>
      <c r="AF11860" s="439"/>
      <c r="AG11860" s="439"/>
      <c r="AH11860" s="439"/>
      <c r="AI11860" s="439"/>
      <c r="AJ11860" s="439"/>
    </row>
    <row r="11861" spans="29:36" x14ac:dyDescent="0.3">
      <c r="AC11861" s="439"/>
      <c r="AD11861" s="439"/>
      <c r="AE11861" s="439"/>
      <c r="AF11861" s="439"/>
      <c r="AG11861" s="439"/>
      <c r="AH11861" s="439"/>
      <c r="AI11861" s="439"/>
      <c r="AJ11861" s="439"/>
    </row>
    <row r="11862" spans="29:36" x14ac:dyDescent="0.3">
      <c r="AC11862" s="439"/>
      <c r="AD11862" s="439"/>
      <c r="AE11862" s="439"/>
      <c r="AF11862" s="439"/>
      <c r="AG11862" s="439"/>
      <c r="AH11862" s="439"/>
      <c r="AI11862" s="439"/>
      <c r="AJ11862" s="439"/>
    </row>
    <row r="11863" spans="29:36" x14ac:dyDescent="0.3">
      <c r="AC11863" s="439"/>
      <c r="AD11863" s="439"/>
      <c r="AE11863" s="439"/>
      <c r="AF11863" s="439"/>
      <c r="AG11863" s="439"/>
      <c r="AH11863" s="439"/>
      <c r="AI11863" s="439"/>
      <c r="AJ11863" s="439"/>
    </row>
    <row r="11864" spans="29:36" x14ac:dyDescent="0.3">
      <c r="AC11864" s="439"/>
      <c r="AD11864" s="439"/>
      <c r="AE11864" s="439"/>
      <c r="AF11864" s="439"/>
      <c r="AG11864" s="439"/>
      <c r="AH11864" s="439"/>
      <c r="AI11864" s="439"/>
      <c r="AJ11864" s="439"/>
    </row>
    <row r="11865" spans="29:36" x14ac:dyDescent="0.3">
      <c r="AC11865" s="439"/>
      <c r="AD11865" s="439"/>
      <c r="AE11865" s="439"/>
      <c r="AF11865" s="439"/>
      <c r="AG11865" s="439"/>
      <c r="AH11865" s="439"/>
      <c r="AI11865" s="439"/>
      <c r="AJ11865" s="439"/>
    </row>
    <row r="11866" spans="29:36" x14ac:dyDescent="0.3">
      <c r="AC11866" s="439"/>
      <c r="AD11866" s="439"/>
      <c r="AE11866" s="439"/>
      <c r="AF11866" s="439"/>
      <c r="AG11866" s="439"/>
      <c r="AH11866" s="439"/>
      <c r="AI11866" s="439"/>
      <c r="AJ11866" s="439"/>
    </row>
    <row r="11867" spans="29:36" x14ac:dyDescent="0.3">
      <c r="AC11867" s="439"/>
      <c r="AD11867" s="439"/>
      <c r="AE11867" s="439"/>
      <c r="AF11867" s="439"/>
      <c r="AG11867" s="439"/>
      <c r="AH11867" s="439"/>
      <c r="AI11867" s="439"/>
      <c r="AJ11867" s="439"/>
    </row>
    <row r="11868" spans="29:36" x14ac:dyDescent="0.3">
      <c r="AC11868" s="439"/>
      <c r="AD11868" s="439"/>
      <c r="AE11868" s="439"/>
      <c r="AF11868" s="439"/>
      <c r="AG11868" s="439"/>
      <c r="AH11868" s="439"/>
      <c r="AI11868" s="439"/>
      <c r="AJ11868" s="439"/>
    </row>
    <row r="11869" spans="29:36" x14ac:dyDescent="0.3">
      <c r="AC11869" s="439"/>
      <c r="AD11869" s="439"/>
      <c r="AE11869" s="439"/>
      <c r="AF11869" s="439"/>
      <c r="AG11869" s="439"/>
      <c r="AH11869" s="439"/>
      <c r="AI11869" s="439"/>
      <c r="AJ11869" s="439"/>
    </row>
    <row r="11870" spans="29:36" x14ac:dyDescent="0.3">
      <c r="AC11870" s="439"/>
      <c r="AD11870" s="439"/>
      <c r="AE11870" s="439"/>
      <c r="AF11870" s="439"/>
      <c r="AG11870" s="439"/>
      <c r="AH11870" s="439"/>
      <c r="AI11870" s="439"/>
      <c r="AJ11870" s="439"/>
    </row>
    <row r="11871" spans="29:36" x14ac:dyDescent="0.3">
      <c r="AC11871" s="439"/>
      <c r="AD11871" s="439"/>
      <c r="AE11871" s="439"/>
      <c r="AF11871" s="439"/>
      <c r="AG11871" s="439"/>
      <c r="AH11871" s="439"/>
      <c r="AI11871" s="439"/>
      <c r="AJ11871" s="439"/>
    </row>
    <row r="11872" spans="29:36" x14ac:dyDescent="0.3">
      <c r="AC11872" s="439"/>
      <c r="AD11872" s="439"/>
      <c r="AE11872" s="439"/>
      <c r="AF11872" s="439"/>
      <c r="AG11872" s="439"/>
      <c r="AH11872" s="439"/>
      <c r="AI11872" s="439"/>
      <c r="AJ11872" s="439"/>
    </row>
    <row r="11873" spans="29:36" x14ac:dyDescent="0.3">
      <c r="AC11873" s="439"/>
      <c r="AD11873" s="439"/>
      <c r="AE11873" s="439"/>
      <c r="AF11873" s="439"/>
      <c r="AG11873" s="439"/>
      <c r="AH11873" s="439"/>
      <c r="AI11873" s="439"/>
      <c r="AJ11873" s="439"/>
    </row>
    <row r="11874" spans="29:36" x14ac:dyDescent="0.3">
      <c r="AC11874" s="439"/>
      <c r="AD11874" s="439"/>
      <c r="AE11874" s="439"/>
      <c r="AF11874" s="439"/>
      <c r="AG11874" s="439"/>
      <c r="AH11874" s="439"/>
      <c r="AI11874" s="439"/>
      <c r="AJ11874" s="439"/>
    </row>
    <row r="11875" spans="29:36" x14ac:dyDescent="0.3">
      <c r="AC11875" s="439"/>
      <c r="AD11875" s="439"/>
      <c r="AE11875" s="439"/>
      <c r="AF11875" s="439"/>
      <c r="AG11875" s="439"/>
      <c r="AH11875" s="439"/>
      <c r="AI11875" s="439"/>
      <c r="AJ11875" s="439"/>
    </row>
    <row r="11876" spans="29:36" x14ac:dyDescent="0.3">
      <c r="AC11876" s="439"/>
      <c r="AD11876" s="439"/>
      <c r="AE11876" s="439"/>
      <c r="AF11876" s="439"/>
      <c r="AG11876" s="439"/>
      <c r="AH11876" s="439"/>
      <c r="AI11876" s="439"/>
      <c r="AJ11876" s="439"/>
    </row>
    <row r="11877" spans="29:36" x14ac:dyDescent="0.3">
      <c r="AC11877" s="439"/>
      <c r="AD11877" s="439"/>
      <c r="AE11877" s="439"/>
      <c r="AF11877" s="439"/>
      <c r="AG11877" s="439"/>
      <c r="AH11877" s="439"/>
      <c r="AI11877" s="439"/>
      <c r="AJ11877" s="439"/>
    </row>
    <row r="11878" spans="29:36" x14ac:dyDescent="0.3">
      <c r="AC11878" s="439"/>
      <c r="AD11878" s="439"/>
      <c r="AE11878" s="439"/>
      <c r="AF11878" s="439"/>
      <c r="AG11878" s="439"/>
      <c r="AH11878" s="439"/>
      <c r="AI11878" s="439"/>
      <c r="AJ11878" s="439"/>
    </row>
    <row r="11879" spans="29:36" x14ac:dyDescent="0.3">
      <c r="AC11879" s="439"/>
      <c r="AD11879" s="439"/>
      <c r="AE11879" s="439"/>
      <c r="AF11879" s="439"/>
      <c r="AG11879" s="439"/>
      <c r="AH11879" s="439"/>
      <c r="AI11879" s="439"/>
      <c r="AJ11879" s="439"/>
    </row>
    <row r="11880" spans="29:36" x14ac:dyDescent="0.3">
      <c r="AC11880" s="439"/>
      <c r="AD11880" s="439"/>
      <c r="AE11880" s="439"/>
      <c r="AF11880" s="439"/>
      <c r="AG11880" s="439"/>
      <c r="AH11880" s="439"/>
      <c r="AI11880" s="439"/>
      <c r="AJ11880" s="439"/>
    </row>
    <row r="11881" spans="29:36" x14ac:dyDescent="0.3">
      <c r="AC11881" s="439"/>
      <c r="AD11881" s="439"/>
      <c r="AE11881" s="439"/>
      <c r="AF11881" s="439"/>
      <c r="AG11881" s="439"/>
      <c r="AH11881" s="439"/>
      <c r="AI11881" s="439"/>
      <c r="AJ11881" s="439"/>
    </row>
    <row r="11882" spans="29:36" x14ac:dyDescent="0.3">
      <c r="AC11882" s="439"/>
      <c r="AD11882" s="439"/>
      <c r="AE11882" s="439"/>
      <c r="AF11882" s="439"/>
      <c r="AG11882" s="439"/>
      <c r="AH11882" s="439"/>
      <c r="AI11882" s="439"/>
      <c r="AJ11882" s="439"/>
    </row>
    <row r="11883" spans="29:36" x14ac:dyDescent="0.3">
      <c r="AC11883" s="439"/>
      <c r="AD11883" s="439"/>
      <c r="AE11883" s="439"/>
      <c r="AF11883" s="439"/>
      <c r="AG11883" s="439"/>
      <c r="AH11883" s="439"/>
      <c r="AI11883" s="439"/>
      <c r="AJ11883" s="439"/>
    </row>
    <row r="11884" spans="29:36" x14ac:dyDescent="0.3">
      <c r="AC11884" s="439"/>
      <c r="AD11884" s="439"/>
      <c r="AE11884" s="439"/>
      <c r="AF11884" s="439"/>
      <c r="AG11884" s="439"/>
      <c r="AH11884" s="439"/>
      <c r="AI11884" s="439"/>
      <c r="AJ11884" s="439"/>
    </row>
    <row r="11885" spans="29:36" x14ac:dyDescent="0.3">
      <c r="AC11885" s="439"/>
      <c r="AD11885" s="439"/>
      <c r="AE11885" s="439"/>
      <c r="AF11885" s="439"/>
      <c r="AG11885" s="439"/>
      <c r="AH11885" s="439"/>
      <c r="AI11885" s="439"/>
      <c r="AJ11885" s="439"/>
    </row>
    <row r="11886" spans="29:36" x14ac:dyDescent="0.3">
      <c r="AC11886" s="439"/>
      <c r="AD11886" s="439"/>
      <c r="AE11886" s="439"/>
      <c r="AF11886" s="439"/>
      <c r="AG11886" s="439"/>
      <c r="AH11886" s="439"/>
      <c r="AI11886" s="439"/>
      <c r="AJ11886" s="439"/>
    </row>
    <row r="11887" spans="29:36" x14ac:dyDescent="0.3">
      <c r="AC11887" s="439"/>
      <c r="AD11887" s="439"/>
      <c r="AE11887" s="439"/>
      <c r="AF11887" s="439"/>
      <c r="AG11887" s="439"/>
      <c r="AH11887" s="439"/>
      <c r="AI11887" s="439"/>
      <c r="AJ11887" s="439"/>
    </row>
    <row r="11888" spans="29:36" x14ac:dyDescent="0.3">
      <c r="AC11888" s="439"/>
      <c r="AD11888" s="439"/>
      <c r="AE11888" s="439"/>
      <c r="AF11888" s="439"/>
      <c r="AG11888" s="439"/>
      <c r="AH11888" s="439"/>
      <c r="AI11888" s="439"/>
      <c r="AJ11888" s="439"/>
    </row>
    <row r="11889" spans="29:36" x14ac:dyDescent="0.3">
      <c r="AC11889" s="439"/>
      <c r="AD11889" s="439"/>
      <c r="AE11889" s="439"/>
      <c r="AF11889" s="439"/>
      <c r="AG11889" s="439"/>
      <c r="AH11889" s="439"/>
      <c r="AI11889" s="439"/>
      <c r="AJ11889" s="439"/>
    </row>
    <row r="11890" spans="29:36" x14ac:dyDescent="0.3">
      <c r="AC11890" s="439"/>
      <c r="AD11890" s="439"/>
      <c r="AE11890" s="439"/>
      <c r="AF11890" s="439"/>
      <c r="AG11890" s="439"/>
      <c r="AH11890" s="439"/>
      <c r="AI11890" s="439"/>
      <c r="AJ11890" s="439"/>
    </row>
    <row r="11891" spans="29:36" x14ac:dyDescent="0.3">
      <c r="AC11891" s="439"/>
      <c r="AD11891" s="439"/>
      <c r="AE11891" s="439"/>
      <c r="AF11891" s="439"/>
      <c r="AG11891" s="439"/>
      <c r="AH11891" s="439"/>
      <c r="AI11891" s="439"/>
      <c r="AJ11891" s="439"/>
    </row>
    <row r="11892" spans="29:36" x14ac:dyDescent="0.3">
      <c r="AC11892" s="439"/>
      <c r="AD11892" s="439"/>
      <c r="AE11892" s="439"/>
      <c r="AF11892" s="439"/>
      <c r="AG11892" s="439"/>
      <c r="AH11892" s="439"/>
      <c r="AI11892" s="439"/>
      <c r="AJ11892" s="439"/>
    </row>
    <row r="11893" spans="29:36" x14ac:dyDescent="0.3">
      <c r="AC11893" s="439"/>
      <c r="AD11893" s="439"/>
      <c r="AE11893" s="439"/>
      <c r="AF11893" s="439"/>
      <c r="AG11893" s="439"/>
      <c r="AH11893" s="439"/>
      <c r="AI11893" s="439"/>
      <c r="AJ11893" s="439"/>
    </row>
    <row r="11894" spans="29:36" x14ac:dyDescent="0.3">
      <c r="AC11894" s="439"/>
      <c r="AD11894" s="439"/>
      <c r="AE11894" s="439"/>
      <c r="AF11894" s="439"/>
      <c r="AG11894" s="439"/>
      <c r="AH11894" s="439"/>
      <c r="AI11894" s="439"/>
      <c r="AJ11894" s="439"/>
    </row>
    <row r="11895" spans="29:36" x14ac:dyDescent="0.3">
      <c r="AC11895" s="439"/>
      <c r="AD11895" s="439"/>
      <c r="AE11895" s="439"/>
      <c r="AF11895" s="439"/>
      <c r="AG11895" s="439"/>
      <c r="AH11895" s="439"/>
      <c r="AI11895" s="439"/>
      <c r="AJ11895" s="439"/>
    </row>
    <row r="11896" spans="29:36" x14ac:dyDescent="0.3">
      <c r="AC11896" s="439"/>
      <c r="AD11896" s="439"/>
      <c r="AE11896" s="439"/>
      <c r="AF11896" s="439"/>
      <c r="AG11896" s="439"/>
      <c r="AH11896" s="439"/>
      <c r="AI11896" s="439"/>
      <c r="AJ11896" s="439"/>
    </row>
    <row r="11897" spans="29:36" x14ac:dyDescent="0.3">
      <c r="AC11897" s="439"/>
      <c r="AD11897" s="439"/>
      <c r="AE11897" s="439"/>
      <c r="AF11897" s="439"/>
      <c r="AG11897" s="439"/>
      <c r="AH11897" s="439"/>
      <c r="AI11897" s="439"/>
      <c r="AJ11897" s="439"/>
    </row>
    <row r="11898" spans="29:36" x14ac:dyDescent="0.3">
      <c r="AC11898" s="439"/>
      <c r="AD11898" s="439"/>
      <c r="AE11898" s="439"/>
      <c r="AF11898" s="439"/>
      <c r="AG11898" s="439"/>
      <c r="AH11898" s="439"/>
      <c r="AI11898" s="439"/>
      <c r="AJ11898" s="439"/>
    </row>
    <row r="11899" spans="29:36" x14ac:dyDescent="0.3">
      <c r="AC11899" s="439"/>
      <c r="AD11899" s="439"/>
      <c r="AE11899" s="439"/>
      <c r="AF11899" s="439"/>
      <c r="AG11899" s="439"/>
      <c r="AH11899" s="439"/>
      <c r="AI11899" s="439"/>
      <c r="AJ11899" s="439"/>
    </row>
    <row r="11900" spans="29:36" x14ac:dyDescent="0.3">
      <c r="AC11900" s="439"/>
      <c r="AD11900" s="439"/>
      <c r="AE11900" s="439"/>
      <c r="AF11900" s="439"/>
      <c r="AG11900" s="439"/>
      <c r="AH11900" s="439"/>
      <c r="AI11900" s="439"/>
      <c r="AJ11900" s="439"/>
    </row>
    <row r="11901" spans="29:36" x14ac:dyDescent="0.3">
      <c r="AC11901" s="439"/>
      <c r="AD11901" s="439"/>
      <c r="AE11901" s="439"/>
      <c r="AF11901" s="439"/>
      <c r="AG11901" s="439"/>
      <c r="AH11901" s="439"/>
      <c r="AI11901" s="439"/>
      <c r="AJ11901" s="439"/>
    </row>
    <row r="11902" spans="29:36" x14ac:dyDescent="0.3">
      <c r="AC11902" s="439"/>
      <c r="AD11902" s="439"/>
      <c r="AE11902" s="439"/>
      <c r="AF11902" s="439"/>
      <c r="AG11902" s="439"/>
      <c r="AH11902" s="439"/>
      <c r="AI11902" s="439"/>
      <c r="AJ11902" s="439"/>
    </row>
    <row r="11903" spans="29:36" x14ac:dyDescent="0.3">
      <c r="AC11903" s="439"/>
      <c r="AD11903" s="439"/>
      <c r="AE11903" s="439"/>
      <c r="AF11903" s="439"/>
      <c r="AG11903" s="439"/>
      <c r="AH11903" s="439"/>
      <c r="AI11903" s="439"/>
      <c r="AJ11903" s="439"/>
    </row>
    <row r="11904" spans="29:36" x14ac:dyDescent="0.3">
      <c r="AC11904" s="439"/>
      <c r="AD11904" s="439"/>
      <c r="AE11904" s="439"/>
      <c r="AF11904" s="439"/>
      <c r="AG11904" s="439"/>
      <c r="AH11904" s="439"/>
      <c r="AI11904" s="439"/>
      <c r="AJ11904" s="439"/>
    </row>
    <row r="11905" spans="29:36" x14ac:dyDescent="0.3">
      <c r="AC11905" s="439"/>
      <c r="AD11905" s="439"/>
      <c r="AE11905" s="439"/>
      <c r="AF11905" s="439"/>
      <c r="AG11905" s="439"/>
      <c r="AH11905" s="439"/>
      <c r="AI11905" s="439"/>
      <c r="AJ11905" s="439"/>
    </row>
    <row r="11906" spans="29:36" x14ac:dyDescent="0.3">
      <c r="AC11906" s="439"/>
      <c r="AD11906" s="439"/>
      <c r="AE11906" s="439"/>
      <c r="AF11906" s="439"/>
      <c r="AG11906" s="439"/>
      <c r="AH11906" s="439"/>
      <c r="AI11906" s="439"/>
      <c r="AJ11906" s="439"/>
    </row>
    <row r="11907" spans="29:36" x14ac:dyDescent="0.3">
      <c r="AC11907" s="439"/>
      <c r="AD11907" s="439"/>
      <c r="AE11907" s="439"/>
      <c r="AF11907" s="439"/>
      <c r="AG11907" s="439"/>
      <c r="AH11907" s="439"/>
      <c r="AI11907" s="439"/>
      <c r="AJ11907" s="439"/>
    </row>
    <row r="11908" spans="29:36" x14ac:dyDescent="0.3">
      <c r="AC11908" s="439"/>
      <c r="AD11908" s="439"/>
      <c r="AE11908" s="439"/>
      <c r="AF11908" s="439"/>
      <c r="AG11908" s="439"/>
      <c r="AH11908" s="439"/>
      <c r="AI11908" s="439"/>
      <c r="AJ11908" s="439"/>
    </row>
    <row r="11909" spans="29:36" x14ac:dyDescent="0.3">
      <c r="AC11909" s="439"/>
      <c r="AD11909" s="439"/>
      <c r="AE11909" s="439"/>
      <c r="AF11909" s="439"/>
      <c r="AG11909" s="439"/>
      <c r="AH11909" s="439"/>
      <c r="AI11909" s="439"/>
      <c r="AJ11909" s="439"/>
    </row>
    <row r="11910" spans="29:36" x14ac:dyDescent="0.3">
      <c r="AC11910" s="439"/>
      <c r="AD11910" s="439"/>
      <c r="AE11910" s="439"/>
      <c r="AF11910" s="439"/>
      <c r="AG11910" s="439"/>
      <c r="AH11910" s="439"/>
      <c r="AI11910" s="439"/>
      <c r="AJ11910" s="439"/>
    </row>
    <row r="11911" spans="29:36" x14ac:dyDescent="0.3">
      <c r="AC11911" s="439"/>
      <c r="AD11911" s="439"/>
      <c r="AE11911" s="439"/>
      <c r="AF11911" s="439"/>
      <c r="AG11911" s="439"/>
      <c r="AH11911" s="439"/>
      <c r="AI11911" s="439"/>
      <c r="AJ11911" s="439"/>
    </row>
    <row r="11912" spans="29:36" x14ac:dyDescent="0.3">
      <c r="AC11912" s="439"/>
      <c r="AD11912" s="439"/>
      <c r="AE11912" s="439"/>
      <c r="AF11912" s="439"/>
      <c r="AG11912" s="439"/>
      <c r="AH11912" s="439"/>
      <c r="AI11912" s="439"/>
      <c r="AJ11912" s="439"/>
    </row>
    <row r="11913" spans="29:36" x14ac:dyDescent="0.3">
      <c r="AC11913" s="439"/>
      <c r="AD11913" s="439"/>
      <c r="AE11913" s="439"/>
      <c r="AF11913" s="439"/>
      <c r="AG11913" s="439"/>
      <c r="AH11913" s="439"/>
      <c r="AI11913" s="439"/>
      <c r="AJ11913" s="439"/>
    </row>
    <row r="11914" spans="29:36" x14ac:dyDescent="0.3">
      <c r="AC11914" s="439"/>
      <c r="AD11914" s="439"/>
      <c r="AE11914" s="439"/>
      <c r="AF11914" s="439"/>
      <c r="AG11914" s="439"/>
      <c r="AH11914" s="439"/>
      <c r="AI11914" s="439"/>
      <c r="AJ11914" s="439"/>
    </row>
    <row r="11915" spans="29:36" x14ac:dyDescent="0.3">
      <c r="AC11915" s="439"/>
      <c r="AD11915" s="439"/>
      <c r="AE11915" s="439"/>
      <c r="AF11915" s="439"/>
      <c r="AG11915" s="439"/>
      <c r="AH11915" s="439"/>
      <c r="AI11915" s="439"/>
      <c r="AJ11915" s="439"/>
    </row>
    <row r="11916" spans="29:36" x14ac:dyDescent="0.3">
      <c r="AC11916" s="439"/>
      <c r="AD11916" s="439"/>
      <c r="AE11916" s="439"/>
      <c r="AF11916" s="439"/>
      <c r="AG11916" s="439"/>
      <c r="AH11916" s="439"/>
      <c r="AI11916" s="439"/>
      <c r="AJ11916" s="439"/>
    </row>
    <row r="11917" spans="29:36" x14ac:dyDescent="0.3">
      <c r="AC11917" s="439"/>
      <c r="AD11917" s="439"/>
      <c r="AE11917" s="439"/>
      <c r="AF11917" s="439"/>
      <c r="AG11917" s="439"/>
      <c r="AH11917" s="439"/>
      <c r="AI11917" s="439"/>
      <c r="AJ11917" s="439"/>
    </row>
    <row r="11918" spans="29:36" x14ac:dyDescent="0.3">
      <c r="AC11918" s="439"/>
      <c r="AD11918" s="439"/>
      <c r="AE11918" s="439"/>
      <c r="AF11918" s="439"/>
      <c r="AG11918" s="439"/>
      <c r="AH11918" s="439"/>
      <c r="AI11918" s="439"/>
      <c r="AJ11918" s="439"/>
    </row>
    <row r="11919" spans="29:36" x14ac:dyDescent="0.3">
      <c r="AC11919" s="439"/>
      <c r="AD11919" s="439"/>
      <c r="AE11919" s="439"/>
      <c r="AF11919" s="439"/>
      <c r="AG11919" s="439"/>
      <c r="AH11919" s="439"/>
      <c r="AI11919" s="439"/>
      <c r="AJ11919" s="439"/>
    </row>
    <row r="11920" spans="29:36" x14ac:dyDescent="0.3">
      <c r="AC11920" s="439"/>
      <c r="AD11920" s="439"/>
      <c r="AE11920" s="439"/>
      <c r="AF11920" s="439"/>
      <c r="AG11920" s="439"/>
      <c r="AH11920" s="439"/>
      <c r="AI11920" s="439"/>
      <c r="AJ11920" s="439"/>
    </row>
    <row r="11921" spans="29:36" x14ac:dyDescent="0.3">
      <c r="AC11921" s="439"/>
      <c r="AD11921" s="439"/>
      <c r="AE11921" s="439"/>
      <c r="AF11921" s="439"/>
      <c r="AG11921" s="439"/>
      <c r="AH11921" s="439"/>
      <c r="AI11921" s="439"/>
      <c r="AJ11921" s="439"/>
    </row>
    <row r="11922" spans="29:36" x14ac:dyDescent="0.3">
      <c r="AC11922" s="439"/>
      <c r="AD11922" s="439"/>
      <c r="AE11922" s="439"/>
      <c r="AF11922" s="439"/>
      <c r="AG11922" s="439"/>
      <c r="AH11922" s="439"/>
      <c r="AI11922" s="439"/>
      <c r="AJ11922" s="439"/>
    </row>
    <row r="11923" spans="29:36" x14ac:dyDescent="0.3">
      <c r="AC11923" s="439"/>
      <c r="AD11923" s="439"/>
      <c r="AE11923" s="439"/>
      <c r="AF11923" s="439"/>
      <c r="AG11923" s="439"/>
      <c r="AH11923" s="439"/>
      <c r="AI11923" s="439"/>
      <c r="AJ11923" s="439"/>
    </row>
    <row r="11924" spans="29:36" x14ac:dyDescent="0.3">
      <c r="AC11924" s="439"/>
      <c r="AD11924" s="439"/>
      <c r="AE11924" s="439"/>
      <c r="AF11924" s="439"/>
      <c r="AG11924" s="439"/>
      <c r="AH11924" s="439"/>
      <c r="AI11924" s="439"/>
      <c r="AJ11924" s="439"/>
    </row>
    <row r="11925" spans="29:36" x14ac:dyDescent="0.3">
      <c r="AC11925" s="439"/>
      <c r="AD11925" s="439"/>
      <c r="AE11925" s="439"/>
      <c r="AF11925" s="439"/>
      <c r="AG11925" s="439"/>
      <c r="AH11925" s="439"/>
      <c r="AI11925" s="439"/>
      <c r="AJ11925" s="439"/>
    </row>
    <row r="11926" spans="29:36" x14ac:dyDescent="0.3">
      <c r="AC11926" s="439"/>
      <c r="AD11926" s="439"/>
      <c r="AE11926" s="439"/>
      <c r="AF11926" s="439"/>
      <c r="AG11926" s="439"/>
      <c r="AH11926" s="439"/>
      <c r="AI11926" s="439"/>
      <c r="AJ11926" s="439"/>
    </row>
    <row r="11927" spans="29:36" x14ac:dyDescent="0.3">
      <c r="AC11927" s="439"/>
      <c r="AD11927" s="439"/>
      <c r="AE11927" s="439"/>
      <c r="AF11927" s="439"/>
      <c r="AG11927" s="439"/>
      <c r="AH11927" s="439"/>
      <c r="AI11927" s="439"/>
      <c r="AJ11927" s="439"/>
    </row>
    <row r="11928" spans="29:36" x14ac:dyDescent="0.3">
      <c r="AC11928" s="439"/>
      <c r="AD11928" s="439"/>
      <c r="AE11928" s="439"/>
      <c r="AF11928" s="439"/>
      <c r="AG11928" s="439"/>
      <c r="AH11928" s="439"/>
      <c r="AI11928" s="439"/>
      <c r="AJ11928" s="439"/>
    </row>
    <row r="11929" spans="29:36" x14ac:dyDescent="0.3">
      <c r="AC11929" s="439"/>
      <c r="AD11929" s="439"/>
      <c r="AE11929" s="439"/>
      <c r="AF11929" s="439"/>
      <c r="AG11929" s="439"/>
      <c r="AH11929" s="439"/>
      <c r="AI11929" s="439"/>
      <c r="AJ11929" s="439"/>
    </row>
    <row r="11930" spans="29:36" x14ac:dyDescent="0.3">
      <c r="AC11930" s="439"/>
      <c r="AD11930" s="439"/>
      <c r="AE11930" s="439"/>
      <c r="AF11930" s="439"/>
      <c r="AG11930" s="439"/>
      <c r="AH11930" s="439"/>
      <c r="AI11930" s="439"/>
      <c r="AJ11930" s="439"/>
    </row>
    <row r="11931" spans="29:36" x14ac:dyDescent="0.3">
      <c r="AC11931" s="439"/>
      <c r="AD11931" s="439"/>
      <c r="AE11931" s="439"/>
      <c r="AF11931" s="439"/>
      <c r="AG11931" s="439"/>
      <c r="AH11931" s="439"/>
      <c r="AI11931" s="439"/>
      <c r="AJ11931" s="439"/>
    </row>
    <row r="11932" spans="29:36" x14ac:dyDescent="0.3">
      <c r="AC11932" s="439"/>
      <c r="AD11932" s="439"/>
      <c r="AE11932" s="439"/>
      <c r="AF11932" s="439"/>
      <c r="AG11932" s="439"/>
      <c r="AH11932" s="439"/>
      <c r="AI11932" s="439"/>
      <c r="AJ11932" s="439"/>
    </row>
    <row r="11933" spans="29:36" x14ac:dyDescent="0.3">
      <c r="AC11933" s="439"/>
      <c r="AD11933" s="439"/>
      <c r="AE11933" s="439"/>
      <c r="AF11933" s="439"/>
      <c r="AG11933" s="439"/>
      <c r="AH11933" s="439"/>
      <c r="AI11933" s="439"/>
      <c r="AJ11933" s="439"/>
    </row>
    <row r="11934" spans="29:36" x14ac:dyDescent="0.3">
      <c r="AC11934" s="439"/>
      <c r="AD11934" s="439"/>
      <c r="AE11934" s="439"/>
      <c r="AF11934" s="439"/>
      <c r="AG11934" s="439"/>
      <c r="AH11934" s="439"/>
      <c r="AI11934" s="439"/>
      <c r="AJ11934" s="439"/>
    </row>
    <row r="11935" spans="29:36" x14ac:dyDescent="0.3">
      <c r="AC11935" s="439"/>
      <c r="AD11935" s="439"/>
      <c r="AE11935" s="439"/>
      <c r="AF11935" s="439"/>
      <c r="AG11935" s="439"/>
      <c r="AH11935" s="439"/>
      <c r="AI11935" s="439"/>
      <c r="AJ11935" s="439"/>
    </row>
    <row r="11936" spans="29:36" x14ac:dyDescent="0.3">
      <c r="AC11936" s="439"/>
      <c r="AD11936" s="439"/>
      <c r="AE11936" s="439"/>
      <c r="AF11936" s="439"/>
      <c r="AG11936" s="439"/>
      <c r="AH11936" s="439"/>
      <c r="AI11936" s="439"/>
      <c r="AJ11936" s="439"/>
    </row>
    <row r="11937" spans="29:36" x14ac:dyDescent="0.3">
      <c r="AC11937" s="439"/>
      <c r="AD11937" s="439"/>
      <c r="AE11937" s="439"/>
      <c r="AF11937" s="439"/>
      <c r="AG11937" s="439"/>
      <c r="AH11937" s="439"/>
      <c r="AI11937" s="439"/>
      <c r="AJ11937" s="439"/>
    </row>
    <row r="11938" spans="29:36" x14ac:dyDescent="0.3">
      <c r="AC11938" s="439"/>
      <c r="AD11938" s="439"/>
      <c r="AE11938" s="439"/>
      <c r="AF11938" s="439"/>
      <c r="AG11938" s="439"/>
      <c r="AH11938" s="439"/>
      <c r="AI11938" s="439"/>
      <c r="AJ11938" s="439"/>
    </row>
    <row r="11939" spans="29:36" x14ac:dyDescent="0.3">
      <c r="AC11939" s="439"/>
      <c r="AD11939" s="439"/>
      <c r="AE11939" s="439"/>
      <c r="AF11939" s="439"/>
      <c r="AG11939" s="439"/>
      <c r="AH11939" s="439"/>
      <c r="AI11939" s="439"/>
      <c r="AJ11939" s="439"/>
    </row>
    <row r="11940" spans="29:36" x14ac:dyDescent="0.3">
      <c r="AC11940" s="439"/>
      <c r="AD11940" s="439"/>
      <c r="AE11940" s="439"/>
      <c r="AF11940" s="439"/>
      <c r="AG11940" s="439"/>
      <c r="AH11940" s="439"/>
      <c r="AI11940" s="439"/>
      <c r="AJ11940" s="439"/>
    </row>
    <row r="11941" spans="29:36" x14ac:dyDescent="0.3">
      <c r="AC11941" s="439"/>
      <c r="AD11941" s="439"/>
      <c r="AE11941" s="439"/>
      <c r="AF11941" s="439"/>
      <c r="AG11941" s="439"/>
      <c r="AH11941" s="439"/>
      <c r="AI11941" s="439"/>
      <c r="AJ11941" s="439"/>
    </row>
    <row r="11942" spans="29:36" x14ac:dyDescent="0.3">
      <c r="AC11942" s="439"/>
      <c r="AD11942" s="439"/>
      <c r="AE11942" s="439"/>
      <c r="AF11942" s="439"/>
      <c r="AG11942" s="439"/>
      <c r="AH11942" s="439"/>
      <c r="AI11942" s="439"/>
      <c r="AJ11942" s="439"/>
    </row>
    <row r="11943" spans="29:36" x14ac:dyDescent="0.3">
      <c r="AC11943" s="439"/>
      <c r="AD11943" s="439"/>
      <c r="AE11943" s="439"/>
      <c r="AF11943" s="439"/>
      <c r="AG11943" s="439"/>
      <c r="AH11943" s="439"/>
      <c r="AI11943" s="439"/>
      <c r="AJ11943" s="439"/>
    </row>
    <row r="11944" spans="29:36" x14ac:dyDescent="0.3">
      <c r="AC11944" s="439"/>
      <c r="AD11944" s="439"/>
      <c r="AE11944" s="439"/>
      <c r="AF11944" s="439"/>
      <c r="AG11944" s="439"/>
      <c r="AH11944" s="439"/>
      <c r="AI11944" s="439"/>
      <c r="AJ11944" s="439"/>
    </row>
    <row r="11945" spans="29:36" x14ac:dyDescent="0.3">
      <c r="AC11945" s="439"/>
      <c r="AD11945" s="439"/>
      <c r="AE11945" s="439"/>
      <c r="AF11945" s="439"/>
      <c r="AG11945" s="439"/>
      <c r="AH11945" s="439"/>
      <c r="AI11945" s="439"/>
      <c r="AJ11945" s="439"/>
    </row>
    <row r="11946" spans="29:36" x14ac:dyDescent="0.3">
      <c r="AC11946" s="439"/>
      <c r="AD11946" s="439"/>
      <c r="AE11946" s="439"/>
      <c r="AF11946" s="439"/>
      <c r="AG11946" s="439"/>
      <c r="AH11946" s="439"/>
      <c r="AI11946" s="439"/>
      <c r="AJ11946" s="439"/>
    </row>
    <row r="11947" spans="29:36" x14ac:dyDescent="0.3">
      <c r="AC11947" s="439"/>
      <c r="AD11947" s="439"/>
      <c r="AE11947" s="439"/>
      <c r="AF11947" s="439"/>
      <c r="AG11947" s="439"/>
      <c r="AH11947" s="439"/>
      <c r="AI11947" s="439"/>
      <c r="AJ11947" s="439"/>
    </row>
    <row r="11948" spans="29:36" x14ac:dyDescent="0.3">
      <c r="AC11948" s="439"/>
      <c r="AD11948" s="439"/>
      <c r="AE11948" s="439"/>
      <c r="AF11948" s="439"/>
      <c r="AG11948" s="439"/>
      <c r="AH11948" s="439"/>
      <c r="AI11948" s="439"/>
      <c r="AJ11948" s="439"/>
    </row>
    <row r="11949" spans="29:36" x14ac:dyDescent="0.3">
      <c r="AC11949" s="439"/>
      <c r="AD11949" s="439"/>
      <c r="AE11949" s="439"/>
      <c r="AF11949" s="439"/>
      <c r="AG11949" s="439"/>
      <c r="AH11949" s="439"/>
      <c r="AI11949" s="439"/>
      <c r="AJ11949" s="439"/>
    </row>
    <row r="11950" spans="29:36" x14ac:dyDescent="0.3">
      <c r="AC11950" s="439"/>
      <c r="AD11950" s="439"/>
      <c r="AE11950" s="439"/>
      <c r="AF11950" s="439"/>
      <c r="AG11950" s="439"/>
      <c r="AH11950" s="439"/>
      <c r="AI11950" s="439"/>
      <c r="AJ11950" s="439"/>
    </row>
    <row r="11951" spans="29:36" x14ac:dyDescent="0.3">
      <c r="AC11951" s="439"/>
      <c r="AD11951" s="439"/>
      <c r="AE11951" s="439"/>
      <c r="AF11951" s="439"/>
      <c r="AG11951" s="439"/>
      <c r="AH11951" s="439"/>
      <c r="AI11951" s="439"/>
      <c r="AJ11951" s="439"/>
    </row>
    <row r="11952" spans="29:36" x14ac:dyDescent="0.3">
      <c r="AC11952" s="439"/>
      <c r="AD11952" s="439"/>
      <c r="AE11952" s="439"/>
      <c r="AF11952" s="439"/>
      <c r="AG11952" s="439"/>
      <c r="AH11952" s="439"/>
      <c r="AI11952" s="439"/>
      <c r="AJ11952" s="439"/>
    </row>
    <row r="11953" spans="29:36" x14ac:dyDescent="0.3">
      <c r="AC11953" s="439"/>
      <c r="AD11953" s="439"/>
      <c r="AE11953" s="439"/>
      <c r="AF11953" s="439"/>
      <c r="AG11953" s="439"/>
      <c r="AH11953" s="439"/>
      <c r="AI11953" s="439"/>
      <c r="AJ11953" s="439"/>
    </row>
    <row r="11954" spans="29:36" x14ac:dyDescent="0.3">
      <c r="AC11954" s="439"/>
      <c r="AD11954" s="439"/>
      <c r="AE11954" s="439"/>
      <c r="AF11954" s="439"/>
      <c r="AG11954" s="439"/>
      <c r="AH11954" s="439"/>
      <c r="AI11954" s="439"/>
      <c r="AJ11954" s="439"/>
    </row>
    <row r="11955" spans="29:36" x14ac:dyDescent="0.3">
      <c r="AC11955" s="439"/>
      <c r="AD11955" s="439"/>
      <c r="AE11955" s="439"/>
      <c r="AF11955" s="439"/>
      <c r="AG11955" s="439"/>
      <c r="AH11955" s="439"/>
      <c r="AI11955" s="439"/>
      <c r="AJ11955" s="439"/>
    </row>
    <row r="11956" spans="29:36" x14ac:dyDescent="0.3">
      <c r="AC11956" s="439"/>
      <c r="AD11956" s="439"/>
      <c r="AE11956" s="439"/>
      <c r="AF11956" s="439"/>
      <c r="AG11956" s="439"/>
      <c r="AH11956" s="439"/>
      <c r="AI11956" s="439"/>
      <c r="AJ11956" s="439"/>
    </row>
    <row r="11957" spans="29:36" x14ac:dyDescent="0.3">
      <c r="AC11957" s="439"/>
      <c r="AD11957" s="439"/>
      <c r="AE11957" s="439"/>
      <c r="AF11957" s="439"/>
      <c r="AG11957" s="439"/>
      <c r="AH11957" s="439"/>
      <c r="AI11957" s="439"/>
      <c r="AJ11957" s="439"/>
    </row>
    <row r="11958" spans="29:36" x14ac:dyDescent="0.3">
      <c r="AC11958" s="439"/>
      <c r="AD11958" s="439"/>
      <c r="AE11958" s="439"/>
      <c r="AF11958" s="439"/>
      <c r="AG11958" s="439"/>
      <c r="AH11958" s="439"/>
      <c r="AI11958" s="439"/>
      <c r="AJ11958" s="439"/>
    </row>
    <row r="11959" spans="29:36" x14ac:dyDescent="0.3">
      <c r="AC11959" s="439"/>
      <c r="AD11959" s="439"/>
      <c r="AE11959" s="439"/>
      <c r="AF11959" s="439"/>
      <c r="AG11959" s="439"/>
      <c r="AH11959" s="439"/>
      <c r="AI11959" s="439"/>
      <c r="AJ11959" s="439"/>
    </row>
    <row r="11960" spans="29:36" x14ac:dyDescent="0.3">
      <c r="AC11960" s="439"/>
      <c r="AD11960" s="439"/>
      <c r="AE11960" s="439"/>
      <c r="AF11960" s="439"/>
      <c r="AG11960" s="439"/>
      <c r="AH11960" s="439"/>
      <c r="AI11960" s="439"/>
      <c r="AJ11960" s="439"/>
    </row>
    <row r="11961" spans="29:36" x14ac:dyDescent="0.3">
      <c r="AC11961" s="439"/>
      <c r="AD11961" s="439"/>
      <c r="AE11961" s="439"/>
      <c r="AF11961" s="439"/>
      <c r="AG11961" s="439"/>
      <c r="AH11961" s="439"/>
      <c r="AI11961" s="439"/>
      <c r="AJ11961" s="439"/>
    </row>
    <row r="11962" spans="29:36" x14ac:dyDescent="0.3">
      <c r="AC11962" s="439"/>
      <c r="AD11962" s="439"/>
      <c r="AE11962" s="439"/>
      <c r="AF11962" s="439"/>
      <c r="AG11962" s="439"/>
      <c r="AH11962" s="439"/>
      <c r="AI11962" s="439"/>
      <c r="AJ11962" s="439"/>
    </row>
    <row r="11963" spans="29:36" x14ac:dyDescent="0.3">
      <c r="AC11963" s="439"/>
      <c r="AD11963" s="439"/>
      <c r="AE11963" s="439"/>
      <c r="AF11963" s="439"/>
      <c r="AG11963" s="439"/>
      <c r="AH11963" s="439"/>
      <c r="AI11963" s="439"/>
      <c r="AJ11963" s="439"/>
    </row>
    <row r="11964" spans="29:36" x14ac:dyDescent="0.3">
      <c r="AC11964" s="439"/>
      <c r="AD11964" s="439"/>
      <c r="AE11964" s="439"/>
      <c r="AF11964" s="439"/>
      <c r="AG11964" s="439"/>
      <c r="AH11964" s="439"/>
      <c r="AI11964" s="439"/>
      <c r="AJ11964" s="439"/>
    </row>
    <row r="11965" spans="29:36" x14ac:dyDescent="0.3">
      <c r="AC11965" s="439"/>
      <c r="AD11965" s="439"/>
      <c r="AE11965" s="439"/>
      <c r="AF11965" s="439"/>
      <c r="AG11965" s="439"/>
      <c r="AH11965" s="439"/>
      <c r="AI11965" s="439"/>
      <c r="AJ11965" s="439"/>
    </row>
    <row r="11966" spans="29:36" x14ac:dyDescent="0.3">
      <c r="AC11966" s="439"/>
      <c r="AD11966" s="439"/>
      <c r="AE11966" s="439"/>
      <c r="AF11966" s="439"/>
      <c r="AG11966" s="439"/>
      <c r="AH11966" s="439"/>
      <c r="AI11966" s="439"/>
      <c r="AJ11966" s="439"/>
    </row>
    <row r="11967" spans="29:36" x14ac:dyDescent="0.3">
      <c r="AC11967" s="439"/>
      <c r="AD11967" s="439"/>
      <c r="AE11967" s="439"/>
      <c r="AF11967" s="439"/>
      <c r="AG11967" s="439"/>
      <c r="AH11967" s="439"/>
      <c r="AI11967" s="439"/>
      <c r="AJ11967" s="439"/>
    </row>
    <row r="11968" spans="29:36" x14ac:dyDescent="0.3">
      <c r="AC11968" s="439"/>
      <c r="AD11968" s="439"/>
      <c r="AE11968" s="439"/>
      <c r="AF11968" s="439"/>
      <c r="AG11968" s="439"/>
      <c r="AH11968" s="439"/>
      <c r="AI11968" s="439"/>
      <c r="AJ11968" s="439"/>
    </row>
    <row r="11969" spans="29:36" x14ac:dyDescent="0.3">
      <c r="AC11969" s="439"/>
      <c r="AD11969" s="439"/>
      <c r="AE11969" s="439"/>
      <c r="AF11969" s="439"/>
      <c r="AG11969" s="439"/>
      <c r="AH11969" s="439"/>
      <c r="AI11969" s="439"/>
      <c r="AJ11969" s="439"/>
    </row>
    <row r="11970" spans="29:36" x14ac:dyDescent="0.3">
      <c r="AC11970" s="439"/>
      <c r="AD11970" s="439"/>
      <c r="AE11970" s="439"/>
      <c r="AF11970" s="439"/>
      <c r="AG11970" s="439"/>
      <c r="AH11970" s="439"/>
      <c r="AI11970" s="439"/>
      <c r="AJ11970" s="439"/>
    </row>
    <row r="11971" spans="29:36" x14ac:dyDescent="0.3">
      <c r="AC11971" s="439"/>
      <c r="AD11971" s="439"/>
      <c r="AE11971" s="439"/>
      <c r="AF11971" s="439"/>
      <c r="AG11971" s="439"/>
      <c r="AH11971" s="439"/>
      <c r="AI11971" s="439"/>
      <c r="AJ11971" s="439"/>
    </row>
    <row r="11972" spans="29:36" x14ac:dyDescent="0.3">
      <c r="AC11972" s="439"/>
      <c r="AD11972" s="439"/>
      <c r="AE11972" s="439"/>
      <c r="AF11972" s="439"/>
      <c r="AG11972" s="439"/>
      <c r="AH11972" s="439"/>
      <c r="AI11972" s="439"/>
      <c r="AJ11972" s="439"/>
    </row>
    <row r="11973" spans="29:36" x14ac:dyDescent="0.3">
      <c r="AC11973" s="439"/>
      <c r="AD11973" s="439"/>
      <c r="AE11973" s="439"/>
      <c r="AF11973" s="439"/>
      <c r="AG11973" s="439"/>
      <c r="AH11973" s="439"/>
      <c r="AI11973" s="439"/>
      <c r="AJ11973" s="439"/>
    </row>
    <row r="11974" spans="29:36" x14ac:dyDescent="0.3">
      <c r="AC11974" s="439"/>
      <c r="AD11974" s="439"/>
      <c r="AE11974" s="439"/>
      <c r="AF11974" s="439"/>
      <c r="AG11974" s="439"/>
      <c r="AH11974" s="439"/>
      <c r="AI11974" s="439"/>
      <c r="AJ11974" s="439"/>
    </row>
    <row r="11975" spans="29:36" x14ac:dyDescent="0.3">
      <c r="AC11975" s="439"/>
      <c r="AD11975" s="439"/>
      <c r="AE11975" s="439"/>
      <c r="AF11975" s="439"/>
      <c r="AG11975" s="439"/>
      <c r="AH11975" s="439"/>
      <c r="AI11975" s="439"/>
      <c r="AJ11975" s="439"/>
    </row>
    <row r="11976" spans="29:36" x14ac:dyDescent="0.3">
      <c r="AC11976" s="439"/>
      <c r="AD11976" s="439"/>
      <c r="AE11976" s="439"/>
      <c r="AF11976" s="439"/>
      <c r="AG11976" s="439"/>
      <c r="AH11976" s="439"/>
      <c r="AI11976" s="439"/>
      <c r="AJ11976" s="439"/>
    </row>
    <row r="11977" spans="29:36" x14ac:dyDescent="0.3">
      <c r="AC11977" s="439"/>
      <c r="AD11977" s="439"/>
      <c r="AE11977" s="439"/>
      <c r="AF11977" s="439"/>
      <c r="AG11977" s="439"/>
      <c r="AH11977" s="439"/>
      <c r="AI11977" s="439"/>
      <c r="AJ11977" s="439"/>
    </row>
    <row r="11978" spans="29:36" x14ac:dyDescent="0.3">
      <c r="AC11978" s="439"/>
      <c r="AD11978" s="439"/>
      <c r="AE11978" s="439"/>
      <c r="AF11978" s="439"/>
      <c r="AG11978" s="439"/>
      <c r="AH11978" s="439"/>
      <c r="AI11978" s="439"/>
      <c r="AJ11978" s="439"/>
    </row>
    <row r="11979" spans="29:36" x14ac:dyDescent="0.3">
      <c r="AC11979" s="439"/>
      <c r="AD11979" s="439"/>
      <c r="AE11979" s="439"/>
      <c r="AF11979" s="439"/>
      <c r="AG11979" s="439"/>
      <c r="AH11979" s="439"/>
      <c r="AI11979" s="439"/>
      <c r="AJ11979" s="439"/>
    </row>
    <row r="11980" spans="29:36" x14ac:dyDescent="0.3">
      <c r="AC11980" s="439"/>
      <c r="AD11980" s="439"/>
      <c r="AE11980" s="439"/>
      <c r="AF11980" s="439"/>
      <c r="AG11980" s="439"/>
      <c r="AH11980" s="439"/>
      <c r="AI11980" s="439"/>
      <c r="AJ11980" s="439"/>
    </row>
    <row r="11981" spans="29:36" x14ac:dyDescent="0.3">
      <c r="AC11981" s="439"/>
      <c r="AD11981" s="439"/>
      <c r="AE11981" s="439"/>
      <c r="AF11981" s="439"/>
      <c r="AG11981" s="439"/>
      <c r="AH11981" s="439"/>
      <c r="AI11981" s="439"/>
      <c r="AJ11981" s="439"/>
    </row>
    <row r="11982" spans="29:36" x14ac:dyDescent="0.3">
      <c r="AC11982" s="439"/>
      <c r="AD11982" s="439"/>
      <c r="AE11982" s="439"/>
      <c r="AF11982" s="439"/>
      <c r="AG11982" s="439"/>
      <c r="AH11982" s="439"/>
      <c r="AI11982" s="439"/>
      <c r="AJ11982" s="439"/>
    </row>
    <row r="11983" spans="29:36" x14ac:dyDescent="0.3">
      <c r="AC11983" s="439"/>
      <c r="AD11983" s="439"/>
      <c r="AE11983" s="439"/>
      <c r="AF11983" s="439"/>
      <c r="AG11983" s="439"/>
      <c r="AH11983" s="439"/>
      <c r="AI11983" s="439"/>
      <c r="AJ11983" s="439"/>
    </row>
    <row r="11984" spans="29:36" x14ac:dyDescent="0.3">
      <c r="AC11984" s="439"/>
      <c r="AD11984" s="439"/>
      <c r="AE11984" s="439"/>
      <c r="AF11984" s="439"/>
      <c r="AG11984" s="439"/>
      <c r="AH11984" s="439"/>
      <c r="AI11984" s="439"/>
      <c r="AJ11984" s="439"/>
    </row>
    <row r="11985" spans="29:36" x14ac:dyDescent="0.3">
      <c r="AC11985" s="439"/>
      <c r="AD11985" s="439"/>
      <c r="AE11985" s="439"/>
      <c r="AF11985" s="439"/>
      <c r="AG11985" s="439"/>
      <c r="AH11985" s="439"/>
      <c r="AI11985" s="439"/>
      <c r="AJ11985" s="439"/>
    </row>
    <row r="11986" spans="29:36" x14ac:dyDescent="0.3">
      <c r="AC11986" s="439"/>
      <c r="AD11986" s="439"/>
      <c r="AE11986" s="439"/>
      <c r="AF11986" s="439"/>
      <c r="AG11986" s="439"/>
      <c r="AH11986" s="439"/>
      <c r="AI11986" s="439"/>
      <c r="AJ11986" s="439"/>
    </row>
    <row r="11987" spans="29:36" x14ac:dyDescent="0.3">
      <c r="AC11987" s="439"/>
      <c r="AD11987" s="439"/>
      <c r="AE11987" s="439"/>
      <c r="AF11987" s="439"/>
      <c r="AG11987" s="439"/>
      <c r="AH11987" s="439"/>
      <c r="AI11987" s="439"/>
      <c r="AJ11987" s="439"/>
    </row>
    <row r="11988" spans="29:36" x14ac:dyDescent="0.3">
      <c r="AC11988" s="439"/>
      <c r="AD11988" s="439"/>
      <c r="AE11988" s="439"/>
      <c r="AF11988" s="439"/>
      <c r="AG11988" s="439"/>
      <c r="AH11988" s="439"/>
      <c r="AI11988" s="439"/>
      <c r="AJ11988" s="439"/>
    </row>
    <row r="11989" spans="29:36" x14ac:dyDescent="0.3">
      <c r="AC11989" s="439"/>
      <c r="AD11989" s="439"/>
      <c r="AE11989" s="439"/>
      <c r="AF11989" s="439"/>
      <c r="AG11989" s="439"/>
      <c r="AH11989" s="439"/>
      <c r="AI11989" s="439"/>
      <c r="AJ11989" s="439"/>
    </row>
    <row r="11990" spans="29:36" x14ac:dyDescent="0.3">
      <c r="AC11990" s="439"/>
      <c r="AD11990" s="439"/>
      <c r="AE11990" s="439"/>
      <c r="AF11990" s="439"/>
      <c r="AG11990" s="439"/>
      <c r="AH11990" s="439"/>
      <c r="AI11990" s="439"/>
      <c r="AJ11990" s="439"/>
    </row>
    <row r="11991" spans="29:36" x14ac:dyDescent="0.3">
      <c r="AC11991" s="439"/>
      <c r="AD11991" s="439"/>
      <c r="AE11991" s="439"/>
      <c r="AF11991" s="439"/>
      <c r="AG11991" s="439"/>
      <c r="AH11991" s="439"/>
      <c r="AI11991" s="439"/>
      <c r="AJ11991" s="439"/>
    </row>
    <row r="11992" spans="29:36" x14ac:dyDescent="0.3">
      <c r="AC11992" s="439"/>
      <c r="AD11992" s="439"/>
      <c r="AE11992" s="439"/>
      <c r="AF11992" s="439"/>
      <c r="AG11992" s="439"/>
      <c r="AH11992" s="439"/>
      <c r="AI11992" s="439"/>
      <c r="AJ11992" s="439"/>
    </row>
    <row r="11993" spans="29:36" x14ac:dyDescent="0.3">
      <c r="AC11993" s="439"/>
      <c r="AD11993" s="439"/>
      <c r="AE11993" s="439"/>
      <c r="AF11993" s="439"/>
      <c r="AG11993" s="439"/>
      <c r="AH11993" s="439"/>
      <c r="AI11993" s="439"/>
      <c r="AJ11993" s="439"/>
    </row>
    <row r="11994" spans="29:36" x14ac:dyDescent="0.3">
      <c r="AC11994" s="439"/>
      <c r="AD11994" s="439"/>
      <c r="AE11994" s="439"/>
      <c r="AF11994" s="439"/>
      <c r="AG11994" s="439"/>
      <c r="AH11994" s="439"/>
      <c r="AI11994" s="439"/>
      <c r="AJ11994" s="439"/>
    </row>
    <row r="11995" spans="29:36" x14ac:dyDescent="0.3">
      <c r="AC11995" s="439"/>
      <c r="AD11995" s="439"/>
      <c r="AE11995" s="439"/>
      <c r="AF11995" s="439"/>
      <c r="AG11995" s="439"/>
      <c r="AH11995" s="439"/>
      <c r="AI11995" s="439"/>
      <c r="AJ11995" s="439"/>
    </row>
    <row r="11996" spans="29:36" x14ac:dyDescent="0.3">
      <c r="AC11996" s="439"/>
      <c r="AD11996" s="439"/>
      <c r="AE11996" s="439"/>
      <c r="AF11996" s="439"/>
      <c r="AG11996" s="439"/>
      <c r="AH11996" s="439"/>
      <c r="AI11996" s="439"/>
      <c r="AJ11996" s="439"/>
    </row>
    <row r="11997" spans="29:36" x14ac:dyDescent="0.3">
      <c r="AC11997" s="439"/>
      <c r="AD11997" s="439"/>
      <c r="AE11997" s="439"/>
      <c r="AF11997" s="439"/>
      <c r="AG11997" s="439"/>
      <c r="AH11997" s="439"/>
      <c r="AI11997" s="439"/>
      <c r="AJ11997" s="439"/>
    </row>
    <row r="11998" spans="29:36" x14ac:dyDescent="0.3">
      <c r="AC11998" s="439"/>
      <c r="AD11998" s="439"/>
      <c r="AE11998" s="439"/>
      <c r="AF11998" s="439"/>
      <c r="AG11998" s="439"/>
      <c r="AH11998" s="439"/>
      <c r="AI11998" s="439"/>
      <c r="AJ11998" s="439"/>
    </row>
    <row r="11999" spans="29:36" x14ac:dyDescent="0.3">
      <c r="AC11999" s="439"/>
      <c r="AD11999" s="439"/>
      <c r="AE11999" s="439"/>
      <c r="AF11999" s="439"/>
      <c r="AG11999" s="439"/>
      <c r="AH11999" s="439"/>
      <c r="AI11999" s="439"/>
      <c r="AJ11999" s="439"/>
    </row>
    <row r="12000" spans="29:36" x14ac:dyDescent="0.3">
      <c r="AC12000" s="439"/>
      <c r="AD12000" s="439"/>
      <c r="AE12000" s="439"/>
      <c r="AF12000" s="439"/>
      <c r="AG12000" s="439"/>
      <c r="AH12000" s="439"/>
      <c r="AI12000" s="439"/>
      <c r="AJ12000" s="439"/>
    </row>
    <row r="12001" spans="29:36" x14ac:dyDescent="0.3">
      <c r="AC12001" s="439"/>
      <c r="AD12001" s="439"/>
      <c r="AE12001" s="439"/>
      <c r="AF12001" s="439"/>
      <c r="AG12001" s="439"/>
      <c r="AH12001" s="439"/>
      <c r="AI12001" s="439"/>
      <c r="AJ12001" s="439"/>
    </row>
    <row r="12002" spans="29:36" x14ac:dyDescent="0.3">
      <c r="AC12002" s="439"/>
      <c r="AD12002" s="439"/>
      <c r="AE12002" s="439"/>
      <c r="AF12002" s="439"/>
      <c r="AG12002" s="439"/>
      <c r="AH12002" s="439"/>
      <c r="AI12002" s="439"/>
      <c r="AJ12002" s="439"/>
    </row>
    <row r="12003" spans="29:36" x14ac:dyDescent="0.3">
      <c r="AC12003" s="439"/>
      <c r="AD12003" s="439"/>
      <c r="AE12003" s="439"/>
      <c r="AF12003" s="439"/>
      <c r="AG12003" s="439"/>
      <c r="AH12003" s="439"/>
      <c r="AI12003" s="439"/>
      <c r="AJ12003" s="439"/>
    </row>
    <row r="12004" spans="29:36" x14ac:dyDescent="0.3">
      <c r="AC12004" s="439"/>
      <c r="AD12004" s="439"/>
      <c r="AE12004" s="439"/>
      <c r="AF12004" s="439"/>
      <c r="AG12004" s="439"/>
      <c r="AH12004" s="439"/>
      <c r="AI12004" s="439"/>
      <c r="AJ12004" s="439"/>
    </row>
    <row r="12005" spans="29:36" x14ac:dyDescent="0.3">
      <c r="AC12005" s="439"/>
      <c r="AD12005" s="439"/>
      <c r="AE12005" s="439"/>
      <c r="AF12005" s="439"/>
      <c r="AG12005" s="439"/>
      <c r="AH12005" s="439"/>
      <c r="AI12005" s="439"/>
      <c r="AJ12005" s="439"/>
    </row>
    <row r="12006" spans="29:36" x14ac:dyDescent="0.3">
      <c r="AC12006" s="439"/>
      <c r="AD12006" s="439"/>
      <c r="AE12006" s="439"/>
      <c r="AF12006" s="439"/>
      <c r="AG12006" s="439"/>
      <c r="AH12006" s="439"/>
      <c r="AI12006" s="439"/>
      <c r="AJ12006" s="439"/>
    </row>
    <row r="12007" spans="29:36" x14ac:dyDescent="0.3">
      <c r="AC12007" s="439"/>
      <c r="AD12007" s="439"/>
      <c r="AE12007" s="439"/>
      <c r="AF12007" s="439"/>
      <c r="AG12007" s="439"/>
      <c r="AH12007" s="439"/>
      <c r="AI12007" s="439"/>
      <c r="AJ12007" s="439"/>
    </row>
    <row r="12008" spans="29:36" x14ac:dyDescent="0.3">
      <c r="AC12008" s="439"/>
      <c r="AD12008" s="439"/>
      <c r="AE12008" s="439"/>
      <c r="AF12008" s="439"/>
      <c r="AG12008" s="439"/>
      <c r="AH12008" s="439"/>
      <c r="AI12008" s="439"/>
      <c r="AJ12008" s="439"/>
    </row>
    <row r="12009" spans="29:36" x14ac:dyDescent="0.3">
      <c r="AC12009" s="439"/>
      <c r="AD12009" s="439"/>
      <c r="AE12009" s="439"/>
      <c r="AF12009" s="439"/>
      <c r="AG12009" s="439"/>
      <c r="AH12009" s="439"/>
      <c r="AI12009" s="439"/>
      <c r="AJ12009" s="439"/>
    </row>
    <row r="12010" spans="29:36" x14ac:dyDescent="0.3">
      <c r="AC12010" s="439"/>
      <c r="AD12010" s="439"/>
      <c r="AE12010" s="439"/>
      <c r="AF12010" s="439"/>
      <c r="AG12010" s="439"/>
      <c r="AH12010" s="439"/>
      <c r="AI12010" s="439"/>
      <c r="AJ12010" s="439"/>
    </row>
    <row r="12011" spans="29:36" x14ac:dyDescent="0.3">
      <c r="AC12011" s="439"/>
      <c r="AD12011" s="439"/>
      <c r="AE12011" s="439"/>
      <c r="AF12011" s="439"/>
      <c r="AG12011" s="439"/>
      <c r="AH12011" s="439"/>
      <c r="AI12011" s="439"/>
      <c r="AJ12011" s="439"/>
    </row>
    <row r="12012" spans="29:36" x14ac:dyDescent="0.3">
      <c r="AC12012" s="439"/>
      <c r="AD12012" s="439"/>
      <c r="AE12012" s="439"/>
      <c r="AF12012" s="439"/>
      <c r="AG12012" s="439"/>
      <c r="AH12012" s="439"/>
      <c r="AI12012" s="439"/>
      <c r="AJ12012" s="439"/>
    </row>
    <row r="12013" spans="29:36" x14ac:dyDescent="0.3">
      <c r="AC12013" s="439"/>
      <c r="AD12013" s="439"/>
      <c r="AE12013" s="439"/>
      <c r="AF12013" s="439"/>
      <c r="AG12013" s="439"/>
      <c r="AH12013" s="439"/>
      <c r="AI12013" s="439"/>
      <c r="AJ12013" s="439"/>
    </row>
    <row r="12014" spans="29:36" x14ac:dyDescent="0.3">
      <c r="AC12014" s="439"/>
      <c r="AD12014" s="439"/>
      <c r="AE12014" s="439"/>
      <c r="AF12014" s="439"/>
      <c r="AG12014" s="439"/>
      <c r="AH12014" s="439"/>
      <c r="AI12014" s="439"/>
      <c r="AJ12014" s="439"/>
    </row>
    <row r="12015" spans="29:36" x14ac:dyDescent="0.3">
      <c r="AC12015" s="439"/>
      <c r="AD12015" s="439"/>
      <c r="AE12015" s="439"/>
      <c r="AF12015" s="439"/>
      <c r="AG12015" s="439"/>
      <c r="AH12015" s="439"/>
      <c r="AI12015" s="439"/>
      <c r="AJ12015" s="439"/>
    </row>
    <row r="12016" spans="29:36" x14ac:dyDescent="0.3">
      <c r="AC12016" s="439"/>
      <c r="AD12016" s="439"/>
      <c r="AE12016" s="439"/>
      <c r="AF12016" s="439"/>
      <c r="AG12016" s="439"/>
      <c r="AH12016" s="439"/>
      <c r="AI12016" s="439"/>
      <c r="AJ12016" s="439"/>
    </row>
    <row r="12017" spans="29:36" x14ac:dyDescent="0.3">
      <c r="AC12017" s="439"/>
      <c r="AD12017" s="439"/>
      <c r="AE12017" s="439"/>
      <c r="AF12017" s="439"/>
      <c r="AG12017" s="439"/>
      <c r="AH12017" s="439"/>
      <c r="AI12017" s="439"/>
      <c r="AJ12017" s="439"/>
    </row>
    <row r="12018" spans="29:36" x14ac:dyDescent="0.3">
      <c r="AC12018" s="439"/>
      <c r="AD12018" s="439"/>
      <c r="AE12018" s="439"/>
      <c r="AF12018" s="439"/>
      <c r="AG12018" s="439"/>
      <c r="AH12018" s="439"/>
      <c r="AI12018" s="439"/>
      <c r="AJ12018" s="439"/>
    </row>
    <row r="12019" spans="29:36" x14ac:dyDescent="0.3">
      <c r="AC12019" s="439"/>
      <c r="AD12019" s="439"/>
      <c r="AE12019" s="439"/>
      <c r="AF12019" s="439"/>
      <c r="AG12019" s="439"/>
      <c r="AH12019" s="439"/>
      <c r="AI12019" s="439"/>
      <c r="AJ12019" s="439"/>
    </row>
    <row r="12020" spans="29:36" x14ac:dyDescent="0.3">
      <c r="AC12020" s="439"/>
      <c r="AD12020" s="439"/>
      <c r="AE12020" s="439"/>
      <c r="AF12020" s="439"/>
      <c r="AG12020" s="439"/>
      <c r="AH12020" s="439"/>
      <c r="AI12020" s="439"/>
      <c r="AJ12020" s="439"/>
    </row>
    <row r="12021" spans="29:36" x14ac:dyDescent="0.3">
      <c r="AC12021" s="439"/>
      <c r="AD12021" s="439"/>
      <c r="AE12021" s="439"/>
      <c r="AF12021" s="439"/>
      <c r="AG12021" s="439"/>
      <c r="AH12021" s="439"/>
      <c r="AI12021" s="439"/>
      <c r="AJ12021" s="439"/>
    </row>
    <row r="12022" spans="29:36" x14ac:dyDescent="0.3">
      <c r="AC12022" s="439"/>
      <c r="AD12022" s="439"/>
      <c r="AE12022" s="439"/>
      <c r="AF12022" s="439"/>
      <c r="AG12022" s="439"/>
      <c r="AH12022" s="439"/>
      <c r="AI12022" s="439"/>
      <c r="AJ12022" s="439"/>
    </row>
    <row r="12023" spans="29:36" x14ac:dyDescent="0.3">
      <c r="AC12023" s="439"/>
      <c r="AD12023" s="439"/>
      <c r="AE12023" s="439"/>
      <c r="AF12023" s="439"/>
      <c r="AG12023" s="439"/>
      <c r="AH12023" s="439"/>
      <c r="AI12023" s="439"/>
      <c r="AJ12023" s="439"/>
    </row>
    <row r="12024" spans="29:36" x14ac:dyDescent="0.3">
      <c r="AC12024" s="439"/>
      <c r="AD12024" s="439"/>
      <c r="AE12024" s="439"/>
      <c r="AF12024" s="439"/>
      <c r="AG12024" s="439"/>
      <c r="AH12024" s="439"/>
      <c r="AI12024" s="439"/>
      <c r="AJ12024" s="439"/>
    </row>
    <row r="12025" spans="29:36" x14ac:dyDescent="0.3">
      <c r="AC12025" s="439"/>
      <c r="AD12025" s="439"/>
      <c r="AE12025" s="439"/>
      <c r="AF12025" s="439"/>
      <c r="AG12025" s="439"/>
      <c r="AH12025" s="439"/>
      <c r="AI12025" s="439"/>
      <c r="AJ12025" s="439"/>
    </row>
    <row r="12026" spans="29:36" x14ac:dyDescent="0.3">
      <c r="AC12026" s="439"/>
      <c r="AD12026" s="439"/>
      <c r="AE12026" s="439"/>
      <c r="AF12026" s="439"/>
      <c r="AG12026" s="439"/>
      <c r="AH12026" s="439"/>
      <c r="AI12026" s="439"/>
      <c r="AJ12026" s="439"/>
    </row>
    <row r="12027" spans="29:36" x14ac:dyDescent="0.3">
      <c r="AC12027" s="439"/>
      <c r="AD12027" s="439"/>
      <c r="AE12027" s="439"/>
      <c r="AF12027" s="439"/>
      <c r="AG12027" s="439"/>
      <c r="AH12027" s="439"/>
      <c r="AI12027" s="439"/>
      <c r="AJ12027" s="439"/>
    </row>
    <row r="12028" spans="29:36" x14ac:dyDescent="0.3">
      <c r="AC12028" s="439"/>
      <c r="AD12028" s="439"/>
      <c r="AE12028" s="439"/>
      <c r="AF12028" s="439"/>
      <c r="AG12028" s="439"/>
      <c r="AH12028" s="439"/>
      <c r="AI12028" s="439"/>
      <c r="AJ12028" s="439"/>
    </row>
    <row r="12029" spans="29:36" x14ac:dyDescent="0.3">
      <c r="AC12029" s="439"/>
      <c r="AD12029" s="439"/>
      <c r="AE12029" s="439"/>
      <c r="AF12029" s="439"/>
      <c r="AG12029" s="439"/>
      <c r="AH12029" s="439"/>
      <c r="AI12029" s="439"/>
      <c r="AJ12029" s="439"/>
    </row>
    <row r="12030" spans="29:36" x14ac:dyDescent="0.3">
      <c r="AC12030" s="439"/>
      <c r="AD12030" s="439"/>
      <c r="AE12030" s="439"/>
      <c r="AF12030" s="439"/>
      <c r="AG12030" s="439"/>
      <c r="AH12030" s="439"/>
      <c r="AI12030" s="439"/>
      <c r="AJ12030" s="439"/>
    </row>
    <row r="12031" spans="29:36" x14ac:dyDescent="0.3">
      <c r="AC12031" s="439"/>
      <c r="AD12031" s="439"/>
      <c r="AE12031" s="439"/>
      <c r="AF12031" s="439"/>
      <c r="AG12031" s="439"/>
      <c r="AH12031" s="439"/>
      <c r="AI12031" s="439"/>
      <c r="AJ12031" s="439"/>
    </row>
    <row r="12032" spans="29:36" x14ac:dyDescent="0.3">
      <c r="AC12032" s="439"/>
      <c r="AD12032" s="439"/>
      <c r="AE12032" s="439"/>
      <c r="AF12032" s="439"/>
      <c r="AG12032" s="439"/>
      <c r="AH12032" s="439"/>
      <c r="AI12032" s="439"/>
      <c r="AJ12032" s="439"/>
    </row>
    <row r="12033" spans="29:36" x14ac:dyDescent="0.3">
      <c r="AC12033" s="439"/>
      <c r="AD12033" s="439"/>
      <c r="AE12033" s="439"/>
      <c r="AF12033" s="439"/>
      <c r="AG12033" s="439"/>
      <c r="AH12033" s="439"/>
      <c r="AI12033" s="439"/>
      <c r="AJ12033" s="439"/>
    </row>
    <row r="12034" spans="29:36" x14ac:dyDescent="0.3">
      <c r="AC12034" s="439"/>
      <c r="AD12034" s="439"/>
      <c r="AE12034" s="439"/>
      <c r="AF12034" s="439"/>
      <c r="AG12034" s="439"/>
      <c r="AH12034" s="439"/>
      <c r="AI12034" s="439"/>
      <c r="AJ12034" s="439"/>
    </row>
    <row r="12035" spans="29:36" x14ac:dyDescent="0.3">
      <c r="AC12035" s="439"/>
      <c r="AD12035" s="439"/>
      <c r="AE12035" s="439"/>
      <c r="AF12035" s="439"/>
      <c r="AG12035" s="439"/>
      <c r="AH12035" s="439"/>
      <c r="AI12035" s="439"/>
      <c r="AJ12035" s="439"/>
    </row>
    <row r="12036" spans="29:36" x14ac:dyDescent="0.3">
      <c r="AC12036" s="439"/>
      <c r="AD12036" s="439"/>
      <c r="AE12036" s="439"/>
      <c r="AF12036" s="439"/>
      <c r="AG12036" s="439"/>
      <c r="AH12036" s="439"/>
      <c r="AI12036" s="439"/>
      <c r="AJ12036" s="439"/>
    </row>
    <row r="12037" spans="29:36" x14ac:dyDescent="0.3">
      <c r="AC12037" s="439"/>
      <c r="AD12037" s="439"/>
      <c r="AE12037" s="439"/>
      <c r="AF12037" s="439"/>
      <c r="AG12037" s="439"/>
      <c r="AH12037" s="439"/>
      <c r="AI12037" s="439"/>
      <c r="AJ12037" s="439"/>
    </row>
    <row r="12038" spans="29:36" x14ac:dyDescent="0.3">
      <c r="AC12038" s="439"/>
      <c r="AD12038" s="439"/>
      <c r="AE12038" s="439"/>
      <c r="AF12038" s="439"/>
      <c r="AG12038" s="439"/>
      <c r="AH12038" s="439"/>
      <c r="AI12038" s="439"/>
      <c r="AJ12038" s="439"/>
    </row>
    <row r="12039" spans="29:36" x14ac:dyDescent="0.3">
      <c r="AC12039" s="439"/>
      <c r="AD12039" s="439"/>
      <c r="AE12039" s="439"/>
      <c r="AF12039" s="439"/>
      <c r="AG12039" s="439"/>
      <c r="AH12039" s="439"/>
      <c r="AI12039" s="439"/>
      <c r="AJ12039" s="439"/>
    </row>
    <row r="12040" spans="29:36" x14ac:dyDescent="0.3">
      <c r="AC12040" s="439"/>
      <c r="AD12040" s="439"/>
      <c r="AE12040" s="439"/>
      <c r="AF12040" s="439"/>
      <c r="AG12040" s="439"/>
      <c r="AH12040" s="439"/>
      <c r="AI12040" s="439"/>
      <c r="AJ12040" s="439"/>
    </row>
    <row r="12041" spans="29:36" x14ac:dyDescent="0.3">
      <c r="AC12041" s="439"/>
      <c r="AD12041" s="439"/>
      <c r="AE12041" s="439"/>
      <c r="AF12041" s="439"/>
      <c r="AG12041" s="439"/>
      <c r="AH12041" s="439"/>
      <c r="AI12041" s="439"/>
      <c r="AJ12041" s="439"/>
    </row>
    <row r="12042" spans="29:36" x14ac:dyDescent="0.3">
      <c r="AC12042" s="439"/>
      <c r="AD12042" s="439"/>
      <c r="AE12042" s="439"/>
      <c r="AF12042" s="439"/>
      <c r="AG12042" s="439"/>
      <c r="AH12042" s="439"/>
      <c r="AI12042" s="439"/>
      <c r="AJ12042" s="439"/>
    </row>
    <row r="12043" spans="29:36" x14ac:dyDescent="0.3">
      <c r="AC12043" s="439"/>
      <c r="AD12043" s="439"/>
      <c r="AE12043" s="439"/>
      <c r="AF12043" s="439"/>
      <c r="AG12043" s="439"/>
      <c r="AH12043" s="439"/>
      <c r="AI12043" s="439"/>
      <c r="AJ12043" s="439"/>
    </row>
    <row r="12044" spans="29:36" x14ac:dyDescent="0.3">
      <c r="AC12044" s="439"/>
      <c r="AD12044" s="439"/>
      <c r="AE12044" s="439"/>
      <c r="AF12044" s="439"/>
      <c r="AG12044" s="439"/>
      <c r="AH12044" s="439"/>
      <c r="AI12044" s="439"/>
      <c r="AJ12044" s="439"/>
    </row>
    <row r="12045" spans="29:36" x14ac:dyDescent="0.3">
      <c r="AC12045" s="439"/>
      <c r="AD12045" s="439"/>
      <c r="AE12045" s="439"/>
      <c r="AF12045" s="439"/>
      <c r="AG12045" s="439"/>
      <c r="AH12045" s="439"/>
      <c r="AI12045" s="439"/>
      <c r="AJ12045" s="439"/>
    </row>
    <row r="12046" spans="29:36" x14ac:dyDescent="0.3">
      <c r="AC12046" s="439"/>
      <c r="AD12046" s="439"/>
      <c r="AE12046" s="439"/>
      <c r="AF12046" s="439"/>
      <c r="AG12046" s="439"/>
      <c r="AH12046" s="439"/>
      <c r="AI12046" s="439"/>
      <c r="AJ12046" s="439"/>
    </row>
    <row r="12047" spans="29:36" x14ac:dyDescent="0.3">
      <c r="AC12047" s="439"/>
      <c r="AD12047" s="439"/>
      <c r="AE12047" s="439"/>
      <c r="AF12047" s="439"/>
      <c r="AG12047" s="439"/>
      <c r="AH12047" s="439"/>
      <c r="AI12047" s="439"/>
      <c r="AJ12047" s="439"/>
    </row>
    <row r="12048" spans="29:36" x14ac:dyDescent="0.3">
      <c r="AC12048" s="439"/>
      <c r="AD12048" s="439"/>
      <c r="AE12048" s="439"/>
      <c r="AF12048" s="439"/>
      <c r="AG12048" s="439"/>
      <c r="AH12048" s="439"/>
      <c r="AI12048" s="439"/>
      <c r="AJ12048" s="439"/>
    </row>
    <row r="12049" spans="29:36" x14ac:dyDescent="0.3">
      <c r="AC12049" s="439"/>
      <c r="AD12049" s="439"/>
      <c r="AE12049" s="439"/>
      <c r="AF12049" s="439"/>
      <c r="AG12049" s="439"/>
      <c r="AH12049" s="439"/>
      <c r="AI12049" s="439"/>
      <c r="AJ12049" s="439"/>
    </row>
    <row r="12050" spans="29:36" x14ac:dyDescent="0.3">
      <c r="AC12050" s="439"/>
      <c r="AD12050" s="439"/>
      <c r="AE12050" s="439"/>
      <c r="AF12050" s="439"/>
      <c r="AG12050" s="439"/>
      <c r="AH12050" s="439"/>
      <c r="AI12050" s="439"/>
      <c r="AJ12050" s="439"/>
    </row>
    <row r="12051" spans="29:36" x14ac:dyDescent="0.3">
      <c r="AC12051" s="439"/>
      <c r="AD12051" s="439"/>
      <c r="AE12051" s="439"/>
      <c r="AF12051" s="439"/>
      <c r="AG12051" s="439"/>
      <c r="AH12051" s="439"/>
      <c r="AI12051" s="439"/>
      <c r="AJ12051" s="439"/>
    </row>
    <row r="12052" spans="29:36" x14ac:dyDescent="0.3">
      <c r="AC12052" s="439"/>
      <c r="AD12052" s="439"/>
      <c r="AE12052" s="439"/>
      <c r="AF12052" s="439"/>
      <c r="AG12052" s="439"/>
      <c r="AH12052" s="439"/>
      <c r="AI12052" s="439"/>
      <c r="AJ12052" s="439"/>
    </row>
    <row r="12053" spans="29:36" x14ac:dyDescent="0.3">
      <c r="AC12053" s="439"/>
      <c r="AD12053" s="439"/>
      <c r="AE12053" s="439"/>
      <c r="AF12053" s="439"/>
      <c r="AG12053" s="439"/>
      <c r="AH12053" s="439"/>
      <c r="AI12053" s="439"/>
      <c r="AJ12053" s="439"/>
    </row>
    <row r="12054" spans="29:36" x14ac:dyDescent="0.3">
      <c r="AC12054" s="439"/>
      <c r="AD12054" s="439"/>
      <c r="AE12054" s="439"/>
      <c r="AF12054" s="439"/>
      <c r="AG12054" s="439"/>
      <c r="AH12054" s="439"/>
      <c r="AI12054" s="439"/>
      <c r="AJ12054" s="439"/>
    </row>
    <row r="12055" spans="29:36" x14ac:dyDescent="0.3">
      <c r="AC12055" s="439"/>
      <c r="AD12055" s="439"/>
      <c r="AE12055" s="439"/>
      <c r="AF12055" s="439"/>
      <c r="AG12055" s="439"/>
      <c r="AH12055" s="439"/>
      <c r="AI12055" s="439"/>
      <c r="AJ12055" s="439"/>
    </row>
    <row r="12056" spans="29:36" x14ac:dyDescent="0.3">
      <c r="AC12056" s="439"/>
      <c r="AD12056" s="439"/>
      <c r="AE12056" s="439"/>
      <c r="AF12056" s="439"/>
      <c r="AG12056" s="439"/>
      <c r="AH12056" s="439"/>
      <c r="AI12056" s="439"/>
      <c r="AJ12056" s="439"/>
    </row>
    <row r="12057" spans="29:36" x14ac:dyDescent="0.3">
      <c r="AC12057" s="439"/>
      <c r="AD12057" s="439"/>
      <c r="AE12057" s="439"/>
      <c r="AF12057" s="439"/>
      <c r="AG12057" s="439"/>
      <c r="AH12057" s="439"/>
      <c r="AI12057" s="439"/>
      <c r="AJ12057" s="439"/>
    </row>
    <row r="12058" spans="29:36" x14ac:dyDescent="0.3">
      <c r="AC12058" s="439"/>
      <c r="AD12058" s="439"/>
      <c r="AE12058" s="439"/>
      <c r="AF12058" s="439"/>
      <c r="AG12058" s="439"/>
      <c r="AH12058" s="439"/>
      <c r="AI12058" s="439"/>
      <c r="AJ12058" s="439"/>
    </row>
    <row r="12059" spans="29:36" x14ac:dyDescent="0.3">
      <c r="AC12059" s="439"/>
      <c r="AD12059" s="439"/>
      <c r="AE12059" s="439"/>
      <c r="AF12059" s="439"/>
      <c r="AG12059" s="439"/>
      <c r="AH12059" s="439"/>
      <c r="AI12059" s="439"/>
      <c r="AJ12059" s="439"/>
    </row>
    <row r="12060" spans="29:36" x14ac:dyDescent="0.3">
      <c r="AC12060" s="439"/>
      <c r="AD12060" s="439"/>
      <c r="AE12060" s="439"/>
      <c r="AF12060" s="439"/>
      <c r="AG12060" s="439"/>
      <c r="AH12060" s="439"/>
      <c r="AI12060" s="439"/>
      <c r="AJ12060" s="439"/>
    </row>
    <row r="12061" spans="29:36" x14ac:dyDescent="0.3">
      <c r="AC12061" s="439"/>
      <c r="AD12061" s="439"/>
      <c r="AE12061" s="439"/>
      <c r="AF12061" s="439"/>
      <c r="AG12061" s="439"/>
      <c r="AH12061" s="439"/>
      <c r="AI12061" s="439"/>
      <c r="AJ12061" s="439"/>
    </row>
    <row r="12062" spans="29:36" x14ac:dyDescent="0.3">
      <c r="AC12062" s="439"/>
      <c r="AD12062" s="439"/>
      <c r="AE12062" s="439"/>
      <c r="AF12062" s="439"/>
      <c r="AG12062" s="439"/>
      <c r="AH12062" s="439"/>
      <c r="AI12062" s="439"/>
      <c r="AJ12062" s="439"/>
    </row>
    <row r="12063" spans="29:36" x14ac:dyDescent="0.3">
      <c r="AC12063" s="439"/>
      <c r="AD12063" s="439"/>
      <c r="AE12063" s="439"/>
      <c r="AF12063" s="439"/>
      <c r="AG12063" s="439"/>
      <c r="AH12063" s="439"/>
      <c r="AI12063" s="439"/>
      <c r="AJ12063" s="439"/>
    </row>
    <row r="12064" spans="29:36" x14ac:dyDescent="0.3">
      <c r="AC12064" s="439"/>
      <c r="AD12064" s="439"/>
      <c r="AE12064" s="439"/>
      <c r="AF12064" s="439"/>
      <c r="AG12064" s="439"/>
      <c r="AH12064" s="439"/>
      <c r="AI12064" s="439"/>
      <c r="AJ12064" s="439"/>
    </row>
    <row r="12065" spans="29:36" x14ac:dyDescent="0.3">
      <c r="AC12065" s="439"/>
      <c r="AD12065" s="439"/>
      <c r="AE12065" s="439"/>
      <c r="AF12065" s="439"/>
      <c r="AG12065" s="439"/>
      <c r="AH12065" s="439"/>
      <c r="AI12065" s="439"/>
      <c r="AJ12065" s="439"/>
    </row>
    <row r="12066" spans="29:36" x14ac:dyDescent="0.3">
      <c r="AC12066" s="439"/>
      <c r="AD12066" s="439"/>
      <c r="AE12066" s="439"/>
      <c r="AF12066" s="439"/>
      <c r="AG12066" s="439"/>
      <c r="AH12066" s="439"/>
      <c r="AI12066" s="439"/>
      <c r="AJ12066" s="439"/>
    </row>
    <row r="12067" spans="29:36" x14ac:dyDescent="0.3">
      <c r="AC12067" s="439"/>
      <c r="AD12067" s="439"/>
      <c r="AE12067" s="439"/>
      <c r="AF12067" s="439"/>
      <c r="AG12067" s="439"/>
      <c r="AH12067" s="439"/>
      <c r="AI12067" s="439"/>
      <c r="AJ12067" s="439"/>
    </row>
    <row r="12068" spans="29:36" x14ac:dyDescent="0.3">
      <c r="AC12068" s="439"/>
      <c r="AD12068" s="439"/>
      <c r="AE12068" s="439"/>
      <c r="AF12068" s="439"/>
      <c r="AG12068" s="439"/>
      <c r="AH12068" s="439"/>
      <c r="AI12068" s="439"/>
      <c r="AJ12068" s="439"/>
    </row>
    <row r="12069" spans="29:36" x14ac:dyDescent="0.3">
      <c r="AC12069" s="439"/>
      <c r="AD12069" s="439"/>
      <c r="AE12069" s="439"/>
      <c r="AF12069" s="439"/>
      <c r="AG12069" s="439"/>
      <c r="AH12069" s="439"/>
      <c r="AI12069" s="439"/>
      <c r="AJ12069" s="439"/>
    </row>
    <row r="12070" spans="29:36" x14ac:dyDescent="0.3">
      <c r="AC12070" s="439"/>
      <c r="AD12070" s="439"/>
      <c r="AE12070" s="439"/>
      <c r="AF12070" s="439"/>
      <c r="AG12070" s="439"/>
      <c r="AH12070" s="439"/>
      <c r="AI12070" s="439"/>
      <c r="AJ12070" s="439"/>
    </row>
    <row r="12071" spans="29:36" x14ac:dyDescent="0.3">
      <c r="AC12071" s="439"/>
      <c r="AD12071" s="439"/>
      <c r="AE12071" s="439"/>
      <c r="AF12071" s="439"/>
      <c r="AG12071" s="439"/>
      <c r="AH12071" s="439"/>
      <c r="AI12071" s="439"/>
      <c r="AJ12071" s="439"/>
    </row>
    <row r="12072" spans="29:36" x14ac:dyDescent="0.3">
      <c r="AC12072" s="439"/>
      <c r="AD12072" s="439"/>
      <c r="AE12072" s="439"/>
      <c r="AF12072" s="439"/>
      <c r="AG12072" s="439"/>
      <c r="AH12072" s="439"/>
      <c r="AI12072" s="439"/>
      <c r="AJ12072" s="439"/>
    </row>
    <row r="12073" spans="29:36" x14ac:dyDescent="0.3">
      <c r="AC12073" s="439"/>
      <c r="AD12073" s="439"/>
      <c r="AE12073" s="439"/>
      <c r="AF12073" s="439"/>
      <c r="AG12073" s="439"/>
      <c r="AH12073" s="439"/>
      <c r="AI12073" s="439"/>
      <c r="AJ12073" s="439"/>
    </row>
    <row r="12074" spans="29:36" x14ac:dyDescent="0.3">
      <c r="AC12074" s="439"/>
      <c r="AD12074" s="439"/>
      <c r="AE12074" s="439"/>
      <c r="AF12074" s="439"/>
      <c r="AG12074" s="439"/>
      <c r="AH12074" s="439"/>
      <c r="AI12074" s="439"/>
      <c r="AJ12074" s="439"/>
    </row>
    <row r="12075" spans="29:36" x14ac:dyDescent="0.3">
      <c r="AC12075" s="439"/>
      <c r="AD12075" s="439"/>
      <c r="AE12075" s="439"/>
      <c r="AF12075" s="439"/>
      <c r="AG12075" s="439"/>
      <c r="AH12075" s="439"/>
      <c r="AI12075" s="439"/>
      <c r="AJ12075" s="439"/>
    </row>
    <row r="12076" spans="29:36" x14ac:dyDescent="0.3">
      <c r="AC12076" s="439"/>
      <c r="AD12076" s="439"/>
      <c r="AE12076" s="439"/>
      <c r="AF12076" s="439"/>
      <c r="AG12076" s="439"/>
      <c r="AH12076" s="439"/>
      <c r="AI12076" s="439"/>
      <c r="AJ12076" s="439"/>
    </row>
    <row r="12077" spans="29:36" x14ac:dyDescent="0.3">
      <c r="AC12077" s="439"/>
      <c r="AD12077" s="439"/>
      <c r="AE12077" s="439"/>
      <c r="AF12077" s="439"/>
      <c r="AG12077" s="439"/>
      <c r="AH12077" s="439"/>
      <c r="AI12077" s="439"/>
      <c r="AJ12077" s="439"/>
    </row>
    <row r="12078" spans="29:36" x14ac:dyDescent="0.3">
      <c r="AC12078" s="439"/>
      <c r="AD12078" s="439"/>
      <c r="AE12078" s="439"/>
      <c r="AF12078" s="439"/>
      <c r="AG12078" s="439"/>
      <c r="AH12078" s="439"/>
      <c r="AI12078" s="439"/>
      <c r="AJ12078" s="439"/>
    </row>
    <row r="12079" spans="29:36" x14ac:dyDescent="0.3">
      <c r="AC12079" s="439"/>
      <c r="AD12079" s="439"/>
      <c r="AE12079" s="439"/>
      <c r="AF12079" s="439"/>
      <c r="AG12079" s="439"/>
      <c r="AH12079" s="439"/>
      <c r="AI12079" s="439"/>
      <c r="AJ12079" s="439"/>
    </row>
    <row r="12080" spans="29:36" x14ac:dyDescent="0.3">
      <c r="AC12080" s="439"/>
      <c r="AD12080" s="439"/>
      <c r="AE12080" s="439"/>
      <c r="AF12080" s="439"/>
      <c r="AG12080" s="439"/>
      <c r="AH12080" s="439"/>
      <c r="AI12080" s="439"/>
      <c r="AJ12080" s="439"/>
    </row>
    <row r="12081" spans="29:36" x14ac:dyDescent="0.3">
      <c r="AC12081" s="439"/>
      <c r="AD12081" s="439"/>
      <c r="AE12081" s="439"/>
      <c r="AF12081" s="439"/>
      <c r="AG12081" s="439"/>
      <c r="AH12081" s="439"/>
      <c r="AI12081" s="439"/>
      <c r="AJ12081" s="439"/>
    </row>
    <row r="12082" spans="29:36" x14ac:dyDescent="0.3">
      <c r="AC12082" s="439"/>
      <c r="AD12082" s="439"/>
      <c r="AE12082" s="439"/>
      <c r="AF12082" s="439"/>
      <c r="AG12082" s="439"/>
      <c r="AH12082" s="439"/>
      <c r="AI12082" s="439"/>
      <c r="AJ12082" s="439"/>
    </row>
    <row r="12083" spans="29:36" x14ac:dyDescent="0.3">
      <c r="AC12083" s="439"/>
      <c r="AD12083" s="439"/>
      <c r="AE12083" s="439"/>
      <c r="AF12083" s="439"/>
      <c r="AG12083" s="439"/>
      <c r="AH12083" s="439"/>
      <c r="AI12083" s="439"/>
      <c r="AJ12083" s="439"/>
    </row>
    <row r="12084" spans="29:36" x14ac:dyDescent="0.3">
      <c r="AC12084" s="439"/>
      <c r="AD12084" s="439"/>
      <c r="AE12084" s="439"/>
      <c r="AF12084" s="439"/>
      <c r="AG12084" s="439"/>
      <c r="AH12084" s="439"/>
      <c r="AI12084" s="439"/>
      <c r="AJ12084" s="439"/>
    </row>
    <row r="12085" spans="29:36" x14ac:dyDescent="0.3">
      <c r="AC12085" s="439"/>
      <c r="AD12085" s="439"/>
      <c r="AE12085" s="439"/>
      <c r="AF12085" s="439"/>
      <c r="AG12085" s="439"/>
      <c r="AH12085" s="439"/>
      <c r="AI12085" s="439"/>
      <c r="AJ12085" s="439"/>
    </row>
    <row r="12086" spans="29:36" x14ac:dyDescent="0.3">
      <c r="AC12086" s="439"/>
      <c r="AD12086" s="439"/>
      <c r="AE12086" s="439"/>
      <c r="AF12086" s="439"/>
      <c r="AG12086" s="439"/>
      <c r="AH12086" s="439"/>
      <c r="AI12086" s="439"/>
      <c r="AJ12086" s="439"/>
    </row>
    <row r="12087" spans="29:36" x14ac:dyDescent="0.3">
      <c r="AC12087" s="439"/>
      <c r="AD12087" s="439"/>
      <c r="AE12087" s="439"/>
      <c r="AF12087" s="439"/>
      <c r="AG12087" s="439"/>
      <c r="AH12087" s="439"/>
      <c r="AI12087" s="439"/>
      <c r="AJ12087" s="439"/>
    </row>
    <row r="12088" spans="29:36" x14ac:dyDescent="0.3">
      <c r="AC12088" s="439"/>
      <c r="AD12088" s="439"/>
      <c r="AE12088" s="439"/>
      <c r="AF12088" s="439"/>
      <c r="AG12088" s="439"/>
      <c r="AH12088" s="439"/>
      <c r="AI12088" s="439"/>
      <c r="AJ12088" s="439"/>
    </row>
    <row r="12089" spans="29:36" x14ac:dyDescent="0.3">
      <c r="AC12089" s="439"/>
      <c r="AD12089" s="439"/>
      <c r="AE12089" s="439"/>
      <c r="AF12089" s="439"/>
      <c r="AG12089" s="439"/>
      <c r="AH12089" s="439"/>
      <c r="AI12089" s="439"/>
      <c r="AJ12089" s="439"/>
    </row>
    <row r="12090" spans="29:36" x14ac:dyDescent="0.3">
      <c r="AC12090" s="439"/>
      <c r="AD12090" s="439"/>
      <c r="AE12090" s="439"/>
      <c r="AF12090" s="439"/>
      <c r="AG12090" s="439"/>
      <c r="AH12090" s="439"/>
      <c r="AI12090" s="439"/>
      <c r="AJ12090" s="439"/>
    </row>
    <row r="12091" spans="29:36" x14ac:dyDescent="0.3">
      <c r="AC12091" s="439"/>
      <c r="AD12091" s="439"/>
      <c r="AE12091" s="439"/>
      <c r="AF12091" s="439"/>
      <c r="AG12091" s="439"/>
      <c r="AH12091" s="439"/>
      <c r="AI12091" s="439"/>
      <c r="AJ12091" s="439"/>
    </row>
    <row r="12092" spans="29:36" x14ac:dyDescent="0.3">
      <c r="AC12092" s="439"/>
      <c r="AD12092" s="439"/>
      <c r="AE12092" s="439"/>
      <c r="AF12092" s="439"/>
      <c r="AG12092" s="439"/>
      <c r="AH12092" s="439"/>
      <c r="AI12092" s="439"/>
      <c r="AJ12092" s="439"/>
    </row>
    <row r="12093" spans="29:36" x14ac:dyDescent="0.3">
      <c r="AC12093" s="439"/>
      <c r="AD12093" s="439"/>
      <c r="AE12093" s="439"/>
      <c r="AF12093" s="439"/>
      <c r="AG12093" s="439"/>
      <c r="AH12093" s="439"/>
      <c r="AI12093" s="439"/>
      <c r="AJ12093" s="439"/>
    </row>
    <row r="12094" spans="29:36" x14ac:dyDescent="0.3">
      <c r="AC12094" s="439"/>
      <c r="AD12094" s="439"/>
      <c r="AE12094" s="439"/>
      <c r="AF12094" s="439"/>
      <c r="AG12094" s="439"/>
      <c r="AH12094" s="439"/>
      <c r="AI12094" s="439"/>
      <c r="AJ12094" s="439"/>
    </row>
    <row r="12095" spans="29:36" x14ac:dyDescent="0.3">
      <c r="AC12095" s="439"/>
      <c r="AD12095" s="439"/>
      <c r="AE12095" s="439"/>
      <c r="AF12095" s="439"/>
      <c r="AG12095" s="439"/>
      <c r="AH12095" s="439"/>
      <c r="AI12095" s="439"/>
      <c r="AJ12095" s="439"/>
    </row>
    <row r="12096" spans="29:36" x14ac:dyDescent="0.3">
      <c r="AC12096" s="439"/>
      <c r="AD12096" s="439"/>
      <c r="AE12096" s="439"/>
      <c r="AF12096" s="439"/>
      <c r="AG12096" s="439"/>
      <c r="AH12096" s="439"/>
      <c r="AI12096" s="439"/>
      <c r="AJ12096" s="439"/>
    </row>
    <row r="12097" spans="29:36" x14ac:dyDescent="0.3">
      <c r="AC12097" s="439"/>
      <c r="AD12097" s="439"/>
      <c r="AE12097" s="439"/>
      <c r="AF12097" s="439"/>
      <c r="AG12097" s="439"/>
      <c r="AH12097" s="439"/>
      <c r="AI12097" s="439"/>
      <c r="AJ12097" s="439"/>
    </row>
    <row r="12098" spans="29:36" x14ac:dyDescent="0.3">
      <c r="AC12098" s="439"/>
      <c r="AD12098" s="439"/>
      <c r="AE12098" s="439"/>
      <c r="AF12098" s="439"/>
      <c r="AG12098" s="439"/>
      <c r="AH12098" s="439"/>
      <c r="AI12098" s="439"/>
      <c r="AJ12098" s="439"/>
    </row>
    <row r="12099" spans="29:36" x14ac:dyDescent="0.3">
      <c r="AC12099" s="439"/>
      <c r="AD12099" s="439"/>
      <c r="AE12099" s="439"/>
      <c r="AF12099" s="439"/>
      <c r="AG12099" s="439"/>
      <c r="AH12099" s="439"/>
      <c r="AI12099" s="439"/>
      <c r="AJ12099" s="439"/>
    </row>
    <row r="12100" spans="29:36" x14ac:dyDescent="0.3">
      <c r="AC12100" s="439"/>
      <c r="AD12100" s="439"/>
      <c r="AE12100" s="439"/>
      <c r="AF12100" s="439"/>
      <c r="AG12100" s="439"/>
      <c r="AH12100" s="439"/>
      <c r="AI12100" s="439"/>
      <c r="AJ12100" s="439"/>
    </row>
    <row r="12101" spans="29:36" x14ac:dyDescent="0.3">
      <c r="AC12101" s="439"/>
      <c r="AD12101" s="439"/>
      <c r="AE12101" s="439"/>
      <c r="AF12101" s="439"/>
      <c r="AG12101" s="439"/>
      <c r="AH12101" s="439"/>
      <c r="AI12101" s="439"/>
      <c r="AJ12101" s="439"/>
    </row>
    <row r="12102" spans="29:36" x14ac:dyDescent="0.3">
      <c r="AC12102" s="439"/>
      <c r="AD12102" s="439"/>
      <c r="AE12102" s="439"/>
      <c r="AF12102" s="439"/>
      <c r="AG12102" s="439"/>
      <c r="AH12102" s="439"/>
      <c r="AI12102" s="439"/>
      <c r="AJ12102" s="439"/>
    </row>
    <row r="12103" spans="29:36" x14ac:dyDescent="0.3">
      <c r="AC12103" s="439"/>
      <c r="AD12103" s="439"/>
      <c r="AE12103" s="439"/>
      <c r="AF12103" s="439"/>
      <c r="AG12103" s="439"/>
      <c r="AH12103" s="439"/>
      <c r="AI12103" s="439"/>
      <c r="AJ12103" s="439"/>
    </row>
    <row r="12104" spans="29:36" x14ac:dyDescent="0.3">
      <c r="AC12104" s="439"/>
      <c r="AD12104" s="439"/>
      <c r="AE12104" s="439"/>
      <c r="AF12104" s="439"/>
      <c r="AG12104" s="439"/>
      <c r="AH12104" s="439"/>
      <c r="AI12104" s="439"/>
      <c r="AJ12104" s="439"/>
    </row>
    <row r="12105" spans="29:36" x14ac:dyDescent="0.3">
      <c r="AC12105" s="439"/>
      <c r="AD12105" s="439"/>
      <c r="AE12105" s="439"/>
      <c r="AF12105" s="439"/>
      <c r="AG12105" s="439"/>
      <c r="AH12105" s="439"/>
      <c r="AI12105" s="439"/>
      <c r="AJ12105" s="439"/>
    </row>
    <row r="12106" spans="29:36" x14ac:dyDescent="0.3">
      <c r="AC12106" s="439"/>
      <c r="AD12106" s="439"/>
      <c r="AE12106" s="439"/>
      <c r="AF12106" s="439"/>
      <c r="AG12106" s="439"/>
      <c r="AH12106" s="439"/>
      <c r="AI12106" s="439"/>
      <c r="AJ12106" s="439"/>
    </row>
    <row r="12107" spans="29:36" x14ac:dyDescent="0.3">
      <c r="AC12107" s="439"/>
      <c r="AD12107" s="439"/>
      <c r="AE12107" s="439"/>
      <c r="AF12107" s="439"/>
      <c r="AG12107" s="439"/>
      <c r="AH12107" s="439"/>
      <c r="AI12107" s="439"/>
      <c r="AJ12107" s="439"/>
    </row>
    <row r="12108" spans="29:36" x14ac:dyDescent="0.3">
      <c r="AC12108" s="439"/>
      <c r="AD12108" s="439"/>
      <c r="AE12108" s="439"/>
      <c r="AF12108" s="439"/>
      <c r="AG12108" s="439"/>
      <c r="AH12108" s="439"/>
      <c r="AI12108" s="439"/>
      <c r="AJ12108" s="439"/>
    </row>
    <row r="12109" spans="29:36" x14ac:dyDescent="0.3">
      <c r="AC12109" s="439"/>
      <c r="AD12109" s="439"/>
      <c r="AE12109" s="439"/>
      <c r="AF12109" s="439"/>
      <c r="AG12109" s="439"/>
      <c r="AH12109" s="439"/>
      <c r="AI12109" s="439"/>
      <c r="AJ12109" s="439"/>
    </row>
    <row r="12110" spans="29:36" x14ac:dyDescent="0.3">
      <c r="AC12110" s="439"/>
      <c r="AD12110" s="439"/>
      <c r="AE12110" s="439"/>
      <c r="AF12110" s="439"/>
      <c r="AG12110" s="439"/>
      <c r="AH12110" s="439"/>
      <c r="AI12110" s="439"/>
      <c r="AJ12110" s="439"/>
    </row>
    <row r="12111" spans="29:36" x14ac:dyDescent="0.3">
      <c r="AC12111" s="439"/>
      <c r="AD12111" s="439"/>
      <c r="AE12111" s="439"/>
      <c r="AF12111" s="439"/>
      <c r="AG12111" s="439"/>
      <c r="AH12111" s="439"/>
      <c r="AI12111" s="439"/>
      <c r="AJ12111" s="439"/>
    </row>
    <row r="12112" spans="29:36" x14ac:dyDescent="0.3">
      <c r="AC12112" s="439"/>
      <c r="AD12112" s="439"/>
      <c r="AE12112" s="439"/>
      <c r="AF12112" s="439"/>
      <c r="AG12112" s="439"/>
      <c r="AH12112" s="439"/>
      <c r="AI12112" s="439"/>
      <c r="AJ12112" s="439"/>
    </row>
    <row r="12113" spans="29:36" x14ac:dyDescent="0.3">
      <c r="AC12113" s="439"/>
      <c r="AD12113" s="439"/>
      <c r="AE12113" s="439"/>
      <c r="AF12113" s="439"/>
      <c r="AG12113" s="439"/>
      <c r="AH12113" s="439"/>
      <c r="AI12113" s="439"/>
      <c r="AJ12113" s="439"/>
    </row>
    <row r="12114" spans="29:36" x14ac:dyDescent="0.3">
      <c r="AC12114" s="439"/>
      <c r="AD12114" s="439"/>
      <c r="AE12114" s="439"/>
      <c r="AF12114" s="439"/>
      <c r="AG12114" s="439"/>
      <c r="AH12114" s="439"/>
      <c r="AI12114" s="439"/>
      <c r="AJ12114" s="439"/>
    </row>
    <row r="12115" spans="29:36" x14ac:dyDescent="0.3">
      <c r="AC12115" s="439"/>
      <c r="AD12115" s="439"/>
      <c r="AE12115" s="439"/>
      <c r="AF12115" s="439"/>
      <c r="AG12115" s="439"/>
      <c r="AH12115" s="439"/>
      <c r="AI12115" s="439"/>
      <c r="AJ12115" s="439"/>
    </row>
    <row r="12116" spans="29:36" x14ac:dyDescent="0.3">
      <c r="AC12116" s="439"/>
      <c r="AD12116" s="439"/>
      <c r="AE12116" s="439"/>
      <c r="AF12116" s="439"/>
      <c r="AG12116" s="439"/>
      <c r="AH12116" s="439"/>
      <c r="AI12116" s="439"/>
      <c r="AJ12116" s="439"/>
    </row>
    <row r="12117" spans="29:36" x14ac:dyDescent="0.3">
      <c r="AC12117" s="439"/>
      <c r="AD12117" s="439"/>
      <c r="AE12117" s="439"/>
      <c r="AF12117" s="439"/>
      <c r="AG12117" s="439"/>
      <c r="AH12117" s="439"/>
      <c r="AI12117" s="439"/>
      <c r="AJ12117" s="439"/>
    </row>
    <row r="12118" spans="29:36" x14ac:dyDescent="0.3">
      <c r="AC12118" s="439"/>
      <c r="AD12118" s="439"/>
      <c r="AE12118" s="439"/>
      <c r="AF12118" s="439"/>
      <c r="AG12118" s="439"/>
      <c r="AH12118" s="439"/>
      <c r="AI12118" s="439"/>
      <c r="AJ12118" s="439"/>
    </row>
    <row r="12119" spans="29:36" x14ac:dyDescent="0.3">
      <c r="AC12119" s="439"/>
      <c r="AD12119" s="439"/>
      <c r="AE12119" s="439"/>
      <c r="AF12119" s="439"/>
      <c r="AG12119" s="439"/>
      <c r="AH12119" s="439"/>
      <c r="AI12119" s="439"/>
      <c r="AJ12119" s="439"/>
    </row>
    <row r="12120" spans="29:36" x14ac:dyDescent="0.3">
      <c r="AC12120" s="439"/>
      <c r="AD12120" s="439"/>
      <c r="AE12120" s="439"/>
      <c r="AF12120" s="439"/>
      <c r="AG12120" s="439"/>
      <c r="AH12120" s="439"/>
      <c r="AI12120" s="439"/>
      <c r="AJ12120" s="439"/>
    </row>
    <row r="12121" spans="29:36" x14ac:dyDescent="0.3">
      <c r="AC12121" s="439"/>
      <c r="AD12121" s="439"/>
      <c r="AE12121" s="439"/>
      <c r="AF12121" s="439"/>
      <c r="AG12121" s="439"/>
      <c r="AH12121" s="439"/>
      <c r="AI12121" s="439"/>
      <c r="AJ12121" s="439"/>
    </row>
    <row r="12122" spans="29:36" x14ac:dyDescent="0.3">
      <c r="AC12122" s="439"/>
      <c r="AD12122" s="439"/>
      <c r="AE12122" s="439"/>
      <c r="AF12122" s="439"/>
      <c r="AG12122" s="439"/>
      <c r="AH12122" s="439"/>
      <c r="AI12122" s="439"/>
      <c r="AJ12122" s="439"/>
    </row>
    <row r="12123" spans="29:36" x14ac:dyDescent="0.3">
      <c r="AC12123" s="439"/>
      <c r="AD12123" s="439"/>
      <c r="AE12123" s="439"/>
      <c r="AF12123" s="439"/>
      <c r="AG12123" s="439"/>
      <c r="AH12123" s="439"/>
      <c r="AI12123" s="439"/>
      <c r="AJ12123" s="439"/>
    </row>
    <row r="12124" spans="29:36" x14ac:dyDescent="0.3">
      <c r="AC12124" s="439"/>
      <c r="AD12124" s="439"/>
      <c r="AE12124" s="439"/>
      <c r="AF12124" s="439"/>
      <c r="AG12124" s="439"/>
      <c r="AH12124" s="439"/>
      <c r="AI12124" s="439"/>
      <c r="AJ12124" s="439"/>
    </row>
    <row r="12125" spans="29:36" x14ac:dyDescent="0.3">
      <c r="AC12125" s="439"/>
      <c r="AD12125" s="439"/>
      <c r="AE12125" s="439"/>
      <c r="AF12125" s="439"/>
      <c r="AG12125" s="439"/>
      <c r="AH12125" s="439"/>
      <c r="AI12125" s="439"/>
      <c r="AJ12125" s="439"/>
    </row>
    <row r="12126" spans="29:36" x14ac:dyDescent="0.3">
      <c r="AC12126" s="439"/>
      <c r="AD12126" s="439"/>
      <c r="AE12126" s="439"/>
      <c r="AF12126" s="439"/>
      <c r="AG12126" s="439"/>
      <c r="AH12126" s="439"/>
      <c r="AI12126" s="439"/>
      <c r="AJ12126" s="439"/>
    </row>
    <row r="12127" spans="29:36" x14ac:dyDescent="0.3">
      <c r="AC12127" s="439"/>
      <c r="AD12127" s="439"/>
      <c r="AE12127" s="439"/>
      <c r="AF12127" s="439"/>
      <c r="AG12127" s="439"/>
      <c r="AH12127" s="439"/>
      <c r="AI12127" s="439"/>
      <c r="AJ12127" s="439"/>
    </row>
    <row r="12128" spans="29:36" x14ac:dyDescent="0.3">
      <c r="AC12128" s="439"/>
      <c r="AD12128" s="439"/>
      <c r="AE12128" s="439"/>
      <c r="AF12128" s="439"/>
      <c r="AG12128" s="439"/>
      <c r="AH12128" s="439"/>
      <c r="AI12128" s="439"/>
      <c r="AJ12128" s="439"/>
    </row>
    <row r="12129" spans="29:36" x14ac:dyDescent="0.3">
      <c r="AC12129" s="439"/>
      <c r="AD12129" s="439"/>
      <c r="AE12129" s="439"/>
      <c r="AF12129" s="439"/>
      <c r="AG12129" s="439"/>
      <c r="AH12129" s="439"/>
      <c r="AI12129" s="439"/>
      <c r="AJ12129" s="439"/>
    </row>
    <row r="12130" spans="29:36" x14ac:dyDescent="0.3">
      <c r="AC12130" s="439"/>
      <c r="AD12130" s="439"/>
      <c r="AE12130" s="439"/>
      <c r="AF12130" s="439"/>
      <c r="AG12130" s="439"/>
      <c r="AH12130" s="439"/>
      <c r="AI12130" s="439"/>
      <c r="AJ12130" s="439"/>
    </row>
    <row r="12131" spans="29:36" x14ac:dyDescent="0.3">
      <c r="AC12131" s="439"/>
      <c r="AD12131" s="439"/>
      <c r="AE12131" s="439"/>
      <c r="AF12131" s="439"/>
      <c r="AG12131" s="439"/>
      <c r="AH12131" s="439"/>
      <c r="AI12131" s="439"/>
      <c r="AJ12131" s="439"/>
    </row>
    <row r="12132" spans="29:36" x14ac:dyDescent="0.3">
      <c r="AC12132" s="439"/>
      <c r="AD12132" s="439"/>
      <c r="AE12132" s="439"/>
      <c r="AF12132" s="439"/>
      <c r="AG12132" s="439"/>
      <c r="AH12132" s="439"/>
      <c r="AI12132" s="439"/>
      <c r="AJ12132" s="439"/>
    </row>
    <row r="12133" spans="29:36" x14ac:dyDescent="0.3">
      <c r="AC12133" s="439"/>
      <c r="AD12133" s="439"/>
      <c r="AE12133" s="439"/>
      <c r="AF12133" s="439"/>
      <c r="AG12133" s="439"/>
      <c r="AH12133" s="439"/>
      <c r="AI12133" s="439"/>
      <c r="AJ12133" s="439"/>
    </row>
    <row r="12134" spans="29:36" x14ac:dyDescent="0.3">
      <c r="AC12134" s="439"/>
      <c r="AD12134" s="439"/>
      <c r="AE12134" s="439"/>
      <c r="AF12134" s="439"/>
      <c r="AG12134" s="439"/>
      <c r="AH12134" s="439"/>
      <c r="AI12134" s="439"/>
      <c r="AJ12134" s="439"/>
    </row>
    <row r="12135" spans="29:36" x14ac:dyDescent="0.3">
      <c r="AC12135" s="439"/>
      <c r="AD12135" s="439"/>
      <c r="AE12135" s="439"/>
      <c r="AF12135" s="439"/>
      <c r="AG12135" s="439"/>
      <c r="AH12135" s="439"/>
      <c r="AI12135" s="439"/>
      <c r="AJ12135" s="439"/>
    </row>
    <row r="12136" spans="29:36" x14ac:dyDescent="0.3">
      <c r="AC12136" s="439"/>
      <c r="AD12136" s="439"/>
      <c r="AE12136" s="439"/>
      <c r="AF12136" s="439"/>
      <c r="AG12136" s="439"/>
      <c r="AH12136" s="439"/>
      <c r="AI12136" s="439"/>
      <c r="AJ12136" s="439"/>
    </row>
    <row r="12137" spans="29:36" x14ac:dyDescent="0.3">
      <c r="AC12137" s="439"/>
      <c r="AD12137" s="439"/>
      <c r="AE12137" s="439"/>
      <c r="AF12137" s="439"/>
      <c r="AG12137" s="439"/>
      <c r="AH12137" s="439"/>
      <c r="AI12137" s="439"/>
      <c r="AJ12137" s="439"/>
    </row>
    <row r="12138" spans="29:36" x14ac:dyDescent="0.3">
      <c r="AC12138" s="439"/>
      <c r="AD12138" s="439"/>
      <c r="AE12138" s="439"/>
      <c r="AF12138" s="439"/>
      <c r="AG12138" s="439"/>
      <c r="AH12138" s="439"/>
      <c r="AI12138" s="439"/>
      <c r="AJ12138" s="439"/>
    </row>
    <row r="12139" spans="29:36" x14ac:dyDescent="0.3">
      <c r="AC12139" s="439"/>
      <c r="AD12139" s="439"/>
      <c r="AE12139" s="439"/>
      <c r="AF12139" s="439"/>
      <c r="AG12139" s="439"/>
      <c r="AH12139" s="439"/>
      <c r="AI12139" s="439"/>
      <c r="AJ12139" s="439"/>
    </row>
    <row r="12140" spans="29:36" x14ac:dyDescent="0.3">
      <c r="AC12140" s="439"/>
      <c r="AD12140" s="439"/>
      <c r="AE12140" s="439"/>
      <c r="AF12140" s="439"/>
      <c r="AG12140" s="439"/>
      <c r="AH12140" s="439"/>
      <c r="AI12140" s="439"/>
      <c r="AJ12140" s="439"/>
    </row>
    <row r="12141" spans="29:36" x14ac:dyDescent="0.3">
      <c r="AC12141" s="439"/>
      <c r="AD12141" s="439"/>
      <c r="AE12141" s="439"/>
      <c r="AF12141" s="439"/>
      <c r="AG12141" s="439"/>
      <c r="AH12141" s="439"/>
      <c r="AI12141" s="439"/>
      <c r="AJ12141" s="439"/>
    </row>
    <row r="12142" spans="29:36" x14ac:dyDescent="0.3">
      <c r="AC12142" s="439"/>
      <c r="AD12142" s="439"/>
      <c r="AE12142" s="439"/>
      <c r="AF12142" s="439"/>
      <c r="AG12142" s="439"/>
      <c r="AH12142" s="439"/>
      <c r="AI12142" s="439"/>
      <c r="AJ12142" s="439"/>
    </row>
    <row r="12143" spans="29:36" x14ac:dyDescent="0.3">
      <c r="AC12143" s="439"/>
      <c r="AD12143" s="439"/>
      <c r="AE12143" s="439"/>
      <c r="AF12143" s="439"/>
      <c r="AG12143" s="439"/>
      <c r="AH12143" s="439"/>
      <c r="AI12143" s="439"/>
      <c r="AJ12143" s="439"/>
    </row>
    <row r="12144" spans="29:36" x14ac:dyDescent="0.3">
      <c r="AC12144" s="439"/>
      <c r="AD12144" s="439"/>
      <c r="AE12144" s="439"/>
      <c r="AF12144" s="439"/>
      <c r="AG12144" s="439"/>
      <c r="AH12144" s="439"/>
      <c r="AI12144" s="439"/>
      <c r="AJ12144" s="439"/>
    </row>
    <row r="12145" spans="29:36" x14ac:dyDescent="0.3">
      <c r="AC12145" s="439"/>
      <c r="AD12145" s="439"/>
      <c r="AE12145" s="439"/>
      <c r="AF12145" s="439"/>
      <c r="AG12145" s="439"/>
      <c r="AH12145" s="439"/>
      <c r="AI12145" s="439"/>
      <c r="AJ12145" s="439"/>
    </row>
    <row r="12146" spans="29:36" x14ac:dyDescent="0.3">
      <c r="AC12146" s="439"/>
      <c r="AD12146" s="439"/>
      <c r="AE12146" s="439"/>
      <c r="AF12146" s="439"/>
      <c r="AG12146" s="439"/>
      <c r="AH12146" s="439"/>
      <c r="AI12146" s="439"/>
      <c r="AJ12146" s="439"/>
    </row>
    <row r="12147" spans="29:36" x14ac:dyDescent="0.3">
      <c r="AC12147" s="439"/>
      <c r="AD12147" s="439"/>
      <c r="AE12147" s="439"/>
      <c r="AF12147" s="439"/>
      <c r="AG12147" s="439"/>
      <c r="AH12147" s="439"/>
      <c r="AI12147" s="439"/>
      <c r="AJ12147" s="439"/>
    </row>
    <row r="12148" spans="29:36" x14ac:dyDescent="0.3">
      <c r="AC12148" s="439"/>
      <c r="AD12148" s="439"/>
      <c r="AE12148" s="439"/>
      <c r="AF12148" s="439"/>
      <c r="AG12148" s="439"/>
      <c r="AH12148" s="439"/>
      <c r="AI12148" s="439"/>
      <c r="AJ12148" s="439"/>
    </row>
    <row r="12149" spans="29:36" x14ac:dyDescent="0.3">
      <c r="AC12149" s="439"/>
      <c r="AD12149" s="439"/>
      <c r="AE12149" s="439"/>
      <c r="AF12149" s="439"/>
      <c r="AG12149" s="439"/>
      <c r="AH12149" s="439"/>
      <c r="AI12149" s="439"/>
      <c r="AJ12149" s="439"/>
    </row>
    <row r="12150" spans="29:36" x14ac:dyDescent="0.3">
      <c r="AC12150" s="439"/>
      <c r="AD12150" s="439"/>
      <c r="AE12150" s="439"/>
      <c r="AF12150" s="439"/>
      <c r="AG12150" s="439"/>
      <c r="AH12150" s="439"/>
      <c r="AI12150" s="439"/>
      <c r="AJ12150" s="439"/>
    </row>
    <row r="12151" spans="29:36" x14ac:dyDescent="0.3">
      <c r="AC12151" s="439"/>
      <c r="AD12151" s="439"/>
      <c r="AE12151" s="439"/>
      <c r="AF12151" s="439"/>
      <c r="AG12151" s="439"/>
      <c r="AH12151" s="439"/>
      <c r="AI12151" s="439"/>
      <c r="AJ12151" s="439"/>
    </row>
    <row r="12152" spans="29:36" x14ac:dyDescent="0.3">
      <c r="AC12152" s="439"/>
      <c r="AD12152" s="439"/>
      <c r="AE12152" s="439"/>
      <c r="AF12152" s="439"/>
      <c r="AG12152" s="439"/>
      <c r="AH12152" s="439"/>
      <c r="AI12152" s="439"/>
      <c r="AJ12152" s="439"/>
    </row>
    <row r="12153" spans="29:36" x14ac:dyDescent="0.3">
      <c r="AC12153" s="439"/>
      <c r="AD12153" s="439"/>
      <c r="AE12153" s="439"/>
      <c r="AF12153" s="439"/>
      <c r="AG12153" s="439"/>
      <c r="AH12153" s="439"/>
      <c r="AI12153" s="439"/>
      <c r="AJ12153" s="439"/>
    </row>
    <row r="12154" spans="29:36" x14ac:dyDescent="0.3">
      <c r="AC12154" s="439"/>
      <c r="AD12154" s="439"/>
      <c r="AE12154" s="439"/>
      <c r="AF12154" s="439"/>
      <c r="AG12154" s="439"/>
      <c r="AH12154" s="439"/>
      <c r="AI12154" s="439"/>
      <c r="AJ12154" s="439"/>
    </row>
    <row r="12155" spans="29:36" x14ac:dyDescent="0.3">
      <c r="AC12155" s="439"/>
      <c r="AD12155" s="439"/>
      <c r="AE12155" s="439"/>
      <c r="AF12155" s="439"/>
      <c r="AG12155" s="439"/>
      <c r="AH12155" s="439"/>
      <c r="AI12155" s="439"/>
      <c r="AJ12155" s="439"/>
    </row>
    <row r="12156" spans="29:36" x14ac:dyDescent="0.3">
      <c r="AC12156" s="439"/>
      <c r="AD12156" s="439"/>
      <c r="AE12156" s="439"/>
      <c r="AF12156" s="439"/>
      <c r="AG12156" s="439"/>
      <c r="AH12156" s="439"/>
      <c r="AI12156" s="439"/>
      <c r="AJ12156" s="439"/>
    </row>
    <row r="12157" spans="29:36" x14ac:dyDescent="0.3">
      <c r="AC12157" s="439"/>
      <c r="AD12157" s="439"/>
      <c r="AE12157" s="439"/>
      <c r="AF12157" s="439"/>
      <c r="AG12157" s="439"/>
      <c r="AH12157" s="439"/>
      <c r="AI12157" s="439"/>
      <c r="AJ12157" s="439"/>
    </row>
    <row r="12158" spans="29:36" x14ac:dyDescent="0.3">
      <c r="AC12158" s="439"/>
      <c r="AD12158" s="439"/>
      <c r="AE12158" s="439"/>
      <c r="AF12158" s="439"/>
      <c r="AG12158" s="439"/>
      <c r="AH12158" s="439"/>
      <c r="AI12158" s="439"/>
      <c r="AJ12158" s="439"/>
    </row>
    <row r="12159" spans="29:36" x14ac:dyDescent="0.3">
      <c r="AC12159" s="439"/>
      <c r="AD12159" s="439"/>
      <c r="AE12159" s="439"/>
      <c r="AF12159" s="439"/>
      <c r="AG12159" s="439"/>
      <c r="AH12159" s="439"/>
      <c r="AI12159" s="439"/>
      <c r="AJ12159" s="439"/>
    </row>
    <row r="12160" spans="29:36" x14ac:dyDescent="0.3">
      <c r="AC12160" s="439"/>
      <c r="AD12160" s="439"/>
      <c r="AE12160" s="439"/>
      <c r="AF12160" s="439"/>
      <c r="AG12160" s="439"/>
      <c r="AH12160" s="439"/>
      <c r="AI12160" s="439"/>
      <c r="AJ12160" s="439"/>
    </row>
    <row r="12161" spans="29:36" x14ac:dyDescent="0.3">
      <c r="AC12161" s="439"/>
      <c r="AD12161" s="439"/>
      <c r="AE12161" s="439"/>
      <c r="AF12161" s="439"/>
      <c r="AG12161" s="439"/>
      <c r="AH12161" s="439"/>
      <c r="AI12161" s="439"/>
      <c r="AJ12161" s="439"/>
    </row>
    <row r="12162" spans="29:36" x14ac:dyDescent="0.3">
      <c r="AC12162" s="439"/>
      <c r="AD12162" s="439"/>
      <c r="AE12162" s="439"/>
      <c r="AF12162" s="439"/>
      <c r="AG12162" s="439"/>
      <c r="AH12162" s="439"/>
      <c r="AI12162" s="439"/>
      <c r="AJ12162" s="439"/>
    </row>
    <row r="12163" spans="29:36" x14ac:dyDescent="0.3">
      <c r="AC12163" s="439"/>
      <c r="AD12163" s="439"/>
      <c r="AE12163" s="439"/>
      <c r="AF12163" s="439"/>
      <c r="AG12163" s="439"/>
      <c r="AH12163" s="439"/>
      <c r="AI12163" s="439"/>
      <c r="AJ12163" s="439"/>
    </row>
    <row r="12164" spans="29:36" x14ac:dyDescent="0.3">
      <c r="AC12164" s="439"/>
      <c r="AD12164" s="439"/>
      <c r="AE12164" s="439"/>
      <c r="AF12164" s="439"/>
      <c r="AG12164" s="439"/>
      <c r="AH12164" s="439"/>
      <c r="AI12164" s="439"/>
      <c r="AJ12164" s="439"/>
    </row>
    <row r="12165" spans="29:36" x14ac:dyDescent="0.3">
      <c r="AC12165" s="439"/>
      <c r="AD12165" s="439"/>
      <c r="AE12165" s="439"/>
      <c r="AF12165" s="439"/>
      <c r="AG12165" s="439"/>
      <c r="AH12165" s="439"/>
      <c r="AI12165" s="439"/>
      <c r="AJ12165" s="439"/>
    </row>
    <row r="12166" spans="29:36" x14ac:dyDescent="0.3">
      <c r="AC12166" s="439"/>
      <c r="AD12166" s="439"/>
      <c r="AE12166" s="439"/>
      <c r="AF12166" s="439"/>
      <c r="AG12166" s="439"/>
      <c r="AH12166" s="439"/>
      <c r="AI12166" s="439"/>
      <c r="AJ12166" s="439"/>
    </row>
    <row r="12167" spans="29:36" x14ac:dyDescent="0.3">
      <c r="AC12167" s="439"/>
      <c r="AD12167" s="439"/>
      <c r="AE12167" s="439"/>
      <c r="AF12167" s="439"/>
      <c r="AG12167" s="439"/>
      <c r="AH12167" s="439"/>
      <c r="AI12167" s="439"/>
      <c r="AJ12167" s="439"/>
    </row>
    <row r="12168" spans="29:36" x14ac:dyDescent="0.3">
      <c r="AC12168" s="439"/>
      <c r="AD12168" s="439"/>
      <c r="AE12168" s="439"/>
      <c r="AF12168" s="439"/>
      <c r="AG12168" s="439"/>
      <c r="AH12168" s="439"/>
      <c r="AI12168" s="439"/>
      <c r="AJ12168" s="439"/>
    </row>
    <row r="12169" spans="29:36" x14ac:dyDescent="0.3">
      <c r="AC12169" s="439"/>
      <c r="AD12169" s="439"/>
      <c r="AE12169" s="439"/>
      <c r="AF12169" s="439"/>
      <c r="AG12169" s="439"/>
      <c r="AH12169" s="439"/>
      <c r="AI12169" s="439"/>
      <c r="AJ12169" s="439"/>
    </row>
    <row r="12170" spans="29:36" x14ac:dyDescent="0.3">
      <c r="AC12170" s="439"/>
      <c r="AD12170" s="439"/>
      <c r="AE12170" s="439"/>
      <c r="AF12170" s="439"/>
      <c r="AG12170" s="439"/>
      <c r="AH12170" s="439"/>
      <c r="AI12170" s="439"/>
      <c r="AJ12170" s="439"/>
    </row>
    <row r="12171" spans="29:36" x14ac:dyDescent="0.3">
      <c r="AC12171" s="439"/>
      <c r="AD12171" s="439"/>
      <c r="AE12171" s="439"/>
      <c r="AF12171" s="439"/>
      <c r="AG12171" s="439"/>
      <c r="AH12171" s="439"/>
      <c r="AI12171" s="439"/>
      <c r="AJ12171" s="439"/>
    </row>
    <row r="12172" spans="29:36" x14ac:dyDescent="0.3">
      <c r="AC12172" s="439"/>
      <c r="AD12172" s="439"/>
      <c r="AE12172" s="439"/>
      <c r="AF12172" s="439"/>
      <c r="AG12172" s="439"/>
      <c r="AH12172" s="439"/>
      <c r="AI12172" s="439"/>
      <c r="AJ12172" s="439"/>
    </row>
    <row r="12173" spans="29:36" x14ac:dyDescent="0.3">
      <c r="AC12173" s="439"/>
      <c r="AD12173" s="439"/>
      <c r="AE12173" s="439"/>
      <c r="AF12173" s="439"/>
      <c r="AG12173" s="439"/>
      <c r="AH12173" s="439"/>
      <c r="AI12173" s="439"/>
      <c r="AJ12173" s="439"/>
    </row>
    <row r="12174" spans="29:36" x14ac:dyDescent="0.3">
      <c r="AC12174" s="439"/>
      <c r="AD12174" s="439"/>
      <c r="AE12174" s="439"/>
      <c r="AF12174" s="439"/>
      <c r="AG12174" s="439"/>
      <c r="AH12174" s="439"/>
      <c r="AI12174" s="439"/>
      <c r="AJ12174" s="439"/>
    </row>
    <row r="12175" spans="29:36" x14ac:dyDescent="0.3">
      <c r="AC12175" s="439"/>
      <c r="AD12175" s="439"/>
      <c r="AE12175" s="439"/>
      <c r="AF12175" s="439"/>
      <c r="AG12175" s="439"/>
      <c r="AH12175" s="439"/>
      <c r="AI12175" s="439"/>
      <c r="AJ12175" s="439"/>
    </row>
    <row r="12176" spans="29:36" x14ac:dyDescent="0.3">
      <c r="AC12176" s="439"/>
      <c r="AD12176" s="439"/>
      <c r="AE12176" s="439"/>
      <c r="AF12176" s="439"/>
      <c r="AG12176" s="439"/>
      <c r="AH12176" s="439"/>
      <c r="AI12176" s="439"/>
      <c r="AJ12176" s="439"/>
    </row>
    <row r="12177" spans="29:36" x14ac:dyDescent="0.3">
      <c r="AC12177" s="439"/>
      <c r="AD12177" s="439"/>
      <c r="AE12177" s="439"/>
      <c r="AF12177" s="439"/>
      <c r="AG12177" s="439"/>
      <c r="AH12177" s="439"/>
      <c r="AI12177" s="439"/>
      <c r="AJ12177" s="439"/>
    </row>
    <row r="12178" spans="29:36" x14ac:dyDescent="0.3">
      <c r="AC12178" s="439"/>
      <c r="AD12178" s="439"/>
      <c r="AE12178" s="439"/>
      <c r="AF12178" s="439"/>
      <c r="AG12178" s="439"/>
      <c r="AH12178" s="439"/>
      <c r="AI12178" s="439"/>
      <c r="AJ12178" s="439"/>
    </row>
    <row r="12179" spans="29:36" x14ac:dyDescent="0.3">
      <c r="AC12179" s="439"/>
      <c r="AD12179" s="439"/>
      <c r="AE12179" s="439"/>
      <c r="AF12179" s="439"/>
      <c r="AG12179" s="439"/>
      <c r="AH12179" s="439"/>
      <c r="AI12179" s="439"/>
      <c r="AJ12179" s="439"/>
    </row>
    <row r="12180" spans="29:36" x14ac:dyDescent="0.3">
      <c r="AC12180" s="439"/>
      <c r="AD12180" s="439"/>
      <c r="AE12180" s="439"/>
      <c r="AF12180" s="439"/>
      <c r="AG12180" s="439"/>
      <c r="AH12180" s="439"/>
      <c r="AI12180" s="439"/>
      <c r="AJ12180" s="439"/>
    </row>
    <row r="12181" spans="29:36" x14ac:dyDescent="0.3">
      <c r="AC12181" s="439"/>
      <c r="AD12181" s="439"/>
      <c r="AE12181" s="439"/>
      <c r="AF12181" s="439"/>
      <c r="AG12181" s="439"/>
      <c r="AH12181" s="439"/>
      <c r="AI12181" s="439"/>
      <c r="AJ12181" s="439"/>
    </row>
    <row r="12182" spans="29:36" x14ac:dyDescent="0.3">
      <c r="AC12182" s="439"/>
      <c r="AD12182" s="439"/>
      <c r="AE12182" s="439"/>
      <c r="AF12182" s="439"/>
      <c r="AG12182" s="439"/>
      <c r="AH12182" s="439"/>
      <c r="AI12182" s="439"/>
      <c r="AJ12182" s="439"/>
    </row>
    <row r="12183" spans="29:36" x14ac:dyDescent="0.3">
      <c r="AC12183" s="439"/>
      <c r="AD12183" s="439"/>
      <c r="AE12183" s="439"/>
      <c r="AF12183" s="439"/>
      <c r="AG12183" s="439"/>
      <c r="AH12183" s="439"/>
      <c r="AI12183" s="439"/>
      <c r="AJ12183" s="439"/>
    </row>
    <row r="12184" spans="29:36" x14ac:dyDescent="0.3">
      <c r="AC12184" s="439"/>
      <c r="AD12184" s="439"/>
      <c r="AE12184" s="439"/>
      <c r="AF12184" s="439"/>
      <c r="AG12184" s="439"/>
      <c r="AH12184" s="439"/>
      <c r="AI12184" s="439"/>
      <c r="AJ12184" s="439"/>
    </row>
    <row r="12185" spans="29:36" x14ac:dyDescent="0.3">
      <c r="AC12185" s="439"/>
      <c r="AD12185" s="439"/>
      <c r="AE12185" s="439"/>
      <c r="AF12185" s="439"/>
      <c r="AG12185" s="439"/>
      <c r="AH12185" s="439"/>
      <c r="AI12185" s="439"/>
      <c r="AJ12185" s="439"/>
    </row>
    <row r="12186" spans="29:36" x14ac:dyDescent="0.3">
      <c r="AC12186" s="439"/>
      <c r="AD12186" s="439"/>
      <c r="AE12186" s="439"/>
      <c r="AF12186" s="439"/>
      <c r="AG12186" s="439"/>
      <c r="AH12186" s="439"/>
      <c r="AI12186" s="439"/>
      <c r="AJ12186" s="439"/>
    </row>
    <row r="12187" spans="29:36" x14ac:dyDescent="0.3">
      <c r="AC12187" s="439"/>
      <c r="AD12187" s="439"/>
      <c r="AE12187" s="439"/>
      <c r="AF12187" s="439"/>
      <c r="AG12187" s="439"/>
      <c r="AH12187" s="439"/>
      <c r="AI12187" s="439"/>
      <c r="AJ12187" s="439"/>
    </row>
    <row r="12188" spans="29:36" x14ac:dyDescent="0.3">
      <c r="AC12188" s="439"/>
      <c r="AD12188" s="439"/>
      <c r="AE12188" s="439"/>
      <c r="AF12188" s="439"/>
      <c r="AG12188" s="439"/>
      <c r="AH12188" s="439"/>
      <c r="AI12188" s="439"/>
      <c r="AJ12188" s="439"/>
    </row>
    <row r="12189" spans="29:36" x14ac:dyDescent="0.3">
      <c r="AC12189" s="439"/>
      <c r="AD12189" s="439"/>
      <c r="AE12189" s="439"/>
      <c r="AF12189" s="439"/>
      <c r="AG12189" s="439"/>
      <c r="AH12189" s="439"/>
      <c r="AI12189" s="439"/>
      <c r="AJ12189" s="439"/>
    </row>
    <row r="12190" spans="29:36" x14ac:dyDescent="0.3">
      <c r="AC12190" s="439"/>
      <c r="AD12190" s="439"/>
      <c r="AE12190" s="439"/>
      <c r="AF12190" s="439"/>
      <c r="AG12190" s="439"/>
      <c r="AH12190" s="439"/>
      <c r="AI12190" s="439"/>
      <c r="AJ12190" s="439"/>
    </row>
    <row r="12191" spans="29:36" x14ac:dyDescent="0.3">
      <c r="AC12191" s="439"/>
      <c r="AD12191" s="439"/>
      <c r="AE12191" s="439"/>
      <c r="AF12191" s="439"/>
      <c r="AG12191" s="439"/>
      <c r="AH12191" s="439"/>
      <c r="AI12191" s="439"/>
      <c r="AJ12191" s="439"/>
    </row>
    <row r="12192" spans="29:36" x14ac:dyDescent="0.3">
      <c r="AC12192" s="439"/>
      <c r="AD12192" s="439"/>
      <c r="AE12192" s="439"/>
      <c r="AF12192" s="439"/>
      <c r="AG12192" s="439"/>
      <c r="AH12192" s="439"/>
      <c r="AI12192" s="439"/>
      <c r="AJ12192" s="439"/>
    </row>
    <row r="12193" spans="29:36" x14ac:dyDescent="0.3">
      <c r="AC12193" s="439"/>
      <c r="AD12193" s="439"/>
      <c r="AE12193" s="439"/>
      <c r="AF12193" s="439"/>
      <c r="AG12193" s="439"/>
      <c r="AH12193" s="439"/>
      <c r="AI12193" s="439"/>
      <c r="AJ12193" s="439"/>
    </row>
    <row r="12194" spans="29:36" x14ac:dyDescent="0.3">
      <c r="AC12194" s="439"/>
      <c r="AD12194" s="439"/>
      <c r="AE12194" s="439"/>
      <c r="AF12194" s="439"/>
      <c r="AG12194" s="439"/>
      <c r="AH12194" s="439"/>
      <c r="AI12194" s="439"/>
      <c r="AJ12194" s="439"/>
    </row>
    <row r="12195" spans="29:36" x14ac:dyDescent="0.3">
      <c r="AC12195" s="439"/>
      <c r="AD12195" s="439"/>
      <c r="AE12195" s="439"/>
      <c r="AF12195" s="439"/>
      <c r="AG12195" s="439"/>
      <c r="AH12195" s="439"/>
      <c r="AI12195" s="439"/>
      <c r="AJ12195" s="439"/>
    </row>
    <row r="12196" spans="29:36" x14ac:dyDescent="0.3">
      <c r="AC12196" s="439"/>
      <c r="AD12196" s="439"/>
      <c r="AE12196" s="439"/>
      <c r="AF12196" s="439"/>
      <c r="AG12196" s="439"/>
      <c r="AH12196" s="439"/>
      <c r="AI12196" s="439"/>
      <c r="AJ12196" s="439"/>
    </row>
    <row r="12197" spans="29:36" x14ac:dyDescent="0.3">
      <c r="AC12197" s="439"/>
      <c r="AD12197" s="439"/>
      <c r="AE12197" s="439"/>
      <c r="AF12197" s="439"/>
      <c r="AG12197" s="439"/>
      <c r="AH12197" s="439"/>
      <c r="AI12197" s="439"/>
      <c r="AJ12197" s="439"/>
    </row>
    <row r="12198" spans="29:36" x14ac:dyDescent="0.3">
      <c r="AC12198" s="439"/>
      <c r="AD12198" s="439"/>
      <c r="AE12198" s="439"/>
      <c r="AF12198" s="439"/>
      <c r="AG12198" s="439"/>
      <c r="AH12198" s="439"/>
      <c r="AI12198" s="439"/>
      <c r="AJ12198" s="439"/>
    </row>
    <row r="12199" spans="29:36" x14ac:dyDescent="0.3">
      <c r="AC12199" s="439"/>
      <c r="AD12199" s="439"/>
      <c r="AE12199" s="439"/>
      <c r="AF12199" s="439"/>
      <c r="AG12199" s="439"/>
      <c r="AH12199" s="439"/>
      <c r="AI12199" s="439"/>
      <c r="AJ12199" s="439"/>
    </row>
    <row r="12200" spans="29:36" x14ac:dyDescent="0.3">
      <c r="AC12200" s="439"/>
      <c r="AD12200" s="439"/>
      <c r="AE12200" s="439"/>
      <c r="AF12200" s="439"/>
      <c r="AG12200" s="439"/>
      <c r="AH12200" s="439"/>
      <c r="AI12200" s="439"/>
      <c r="AJ12200" s="439"/>
    </row>
    <row r="12201" spans="29:36" x14ac:dyDescent="0.3">
      <c r="AC12201" s="439"/>
      <c r="AD12201" s="439"/>
      <c r="AE12201" s="439"/>
      <c r="AF12201" s="439"/>
      <c r="AG12201" s="439"/>
      <c r="AH12201" s="439"/>
      <c r="AI12201" s="439"/>
      <c r="AJ12201" s="439"/>
    </row>
    <row r="12202" spans="29:36" x14ac:dyDescent="0.3">
      <c r="AC12202" s="439"/>
      <c r="AD12202" s="439"/>
      <c r="AE12202" s="439"/>
      <c r="AF12202" s="439"/>
      <c r="AG12202" s="439"/>
      <c r="AH12202" s="439"/>
      <c r="AI12202" s="439"/>
      <c r="AJ12202" s="439"/>
    </row>
    <row r="12203" spans="29:36" x14ac:dyDescent="0.3">
      <c r="AC12203" s="439"/>
      <c r="AD12203" s="439"/>
      <c r="AE12203" s="439"/>
      <c r="AF12203" s="439"/>
      <c r="AG12203" s="439"/>
      <c r="AH12203" s="439"/>
      <c r="AI12203" s="439"/>
      <c r="AJ12203" s="439"/>
    </row>
    <row r="12204" spans="29:36" x14ac:dyDescent="0.3">
      <c r="AC12204" s="439"/>
      <c r="AD12204" s="439"/>
      <c r="AE12204" s="439"/>
      <c r="AF12204" s="439"/>
      <c r="AG12204" s="439"/>
      <c r="AH12204" s="439"/>
      <c r="AI12204" s="439"/>
      <c r="AJ12204" s="439"/>
    </row>
    <row r="12205" spans="29:36" x14ac:dyDescent="0.3">
      <c r="AC12205" s="439"/>
      <c r="AD12205" s="439"/>
      <c r="AE12205" s="439"/>
      <c r="AF12205" s="439"/>
      <c r="AG12205" s="439"/>
      <c r="AH12205" s="439"/>
      <c r="AI12205" s="439"/>
      <c r="AJ12205" s="439"/>
    </row>
    <row r="12206" spans="29:36" x14ac:dyDescent="0.3">
      <c r="AC12206" s="439"/>
      <c r="AD12206" s="439"/>
      <c r="AE12206" s="439"/>
      <c r="AF12206" s="439"/>
      <c r="AG12206" s="439"/>
      <c r="AH12206" s="439"/>
      <c r="AI12206" s="439"/>
      <c r="AJ12206" s="439"/>
    </row>
    <row r="12207" spans="29:36" x14ac:dyDescent="0.3">
      <c r="AC12207" s="439"/>
      <c r="AD12207" s="439"/>
      <c r="AE12207" s="439"/>
      <c r="AF12207" s="439"/>
      <c r="AG12207" s="439"/>
      <c r="AH12207" s="439"/>
      <c r="AI12207" s="439"/>
      <c r="AJ12207" s="439"/>
    </row>
    <row r="12208" spans="29:36" x14ac:dyDescent="0.3">
      <c r="AC12208" s="439"/>
      <c r="AD12208" s="439"/>
      <c r="AE12208" s="439"/>
      <c r="AF12208" s="439"/>
      <c r="AG12208" s="439"/>
      <c r="AH12208" s="439"/>
      <c r="AI12208" s="439"/>
      <c r="AJ12208" s="439"/>
    </row>
    <row r="12209" spans="29:36" x14ac:dyDescent="0.3">
      <c r="AC12209" s="439"/>
      <c r="AD12209" s="439"/>
      <c r="AE12209" s="439"/>
      <c r="AF12209" s="439"/>
      <c r="AG12209" s="439"/>
      <c r="AH12209" s="439"/>
      <c r="AI12209" s="439"/>
      <c r="AJ12209" s="439"/>
    </row>
    <row r="12210" spans="29:36" x14ac:dyDescent="0.3">
      <c r="AC12210" s="439"/>
      <c r="AD12210" s="439"/>
      <c r="AE12210" s="439"/>
      <c r="AF12210" s="439"/>
      <c r="AG12210" s="439"/>
      <c r="AH12210" s="439"/>
      <c r="AI12210" s="439"/>
      <c r="AJ12210" s="439"/>
    </row>
    <row r="12211" spans="29:36" x14ac:dyDescent="0.3">
      <c r="AC12211" s="439"/>
      <c r="AD12211" s="439"/>
      <c r="AE12211" s="439"/>
      <c r="AF12211" s="439"/>
      <c r="AG12211" s="439"/>
      <c r="AH12211" s="439"/>
      <c r="AI12211" s="439"/>
      <c r="AJ12211" s="439"/>
    </row>
    <row r="12212" spans="29:36" x14ac:dyDescent="0.3">
      <c r="AC12212" s="439"/>
      <c r="AD12212" s="439"/>
      <c r="AE12212" s="439"/>
      <c r="AF12212" s="439"/>
      <c r="AG12212" s="439"/>
      <c r="AH12212" s="439"/>
      <c r="AI12212" s="439"/>
      <c r="AJ12212" s="439"/>
    </row>
    <row r="12213" spans="29:36" x14ac:dyDescent="0.3">
      <c r="AC12213" s="439"/>
      <c r="AD12213" s="439"/>
      <c r="AE12213" s="439"/>
      <c r="AF12213" s="439"/>
      <c r="AG12213" s="439"/>
      <c r="AH12213" s="439"/>
      <c r="AI12213" s="439"/>
      <c r="AJ12213" s="439"/>
    </row>
    <row r="12214" spans="29:36" x14ac:dyDescent="0.3">
      <c r="AC12214" s="439"/>
      <c r="AD12214" s="439"/>
      <c r="AE12214" s="439"/>
      <c r="AF12214" s="439"/>
      <c r="AG12214" s="439"/>
      <c r="AH12214" s="439"/>
      <c r="AI12214" s="439"/>
      <c r="AJ12214" s="439"/>
    </row>
    <row r="12215" spans="29:36" x14ac:dyDescent="0.3">
      <c r="AC12215" s="439"/>
      <c r="AD12215" s="439"/>
      <c r="AE12215" s="439"/>
      <c r="AF12215" s="439"/>
      <c r="AG12215" s="439"/>
      <c r="AH12215" s="439"/>
      <c r="AI12215" s="439"/>
      <c r="AJ12215" s="439"/>
    </row>
    <row r="12216" spans="29:36" x14ac:dyDescent="0.3">
      <c r="AC12216" s="439"/>
      <c r="AD12216" s="439"/>
      <c r="AE12216" s="439"/>
      <c r="AF12216" s="439"/>
      <c r="AG12216" s="439"/>
      <c r="AH12216" s="439"/>
      <c r="AI12216" s="439"/>
      <c r="AJ12216" s="439"/>
    </row>
    <row r="12217" spans="29:36" x14ac:dyDescent="0.3">
      <c r="AC12217" s="439"/>
      <c r="AD12217" s="439"/>
      <c r="AE12217" s="439"/>
      <c r="AF12217" s="439"/>
      <c r="AG12217" s="439"/>
      <c r="AH12217" s="439"/>
      <c r="AI12217" s="439"/>
      <c r="AJ12217" s="439"/>
    </row>
    <row r="12218" spans="29:36" x14ac:dyDescent="0.3">
      <c r="AC12218" s="439"/>
      <c r="AD12218" s="439"/>
      <c r="AE12218" s="439"/>
      <c r="AF12218" s="439"/>
      <c r="AG12218" s="439"/>
      <c r="AH12218" s="439"/>
      <c r="AI12218" s="439"/>
      <c r="AJ12218" s="439"/>
    </row>
    <row r="12219" spans="29:36" x14ac:dyDescent="0.3">
      <c r="AC12219" s="439"/>
      <c r="AD12219" s="439"/>
      <c r="AE12219" s="439"/>
      <c r="AF12219" s="439"/>
      <c r="AG12219" s="439"/>
      <c r="AH12219" s="439"/>
      <c r="AI12219" s="439"/>
      <c r="AJ12219" s="439"/>
    </row>
    <row r="12220" spans="29:36" x14ac:dyDescent="0.3">
      <c r="AC12220" s="439"/>
      <c r="AD12220" s="439"/>
      <c r="AE12220" s="439"/>
      <c r="AF12220" s="439"/>
      <c r="AG12220" s="439"/>
      <c r="AH12220" s="439"/>
      <c r="AI12220" s="439"/>
      <c r="AJ12220" s="439"/>
    </row>
    <row r="12221" spans="29:36" x14ac:dyDescent="0.3">
      <c r="AC12221" s="439"/>
      <c r="AD12221" s="439"/>
      <c r="AE12221" s="439"/>
      <c r="AF12221" s="439"/>
      <c r="AG12221" s="439"/>
      <c r="AH12221" s="439"/>
      <c r="AI12221" s="439"/>
      <c r="AJ12221" s="439"/>
    </row>
    <row r="12222" spans="29:36" x14ac:dyDescent="0.3">
      <c r="AC12222" s="439"/>
      <c r="AD12222" s="439"/>
      <c r="AE12222" s="439"/>
      <c r="AF12222" s="439"/>
      <c r="AG12222" s="439"/>
      <c r="AH12222" s="439"/>
      <c r="AI12222" s="439"/>
      <c r="AJ12222" s="439"/>
    </row>
    <row r="12223" spans="29:36" x14ac:dyDescent="0.3">
      <c r="AC12223" s="439"/>
      <c r="AD12223" s="439"/>
      <c r="AE12223" s="439"/>
      <c r="AF12223" s="439"/>
      <c r="AG12223" s="439"/>
      <c r="AH12223" s="439"/>
      <c r="AI12223" s="439"/>
      <c r="AJ12223" s="439"/>
    </row>
    <row r="12224" spans="29:36" x14ac:dyDescent="0.3">
      <c r="AC12224" s="439"/>
      <c r="AD12224" s="439"/>
      <c r="AE12224" s="439"/>
      <c r="AF12224" s="439"/>
      <c r="AG12224" s="439"/>
      <c r="AH12224" s="439"/>
      <c r="AI12224" s="439"/>
      <c r="AJ12224" s="439"/>
    </row>
    <row r="12225" spans="29:36" x14ac:dyDescent="0.3">
      <c r="AC12225" s="439"/>
      <c r="AD12225" s="439"/>
      <c r="AE12225" s="439"/>
      <c r="AF12225" s="439"/>
      <c r="AG12225" s="439"/>
      <c r="AH12225" s="439"/>
      <c r="AI12225" s="439"/>
      <c r="AJ12225" s="439"/>
    </row>
    <row r="12226" spans="29:36" x14ac:dyDescent="0.3">
      <c r="AC12226" s="439"/>
      <c r="AD12226" s="439"/>
      <c r="AE12226" s="439"/>
      <c r="AF12226" s="439"/>
      <c r="AG12226" s="439"/>
      <c r="AH12226" s="439"/>
      <c r="AI12226" s="439"/>
      <c r="AJ12226" s="439"/>
    </row>
    <row r="12227" spans="29:36" x14ac:dyDescent="0.3">
      <c r="AC12227" s="439"/>
      <c r="AD12227" s="439"/>
      <c r="AE12227" s="439"/>
      <c r="AF12227" s="439"/>
      <c r="AG12227" s="439"/>
      <c r="AH12227" s="439"/>
      <c r="AI12227" s="439"/>
      <c r="AJ12227" s="439"/>
    </row>
    <row r="12228" spans="29:36" x14ac:dyDescent="0.3">
      <c r="AC12228" s="439"/>
      <c r="AD12228" s="439"/>
      <c r="AE12228" s="439"/>
      <c r="AF12228" s="439"/>
      <c r="AG12228" s="439"/>
      <c r="AH12228" s="439"/>
      <c r="AI12228" s="439"/>
      <c r="AJ12228" s="439"/>
    </row>
    <row r="12229" spans="29:36" x14ac:dyDescent="0.3">
      <c r="AC12229" s="439"/>
      <c r="AD12229" s="439"/>
      <c r="AE12229" s="439"/>
      <c r="AF12229" s="439"/>
      <c r="AG12229" s="439"/>
      <c r="AH12229" s="439"/>
      <c r="AI12229" s="439"/>
      <c r="AJ12229" s="439"/>
    </row>
    <row r="12230" spans="29:36" x14ac:dyDescent="0.3">
      <c r="AC12230" s="439"/>
      <c r="AD12230" s="439"/>
      <c r="AE12230" s="439"/>
      <c r="AF12230" s="439"/>
      <c r="AG12230" s="439"/>
      <c r="AH12230" s="439"/>
      <c r="AI12230" s="439"/>
      <c r="AJ12230" s="439"/>
    </row>
    <row r="12231" spans="29:36" x14ac:dyDescent="0.3">
      <c r="AC12231" s="439"/>
      <c r="AD12231" s="439"/>
      <c r="AE12231" s="439"/>
      <c r="AF12231" s="439"/>
      <c r="AG12231" s="439"/>
      <c r="AH12231" s="439"/>
      <c r="AI12231" s="439"/>
      <c r="AJ12231" s="439"/>
    </row>
    <row r="12232" spans="29:36" x14ac:dyDescent="0.3">
      <c r="AC12232" s="439"/>
      <c r="AD12232" s="439"/>
      <c r="AE12232" s="439"/>
      <c r="AF12232" s="439"/>
      <c r="AG12232" s="439"/>
      <c r="AH12232" s="439"/>
      <c r="AI12232" s="439"/>
      <c r="AJ12232" s="439"/>
    </row>
    <row r="12233" spans="29:36" x14ac:dyDescent="0.3">
      <c r="AC12233" s="439"/>
      <c r="AD12233" s="439"/>
      <c r="AE12233" s="439"/>
      <c r="AF12233" s="439"/>
      <c r="AG12233" s="439"/>
      <c r="AH12233" s="439"/>
      <c r="AI12233" s="439"/>
      <c r="AJ12233" s="439"/>
    </row>
    <row r="12234" spans="29:36" x14ac:dyDescent="0.3">
      <c r="AC12234" s="439"/>
      <c r="AD12234" s="439"/>
      <c r="AE12234" s="439"/>
      <c r="AF12234" s="439"/>
      <c r="AG12234" s="439"/>
      <c r="AH12234" s="439"/>
      <c r="AI12234" s="439"/>
      <c r="AJ12234" s="439"/>
    </row>
    <row r="12235" spans="29:36" x14ac:dyDescent="0.3">
      <c r="AC12235" s="439"/>
      <c r="AD12235" s="439"/>
      <c r="AE12235" s="439"/>
      <c r="AF12235" s="439"/>
      <c r="AG12235" s="439"/>
      <c r="AH12235" s="439"/>
      <c r="AI12235" s="439"/>
      <c r="AJ12235" s="439"/>
    </row>
    <row r="12236" spans="29:36" x14ac:dyDescent="0.3">
      <c r="AC12236" s="439"/>
      <c r="AD12236" s="439"/>
      <c r="AE12236" s="439"/>
      <c r="AF12236" s="439"/>
      <c r="AG12236" s="439"/>
      <c r="AH12236" s="439"/>
      <c r="AI12236" s="439"/>
      <c r="AJ12236" s="439"/>
    </row>
    <row r="12237" spans="29:36" x14ac:dyDescent="0.3">
      <c r="AC12237" s="439"/>
      <c r="AD12237" s="439"/>
      <c r="AE12237" s="439"/>
      <c r="AF12237" s="439"/>
      <c r="AG12237" s="439"/>
      <c r="AH12237" s="439"/>
      <c r="AI12237" s="439"/>
      <c r="AJ12237" s="439"/>
    </row>
    <row r="12238" spans="29:36" x14ac:dyDescent="0.3">
      <c r="AC12238" s="439"/>
      <c r="AD12238" s="439"/>
      <c r="AE12238" s="439"/>
      <c r="AF12238" s="439"/>
      <c r="AG12238" s="439"/>
      <c r="AH12238" s="439"/>
      <c r="AI12238" s="439"/>
      <c r="AJ12238" s="439"/>
    </row>
    <row r="12239" spans="29:36" x14ac:dyDescent="0.3">
      <c r="AC12239" s="439"/>
      <c r="AD12239" s="439"/>
      <c r="AE12239" s="439"/>
      <c r="AF12239" s="439"/>
      <c r="AG12239" s="439"/>
      <c r="AH12239" s="439"/>
      <c r="AI12239" s="439"/>
      <c r="AJ12239" s="439"/>
    </row>
    <row r="12240" spans="29:36" x14ac:dyDescent="0.3">
      <c r="AC12240" s="439"/>
      <c r="AD12240" s="439"/>
      <c r="AE12240" s="439"/>
      <c r="AF12240" s="439"/>
      <c r="AG12240" s="439"/>
      <c r="AH12240" s="439"/>
      <c r="AI12240" s="439"/>
      <c r="AJ12240" s="439"/>
    </row>
    <row r="12241" spans="29:36" x14ac:dyDescent="0.3">
      <c r="AC12241" s="439"/>
      <c r="AD12241" s="439"/>
      <c r="AE12241" s="439"/>
      <c r="AF12241" s="439"/>
      <c r="AG12241" s="439"/>
      <c r="AH12241" s="439"/>
      <c r="AI12241" s="439"/>
      <c r="AJ12241" s="439"/>
    </row>
    <row r="12242" spans="29:36" x14ac:dyDescent="0.3">
      <c r="AC12242" s="439"/>
      <c r="AD12242" s="439"/>
      <c r="AE12242" s="439"/>
      <c r="AF12242" s="439"/>
      <c r="AG12242" s="439"/>
      <c r="AH12242" s="439"/>
      <c r="AI12242" s="439"/>
      <c r="AJ12242" s="439"/>
    </row>
    <row r="12243" spans="29:36" x14ac:dyDescent="0.3">
      <c r="AC12243" s="439"/>
      <c r="AD12243" s="439"/>
      <c r="AE12243" s="439"/>
      <c r="AF12243" s="439"/>
      <c r="AG12243" s="439"/>
      <c r="AH12243" s="439"/>
      <c r="AI12243" s="439"/>
      <c r="AJ12243" s="439"/>
    </row>
    <row r="12244" spans="29:36" x14ac:dyDescent="0.3">
      <c r="AC12244" s="439"/>
      <c r="AD12244" s="439"/>
      <c r="AE12244" s="439"/>
      <c r="AF12244" s="439"/>
      <c r="AG12244" s="439"/>
      <c r="AH12244" s="439"/>
      <c r="AI12244" s="439"/>
      <c r="AJ12244" s="439"/>
    </row>
    <row r="12245" spans="29:36" x14ac:dyDescent="0.3">
      <c r="AC12245" s="439"/>
      <c r="AD12245" s="439"/>
      <c r="AE12245" s="439"/>
      <c r="AF12245" s="439"/>
      <c r="AG12245" s="439"/>
      <c r="AH12245" s="439"/>
      <c r="AI12245" s="439"/>
      <c r="AJ12245" s="439"/>
    </row>
    <row r="12246" spans="29:36" x14ac:dyDescent="0.3">
      <c r="AC12246" s="439"/>
      <c r="AD12246" s="439"/>
      <c r="AE12246" s="439"/>
      <c r="AF12246" s="439"/>
      <c r="AG12246" s="439"/>
      <c r="AH12246" s="439"/>
      <c r="AI12246" s="439"/>
      <c r="AJ12246" s="439"/>
    </row>
    <row r="12247" spans="29:36" x14ac:dyDescent="0.3">
      <c r="AC12247" s="439"/>
      <c r="AD12247" s="439"/>
      <c r="AE12247" s="439"/>
      <c r="AF12247" s="439"/>
      <c r="AG12247" s="439"/>
      <c r="AH12247" s="439"/>
      <c r="AI12247" s="439"/>
      <c r="AJ12247" s="439"/>
    </row>
    <row r="12248" spans="29:36" x14ac:dyDescent="0.3">
      <c r="AC12248" s="439"/>
      <c r="AD12248" s="439"/>
      <c r="AE12248" s="439"/>
      <c r="AF12248" s="439"/>
      <c r="AG12248" s="439"/>
      <c r="AH12248" s="439"/>
      <c r="AI12248" s="439"/>
      <c r="AJ12248" s="439"/>
    </row>
    <row r="12249" spans="29:36" x14ac:dyDescent="0.3">
      <c r="AC12249" s="439"/>
      <c r="AD12249" s="439"/>
      <c r="AE12249" s="439"/>
      <c r="AF12249" s="439"/>
      <c r="AG12249" s="439"/>
      <c r="AH12249" s="439"/>
      <c r="AI12249" s="439"/>
      <c r="AJ12249" s="439"/>
    </row>
    <row r="12250" spans="29:36" x14ac:dyDescent="0.3">
      <c r="AC12250" s="439"/>
      <c r="AD12250" s="439"/>
      <c r="AE12250" s="439"/>
      <c r="AF12250" s="439"/>
      <c r="AG12250" s="439"/>
      <c r="AH12250" s="439"/>
      <c r="AI12250" s="439"/>
      <c r="AJ12250" s="439"/>
    </row>
    <row r="12251" spans="29:36" x14ac:dyDescent="0.3">
      <c r="AC12251" s="439"/>
      <c r="AD12251" s="439"/>
      <c r="AE12251" s="439"/>
      <c r="AF12251" s="439"/>
      <c r="AG12251" s="439"/>
      <c r="AH12251" s="439"/>
      <c r="AI12251" s="439"/>
      <c r="AJ12251" s="439"/>
    </row>
    <row r="12252" spans="29:36" x14ac:dyDescent="0.3">
      <c r="AC12252" s="439"/>
      <c r="AD12252" s="439"/>
      <c r="AE12252" s="439"/>
      <c r="AF12252" s="439"/>
      <c r="AG12252" s="439"/>
      <c r="AH12252" s="439"/>
      <c r="AI12252" s="439"/>
      <c r="AJ12252" s="439"/>
    </row>
    <row r="12253" spans="29:36" x14ac:dyDescent="0.3">
      <c r="AC12253" s="439"/>
      <c r="AD12253" s="439"/>
      <c r="AE12253" s="439"/>
      <c r="AF12253" s="439"/>
      <c r="AG12253" s="439"/>
      <c r="AH12253" s="439"/>
      <c r="AI12253" s="439"/>
      <c r="AJ12253" s="439"/>
    </row>
    <row r="12254" spans="29:36" x14ac:dyDescent="0.3">
      <c r="AC12254" s="439"/>
      <c r="AD12254" s="439"/>
      <c r="AE12254" s="439"/>
      <c r="AF12254" s="439"/>
      <c r="AG12254" s="439"/>
      <c r="AH12254" s="439"/>
      <c r="AI12254" s="439"/>
      <c r="AJ12254" s="439"/>
    </row>
    <row r="12255" spans="29:36" x14ac:dyDescent="0.3">
      <c r="AC12255" s="439"/>
      <c r="AD12255" s="439"/>
      <c r="AE12255" s="439"/>
      <c r="AF12255" s="439"/>
      <c r="AG12255" s="439"/>
      <c r="AH12255" s="439"/>
      <c r="AI12255" s="439"/>
      <c r="AJ12255" s="439"/>
    </row>
    <row r="12256" spans="29:36" x14ac:dyDescent="0.3">
      <c r="AC12256" s="439"/>
      <c r="AD12256" s="439"/>
      <c r="AE12256" s="439"/>
      <c r="AF12256" s="439"/>
      <c r="AG12256" s="439"/>
      <c r="AH12256" s="439"/>
      <c r="AI12256" s="439"/>
      <c r="AJ12256" s="439"/>
    </row>
    <row r="12257" spans="29:36" x14ac:dyDescent="0.3">
      <c r="AC12257" s="439"/>
      <c r="AD12257" s="439"/>
      <c r="AE12257" s="439"/>
      <c r="AF12257" s="439"/>
      <c r="AG12257" s="439"/>
      <c r="AH12257" s="439"/>
      <c r="AI12257" s="439"/>
      <c r="AJ12257" s="439"/>
    </row>
    <row r="12258" spans="29:36" x14ac:dyDescent="0.3">
      <c r="AC12258" s="439"/>
      <c r="AD12258" s="439"/>
      <c r="AE12258" s="439"/>
      <c r="AF12258" s="439"/>
      <c r="AG12258" s="439"/>
      <c r="AH12258" s="439"/>
      <c r="AI12258" s="439"/>
      <c r="AJ12258" s="439"/>
    </row>
    <row r="12259" spans="29:36" x14ac:dyDescent="0.3">
      <c r="AC12259" s="439"/>
      <c r="AD12259" s="439"/>
      <c r="AE12259" s="439"/>
      <c r="AF12259" s="439"/>
      <c r="AG12259" s="439"/>
      <c r="AH12259" s="439"/>
      <c r="AI12259" s="439"/>
      <c r="AJ12259" s="439"/>
    </row>
    <row r="12260" spans="29:36" x14ac:dyDescent="0.3">
      <c r="AC12260" s="439"/>
      <c r="AD12260" s="439"/>
      <c r="AE12260" s="439"/>
      <c r="AF12260" s="439"/>
      <c r="AG12260" s="439"/>
      <c r="AH12260" s="439"/>
      <c r="AI12260" s="439"/>
      <c r="AJ12260" s="439"/>
    </row>
    <row r="12261" spans="29:36" x14ac:dyDescent="0.3">
      <c r="AC12261" s="439"/>
      <c r="AD12261" s="439"/>
      <c r="AE12261" s="439"/>
      <c r="AF12261" s="439"/>
      <c r="AG12261" s="439"/>
      <c r="AH12261" s="439"/>
      <c r="AI12261" s="439"/>
      <c r="AJ12261" s="439"/>
    </row>
    <row r="12262" spans="29:36" x14ac:dyDescent="0.3">
      <c r="AC12262" s="439"/>
      <c r="AD12262" s="439"/>
      <c r="AE12262" s="439"/>
      <c r="AF12262" s="439"/>
      <c r="AG12262" s="439"/>
      <c r="AH12262" s="439"/>
      <c r="AI12262" s="439"/>
      <c r="AJ12262" s="439"/>
    </row>
    <row r="12263" spans="29:36" x14ac:dyDescent="0.3">
      <c r="AC12263" s="439"/>
      <c r="AD12263" s="439"/>
      <c r="AE12263" s="439"/>
      <c r="AF12263" s="439"/>
      <c r="AG12263" s="439"/>
      <c r="AH12263" s="439"/>
      <c r="AI12263" s="439"/>
      <c r="AJ12263" s="439"/>
    </row>
    <row r="12264" spans="29:36" x14ac:dyDescent="0.3">
      <c r="AC12264" s="439"/>
      <c r="AD12264" s="439"/>
      <c r="AE12264" s="439"/>
      <c r="AF12264" s="439"/>
      <c r="AG12264" s="439"/>
      <c r="AH12264" s="439"/>
      <c r="AI12264" s="439"/>
      <c r="AJ12264" s="439"/>
    </row>
    <row r="12265" spans="29:36" x14ac:dyDescent="0.3">
      <c r="AC12265" s="439"/>
      <c r="AD12265" s="439"/>
      <c r="AE12265" s="439"/>
      <c r="AF12265" s="439"/>
      <c r="AG12265" s="439"/>
      <c r="AH12265" s="439"/>
      <c r="AI12265" s="439"/>
      <c r="AJ12265" s="439"/>
    </row>
    <row r="12266" spans="29:36" x14ac:dyDescent="0.3">
      <c r="AC12266" s="439"/>
      <c r="AD12266" s="439"/>
      <c r="AE12266" s="439"/>
      <c r="AF12266" s="439"/>
      <c r="AG12266" s="439"/>
      <c r="AH12266" s="439"/>
      <c r="AI12266" s="439"/>
      <c r="AJ12266" s="439"/>
    </row>
    <row r="12267" spans="29:36" x14ac:dyDescent="0.3">
      <c r="AC12267" s="439"/>
      <c r="AD12267" s="439"/>
      <c r="AE12267" s="439"/>
      <c r="AF12267" s="439"/>
      <c r="AG12267" s="439"/>
      <c r="AH12267" s="439"/>
      <c r="AI12267" s="439"/>
      <c r="AJ12267" s="439"/>
    </row>
    <row r="12268" spans="29:36" x14ac:dyDescent="0.3">
      <c r="AC12268" s="439"/>
      <c r="AD12268" s="439"/>
      <c r="AE12268" s="439"/>
      <c r="AF12268" s="439"/>
      <c r="AG12268" s="439"/>
      <c r="AH12268" s="439"/>
      <c r="AI12268" s="439"/>
      <c r="AJ12268" s="439"/>
    </row>
    <row r="12269" spans="29:36" x14ac:dyDescent="0.3">
      <c r="AC12269" s="439"/>
      <c r="AD12269" s="439"/>
      <c r="AE12269" s="439"/>
      <c r="AF12269" s="439"/>
      <c r="AG12269" s="439"/>
      <c r="AH12269" s="439"/>
      <c r="AI12269" s="439"/>
      <c r="AJ12269" s="439"/>
    </row>
    <row r="12270" spans="29:36" x14ac:dyDescent="0.3">
      <c r="AC12270" s="439"/>
      <c r="AD12270" s="439"/>
      <c r="AE12270" s="439"/>
      <c r="AF12270" s="439"/>
      <c r="AG12270" s="439"/>
      <c r="AH12270" s="439"/>
      <c r="AI12270" s="439"/>
      <c r="AJ12270" s="439"/>
    </row>
    <row r="12271" spans="29:36" x14ac:dyDescent="0.3">
      <c r="AC12271" s="439"/>
      <c r="AD12271" s="439"/>
      <c r="AE12271" s="439"/>
      <c r="AF12271" s="439"/>
      <c r="AG12271" s="439"/>
      <c r="AH12271" s="439"/>
      <c r="AI12271" s="439"/>
      <c r="AJ12271" s="439"/>
    </row>
    <row r="12272" spans="29:36" x14ac:dyDescent="0.3">
      <c r="AC12272" s="439"/>
      <c r="AD12272" s="439"/>
      <c r="AE12272" s="439"/>
      <c r="AF12272" s="439"/>
      <c r="AG12272" s="439"/>
      <c r="AH12272" s="439"/>
      <c r="AI12272" s="439"/>
      <c r="AJ12272" s="439"/>
    </row>
    <row r="12273" spans="29:36" x14ac:dyDescent="0.3">
      <c r="AC12273" s="439"/>
      <c r="AD12273" s="439"/>
      <c r="AE12273" s="439"/>
      <c r="AF12273" s="439"/>
      <c r="AG12273" s="439"/>
      <c r="AH12273" s="439"/>
      <c r="AI12273" s="439"/>
      <c r="AJ12273" s="439"/>
    </row>
    <row r="12274" spans="29:36" x14ac:dyDescent="0.3">
      <c r="AC12274" s="439"/>
      <c r="AD12274" s="439"/>
      <c r="AE12274" s="439"/>
      <c r="AF12274" s="439"/>
      <c r="AG12274" s="439"/>
      <c r="AH12274" s="439"/>
      <c r="AI12274" s="439"/>
      <c r="AJ12274" s="439"/>
    </row>
    <row r="12275" spans="29:36" x14ac:dyDescent="0.3">
      <c r="AC12275" s="439"/>
      <c r="AD12275" s="439"/>
      <c r="AE12275" s="439"/>
      <c r="AF12275" s="439"/>
      <c r="AG12275" s="439"/>
      <c r="AH12275" s="439"/>
      <c r="AI12275" s="439"/>
      <c r="AJ12275" s="439"/>
    </row>
    <row r="12276" spans="29:36" x14ac:dyDescent="0.3">
      <c r="AC12276" s="439"/>
      <c r="AD12276" s="439"/>
      <c r="AE12276" s="439"/>
      <c r="AF12276" s="439"/>
      <c r="AG12276" s="439"/>
      <c r="AH12276" s="439"/>
      <c r="AI12276" s="439"/>
      <c r="AJ12276" s="439"/>
    </row>
    <row r="12277" spans="29:36" x14ac:dyDescent="0.3">
      <c r="AC12277" s="439"/>
      <c r="AD12277" s="439"/>
      <c r="AE12277" s="439"/>
      <c r="AF12277" s="439"/>
      <c r="AG12277" s="439"/>
      <c r="AH12277" s="439"/>
      <c r="AI12277" s="439"/>
      <c r="AJ12277" s="439"/>
    </row>
    <row r="12278" spans="29:36" x14ac:dyDescent="0.3">
      <c r="AC12278" s="439"/>
      <c r="AD12278" s="439"/>
      <c r="AE12278" s="439"/>
      <c r="AF12278" s="439"/>
      <c r="AG12278" s="439"/>
      <c r="AH12278" s="439"/>
      <c r="AI12278" s="439"/>
      <c r="AJ12278" s="439"/>
    </row>
    <row r="12279" spans="29:36" x14ac:dyDescent="0.3">
      <c r="AC12279" s="439"/>
      <c r="AD12279" s="439"/>
      <c r="AE12279" s="439"/>
      <c r="AF12279" s="439"/>
      <c r="AG12279" s="439"/>
      <c r="AH12279" s="439"/>
      <c r="AI12279" s="439"/>
      <c r="AJ12279" s="439"/>
    </row>
    <row r="12280" spans="29:36" x14ac:dyDescent="0.3">
      <c r="AC12280" s="439"/>
      <c r="AD12280" s="439"/>
      <c r="AE12280" s="439"/>
      <c r="AF12280" s="439"/>
      <c r="AG12280" s="439"/>
      <c r="AH12280" s="439"/>
      <c r="AI12280" s="439"/>
      <c r="AJ12280" s="439"/>
    </row>
    <row r="12281" spans="29:36" x14ac:dyDescent="0.3">
      <c r="AC12281" s="439"/>
      <c r="AD12281" s="439"/>
      <c r="AE12281" s="439"/>
      <c r="AF12281" s="439"/>
      <c r="AG12281" s="439"/>
      <c r="AH12281" s="439"/>
      <c r="AI12281" s="439"/>
      <c r="AJ12281" s="439"/>
    </row>
    <row r="12282" spans="29:36" x14ac:dyDescent="0.3">
      <c r="AC12282" s="439"/>
      <c r="AD12282" s="439"/>
      <c r="AE12282" s="439"/>
      <c r="AF12282" s="439"/>
      <c r="AG12282" s="439"/>
      <c r="AH12282" s="439"/>
      <c r="AI12282" s="439"/>
      <c r="AJ12282" s="439"/>
    </row>
    <row r="12283" spans="29:36" x14ac:dyDescent="0.3">
      <c r="AC12283" s="439"/>
      <c r="AD12283" s="439"/>
      <c r="AE12283" s="439"/>
      <c r="AF12283" s="439"/>
      <c r="AG12283" s="439"/>
      <c r="AH12283" s="439"/>
      <c r="AI12283" s="439"/>
      <c r="AJ12283" s="439"/>
    </row>
    <row r="12284" spans="29:36" x14ac:dyDescent="0.3">
      <c r="AC12284" s="439"/>
      <c r="AD12284" s="439"/>
      <c r="AE12284" s="439"/>
      <c r="AF12284" s="439"/>
      <c r="AG12284" s="439"/>
      <c r="AH12284" s="439"/>
      <c r="AI12284" s="439"/>
      <c r="AJ12284" s="439"/>
    </row>
    <row r="12285" spans="29:36" x14ac:dyDescent="0.3">
      <c r="AC12285" s="439"/>
      <c r="AD12285" s="439"/>
      <c r="AE12285" s="439"/>
      <c r="AF12285" s="439"/>
      <c r="AG12285" s="439"/>
      <c r="AH12285" s="439"/>
      <c r="AI12285" s="439"/>
      <c r="AJ12285" s="439"/>
    </row>
    <row r="12286" spans="29:36" x14ac:dyDescent="0.3">
      <c r="AC12286" s="439"/>
      <c r="AD12286" s="439"/>
      <c r="AE12286" s="439"/>
      <c r="AF12286" s="439"/>
      <c r="AG12286" s="439"/>
      <c r="AH12286" s="439"/>
      <c r="AI12286" s="439"/>
      <c r="AJ12286" s="439"/>
    </row>
    <row r="12287" spans="29:36" x14ac:dyDescent="0.3">
      <c r="AC12287" s="439"/>
      <c r="AD12287" s="439"/>
      <c r="AE12287" s="439"/>
      <c r="AF12287" s="439"/>
      <c r="AG12287" s="439"/>
      <c r="AH12287" s="439"/>
      <c r="AI12287" s="439"/>
      <c r="AJ12287" s="439"/>
    </row>
    <row r="12288" spans="29:36" x14ac:dyDescent="0.3">
      <c r="AC12288" s="439"/>
      <c r="AD12288" s="439"/>
      <c r="AE12288" s="439"/>
      <c r="AF12288" s="439"/>
      <c r="AG12288" s="439"/>
      <c r="AH12288" s="439"/>
      <c r="AI12288" s="439"/>
      <c r="AJ12288" s="439"/>
    </row>
    <row r="12289" spans="29:36" x14ac:dyDescent="0.3">
      <c r="AC12289" s="439"/>
      <c r="AD12289" s="439"/>
      <c r="AE12289" s="439"/>
      <c r="AF12289" s="439"/>
      <c r="AG12289" s="439"/>
      <c r="AH12289" s="439"/>
      <c r="AI12289" s="439"/>
      <c r="AJ12289" s="439"/>
    </row>
    <row r="12290" spans="29:36" x14ac:dyDescent="0.3">
      <c r="AC12290" s="439"/>
      <c r="AD12290" s="439"/>
      <c r="AE12290" s="439"/>
      <c r="AF12290" s="439"/>
      <c r="AG12290" s="439"/>
      <c r="AH12290" s="439"/>
      <c r="AI12290" s="439"/>
      <c r="AJ12290" s="439"/>
    </row>
    <row r="12291" spans="29:36" x14ac:dyDescent="0.3">
      <c r="AC12291" s="439"/>
      <c r="AD12291" s="439"/>
      <c r="AE12291" s="439"/>
      <c r="AF12291" s="439"/>
      <c r="AG12291" s="439"/>
      <c r="AH12291" s="439"/>
      <c r="AI12291" s="439"/>
      <c r="AJ12291" s="439"/>
    </row>
    <row r="12292" spans="29:36" x14ac:dyDescent="0.3">
      <c r="AC12292" s="439"/>
      <c r="AD12292" s="439"/>
      <c r="AE12292" s="439"/>
      <c r="AF12292" s="439"/>
      <c r="AG12292" s="439"/>
      <c r="AH12292" s="439"/>
      <c r="AI12292" s="439"/>
      <c r="AJ12292" s="439"/>
    </row>
    <row r="12293" spans="29:36" x14ac:dyDescent="0.3">
      <c r="AC12293" s="439"/>
      <c r="AD12293" s="439"/>
      <c r="AE12293" s="439"/>
      <c r="AF12293" s="439"/>
      <c r="AG12293" s="439"/>
      <c r="AH12293" s="439"/>
      <c r="AI12293" s="439"/>
      <c r="AJ12293" s="439"/>
    </row>
    <row r="12294" spans="29:36" x14ac:dyDescent="0.3">
      <c r="AC12294" s="439"/>
      <c r="AD12294" s="439"/>
      <c r="AE12294" s="439"/>
      <c r="AF12294" s="439"/>
      <c r="AG12294" s="439"/>
      <c r="AH12294" s="439"/>
      <c r="AI12294" s="439"/>
      <c r="AJ12294" s="439"/>
    </row>
    <row r="12295" spans="29:36" x14ac:dyDescent="0.3">
      <c r="AC12295" s="439"/>
      <c r="AD12295" s="439"/>
      <c r="AE12295" s="439"/>
      <c r="AF12295" s="439"/>
      <c r="AG12295" s="439"/>
      <c r="AH12295" s="439"/>
      <c r="AI12295" s="439"/>
      <c r="AJ12295" s="439"/>
    </row>
    <row r="12296" spans="29:36" x14ac:dyDescent="0.3">
      <c r="AC12296" s="439"/>
      <c r="AD12296" s="439"/>
      <c r="AE12296" s="439"/>
      <c r="AF12296" s="439"/>
      <c r="AG12296" s="439"/>
      <c r="AH12296" s="439"/>
      <c r="AI12296" s="439"/>
      <c r="AJ12296" s="439"/>
    </row>
    <row r="12297" spans="29:36" x14ac:dyDescent="0.3">
      <c r="AC12297" s="439"/>
      <c r="AD12297" s="439"/>
      <c r="AE12297" s="439"/>
      <c r="AF12297" s="439"/>
      <c r="AG12297" s="439"/>
      <c r="AH12297" s="439"/>
      <c r="AI12297" s="439"/>
      <c r="AJ12297" s="439"/>
    </row>
    <row r="12298" spans="29:36" x14ac:dyDescent="0.3">
      <c r="AC12298" s="439"/>
      <c r="AD12298" s="439"/>
      <c r="AE12298" s="439"/>
      <c r="AF12298" s="439"/>
      <c r="AG12298" s="439"/>
      <c r="AH12298" s="439"/>
      <c r="AI12298" s="439"/>
      <c r="AJ12298" s="439"/>
    </row>
    <row r="12299" spans="29:36" x14ac:dyDescent="0.3">
      <c r="AC12299" s="439"/>
      <c r="AD12299" s="439"/>
      <c r="AE12299" s="439"/>
      <c r="AF12299" s="439"/>
      <c r="AG12299" s="439"/>
      <c r="AH12299" s="439"/>
      <c r="AI12299" s="439"/>
      <c r="AJ12299" s="439"/>
    </row>
    <row r="12300" spans="29:36" x14ac:dyDescent="0.3">
      <c r="AC12300" s="439"/>
      <c r="AD12300" s="439"/>
      <c r="AE12300" s="439"/>
      <c r="AF12300" s="439"/>
      <c r="AG12300" s="439"/>
      <c r="AH12300" s="439"/>
      <c r="AI12300" s="439"/>
      <c r="AJ12300" s="439"/>
    </row>
    <row r="12301" spans="29:36" x14ac:dyDescent="0.3">
      <c r="AC12301" s="439"/>
      <c r="AD12301" s="439"/>
      <c r="AE12301" s="439"/>
      <c r="AF12301" s="439"/>
      <c r="AG12301" s="439"/>
      <c r="AH12301" s="439"/>
      <c r="AI12301" s="439"/>
      <c r="AJ12301" s="439"/>
    </row>
    <row r="12302" spans="29:36" x14ac:dyDescent="0.3">
      <c r="AC12302" s="439"/>
      <c r="AD12302" s="439"/>
      <c r="AE12302" s="439"/>
      <c r="AF12302" s="439"/>
      <c r="AG12302" s="439"/>
      <c r="AH12302" s="439"/>
      <c r="AI12302" s="439"/>
      <c r="AJ12302" s="439"/>
    </row>
    <row r="12303" spans="29:36" x14ac:dyDescent="0.3">
      <c r="AC12303" s="439"/>
      <c r="AD12303" s="439"/>
      <c r="AE12303" s="439"/>
      <c r="AF12303" s="439"/>
      <c r="AG12303" s="439"/>
      <c r="AH12303" s="439"/>
      <c r="AI12303" s="439"/>
      <c r="AJ12303" s="439"/>
    </row>
    <row r="12304" spans="29:36" x14ac:dyDescent="0.3">
      <c r="AC12304" s="439"/>
      <c r="AD12304" s="439"/>
      <c r="AE12304" s="439"/>
      <c r="AF12304" s="439"/>
      <c r="AG12304" s="439"/>
      <c r="AH12304" s="439"/>
      <c r="AI12304" s="439"/>
      <c r="AJ12304" s="439"/>
    </row>
    <row r="12305" spans="29:36" x14ac:dyDescent="0.3">
      <c r="AC12305" s="439"/>
      <c r="AD12305" s="439"/>
      <c r="AE12305" s="439"/>
      <c r="AF12305" s="439"/>
      <c r="AG12305" s="439"/>
      <c r="AH12305" s="439"/>
      <c r="AI12305" s="439"/>
      <c r="AJ12305" s="439"/>
    </row>
    <row r="12306" spans="29:36" x14ac:dyDescent="0.3">
      <c r="AC12306" s="439"/>
      <c r="AD12306" s="439"/>
      <c r="AE12306" s="439"/>
      <c r="AF12306" s="439"/>
      <c r="AG12306" s="439"/>
      <c r="AH12306" s="439"/>
      <c r="AI12306" s="439"/>
      <c r="AJ12306" s="439"/>
    </row>
    <row r="12307" spans="29:36" x14ac:dyDescent="0.3">
      <c r="AC12307" s="439"/>
      <c r="AD12307" s="439"/>
      <c r="AE12307" s="439"/>
      <c r="AF12307" s="439"/>
      <c r="AG12307" s="439"/>
      <c r="AH12307" s="439"/>
      <c r="AI12307" s="439"/>
      <c r="AJ12307" s="439"/>
    </row>
    <row r="12308" spans="29:36" x14ac:dyDescent="0.3">
      <c r="AC12308" s="439"/>
      <c r="AD12308" s="439"/>
      <c r="AE12308" s="439"/>
      <c r="AF12308" s="439"/>
      <c r="AG12308" s="439"/>
      <c r="AH12308" s="439"/>
      <c r="AI12308" s="439"/>
      <c r="AJ12308" s="439"/>
    </row>
    <row r="12309" spans="29:36" x14ac:dyDescent="0.3">
      <c r="AC12309" s="439"/>
      <c r="AD12309" s="439"/>
      <c r="AE12309" s="439"/>
      <c r="AF12309" s="439"/>
      <c r="AG12309" s="439"/>
      <c r="AH12309" s="439"/>
      <c r="AI12309" s="439"/>
      <c r="AJ12309" s="439"/>
    </row>
    <row r="12310" spans="29:36" x14ac:dyDescent="0.3">
      <c r="AC12310" s="439"/>
      <c r="AD12310" s="439"/>
      <c r="AE12310" s="439"/>
      <c r="AF12310" s="439"/>
      <c r="AG12310" s="439"/>
      <c r="AH12310" s="439"/>
      <c r="AI12310" s="439"/>
      <c r="AJ12310" s="439"/>
    </row>
    <row r="12311" spans="29:36" x14ac:dyDescent="0.3">
      <c r="AC12311" s="439"/>
      <c r="AD12311" s="439"/>
      <c r="AE12311" s="439"/>
      <c r="AF12311" s="439"/>
      <c r="AG12311" s="439"/>
      <c r="AH12311" s="439"/>
      <c r="AI12311" s="439"/>
      <c r="AJ12311" s="439"/>
    </row>
    <row r="12312" spans="29:36" x14ac:dyDescent="0.3">
      <c r="AC12312" s="439"/>
      <c r="AD12312" s="439"/>
      <c r="AE12312" s="439"/>
      <c r="AF12312" s="439"/>
      <c r="AG12312" s="439"/>
      <c r="AH12312" s="439"/>
      <c r="AI12312" s="439"/>
      <c r="AJ12312" s="439"/>
    </row>
    <row r="12313" spans="29:36" x14ac:dyDescent="0.3">
      <c r="AC12313" s="439"/>
      <c r="AD12313" s="439"/>
      <c r="AE12313" s="439"/>
      <c r="AF12313" s="439"/>
      <c r="AG12313" s="439"/>
      <c r="AH12313" s="439"/>
      <c r="AI12313" s="439"/>
      <c r="AJ12313" s="439"/>
    </row>
    <row r="12314" spans="29:36" x14ac:dyDescent="0.3">
      <c r="AC12314" s="439"/>
      <c r="AD12314" s="439"/>
      <c r="AE12314" s="439"/>
      <c r="AF12314" s="439"/>
      <c r="AG12314" s="439"/>
      <c r="AH12314" s="439"/>
      <c r="AI12314" s="439"/>
      <c r="AJ12314" s="439"/>
    </row>
    <row r="12315" spans="29:36" x14ac:dyDescent="0.3">
      <c r="AC12315" s="439"/>
      <c r="AD12315" s="439"/>
      <c r="AE12315" s="439"/>
      <c r="AF12315" s="439"/>
      <c r="AG12315" s="439"/>
      <c r="AH12315" s="439"/>
      <c r="AI12315" s="439"/>
      <c r="AJ12315" s="439"/>
    </row>
    <row r="12316" spans="29:36" x14ac:dyDescent="0.3">
      <c r="AC12316" s="439"/>
      <c r="AD12316" s="439"/>
      <c r="AE12316" s="439"/>
      <c r="AF12316" s="439"/>
      <c r="AG12316" s="439"/>
      <c r="AH12316" s="439"/>
      <c r="AI12316" s="439"/>
      <c r="AJ12316" s="439"/>
    </row>
    <row r="12317" spans="29:36" x14ac:dyDescent="0.3">
      <c r="AC12317" s="439"/>
      <c r="AD12317" s="439"/>
      <c r="AE12317" s="439"/>
      <c r="AF12317" s="439"/>
      <c r="AG12317" s="439"/>
      <c r="AH12317" s="439"/>
      <c r="AI12317" s="439"/>
      <c r="AJ12317" s="439"/>
    </row>
    <row r="12318" spans="29:36" x14ac:dyDescent="0.3">
      <c r="AC12318" s="439"/>
      <c r="AD12318" s="439"/>
      <c r="AE12318" s="439"/>
      <c r="AF12318" s="439"/>
      <c r="AG12318" s="439"/>
      <c r="AH12318" s="439"/>
      <c r="AI12318" s="439"/>
      <c r="AJ12318" s="439"/>
    </row>
    <row r="12319" spans="29:36" x14ac:dyDescent="0.3">
      <c r="AC12319" s="439"/>
      <c r="AD12319" s="439"/>
      <c r="AE12319" s="439"/>
      <c r="AF12319" s="439"/>
      <c r="AG12319" s="439"/>
      <c r="AH12319" s="439"/>
      <c r="AI12319" s="439"/>
      <c r="AJ12319" s="439"/>
    </row>
    <row r="12320" spans="29:36" x14ac:dyDescent="0.3">
      <c r="AC12320" s="439"/>
      <c r="AD12320" s="439"/>
      <c r="AE12320" s="439"/>
      <c r="AF12320" s="439"/>
      <c r="AG12320" s="439"/>
      <c r="AH12320" s="439"/>
      <c r="AI12320" s="439"/>
      <c r="AJ12320" s="439"/>
    </row>
    <row r="12321" spans="29:36" x14ac:dyDescent="0.3">
      <c r="AC12321" s="439"/>
      <c r="AD12321" s="439"/>
      <c r="AE12321" s="439"/>
      <c r="AF12321" s="439"/>
      <c r="AG12321" s="439"/>
      <c r="AH12321" s="439"/>
      <c r="AI12321" s="439"/>
      <c r="AJ12321" s="439"/>
    </row>
    <row r="12322" spans="29:36" x14ac:dyDescent="0.3">
      <c r="AC12322" s="439"/>
      <c r="AD12322" s="439"/>
      <c r="AE12322" s="439"/>
      <c r="AF12322" s="439"/>
      <c r="AG12322" s="439"/>
      <c r="AH12322" s="439"/>
      <c r="AI12322" s="439"/>
      <c r="AJ12322" s="439"/>
    </row>
    <row r="12323" spans="29:36" x14ac:dyDescent="0.3">
      <c r="AC12323" s="439"/>
      <c r="AD12323" s="439"/>
      <c r="AE12323" s="439"/>
      <c r="AF12323" s="439"/>
      <c r="AG12323" s="439"/>
      <c r="AH12323" s="439"/>
      <c r="AI12323" s="439"/>
      <c r="AJ12323" s="439"/>
    </row>
    <row r="12324" spans="29:36" x14ac:dyDescent="0.3">
      <c r="AC12324" s="439"/>
      <c r="AD12324" s="439"/>
      <c r="AE12324" s="439"/>
      <c r="AF12324" s="439"/>
      <c r="AG12324" s="439"/>
      <c r="AH12324" s="439"/>
      <c r="AI12324" s="439"/>
      <c r="AJ12324" s="439"/>
    </row>
    <row r="12325" spans="29:36" x14ac:dyDescent="0.3">
      <c r="AC12325" s="439"/>
      <c r="AD12325" s="439"/>
      <c r="AE12325" s="439"/>
      <c r="AF12325" s="439"/>
      <c r="AG12325" s="439"/>
      <c r="AH12325" s="439"/>
      <c r="AI12325" s="439"/>
      <c r="AJ12325" s="439"/>
    </row>
    <row r="12326" spans="29:36" x14ac:dyDescent="0.3">
      <c r="AC12326" s="439"/>
      <c r="AD12326" s="439"/>
      <c r="AE12326" s="439"/>
      <c r="AF12326" s="439"/>
      <c r="AG12326" s="439"/>
      <c r="AH12326" s="439"/>
      <c r="AI12326" s="439"/>
      <c r="AJ12326" s="439"/>
    </row>
    <row r="12327" spans="29:36" x14ac:dyDescent="0.3">
      <c r="AC12327" s="439"/>
      <c r="AD12327" s="439"/>
      <c r="AE12327" s="439"/>
      <c r="AF12327" s="439"/>
      <c r="AG12327" s="439"/>
      <c r="AH12327" s="439"/>
      <c r="AI12327" s="439"/>
      <c r="AJ12327" s="439"/>
    </row>
    <row r="12328" spans="29:36" x14ac:dyDescent="0.3">
      <c r="AC12328" s="439"/>
      <c r="AD12328" s="439"/>
      <c r="AE12328" s="439"/>
      <c r="AF12328" s="439"/>
      <c r="AG12328" s="439"/>
      <c r="AH12328" s="439"/>
      <c r="AI12328" s="439"/>
      <c r="AJ12328" s="439"/>
    </row>
    <row r="12329" spans="29:36" x14ac:dyDescent="0.3">
      <c r="AC12329" s="439"/>
      <c r="AD12329" s="439"/>
      <c r="AE12329" s="439"/>
      <c r="AF12329" s="439"/>
      <c r="AG12329" s="439"/>
      <c r="AH12329" s="439"/>
      <c r="AI12329" s="439"/>
      <c r="AJ12329" s="439"/>
    </row>
    <row r="12330" spans="29:36" x14ac:dyDescent="0.3">
      <c r="AC12330" s="439"/>
      <c r="AD12330" s="439"/>
      <c r="AE12330" s="439"/>
      <c r="AF12330" s="439"/>
      <c r="AG12330" s="439"/>
      <c r="AH12330" s="439"/>
      <c r="AI12330" s="439"/>
      <c r="AJ12330" s="439"/>
    </row>
    <row r="12331" spans="29:36" x14ac:dyDescent="0.3">
      <c r="AC12331" s="439"/>
      <c r="AD12331" s="439"/>
      <c r="AE12331" s="439"/>
      <c r="AF12331" s="439"/>
      <c r="AG12331" s="439"/>
      <c r="AH12331" s="439"/>
      <c r="AI12331" s="439"/>
      <c r="AJ12331" s="439"/>
    </row>
    <row r="12332" spans="29:36" x14ac:dyDescent="0.3">
      <c r="AC12332" s="439"/>
      <c r="AD12332" s="439"/>
      <c r="AE12332" s="439"/>
      <c r="AF12332" s="439"/>
      <c r="AG12332" s="439"/>
      <c r="AH12332" s="439"/>
      <c r="AI12332" s="439"/>
      <c r="AJ12332" s="439"/>
    </row>
    <row r="12333" spans="29:36" x14ac:dyDescent="0.3">
      <c r="AC12333" s="439"/>
      <c r="AD12333" s="439"/>
      <c r="AE12333" s="439"/>
      <c r="AF12333" s="439"/>
      <c r="AG12333" s="439"/>
      <c r="AH12333" s="439"/>
      <c r="AI12333" s="439"/>
      <c r="AJ12333" s="439"/>
    </row>
    <row r="12334" spans="29:36" x14ac:dyDescent="0.3">
      <c r="AC12334" s="439"/>
      <c r="AD12334" s="439"/>
      <c r="AE12334" s="439"/>
      <c r="AF12334" s="439"/>
      <c r="AG12334" s="439"/>
      <c r="AH12334" s="439"/>
      <c r="AI12334" s="439"/>
      <c r="AJ12334" s="439"/>
    </row>
    <row r="12335" spans="29:36" x14ac:dyDescent="0.3">
      <c r="AC12335" s="439"/>
      <c r="AD12335" s="439"/>
      <c r="AE12335" s="439"/>
      <c r="AF12335" s="439"/>
      <c r="AG12335" s="439"/>
      <c r="AH12335" s="439"/>
      <c r="AI12335" s="439"/>
      <c r="AJ12335" s="439"/>
    </row>
    <row r="12336" spans="29:36" x14ac:dyDescent="0.3">
      <c r="AC12336" s="439"/>
      <c r="AD12336" s="439"/>
      <c r="AE12336" s="439"/>
      <c r="AF12336" s="439"/>
      <c r="AG12336" s="439"/>
      <c r="AH12336" s="439"/>
      <c r="AI12336" s="439"/>
      <c r="AJ12336" s="439"/>
    </row>
    <row r="12337" spans="29:36" x14ac:dyDescent="0.3">
      <c r="AC12337" s="439"/>
      <c r="AD12337" s="439"/>
      <c r="AE12337" s="439"/>
      <c r="AF12337" s="439"/>
      <c r="AG12337" s="439"/>
      <c r="AH12337" s="439"/>
      <c r="AI12337" s="439"/>
      <c r="AJ12337" s="439"/>
    </row>
    <row r="12338" spans="29:36" x14ac:dyDescent="0.3">
      <c r="AC12338" s="439"/>
      <c r="AD12338" s="439"/>
      <c r="AE12338" s="439"/>
      <c r="AF12338" s="439"/>
      <c r="AG12338" s="439"/>
      <c r="AH12338" s="439"/>
      <c r="AI12338" s="439"/>
      <c r="AJ12338" s="439"/>
    </row>
    <row r="12339" spans="29:36" x14ac:dyDescent="0.3">
      <c r="AC12339" s="439"/>
      <c r="AD12339" s="439"/>
      <c r="AE12339" s="439"/>
      <c r="AF12339" s="439"/>
      <c r="AG12339" s="439"/>
      <c r="AH12339" s="439"/>
      <c r="AI12339" s="439"/>
      <c r="AJ12339" s="439"/>
    </row>
    <row r="12340" spans="29:36" x14ac:dyDescent="0.3">
      <c r="AC12340" s="439"/>
      <c r="AD12340" s="439"/>
      <c r="AE12340" s="439"/>
      <c r="AF12340" s="439"/>
      <c r="AG12340" s="439"/>
      <c r="AH12340" s="439"/>
      <c r="AI12340" s="439"/>
      <c r="AJ12340" s="439"/>
    </row>
    <row r="12341" spans="29:36" x14ac:dyDescent="0.3">
      <c r="AC12341" s="439"/>
      <c r="AD12341" s="439"/>
      <c r="AE12341" s="439"/>
      <c r="AF12341" s="439"/>
      <c r="AG12341" s="439"/>
      <c r="AH12341" s="439"/>
      <c r="AI12341" s="439"/>
      <c r="AJ12341" s="439"/>
    </row>
    <row r="12342" spans="29:36" x14ac:dyDescent="0.3">
      <c r="AC12342" s="439"/>
      <c r="AD12342" s="439"/>
      <c r="AE12342" s="439"/>
      <c r="AF12342" s="439"/>
      <c r="AG12342" s="439"/>
      <c r="AH12342" s="439"/>
      <c r="AI12342" s="439"/>
      <c r="AJ12342" s="439"/>
    </row>
    <row r="12343" spans="29:36" x14ac:dyDescent="0.3">
      <c r="AC12343" s="439"/>
      <c r="AD12343" s="439"/>
      <c r="AE12343" s="439"/>
      <c r="AF12343" s="439"/>
      <c r="AG12343" s="439"/>
      <c r="AH12343" s="439"/>
      <c r="AI12343" s="439"/>
      <c r="AJ12343" s="439"/>
    </row>
    <row r="12344" spans="29:36" x14ac:dyDescent="0.3">
      <c r="AC12344" s="439"/>
      <c r="AD12344" s="439"/>
      <c r="AE12344" s="439"/>
      <c r="AF12344" s="439"/>
      <c r="AG12344" s="439"/>
      <c r="AH12344" s="439"/>
      <c r="AI12344" s="439"/>
      <c r="AJ12344" s="439"/>
    </row>
    <row r="12345" spans="29:36" x14ac:dyDescent="0.3">
      <c r="AC12345" s="439"/>
      <c r="AD12345" s="439"/>
      <c r="AE12345" s="439"/>
      <c r="AF12345" s="439"/>
      <c r="AG12345" s="439"/>
      <c r="AH12345" s="439"/>
      <c r="AI12345" s="439"/>
      <c r="AJ12345" s="439"/>
    </row>
    <row r="12346" spans="29:36" x14ac:dyDescent="0.3">
      <c r="AC12346" s="439"/>
      <c r="AD12346" s="439"/>
      <c r="AE12346" s="439"/>
      <c r="AF12346" s="439"/>
      <c r="AG12346" s="439"/>
      <c r="AH12346" s="439"/>
      <c r="AI12346" s="439"/>
      <c r="AJ12346" s="439"/>
    </row>
    <row r="12347" spans="29:36" x14ac:dyDescent="0.3">
      <c r="AC12347" s="439"/>
      <c r="AD12347" s="439"/>
      <c r="AE12347" s="439"/>
      <c r="AF12347" s="439"/>
      <c r="AG12347" s="439"/>
      <c r="AH12347" s="439"/>
      <c r="AI12347" s="439"/>
      <c r="AJ12347" s="439"/>
    </row>
    <row r="12348" spans="29:36" x14ac:dyDescent="0.3">
      <c r="AC12348" s="439"/>
      <c r="AD12348" s="439"/>
      <c r="AE12348" s="439"/>
      <c r="AF12348" s="439"/>
      <c r="AG12348" s="439"/>
      <c r="AH12348" s="439"/>
      <c r="AI12348" s="439"/>
      <c r="AJ12348" s="439"/>
    </row>
    <row r="12349" spans="29:36" x14ac:dyDescent="0.3">
      <c r="AC12349" s="439"/>
      <c r="AD12349" s="439"/>
      <c r="AE12349" s="439"/>
      <c r="AF12349" s="439"/>
      <c r="AG12349" s="439"/>
      <c r="AH12349" s="439"/>
      <c r="AI12349" s="439"/>
      <c r="AJ12349" s="439"/>
    </row>
    <row r="12350" spans="29:36" x14ac:dyDescent="0.3">
      <c r="AC12350" s="439"/>
      <c r="AD12350" s="439"/>
      <c r="AE12350" s="439"/>
      <c r="AF12350" s="439"/>
      <c r="AG12350" s="439"/>
      <c r="AH12350" s="439"/>
      <c r="AI12350" s="439"/>
      <c r="AJ12350" s="439"/>
    </row>
    <row r="12351" spans="29:36" x14ac:dyDescent="0.3">
      <c r="AC12351" s="439"/>
      <c r="AD12351" s="439"/>
      <c r="AE12351" s="439"/>
      <c r="AF12351" s="439"/>
      <c r="AG12351" s="439"/>
      <c r="AH12351" s="439"/>
      <c r="AI12351" s="439"/>
      <c r="AJ12351" s="439"/>
    </row>
    <row r="12352" spans="29:36" x14ac:dyDescent="0.3">
      <c r="AC12352" s="439"/>
      <c r="AD12352" s="439"/>
      <c r="AE12352" s="439"/>
      <c r="AF12352" s="439"/>
      <c r="AG12352" s="439"/>
      <c r="AH12352" s="439"/>
      <c r="AI12352" s="439"/>
      <c r="AJ12352" s="439"/>
    </row>
    <row r="12353" spans="29:36" x14ac:dyDescent="0.3">
      <c r="AC12353" s="439"/>
      <c r="AD12353" s="439"/>
      <c r="AE12353" s="439"/>
      <c r="AF12353" s="439"/>
      <c r="AG12353" s="439"/>
      <c r="AH12353" s="439"/>
      <c r="AI12353" s="439"/>
      <c r="AJ12353" s="439"/>
    </row>
    <row r="12354" spans="29:36" x14ac:dyDescent="0.3">
      <c r="AC12354" s="439"/>
      <c r="AD12354" s="439"/>
      <c r="AE12354" s="439"/>
      <c r="AF12354" s="439"/>
      <c r="AG12354" s="439"/>
      <c r="AH12354" s="439"/>
      <c r="AI12354" s="439"/>
      <c r="AJ12354" s="439"/>
    </row>
    <row r="12355" spans="29:36" x14ac:dyDescent="0.3">
      <c r="AC12355" s="439"/>
      <c r="AD12355" s="439"/>
      <c r="AE12355" s="439"/>
      <c r="AF12355" s="439"/>
      <c r="AG12355" s="439"/>
      <c r="AH12355" s="439"/>
      <c r="AI12355" s="439"/>
      <c r="AJ12355" s="439"/>
    </row>
    <row r="12356" spans="29:36" x14ac:dyDescent="0.3">
      <c r="AC12356" s="439"/>
      <c r="AD12356" s="439"/>
      <c r="AE12356" s="439"/>
      <c r="AF12356" s="439"/>
      <c r="AG12356" s="439"/>
      <c r="AH12356" s="439"/>
      <c r="AI12356" s="439"/>
      <c r="AJ12356" s="439"/>
    </row>
    <row r="12357" spans="29:36" x14ac:dyDescent="0.3">
      <c r="AC12357" s="439"/>
      <c r="AD12357" s="439"/>
      <c r="AE12357" s="439"/>
      <c r="AF12357" s="439"/>
      <c r="AG12357" s="439"/>
      <c r="AH12357" s="439"/>
      <c r="AI12357" s="439"/>
      <c r="AJ12357" s="439"/>
    </row>
    <row r="12358" spans="29:36" x14ac:dyDescent="0.3">
      <c r="AC12358" s="439"/>
      <c r="AD12358" s="439"/>
      <c r="AE12358" s="439"/>
      <c r="AF12358" s="439"/>
      <c r="AG12358" s="439"/>
      <c r="AH12358" s="439"/>
      <c r="AI12358" s="439"/>
      <c r="AJ12358" s="439"/>
    </row>
    <row r="12359" spans="29:36" x14ac:dyDescent="0.3">
      <c r="AC12359" s="439"/>
      <c r="AD12359" s="439"/>
      <c r="AE12359" s="439"/>
      <c r="AF12359" s="439"/>
      <c r="AG12359" s="439"/>
      <c r="AH12359" s="439"/>
      <c r="AI12359" s="439"/>
      <c r="AJ12359" s="439"/>
    </row>
    <row r="12360" spans="29:36" x14ac:dyDescent="0.3">
      <c r="AC12360" s="439"/>
      <c r="AD12360" s="439"/>
      <c r="AE12360" s="439"/>
      <c r="AF12360" s="439"/>
      <c r="AG12360" s="439"/>
      <c r="AH12360" s="439"/>
      <c r="AI12360" s="439"/>
      <c r="AJ12360" s="439"/>
    </row>
    <row r="12361" spans="29:36" x14ac:dyDescent="0.3">
      <c r="AC12361" s="439"/>
      <c r="AD12361" s="439"/>
      <c r="AE12361" s="439"/>
      <c r="AF12361" s="439"/>
      <c r="AG12361" s="439"/>
      <c r="AH12361" s="439"/>
      <c r="AI12361" s="439"/>
      <c r="AJ12361" s="439"/>
    </row>
    <row r="12362" spans="29:36" x14ac:dyDescent="0.3">
      <c r="AC12362" s="439"/>
      <c r="AD12362" s="439"/>
      <c r="AE12362" s="439"/>
      <c r="AF12362" s="439"/>
      <c r="AG12362" s="439"/>
      <c r="AH12362" s="439"/>
      <c r="AI12362" s="439"/>
      <c r="AJ12362" s="439"/>
    </row>
    <row r="12363" spans="29:36" x14ac:dyDescent="0.3">
      <c r="AC12363" s="439"/>
      <c r="AD12363" s="439"/>
      <c r="AE12363" s="439"/>
      <c r="AF12363" s="439"/>
      <c r="AG12363" s="439"/>
      <c r="AH12363" s="439"/>
      <c r="AI12363" s="439"/>
      <c r="AJ12363" s="439"/>
    </row>
    <row r="12364" spans="29:36" x14ac:dyDescent="0.3">
      <c r="AC12364" s="439"/>
      <c r="AD12364" s="439"/>
      <c r="AE12364" s="439"/>
      <c r="AF12364" s="439"/>
      <c r="AG12364" s="439"/>
      <c r="AH12364" s="439"/>
      <c r="AI12364" s="439"/>
      <c r="AJ12364" s="439"/>
    </row>
    <row r="12365" spans="29:36" x14ac:dyDescent="0.3">
      <c r="AC12365" s="439"/>
      <c r="AD12365" s="439"/>
      <c r="AE12365" s="439"/>
      <c r="AF12365" s="439"/>
      <c r="AG12365" s="439"/>
      <c r="AH12365" s="439"/>
      <c r="AI12365" s="439"/>
      <c r="AJ12365" s="439"/>
    </row>
    <row r="12366" spans="29:36" x14ac:dyDescent="0.3">
      <c r="AC12366" s="439"/>
      <c r="AD12366" s="439"/>
      <c r="AE12366" s="439"/>
      <c r="AF12366" s="439"/>
      <c r="AG12366" s="439"/>
      <c r="AH12366" s="439"/>
      <c r="AI12366" s="439"/>
      <c r="AJ12366" s="439"/>
    </row>
    <row r="12367" spans="29:36" x14ac:dyDescent="0.3">
      <c r="AC12367" s="439"/>
      <c r="AD12367" s="439"/>
      <c r="AE12367" s="439"/>
      <c r="AF12367" s="439"/>
      <c r="AG12367" s="439"/>
      <c r="AH12367" s="439"/>
      <c r="AI12367" s="439"/>
      <c r="AJ12367" s="439"/>
    </row>
    <row r="12368" spans="29:36" x14ac:dyDescent="0.3">
      <c r="AC12368" s="439"/>
      <c r="AD12368" s="439"/>
      <c r="AE12368" s="439"/>
      <c r="AF12368" s="439"/>
      <c r="AG12368" s="439"/>
      <c r="AH12368" s="439"/>
      <c r="AI12368" s="439"/>
      <c r="AJ12368" s="439"/>
    </row>
    <row r="12369" spans="29:36" x14ac:dyDescent="0.3">
      <c r="AC12369" s="439"/>
      <c r="AD12369" s="439"/>
      <c r="AE12369" s="439"/>
      <c r="AF12369" s="439"/>
      <c r="AG12369" s="439"/>
      <c r="AH12369" s="439"/>
      <c r="AI12369" s="439"/>
      <c r="AJ12369" s="439"/>
    </row>
    <row r="12370" spans="29:36" x14ac:dyDescent="0.3">
      <c r="AC12370" s="439"/>
      <c r="AD12370" s="439"/>
      <c r="AE12370" s="439"/>
      <c r="AF12370" s="439"/>
      <c r="AG12370" s="439"/>
      <c r="AH12370" s="439"/>
      <c r="AI12370" s="439"/>
      <c r="AJ12370" s="439"/>
    </row>
    <row r="12371" spans="29:36" x14ac:dyDescent="0.3">
      <c r="AC12371" s="439"/>
      <c r="AD12371" s="439"/>
      <c r="AE12371" s="439"/>
      <c r="AF12371" s="439"/>
      <c r="AG12371" s="439"/>
      <c r="AH12371" s="439"/>
      <c r="AI12371" s="439"/>
      <c r="AJ12371" s="439"/>
    </row>
    <row r="12372" spans="29:36" x14ac:dyDescent="0.3">
      <c r="AC12372" s="439"/>
      <c r="AD12372" s="439"/>
      <c r="AE12372" s="439"/>
      <c r="AF12372" s="439"/>
      <c r="AG12372" s="439"/>
      <c r="AH12372" s="439"/>
      <c r="AI12372" s="439"/>
      <c r="AJ12372" s="439"/>
    </row>
    <row r="12373" spans="29:36" x14ac:dyDescent="0.3">
      <c r="AC12373" s="439"/>
      <c r="AD12373" s="439"/>
      <c r="AE12373" s="439"/>
      <c r="AF12373" s="439"/>
      <c r="AG12373" s="439"/>
      <c r="AH12373" s="439"/>
      <c r="AI12373" s="439"/>
      <c r="AJ12373" s="439"/>
    </row>
    <row r="12374" spans="29:36" x14ac:dyDescent="0.3">
      <c r="AC12374" s="439"/>
      <c r="AD12374" s="439"/>
      <c r="AE12374" s="439"/>
      <c r="AF12374" s="439"/>
      <c r="AG12374" s="439"/>
      <c r="AH12374" s="439"/>
      <c r="AI12374" s="439"/>
      <c r="AJ12374" s="439"/>
    </row>
    <row r="12375" spans="29:36" x14ac:dyDescent="0.3">
      <c r="AC12375" s="439"/>
      <c r="AD12375" s="439"/>
      <c r="AE12375" s="439"/>
      <c r="AF12375" s="439"/>
      <c r="AG12375" s="439"/>
      <c r="AH12375" s="439"/>
      <c r="AI12375" s="439"/>
      <c r="AJ12375" s="439"/>
    </row>
    <row r="12376" spans="29:36" x14ac:dyDescent="0.3">
      <c r="AC12376" s="439"/>
      <c r="AD12376" s="439"/>
      <c r="AE12376" s="439"/>
      <c r="AF12376" s="439"/>
      <c r="AG12376" s="439"/>
      <c r="AH12376" s="439"/>
      <c r="AI12376" s="439"/>
      <c r="AJ12376" s="439"/>
    </row>
    <row r="12377" spans="29:36" x14ac:dyDescent="0.3">
      <c r="AC12377" s="439"/>
      <c r="AD12377" s="439"/>
      <c r="AE12377" s="439"/>
      <c r="AF12377" s="439"/>
      <c r="AG12377" s="439"/>
      <c r="AH12377" s="439"/>
      <c r="AI12377" s="439"/>
      <c r="AJ12377" s="439"/>
    </row>
    <row r="12378" spans="29:36" x14ac:dyDescent="0.3">
      <c r="AC12378" s="439"/>
      <c r="AD12378" s="439"/>
      <c r="AE12378" s="439"/>
      <c r="AF12378" s="439"/>
      <c r="AG12378" s="439"/>
      <c r="AH12378" s="439"/>
      <c r="AI12378" s="439"/>
      <c r="AJ12378" s="439"/>
    </row>
    <row r="12379" spans="29:36" x14ac:dyDescent="0.3">
      <c r="AC12379" s="439"/>
      <c r="AD12379" s="439"/>
      <c r="AE12379" s="439"/>
      <c r="AF12379" s="439"/>
      <c r="AG12379" s="439"/>
      <c r="AH12379" s="439"/>
      <c r="AI12379" s="439"/>
      <c r="AJ12379" s="439"/>
    </row>
    <row r="12380" spans="29:36" x14ac:dyDescent="0.3">
      <c r="AC12380" s="439"/>
      <c r="AD12380" s="439"/>
      <c r="AE12380" s="439"/>
      <c r="AF12380" s="439"/>
      <c r="AG12380" s="439"/>
      <c r="AH12380" s="439"/>
      <c r="AI12380" s="439"/>
      <c r="AJ12380" s="439"/>
    </row>
    <row r="12381" spans="29:36" x14ac:dyDescent="0.3">
      <c r="AC12381" s="439"/>
      <c r="AD12381" s="439"/>
      <c r="AE12381" s="439"/>
      <c r="AF12381" s="439"/>
      <c r="AG12381" s="439"/>
      <c r="AH12381" s="439"/>
      <c r="AI12381" s="439"/>
      <c r="AJ12381" s="439"/>
    </row>
    <row r="12382" spans="29:36" x14ac:dyDescent="0.3">
      <c r="AC12382" s="439"/>
      <c r="AD12382" s="439"/>
      <c r="AE12382" s="439"/>
      <c r="AF12382" s="439"/>
      <c r="AG12382" s="439"/>
      <c r="AH12382" s="439"/>
      <c r="AI12382" s="439"/>
      <c r="AJ12382" s="439"/>
    </row>
    <row r="12383" spans="29:36" x14ac:dyDescent="0.3">
      <c r="AC12383" s="439"/>
      <c r="AD12383" s="439"/>
      <c r="AE12383" s="439"/>
      <c r="AF12383" s="439"/>
      <c r="AG12383" s="439"/>
      <c r="AH12383" s="439"/>
      <c r="AI12383" s="439"/>
      <c r="AJ12383" s="439"/>
    </row>
    <row r="12384" spans="29:36" x14ac:dyDescent="0.3">
      <c r="AC12384" s="439"/>
      <c r="AD12384" s="439"/>
      <c r="AE12384" s="439"/>
      <c r="AF12384" s="439"/>
      <c r="AG12384" s="439"/>
      <c r="AH12384" s="439"/>
      <c r="AI12384" s="439"/>
      <c r="AJ12384" s="439"/>
    </row>
    <row r="12385" spans="29:36" x14ac:dyDescent="0.3">
      <c r="AC12385" s="439"/>
      <c r="AD12385" s="439"/>
      <c r="AE12385" s="439"/>
      <c r="AF12385" s="439"/>
      <c r="AG12385" s="439"/>
      <c r="AH12385" s="439"/>
      <c r="AI12385" s="439"/>
      <c r="AJ12385" s="439"/>
    </row>
    <row r="12386" spans="29:36" x14ac:dyDescent="0.3">
      <c r="AC12386" s="439"/>
      <c r="AD12386" s="439"/>
      <c r="AE12386" s="439"/>
      <c r="AF12386" s="439"/>
      <c r="AG12386" s="439"/>
      <c r="AH12386" s="439"/>
      <c r="AI12386" s="439"/>
      <c r="AJ12386" s="439"/>
    </row>
    <row r="12387" spans="29:36" x14ac:dyDescent="0.3">
      <c r="AC12387" s="439"/>
      <c r="AD12387" s="439"/>
      <c r="AE12387" s="439"/>
      <c r="AF12387" s="439"/>
      <c r="AG12387" s="439"/>
      <c r="AH12387" s="439"/>
      <c r="AI12387" s="439"/>
      <c r="AJ12387" s="439"/>
    </row>
    <row r="12388" spans="29:36" x14ac:dyDescent="0.3">
      <c r="AC12388" s="439"/>
      <c r="AD12388" s="439"/>
      <c r="AE12388" s="439"/>
      <c r="AF12388" s="439"/>
      <c r="AG12388" s="439"/>
      <c r="AH12388" s="439"/>
      <c r="AI12388" s="439"/>
      <c r="AJ12388" s="439"/>
    </row>
    <row r="12389" spans="29:36" x14ac:dyDescent="0.3">
      <c r="AC12389" s="439"/>
      <c r="AD12389" s="439"/>
      <c r="AE12389" s="439"/>
      <c r="AF12389" s="439"/>
      <c r="AG12389" s="439"/>
      <c r="AH12389" s="439"/>
      <c r="AI12389" s="439"/>
      <c r="AJ12389" s="439"/>
    </row>
    <row r="12390" spans="29:36" x14ac:dyDescent="0.3">
      <c r="AC12390" s="439"/>
      <c r="AD12390" s="439"/>
      <c r="AE12390" s="439"/>
      <c r="AF12390" s="439"/>
      <c r="AG12390" s="439"/>
      <c r="AH12390" s="439"/>
      <c r="AI12390" s="439"/>
      <c r="AJ12390" s="439"/>
    </row>
    <row r="12391" spans="29:36" x14ac:dyDescent="0.3">
      <c r="AC12391" s="439"/>
      <c r="AD12391" s="439"/>
      <c r="AE12391" s="439"/>
      <c r="AF12391" s="439"/>
      <c r="AG12391" s="439"/>
      <c r="AH12391" s="439"/>
      <c r="AI12391" s="439"/>
      <c r="AJ12391" s="439"/>
    </row>
    <row r="12392" spans="29:36" x14ac:dyDescent="0.3">
      <c r="AC12392" s="439"/>
      <c r="AD12392" s="439"/>
      <c r="AE12392" s="439"/>
      <c r="AF12392" s="439"/>
      <c r="AG12392" s="439"/>
      <c r="AH12392" s="439"/>
      <c r="AI12392" s="439"/>
      <c r="AJ12392" s="439"/>
    </row>
    <row r="12393" spans="29:36" x14ac:dyDescent="0.3">
      <c r="AC12393" s="439"/>
      <c r="AD12393" s="439"/>
      <c r="AE12393" s="439"/>
      <c r="AF12393" s="439"/>
      <c r="AG12393" s="439"/>
      <c r="AH12393" s="439"/>
      <c r="AI12393" s="439"/>
      <c r="AJ12393" s="439"/>
    </row>
    <row r="12394" spans="29:36" x14ac:dyDescent="0.3">
      <c r="AC12394" s="439"/>
      <c r="AD12394" s="439"/>
      <c r="AE12394" s="439"/>
      <c r="AF12394" s="439"/>
      <c r="AG12394" s="439"/>
      <c r="AH12394" s="439"/>
      <c r="AI12394" s="439"/>
      <c r="AJ12394" s="439"/>
    </row>
    <row r="12395" spans="29:36" x14ac:dyDescent="0.3">
      <c r="AC12395" s="439"/>
      <c r="AD12395" s="439"/>
      <c r="AE12395" s="439"/>
      <c r="AF12395" s="439"/>
      <c r="AG12395" s="439"/>
      <c r="AH12395" s="439"/>
      <c r="AI12395" s="439"/>
      <c r="AJ12395" s="439"/>
    </row>
    <row r="12396" spans="29:36" x14ac:dyDescent="0.3">
      <c r="AC12396" s="439"/>
      <c r="AD12396" s="439"/>
      <c r="AE12396" s="439"/>
      <c r="AF12396" s="439"/>
      <c r="AG12396" s="439"/>
      <c r="AH12396" s="439"/>
      <c r="AI12396" s="439"/>
      <c r="AJ12396" s="439"/>
    </row>
    <row r="12397" spans="29:36" x14ac:dyDescent="0.3">
      <c r="AC12397" s="439"/>
      <c r="AD12397" s="439"/>
      <c r="AE12397" s="439"/>
      <c r="AF12397" s="439"/>
      <c r="AG12397" s="439"/>
      <c r="AH12397" s="439"/>
      <c r="AI12397" s="439"/>
      <c r="AJ12397" s="439"/>
    </row>
    <row r="12398" spans="29:36" x14ac:dyDescent="0.3">
      <c r="AC12398" s="439"/>
      <c r="AD12398" s="439"/>
      <c r="AE12398" s="439"/>
      <c r="AF12398" s="439"/>
      <c r="AG12398" s="439"/>
      <c r="AH12398" s="439"/>
      <c r="AI12398" s="439"/>
      <c r="AJ12398" s="439"/>
    </row>
    <row r="12399" spans="29:36" x14ac:dyDescent="0.3">
      <c r="AC12399" s="439"/>
      <c r="AD12399" s="439"/>
      <c r="AE12399" s="439"/>
      <c r="AF12399" s="439"/>
      <c r="AG12399" s="439"/>
      <c r="AH12399" s="439"/>
      <c r="AI12399" s="439"/>
      <c r="AJ12399" s="439"/>
    </row>
    <row r="12400" spans="29:36" x14ac:dyDescent="0.3">
      <c r="AC12400" s="439"/>
      <c r="AD12400" s="439"/>
      <c r="AE12400" s="439"/>
      <c r="AF12400" s="439"/>
      <c r="AG12400" s="439"/>
      <c r="AH12400" s="439"/>
      <c r="AI12400" s="439"/>
      <c r="AJ12400" s="439"/>
    </row>
    <row r="12401" spans="29:36" x14ac:dyDescent="0.3">
      <c r="AC12401" s="439"/>
      <c r="AD12401" s="439"/>
      <c r="AE12401" s="439"/>
      <c r="AF12401" s="439"/>
      <c r="AG12401" s="439"/>
      <c r="AH12401" s="439"/>
      <c r="AI12401" s="439"/>
      <c r="AJ12401" s="439"/>
    </row>
    <row r="12402" spans="29:36" x14ac:dyDescent="0.3">
      <c r="AC12402" s="439"/>
      <c r="AD12402" s="439"/>
      <c r="AE12402" s="439"/>
      <c r="AF12402" s="439"/>
      <c r="AG12402" s="439"/>
      <c r="AH12402" s="439"/>
      <c r="AI12402" s="439"/>
      <c r="AJ12402" s="439"/>
    </row>
    <row r="12403" spans="29:36" x14ac:dyDescent="0.3">
      <c r="AC12403" s="439"/>
      <c r="AD12403" s="439"/>
      <c r="AE12403" s="439"/>
      <c r="AF12403" s="439"/>
      <c r="AG12403" s="439"/>
      <c r="AH12403" s="439"/>
      <c r="AI12403" s="439"/>
      <c r="AJ12403" s="439"/>
    </row>
    <row r="12404" spans="29:36" x14ac:dyDescent="0.3">
      <c r="AC12404" s="439"/>
      <c r="AD12404" s="439"/>
      <c r="AE12404" s="439"/>
      <c r="AF12404" s="439"/>
      <c r="AG12404" s="439"/>
      <c r="AH12404" s="439"/>
      <c r="AI12404" s="439"/>
      <c r="AJ12404" s="439"/>
    </row>
    <row r="12405" spans="29:36" x14ac:dyDescent="0.3">
      <c r="AC12405" s="439"/>
      <c r="AD12405" s="439"/>
      <c r="AE12405" s="439"/>
      <c r="AF12405" s="439"/>
      <c r="AG12405" s="439"/>
      <c r="AH12405" s="439"/>
      <c r="AI12405" s="439"/>
      <c r="AJ12405" s="439"/>
    </row>
    <row r="12406" spans="29:36" x14ac:dyDescent="0.3">
      <c r="AC12406" s="439"/>
      <c r="AD12406" s="439"/>
      <c r="AE12406" s="439"/>
      <c r="AF12406" s="439"/>
      <c r="AG12406" s="439"/>
      <c r="AH12406" s="439"/>
      <c r="AI12406" s="439"/>
      <c r="AJ12406" s="439"/>
    </row>
    <row r="12407" spans="29:36" x14ac:dyDescent="0.3">
      <c r="AC12407" s="439"/>
      <c r="AD12407" s="439"/>
      <c r="AE12407" s="439"/>
      <c r="AF12407" s="439"/>
      <c r="AG12407" s="439"/>
      <c r="AH12407" s="439"/>
      <c r="AI12407" s="439"/>
      <c r="AJ12407" s="439"/>
    </row>
    <row r="12408" spans="29:36" x14ac:dyDescent="0.3">
      <c r="AC12408" s="439"/>
      <c r="AD12408" s="439"/>
      <c r="AE12408" s="439"/>
      <c r="AF12408" s="439"/>
      <c r="AG12408" s="439"/>
      <c r="AH12408" s="439"/>
      <c r="AI12408" s="439"/>
      <c r="AJ12408" s="439"/>
    </row>
    <row r="12409" spans="29:36" x14ac:dyDescent="0.3">
      <c r="AC12409" s="439"/>
      <c r="AD12409" s="439"/>
      <c r="AE12409" s="439"/>
      <c r="AF12409" s="439"/>
      <c r="AG12409" s="439"/>
      <c r="AH12409" s="439"/>
      <c r="AI12409" s="439"/>
      <c r="AJ12409" s="439"/>
    </row>
    <row r="12410" spans="29:36" x14ac:dyDescent="0.3">
      <c r="AC12410" s="439"/>
      <c r="AD12410" s="439"/>
      <c r="AE12410" s="439"/>
      <c r="AF12410" s="439"/>
      <c r="AG12410" s="439"/>
      <c r="AH12410" s="439"/>
      <c r="AI12410" s="439"/>
      <c r="AJ12410" s="439"/>
    </row>
    <row r="12411" spans="29:36" x14ac:dyDescent="0.3">
      <c r="AC12411" s="439"/>
      <c r="AD12411" s="439"/>
      <c r="AE12411" s="439"/>
      <c r="AF12411" s="439"/>
      <c r="AG12411" s="439"/>
      <c r="AH12411" s="439"/>
      <c r="AI12411" s="439"/>
      <c r="AJ12411" s="439"/>
    </row>
    <row r="12412" spans="29:36" x14ac:dyDescent="0.3">
      <c r="AC12412" s="439"/>
      <c r="AD12412" s="439"/>
      <c r="AE12412" s="439"/>
      <c r="AF12412" s="439"/>
      <c r="AG12412" s="439"/>
      <c r="AH12412" s="439"/>
      <c r="AI12412" s="439"/>
      <c r="AJ12412" s="439"/>
    </row>
    <row r="12413" spans="29:36" x14ac:dyDescent="0.3">
      <c r="AC12413" s="439"/>
      <c r="AD12413" s="439"/>
      <c r="AE12413" s="439"/>
      <c r="AF12413" s="439"/>
      <c r="AG12413" s="439"/>
      <c r="AH12413" s="439"/>
      <c r="AI12413" s="439"/>
      <c r="AJ12413" s="439"/>
    </row>
    <row r="12414" spans="29:36" x14ac:dyDescent="0.3">
      <c r="AC12414" s="439"/>
      <c r="AD12414" s="439"/>
      <c r="AE12414" s="439"/>
      <c r="AF12414" s="439"/>
      <c r="AG12414" s="439"/>
      <c r="AH12414" s="439"/>
      <c r="AI12414" s="439"/>
      <c r="AJ12414" s="439"/>
    </row>
    <row r="12415" spans="29:36" x14ac:dyDescent="0.3">
      <c r="AC12415" s="439"/>
      <c r="AD12415" s="439"/>
      <c r="AE12415" s="439"/>
      <c r="AF12415" s="439"/>
      <c r="AG12415" s="439"/>
      <c r="AH12415" s="439"/>
      <c r="AI12415" s="439"/>
      <c r="AJ12415" s="439"/>
    </row>
    <row r="12416" spans="29:36" x14ac:dyDescent="0.3">
      <c r="AC12416" s="439"/>
      <c r="AD12416" s="439"/>
      <c r="AE12416" s="439"/>
      <c r="AF12416" s="439"/>
      <c r="AG12416" s="439"/>
      <c r="AH12416" s="439"/>
      <c r="AI12416" s="439"/>
      <c r="AJ12416" s="439"/>
    </row>
    <row r="12417" spans="29:36" x14ac:dyDescent="0.3">
      <c r="AC12417" s="439"/>
      <c r="AD12417" s="439"/>
      <c r="AE12417" s="439"/>
      <c r="AF12417" s="439"/>
      <c r="AG12417" s="439"/>
      <c r="AH12417" s="439"/>
      <c r="AI12417" s="439"/>
      <c r="AJ12417" s="439"/>
    </row>
    <row r="12418" spans="29:36" x14ac:dyDescent="0.3">
      <c r="AC12418" s="439"/>
      <c r="AD12418" s="439"/>
      <c r="AE12418" s="439"/>
      <c r="AF12418" s="439"/>
      <c r="AG12418" s="439"/>
      <c r="AH12418" s="439"/>
      <c r="AI12418" s="439"/>
      <c r="AJ12418" s="439"/>
    </row>
    <row r="12419" spans="29:36" x14ac:dyDescent="0.3">
      <c r="AC12419" s="439"/>
      <c r="AD12419" s="439"/>
      <c r="AE12419" s="439"/>
      <c r="AF12419" s="439"/>
      <c r="AG12419" s="439"/>
      <c r="AH12419" s="439"/>
      <c r="AI12419" s="439"/>
      <c r="AJ12419" s="439"/>
    </row>
    <row r="12420" spans="29:36" x14ac:dyDescent="0.3">
      <c r="AC12420" s="439"/>
      <c r="AD12420" s="439"/>
      <c r="AE12420" s="439"/>
      <c r="AF12420" s="439"/>
      <c r="AG12420" s="439"/>
      <c r="AH12420" s="439"/>
      <c r="AI12420" s="439"/>
      <c r="AJ12420" s="439"/>
    </row>
    <row r="12421" spans="29:36" x14ac:dyDescent="0.3">
      <c r="AC12421" s="439"/>
      <c r="AD12421" s="439"/>
      <c r="AE12421" s="439"/>
      <c r="AF12421" s="439"/>
      <c r="AG12421" s="439"/>
      <c r="AH12421" s="439"/>
      <c r="AI12421" s="439"/>
      <c r="AJ12421" s="439"/>
    </row>
    <row r="12422" spans="29:36" x14ac:dyDescent="0.3">
      <c r="AC12422" s="439"/>
      <c r="AD12422" s="439"/>
      <c r="AE12422" s="439"/>
      <c r="AF12422" s="439"/>
      <c r="AG12422" s="439"/>
      <c r="AH12422" s="439"/>
      <c r="AI12422" s="439"/>
      <c r="AJ12422" s="439"/>
    </row>
    <row r="12423" spans="29:36" x14ac:dyDescent="0.3">
      <c r="AC12423" s="439"/>
      <c r="AD12423" s="439"/>
      <c r="AE12423" s="439"/>
      <c r="AF12423" s="439"/>
      <c r="AG12423" s="439"/>
      <c r="AH12423" s="439"/>
      <c r="AI12423" s="439"/>
      <c r="AJ12423" s="439"/>
    </row>
    <row r="12424" spans="29:36" x14ac:dyDescent="0.3">
      <c r="AC12424" s="439"/>
      <c r="AD12424" s="439"/>
      <c r="AE12424" s="439"/>
      <c r="AF12424" s="439"/>
      <c r="AG12424" s="439"/>
      <c r="AH12424" s="439"/>
      <c r="AI12424" s="439"/>
      <c r="AJ12424" s="439"/>
    </row>
    <row r="12425" spans="29:36" x14ac:dyDescent="0.3">
      <c r="AC12425" s="439"/>
      <c r="AD12425" s="439"/>
      <c r="AE12425" s="439"/>
      <c r="AF12425" s="439"/>
      <c r="AG12425" s="439"/>
      <c r="AH12425" s="439"/>
      <c r="AI12425" s="439"/>
      <c r="AJ12425" s="439"/>
    </row>
    <row r="12426" spans="29:36" x14ac:dyDescent="0.3">
      <c r="AC12426" s="439"/>
      <c r="AD12426" s="439"/>
      <c r="AE12426" s="439"/>
      <c r="AF12426" s="439"/>
      <c r="AG12426" s="439"/>
      <c r="AH12426" s="439"/>
      <c r="AI12426" s="439"/>
      <c r="AJ12426" s="439"/>
    </row>
    <row r="12427" spans="29:36" x14ac:dyDescent="0.3">
      <c r="AC12427" s="439"/>
      <c r="AD12427" s="439"/>
      <c r="AE12427" s="439"/>
      <c r="AF12427" s="439"/>
      <c r="AG12427" s="439"/>
      <c r="AH12427" s="439"/>
      <c r="AI12427" s="439"/>
      <c r="AJ12427" s="439"/>
    </row>
    <row r="12428" spans="29:36" x14ac:dyDescent="0.3">
      <c r="AC12428" s="439"/>
      <c r="AD12428" s="439"/>
      <c r="AE12428" s="439"/>
      <c r="AF12428" s="439"/>
      <c r="AG12428" s="439"/>
      <c r="AH12428" s="439"/>
      <c r="AI12428" s="439"/>
      <c r="AJ12428" s="439"/>
    </row>
    <row r="12429" spans="29:36" x14ac:dyDescent="0.3">
      <c r="AC12429" s="439"/>
      <c r="AD12429" s="439"/>
      <c r="AE12429" s="439"/>
      <c r="AF12429" s="439"/>
      <c r="AG12429" s="439"/>
      <c r="AH12429" s="439"/>
      <c r="AI12429" s="439"/>
      <c r="AJ12429" s="439"/>
    </row>
    <row r="12430" spans="29:36" x14ac:dyDescent="0.3">
      <c r="AC12430" s="439"/>
      <c r="AD12430" s="439"/>
      <c r="AE12430" s="439"/>
      <c r="AF12430" s="439"/>
      <c r="AG12430" s="439"/>
      <c r="AH12430" s="439"/>
      <c r="AI12430" s="439"/>
      <c r="AJ12430" s="439"/>
    </row>
    <row r="12431" spans="29:36" x14ac:dyDescent="0.3">
      <c r="AC12431" s="439"/>
      <c r="AD12431" s="439"/>
      <c r="AE12431" s="439"/>
      <c r="AF12431" s="439"/>
      <c r="AG12431" s="439"/>
      <c r="AH12431" s="439"/>
      <c r="AI12431" s="439"/>
      <c r="AJ12431" s="439"/>
    </row>
    <row r="12432" spans="29:36" x14ac:dyDescent="0.3">
      <c r="AC12432" s="439"/>
      <c r="AD12432" s="439"/>
      <c r="AE12432" s="439"/>
      <c r="AF12432" s="439"/>
      <c r="AG12432" s="439"/>
      <c r="AH12432" s="439"/>
      <c r="AI12432" s="439"/>
      <c r="AJ12432" s="439"/>
    </row>
    <row r="12433" spans="29:36" x14ac:dyDescent="0.3">
      <c r="AC12433" s="439"/>
      <c r="AD12433" s="439"/>
      <c r="AE12433" s="439"/>
      <c r="AF12433" s="439"/>
      <c r="AG12433" s="439"/>
      <c r="AH12433" s="439"/>
      <c r="AI12433" s="439"/>
      <c r="AJ12433" s="439"/>
    </row>
    <row r="12434" spans="29:36" x14ac:dyDescent="0.3">
      <c r="AC12434" s="439"/>
      <c r="AD12434" s="439"/>
      <c r="AE12434" s="439"/>
      <c r="AF12434" s="439"/>
      <c r="AG12434" s="439"/>
      <c r="AH12434" s="439"/>
      <c r="AI12434" s="439"/>
      <c r="AJ12434" s="439"/>
    </row>
    <row r="12435" spans="29:36" x14ac:dyDescent="0.3">
      <c r="AC12435" s="439"/>
      <c r="AD12435" s="439"/>
      <c r="AE12435" s="439"/>
      <c r="AF12435" s="439"/>
      <c r="AG12435" s="439"/>
      <c r="AH12435" s="439"/>
      <c r="AI12435" s="439"/>
      <c r="AJ12435" s="439"/>
    </row>
    <row r="12436" spans="29:36" x14ac:dyDescent="0.3">
      <c r="AC12436" s="439"/>
      <c r="AD12436" s="439"/>
      <c r="AE12436" s="439"/>
      <c r="AF12436" s="439"/>
      <c r="AG12436" s="439"/>
      <c r="AH12436" s="439"/>
      <c r="AI12436" s="439"/>
      <c r="AJ12436" s="439"/>
    </row>
    <row r="12437" spans="29:36" x14ac:dyDescent="0.3">
      <c r="AC12437" s="439"/>
      <c r="AD12437" s="439"/>
      <c r="AE12437" s="439"/>
      <c r="AF12437" s="439"/>
      <c r="AG12437" s="439"/>
      <c r="AH12437" s="439"/>
      <c r="AI12437" s="439"/>
      <c r="AJ12437" s="439"/>
    </row>
    <row r="12438" spans="29:36" x14ac:dyDescent="0.3">
      <c r="AC12438" s="439"/>
      <c r="AD12438" s="439"/>
      <c r="AE12438" s="439"/>
      <c r="AF12438" s="439"/>
      <c r="AG12438" s="439"/>
      <c r="AH12438" s="439"/>
      <c r="AI12438" s="439"/>
      <c r="AJ12438" s="439"/>
    </row>
    <row r="12439" spans="29:36" x14ac:dyDescent="0.3">
      <c r="AC12439" s="439"/>
      <c r="AD12439" s="439"/>
      <c r="AE12439" s="439"/>
      <c r="AF12439" s="439"/>
      <c r="AG12439" s="439"/>
      <c r="AH12439" s="439"/>
      <c r="AI12439" s="439"/>
      <c r="AJ12439" s="439"/>
    </row>
    <row r="12440" spans="29:36" x14ac:dyDescent="0.3">
      <c r="AC12440" s="439"/>
      <c r="AD12440" s="439"/>
      <c r="AE12440" s="439"/>
      <c r="AF12440" s="439"/>
      <c r="AG12440" s="439"/>
      <c r="AH12440" s="439"/>
      <c r="AI12440" s="439"/>
      <c r="AJ12440" s="439"/>
    </row>
    <row r="12441" spans="29:36" x14ac:dyDescent="0.3">
      <c r="AC12441" s="439"/>
      <c r="AD12441" s="439"/>
      <c r="AE12441" s="439"/>
      <c r="AF12441" s="439"/>
      <c r="AG12441" s="439"/>
      <c r="AH12441" s="439"/>
      <c r="AI12441" s="439"/>
      <c r="AJ12441" s="439"/>
    </row>
    <row r="12442" spans="29:36" x14ac:dyDescent="0.3">
      <c r="AC12442" s="439"/>
      <c r="AD12442" s="439"/>
      <c r="AE12442" s="439"/>
      <c r="AF12442" s="439"/>
      <c r="AG12442" s="439"/>
      <c r="AH12442" s="439"/>
      <c r="AI12442" s="439"/>
      <c r="AJ12442" s="439"/>
    </row>
    <row r="12443" spans="29:36" x14ac:dyDescent="0.3">
      <c r="AC12443" s="439"/>
      <c r="AD12443" s="439"/>
      <c r="AE12443" s="439"/>
      <c r="AF12443" s="439"/>
      <c r="AG12443" s="439"/>
      <c r="AH12443" s="439"/>
      <c r="AI12443" s="439"/>
      <c r="AJ12443" s="439"/>
    </row>
    <row r="12444" spans="29:36" x14ac:dyDescent="0.3">
      <c r="AC12444" s="439"/>
      <c r="AD12444" s="439"/>
      <c r="AE12444" s="439"/>
      <c r="AF12444" s="439"/>
      <c r="AG12444" s="439"/>
      <c r="AH12444" s="439"/>
      <c r="AI12444" s="439"/>
      <c r="AJ12444" s="439"/>
    </row>
    <row r="12445" spans="29:36" x14ac:dyDescent="0.3">
      <c r="AC12445" s="439"/>
      <c r="AD12445" s="439"/>
      <c r="AE12445" s="439"/>
      <c r="AF12445" s="439"/>
      <c r="AG12445" s="439"/>
      <c r="AH12445" s="439"/>
      <c r="AI12445" s="439"/>
      <c r="AJ12445" s="439"/>
    </row>
    <row r="12446" spans="29:36" x14ac:dyDescent="0.3">
      <c r="AC12446" s="439"/>
      <c r="AD12446" s="439"/>
      <c r="AE12446" s="439"/>
      <c r="AF12446" s="439"/>
      <c r="AG12446" s="439"/>
      <c r="AH12446" s="439"/>
      <c r="AI12446" s="439"/>
      <c r="AJ12446" s="439"/>
    </row>
    <row r="12447" spans="29:36" x14ac:dyDescent="0.3">
      <c r="AC12447" s="439"/>
      <c r="AD12447" s="439"/>
      <c r="AE12447" s="439"/>
      <c r="AF12447" s="439"/>
      <c r="AG12447" s="439"/>
      <c r="AH12447" s="439"/>
      <c r="AI12447" s="439"/>
      <c r="AJ12447" s="439"/>
    </row>
    <row r="12448" spans="29:36" x14ac:dyDescent="0.3">
      <c r="AC12448" s="439"/>
      <c r="AD12448" s="439"/>
      <c r="AE12448" s="439"/>
      <c r="AF12448" s="439"/>
      <c r="AG12448" s="439"/>
      <c r="AH12448" s="439"/>
      <c r="AI12448" s="439"/>
      <c r="AJ12448" s="439"/>
    </row>
    <row r="12449" spans="29:36" x14ac:dyDescent="0.3">
      <c r="AC12449" s="439"/>
      <c r="AD12449" s="439"/>
      <c r="AE12449" s="439"/>
      <c r="AF12449" s="439"/>
      <c r="AG12449" s="439"/>
      <c r="AH12449" s="439"/>
      <c r="AI12449" s="439"/>
      <c r="AJ12449" s="439"/>
    </row>
    <row r="12450" spans="29:36" x14ac:dyDescent="0.3">
      <c r="AC12450" s="439"/>
      <c r="AD12450" s="439"/>
      <c r="AE12450" s="439"/>
      <c r="AF12450" s="439"/>
      <c r="AG12450" s="439"/>
      <c r="AH12450" s="439"/>
      <c r="AI12450" s="439"/>
      <c r="AJ12450" s="439"/>
    </row>
    <row r="12451" spans="29:36" x14ac:dyDescent="0.3">
      <c r="AC12451" s="439"/>
      <c r="AD12451" s="439"/>
      <c r="AE12451" s="439"/>
      <c r="AF12451" s="439"/>
      <c r="AG12451" s="439"/>
      <c r="AH12451" s="439"/>
      <c r="AI12451" s="439"/>
      <c r="AJ12451" s="439"/>
    </row>
    <row r="12452" spans="29:36" x14ac:dyDescent="0.3">
      <c r="AC12452" s="439"/>
      <c r="AD12452" s="439"/>
      <c r="AE12452" s="439"/>
      <c r="AF12452" s="439"/>
      <c r="AG12452" s="439"/>
      <c r="AH12452" s="439"/>
      <c r="AI12452" s="439"/>
      <c r="AJ12452" s="439"/>
    </row>
    <row r="12453" spans="29:36" x14ac:dyDescent="0.3">
      <c r="AC12453" s="439"/>
      <c r="AD12453" s="439"/>
      <c r="AE12453" s="439"/>
      <c r="AF12453" s="439"/>
      <c r="AG12453" s="439"/>
      <c r="AH12453" s="439"/>
      <c r="AI12453" s="439"/>
      <c r="AJ12453" s="439"/>
    </row>
    <row r="12454" spans="29:36" x14ac:dyDescent="0.3">
      <c r="AC12454" s="439"/>
      <c r="AD12454" s="439"/>
      <c r="AE12454" s="439"/>
      <c r="AF12454" s="439"/>
      <c r="AG12454" s="439"/>
      <c r="AH12454" s="439"/>
      <c r="AI12454" s="439"/>
      <c r="AJ12454" s="439"/>
    </row>
    <row r="12455" spans="29:36" x14ac:dyDescent="0.3">
      <c r="AC12455" s="439"/>
      <c r="AD12455" s="439"/>
      <c r="AE12455" s="439"/>
      <c r="AF12455" s="439"/>
      <c r="AG12455" s="439"/>
      <c r="AH12455" s="439"/>
      <c r="AI12455" s="439"/>
      <c r="AJ12455" s="439"/>
    </row>
    <row r="12456" spans="29:36" x14ac:dyDescent="0.3">
      <c r="AC12456" s="439"/>
      <c r="AD12456" s="439"/>
      <c r="AE12456" s="439"/>
      <c r="AF12456" s="439"/>
      <c r="AG12456" s="439"/>
      <c r="AH12456" s="439"/>
      <c r="AI12456" s="439"/>
      <c r="AJ12456" s="439"/>
    </row>
    <row r="12457" spans="29:36" x14ac:dyDescent="0.3">
      <c r="AC12457" s="439"/>
      <c r="AD12457" s="439"/>
      <c r="AE12457" s="439"/>
      <c r="AF12457" s="439"/>
      <c r="AG12457" s="439"/>
      <c r="AH12457" s="439"/>
      <c r="AI12457" s="439"/>
      <c r="AJ12457" s="439"/>
    </row>
    <row r="12458" spans="29:36" x14ac:dyDescent="0.3">
      <c r="AC12458" s="439"/>
      <c r="AD12458" s="439"/>
      <c r="AE12458" s="439"/>
      <c r="AF12458" s="439"/>
      <c r="AG12458" s="439"/>
      <c r="AH12458" s="439"/>
      <c r="AI12458" s="439"/>
      <c r="AJ12458" s="439"/>
    </row>
    <row r="12459" spans="29:36" x14ac:dyDescent="0.3">
      <c r="AC12459" s="439"/>
      <c r="AD12459" s="439"/>
      <c r="AE12459" s="439"/>
      <c r="AF12459" s="439"/>
      <c r="AG12459" s="439"/>
      <c r="AH12459" s="439"/>
      <c r="AI12459" s="439"/>
      <c r="AJ12459" s="439"/>
    </row>
    <row r="12460" spans="29:36" x14ac:dyDescent="0.3">
      <c r="AC12460" s="439"/>
      <c r="AD12460" s="439"/>
      <c r="AE12460" s="439"/>
      <c r="AF12460" s="439"/>
      <c r="AG12460" s="439"/>
      <c r="AH12460" s="439"/>
      <c r="AI12460" s="439"/>
      <c r="AJ12460" s="439"/>
    </row>
    <row r="12461" spans="29:36" x14ac:dyDescent="0.3">
      <c r="AC12461" s="439"/>
      <c r="AD12461" s="439"/>
      <c r="AE12461" s="439"/>
      <c r="AF12461" s="439"/>
      <c r="AG12461" s="439"/>
      <c r="AH12461" s="439"/>
      <c r="AI12461" s="439"/>
      <c r="AJ12461" s="439"/>
    </row>
    <row r="12462" spans="29:36" x14ac:dyDescent="0.3">
      <c r="AC12462" s="439"/>
      <c r="AD12462" s="439"/>
      <c r="AE12462" s="439"/>
      <c r="AF12462" s="439"/>
      <c r="AG12462" s="439"/>
      <c r="AH12462" s="439"/>
      <c r="AI12462" s="439"/>
      <c r="AJ12462" s="439"/>
    </row>
    <row r="12463" spans="29:36" x14ac:dyDescent="0.3">
      <c r="AC12463" s="439"/>
      <c r="AD12463" s="439"/>
      <c r="AE12463" s="439"/>
      <c r="AF12463" s="439"/>
      <c r="AG12463" s="439"/>
      <c r="AH12463" s="439"/>
      <c r="AI12463" s="439"/>
      <c r="AJ12463" s="439"/>
    </row>
    <row r="12464" spans="29:36" x14ac:dyDescent="0.3">
      <c r="AC12464" s="439"/>
      <c r="AD12464" s="439"/>
      <c r="AE12464" s="439"/>
      <c r="AF12464" s="439"/>
      <c r="AG12464" s="439"/>
      <c r="AH12464" s="439"/>
      <c r="AI12464" s="439"/>
      <c r="AJ12464" s="439"/>
    </row>
    <row r="12465" spans="29:36" x14ac:dyDescent="0.3">
      <c r="AC12465" s="439"/>
      <c r="AD12465" s="439"/>
      <c r="AE12465" s="439"/>
      <c r="AF12465" s="439"/>
      <c r="AG12465" s="439"/>
      <c r="AH12465" s="439"/>
      <c r="AI12465" s="439"/>
      <c r="AJ12465" s="439"/>
    </row>
    <row r="12466" spans="29:36" x14ac:dyDescent="0.3">
      <c r="AC12466" s="439"/>
      <c r="AD12466" s="439"/>
      <c r="AE12466" s="439"/>
      <c r="AF12466" s="439"/>
      <c r="AG12466" s="439"/>
      <c r="AH12466" s="439"/>
      <c r="AI12466" s="439"/>
      <c r="AJ12466" s="439"/>
    </row>
    <row r="12467" spans="29:36" x14ac:dyDescent="0.3">
      <c r="AC12467" s="439"/>
      <c r="AD12467" s="439"/>
      <c r="AE12467" s="439"/>
      <c r="AF12467" s="439"/>
      <c r="AG12467" s="439"/>
      <c r="AH12467" s="439"/>
      <c r="AI12467" s="439"/>
      <c r="AJ12467" s="439"/>
    </row>
    <row r="12468" spans="29:36" x14ac:dyDescent="0.3">
      <c r="AC12468" s="439"/>
      <c r="AD12468" s="439"/>
      <c r="AE12468" s="439"/>
      <c r="AF12468" s="439"/>
      <c r="AG12468" s="439"/>
      <c r="AH12468" s="439"/>
      <c r="AI12468" s="439"/>
      <c r="AJ12468" s="439"/>
    </row>
    <row r="12469" spans="29:36" x14ac:dyDescent="0.3">
      <c r="AC12469" s="439"/>
      <c r="AD12469" s="439"/>
      <c r="AE12469" s="439"/>
      <c r="AF12469" s="439"/>
      <c r="AG12469" s="439"/>
      <c r="AH12469" s="439"/>
      <c r="AI12469" s="439"/>
      <c r="AJ12469" s="439"/>
    </row>
    <row r="12470" spans="29:36" x14ac:dyDescent="0.3">
      <c r="AC12470" s="439"/>
      <c r="AD12470" s="439"/>
      <c r="AE12470" s="439"/>
      <c r="AF12470" s="439"/>
      <c r="AG12470" s="439"/>
      <c r="AH12470" s="439"/>
      <c r="AI12470" s="439"/>
      <c r="AJ12470" s="439"/>
    </row>
    <row r="12471" spans="29:36" x14ac:dyDescent="0.3">
      <c r="AC12471" s="439"/>
      <c r="AD12471" s="439"/>
      <c r="AE12471" s="439"/>
      <c r="AF12471" s="439"/>
      <c r="AG12471" s="439"/>
      <c r="AH12471" s="439"/>
      <c r="AI12471" s="439"/>
      <c r="AJ12471" s="439"/>
    </row>
    <row r="12472" spans="29:36" x14ac:dyDescent="0.3">
      <c r="AC12472" s="439"/>
      <c r="AD12472" s="439"/>
      <c r="AE12472" s="439"/>
      <c r="AF12472" s="439"/>
      <c r="AG12472" s="439"/>
      <c r="AH12472" s="439"/>
      <c r="AI12472" s="439"/>
      <c r="AJ12472" s="439"/>
    </row>
    <row r="12473" spans="29:36" x14ac:dyDescent="0.3">
      <c r="AC12473" s="439"/>
      <c r="AD12473" s="439"/>
      <c r="AE12473" s="439"/>
      <c r="AF12473" s="439"/>
      <c r="AG12473" s="439"/>
      <c r="AH12473" s="439"/>
      <c r="AI12473" s="439"/>
      <c r="AJ12473" s="439"/>
    </row>
    <row r="12474" spans="29:36" x14ac:dyDescent="0.3">
      <c r="AC12474" s="439"/>
      <c r="AD12474" s="439"/>
      <c r="AE12474" s="439"/>
      <c r="AF12474" s="439"/>
      <c r="AG12474" s="439"/>
      <c r="AH12474" s="439"/>
      <c r="AI12474" s="439"/>
      <c r="AJ12474" s="439"/>
    </row>
    <row r="12475" spans="29:36" x14ac:dyDescent="0.3">
      <c r="AC12475" s="439"/>
      <c r="AD12475" s="439"/>
      <c r="AE12475" s="439"/>
      <c r="AF12475" s="439"/>
      <c r="AG12475" s="439"/>
      <c r="AH12475" s="439"/>
      <c r="AI12475" s="439"/>
      <c r="AJ12475" s="439"/>
    </row>
    <row r="12476" spans="29:36" x14ac:dyDescent="0.3">
      <c r="AC12476" s="439"/>
      <c r="AD12476" s="439"/>
      <c r="AE12476" s="439"/>
      <c r="AF12476" s="439"/>
      <c r="AG12476" s="439"/>
      <c r="AH12476" s="439"/>
      <c r="AI12476" s="439"/>
      <c r="AJ12476" s="439"/>
    </row>
    <row r="12477" spans="29:36" x14ac:dyDescent="0.3">
      <c r="AC12477" s="439"/>
      <c r="AD12477" s="439"/>
      <c r="AE12477" s="439"/>
      <c r="AF12477" s="439"/>
      <c r="AG12477" s="439"/>
      <c r="AH12477" s="439"/>
      <c r="AI12477" s="439"/>
      <c r="AJ12477" s="439"/>
    </row>
    <row r="12478" spans="29:36" x14ac:dyDescent="0.3">
      <c r="AC12478" s="439"/>
      <c r="AD12478" s="439"/>
      <c r="AE12478" s="439"/>
      <c r="AF12478" s="439"/>
      <c r="AG12478" s="439"/>
      <c r="AH12478" s="439"/>
      <c r="AI12478" s="439"/>
      <c r="AJ12478" s="439"/>
    </row>
    <row r="12479" spans="29:36" x14ac:dyDescent="0.3">
      <c r="AC12479" s="439"/>
      <c r="AD12479" s="439"/>
      <c r="AE12479" s="439"/>
      <c r="AF12479" s="439"/>
      <c r="AG12479" s="439"/>
      <c r="AH12479" s="439"/>
      <c r="AI12479" s="439"/>
      <c r="AJ12479" s="439"/>
    </row>
    <row r="12480" spans="29:36" x14ac:dyDescent="0.3">
      <c r="AC12480" s="439"/>
      <c r="AD12480" s="439"/>
      <c r="AE12480" s="439"/>
      <c r="AF12480" s="439"/>
      <c r="AG12480" s="439"/>
      <c r="AH12480" s="439"/>
      <c r="AI12480" s="439"/>
      <c r="AJ12480" s="439"/>
    </row>
    <row r="12481" spans="29:36" x14ac:dyDescent="0.3">
      <c r="AC12481" s="439"/>
      <c r="AD12481" s="439"/>
      <c r="AE12481" s="439"/>
      <c r="AF12481" s="439"/>
      <c r="AG12481" s="439"/>
      <c r="AH12481" s="439"/>
      <c r="AI12481" s="439"/>
      <c r="AJ12481" s="439"/>
    </row>
    <row r="12482" spans="29:36" x14ac:dyDescent="0.3">
      <c r="AC12482" s="439"/>
      <c r="AD12482" s="439"/>
      <c r="AE12482" s="439"/>
      <c r="AF12482" s="439"/>
      <c r="AG12482" s="439"/>
      <c r="AH12482" s="439"/>
      <c r="AI12482" s="439"/>
      <c r="AJ12482" s="439"/>
    </row>
    <row r="12483" spans="29:36" x14ac:dyDescent="0.3">
      <c r="AC12483" s="439"/>
      <c r="AD12483" s="439"/>
      <c r="AE12483" s="439"/>
      <c r="AF12483" s="439"/>
      <c r="AG12483" s="439"/>
      <c r="AH12483" s="439"/>
      <c r="AI12483" s="439"/>
      <c r="AJ12483" s="439"/>
    </row>
    <row r="12484" spans="29:36" x14ac:dyDescent="0.3">
      <c r="AC12484" s="439"/>
      <c r="AD12484" s="439"/>
      <c r="AE12484" s="439"/>
      <c r="AF12484" s="439"/>
      <c r="AG12484" s="439"/>
      <c r="AH12484" s="439"/>
      <c r="AI12484" s="439"/>
      <c r="AJ12484" s="439"/>
    </row>
    <row r="12485" spans="29:36" x14ac:dyDescent="0.3">
      <c r="AC12485" s="439"/>
      <c r="AD12485" s="439"/>
      <c r="AE12485" s="439"/>
      <c r="AF12485" s="439"/>
      <c r="AG12485" s="439"/>
      <c r="AH12485" s="439"/>
      <c r="AI12485" s="439"/>
      <c r="AJ12485" s="439"/>
    </row>
    <row r="12486" spans="29:36" x14ac:dyDescent="0.3">
      <c r="AC12486" s="439"/>
      <c r="AD12486" s="439"/>
      <c r="AE12486" s="439"/>
      <c r="AF12486" s="439"/>
      <c r="AG12486" s="439"/>
      <c r="AH12486" s="439"/>
      <c r="AI12486" s="439"/>
      <c r="AJ12486" s="439"/>
    </row>
    <row r="12487" spans="29:36" x14ac:dyDescent="0.3">
      <c r="AC12487" s="439"/>
      <c r="AD12487" s="439"/>
      <c r="AE12487" s="439"/>
      <c r="AF12487" s="439"/>
      <c r="AG12487" s="439"/>
      <c r="AH12487" s="439"/>
      <c r="AI12487" s="439"/>
      <c r="AJ12487" s="439"/>
    </row>
    <row r="12488" spans="29:36" x14ac:dyDescent="0.3">
      <c r="AC12488" s="439"/>
      <c r="AD12488" s="439"/>
      <c r="AE12488" s="439"/>
      <c r="AF12488" s="439"/>
      <c r="AG12488" s="439"/>
      <c r="AH12488" s="439"/>
      <c r="AI12488" s="439"/>
      <c r="AJ12488" s="439"/>
    </row>
    <row r="12489" spans="29:36" x14ac:dyDescent="0.3">
      <c r="AC12489" s="439"/>
      <c r="AD12489" s="439"/>
      <c r="AE12489" s="439"/>
      <c r="AF12489" s="439"/>
      <c r="AG12489" s="439"/>
      <c r="AH12489" s="439"/>
      <c r="AI12489" s="439"/>
      <c r="AJ12489" s="439"/>
    </row>
    <row r="12490" spans="29:36" x14ac:dyDescent="0.3">
      <c r="AC12490" s="439"/>
      <c r="AD12490" s="439"/>
      <c r="AE12490" s="439"/>
      <c r="AF12490" s="439"/>
      <c r="AG12490" s="439"/>
      <c r="AH12490" s="439"/>
      <c r="AI12490" s="439"/>
      <c r="AJ12490" s="439"/>
    </row>
    <row r="12491" spans="29:36" x14ac:dyDescent="0.3">
      <c r="AC12491" s="439"/>
      <c r="AD12491" s="439"/>
      <c r="AE12491" s="439"/>
      <c r="AF12491" s="439"/>
      <c r="AG12491" s="439"/>
      <c r="AH12491" s="439"/>
      <c r="AI12491" s="439"/>
      <c r="AJ12491" s="439"/>
    </row>
    <row r="12492" spans="29:36" x14ac:dyDescent="0.3">
      <c r="AC12492" s="439"/>
      <c r="AD12492" s="439"/>
      <c r="AE12492" s="439"/>
      <c r="AF12492" s="439"/>
      <c r="AG12492" s="439"/>
      <c r="AH12492" s="439"/>
      <c r="AI12492" s="439"/>
      <c r="AJ12492" s="439"/>
    </row>
    <row r="12493" spans="29:36" x14ac:dyDescent="0.3">
      <c r="AC12493" s="439"/>
      <c r="AD12493" s="439"/>
      <c r="AE12493" s="439"/>
      <c r="AF12493" s="439"/>
      <c r="AG12493" s="439"/>
      <c r="AH12493" s="439"/>
      <c r="AI12493" s="439"/>
      <c r="AJ12493" s="439"/>
    </row>
    <row r="12494" spans="29:36" x14ac:dyDescent="0.3">
      <c r="AC12494" s="439"/>
      <c r="AD12494" s="439"/>
      <c r="AE12494" s="439"/>
      <c r="AF12494" s="439"/>
      <c r="AG12494" s="439"/>
      <c r="AH12494" s="439"/>
      <c r="AI12494" s="439"/>
      <c r="AJ12494" s="439"/>
    </row>
    <row r="12495" spans="29:36" x14ac:dyDescent="0.3">
      <c r="AC12495" s="439"/>
      <c r="AD12495" s="439"/>
      <c r="AE12495" s="439"/>
      <c r="AF12495" s="439"/>
      <c r="AG12495" s="439"/>
      <c r="AH12495" s="439"/>
      <c r="AI12495" s="439"/>
      <c r="AJ12495" s="439"/>
    </row>
    <row r="12496" spans="29:36" x14ac:dyDescent="0.3">
      <c r="AC12496" s="439"/>
      <c r="AD12496" s="439"/>
      <c r="AE12496" s="439"/>
      <c r="AF12496" s="439"/>
      <c r="AG12496" s="439"/>
      <c r="AH12496" s="439"/>
      <c r="AI12496" s="439"/>
      <c r="AJ12496" s="439"/>
    </row>
    <row r="12497" spans="29:36" x14ac:dyDescent="0.3">
      <c r="AC12497" s="439"/>
      <c r="AD12497" s="439"/>
      <c r="AE12497" s="439"/>
      <c r="AF12497" s="439"/>
      <c r="AG12497" s="439"/>
      <c r="AH12497" s="439"/>
      <c r="AI12497" s="439"/>
      <c r="AJ12497" s="439"/>
    </row>
    <row r="12498" spans="29:36" x14ac:dyDescent="0.3">
      <c r="AC12498" s="439"/>
      <c r="AD12498" s="439"/>
      <c r="AE12498" s="439"/>
      <c r="AF12498" s="439"/>
      <c r="AG12498" s="439"/>
      <c r="AH12498" s="439"/>
      <c r="AI12498" s="439"/>
      <c r="AJ12498" s="439"/>
    </row>
    <row r="12499" spans="29:36" x14ac:dyDescent="0.3">
      <c r="AC12499" s="439"/>
      <c r="AD12499" s="439"/>
      <c r="AE12499" s="439"/>
      <c r="AF12499" s="439"/>
      <c r="AG12499" s="439"/>
      <c r="AH12499" s="439"/>
      <c r="AI12499" s="439"/>
      <c r="AJ12499" s="439"/>
    </row>
    <row r="12500" spans="29:36" x14ac:dyDescent="0.3">
      <c r="AC12500" s="439"/>
      <c r="AD12500" s="439"/>
      <c r="AE12500" s="439"/>
      <c r="AF12500" s="439"/>
      <c r="AG12500" s="439"/>
      <c r="AH12500" s="439"/>
      <c r="AI12500" s="439"/>
      <c r="AJ12500" s="439"/>
    </row>
    <row r="12501" spans="29:36" x14ac:dyDescent="0.3">
      <c r="AC12501" s="439"/>
      <c r="AD12501" s="439"/>
      <c r="AE12501" s="439"/>
      <c r="AF12501" s="439"/>
      <c r="AG12501" s="439"/>
      <c r="AH12501" s="439"/>
      <c r="AI12501" s="439"/>
      <c r="AJ12501" s="439"/>
    </row>
    <row r="12502" spans="29:36" x14ac:dyDescent="0.3">
      <c r="AC12502" s="439"/>
      <c r="AD12502" s="439"/>
      <c r="AE12502" s="439"/>
      <c r="AF12502" s="439"/>
      <c r="AG12502" s="439"/>
      <c r="AH12502" s="439"/>
      <c r="AI12502" s="439"/>
      <c r="AJ12502" s="439"/>
    </row>
    <row r="12503" spans="29:36" x14ac:dyDescent="0.3">
      <c r="AC12503" s="439"/>
      <c r="AD12503" s="439"/>
      <c r="AE12503" s="439"/>
      <c r="AF12503" s="439"/>
      <c r="AG12503" s="439"/>
      <c r="AH12503" s="439"/>
      <c r="AI12503" s="439"/>
      <c r="AJ12503" s="439"/>
    </row>
    <row r="12504" spans="29:36" x14ac:dyDescent="0.3">
      <c r="AC12504" s="439"/>
      <c r="AD12504" s="439"/>
      <c r="AE12504" s="439"/>
      <c r="AF12504" s="439"/>
      <c r="AG12504" s="439"/>
      <c r="AH12504" s="439"/>
      <c r="AI12504" s="439"/>
      <c r="AJ12504" s="439"/>
    </row>
    <row r="12505" spans="29:36" x14ac:dyDescent="0.3">
      <c r="AC12505" s="439"/>
      <c r="AD12505" s="439"/>
      <c r="AE12505" s="439"/>
      <c r="AF12505" s="439"/>
      <c r="AG12505" s="439"/>
      <c r="AH12505" s="439"/>
      <c r="AI12505" s="439"/>
      <c r="AJ12505" s="439"/>
    </row>
    <row r="12506" spans="29:36" x14ac:dyDescent="0.3">
      <c r="AC12506" s="439"/>
      <c r="AD12506" s="439"/>
      <c r="AE12506" s="439"/>
      <c r="AF12506" s="439"/>
      <c r="AG12506" s="439"/>
      <c r="AH12506" s="439"/>
      <c r="AI12506" s="439"/>
      <c r="AJ12506" s="439"/>
    </row>
    <row r="12507" spans="29:36" x14ac:dyDescent="0.3">
      <c r="AC12507" s="439"/>
      <c r="AD12507" s="439"/>
      <c r="AE12507" s="439"/>
      <c r="AF12507" s="439"/>
      <c r="AG12507" s="439"/>
      <c r="AH12507" s="439"/>
      <c r="AI12507" s="439"/>
      <c r="AJ12507" s="439"/>
    </row>
    <row r="12508" spans="29:36" x14ac:dyDescent="0.3">
      <c r="AC12508" s="439"/>
      <c r="AD12508" s="439"/>
      <c r="AE12508" s="439"/>
      <c r="AF12508" s="439"/>
      <c r="AG12508" s="439"/>
      <c r="AH12508" s="439"/>
      <c r="AI12508" s="439"/>
      <c r="AJ12508" s="439"/>
    </row>
    <row r="12509" spans="29:36" x14ac:dyDescent="0.3">
      <c r="AC12509" s="439"/>
      <c r="AD12509" s="439"/>
      <c r="AE12509" s="439"/>
      <c r="AF12509" s="439"/>
      <c r="AG12509" s="439"/>
      <c r="AH12509" s="439"/>
      <c r="AI12509" s="439"/>
      <c r="AJ12509" s="439"/>
    </row>
    <row r="12510" spans="29:36" x14ac:dyDescent="0.3">
      <c r="AC12510" s="439"/>
      <c r="AD12510" s="439"/>
      <c r="AE12510" s="439"/>
      <c r="AF12510" s="439"/>
      <c r="AG12510" s="439"/>
      <c r="AH12510" s="439"/>
      <c r="AI12510" s="439"/>
      <c r="AJ12510" s="439"/>
    </row>
    <row r="12511" spans="29:36" x14ac:dyDescent="0.3">
      <c r="AC12511" s="439"/>
      <c r="AD12511" s="439"/>
      <c r="AE12511" s="439"/>
      <c r="AF12511" s="439"/>
      <c r="AG12511" s="439"/>
      <c r="AH12511" s="439"/>
      <c r="AI12511" s="439"/>
      <c r="AJ12511" s="439"/>
    </row>
    <row r="12512" spans="29:36" x14ac:dyDescent="0.3">
      <c r="AC12512" s="439"/>
      <c r="AD12512" s="439"/>
      <c r="AE12512" s="439"/>
      <c r="AF12512" s="439"/>
      <c r="AG12512" s="439"/>
      <c r="AH12512" s="439"/>
      <c r="AI12512" s="439"/>
      <c r="AJ12512" s="439"/>
    </row>
    <row r="12513" spans="29:36" x14ac:dyDescent="0.3">
      <c r="AC12513" s="439"/>
      <c r="AD12513" s="439"/>
      <c r="AE12513" s="439"/>
      <c r="AF12513" s="439"/>
      <c r="AG12513" s="439"/>
      <c r="AH12513" s="439"/>
      <c r="AI12513" s="439"/>
      <c r="AJ12513" s="439"/>
    </row>
    <row r="12514" spans="29:36" x14ac:dyDescent="0.3">
      <c r="AC12514" s="439"/>
      <c r="AD12514" s="439"/>
      <c r="AE12514" s="439"/>
      <c r="AF12514" s="439"/>
      <c r="AG12514" s="439"/>
      <c r="AH12514" s="439"/>
      <c r="AI12514" s="439"/>
      <c r="AJ12514" s="439"/>
    </row>
    <row r="12515" spans="29:36" x14ac:dyDescent="0.3">
      <c r="AC12515" s="439"/>
      <c r="AD12515" s="439"/>
      <c r="AE12515" s="439"/>
      <c r="AF12515" s="439"/>
      <c r="AG12515" s="439"/>
      <c r="AH12515" s="439"/>
      <c r="AI12515" s="439"/>
      <c r="AJ12515" s="439"/>
    </row>
    <row r="12516" spans="29:36" x14ac:dyDescent="0.3">
      <c r="AC12516" s="439"/>
      <c r="AD12516" s="439"/>
      <c r="AE12516" s="439"/>
      <c r="AF12516" s="439"/>
      <c r="AG12516" s="439"/>
      <c r="AH12516" s="439"/>
      <c r="AI12516" s="439"/>
      <c r="AJ12516" s="439"/>
    </row>
    <row r="12517" spans="29:36" x14ac:dyDescent="0.3">
      <c r="AC12517" s="439"/>
      <c r="AD12517" s="439"/>
      <c r="AE12517" s="439"/>
      <c r="AF12517" s="439"/>
      <c r="AG12517" s="439"/>
      <c r="AH12517" s="439"/>
      <c r="AI12517" s="439"/>
      <c r="AJ12517" s="439"/>
    </row>
    <row r="12518" spans="29:36" x14ac:dyDescent="0.3">
      <c r="AC12518" s="439"/>
      <c r="AD12518" s="439"/>
      <c r="AE12518" s="439"/>
      <c r="AF12518" s="439"/>
      <c r="AG12518" s="439"/>
      <c r="AH12518" s="439"/>
      <c r="AI12518" s="439"/>
      <c r="AJ12518" s="439"/>
    </row>
    <row r="12519" spans="29:36" x14ac:dyDescent="0.3">
      <c r="AC12519" s="439"/>
      <c r="AD12519" s="439"/>
      <c r="AE12519" s="439"/>
      <c r="AF12519" s="439"/>
      <c r="AG12519" s="439"/>
      <c r="AH12519" s="439"/>
      <c r="AI12519" s="439"/>
      <c r="AJ12519" s="439"/>
    </row>
    <row r="12520" spans="29:36" x14ac:dyDescent="0.3">
      <c r="AC12520" s="439"/>
      <c r="AD12520" s="439"/>
      <c r="AE12520" s="439"/>
      <c r="AF12520" s="439"/>
      <c r="AG12520" s="439"/>
      <c r="AH12520" s="439"/>
      <c r="AI12520" s="439"/>
      <c r="AJ12520" s="439"/>
    </row>
    <row r="12521" spans="29:36" x14ac:dyDescent="0.3">
      <c r="AC12521" s="439"/>
      <c r="AD12521" s="439"/>
      <c r="AE12521" s="439"/>
      <c r="AF12521" s="439"/>
      <c r="AG12521" s="439"/>
      <c r="AH12521" s="439"/>
      <c r="AI12521" s="439"/>
      <c r="AJ12521" s="439"/>
    </row>
    <row r="12522" spans="29:36" x14ac:dyDescent="0.3">
      <c r="AC12522" s="439"/>
      <c r="AD12522" s="439"/>
      <c r="AE12522" s="439"/>
      <c r="AF12522" s="439"/>
      <c r="AG12522" s="439"/>
      <c r="AH12522" s="439"/>
      <c r="AI12522" s="439"/>
      <c r="AJ12522" s="439"/>
    </row>
    <row r="12523" spans="29:36" x14ac:dyDescent="0.3">
      <c r="AC12523" s="439"/>
      <c r="AD12523" s="439"/>
      <c r="AE12523" s="439"/>
      <c r="AF12523" s="439"/>
      <c r="AG12523" s="439"/>
      <c r="AH12523" s="439"/>
      <c r="AI12523" s="439"/>
      <c r="AJ12523" s="439"/>
    </row>
    <row r="12524" spans="29:36" x14ac:dyDescent="0.3">
      <c r="AC12524" s="439"/>
      <c r="AD12524" s="439"/>
      <c r="AE12524" s="439"/>
      <c r="AF12524" s="439"/>
      <c r="AG12524" s="439"/>
      <c r="AH12524" s="439"/>
      <c r="AI12524" s="439"/>
      <c r="AJ12524" s="439"/>
    </row>
    <row r="12525" spans="29:36" x14ac:dyDescent="0.3">
      <c r="AC12525" s="439"/>
      <c r="AD12525" s="439"/>
      <c r="AE12525" s="439"/>
      <c r="AF12525" s="439"/>
      <c r="AG12525" s="439"/>
      <c r="AH12525" s="439"/>
      <c r="AI12525" s="439"/>
      <c r="AJ12525" s="439"/>
    </row>
    <row r="12526" spans="29:36" x14ac:dyDescent="0.3">
      <c r="AC12526" s="439"/>
      <c r="AD12526" s="439"/>
      <c r="AE12526" s="439"/>
      <c r="AF12526" s="439"/>
      <c r="AG12526" s="439"/>
      <c r="AH12526" s="439"/>
      <c r="AI12526" s="439"/>
      <c r="AJ12526" s="439"/>
    </row>
    <row r="12527" spans="29:36" x14ac:dyDescent="0.3">
      <c r="AC12527" s="439"/>
      <c r="AD12527" s="439"/>
      <c r="AE12527" s="439"/>
      <c r="AF12527" s="439"/>
      <c r="AG12527" s="439"/>
      <c r="AH12527" s="439"/>
      <c r="AI12527" s="439"/>
      <c r="AJ12527" s="439"/>
    </row>
    <row r="12528" spans="29:36" x14ac:dyDescent="0.3">
      <c r="AC12528" s="439"/>
      <c r="AD12528" s="439"/>
      <c r="AE12528" s="439"/>
      <c r="AF12528" s="439"/>
      <c r="AG12528" s="439"/>
      <c r="AH12528" s="439"/>
      <c r="AI12528" s="439"/>
      <c r="AJ12528" s="439"/>
    </row>
    <row r="12529" spans="29:36" x14ac:dyDescent="0.3">
      <c r="AC12529" s="439"/>
      <c r="AD12529" s="439"/>
      <c r="AE12529" s="439"/>
      <c r="AF12529" s="439"/>
      <c r="AG12529" s="439"/>
      <c r="AH12529" s="439"/>
      <c r="AI12529" s="439"/>
      <c r="AJ12529" s="439"/>
    </row>
    <row r="12530" spans="29:36" x14ac:dyDescent="0.3">
      <c r="AC12530" s="439"/>
      <c r="AD12530" s="439"/>
      <c r="AE12530" s="439"/>
      <c r="AF12530" s="439"/>
      <c r="AG12530" s="439"/>
      <c r="AH12530" s="439"/>
      <c r="AI12530" s="439"/>
      <c r="AJ12530" s="439"/>
    </row>
    <row r="12531" spans="29:36" x14ac:dyDescent="0.3">
      <c r="AC12531" s="439"/>
      <c r="AD12531" s="439"/>
      <c r="AE12531" s="439"/>
      <c r="AF12531" s="439"/>
      <c r="AG12531" s="439"/>
      <c r="AH12531" s="439"/>
      <c r="AI12531" s="439"/>
      <c r="AJ12531" s="439"/>
    </row>
    <row r="12532" spans="29:36" x14ac:dyDescent="0.3">
      <c r="AC12532" s="439"/>
      <c r="AD12532" s="439"/>
      <c r="AE12532" s="439"/>
      <c r="AF12532" s="439"/>
      <c r="AG12532" s="439"/>
      <c r="AH12532" s="439"/>
      <c r="AI12532" s="439"/>
      <c r="AJ12532" s="439"/>
    </row>
    <row r="12533" spans="29:36" x14ac:dyDescent="0.3">
      <c r="AC12533" s="439"/>
      <c r="AD12533" s="439"/>
      <c r="AE12533" s="439"/>
      <c r="AF12533" s="439"/>
      <c r="AG12533" s="439"/>
      <c r="AH12533" s="439"/>
      <c r="AI12533" s="439"/>
      <c r="AJ12533" s="439"/>
    </row>
    <row r="12534" spans="29:36" x14ac:dyDescent="0.3">
      <c r="AC12534" s="439"/>
      <c r="AD12534" s="439"/>
      <c r="AE12534" s="439"/>
      <c r="AF12534" s="439"/>
      <c r="AG12534" s="439"/>
      <c r="AH12534" s="439"/>
      <c r="AI12534" s="439"/>
      <c r="AJ12534" s="439"/>
    </row>
    <row r="12535" spans="29:36" x14ac:dyDescent="0.3">
      <c r="AC12535" s="439"/>
      <c r="AD12535" s="439"/>
      <c r="AE12535" s="439"/>
      <c r="AF12535" s="439"/>
      <c r="AG12535" s="439"/>
      <c r="AH12535" s="439"/>
      <c r="AI12535" s="439"/>
      <c r="AJ12535" s="439"/>
    </row>
    <row r="12536" spans="29:36" x14ac:dyDescent="0.3">
      <c r="AC12536" s="439"/>
      <c r="AD12536" s="439"/>
      <c r="AE12536" s="439"/>
      <c r="AF12536" s="439"/>
      <c r="AG12536" s="439"/>
      <c r="AH12536" s="439"/>
      <c r="AI12536" s="439"/>
      <c r="AJ12536" s="439"/>
    </row>
    <row r="12537" spans="29:36" x14ac:dyDescent="0.3">
      <c r="AC12537" s="439"/>
      <c r="AD12537" s="439"/>
      <c r="AE12537" s="439"/>
      <c r="AF12537" s="439"/>
      <c r="AG12537" s="439"/>
      <c r="AH12537" s="439"/>
      <c r="AI12537" s="439"/>
      <c r="AJ12537" s="439"/>
    </row>
    <row r="12538" spans="29:36" x14ac:dyDescent="0.3">
      <c r="AC12538" s="439"/>
      <c r="AD12538" s="439"/>
      <c r="AE12538" s="439"/>
      <c r="AF12538" s="439"/>
      <c r="AG12538" s="439"/>
      <c r="AH12538" s="439"/>
      <c r="AI12538" s="439"/>
      <c r="AJ12538" s="439"/>
    </row>
    <row r="12539" spans="29:36" x14ac:dyDescent="0.3">
      <c r="AC12539" s="439"/>
      <c r="AD12539" s="439"/>
      <c r="AE12539" s="439"/>
      <c r="AF12539" s="439"/>
      <c r="AG12539" s="439"/>
      <c r="AH12539" s="439"/>
      <c r="AI12539" s="439"/>
      <c r="AJ12539" s="439"/>
    </row>
    <row r="12540" spans="29:36" x14ac:dyDescent="0.3">
      <c r="AC12540" s="439"/>
      <c r="AD12540" s="439"/>
      <c r="AE12540" s="439"/>
      <c r="AF12540" s="439"/>
      <c r="AG12540" s="439"/>
      <c r="AH12540" s="439"/>
      <c r="AI12540" s="439"/>
      <c r="AJ12540" s="439"/>
    </row>
    <row r="12541" spans="29:36" x14ac:dyDescent="0.3">
      <c r="AC12541" s="439"/>
      <c r="AD12541" s="439"/>
      <c r="AE12541" s="439"/>
      <c r="AF12541" s="439"/>
      <c r="AG12541" s="439"/>
      <c r="AH12541" s="439"/>
      <c r="AI12541" s="439"/>
      <c r="AJ12541" s="439"/>
    </row>
    <row r="12542" spans="29:36" x14ac:dyDescent="0.3">
      <c r="AC12542" s="439"/>
      <c r="AD12542" s="439"/>
      <c r="AE12542" s="439"/>
      <c r="AF12542" s="439"/>
      <c r="AG12542" s="439"/>
      <c r="AH12542" s="439"/>
      <c r="AI12542" s="439"/>
      <c r="AJ12542" s="439"/>
    </row>
    <row r="12543" spans="29:36" x14ac:dyDescent="0.3">
      <c r="AC12543" s="439"/>
      <c r="AD12543" s="439"/>
      <c r="AE12543" s="439"/>
      <c r="AF12543" s="439"/>
      <c r="AG12543" s="439"/>
      <c r="AH12543" s="439"/>
      <c r="AI12543" s="439"/>
      <c r="AJ12543" s="439"/>
    </row>
    <row r="12544" spans="29:36" x14ac:dyDescent="0.3">
      <c r="AC12544" s="439"/>
      <c r="AD12544" s="439"/>
      <c r="AE12544" s="439"/>
      <c r="AF12544" s="439"/>
      <c r="AG12544" s="439"/>
      <c r="AH12544" s="439"/>
      <c r="AI12544" s="439"/>
      <c r="AJ12544" s="439"/>
    </row>
    <row r="12545" spans="29:36" x14ac:dyDescent="0.3">
      <c r="AC12545" s="439"/>
      <c r="AD12545" s="439"/>
      <c r="AE12545" s="439"/>
      <c r="AF12545" s="439"/>
      <c r="AG12545" s="439"/>
      <c r="AH12545" s="439"/>
      <c r="AI12545" s="439"/>
      <c r="AJ12545" s="439"/>
    </row>
    <row r="12546" spans="29:36" x14ac:dyDescent="0.3">
      <c r="AC12546" s="439"/>
      <c r="AD12546" s="439"/>
      <c r="AE12546" s="439"/>
      <c r="AF12546" s="439"/>
      <c r="AG12546" s="439"/>
      <c r="AH12546" s="439"/>
      <c r="AI12546" s="439"/>
      <c r="AJ12546" s="439"/>
    </row>
    <row r="12547" spans="29:36" x14ac:dyDescent="0.3">
      <c r="AC12547" s="439"/>
      <c r="AD12547" s="439"/>
      <c r="AE12547" s="439"/>
      <c r="AF12547" s="439"/>
      <c r="AG12547" s="439"/>
      <c r="AH12547" s="439"/>
      <c r="AI12547" s="439"/>
      <c r="AJ12547" s="439"/>
    </row>
    <row r="12548" spans="29:36" x14ac:dyDescent="0.3">
      <c r="AC12548" s="439"/>
      <c r="AD12548" s="439"/>
      <c r="AE12548" s="439"/>
      <c r="AF12548" s="439"/>
      <c r="AG12548" s="439"/>
      <c r="AH12548" s="439"/>
      <c r="AI12548" s="439"/>
      <c r="AJ12548" s="439"/>
    </row>
    <row r="12549" spans="29:36" x14ac:dyDescent="0.3">
      <c r="AC12549" s="439"/>
      <c r="AD12549" s="439"/>
      <c r="AE12549" s="439"/>
      <c r="AF12549" s="439"/>
      <c r="AG12549" s="439"/>
      <c r="AH12549" s="439"/>
      <c r="AI12549" s="439"/>
      <c r="AJ12549" s="439"/>
    </row>
    <row r="12550" spans="29:36" x14ac:dyDescent="0.3">
      <c r="AC12550" s="439"/>
      <c r="AD12550" s="439"/>
      <c r="AE12550" s="439"/>
      <c r="AF12550" s="439"/>
      <c r="AG12550" s="439"/>
      <c r="AH12550" s="439"/>
      <c r="AI12550" s="439"/>
      <c r="AJ12550" s="439"/>
    </row>
    <row r="12551" spans="29:36" x14ac:dyDescent="0.3">
      <c r="AC12551" s="439"/>
      <c r="AD12551" s="439"/>
      <c r="AE12551" s="439"/>
      <c r="AF12551" s="439"/>
      <c r="AG12551" s="439"/>
      <c r="AH12551" s="439"/>
      <c r="AI12551" s="439"/>
      <c r="AJ12551" s="439"/>
    </row>
    <row r="12552" spans="29:36" x14ac:dyDescent="0.3">
      <c r="AC12552" s="439"/>
      <c r="AD12552" s="439"/>
      <c r="AE12552" s="439"/>
      <c r="AF12552" s="439"/>
      <c r="AG12552" s="439"/>
      <c r="AH12552" s="439"/>
      <c r="AI12552" s="439"/>
      <c r="AJ12552" s="439"/>
    </row>
    <row r="12553" spans="29:36" x14ac:dyDescent="0.3">
      <c r="AC12553" s="439"/>
      <c r="AD12553" s="439"/>
      <c r="AE12553" s="439"/>
      <c r="AF12553" s="439"/>
      <c r="AG12553" s="439"/>
      <c r="AH12553" s="439"/>
      <c r="AI12553" s="439"/>
      <c r="AJ12553" s="439"/>
    </row>
    <row r="12554" spans="29:36" x14ac:dyDescent="0.3">
      <c r="AC12554" s="439"/>
      <c r="AD12554" s="439"/>
      <c r="AE12554" s="439"/>
      <c r="AF12554" s="439"/>
      <c r="AG12554" s="439"/>
      <c r="AH12554" s="439"/>
      <c r="AI12554" s="439"/>
      <c r="AJ12554" s="439"/>
    </row>
    <row r="12555" spans="29:36" x14ac:dyDescent="0.3">
      <c r="AC12555" s="439"/>
      <c r="AD12555" s="439"/>
      <c r="AE12555" s="439"/>
      <c r="AF12555" s="439"/>
      <c r="AG12555" s="439"/>
      <c r="AH12555" s="439"/>
      <c r="AI12555" s="439"/>
      <c r="AJ12555" s="439"/>
    </row>
    <row r="12556" spans="29:36" x14ac:dyDescent="0.3">
      <c r="AC12556" s="439"/>
      <c r="AD12556" s="439"/>
      <c r="AE12556" s="439"/>
      <c r="AF12556" s="439"/>
      <c r="AG12556" s="439"/>
      <c r="AH12556" s="439"/>
      <c r="AI12556" s="439"/>
      <c r="AJ12556" s="439"/>
    </row>
    <row r="12557" spans="29:36" x14ac:dyDescent="0.3">
      <c r="AC12557" s="439"/>
      <c r="AD12557" s="439"/>
      <c r="AE12557" s="439"/>
      <c r="AF12557" s="439"/>
      <c r="AG12557" s="439"/>
      <c r="AH12557" s="439"/>
      <c r="AI12557" s="439"/>
      <c r="AJ12557" s="439"/>
    </row>
    <row r="12558" spans="29:36" x14ac:dyDescent="0.3">
      <c r="AC12558" s="439"/>
      <c r="AD12558" s="439"/>
      <c r="AE12558" s="439"/>
      <c r="AF12558" s="439"/>
      <c r="AG12558" s="439"/>
      <c r="AH12558" s="439"/>
      <c r="AI12558" s="439"/>
      <c r="AJ12558" s="439"/>
    </row>
    <row r="12559" spans="29:36" x14ac:dyDescent="0.3">
      <c r="AC12559" s="439"/>
      <c r="AD12559" s="439"/>
      <c r="AE12559" s="439"/>
      <c r="AF12559" s="439"/>
      <c r="AG12559" s="439"/>
      <c r="AH12559" s="439"/>
      <c r="AI12559" s="439"/>
      <c r="AJ12559" s="439"/>
    </row>
    <row r="12560" spans="29:36" x14ac:dyDescent="0.3">
      <c r="AC12560" s="439"/>
      <c r="AD12560" s="439"/>
      <c r="AE12560" s="439"/>
      <c r="AF12560" s="439"/>
      <c r="AG12560" s="439"/>
      <c r="AH12560" s="439"/>
      <c r="AI12560" s="439"/>
      <c r="AJ12560" s="439"/>
    </row>
    <row r="12561" spans="29:36" x14ac:dyDescent="0.3">
      <c r="AC12561" s="439"/>
      <c r="AD12561" s="439"/>
      <c r="AE12561" s="439"/>
      <c r="AF12561" s="439"/>
      <c r="AG12561" s="439"/>
      <c r="AH12561" s="439"/>
      <c r="AI12561" s="439"/>
      <c r="AJ12561" s="439"/>
    </row>
    <row r="12562" spans="29:36" x14ac:dyDescent="0.3">
      <c r="AC12562" s="439"/>
      <c r="AD12562" s="439"/>
      <c r="AE12562" s="439"/>
      <c r="AF12562" s="439"/>
      <c r="AG12562" s="439"/>
      <c r="AH12562" s="439"/>
      <c r="AI12562" s="439"/>
      <c r="AJ12562" s="439"/>
    </row>
    <row r="12563" spans="29:36" x14ac:dyDescent="0.3">
      <c r="AC12563" s="439"/>
      <c r="AD12563" s="439"/>
      <c r="AE12563" s="439"/>
      <c r="AF12563" s="439"/>
      <c r="AG12563" s="439"/>
      <c r="AH12563" s="439"/>
      <c r="AI12563" s="439"/>
      <c r="AJ12563" s="439"/>
    </row>
    <row r="12564" spans="29:36" x14ac:dyDescent="0.3">
      <c r="AC12564" s="439"/>
      <c r="AD12564" s="439"/>
      <c r="AE12564" s="439"/>
      <c r="AF12564" s="439"/>
      <c r="AG12564" s="439"/>
      <c r="AH12564" s="439"/>
      <c r="AI12564" s="439"/>
      <c r="AJ12564" s="439"/>
    </row>
    <row r="12565" spans="29:36" x14ac:dyDescent="0.3">
      <c r="AC12565" s="439"/>
      <c r="AD12565" s="439"/>
      <c r="AE12565" s="439"/>
      <c r="AF12565" s="439"/>
      <c r="AG12565" s="439"/>
      <c r="AH12565" s="439"/>
      <c r="AI12565" s="439"/>
      <c r="AJ12565" s="439"/>
    </row>
    <row r="12566" spans="29:36" x14ac:dyDescent="0.3">
      <c r="AC12566" s="439"/>
      <c r="AD12566" s="439"/>
      <c r="AE12566" s="439"/>
      <c r="AF12566" s="439"/>
      <c r="AG12566" s="439"/>
      <c r="AH12566" s="439"/>
      <c r="AI12566" s="439"/>
      <c r="AJ12566" s="439"/>
    </row>
    <row r="12567" spans="29:36" x14ac:dyDescent="0.3">
      <c r="AC12567" s="439"/>
      <c r="AD12567" s="439"/>
      <c r="AE12567" s="439"/>
      <c r="AF12567" s="439"/>
      <c r="AG12567" s="439"/>
      <c r="AH12567" s="439"/>
      <c r="AI12567" s="439"/>
      <c r="AJ12567" s="439"/>
    </row>
    <row r="12568" spans="29:36" x14ac:dyDescent="0.3">
      <c r="AC12568" s="439"/>
      <c r="AD12568" s="439"/>
      <c r="AE12568" s="439"/>
      <c r="AF12568" s="439"/>
      <c r="AG12568" s="439"/>
      <c r="AH12568" s="439"/>
      <c r="AI12568" s="439"/>
      <c r="AJ12568" s="439"/>
    </row>
    <row r="12569" spans="29:36" x14ac:dyDescent="0.3">
      <c r="AC12569" s="439"/>
      <c r="AD12569" s="439"/>
      <c r="AE12569" s="439"/>
      <c r="AF12569" s="439"/>
      <c r="AG12569" s="439"/>
      <c r="AH12569" s="439"/>
      <c r="AI12569" s="439"/>
      <c r="AJ12569" s="439"/>
    </row>
    <row r="12570" spans="29:36" x14ac:dyDescent="0.3">
      <c r="AC12570" s="439"/>
      <c r="AD12570" s="439"/>
      <c r="AE12570" s="439"/>
      <c r="AF12570" s="439"/>
      <c r="AG12570" s="439"/>
      <c r="AH12570" s="439"/>
      <c r="AI12570" s="439"/>
      <c r="AJ12570" s="439"/>
    </row>
    <row r="12571" spans="29:36" x14ac:dyDescent="0.3">
      <c r="AC12571" s="439"/>
      <c r="AD12571" s="439"/>
      <c r="AE12571" s="439"/>
      <c r="AF12571" s="439"/>
      <c r="AG12571" s="439"/>
      <c r="AH12571" s="439"/>
      <c r="AI12571" s="439"/>
      <c r="AJ12571" s="439"/>
    </row>
    <row r="12572" spans="29:36" x14ac:dyDescent="0.3">
      <c r="AC12572" s="439"/>
      <c r="AD12572" s="439"/>
      <c r="AE12572" s="439"/>
      <c r="AF12572" s="439"/>
      <c r="AG12572" s="439"/>
      <c r="AH12572" s="439"/>
      <c r="AI12572" s="439"/>
      <c r="AJ12572" s="439"/>
    </row>
    <row r="12573" spans="29:36" x14ac:dyDescent="0.3">
      <c r="AC12573" s="439"/>
      <c r="AD12573" s="439"/>
      <c r="AE12573" s="439"/>
      <c r="AF12573" s="439"/>
      <c r="AG12573" s="439"/>
      <c r="AH12573" s="439"/>
      <c r="AI12573" s="439"/>
      <c r="AJ12573" s="439"/>
    </row>
    <row r="12574" spans="29:36" x14ac:dyDescent="0.3">
      <c r="AC12574" s="439"/>
      <c r="AD12574" s="439"/>
      <c r="AE12574" s="439"/>
      <c r="AF12574" s="439"/>
      <c r="AG12574" s="439"/>
      <c r="AH12574" s="439"/>
      <c r="AI12574" s="439"/>
      <c r="AJ12574" s="439"/>
    </row>
    <row r="12575" spans="29:36" x14ac:dyDescent="0.3">
      <c r="AC12575" s="439"/>
      <c r="AD12575" s="439"/>
      <c r="AE12575" s="439"/>
      <c r="AF12575" s="439"/>
      <c r="AG12575" s="439"/>
      <c r="AH12575" s="439"/>
      <c r="AI12575" s="439"/>
      <c r="AJ12575" s="439"/>
    </row>
    <row r="12576" spans="29:36" x14ac:dyDescent="0.3">
      <c r="AC12576" s="439"/>
      <c r="AD12576" s="439"/>
      <c r="AE12576" s="439"/>
      <c r="AF12576" s="439"/>
      <c r="AG12576" s="439"/>
      <c r="AH12576" s="439"/>
      <c r="AI12576" s="439"/>
      <c r="AJ12576" s="439"/>
    </row>
    <row r="12577" spans="29:36" x14ac:dyDescent="0.3">
      <c r="AC12577" s="439"/>
      <c r="AD12577" s="439"/>
      <c r="AE12577" s="439"/>
      <c r="AF12577" s="439"/>
      <c r="AG12577" s="439"/>
      <c r="AH12577" s="439"/>
      <c r="AI12577" s="439"/>
      <c r="AJ12577" s="439"/>
    </row>
    <row r="12578" spans="29:36" x14ac:dyDescent="0.3">
      <c r="AC12578" s="439"/>
      <c r="AD12578" s="439"/>
      <c r="AE12578" s="439"/>
      <c r="AF12578" s="439"/>
      <c r="AG12578" s="439"/>
      <c r="AH12578" s="439"/>
      <c r="AI12578" s="439"/>
      <c r="AJ12578" s="439"/>
    </row>
    <row r="12579" spans="29:36" x14ac:dyDescent="0.3">
      <c r="AC12579" s="439"/>
      <c r="AD12579" s="439"/>
      <c r="AE12579" s="439"/>
      <c r="AF12579" s="439"/>
      <c r="AG12579" s="439"/>
      <c r="AH12579" s="439"/>
      <c r="AI12579" s="439"/>
      <c r="AJ12579" s="439"/>
    </row>
    <row r="12580" spans="29:36" x14ac:dyDescent="0.3">
      <c r="AC12580" s="439"/>
      <c r="AD12580" s="439"/>
      <c r="AE12580" s="439"/>
      <c r="AF12580" s="439"/>
      <c r="AG12580" s="439"/>
      <c r="AH12580" s="439"/>
      <c r="AI12580" s="439"/>
      <c r="AJ12580" s="439"/>
    </row>
    <row r="12581" spans="29:36" x14ac:dyDescent="0.3">
      <c r="AC12581" s="439"/>
      <c r="AD12581" s="439"/>
      <c r="AE12581" s="439"/>
      <c r="AF12581" s="439"/>
      <c r="AG12581" s="439"/>
      <c r="AH12581" s="439"/>
      <c r="AI12581" s="439"/>
      <c r="AJ12581" s="439"/>
    </row>
    <row r="12582" spans="29:36" x14ac:dyDescent="0.3">
      <c r="AC12582" s="439"/>
      <c r="AD12582" s="439"/>
      <c r="AE12582" s="439"/>
      <c r="AF12582" s="439"/>
      <c r="AG12582" s="439"/>
      <c r="AH12582" s="439"/>
      <c r="AI12582" s="439"/>
      <c r="AJ12582" s="439"/>
    </row>
    <row r="12583" spans="29:36" x14ac:dyDescent="0.3">
      <c r="AC12583" s="439"/>
      <c r="AD12583" s="439"/>
      <c r="AE12583" s="439"/>
      <c r="AF12583" s="439"/>
      <c r="AG12583" s="439"/>
      <c r="AH12583" s="439"/>
      <c r="AI12583" s="439"/>
      <c r="AJ12583" s="439"/>
    </row>
    <row r="12584" spans="29:36" x14ac:dyDescent="0.3">
      <c r="AC12584" s="439"/>
      <c r="AD12584" s="439"/>
      <c r="AE12584" s="439"/>
      <c r="AF12584" s="439"/>
      <c r="AG12584" s="439"/>
      <c r="AH12584" s="439"/>
      <c r="AI12584" s="439"/>
      <c r="AJ12584" s="439"/>
    </row>
    <row r="12585" spans="29:36" x14ac:dyDescent="0.3">
      <c r="AC12585" s="439"/>
      <c r="AD12585" s="439"/>
      <c r="AE12585" s="439"/>
      <c r="AF12585" s="439"/>
      <c r="AG12585" s="439"/>
      <c r="AH12585" s="439"/>
      <c r="AI12585" s="439"/>
      <c r="AJ12585" s="439"/>
    </row>
    <row r="12586" spans="29:36" x14ac:dyDescent="0.3">
      <c r="AC12586" s="439"/>
      <c r="AD12586" s="439"/>
      <c r="AE12586" s="439"/>
      <c r="AF12586" s="439"/>
      <c r="AG12586" s="439"/>
      <c r="AH12586" s="439"/>
      <c r="AI12586" s="439"/>
      <c r="AJ12586" s="439"/>
    </row>
    <row r="12587" spans="29:36" x14ac:dyDescent="0.3">
      <c r="AC12587" s="439"/>
      <c r="AD12587" s="439"/>
      <c r="AE12587" s="439"/>
      <c r="AF12587" s="439"/>
      <c r="AG12587" s="439"/>
      <c r="AH12587" s="439"/>
      <c r="AI12587" s="439"/>
      <c r="AJ12587" s="439"/>
    </row>
    <row r="12588" spans="29:36" x14ac:dyDescent="0.3">
      <c r="AC12588" s="439"/>
      <c r="AD12588" s="439"/>
      <c r="AE12588" s="439"/>
      <c r="AF12588" s="439"/>
      <c r="AG12588" s="439"/>
      <c r="AH12588" s="439"/>
      <c r="AI12588" s="439"/>
      <c r="AJ12588" s="439"/>
    </row>
    <row r="12589" spans="29:36" x14ac:dyDescent="0.3">
      <c r="AC12589" s="439"/>
      <c r="AD12589" s="439"/>
      <c r="AE12589" s="439"/>
      <c r="AF12589" s="439"/>
      <c r="AG12589" s="439"/>
      <c r="AH12589" s="439"/>
      <c r="AI12589" s="439"/>
      <c r="AJ12589" s="439"/>
    </row>
    <row r="12590" spans="29:36" x14ac:dyDescent="0.3">
      <c r="AC12590" s="439"/>
      <c r="AD12590" s="439"/>
      <c r="AE12590" s="439"/>
      <c r="AF12590" s="439"/>
      <c r="AG12590" s="439"/>
      <c r="AH12590" s="439"/>
      <c r="AI12590" s="439"/>
      <c r="AJ12590" s="439"/>
    </row>
    <row r="12591" spans="29:36" x14ac:dyDescent="0.3">
      <c r="AC12591" s="439"/>
      <c r="AD12591" s="439"/>
      <c r="AE12591" s="439"/>
      <c r="AF12591" s="439"/>
      <c r="AG12591" s="439"/>
      <c r="AH12591" s="439"/>
      <c r="AI12591" s="439"/>
      <c r="AJ12591" s="439"/>
    </row>
    <row r="12592" spans="29:36" x14ac:dyDescent="0.3">
      <c r="AC12592" s="439"/>
      <c r="AD12592" s="439"/>
      <c r="AE12592" s="439"/>
      <c r="AF12592" s="439"/>
      <c r="AG12592" s="439"/>
      <c r="AH12592" s="439"/>
      <c r="AI12592" s="439"/>
      <c r="AJ12592" s="439"/>
    </row>
    <row r="12593" spans="29:36" x14ac:dyDescent="0.3">
      <c r="AC12593" s="439"/>
      <c r="AD12593" s="439"/>
      <c r="AE12593" s="439"/>
      <c r="AF12593" s="439"/>
      <c r="AG12593" s="439"/>
      <c r="AH12593" s="439"/>
      <c r="AI12593" s="439"/>
      <c r="AJ12593" s="439"/>
    </row>
    <row r="12594" spans="29:36" x14ac:dyDescent="0.3">
      <c r="AC12594" s="439"/>
      <c r="AD12594" s="439"/>
      <c r="AE12594" s="439"/>
      <c r="AF12594" s="439"/>
      <c r="AG12594" s="439"/>
      <c r="AH12594" s="439"/>
      <c r="AI12594" s="439"/>
      <c r="AJ12594" s="439"/>
    </row>
    <row r="12595" spans="29:36" x14ac:dyDescent="0.3">
      <c r="AC12595" s="439"/>
      <c r="AD12595" s="439"/>
      <c r="AE12595" s="439"/>
      <c r="AF12595" s="439"/>
      <c r="AG12595" s="439"/>
      <c r="AH12595" s="439"/>
      <c r="AI12595" s="439"/>
      <c r="AJ12595" s="439"/>
    </row>
    <row r="12596" spans="29:36" x14ac:dyDescent="0.3">
      <c r="AC12596" s="439"/>
      <c r="AD12596" s="439"/>
      <c r="AE12596" s="439"/>
      <c r="AF12596" s="439"/>
      <c r="AG12596" s="439"/>
      <c r="AH12596" s="439"/>
      <c r="AI12596" s="439"/>
      <c r="AJ12596" s="439"/>
    </row>
    <row r="12597" spans="29:36" x14ac:dyDescent="0.3">
      <c r="AC12597" s="439"/>
      <c r="AD12597" s="439"/>
      <c r="AE12597" s="439"/>
      <c r="AF12597" s="439"/>
      <c r="AG12597" s="439"/>
      <c r="AH12597" s="439"/>
      <c r="AI12597" s="439"/>
      <c r="AJ12597" s="439"/>
    </row>
    <row r="12598" spans="29:36" x14ac:dyDescent="0.3">
      <c r="AC12598" s="439"/>
      <c r="AD12598" s="439"/>
      <c r="AE12598" s="439"/>
      <c r="AF12598" s="439"/>
      <c r="AG12598" s="439"/>
      <c r="AH12598" s="439"/>
      <c r="AI12598" s="439"/>
      <c r="AJ12598" s="439"/>
    </row>
    <row r="12599" spans="29:36" x14ac:dyDescent="0.3">
      <c r="AC12599" s="439"/>
      <c r="AD12599" s="439"/>
      <c r="AE12599" s="439"/>
      <c r="AF12599" s="439"/>
      <c r="AG12599" s="439"/>
      <c r="AH12599" s="439"/>
      <c r="AI12599" s="439"/>
      <c r="AJ12599" s="439"/>
    </row>
    <row r="12600" spans="29:36" x14ac:dyDescent="0.3">
      <c r="AC12600" s="439"/>
      <c r="AD12600" s="439"/>
      <c r="AE12600" s="439"/>
      <c r="AF12600" s="439"/>
      <c r="AG12600" s="439"/>
      <c r="AH12600" s="439"/>
      <c r="AI12600" s="439"/>
      <c r="AJ12600" s="439"/>
    </row>
    <row r="12601" spans="29:36" x14ac:dyDescent="0.3">
      <c r="AC12601" s="439"/>
      <c r="AD12601" s="439"/>
      <c r="AE12601" s="439"/>
      <c r="AF12601" s="439"/>
      <c r="AG12601" s="439"/>
      <c r="AH12601" s="439"/>
      <c r="AI12601" s="439"/>
      <c r="AJ12601" s="439"/>
    </row>
    <row r="12602" spans="29:36" x14ac:dyDescent="0.3">
      <c r="AC12602" s="439"/>
      <c r="AD12602" s="439"/>
      <c r="AE12602" s="439"/>
      <c r="AF12602" s="439"/>
      <c r="AG12602" s="439"/>
      <c r="AH12602" s="439"/>
      <c r="AI12602" s="439"/>
      <c r="AJ12602" s="439"/>
    </row>
    <row r="12603" spans="29:36" x14ac:dyDescent="0.3">
      <c r="AC12603" s="439"/>
      <c r="AD12603" s="439"/>
      <c r="AE12603" s="439"/>
      <c r="AF12603" s="439"/>
      <c r="AG12603" s="439"/>
      <c r="AH12603" s="439"/>
      <c r="AI12603" s="439"/>
      <c r="AJ12603" s="439"/>
    </row>
    <row r="12604" spans="29:36" x14ac:dyDescent="0.3">
      <c r="AC12604" s="439"/>
      <c r="AD12604" s="439"/>
      <c r="AE12604" s="439"/>
      <c r="AF12604" s="439"/>
      <c r="AG12604" s="439"/>
      <c r="AH12604" s="439"/>
      <c r="AI12604" s="439"/>
      <c r="AJ12604" s="439"/>
    </row>
    <row r="12605" spans="29:36" x14ac:dyDescent="0.3">
      <c r="AC12605" s="439"/>
      <c r="AD12605" s="439"/>
      <c r="AE12605" s="439"/>
      <c r="AF12605" s="439"/>
      <c r="AG12605" s="439"/>
      <c r="AH12605" s="439"/>
      <c r="AI12605" s="439"/>
      <c r="AJ12605" s="439"/>
    </row>
    <row r="12606" spans="29:36" x14ac:dyDescent="0.3">
      <c r="AC12606" s="439"/>
      <c r="AD12606" s="439"/>
      <c r="AE12606" s="439"/>
      <c r="AF12606" s="439"/>
      <c r="AG12606" s="439"/>
      <c r="AH12606" s="439"/>
      <c r="AI12606" s="439"/>
      <c r="AJ12606" s="439"/>
    </row>
    <row r="12607" spans="29:36" x14ac:dyDescent="0.3">
      <c r="AC12607" s="439"/>
      <c r="AD12607" s="439"/>
      <c r="AE12607" s="439"/>
      <c r="AF12607" s="439"/>
      <c r="AG12607" s="439"/>
      <c r="AH12607" s="439"/>
      <c r="AI12607" s="439"/>
      <c r="AJ12607" s="439"/>
    </row>
    <row r="12608" spans="29:36" x14ac:dyDescent="0.3">
      <c r="AC12608" s="439"/>
      <c r="AD12608" s="439"/>
      <c r="AE12608" s="439"/>
      <c r="AF12608" s="439"/>
      <c r="AG12608" s="439"/>
      <c r="AH12608" s="439"/>
      <c r="AI12608" s="439"/>
      <c r="AJ12608" s="439"/>
    </row>
    <row r="12609" spans="29:36" x14ac:dyDescent="0.3">
      <c r="AC12609" s="439"/>
      <c r="AD12609" s="439"/>
      <c r="AE12609" s="439"/>
      <c r="AF12609" s="439"/>
      <c r="AG12609" s="439"/>
      <c r="AH12609" s="439"/>
      <c r="AI12609" s="439"/>
      <c r="AJ12609" s="439"/>
    </row>
    <row r="12610" spans="29:36" x14ac:dyDescent="0.3">
      <c r="AC12610" s="439"/>
      <c r="AD12610" s="439"/>
      <c r="AE12610" s="439"/>
      <c r="AF12610" s="439"/>
      <c r="AG12610" s="439"/>
      <c r="AH12610" s="439"/>
      <c r="AI12610" s="439"/>
      <c r="AJ12610" s="439"/>
    </row>
    <row r="12611" spans="29:36" x14ac:dyDescent="0.3">
      <c r="AC12611" s="439"/>
      <c r="AD12611" s="439"/>
      <c r="AE12611" s="439"/>
      <c r="AF12611" s="439"/>
      <c r="AG12611" s="439"/>
      <c r="AH12611" s="439"/>
      <c r="AI12611" s="439"/>
      <c r="AJ12611" s="439"/>
    </row>
    <row r="12612" spans="29:36" x14ac:dyDescent="0.3">
      <c r="AC12612" s="439"/>
      <c r="AD12612" s="439"/>
      <c r="AE12612" s="439"/>
      <c r="AF12612" s="439"/>
      <c r="AG12612" s="439"/>
      <c r="AH12612" s="439"/>
      <c r="AI12612" s="439"/>
      <c r="AJ12612" s="439"/>
    </row>
    <row r="12613" spans="29:36" x14ac:dyDescent="0.3">
      <c r="AC12613" s="439"/>
      <c r="AD12613" s="439"/>
      <c r="AE12613" s="439"/>
      <c r="AF12613" s="439"/>
      <c r="AG12613" s="439"/>
      <c r="AH12613" s="439"/>
      <c r="AI12613" s="439"/>
      <c r="AJ12613" s="439"/>
    </row>
    <row r="12614" spans="29:36" x14ac:dyDescent="0.3">
      <c r="AC12614" s="439"/>
      <c r="AD12614" s="439"/>
      <c r="AE12614" s="439"/>
      <c r="AF12614" s="439"/>
      <c r="AG12614" s="439"/>
      <c r="AH12614" s="439"/>
      <c r="AI12614" s="439"/>
      <c r="AJ12614" s="439"/>
    </row>
    <row r="12615" spans="29:36" x14ac:dyDescent="0.3">
      <c r="AC12615" s="439"/>
      <c r="AD12615" s="439"/>
      <c r="AE12615" s="439"/>
      <c r="AF12615" s="439"/>
      <c r="AG12615" s="439"/>
      <c r="AH12615" s="439"/>
      <c r="AI12615" s="439"/>
      <c r="AJ12615" s="439"/>
    </row>
    <row r="12616" spans="29:36" x14ac:dyDescent="0.3">
      <c r="AC12616" s="439"/>
      <c r="AD12616" s="439"/>
      <c r="AE12616" s="439"/>
      <c r="AF12616" s="439"/>
      <c r="AG12616" s="439"/>
      <c r="AH12616" s="439"/>
      <c r="AI12616" s="439"/>
      <c r="AJ12616" s="439"/>
    </row>
    <row r="12617" spans="29:36" x14ac:dyDescent="0.3">
      <c r="AC12617" s="439"/>
      <c r="AD12617" s="439"/>
      <c r="AE12617" s="439"/>
      <c r="AF12617" s="439"/>
      <c r="AG12617" s="439"/>
      <c r="AH12617" s="439"/>
      <c r="AI12617" s="439"/>
      <c r="AJ12617" s="439"/>
    </row>
    <row r="12618" spans="29:36" x14ac:dyDescent="0.3">
      <c r="AC12618" s="439"/>
      <c r="AD12618" s="439"/>
      <c r="AE12618" s="439"/>
      <c r="AF12618" s="439"/>
      <c r="AG12618" s="439"/>
      <c r="AH12618" s="439"/>
      <c r="AI12618" s="439"/>
      <c r="AJ12618" s="439"/>
    </row>
    <row r="12619" spans="29:36" x14ac:dyDescent="0.3">
      <c r="AC12619" s="439"/>
      <c r="AD12619" s="439"/>
      <c r="AE12619" s="439"/>
      <c r="AF12619" s="439"/>
      <c r="AG12619" s="439"/>
      <c r="AH12619" s="439"/>
      <c r="AI12619" s="439"/>
      <c r="AJ12619" s="439"/>
    </row>
    <row r="12620" spans="29:36" x14ac:dyDescent="0.3">
      <c r="AC12620" s="439"/>
      <c r="AD12620" s="439"/>
      <c r="AE12620" s="439"/>
      <c r="AF12620" s="439"/>
      <c r="AG12620" s="439"/>
      <c r="AH12620" s="439"/>
      <c r="AI12620" s="439"/>
      <c r="AJ12620" s="439"/>
    </row>
    <row r="12621" spans="29:36" x14ac:dyDescent="0.3">
      <c r="AC12621" s="439"/>
      <c r="AD12621" s="439"/>
      <c r="AE12621" s="439"/>
      <c r="AF12621" s="439"/>
      <c r="AG12621" s="439"/>
      <c r="AH12621" s="439"/>
      <c r="AI12621" s="439"/>
      <c r="AJ12621" s="439"/>
    </row>
    <row r="12622" spans="29:36" x14ac:dyDescent="0.3">
      <c r="AC12622" s="439"/>
      <c r="AD12622" s="439"/>
      <c r="AE12622" s="439"/>
      <c r="AF12622" s="439"/>
      <c r="AG12622" s="439"/>
      <c r="AH12622" s="439"/>
      <c r="AI12622" s="439"/>
      <c r="AJ12622" s="439"/>
    </row>
    <row r="12623" spans="29:36" x14ac:dyDescent="0.3">
      <c r="AC12623" s="439"/>
      <c r="AD12623" s="439"/>
      <c r="AE12623" s="439"/>
      <c r="AF12623" s="439"/>
      <c r="AG12623" s="439"/>
      <c r="AH12623" s="439"/>
      <c r="AI12623" s="439"/>
      <c r="AJ12623" s="439"/>
    </row>
    <row r="12624" spans="29:36" x14ac:dyDescent="0.3">
      <c r="AC12624" s="439"/>
      <c r="AD12624" s="439"/>
      <c r="AE12624" s="439"/>
      <c r="AF12624" s="439"/>
      <c r="AG12624" s="439"/>
      <c r="AH12624" s="439"/>
      <c r="AI12624" s="439"/>
      <c r="AJ12624" s="439"/>
    </row>
    <row r="12625" spans="29:36" x14ac:dyDescent="0.3">
      <c r="AC12625" s="439"/>
      <c r="AD12625" s="439"/>
      <c r="AE12625" s="439"/>
      <c r="AF12625" s="439"/>
      <c r="AG12625" s="439"/>
      <c r="AH12625" s="439"/>
      <c r="AI12625" s="439"/>
      <c r="AJ12625" s="439"/>
    </row>
    <row r="12626" spans="29:36" x14ac:dyDescent="0.3">
      <c r="AC12626" s="439"/>
      <c r="AD12626" s="439"/>
      <c r="AE12626" s="439"/>
      <c r="AF12626" s="439"/>
      <c r="AG12626" s="439"/>
      <c r="AH12626" s="439"/>
      <c r="AI12626" s="439"/>
      <c r="AJ12626" s="439"/>
    </row>
    <row r="12627" spans="29:36" x14ac:dyDescent="0.3">
      <c r="AC12627" s="439"/>
      <c r="AD12627" s="439"/>
      <c r="AE12627" s="439"/>
      <c r="AF12627" s="439"/>
      <c r="AG12627" s="439"/>
      <c r="AH12627" s="439"/>
      <c r="AI12627" s="439"/>
      <c r="AJ12627" s="439"/>
    </row>
    <row r="12628" spans="29:36" x14ac:dyDescent="0.3">
      <c r="AC12628" s="439"/>
      <c r="AD12628" s="439"/>
      <c r="AE12628" s="439"/>
      <c r="AF12628" s="439"/>
      <c r="AG12628" s="439"/>
      <c r="AH12628" s="439"/>
      <c r="AI12628" s="439"/>
      <c r="AJ12628" s="439"/>
    </row>
    <row r="12629" spans="29:36" x14ac:dyDescent="0.3">
      <c r="AC12629" s="439"/>
      <c r="AD12629" s="439"/>
      <c r="AE12629" s="439"/>
      <c r="AF12629" s="439"/>
      <c r="AG12629" s="439"/>
      <c r="AH12629" s="439"/>
      <c r="AI12629" s="439"/>
      <c r="AJ12629" s="439"/>
    </row>
    <row r="12630" spans="29:36" x14ac:dyDescent="0.3">
      <c r="AC12630" s="439"/>
      <c r="AD12630" s="439"/>
      <c r="AE12630" s="439"/>
      <c r="AF12630" s="439"/>
      <c r="AG12630" s="439"/>
      <c r="AH12630" s="439"/>
      <c r="AI12630" s="439"/>
      <c r="AJ12630" s="439"/>
    </row>
    <row r="12631" spans="29:36" x14ac:dyDescent="0.3">
      <c r="AC12631" s="439"/>
      <c r="AD12631" s="439"/>
      <c r="AE12631" s="439"/>
      <c r="AF12631" s="439"/>
      <c r="AG12631" s="439"/>
      <c r="AH12631" s="439"/>
      <c r="AI12631" s="439"/>
      <c r="AJ12631" s="439"/>
    </row>
    <row r="12632" spans="29:36" x14ac:dyDescent="0.3">
      <c r="AC12632" s="439"/>
      <c r="AD12632" s="439"/>
      <c r="AE12632" s="439"/>
      <c r="AF12632" s="439"/>
      <c r="AG12632" s="439"/>
      <c r="AH12632" s="439"/>
      <c r="AI12632" s="439"/>
      <c r="AJ12632" s="439"/>
    </row>
    <row r="12633" spans="29:36" x14ac:dyDescent="0.3">
      <c r="AC12633" s="439"/>
      <c r="AD12633" s="439"/>
      <c r="AE12633" s="439"/>
      <c r="AF12633" s="439"/>
      <c r="AG12633" s="439"/>
      <c r="AH12633" s="439"/>
      <c r="AI12633" s="439"/>
      <c r="AJ12633" s="439"/>
    </row>
    <row r="12634" spans="29:36" x14ac:dyDescent="0.3">
      <c r="AC12634" s="439"/>
      <c r="AD12634" s="439"/>
      <c r="AE12634" s="439"/>
      <c r="AF12634" s="439"/>
      <c r="AG12634" s="439"/>
      <c r="AH12634" s="439"/>
      <c r="AI12634" s="439"/>
      <c r="AJ12634" s="439"/>
    </row>
    <row r="12635" spans="29:36" x14ac:dyDescent="0.3">
      <c r="AC12635" s="439"/>
      <c r="AD12635" s="439"/>
      <c r="AE12635" s="439"/>
      <c r="AF12635" s="439"/>
      <c r="AG12635" s="439"/>
      <c r="AH12635" s="439"/>
      <c r="AI12635" s="439"/>
      <c r="AJ12635" s="439"/>
    </row>
    <row r="12636" spans="29:36" x14ac:dyDescent="0.3">
      <c r="AC12636" s="439"/>
      <c r="AD12636" s="439"/>
      <c r="AE12636" s="439"/>
      <c r="AF12636" s="439"/>
      <c r="AG12636" s="439"/>
      <c r="AH12636" s="439"/>
      <c r="AI12636" s="439"/>
      <c r="AJ12636" s="439"/>
    </row>
    <row r="12637" spans="29:36" x14ac:dyDescent="0.3">
      <c r="AC12637" s="439"/>
      <c r="AD12637" s="439"/>
      <c r="AE12637" s="439"/>
      <c r="AF12637" s="439"/>
      <c r="AG12637" s="439"/>
      <c r="AH12637" s="439"/>
      <c r="AI12637" s="439"/>
      <c r="AJ12637" s="439"/>
    </row>
    <row r="12638" spans="29:36" x14ac:dyDescent="0.3">
      <c r="AC12638" s="439"/>
      <c r="AD12638" s="439"/>
      <c r="AE12638" s="439"/>
      <c r="AF12638" s="439"/>
      <c r="AG12638" s="439"/>
      <c r="AH12638" s="439"/>
      <c r="AI12638" s="439"/>
      <c r="AJ12638" s="439"/>
    </row>
    <row r="12639" spans="29:36" x14ac:dyDescent="0.3">
      <c r="AC12639" s="439"/>
      <c r="AD12639" s="439"/>
      <c r="AE12639" s="439"/>
      <c r="AF12639" s="439"/>
      <c r="AG12639" s="439"/>
      <c r="AH12639" s="439"/>
      <c r="AI12639" s="439"/>
      <c r="AJ12639" s="439"/>
    </row>
    <row r="12640" spans="29:36" x14ac:dyDescent="0.3">
      <c r="AC12640" s="439"/>
      <c r="AD12640" s="439"/>
      <c r="AE12640" s="439"/>
      <c r="AF12640" s="439"/>
      <c r="AG12640" s="439"/>
      <c r="AH12640" s="439"/>
      <c r="AI12640" s="439"/>
      <c r="AJ12640" s="439"/>
    </row>
    <row r="12641" spans="29:36" x14ac:dyDescent="0.3">
      <c r="AC12641" s="439"/>
      <c r="AD12641" s="439"/>
      <c r="AE12641" s="439"/>
      <c r="AF12641" s="439"/>
      <c r="AG12641" s="439"/>
      <c r="AH12641" s="439"/>
      <c r="AI12641" s="439"/>
      <c r="AJ12641" s="439"/>
    </row>
    <row r="12642" spans="29:36" x14ac:dyDescent="0.3">
      <c r="AC12642" s="439"/>
      <c r="AD12642" s="439"/>
      <c r="AE12642" s="439"/>
      <c r="AF12642" s="439"/>
      <c r="AG12642" s="439"/>
      <c r="AH12642" s="439"/>
      <c r="AI12642" s="439"/>
      <c r="AJ12642" s="439"/>
    </row>
    <row r="12643" spans="29:36" x14ac:dyDescent="0.3">
      <c r="AC12643" s="439"/>
      <c r="AD12643" s="439"/>
      <c r="AE12643" s="439"/>
      <c r="AF12643" s="439"/>
      <c r="AG12643" s="439"/>
      <c r="AH12643" s="439"/>
      <c r="AI12643" s="439"/>
      <c r="AJ12643" s="439"/>
    </row>
    <row r="12644" spans="29:36" x14ac:dyDescent="0.3">
      <c r="AC12644" s="439"/>
      <c r="AD12644" s="439"/>
      <c r="AE12644" s="439"/>
      <c r="AF12644" s="439"/>
      <c r="AG12644" s="439"/>
      <c r="AH12644" s="439"/>
      <c r="AI12644" s="439"/>
      <c r="AJ12644" s="439"/>
    </row>
    <row r="12645" spans="29:36" x14ac:dyDescent="0.3">
      <c r="AC12645" s="439"/>
      <c r="AD12645" s="439"/>
      <c r="AE12645" s="439"/>
      <c r="AF12645" s="439"/>
      <c r="AG12645" s="439"/>
      <c r="AH12645" s="439"/>
      <c r="AI12645" s="439"/>
      <c r="AJ12645" s="439"/>
    </row>
    <row r="12646" spans="29:36" x14ac:dyDescent="0.3">
      <c r="AC12646" s="439"/>
      <c r="AD12646" s="439"/>
      <c r="AE12646" s="439"/>
      <c r="AF12646" s="439"/>
      <c r="AG12646" s="439"/>
      <c r="AH12646" s="439"/>
      <c r="AI12646" s="439"/>
      <c r="AJ12646" s="439"/>
    </row>
    <row r="12647" spans="29:36" x14ac:dyDescent="0.3">
      <c r="AC12647" s="439"/>
      <c r="AD12647" s="439"/>
      <c r="AE12647" s="439"/>
      <c r="AF12647" s="439"/>
      <c r="AG12647" s="439"/>
      <c r="AH12647" s="439"/>
      <c r="AI12647" s="439"/>
      <c r="AJ12647" s="439"/>
    </row>
    <row r="12648" spans="29:36" x14ac:dyDescent="0.3">
      <c r="AC12648" s="439"/>
      <c r="AD12648" s="439"/>
      <c r="AE12648" s="439"/>
      <c r="AF12648" s="439"/>
      <c r="AG12648" s="439"/>
      <c r="AH12648" s="439"/>
      <c r="AI12648" s="439"/>
      <c r="AJ12648" s="439"/>
    </row>
    <row r="12649" spans="29:36" x14ac:dyDescent="0.3">
      <c r="AC12649" s="439"/>
      <c r="AD12649" s="439"/>
      <c r="AE12649" s="439"/>
      <c r="AF12649" s="439"/>
      <c r="AG12649" s="439"/>
      <c r="AH12649" s="439"/>
      <c r="AI12649" s="439"/>
      <c r="AJ12649" s="439"/>
    </row>
    <row r="12650" spans="29:36" x14ac:dyDescent="0.3">
      <c r="AC12650" s="439"/>
      <c r="AD12650" s="439"/>
      <c r="AE12650" s="439"/>
      <c r="AF12650" s="439"/>
      <c r="AG12650" s="439"/>
      <c r="AH12650" s="439"/>
      <c r="AI12650" s="439"/>
      <c r="AJ12650" s="439"/>
    </row>
    <row r="12651" spans="29:36" x14ac:dyDescent="0.3">
      <c r="AC12651" s="439"/>
      <c r="AD12651" s="439"/>
      <c r="AE12651" s="439"/>
      <c r="AF12651" s="439"/>
      <c r="AG12651" s="439"/>
      <c r="AH12651" s="439"/>
      <c r="AI12651" s="439"/>
      <c r="AJ12651" s="439"/>
    </row>
    <row r="12652" spans="29:36" x14ac:dyDescent="0.3">
      <c r="AC12652" s="439"/>
      <c r="AD12652" s="439"/>
      <c r="AE12652" s="439"/>
      <c r="AF12652" s="439"/>
      <c r="AG12652" s="439"/>
      <c r="AH12652" s="439"/>
      <c r="AI12652" s="439"/>
      <c r="AJ12652" s="439"/>
    </row>
    <row r="12653" spans="29:36" x14ac:dyDescent="0.3">
      <c r="AC12653" s="439"/>
      <c r="AD12653" s="439"/>
      <c r="AE12653" s="439"/>
      <c r="AF12653" s="439"/>
      <c r="AG12653" s="439"/>
      <c r="AH12653" s="439"/>
      <c r="AI12653" s="439"/>
      <c r="AJ12653" s="439"/>
    </row>
    <row r="12654" spans="29:36" x14ac:dyDescent="0.3">
      <c r="AC12654" s="439"/>
      <c r="AD12654" s="439"/>
      <c r="AE12654" s="439"/>
      <c r="AF12654" s="439"/>
      <c r="AG12654" s="439"/>
      <c r="AH12654" s="439"/>
      <c r="AI12654" s="439"/>
      <c r="AJ12654" s="439"/>
    </row>
    <row r="12655" spans="29:36" x14ac:dyDescent="0.3">
      <c r="AC12655" s="439"/>
      <c r="AD12655" s="439"/>
      <c r="AE12655" s="439"/>
      <c r="AF12655" s="439"/>
      <c r="AG12655" s="439"/>
      <c r="AH12655" s="439"/>
      <c r="AI12655" s="439"/>
      <c r="AJ12655" s="439"/>
    </row>
    <row r="12656" spans="29:36" x14ac:dyDescent="0.3">
      <c r="AC12656" s="439"/>
      <c r="AD12656" s="439"/>
      <c r="AE12656" s="439"/>
      <c r="AF12656" s="439"/>
      <c r="AG12656" s="439"/>
      <c r="AH12656" s="439"/>
      <c r="AI12656" s="439"/>
      <c r="AJ12656" s="439"/>
    </row>
    <row r="12657" spans="29:36" x14ac:dyDescent="0.3">
      <c r="AC12657" s="439"/>
      <c r="AD12657" s="439"/>
      <c r="AE12657" s="439"/>
      <c r="AF12657" s="439"/>
      <c r="AG12657" s="439"/>
      <c r="AH12657" s="439"/>
      <c r="AI12657" s="439"/>
      <c r="AJ12657" s="439"/>
    </row>
    <row r="12658" spans="29:36" x14ac:dyDescent="0.3">
      <c r="AC12658" s="439"/>
      <c r="AD12658" s="439"/>
      <c r="AE12658" s="439"/>
      <c r="AF12658" s="439"/>
      <c r="AG12658" s="439"/>
      <c r="AH12658" s="439"/>
      <c r="AI12658" s="439"/>
      <c r="AJ12658" s="439"/>
    </row>
    <row r="12659" spans="29:36" x14ac:dyDescent="0.3">
      <c r="AC12659" s="439"/>
      <c r="AD12659" s="439"/>
      <c r="AE12659" s="439"/>
      <c r="AF12659" s="439"/>
      <c r="AG12659" s="439"/>
      <c r="AH12659" s="439"/>
      <c r="AI12659" s="439"/>
      <c r="AJ12659" s="439"/>
    </row>
    <row r="12660" spans="29:36" x14ac:dyDescent="0.3">
      <c r="AC12660" s="439"/>
      <c r="AD12660" s="439"/>
      <c r="AE12660" s="439"/>
      <c r="AF12660" s="439"/>
      <c r="AG12660" s="439"/>
      <c r="AH12660" s="439"/>
      <c r="AI12660" s="439"/>
      <c r="AJ12660" s="439"/>
    </row>
    <row r="12661" spans="29:36" x14ac:dyDescent="0.3">
      <c r="AC12661" s="439"/>
      <c r="AD12661" s="439"/>
      <c r="AE12661" s="439"/>
      <c r="AF12661" s="439"/>
      <c r="AG12661" s="439"/>
      <c r="AH12661" s="439"/>
      <c r="AI12661" s="439"/>
      <c r="AJ12661" s="439"/>
    </row>
    <row r="12662" spans="29:36" x14ac:dyDescent="0.3">
      <c r="AC12662" s="439"/>
      <c r="AD12662" s="439"/>
      <c r="AE12662" s="439"/>
      <c r="AF12662" s="439"/>
      <c r="AG12662" s="439"/>
      <c r="AH12662" s="439"/>
      <c r="AI12662" s="439"/>
      <c r="AJ12662" s="439"/>
    </row>
    <row r="12663" spans="29:36" x14ac:dyDescent="0.3">
      <c r="AC12663" s="439"/>
      <c r="AD12663" s="439"/>
      <c r="AE12663" s="439"/>
      <c r="AF12663" s="439"/>
      <c r="AG12663" s="439"/>
      <c r="AH12663" s="439"/>
      <c r="AI12663" s="439"/>
      <c r="AJ12663" s="439"/>
    </row>
    <row r="12664" spans="29:36" x14ac:dyDescent="0.3">
      <c r="AC12664" s="439"/>
      <c r="AD12664" s="439"/>
      <c r="AE12664" s="439"/>
      <c r="AF12664" s="439"/>
      <c r="AG12664" s="439"/>
      <c r="AH12664" s="439"/>
      <c r="AI12664" s="439"/>
      <c r="AJ12664" s="439"/>
    </row>
    <row r="12665" spans="29:36" x14ac:dyDescent="0.3">
      <c r="AC12665" s="439"/>
      <c r="AD12665" s="439"/>
      <c r="AE12665" s="439"/>
      <c r="AF12665" s="439"/>
      <c r="AG12665" s="439"/>
      <c r="AH12665" s="439"/>
      <c r="AI12665" s="439"/>
      <c r="AJ12665" s="439"/>
    </row>
    <row r="12666" spans="29:36" x14ac:dyDescent="0.3">
      <c r="AC12666" s="439"/>
      <c r="AD12666" s="439"/>
      <c r="AE12666" s="439"/>
      <c r="AF12666" s="439"/>
      <c r="AG12666" s="439"/>
      <c r="AH12666" s="439"/>
      <c r="AI12666" s="439"/>
      <c r="AJ12666" s="439"/>
    </row>
    <row r="12667" spans="29:36" x14ac:dyDescent="0.3">
      <c r="AC12667" s="439"/>
      <c r="AD12667" s="439"/>
      <c r="AE12667" s="439"/>
      <c r="AF12667" s="439"/>
      <c r="AG12667" s="439"/>
      <c r="AH12667" s="439"/>
      <c r="AI12667" s="439"/>
      <c r="AJ12667" s="439"/>
    </row>
    <row r="12668" spans="29:36" x14ac:dyDescent="0.3">
      <c r="AC12668" s="439"/>
      <c r="AD12668" s="439"/>
      <c r="AE12668" s="439"/>
      <c r="AF12668" s="439"/>
      <c r="AG12668" s="439"/>
      <c r="AH12668" s="439"/>
      <c r="AI12668" s="439"/>
      <c r="AJ12668" s="439"/>
    </row>
    <row r="12669" spans="29:36" x14ac:dyDescent="0.3">
      <c r="AC12669" s="439"/>
      <c r="AD12669" s="439"/>
      <c r="AE12669" s="439"/>
      <c r="AF12669" s="439"/>
      <c r="AG12669" s="439"/>
      <c r="AH12669" s="439"/>
      <c r="AI12669" s="439"/>
      <c r="AJ12669" s="439"/>
    </row>
    <row r="12670" spans="29:36" x14ac:dyDescent="0.3">
      <c r="AC12670" s="439"/>
      <c r="AD12670" s="439"/>
      <c r="AE12670" s="439"/>
      <c r="AF12670" s="439"/>
      <c r="AG12670" s="439"/>
      <c r="AH12670" s="439"/>
      <c r="AI12670" s="439"/>
      <c r="AJ12670" s="439"/>
    </row>
    <row r="12671" spans="29:36" x14ac:dyDescent="0.3">
      <c r="AC12671" s="439"/>
      <c r="AD12671" s="439"/>
      <c r="AE12671" s="439"/>
      <c r="AF12671" s="439"/>
      <c r="AG12671" s="439"/>
      <c r="AH12671" s="439"/>
      <c r="AI12671" s="439"/>
      <c r="AJ12671" s="439"/>
    </row>
    <row r="12672" spans="29:36" x14ac:dyDescent="0.3">
      <c r="AC12672" s="439"/>
      <c r="AD12672" s="439"/>
      <c r="AE12672" s="439"/>
      <c r="AF12672" s="439"/>
      <c r="AG12672" s="439"/>
      <c r="AH12672" s="439"/>
      <c r="AI12672" s="439"/>
      <c r="AJ12672" s="439"/>
    </row>
    <row r="12673" spans="29:36" x14ac:dyDescent="0.3">
      <c r="AC12673" s="439"/>
      <c r="AD12673" s="439"/>
      <c r="AE12673" s="439"/>
      <c r="AF12673" s="439"/>
      <c r="AG12673" s="439"/>
      <c r="AH12673" s="439"/>
      <c r="AI12673" s="439"/>
      <c r="AJ12673" s="439"/>
    </row>
    <row r="12674" spans="29:36" x14ac:dyDescent="0.3">
      <c r="AC12674" s="439"/>
      <c r="AD12674" s="439"/>
      <c r="AE12674" s="439"/>
      <c r="AF12674" s="439"/>
      <c r="AG12674" s="439"/>
      <c r="AH12674" s="439"/>
      <c r="AI12674" s="439"/>
      <c r="AJ12674" s="439"/>
    </row>
    <row r="12675" spans="29:36" x14ac:dyDescent="0.3">
      <c r="AC12675" s="439"/>
      <c r="AD12675" s="439"/>
      <c r="AE12675" s="439"/>
      <c r="AF12675" s="439"/>
      <c r="AG12675" s="439"/>
      <c r="AH12675" s="439"/>
      <c r="AI12675" s="439"/>
      <c r="AJ12675" s="439"/>
    </row>
    <row r="12676" spans="29:36" x14ac:dyDescent="0.3">
      <c r="AC12676" s="439"/>
      <c r="AD12676" s="439"/>
      <c r="AE12676" s="439"/>
      <c r="AF12676" s="439"/>
      <c r="AG12676" s="439"/>
      <c r="AH12676" s="439"/>
      <c r="AI12676" s="439"/>
      <c r="AJ12676" s="439"/>
    </row>
    <row r="12677" spans="29:36" x14ac:dyDescent="0.3">
      <c r="AC12677" s="439"/>
      <c r="AD12677" s="439"/>
      <c r="AE12677" s="439"/>
      <c r="AF12677" s="439"/>
      <c r="AG12677" s="439"/>
      <c r="AH12677" s="439"/>
      <c r="AI12677" s="439"/>
      <c r="AJ12677" s="439"/>
    </row>
    <row r="12678" spans="29:36" x14ac:dyDescent="0.3">
      <c r="AC12678" s="439"/>
      <c r="AD12678" s="439"/>
      <c r="AE12678" s="439"/>
      <c r="AF12678" s="439"/>
      <c r="AG12678" s="439"/>
      <c r="AH12678" s="439"/>
      <c r="AI12678" s="439"/>
      <c r="AJ12678" s="439"/>
    </row>
    <row r="12679" spans="29:36" x14ac:dyDescent="0.3">
      <c r="AC12679" s="439"/>
      <c r="AD12679" s="439"/>
      <c r="AE12679" s="439"/>
      <c r="AF12679" s="439"/>
      <c r="AG12679" s="439"/>
      <c r="AH12679" s="439"/>
      <c r="AI12679" s="439"/>
      <c r="AJ12679" s="439"/>
    </row>
    <row r="12680" spans="29:36" x14ac:dyDescent="0.3">
      <c r="AC12680" s="439"/>
      <c r="AD12680" s="439"/>
      <c r="AE12680" s="439"/>
      <c r="AF12680" s="439"/>
      <c r="AG12680" s="439"/>
      <c r="AH12680" s="439"/>
      <c r="AI12680" s="439"/>
      <c r="AJ12680" s="439"/>
    </row>
    <row r="12681" spans="29:36" x14ac:dyDescent="0.3">
      <c r="AC12681" s="439"/>
      <c r="AD12681" s="439"/>
      <c r="AE12681" s="439"/>
      <c r="AF12681" s="439"/>
      <c r="AG12681" s="439"/>
      <c r="AH12681" s="439"/>
      <c r="AI12681" s="439"/>
      <c r="AJ12681" s="439"/>
    </row>
    <row r="12682" spans="29:36" x14ac:dyDescent="0.3">
      <c r="AC12682" s="439"/>
      <c r="AD12682" s="439"/>
      <c r="AE12682" s="439"/>
      <c r="AF12682" s="439"/>
      <c r="AG12682" s="439"/>
      <c r="AH12682" s="439"/>
      <c r="AI12682" s="439"/>
      <c r="AJ12682" s="439"/>
    </row>
    <row r="12683" spans="29:36" x14ac:dyDescent="0.3">
      <c r="AC12683" s="439"/>
      <c r="AD12683" s="439"/>
      <c r="AE12683" s="439"/>
      <c r="AF12683" s="439"/>
      <c r="AG12683" s="439"/>
      <c r="AH12683" s="439"/>
      <c r="AI12683" s="439"/>
      <c r="AJ12683" s="439"/>
    </row>
    <row r="12684" spans="29:36" x14ac:dyDescent="0.3">
      <c r="AC12684" s="439"/>
      <c r="AD12684" s="439"/>
      <c r="AE12684" s="439"/>
      <c r="AF12684" s="439"/>
      <c r="AG12684" s="439"/>
      <c r="AH12684" s="439"/>
      <c r="AI12684" s="439"/>
      <c r="AJ12684" s="439"/>
    </row>
    <row r="12685" spans="29:36" x14ac:dyDescent="0.3">
      <c r="AC12685" s="439"/>
      <c r="AD12685" s="439"/>
      <c r="AE12685" s="439"/>
      <c r="AF12685" s="439"/>
      <c r="AG12685" s="439"/>
      <c r="AH12685" s="439"/>
      <c r="AI12685" s="439"/>
      <c r="AJ12685" s="439"/>
    </row>
    <row r="12686" spans="29:36" x14ac:dyDescent="0.3">
      <c r="AC12686" s="439"/>
      <c r="AD12686" s="439"/>
      <c r="AE12686" s="439"/>
      <c r="AF12686" s="439"/>
      <c r="AG12686" s="439"/>
      <c r="AH12686" s="439"/>
      <c r="AI12686" s="439"/>
      <c r="AJ12686" s="439"/>
    </row>
    <row r="12687" spans="29:36" x14ac:dyDescent="0.3">
      <c r="AC12687" s="439"/>
      <c r="AD12687" s="439"/>
      <c r="AE12687" s="439"/>
      <c r="AF12687" s="439"/>
      <c r="AG12687" s="439"/>
      <c r="AH12687" s="439"/>
      <c r="AI12687" s="439"/>
      <c r="AJ12687" s="439"/>
    </row>
    <row r="12688" spans="29:36" x14ac:dyDescent="0.3">
      <c r="AC12688" s="439"/>
      <c r="AD12688" s="439"/>
      <c r="AE12688" s="439"/>
      <c r="AF12688" s="439"/>
      <c r="AG12688" s="439"/>
      <c r="AH12688" s="439"/>
      <c r="AI12688" s="439"/>
      <c r="AJ12688" s="439"/>
    </row>
    <row r="12689" spans="29:36" x14ac:dyDescent="0.3">
      <c r="AC12689" s="439"/>
      <c r="AD12689" s="439"/>
      <c r="AE12689" s="439"/>
      <c r="AF12689" s="439"/>
      <c r="AG12689" s="439"/>
      <c r="AH12689" s="439"/>
      <c r="AI12689" s="439"/>
      <c r="AJ12689" s="439"/>
    </row>
    <row r="12690" spans="29:36" x14ac:dyDescent="0.3">
      <c r="AC12690" s="439"/>
      <c r="AD12690" s="439"/>
      <c r="AE12690" s="439"/>
      <c r="AF12690" s="439"/>
      <c r="AG12690" s="439"/>
      <c r="AH12690" s="439"/>
      <c r="AI12690" s="439"/>
      <c r="AJ12690" s="439"/>
    </row>
    <row r="12691" spans="29:36" x14ac:dyDescent="0.3">
      <c r="AC12691" s="439"/>
      <c r="AD12691" s="439"/>
      <c r="AE12691" s="439"/>
      <c r="AF12691" s="439"/>
      <c r="AG12691" s="439"/>
      <c r="AH12691" s="439"/>
      <c r="AI12691" s="439"/>
      <c r="AJ12691" s="439"/>
    </row>
    <row r="12692" spans="29:36" x14ac:dyDescent="0.3">
      <c r="AC12692" s="439"/>
      <c r="AD12692" s="439"/>
      <c r="AE12692" s="439"/>
      <c r="AF12692" s="439"/>
      <c r="AG12692" s="439"/>
      <c r="AH12692" s="439"/>
      <c r="AI12692" s="439"/>
      <c r="AJ12692" s="439"/>
    </row>
    <row r="12693" spans="29:36" x14ac:dyDescent="0.3">
      <c r="AC12693" s="439"/>
      <c r="AD12693" s="439"/>
      <c r="AE12693" s="439"/>
      <c r="AF12693" s="439"/>
      <c r="AG12693" s="439"/>
      <c r="AH12693" s="439"/>
      <c r="AI12693" s="439"/>
      <c r="AJ12693" s="439"/>
    </row>
    <row r="12694" spans="29:36" x14ac:dyDescent="0.3">
      <c r="AC12694" s="439"/>
      <c r="AD12694" s="439"/>
      <c r="AE12694" s="439"/>
      <c r="AF12694" s="439"/>
      <c r="AG12694" s="439"/>
      <c r="AH12694" s="439"/>
      <c r="AI12694" s="439"/>
      <c r="AJ12694" s="439"/>
    </row>
    <row r="12695" spans="29:36" x14ac:dyDescent="0.3">
      <c r="AC12695" s="439"/>
      <c r="AD12695" s="439"/>
      <c r="AE12695" s="439"/>
      <c r="AF12695" s="439"/>
      <c r="AG12695" s="439"/>
      <c r="AH12695" s="439"/>
      <c r="AI12695" s="439"/>
      <c r="AJ12695" s="439"/>
    </row>
    <row r="12696" spans="29:36" x14ac:dyDescent="0.3">
      <c r="AC12696" s="439"/>
      <c r="AD12696" s="439"/>
      <c r="AE12696" s="439"/>
      <c r="AF12696" s="439"/>
      <c r="AG12696" s="439"/>
      <c r="AH12696" s="439"/>
      <c r="AI12696" s="439"/>
      <c r="AJ12696" s="439"/>
    </row>
    <row r="12697" spans="29:36" x14ac:dyDescent="0.3">
      <c r="AC12697" s="439"/>
      <c r="AD12697" s="439"/>
      <c r="AE12697" s="439"/>
      <c r="AF12697" s="439"/>
      <c r="AG12697" s="439"/>
      <c r="AH12697" s="439"/>
      <c r="AI12697" s="439"/>
      <c r="AJ12697" s="439"/>
    </row>
    <row r="12698" spans="29:36" x14ac:dyDescent="0.3">
      <c r="AC12698" s="439"/>
      <c r="AD12698" s="439"/>
      <c r="AE12698" s="439"/>
      <c r="AF12698" s="439"/>
      <c r="AG12698" s="439"/>
      <c r="AH12698" s="439"/>
      <c r="AI12698" s="439"/>
      <c r="AJ12698" s="439"/>
    </row>
    <row r="12699" spans="29:36" x14ac:dyDescent="0.3">
      <c r="AC12699" s="439"/>
      <c r="AD12699" s="439"/>
      <c r="AE12699" s="439"/>
      <c r="AF12699" s="439"/>
      <c r="AG12699" s="439"/>
      <c r="AH12699" s="439"/>
      <c r="AI12699" s="439"/>
      <c r="AJ12699" s="439"/>
    </row>
    <row r="12700" spans="29:36" x14ac:dyDescent="0.3">
      <c r="AC12700" s="439"/>
      <c r="AD12700" s="439"/>
      <c r="AE12700" s="439"/>
      <c r="AF12700" s="439"/>
      <c r="AG12700" s="439"/>
      <c r="AH12700" s="439"/>
      <c r="AI12700" s="439"/>
      <c r="AJ12700" s="439"/>
    </row>
    <row r="12701" spans="29:36" x14ac:dyDescent="0.3">
      <c r="AC12701" s="439"/>
      <c r="AD12701" s="439"/>
      <c r="AE12701" s="439"/>
      <c r="AF12701" s="439"/>
      <c r="AG12701" s="439"/>
      <c r="AH12701" s="439"/>
      <c r="AI12701" s="439"/>
      <c r="AJ12701" s="439"/>
    </row>
    <row r="12702" spans="29:36" x14ac:dyDescent="0.3">
      <c r="AC12702" s="439"/>
      <c r="AD12702" s="439"/>
      <c r="AE12702" s="439"/>
      <c r="AF12702" s="439"/>
      <c r="AG12702" s="439"/>
      <c r="AH12702" s="439"/>
      <c r="AI12702" s="439"/>
      <c r="AJ12702" s="439"/>
    </row>
    <row r="12703" spans="29:36" x14ac:dyDescent="0.3">
      <c r="AC12703" s="439"/>
      <c r="AD12703" s="439"/>
      <c r="AE12703" s="439"/>
      <c r="AF12703" s="439"/>
      <c r="AG12703" s="439"/>
      <c r="AH12703" s="439"/>
      <c r="AI12703" s="439"/>
      <c r="AJ12703" s="439"/>
    </row>
    <row r="12704" spans="29:36" x14ac:dyDescent="0.3">
      <c r="AC12704" s="439"/>
      <c r="AD12704" s="439"/>
      <c r="AE12704" s="439"/>
      <c r="AF12704" s="439"/>
      <c r="AG12704" s="439"/>
      <c r="AH12704" s="439"/>
      <c r="AI12704" s="439"/>
      <c r="AJ12704" s="439"/>
    </row>
    <row r="12705" spans="29:36" x14ac:dyDescent="0.3">
      <c r="AC12705" s="439"/>
      <c r="AD12705" s="439"/>
      <c r="AE12705" s="439"/>
      <c r="AF12705" s="439"/>
      <c r="AG12705" s="439"/>
      <c r="AH12705" s="439"/>
      <c r="AI12705" s="439"/>
      <c r="AJ12705" s="439"/>
    </row>
    <row r="12706" spans="29:36" x14ac:dyDescent="0.3">
      <c r="AC12706" s="439"/>
      <c r="AD12706" s="439"/>
      <c r="AE12706" s="439"/>
      <c r="AF12706" s="439"/>
      <c r="AG12706" s="439"/>
      <c r="AH12706" s="439"/>
      <c r="AI12706" s="439"/>
      <c r="AJ12706" s="439"/>
    </row>
    <row r="12707" spans="29:36" x14ac:dyDescent="0.3">
      <c r="AC12707" s="439"/>
      <c r="AD12707" s="439"/>
      <c r="AE12707" s="439"/>
      <c r="AF12707" s="439"/>
      <c r="AG12707" s="439"/>
      <c r="AH12707" s="439"/>
      <c r="AI12707" s="439"/>
      <c r="AJ12707" s="439"/>
    </row>
    <row r="12708" spans="29:36" x14ac:dyDescent="0.3">
      <c r="AC12708" s="439"/>
      <c r="AD12708" s="439"/>
      <c r="AE12708" s="439"/>
      <c r="AF12708" s="439"/>
      <c r="AG12708" s="439"/>
      <c r="AH12708" s="439"/>
      <c r="AI12708" s="439"/>
      <c r="AJ12708" s="439"/>
    </row>
    <row r="12709" spans="29:36" x14ac:dyDescent="0.3">
      <c r="AC12709" s="439"/>
      <c r="AD12709" s="439"/>
      <c r="AE12709" s="439"/>
      <c r="AF12709" s="439"/>
      <c r="AG12709" s="439"/>
      <c r="AH12709" s="439"/>
      <c r="AI12709" s="439"/>
      <c r="AJ12709" s="439"/>
    </row>
    <row r="12710" spans="29:36" x14ac:dyDescent="0.3">
      <c r="AC12710" s="439"/>
      <c r="AD12710" s="439"/>
      <c r="AE12710" s="439"/>
      <c r="AF12710" s="439"/>
      <c r="AG12710" s="439"/>
      <c r="AH12710" s="439"/>
      <c r="AI12710" s="439"/>
      <c r="AJ12710" s="439"/>
    </row>
    <row r="12711" spans="29:36" x14ac:dyDescent="0.3">
      <c r="AC12711" s="439"/>
      <c r="AD12711" s="439"/>
      <c r="AE12711" s="439"/>
      <c r="AF12711" s="439"/>
      <c r="AG12711" s="439"/>
      <c r="AH12711" s="439"/>
      <c r="AI12711" s="439"/>
      <c r="AJ12711" s="439"/>
    </row>
    <row r="12712" spans="29:36" x14ac:dyDescent="0.3">
      <c r="AC12712" s="439"/>
      <c r="AD12712" s="439"/>
      <c r="AE12712" s="439"/>
      <c r="AF12712" s="439"/>
      <c r="AG12712" s="439"/>
      <c r="AH12712" s="439"/>
      <c r="AI12712" s="439"/>
      <c r="AJ12712" s="439"/>
    </row>
    <row r="12713" spans="29:36" x14ac:dyDescent="0.3">
      <c r="AC12713" s="439"/>
      <c r="AD12713" s="439"/>
      <c r="AE12713" s="439"/>
      <c r="AF12713" s="439"/>
      <c r="AG12713" s="439"/>
      <c r="AH12713" s="439"/>
      <c r="AI12713" s="439"/>
      <c r="AJ12713" s="439"/>
    </row>
    <row r="12714" spans="29:36" x14ac:dyDescent="0.3">
      <c r="AC12714" s="439"/>
      <c r="AD12714" s="439"/>
      <c r="AE12714" s="439"/>
      <c r="AF12714" s="439"/>
      <c r="AG12714" s="439"/>
      <c r="AH12714" s="439"/>
      <c r="AI12714" s="439"/>
      <c r="AJ12714" s="439"/>
    </row>
    <row r="12715" spans="29:36" x14ac:dyDescent="0.3">
      <c r="AC12715" s="439"/>
      <c r="AD12715" s="439"/>
      <c r="AE12715" s="439"/>
      <c r="AF12715" s="439"/>
      <c r="AG12715" s="439"/>
      <c r="AH12715" s="439"/>
      <c r="AI12715" s="439"/>
      <c r="AJ12715" s="439"/>
    </row>
    <row r="12716" spans="29:36" x14ac:dyDescent="0.3">
      <c r="AC12716" s="439"/>
      <c r="AD12716" s="439"/>
      <c r="AE12716" s="439"/>
      <c r="AF12716" s="439"/>
      <c r="AG12716" s="439"/>
      <c r="AH12716" s="439"/>
      <c r="AI12716" s="439"/>
      <c r="AJ12716" s="439"/>
    </row>
    <row r="12717" spans="29:36" x14ac:dyDescent="0.3">
      <c r="AC12717" s="439"/>
      <c r="AD12717" s="439"/>
      <c r="AE12717" s="439"/>
      <c r="AF12717" s="439"/>
      <c r="AG12717" s="439"/>
      <c r="AH12717" s="439"/>
      <c r="AI12717" s="439"/>
      <c r="AJ12717" s="439"/>
    </row>
    <row r="12718" spans="29:36" x14ac:dyDescent="0.3">
      <c r="AC12718" s="439"/>
      <c r="AD12718" s="439"/>
      <c r="AE12718" s="439"/>
      <c r="AF12718" s="439"/>
      <c r="AG12718" s="439"/>
      <c r="AH12718" s="439"/>
      <c r="AI12718" s="439"/>
      <c r="AJ12718" s="439"/>
    </row>
    <row r="12719" spans="29:36" x14ac:dyDescent="0.3">
      <c r="AC12719" s="439"/>
      <c r="AD12719" s="439"/>
      <c r="AE12719" s="439"/>
      <c r="AF12719" s="439"/>
      <c r="AG12719" s="439"/>
      <c r="AH12719" s="439"/>
      <c r="AI12719" s="439"/>
      <c r="AJ12719" s="439"/>
    </row>
    <row r="12720" spans="29:36" x14ac:dyDescent="0.3">
      <c r="AC12720" s="439"/>
      <c r="AD12720" s="439"/>
      <c r="AE12720" s="439"/>
      <c r="AF12720" s="439"/>
      <c r="AG12720" s="439"/>
      <c r="AH12720" s="439"/>
      <c r="AI12720" s="439"/>
      <c r="AJ12720" s="439"/>
    </row>
    <row r="12721" spans="29:36" x14ac:dyDescent="0.3">
      <c r="AC12721" s="439"/>
      <c r="AD12721" s="439"/>
      <c r="AE12721" s="439"/>
      <c r="AF12721" s="439"/>
      <c r="AG12721" s="439"/>
      <c r="AH12721" s="439"/>
      <c r="AI12721" s="439"/>
      <c r="AJ12721" s="439"/>
    </row>
    <row r="12722" spans="29:36" x14ac:dyDescent="0.3">
      <c r="AC12722" s="439"/>
      <c r="AD12722" s="439"/>
      <c r="AE12722" s="439"/>
      <c r="AF12722" s="439"/>
      <c r="AG12722" s="439"/>
      <c r="AH12722" s="439"/>
      <c r="AI12722" s="439"/>
      <c r="AJ12722" s="439"/>
    </row>
    <row r="12723" spans="29:36" x14ac:dyDescent="0.3">
      <c r="AC12723" s="439"/>
      <c r="AD12723" s="439"/>
      <c r="AE12723" s="439"/>
      <c r="AF12723" s="439"/>
      <c r="AG12723" s="439"/>
      <c r="AH12723" s="439"/>
      <c r="AI12723" s="439"/>
      <c r="AJ12723" s="439"/>
    </row>
    <row r="12724" spans="29:36" x14ac:dyDescent="0.3">
      <c r="AC12724" s="439"/>
      <c r="AD12724" s="439"/>
      <c r="AE12724" s="439"/>
      <c r="AF12724" s="439"/>
      <c r="AG12724" s="439"/>
      <c r="AH12724" s="439"/>
      <c r="AI12724" s="439"/>
      <c r="AJ12724" s="439"/>
    </row>
    <row r="12725" spans="29:36" x14ac:dyDescent="0.3">
      <c r="AC12725" s="439"/>
      <c r="AD12725" s="439"/>
      <c r="AE12725" s="439"/>
      <c r="AF12725" s="439"/>
      <c r="AG12725" s="439"/>
      <c r="AH12725" s="439"/>
      <c r="AI12725" s="439"/>
      <c r="AJ12725" s="439"/>
    </row>
    <row r="12726" spans="29:36" x14ac:dyDescent="0.3">
      <c r="AC12726" s="439"/>
      <c r="AD12726" s="439"/>
      <c r="AE12726" s="439"/>
      <c r="AF12726" s="439"/>
      <c r="AG12726" s="439"/>
      <c r="AH12726" s="439"/>
      <c r="AI12726" s="439"/>
      <c r="AJ12726" s="439"/>
    </row>
    <row r="12727" spans="29:36" x14ac:dyDescent="0.3">
      <c r="AC12727" s="439"/>
      <c r="AD12727" s="439"/>
      <c r="AE12727" s="439"/>
      <c r="AF12727" s="439"/>
      <c r="AG12727" s="439"/>
      <c r="AH12727" s="439"/>
      <c r="AI12727" s="439"/>
      <c r="AJ12727" s="439"/>
    </row>
    <row r="12728" spans="29:36" x14ac:dyDescent="0.3">
      <c r="AC12728" s="439"/>
      <c r="AD12728" s="439"/>
      <c r="AE12728" s="439"/>
      <c r="AF12728" s="439"/>
      <c r="AG12728" s="439"/>
      <c r="AH12728" s="439"/>
      <c r="AI12728" s="439"/>
      <c r="AJ12728" s="439"/>
    </row>
    <row r="12729" spans="29:36" x14ac:dyDescent="0.3">
      <c r="AC12729" s="439"/>
      <c r="AD12729" s="439"/>
      <c r="AE12729" s="439"/>
      <c r="AF12729" s="439"/>
      <c r="AG12729" s="439"/>
      <c r="AH12729" s="439"/>
      <c r="AI12729" s="439"/>
      <c r="AJ12729" s="439"/>
    </row>
    <row r="12730" spans="29:36" x14ac:dyDescent="0.3">
      <c r="AC12730" s="439"/>
      <c r="AD12730" s="439"/>
      <c r="AE12730" s="439"/>
      <c r="AF12730" s="439"/>
      <c r="AG12730" s="439"/>
      <c r="AH12730" s="439"/>
      <c r="AI12730" s="439"/>
      <c r="AJ12730" s="439"/>
    </row>
    <row r="12731" spans="29:36" x14ac:dyDescent="0.3">
      <c r="AC12731" s="439"/>
      <c r="AD12731" s="439"/>
      <c r="AE12731" s="439"/>
      <c r="AF12731" s="439"/>
      <c r="AG12731" s="439"/>
      <c r="AH12731" s="439"/>
      <c r="AI12731" s="439"/>
      <c r="AJ12731" s="439"/>
    </row>
    <row r="12732" spans="29:36" x14ac:dyDescent="0.3">
      <c r="AC12732" s="439"/>
      <c r="AD12732" s="439"/>
      <c r="AE12732" s="439"/>
      <c r="AF12732" s="439"/>
      <c r="AG12732" s="439"/>
      <c r="AH12732" s="439"/>
      <c r="AI12732" s="439"/>
      <c r="AJ12732" s="439"/>
    </row>
    <row r="12733" spans="29:36" x14ac:dyDescent="0.3">
      <c r="AC12733" s="439"/>
      <c r="AD12733" s="439"/>
      <c r="AE12733" s="439"/>
      <c r="AF12733" s="439"/>
      <c r="AG12733" s="439"/>
      <c r="AH12733" s="439"/>
      <c r="AI12733" s="439"/>
      <c r="AJ12733" s="439"/>
    </row>
    <row r="12734" spans="29:36" x14ac:dyDescent="0.3">
      <c r="AC12734" s="439"/>
      <c r="AD12734" s="439"/>
      <c r="AE12734" s="439"/>
      <c r="AF12734" s="439"/>
      <c r="AG12734" s="439"/>
      <c r="AH12734" s="439"/>
      <c r="AI12734" s="439"/>
      <c r="AJ12734" s="439"/>
    </row>
    <row r="12735" spans="29:36" x14ac:dyDescent="0.3">
      <c r="AC12735" s="439"/>
      <c r="AD12735" s="439"/>
      <c r="AE12735" s="439"/>
      <c r="AF12735" s="439"/>
      <c r="AG12735" s="439"/>
      <c r="AH12735" s="439"/>
      <c r="AI12735" s="439"/>
      <c r="AJ12735" s="439"/>
    </row>
    <row r="12736" spans="29:36" x14ac:dyDescent="0.3">
      <c r="AC12736" s="439"/>
      <c r="AD12736" s="439"/>
      <c r="AE12736" s="439"/>
      <c r="AF12736" s="439"/>
      <c r="AG12736" s="439"/>
      <c r="AH12736" s="439"/>
      <c r="AI12736" s="439"/>
      <c r="AJ12736" s="439"/>
    </row>
    <row r="12737" spans="29:36" x14ac:dyDescent="0.3">
      <c r="AC12737" s="439"/>
      <c r="AD12737" s="439"/>
      <c r="AE12737" s="439"/>
      <c r="AF12737" s="439"/>
      <c r="AG12737" s="439"/>
      <c r="AH12737" s="439"/>
      <c r="AI12737" s="439"/>
      <c r="AJ12737" s="439"/>
    </row>
    <row r="12738" spans="29:36" x14ac:dyDescent="0.3">
      <c r="AC12738" s="439"/>
      <c r="AD12738" s="439"/>
      <c r="AE12738" s="439"/>
      <c r="AF12738" s="439"/>
      <c r="AG12738" s="439"/>
      <c r="AH12738" s="439"/>
      <c r="AI12738" s="439"/>
      <c r="AJ12738" s="439"/>
    </row>
    <row r="12739" spans="29:36" x14ac:dyDescent="0.3">
      <c r="AC12739" s="439"/>
      <c r="AD12739" s="439"/>
      <c r="AE12739" s="439"/>
      <c r="AF12739" s="439"/>
      <c r="AG12739" s="439"/>
      <c r="AH12739" s="439"/>
      <c r="AI12739" s="439"/>
      <c r="AJ12739" s="439"/>
    </row>
    <row r="12740" spans="29:36" x14ac:dyDescent="0.3">
      <c r="AC12740" s="439"/>
      <c r="AD12740" s="439"/>
      <c r="AE12740" s="439"/>
      <c r="AF12740" s="439"/>
      <c r="AG12740" s="439"/>
      <c r="AH12740" s="439"/>
      <c r="AI12740" s="439"/>
      <c r="AJ12740" s="439"/>
    </row>
    <row r="12741" spans="29:36" x14ac:dyDescent="0.3">
      <c r="AC12741" s="439"/>
      <c r="AD12741" s="439"/>
      <c r="AE12741" s="439"/>
      <c r="AF12741" s="439"/>
      <c r="AG12741" s="439"/>
      <c r="AH12741" s="439"/>
      <c r="AI12741" s="439"/>
      <c r="AJ12741" s="439"/>
    </row>
    <row r="12742" spans="29:36" x14ac:dyDescent="0.3">
      <c r="AC12742" s="439"/>
      <c r="AD12742" s="439"/>
      <c r="AE12742" s="439"/>
      <c r="AF12742" s="439"/>
      <c r="AG12742" s="439"/>
      <c r="AH12742" s="439"/>
      <c r="AI12742" s="439"/>
      <c r="AJ12742" s="439"/>
    </row>
    <row r="12743" spans="29:36" x14ac:dyDescent="0.3">
      <c r="AC12743" s="439"/>
      <c r="AD12743" s="439"/>
      <c r="AE12743" s="439"/>
      <c r="AF12743" s="439"/>
      <c r="AG12743" s="439"/>
      <c r="AH12743" s="439"/>
      <c r="AI12743" s="439"/>
      <c r="AJ12743" s="439"/>
    </row>
    <row r="12744" spans="29:36" x14ac:dyDescent="0.3">
      <c r="AC12744" s="439"/>
      <c r="AD12744" s="439"/>
      <c r="AE12744" s="439"/>
      <c r="AF12744" s="439"/>
      <c r="AG12744" s="439"/>
      <c r="AH12744" s="439"/>
      <c r="AI12744" s="439"/>
      <c r="AJ12744" s="439"/>
    </row>
    <row r="12745" spans="29:36" x14ac:dyDescent="0.3">
      <c r="AC12745" s="439"/>
      <c r="AD12745" s="439"/>
      <c r="AE12745" s="439"/>
      <c r="AF12745" s="439"/>
      <c r="AG12745" s="439"/>
      <c r="AH12745" s="439"/>
      <c r="AI12745" s="439"/>
      <c r="AJ12745" s="439"/>
    </row>
    <row r="12746" spans="29:36" x14ac:dyDescent="0.3">
      <c r="AC12746" s="439"/>
      <c r="AD12746" s="439"/>
      <c r="AE12746" s="439"/>
      <c r="AF12746" s="439"/>
      <c r="AG12746" s="439"/>
      <c r="AH12746" s="439"/>
      <c r="AI12746" s="439"/>
      <c r="AJ12746" s="439"/>
    </row>
    <row r="12747" spans="29:36" x14ac:dyDescent="0.3">
      <c r="AC12747" s="439"/>
      <c r="AD12747" s="439"/>
      <c r="AE12747" s="439"/>
      <c r="AF12747" s="439"/>
      <c r="AG12747" s="439"/>
      <c r="AH12747" s="439"/>
      <c r="AI12747" s="439"/>
      <c r="AJ12747" s="439"/>
    </row>
    <row r="12748" spans="29:36" x14ac:dyDescent="0.3">
      <c r="AC12748" s="439"/>
      <c r="AD12748" s="439"/>
      <c r="AE12748" s="439"/>
      <c r="AF12748" s="439"/>
      <c r="AG12748" s="439"/>
      <c r="AH12748" s="439"/>
      <c r="AI12748" s="439"/>
      <c r="AJ12748" s="439"/>
    </row>
    <row r="12749" spans="29:36" x14ac:dyDescent="0.3">
      <c r="AC12749" s="439"/>
      <c r="AD12749" s="439"/>
      <c r="AE12749" s="439"/>
      <c r="AF12749" s="439"/>
      <c r="AG12749" s="439"/>
      <c r="AH12749" s="439"/>
      <c r="AI12749" s="439"/>
      <c r="AJ12749" s="439"/>
    </row>
    <row r="12750" spans="29:36" x14ac:dyDescent="0.3">
      <c r="AC12750" s="439"/>
      <c r="AD12750" s="439"/>
      <c r="AE12750" s="439"/>
      <c r="AF12750" s="439"/>
      <c r="AG12750" s="439"/>
      <c r="AH12750" s="439"/>
      <c r="AI12750" s="439"/>
      <c r="AJ12750" s="439"/>
    </row>
    <row r="12751" spans="29:36" x14ac:dyDescent="0.3">
      <c r="AC12751" s="439"/>
      <c r="AD12751" s="439"/>
      <c r="AE12751" s="439"/>
      <c r="AF12751" s="439"/>
      <c r="AG12751" s="439"/>
      <c r="AH12751" s="439"/>
      <c r="AI12751" s="439"/>
      <c r="AJ12751" s="439"/>
    </row>
    <row r="12752" spans="29:36" x14ac:dyDescent="0.3">
      <c r="AC12752" s="439"/>
      <c r="AD12752" s="439"/>
      <c r="AE12752" s="439"/>
      <c r="AF12752" s="439"/>
      <c r="AG12752" s="439"/>
      <c r="AH12752" s="439"/>
      <c r="AI12752" s="439"/>
      <c r="AJ12752" s="439"/>
    </row>
    <row r="12753" spans="29:36" x14ac:dyDescent="0.3">
      <c r="AC12753" s="439"/>
      <c r="AD12753" s="439"/>
      <c r="AE12753" s="439"/>
      <c r="AF12753" s="439"/>
      <c r="AG12753" s="439"/>
      <c r="AH12753" s="439"/>
      <c r="AI12753" s="439"/>
      <c r="AJ12753" s="439"/>
    </row>
    <row r="12754" spans="29:36" x14ac:dyDescent="0.3">
      <c r="AC12754" s="439"/>
      <c r="AD12754" s="439"/>
      <c r="AE12754" s="439"/>
      <c r="AF12754" s="439"/>
      <c r="AG12754" s="439"/>
      <c r="AH12754" s="439"/>
      <c r="AI12754" s="439"/>
      <c r="AJ12754" s="439"/>
    </row>
    <row r="12755" spans="29:36" x14ac:dyDescent="0.3">
      <c r="AC12755" s="439"/>
      <c r="AD12755" s="439"/>
      <c r="AE12755" s="439"/>
      <c r="AF12755" s="439"/>
      <c r="AG12755" s="439"/>
      <c r="AH12755" s="439"/>
      <c r="AI12755" s="439"/>
      <c r="AJ12755" s="439"/>
    </row>
    <row r="12756" spans="29:36" x14ac:dyDescent="0.3">
      <c r="AC12756" s="439"/>
      <c r="AD12756" s="439"/>
      <c r="AE12756" s="439"/>
      <c r="AF12756" s="439"/>
      <c r="AG12756" s="439"/>
      <c r="AH12756" s="439"/>
      <c r="AI12756" s="439"/>
      <c r="AJ12756" s="439"/>
    </row>
    <row r="12757" spans="29:36" x14ac:dyDescent="0.3">
      <c r="AC12757" s="439"/>
      <c r="AD12757" s="439"/>
      <c r="AE12757" s="439"/>
      <c r="AF12757" s="439"/>
      <c r="AG12757" s="439"/>
      <c r="AH12757" s="439"/>
      <c r="AI12757" s="439"/>
      <c r="AJ12757" s="439"/>
    </row>
    <row r="12758" spans="29:36" x14ac:dyDescent="0.3">
      <c r="AC12758" s="439"/>
      <c r="AD12758" s="439"/>
      <c r="AE12758" s="439"/>
      <c r="AF12758" s="439"/>
      <c r="AG12758" s="439"/>
      <c r="AH12758" s="439"/>
      <c r="AI12758" s="439"/>
      <c r="AJ12758" s="439"/>
    </row>
    <row r="12759" spans="29:36" x14ac:dyDescent="0.3">
      <c r="AC12759" s="439"/>
      <c r="AD12759" s="439"/>
      <c r="AE12759" s="439"/>
      <c r="AF12759" s="439"/>
      <c r="AG12759" s="439"/>
      <c r="AH12759" s="439"/>
      <c r="AI12759" s="439"/>
      <c r="AJ12759" s="439"/>
    </row>
    <row r="12760" spans="29:36" x14ac:dyDescent="0.3">
      <c r="AC12760" s="439"/>
      <c r="AD12760" s="439"/>
      <c r="AE12760" s="439"/>
      <c r="AF12760" s="439"/>
      <c r="AG12760" s="439"/>
      <c r="AH12760" s="439"/>
      <c r="AI12760" s="439"/>
      <c r="AJ12760" s="439"/>
    </row>
    <row r="12761" spans="29:36" x14ac:dyDescent="0.3">
      <c r="AC12761" s="439"/>
      <c r="AD12761" s="439"/>
      <c r="AE12761" s="439"/>
      <c r="AF12761" s="439"/>
      <c r="AG12761" s="439"/>
      <c r="AH12761" s="439"/>
      <c r="AI12761" s="439"/>
      <c r="AJ12761" s="439"/>
    </row>
    <row r="12762" spans="29:36" x14ac:dyDescent="0.3">
      <c r="AC12762" s="439"/>
      <c r="AD12762" s="439"/>
      <c r="AE12762" s="439"/>
      <c r="AF12762" s="439"/>
      <c r="AG12762" s="439"/>
      <c r="AH12762" s="439"/>
      <c r="AI12762" s="439"/>
      <c r="AJ12762" s="439"/>
    </row>
    <row r="12763" spans="29:36" x14ac:dyDescent="0.3">
      <c r="AC12763" s="439"/>
      <c r="AD12763" s="439"/>
      <c r="AE12763" s="439"/>
      <c r="AF12763" s="439"/>
      <c r="AG12763" s="439"/>
      <c r="AH12763" s="439"/>
      <c r="AI12763" s="439"/>
      <c r="AJ12763" s="439"/>
    </row>
    <row r="12764" spans="29:36" x14ac:dyDescent="0.3">
      <c r="AC12764" s="439"/>
      <c r="AD12764" s="439"/>
      <c r="AE12764" s="439"/>
      <c r="AF12764" s="439"/>
      <c r="AG12764" s="439"/>
      <c r="AH12764" s="439"/>
      <c r="AI12764" s="439"/>
      <c r="AJ12764" s="439"/>
    </row>
    <row r="12765" spans="29:36" x14ac:dyDescent="0.3">
      <c r="AC12765" s="439"/>
      <c r="AD12765" s="439"/>
      <c r="AE12765" s="439"/>
      <c r="AF12765" s="439"/>
      <c r="AG12765" s="439"/>
      <c r="AH12765" s="439"/>
      <c r="AI12765" s="439"/>
      <c r="AJ12765" s="439"/>
    </row>
    <row r="12766" spans="29:36" x14ac:dyDescent="0.3">
      <c r="AC12766" s="439"/>
      <c r="AD12766" s="439"/>
      <c r="AE12766" s="439"/>
      <c r="AF12766" s="439"/>
      <c r="AG12766" s="439"/>
      <c r="AH12766" s="439"/>
      <c r="AI12766" s="439"/>
      <c r="AJ12766" s="439"/>
    </row>
    <row r="12767" spans="29:36" x14ac:dyDescent="0.3">
      <c r="AC12767" s="439"/>
      <c r="AD12767" s="439"/>
      <c r="AE12767" s="439"/>
      <c r="AF12767" s="439"/>
      <c r="AG12767" s="439"/>
      <c r="AH12767" s="439"/>
      <c r="AI12767" s="439"/>
      <c r="AJ12767" s="439"/>
    </row>
    <row r="12768" spans="29:36" x14ac:dyDescent="0.3">
      <c r="AC12768" s="439"/>
      <c r="AD12768" s="439"/>
      <c r="AE12768" s="439"/>
      <c r="AF12768" s="439"/>
      <c r="AG12768" s="439"/>
      <c r="AH12768" s="439"/>
      <c r="AI12768" s="439"/>
      <c r="AJ12768" s="439"/>
    </row>
    <row r="12769" spans="29:36" x14ac:dyDescent="0.3">
      <c r="AC12769" s="439"/>
      <c r="AD12769" s="439"/>
      <c r="AE12769" s="439"/>
      <c r="AF12769" s="439"/>
      <c r="AG12769" s="439"/>
      <c r="AH12769" s="439"/>
      <c r="AI12769" s="439"/>
      <c r="AJ12769" s="439"/>
    </row>
    <row r="12770" spans="29:36" x14ac:dyDescent="0.3">
      <c r="AC12770" s="439"/>
      <c r="AD12770" s="439"/>
      <c r="AE12770" s="439"/>
      <c r="AF12770" s="439"/>
      <c r="AG12770" s="439"/>
      <c r="AH12770" s="439"/>
      <c r="AI12770" s="439"/>
      <c r="AJ12770" s="439"/>
    </row>
    <row r="12771" spans="29:36" x14ac:dyDescent="0.3">
      <c r="AC12771" s="439"/>
      <c r="AD12771" s="439"/>
      <c r="AE12771" s="439"/>
      <c r="AF12771" s="439"/>
      <c r="AG12771" s="439"/>
      <c r="AH12771" s="439"/>
      <c r="AI12771" s="439"/>
      <c r="AJ12771" s="439"/>
    </row>
    <row r="12772" spans="29:36" x14ac:dyDescent="0.3">
      <c r="AC12772" s="439"/>
      <c r="AD12772" s="439"/>
      <c r="AE12772" s="439"/>
      <c r="AF12772" s="439"/>
      <c r="AG12772" s="439"/>
      <c r="AH12772" s="439"/>
      <c r="AI12772" s="439"/>
      <c r="AJ12772" s="439"/>
    </row>
    <row r="12773" spans="29:36" x14ac:dyDescent="0.3">
      <c r="AC12773" s="439"/>
      <c r="AD12773" s="439"/>
      <c r="AE12773" s="439"/>
      <c r="AF12773" s="439"/>
      <c r="AG12773" s="439"/>
      <c r="AH12773" s="439"/>
      <c r="AI12773" s="439"/>
      <c r="AJ12773" s="439"/>
    </row>
    <row r="12774" spans="29:36" x14ac:dyDescent="0.3">
      <c r="AC12774" s="439"/>
      <c r="AD12774" s="439"/>
      <c r="AE12774" s="439"/>
      <c r="AF12774" s="439"/>
      <c r="AG12774" s="439"/>
      <c r="AH12774" s="439"/>
      <c r="AI12774" s="439"/>
      <c r="AJ12774" s="439"/>
    </row>
    <row r="12775" spans="29:36" x14ac:dyDescent="0.3">
      <c r="AC12775" s="439"/>
      <c r="AD12775" s="439"/>
      <c r="AE12775" s="439"/>
      <c r="AF12775" s="439"/>
      <c r="AG12775" s="439"/>
      <c r="AH12775" s="439"/>
      <c r="AI12775" s="439"/>
      <c r="AJ12775" s="439"/>
    </row>
    <row r="12776" spans="29:36" x14ac:dyDescent="0.3">
      <c r="AC12776" s="439"/>
      <c r="AD12776" s="439"/>
      <c r="AE12776" s="439"/>
      <c r="AF12776" s="439"/>
      <c r="AG12776" s="439"/>
      <c r="AH12776" s="439"/>
      <c r="AI12776" s="439"/>
      <c r="AJ12776" s="439"/>
    </row>
    <row r="12777" spans="29:36" x14ac:dyDescent="0.3">
      <c r="AC12777" s="439"/>
      <c r="AD12777" s="439"/>
      <c r="AE12777" s="439"/>
      <c r="AF12777" s="439"/>
      <c r="AG12777" s="439"/>
      <c r="AH12777" s="439"/>
      <c r="AI12777" s="439"/>
      <c r="AJ12777" s="439"/>
    </row>
    <row r="12778" spans="29:36" x14ac:dyDescent="0.3">
      <c r="AC12778" s="439"/>
      <c r="AD12778" s="439"/>
      <c r="AE12778" s="439"/>
      <c r="AF12778" s="439"/>
      <c r="AG12778" s="439"/>
      <c r="AH12778" s="439"/>
      <c r="AI12778" s="439"/>
      <c r="AJ12778" s="439"/>
    </row>
    <row r="12779" spans="29:36" x14ac:dyDescent="0.3">
      <c r="AC12779" s="439"/>
      <c r="AD12779" s="439"/>
      <c r="AE12779" s="439"/>
      <c r="AF12779" s="439"/>
      <c r="AG12779" s="439"/>
      <c r="AH12779" s="439"/>
      <c r="AI12779" s="439"/>
      <c r="AJ12779" s="439"/>
    </row>
    <row r="12780" spans="29:36" x14ac:dyDescent="0.3">
      <c r="AC12780" s="439"/>
      <c r="AD12780" s="439"/>
      <c r="AE12780" s="439"/>
      <c r="AF12780" s="439"/>
      <c r="AG12780" s="439"/>
      <c r="AH12780" s="439"/>
      <c r="AI12780" s="439"/>
      <c r="AJ12780" s="439"/>
    </row>
    <row r="12781" spans="29:36" x14ac:dyDescent="0.3">
      <c r="AC12781" s="439"/>
      <c r="AD12781" s="439"/>
      <c r="AE12781" s="439"/>
      <c r="AF12781" s="439"/>
      <c r="AG12781" s="439"/>
      <c r="AH12781" s="439"/>
      <c r="AI12781" s="439"/>
      <c r="AJ12781" s="439"/>
    </row>
    <row r="12782" spans="29:36" x14ac:dyDescent="0.3">
      <c r="AC12782" s="439"/>
      <c r="AD12782" s="439"/>
      <c r="AE12782" s="439"/>
      <c r="AF12782" s="439"/>
      <c r="AG12782" s="439"/>
      <c r="AH12782" s="439"/>
      <c r="AI12782" s="439"/>
      <c r="AJ12782" s="439"/>
    </row>
    <row r="12783" spans="29:36" x14ac:dyDescent="0.3">
      <c r="AC12783" s="439"/>
      <c r="AD12783" s="439"/>
      <c r="AE12783" s="439"/>
      <c r="AF12783" s="439"/>
      <c r="AG12783" s="439"/>
      <c r="AH12783" s="439"/>
      <c r="AI12783" s="439"/>
      <c r="AJ12783" s="439"/>
    </row>
    <row r="12784" spans="29:36" x14ac:dyDescent="0.3">
      <c r="AC12784" s="439"/>
      <c r="AD12784" s="439"/>
      <c r="AE12784" s="439"/>
      <c r="AF12784" s="439"/>
      <c r="AG12784" s="439"/>
      <c r="AH12784" s="439"/>
      <c r="AI12784" s="439"/>
      <c r="AJ12784" s="439"/>
    </row>
    <row r="12785" spans="29:36" x14ac:dyDescent="0.3">
      <c r="AC12785" s="439"/>
      <c r="AD12785" s="439"/>
      <c r="AE12785" s="439"/>
      <c r="AF12785" s="439"/>
      <c r="AG12785" s="439"/>
      <c r="AH12785" s="439"/>
      <c r="AI12785" s="439"/>
      <c r="AJ12785" s="439"/>
    </row>
    <row r="12786" spans="29:36" x14ac:dyDescent="0.3">
      <c r="AC12786" s="439"/>
      <c r="AD12786" s="439"/>
      <c r="AE12786" s="439"/>
      <c r="AF12786" s="439"/>
      <c r="AG12786" s="439"/>
      <c r="AH12786" s="439"/>
      <c r="AI12786" s="439"/>
      <c r="AJ12786" s="439"/>
    </row>
    <row r="12787" spans="29:36" x14ac:dyDescent="0.3">
      <c r="AC12787" s="439"/>
      <c r="AD12787" s="439"/>
      <c r="AE12787" s="439"/>
      <c r="AF12787" s="439"/>
      <c r="AG12787" s="439"/>
      <c r="AH12787" s="439"/>
      <c r="AI12787" s="439"/>
      <c r="AJ12787" s="439"/>
    </row>
    <row r="12788" spans="29:36" x14ac:dyDescent="0.3">
      <c r="AC12788" s="439"/>
      <c r="AD12788" s="439"/>
      <c r="AE12788" s="439"/>
      <c r="AF12788" s="439"/>
      <c r="AG12788" s="439"/>
      <c r="AH12788" s="439"/>
      <c r="AI12788" s="439"/>
      <c r="AJ12788" s="439"/>
    </row>
    <row r="12789" spans="29:36" x14ac:dyDescent="0.3">
      <c r="AC12789" s="439"/>
      <c r="AD12789" s="439"/>
      <c r="AE12789" s="439"/>
      <c r="AF12789" s="439"/>
      <c r="AG12789" s="439"/>
      <c r="AH12789" s="439"/>
      <c r="AI12789" s="439"/>
      <c r="AJ12789" s="439"/>
    </row>
    <row r="12790" spans="29:36" x14ac:dyDescent="0.3">
      <c r="AC12790" s="439"/>
      <c r="AD12790" s="439"/>
      <c r="AE12790" s="439"/>
      <c r="AF12790" s="439"/>
      <c r="AG12790" s="439"/>
      <c r="AH12790" s="439"/>
      <c r="AI12790" s="439"/>
      <c r="AJ12790" s="439"/>
    </row>
    <row r="12791" spans="29:36" x14ac:dyDescent="0.3">
      <c r="AC12791" s="439"/>
      <c r="AD12791" s="439"/>
      <c r="AE12791" s="439"/>
      <c r="AF12791" s="439"/>
      <c r="AG12791" s="439"/>
      <c r="AH12791" s="439"/>
      <c r="AI12791" s="439"/>
      <c r="AJ12791" s="439"/>
    </row>
    <row r="12792" spans="29:36" x14ac:dyDescent="0.3">
      <c r="AC12792" s="439"/>
      <c r="AD12792" s="439"/>
      <c r="AE12792" s="439"/>
      <c r="AF12792" s="439"/>
      <c r="AG12792" s="439"/>
      <c r="AH12792" s="439"/>
      <c r="AI12792" s="439"/>
      <c r="AJ12792" s="439"/>
    </row>
    <row r="12793" spans="29:36" x14ac:dyDescent="0.3">
      <c r="AC12793" s="439"/>
      <c r="AD12793" s="439"/>
      <c r="AE12793" s="439"/>
      <c r="AF12793" s="439"/>
      <c r="AG12793" s="439"/>
      <c r="AH12793" s="439"/>
      <c r="AI12793" s="439"/>
      <c r="AJ12793" s="439"/>
    </row>
    <row r="12794" spans="29:36" x14ac:dyDescent="0.3">
      <c r="AC12794" s="439"/>
      <c r="AD12794" s="439"/>
      <c r="AE12794" s="439"/>
      <c r="AF12794" s="439"/>
      <c r="AG12794" s="439"/>
      <c r="AH12794" s="439"/>
      <c r="AI12794" s="439"/>
      <c r="AJ12794" s="439"/>
    </row>
    <row r="12795" spans="29:36" x14ac:dyDescent="0.3">
      <c r="AC12795" s="439"/>
      <c r="AD12795" s="439"/>
      <c r="AE12795" s="439"/>
      <c r="AF12795" s="439"/>
      <c r="AG12795" s="439"/>
      <c r="AH12795" s="439"/>
      <c r="AI12795" s="439"/>
      <c r="AJ12795" s="439"/>
    </row>
    <row r="12796" spans="29:36" x14ac:dyDescent="0.3">
      <c r="AC12796" s="439"/>
      <c r="AD12796" s="439"/>
      <c r="AE12796" s="439"/>
      <c r="AF12796" s="439"/>
      <c r="AG12796" s="439"/>
      <c r="AH12796" s="439"/>
      <c r="AI12796" s="439"/>
      <c r="AJ12796" s="439"/>
    </row>
    <row r="12797" spans="29:36" x14ac:dyDescent="0.3">
      <c r="AC12797" s="439"/>
      <c r="AD12797" s="439"/>
      <c r="AE12797" s="439"/>
      <c r="AF12797" s="439"/>
      <c r="AG12797" s="439"/>
      <c r="AH12797" s="439"/>
      <c r="AI12797" s="439"/>
      <c r="AJ12797" s="439"/>
    </row>
    <row r="12798" spans="29:36" x14ac:dyDescent="0.3">
      <c r="AC12798" s="439"/>
      <c r="AD12798" s="439"/>
      <c r="AE12798" s="439"/>
      <c r="AF12798" s="439"/>
      <c r="AG12798" s="439"/>
      <c r="AH12798" s="439"/>
      <c r="AI12798" s="439"/>
      <c r="AJ12798" s="439"/>
    </row>
    <row r="12799" spans="29:36" x14ac:dyDescent="0.3">
      <c r="AC12799" s="439"/>
      <c r="AD12799" s="439"/>
      <c r="AE12799" s="439"/>
      <c r="AF12799" s="439"/>
      <c r="AG12799" s="439"/>
      <c r="AH12799" s="439"/>
      <c r="AI12799" s="439"/>
      <c r="AJ12799" s="439"/>
    </row>
    <row r="12800" spans="29:36" x14ac:dyDescent="0.3">
      <c r="AC12800" s="439"/>
      <c r="AD12800" s="439"/>
      <c r="AE12800" s="439"/>
      <c r="AF12800" s="439"/>
      <c r="AG12800" s="439"/>
      <c r="AH12800" s="439"/>
      <c r="AI12800" s="439"/>
      <c r="AJ12800" s="439"/>
    </row>
    <row r="12801" spans="29:36" x14ac:dyDescent="0.3">
      <c r="AC12801" s="439"/>
      <c r="AD12801" s="439"/>
      <c r="AE12801" s="439"/>
      <c r="AF12801" s="439"/>
      <c r="AG12801" s="439"/>
      <c r="AH12801" s="439"/>
      <c r="AI12801" s="439"/>
      <c r="AJ12801" s="439"/>
    </row>
    <row r="12802" spans="29:36" x14ac:dyDescent="0.3">
      <c r="AC12802" s="439"/>
      <c r="AD12802" s="439"/>
      <c r="AE12802" s="439"/>
      <c r="AF12802" s="439"/>
      <c r="AG12802" s="439"/>
      <c r="AH12802" s="439"/>
      <c r="AI12802" s="439"/>
      <c r="AJ12802" s="439"/>
    </row>
    <row r="12803" spans="29:36" x14ac:dyDescent="0.3">
      <c r="AC12803" s="439"/>
      <c r="AD12803" s="439"/>
      <c r="AE12803" s="439"/>
      <c r="AF12803" s="439"/>
      <c r="AG12803" s="439"/>
      <c r="AH12803" s="439"/>
      <c r="AI12803" s="439"/>
      <c r="AJ12803" s="439"/>
    </row>
    <row r="12804" spans="29:36" x14ac:dyDescent="0.3">
      <c r="AC12804" s="439"/>
      <c r="AD12804" s="439"/>
      <c r="AE12804" s="439"/>
      <c r="AF12804" s="439"/>
      <c r="AG12804" s="439"/>
      <c r="AH12804" s="439"/>
      <c r="AI12804" s="439"/>
      <c r="AJ12804" s="439"/>
    </row>
    <row r="12805" spans="29:36" x14ac:dyDescent="0.3">
      <c r="AC12805" s="439"/>
      <c r="AD12805" s="439"/>
      <c r="AE12805" s="439"/>
      <c r="AF12805" s="439"/>
      <c r="AG12805" s="439"/>
      <c r="AH12805" s="439"/>
      <c r="AI12805" s="439"/>
      <c r="AJ12805" s="439"/>
    </row>
    <row r="12806" spans="29:36" x14ac:dyDescent="0.3">
      <c r="AC12806" s="439"/>
      <c r="AD12806" s="439"/>
      <c r="AE12806" s="439"/>
      <c r="AF12806" s="439"/>
      <c r="AG12806" s="439"/>
      <c r="AH12806" s="439"/>
      <c r="AI12806" s="439"/>
      <c r="AJ12806" s="439"/>
    </row>
    <row r="12807" spans="29:36" x14ac:dyDescent="0.3">
      <c r="AC12807" s="439"/>
      <c r="AD12807" s="439"/>
      <c r="AE12807" s="439"/>
      <c r="AF12807" s="439"/>
      <c r="AG12807" s="439"/>
      <c r="AH12807" s="439"/>
      <c r="AI12807" s="439"/>
      <c r="AJ12807" s="439"/>
    </row>
    <row r="12808" spans="29:36" x14ac:dyDescent="0.3">
      <c r="AC12808" s="439"/>
      <c r="AD12808" s="439"/>
      <c r="AE12808" s="439"/>
      <c r="AF12808" s="439"/>
      <c r="AG12808" s="439"/>
      <c r="AH12808" s="439"/>
      <c r="AI12808" s="439"/>
      <c r="AJ12808" s="439"/>
    </row>
    <row r="12809" spans="29:36" x14ac:dyDescent="0.3">
      <c r="AC12809" s="439"/>
      <c r="AD12809" s="439"/>
      <c r="AE12809" s="439"/>
      <c r="AF12809" s="439"/>
      <c r="AG12809" s="439"/>
      <c r="AH12809" s="439"/>
      <c r="AI12809" s="439"/>
      <c r="AJ12809" s="439"/>
    </row>
    <row r="12810" spans="29:36" x14ac:dyDescent="0.3">
      <c r="AC12810" s="439"/>
      <c r="AD12810" s="439"/>
      <c r="AE12810" s="439"/>
      <c r="AF12810" s="439"/>
      <c r="AG12810" s="439"/>
      <c r="AH12810" s="439"/>
      <c r="AI12810" s="439"/>
      <c r="AJ12810" s="439"/>
    </row>
    <row r="12811" spans="29:36" x14ac:dyDescent="0.3">
      <c r="AC12811" s="439"/>
      <c r="AD12811" s="439"/>
      <c r="AE12811" s="439"/>
      <c r="AF12811" s="439"/>
      <c r="AG12811" s="439"/>
      <c r="AH12811" s="439"/>
      <c r="AI12811" s="439"/>
      <c r="AJ12811" s="439"/>
    </row>
    <row r="12812" spans="29:36" x14ac:dyDescent="0.3">
      <c r="AC12812" s="439"/>
      <c r="AD12812" s="439"/>
      <c r="AE12812" s="439"/>
      <c r="AF12812" s="439"/>
      <c r="AG12812" s="439"/>
      <c r="AH12812" s="439"/>
      <c r="AI12812" s="439"/>
      <c r="AJ12812" s="439"/>
    </row>
    <row r="12813" spans="29:36" x14ac:dyDescent="0.3">
      <c r="AC12813" s="439"/>
      <c r="AD12813" s="439"/>
      <c r="AE12813" s="439"/>
      <c r="AF12813" s="439"/>
      <c r="AG12813" s="439"/>
      <c r="AH12813" s="439"/>
      <c r="AI12813" s="439"/>
      <c r="AJ12813" s="439"/>
    </row>
    <row r="12814" spans="29:36" x14ac:dyDescent="0.3">
      <c r="AC12814" s="439"/>
      <c r="AD12814" s="439"/>
      <c r="AE12814" s="439"/>
      <c r="AF12814" s="439"/>
      <c r="AG12814" s="439"/>
      <c r="AH12814" s="439"/>
      <c r="AI12814" s="439"/>
      <c r="AJ12814" s="439"/>
    </row>
    <row r="12815" spans="29:36" x14ac:dyDescent="0.3">
      <c r="AC12815" s="439"/>
      <c r="AD12815" s="439"/>
      <c r="AE12815" s="439"/>
      <c r="AF12815" s="439"/>
      <c r="AG12815" s="439"/>
      <c r="AH12815" s="439"/>
      <c r="AI12815" s="439"/>
      <c r="AJ12815" s="439"/>
    </row>
    <row r="12816" spans="29:36" x14ac:dyDescent="0.3">
      <c r="AC12816" s="439"/>
      <c r="AD12816" s="439"/>
      <c r="AE12816" s="439"/>
      <c r="AF12816" s="439"/>
      <c r="AG12816" s="439"/>
      <c r="AH12816" s="439"/>
      <c r="AI12816" s="439"/>
      <c r="AJ12816" s="439"/>
    </row>
    <row r="12817" spans="29:36" x14ac:dyDescent="0.3">
      <c r="AC12817" s="439"/>
      <c r="AD12817" s="439"/>
      <c r="AE12817" s="439"/>
      <c r="AF12817" s="439"/>
      <c r="AG12817" s="439"/>
      <c r="AH12817" s="439"/>
      <c r="AI12817" s="439"/>
      <c r="AJ12817" s="439"/>
    </row>
    <row r="12818" spans="29:36" x14ac:dyDescent="0.3">
      <c r="AC12818" s="439"/>
      <c r="AD12818" s="439"/>
      <c r="AE12818" s="439"/>
      <c r="AF12818" s="439"/>
      <c r="AG12818" s="439"/>
      <c r="AH12818" s="439"/>
      <c r="AI12818" s="439"/>
      <c r="AJ12818" s="439"/>
    </row>
    <row r="12819" spans="29:36" x14ac:dyDescent="0.3">
      <c r="AC12819" s="439"/>
      <c r="AD12819" s="439"/>
      <c r="AE12819" s="439"/>
      <c r="AF12819" s="439"/>
      <c r="AG12819" s="439"/>
      <c r="AH12819" s="439"/>
      <c r="AI12819" s="439"/>
      <c r="AJ12819" s="439"/>
    </row>
    <row r="12820" spans="29:36" x14ac:dyDescent="0.3">
      <c r="AC12820" s="439"/>
      <c r="AD12820" s="439"/>
      <c r="AE12820" s="439"/>
      <c r="AF12820" s="439"/>
      <c r="AG12820" s="439"/>
      <c r="AH12820" s="439"/>
      <c r="AI12820" s="439"/>
      <c r="AJ12820" s="439"/>
    </row>
    <row r="12821" spans="29:36" x14ac:dyDescent="0.3">
      <c r="AC12821" s="439"/>
      <c r="AD12821" s="439"/>
      <c r="AE12821" s="439"/>
      <c r="AF12821" s="439"/>
      <c r="AG12821" s="439"/>
      <c r="AH12821" s="439"/>
      <c r="AI12821" s="439"/>
      <c r="AJ12821" s="439"/>
    </row>
    <row r="12822" spans="29:36" x14ac:dyDescent="0.3">
      <c r="AC12822" s="439"/>
      <c r="AD12822" s="439"/>
      <c r="AE12822" s="439"/>
      <c r="AF12822" s="439"/>
      <c r="AG12822" s="439"/>
      <c r="AH12822" s="439"/>
      <c r="AI12822" s="439"/>
      <c r="AJ12822" s="439"/>
    </row>
    <row r="12823" spans="29:36" x14ac:dyDescent="0.3">
      <c r="AC12823" s="439"/>
      <c r="AD12823" s="439"/>
      <c r="AE12823" s="439"/>
      <c r="AF12823" s="439"/>
      <c r="AG12823" s="439"/>
      <c r="AH12823" s="439"/>
      <c r="AI12823" s="439"/>
      <c r="AJ12823" s="439"/>
    </row>
    <row r="12824" spans="29:36" x14ac:dyDescent="0.3">
      <c r="AC12824" s="439"/>
      <c r="AD12824" s="439"/>
      <c r="AE12824" s="439"/>
      <c r="AF12824" s="439"/>
      <c r="AG12824" s="439"/>
      <c r="AH12824" s="439"/>
      <c r="AI12824" s="439"/>
      <c r="AJ12824" s="439"/>
    </row>
    <row r="12825" spans="29:36" x14ac:dyDescent="0.3">
      <c r="AC12825" s="439"/>
      <c r="AD12825" s="439"/>
      <c r="AE12825" s="439"/>
      <c r="AF12825" s="439"/>
      <c r="AG12825" s="439"/>
      <c r="AH12825" s="439"/>
      <c r="AI12825" s="439"/>
      <c r="AJ12825" s="439"/>
    </row>
    <row r="12826" spans="29:36" x14ac:dyDescent="0.3">
      <c r="AC12826" s="439"/>
      <c r="AD12826" s="439"/>
      <c r="AE12826" s="439"/>
      <c r="AF12826" s="439"/>
      <c r="AG12826" s="439"/>
      <c r="AH12826" s="439"/>
      <c r="AI12826" s="439"/>
      <c r="AJ12826" s="439"/>
    </row>
    <row r="12827" spans="29:36" x14ac:dyDescent="0.3">
      <c r="AC12827" s="439"/>
      <c r="AD12827" s="439"/>
      <c r="AE12827" s="439"/>
      <c r="AF12827" s="439"/>
      <c r="AG12827" s="439"/>
      <c r="AH12827" s="439"/>
      <c r="AI12827" s="439"/>
      <c r="AJ12827" s="439"/>
    </row>
    <row r="12828" spans="29:36" x14ac:dyDescent="0.3">
      <c r="AC12828" s="439"/>
      <c r="AD12828" s="439"/>
      <c r="AE12828" s="439"/>
      <c r="AF12828" s="439"/>
      <c r="AG12828" s="439"/>
      <c r="AH12828" s="439"/>
      <c r="AI12828" s="439"/>
      <c r="AJ12828" s="439"/>
    </row>
    <row r="12829" spans="29:36" x14ac:dyDescent="0.3">
      <c r="AC12829" s="439"/>
      <c r="AD12829" s="439"/>
      <c r="AE12829" s="439"/>
      <c r="AF12829" s="439"/>
      <c r="AG12829" s="439"/>
      <c r="AH12829" s="439"/>
      <c r="AI12829" s="439"/>
      <c r="AJ12829" s="439"/>
    </row>
    <row r="12830" spans="29:36" x14ac:dyDescent="0.3">
      <c r="AC12830" s="439"/>
      <c r="AD12830" s="439"/>
      <c r="AE12830" s="439"/>
      <c r="AF12830" s="439"/>
      <c r="AG12830" s="439"/>
      <c r="AH12830" s="439"/>
      <c r="AI12830" s="439"/>
      <c r="AJ12830" s="439"/>
    </row>
    <row r="12831" spans="29:36" x14ac:dyDescent="0.3">
      <c r="AC12831" s="439"/>
      <c r="AD12831" s="439"/>
      <c r="AE12831" s="439"/>
      <c r="AF12831" s="439"/>
      <c r="AG12831" s="439"/>
      <c r="AH12831" s="439"/>
      <c r="AI12831" s="439"/>
      <c r="AJ12831" s="439"/>
    </row>
    <row r="12832" spans="29:36" x14ac:dyDescent="0.3">
      <c r="AC12832" s="439"/>
      <c r="AD12832" s="439"/>
      <c r="AE12832" s="439"/>
      <c r="AF12832" s="439"/>
      <c r="AG12832" s="439"/>
      <c r="AH12832" s="439"/>
      <c r="AI12832" s="439"/>
      <c r="AJ12832" s="439"/>
    </row>
    <row r="12833" spans="29:36" x14ac:dyDescent="0.3">
      <c r="AC12833" s="439"/>
      <c r="AD12833" s="439"/>
      <c r="AE12833" s="439"/>
      <c r="AF12833" s="439"/>
      <c r="AG12833" s="439"/>
      <c r="AH12833" s="439"/>
      <c r="AI12833" s="439"/>
      <c r="AJ12833" s="439"/>
    </row>
    <row r="12834" spans="29:36" x14ac:dyDescent="0.3">
      <c r="AC12834" s="439"/>
      <c r="AD12834" s="439"/>
      <c r="AE12834" s="439"/>
      <c r="AF12834" s="439"/>
      <c r="AG12834" s="439"/>
      <c r="AH12834" s="439"/>
      <c r="AI12834" s="439"/>
      <c r="AJ12834" s="439"/>
    </row>
    <row r="12835" spans="29:36" x14ac:dyDescent="0.3">
      <c r="AC12835" s="439"/>
      <c r="AD12835" s="439"/>
      <c r="AE12835" s="439"/>
      <c r="AF12835" s="439"/>
      <c r="AG12835" s="439"/>
      <c r="AH12835" s="439"/>
      <c r="AI12835" s="439"/>
      <c r="AJ12835" s="439"/>
    </row>
    <row r="12836" spans="29:36" x14ac:dyDescent="0.3">
      <c r="AC12836" s="439"/>
      <c r="AD12836" s="439"/>
      <c r="AE12836" s="439"/>
      <c r="AF12836" s="439"/>
      <c r="AG12836" s="439"/>
      <c r="AH12836" s="439"/>
      <c r="AI12836" s="439"/>
      <c r="AJ12836" s="439"/>
    </row>
    <row r="12837" spans="29:36" x14ac:dyDescent="0.3">
      <c r="AC12837" s="439"/>
      <c r="AD12837" s="439"/>
      <c r="AE12837" s="439"/>
      <c r="AF12837" s="439"/>
      <c r="AG12837" s="439"/>
      <c r="AH12837" s="439"/>
      <c r="AI12837" s="439"/>
      <c r="AJ12837" s="439"/>
    </row>
    <row r="12838" spans="29:36" x14ac:dyDescent="0.3">
      <c r="AC12838" s="439"/>
      <c r="AD12838" s="439"/>
      <c r="AE12838" s="439"/>
      <c r="AF12838" s="439"/>
      <c r="AG12838" s="439"/>
      <c r="AH12838" s="439"/>
      <c r="AI12838" s="439"/>
      <c r="AJ12838" s="439"/>
    </row>
    <row r="12839" spans="29:36" x14ac:dyDescent="0.3">
      <c r="AC12839" s="439"/>
      <c r="AD12839" s="439"/>
      <c r="AE12839" s="439"/>
      <c r="AF12839" s="439"/>
      <c r="AG12839" s="439"/>
      <c r="AH12839" s="439"/>
      <c r="AI12839" s="439"/>
      <c r="AJ12839" s="439"/>
    </row>
    <row r="12840" spans="29:36" x14ac:dyDescent="0.3">
      <c r="AC12840" s="439"/>
      <c r="AD12840" s="439"/>
      <c r="AE12840" s="439"/>
      <c r="AF12840" s="439"/>
      <c r="AG12840" s="439"/>
      <c r="AH12840" s="439"/>
      <c r="AI12840" s="439"/>
      <c r="AJ12840" s="439"/>
    </row>
    <row r="12841" spans="29:36" x14ac:dyDescent="0.3">
      <c r="AC12841" s="439"/>
      <c r="AD12841" s="439"/>
      <c r="AE12841" s="439"/>
      <c r="AF12841" s="439"/>
      <c r="AG12841" s="439"/>
      <c r="AH12841" s="439"/>
      <c r="AI12841" s="439"/>
      <c r="AJ12841" s="439"/>
    </row>
    <row r="12842" spans="29:36" x14ac:dyDescent="0.3">
      <c r="AC12842" s="439"/>
      <c r="AD12842" s="439"/>
      <c r="AE12842" s="439"/>
      <c r="AF12842" s="439"/>
      <c r="AG12842" s="439"/>
      <c r="AH12842" s="439"/>
      <c r="AI12842" s="439"/>
      <c r="AJ12842" s="439"/>
    </row>
    <row r="12843" spans="29:36" x14ac:dyDescent="0.3">
      <c r="AC12843" s="439"/>
      <c r="AD12843" s="439"/>
      <c r="AE12843" s="439"/>
      <c r="AF12843" s="439"/>
      <c r="AG12843" s="439"/>
      <c r="AH12843" s="439"/>
      <c r="AI12843" s="439"/>
      <c r="AJ12843" s="439"/>
    </row>
    <row r="12844" spans="29:36" x14ac:dyDescent="0.3">
      <c r="AC12844" s="439"/>
      <c r="AD12844" s="439"/>
      <c r="AE12844" s="439"/>
      <c r="AF12844" s="439"/>
      <c r="AG12844" s="439"/>
      <c r="AH12844" s="439"/>
      <c r="AI12844" s="439"/>
      <c r="AJ12844" s="439"/>
    </row>
    <row r="12845" spans="29:36" x14ac:dyDescent="0.3">
      <c r="AC12845" s="439"/>
      <c r="AD12845" s="439"/>
      <c r="AE12845" s="439"/>
      <c r="AF12845" s="439"/>
      <c r="AG12845" s="439"/>
      <c r="AH12845" s="439"/>
      <c r="AI12845" s="439"/>
      <c r="AJ12845" s="439"/>
    </row>
    <row r="12846" spans="29:36" x14ac:dyDescent="0.3">
      <c r="AC12846" s="439"/>
      <c r="AD12846" s="439"/>
      <c r="AE12846" s="439"/>
      <c r="AF12846" s="439"/>
      <c r="AG12846" s="439"/>
      <c r="AH12846" s="439"/>
      <c r="AI12846" s="439"/>
      <c r="AJ12846" s="439"/>
    </row>
    <row r="12847" spans="29:36" x14ac:dyDescent="0.3">
      <c r="AC12847" s="439"/>
      <c r="AD12847" s="439"/>
      <c r="AE12847" s="439"/>
      <c r="AF12847" s="439"/>
      <c r="AG12847" s="439"/>
      <c r="AH12847" s="439"/>
      <c r="AI12847" s="439"/>
      <c r="AJ12847" s="439"/>
    </row>
    <row r="12848" spans="29:36" x14ac:dyDescent="0.3">
      <c r="AC12848" s="439"/>
      <c r="AD12848" s="439"/>
      <c r="AE12848" s="439"/>
      <c r="AF12848" s="439"/>
      <c r="AG12848" s="439"/>
      <c r="AH12848" s="439"/>
      <c r="AI12848" s="439"/>
      <c r="AJ12848" s="439"/>
    </row>
    <row r="12849" spans="29:36" x14ac:dyDescent="0.3">
      <c r="AC12849" s="439"/>
      <c r="AD12849" s="439"/>
      <c r="AE12849" s="439"/>
      <c r="AF12849" s="439"/>
      <c r="AG12849" s="439"/>
      <c r="AH12849" s="439"/>
      <c r="AI12849" s="439"/>
      <c r="AJ12849" s="439"/>
    </row>
    <row r="12850" spans="29:36" x14ac:dyDescent="0.3">
      <c r="AC12850" s="439"/>
      <c r="AD12850" s="439"/>
      <c r="AE12850" s="439"/>
      <c r="AF12850" s="439"/>
      <c r="AG12850" s="439"/>
      <c r="AH12850" s="439"/>
      <c r="AI12850" s="439"/>
      <c r="AJ12850" s="439"/>
    </row>
    <row r="12851" spans="29:36" x14ac:dyDescent="0.3">
      <c r="AC12851" s="439"/>
      <c r="AD12851" s="439"/>
      <c r="AE12851" s="439"/>
      <c r="AF12851" s="439"/>
      <c r="AG12851" s="439"/>
      <c r="AH12851" s="439"/>
      <c r="AI12851" s="439"/>
      <c r="AJ12851" s="439"/>
    </row>
    <row r="12852" spans="29:36" x14ac:dyDescent="0.3">
      <c r="AC12852" s="439"/>
      <c r="AD12852" s="439"/>
      <c r="AE12852" s="439"/>
      <c r="AF12852" s="439"/>
      <c r="AG12852" s="439"/>
      <c r="AH12852" s="439"/>
      <c r="AI12852" s="439"/>
      <c r="AJ12852" s="439"/>
    </row>
    <row r="12853" spans="29:36" x14ac:dyDescent="0.3">
      <c r="AC12853" s="439"/>
      <c r="AD12853" s="439"/>
      <c r="AE12853" s="439"/>
      <c r="AF12853" s="439"/>
      <c r="AG12853" s="439"/>
      <c r="AH12853" s="439"/>
      <c r="AI12853" s="439"/>
      <c r="AJ12853" s="439"/>
    </row>
    <row r="12854" spans="29:36" x14ac:dyDescent="0.3">
      <c r="AC12854" s="439"/>
      <c r="AD12854" s="439"/>
      <c r="AE12854" s="439"/>
      <c r="AF12854" s="439"/>
      <c r="AG12854" s="439"/>
      <c r="AH12854" s="439"/>
      <c r="AI12854" s="439"/>
      <c r="AJ12854" s="439"/>
    </row>
    <row r="12855" spans="29:36" x14ac:dyDescent="0.3">
      <c r="AC12855" s="439"/>
      <c r="AD12855" s="439"/>
      <c r="AE12855" s="439"/>
      <c r="AF12855" s="439"/>
      <c r="AG12855" s="439"/>
      <c r="AH12855" s="439"/>
      <c r="AI12855" s="439"/>
      <c r="AJ12855" s="439"/>
    </row>
    <row r="12856" spans="29:36" x14ac:dyDescent="0.3">
      <c r="AC12856" s="439"/>
      <c r="AD12856" s="439"/>
      <c r="AE12856" s="439"/>
      <c r="AF12856" s="439"/>
      <c r="AG12856" s="439"/>
      <c r="AH12856" s="439"/>
      <c r="AI12856" s="439"/>
      <c r="AJ12856" s="439"/>
    </row>
    <row r="12857" spans="29:36" x14ac:dyDescent="0.3">
      <c r="AC12857" s="439"/>
      <c r="AD12857" s="439"/>
      <c r="AE12857" s="439"/>
      <c r="AF12857" s="439"/>
      <c r="AG12857" s="439"/>
      <c r="AH12857" s="439"/>
      <c r="AI12857" s="439"/>
      <c r="AJ12857" s="439"/>
    </row>
    <row r="12858" spans="29:36" x14ac:dyDescent="0.3">
      <c r="AC12858" s="439"/>
      <c r="AD12858" s="439"/>
      <c r="AE12858" s="439"/>
      <c r="AF12858" s="439"/>
      <c r="AG12858" s="439"/>
      <c r="AH12858" s="439"/>
      <c r="AI12858" s="439"/>
      <c r="AJ12858" s="439"/>
    </row>
    <row r="12859" spans="29:36" x14ac:dyDescent="0.3">
      <c r="AC12859" s="439"/>
      <c r="AD12859" s="439"/>
      <c r="AE12859" s="439"/>
      <c r="AF12859" s="439"/>
      <c r="AG12859" s="439"/>
      <c r="AH12859" s="439"/>
      <c r="AI12859" s="439"/>
      <c r="AJ12859" s="439"/>
    </row>
    <row r="12860" spans="29:36" x14ac:dyDescent="0.3">
      <c r="AC12860" s="439"/>
      <c r="AD12860" s="439"/>
      <c r="AE12860" s="439"/>
      <c r="AF12860" s="439"/>
      <c r="AG12860" s="439"/>
      <c r="AH12860" s="439"/>
      <c r="AI12860" s="439"/>
      <c r="AJ12860" s="439"/>
    </row>
    <row r="12861" spans="29:36" x14ac:dyDescent="0.3">
      <c r="AC12861" s="439"/>
      <c r="AD12861" s="439"/>
      <c r="AE12861" s="439"/>
      <c r="AF12861" s="439"/>
      <c r="AG12861" s="439"/>
      <c r="AH12861" s="439"/>
      <c r="AI12861" s="439"/>
      <c r="AJ12861" s="439"/>
    </row>
    <row r="12862" spans="29:36" x14ac:dyDescent="0.3">
      <c r="AC12862" s="439"/>
      <c r="AD12862" s="439"/>
      <c r="AE12862" s="439"/>
      <c r="AF12862" s="439"/>
      <c r="AG12862" s="439"/>
      <c r="AH12862" s="439"/>
      <c r="AI12862" s="439"/>
      <c r="AJ12862" s="439"/>
    </row>
    <row r="12863" spans="29:36" x14ac:dyDescent="0.3">
      <c r="AC12863" s="439"/>
      <c r="AD12863" s="439"/>
      <c r="AE12863" s="439"/>
      <c r="AF12863" s="439"/>
      <c r="AG12863" s="439"/>
      <c r="AH12863" s="439"/>
      <c r="AI12863" s="439"/>
      <c r="AJ12863" s="439"/>
    </row>
    <row r="12864" spans="29:36" x14ac:dyDescent="0.3">
      <c r="AC12864" s="439"/>
      <c r="AD12864" s="439"/>
      <c r="AE12864" s="439"/>
      <c r="AF12864" s="439"/>
      <c r="AG12864" s="439"/>
      <c r="AH12864" s="439"/>
      <c r="AI12864" s="439"/>
      <c r="AJ12864" s="439"/>
    </row>
    <row r="12865" spans="29:36" x14ac:dyDescent="0.3">
      <c r="AC12865" s="439"/>
      <c r="AD12865" s="439"/>
      <c r="AE12865" s="439"/>
      <c r="AF12865" s="439"/>
      <c r="AG12865" s="439"/>
      <c r="AH12865" s="439"/>
      <c r="AI12865" s="439"/>
      <c r="AJ12865" s="439"/>
    </row>
    <row r="12866" spans="29:36" x14ac:dyDescent="0.3">
      <c r="AC12866" s="439"/>
      <c r="AD12866" s="439"/>
      <c r="AE12866" s="439"/>
      <c r="AF12866" s="439"/>
      <c r="AG12866" s="439"/>
      <c r="AH12866" s="439"/>
      <c r="AI12866" s="439"/>
      <c r="AJ12866" s="439"/>
    </row>
    <row r="12867" spans="29:36" x14ac:dyDescent="0.3">
      <c r="AC12867" s="439"/>
      <c r="AD12867" s="439"/>
      <c r="AE12867" s="439"/>
      <c r="AF12867" s="439"/>
      <c r="AG12867" s="439"/>
      <c r="AH12867" s="439"/>
      <c r="AI12867" s="439"/>
      <c r="AJ12867" s="439"/>
    </row>
    <row r="12868" spans="29:36" x14ac:dyDescent="0.3">
      <c r="AC12868" s="439"/>
      <c r="AD12868" s="439"/>
      <c r="AE12868" s="439"/>
      <c r="AF12868" s="439"/>
      <c r="AG12868" s="439"/>
      <c r="AH12868" s="439"/>
      <c r="AI12868" s="439"/>
      <c r="AJ12868" s="439"/>
    </row>
    <row r="12869" spans="29:36" x14ac:dyDescent="0.3">
      <c r="AC12869" s="439"/>
      <c r="AD12869" s="439"/>
      <c r="AE12869" s="439"/>
      <c r="AF12869" s="439"/>
      <c r="AG12869" s="439"/>
      <c r="AH12869" s="439"/>
      <c r="AI12869" s="439"/>
      <c r="AJ12869" s="439"/>
    </row>
    <row r="12870" spans="29:36" x14ac:dyDescent="0.3">
      <c r="AC12870" s="439"/>
      <c r="AD12870" s="439"/>
      <c r="AE12870" s="439"/>
      <c r="AF12870" s="439"/>
      <c r="AG12870" s="439"/>
      <c r="AH12870" s="439"/>
      <c r="AI12870" s="439"/>
      <c r="AJ12870" s="439"/>
    </row>
    <row r="12871" spans="29:36" x14ac:dyDescent="0.3">
      <c r="AC12871" s="439"/>
      <c r="AD12871" s="439"/>
      <c r="AE12871" s="439"/>
      <c r="AF12871" s="439"/>
      <c r="AG12871" s="439"/>
      <c r="AH12871" s="439"/>
      <c r="AI12871" s="439"/>
      <c r="AJ12871" s="439"/>
    </row>
    <row r="12872" spans="29:36" x14ac:dyDescent="0.3">
      <c r="AC12872" s="439"/>
      <c r="AD12872" s="439"/>
      <c r="AE12872" s="439"/>
      <c r="AF12872" s="439"/>
      <c r="AG12872" s="439"/>
      <c r="AH12872" s="439"/>
      <c r="AI12872" s="439"/>
      <c r="AJ12872" s="439"/>
    </row>
    <row r="12873" spans="29:36" x14ac:dyDescent="0.3">
      <c r="AC12873" s="439"/>
      <c r="AD12873" s="439"/>
      <c r="AE12873" s="439"/>
      <c r="AF12873" s="439"/>
      <c r="AG12873" s="439"/>
      <c r="AH12873" s="439"/>
      <c r="AI12873" s="439"/>
      <c r="AJ12873" s="439"/>
    </row>
    <row r="12874" spans="29:36" x14ac:dyDescent="0.3">
      <c r="AC12874" s="439"/>
      <c r="AD12874" s="439"/>
      <c r="AE12874" s="439"/>
      <c r="AF12874" s="439"/>
      <c r="AG12874" s="439"/>
      <c r="AH12874" s="439"/>
      <c r="AI12874" s="439"/>
      <c r="AJ12874" s="439"/>
    </row>
    <row r="12875" spans="29:36" x14ac:dyDescent="0.3">
      <c r="AC12875" s="439"/>
      <c r="AD12875" s="439"/>
      <c r="AE12875" s="439"/>
      <c r="AF12875" s="439"/>
      <c r="AG12875" s="439"/>
      <c r="AH12875" s="439"/>
      <c r="AI12875" s="439"/>
      <c r="AJ12875" s="439"/>
    </row>
    <row r="12876" spans="29:36" x14ac:dyDescent="0.3">
      <c r="AC12876" s="439"/>
      <c r="AD12876" s="439"/>
      <c r="AE12876" s="439"/>
      <c r="AF12876" s="439"/>
      <c r="AG12876" s="439"/>
      <c r="AH12876" s="439"/>
      <c r="AI12876" s="439"/>
      <c r="AJ12876" s="439"/>
    </row>
    <row r="12877" spans="29:36" x14ac:dyDescent="0.3">
      <c r="AC12877" s="439"/>
      <c r="AD12877" s="439"/>
      <c r="AE12877" s="439"/>
      <c r="AF12877" s="439"/>
      <c r="AG12877" s="439"/>
      <c r="AH12877" s="439"/>
      <c r="AI12877" s="439"/>
      <c r="AJ12877" s="439"/>
    </row>
    <row r="12878" spans="29:36" x14ac:dyDescent="0.3">
      <c r="AC12878" s="439"/>
      <c r="AD12878" s="439"/>
      <c r="AE12878" s="439"/>
      <c r="AF12878" s="439"/>
      <c r="AG12878" s="439"/>
      <c r="AH12878" s="439"/>
      <c r="AI12878" s="439"/>
      <c r="AJ12878" s="439"/>
    </row>
    <row r="12879" spans="29:36" x14ac:dyDescent="0.3">
      <c r="AC12879" s="439"/>
      <c r="AD12879" s="439"/>
      <c r="AE12879" s="439"/>
      <c r="AF12879" s="439"/>
      <c r="AG12879" s="439"/>
      <c r="AH12879" s="439"/>
      <c r="AI12879" s="439"/>
      <c r="AJ12879" s="439"/>
    </row>
    <row r="12880" spans="29:36" x14ac:dyDescent="0.3">
      <c r="AC12880" s="439"/>
      <c r="AD12880" s="439"/>
      <c r="AE12880" s="439"/>
      <c r="AF12880" s="439"/>
      <c r="AG12880" s="439"/>
      <c r="AH12880" s="439"/>
      <c r="AI12880" s="439"/>
      <c r="AJ12880" s="439"/>
    </row>
    <row r="12881" spans="29:36" x14ac:dyDescent="0.3">
      <c r="AC12881" s="439"/>
      <c r="AD12881" s="439"/>
      <c r="AE12881" s="439"/>
      <c r="AF12881" s="439"/>
      <c r="AG12881" s="439"/>
      <c r="AH12881" s="439"/>
      <c r="AI12881" s="439"/>
      <c r="AJ12881" s="439"/>
    </row>
    <row r="12882" spans="29:36" x14ac:dyDescent="0.3">
      <c r="AC12882" s="439"/>
      <c r="AD12882" s="439"/>
      <c r="AE12882" s="439"/>
      <c r="AF12882" s="439"/>
      <c r="AG12882" s="439"/>
      <c r="AH12882" s="439"/>
      <c r="AI12882" s="439"/>
      <c r="AJ12882" s="439"/>
    </row>
    <row r="12883" spans="29:36" x14ac:dyDescent="0.3">
      <c r="AC12883" s="439"/>
      <c r="AD12883" s="439"/>
      <c r="AE12883" s="439"/>
      <c r="AF12883" s="439"/>
      <c r="AG12883" s="439"/>
      <c r="AH12883" s="439"/>
      <c r="AI12883" s="439"/>
      <c r="AJ12883" s="439"/>
    </row>
    <row r="12884" spans="29:36" x14ac:dyDescent="0.3">
      <c r="AC12884" s="439"/>
      <c r="AD12884" s="439"/>
      <c r="AE12884" s="439"/>
      <c r="AF12884" s="439"/>
      <c r="AG12884" s="439"/>
      <c r="AH12884" s="439"/>
      <c r="AI12884" s="439"/>
      <c r="AJ12884" s="439"/>
    </row>
    <row r="12885" spans="29:36" x14ac:dyDescent="0.3">
      <c r="AC12885" s="439"/>
      <c r="AD12885" s="439"/>
      <c r="AE12885" s="439"/>
      <c r="AF12885" s="439"/>
      <c r="AG12885" s="439"/>
      <c r="AH12885" s="439"/>
      <c r="AI12885" s="439"/>
      <c r="AJ12885" s="439"/>
    </row>
    <row r="12886" spans="29:36" x14ac:dyDescent="0.3">
      <c r="AC12886" s="439"/>
      <c r="AD12886" s="439"/>
      <c r="AE12886" s="439"/>
      <c r="AF12886" s="439"/>
      <c r="AG12886" s="439"/>
      <c r="AH12886" s="439"/>
      <c r="AI12886" s="439"/>
      <c r="AJ12886" s="439"/>
    </row>
    <row r="12887" spans="29:36" x14ac:dyDescent="0.3">
      <c r="AC12887" s="439"/>
      <c r="AD12887" s="439"/>
      <c r="AE12887" s="439"/>
      <c r="AF12887" s="439"/>
      <c r="AG12887" s="439"/>
      <c r="AH12887" s="439"/>
      <c r="AI12887" s="439"/>
      <c r="AJ12887" s="439"/>
    </row>
    <row r="12888" spans="29:36" x14ac:dyDescent="0.3">
      <c r="AC12888" s="439"/>
      <c r="AD12888" s="439"/>
      <c r="AE12888" s="439"/>
      <c r="AF12888" s="439"/>
      <c r="AG12888" s="439"/>
      <c r="AH12888" s="439"/>
      <c r="AI12888" s="439"/>
      <c r="AJ12888" s="439"/>
    </row>
    <row r="12889" spans="29:36" x14ac:dyDescent="0.3">
      <c r="AC12889" s="439"/>
      <c r="AD12889" s="439"/>
      <c r="AE12889" s="439"/>
      <c r="AF12889" s="439"/>
      <c r="AG12889" s="439"/>
      <c r="AH12889" s="439"/>
      <c r="AI12889" s="439"/>
      <c r="AJ12889" s="439"/>
    </row>
    <row r="12890" spans="29:36" x14ac:dyDescent="0.3">
      <c r="AC12890" s="439"/>
      <c r="AD12890" s="439"/>
      <c r="AE12890" s="439"/>
      <c r="AF12890" s="439"/>
      <c r="AG12890" s="439"/>
      <c r="AH12890" s="439"/>
      <c r="AI12890" s="439"/>
      <c r="AJ12890" s="439"/>
    </row>
    <row r="12891" spans="29:36" x14ac:dyDescent="0.3">
      <c r="AC12891" s="439"/>
      <c r="AD12891" s="439"/>
      <c r="AE12891" s="439"/>
      <c r="AF12891" s="439"/>
      <c r="AG12891" s="439"/>
      <c r="AH12891" s="439"/>
      <c r="AI12891" s="439"/>
      <c r="AJ12891" s="439"/>
    </row>
    <row r="12892" spans="29:36" x14ac:dyDescent="0.3">
      <c r="AC12892" s="439"/>
      <c r="AD12892" s="439"/>
      <c r="AE12892" s="439"/>
      <c r="AF12892" s="439"/>
      <c r="AG12892" s="439"/>
      <c r="AH12892" s="439"/>
      <c r="AI12892" s="439"/>
      <c r="AJ12892" s="439"/>
    </row>
    <row r="12893" spans="29:36" x14ac:dyDescent="0.3">
      <c r="AC12893" s="439"/>
      <c r="AD12893" s="439"/>
      <c r="AE12893" s="439"/>
      <c r="AF12893" s="439"/>
      <c r="AG12893" s="439"/>
      <c r="AH12893" s="439"/>
      <c r="AI12893" s="439"/>
      <c r="AJ12893" s="439"/>
    </row>
    <row r="12894" spans="29:36" x14ac:dyDescent="0.3">
      <c r="AC12894" s="439"/>
      <c r="AD12894" s="439"/>
      <c r="AE12894" s="439"/>
      <c r="AF12894" s="439"/>
      <c r="AG12894" s="439"/>
      <c r="AH12894" s="439"/>
      <c r="AI12894" s="439"/>
      <c r="AJ12894" s="439"/>
    </row>
    <row r="12895" spans="29:36" x14ac:dyDescent="0.3">
      <c r="AC12895" s="439"/>
      <c r="AD12895" s="439"/>
      <c r="AE12895" s="439"/>
      <c r="AF12895" s="439"/>
      <c r="AG12895" s="439"/>
      <c r="AH12895" s="439"/>
      <c r="AI12895" s="439"/>
      <c r="AJ12895" s="439"/>
    </row>
    <row r="12896" spans="29:36" x14ac:dyDescent="0.3">
      <c r="AC12896" s="439"/>
      <c r="AD12896" s="439"/>
      <c r="AE12896" s="439"/>
      <c r="AF12896" s="439"/>
      <c r="AG12896" s="439"/>
      <c r="AH12896" s="439"/>
      <c r="AI12896" s="439"/>
      <c r="AJ12896" s="439"/>
    </row>
    <row r="12897" spans="29:36" x14ac:dyDescent="0.3">
      <c r="AC12897" s="439"/>
      <c r="AD12897" s="439"/>
      <c r="AE12897" s="439"/>
      <c r="AF12897" s="439"/>
      <c r="AG12897" s="439"/>
      <c r="AH12897" s="439"/>
      <c r="AI12897" s="439"/>
      <c r="AJ12897" s="439"/>
    </row>
    <row r="12898" spans="29:36" x14ac:dyDescent="0.3">
      <c r="AC12898" s="439"/>
      <c r="AD12898" s="439"/>
      <c r="AE12898" s="439"/>
      <c r="AF12898" s="439"/>
      <c r="AG12898" s="439"/>
      <c r="AH12898" s="439"/>
      <c r="AI12898" s="439"/>
      <c r="AJ12898" s="439"/>
    </row>
    <row r="12899" spans="29:36" x14ac:dyDescent="0.3">
      <c r="AC12899" s="439"/>
      <c r="AD12899" s="439"/>
      <c r="AE12899" s="439"/>
      <c r="AF12899" s="439"/>
      <c r="AG12899" s="439"/>
      <c r="AH12899" s="439"/>
      <c r="AI12899" s="439"/>
      <c r="AJ12899" s="439"/>
    </row>
    <row r="12900" spans="29:36" x14ac:dyDescent="0.3">
      <c r="AC12900" s="439"/>
      <c r="AD12900" s="439"/>
      <c r="AE12900" s="439"/>
      <c r="AF12900" s="439"/>
      <c r="AG12900" s="439"/>
      <c r="AH12900" s="439"/>
      <c r="AI12900" s="439"/>
      <c r="AJ12900" s="439"/>
    </row>
    <row r="12901" spans="29:36" x14ac:dyDescent="0.3">
      <c r="AC12901" s="439"/>
      <c r="AD12901" s="439"/>
      <c r="AE12901" s="439"/>
      <c r="AF12901" s="439"/>
      <c r="AG12901" s="439"/>
      <c r="AH12901" s="439"/>
      <c r="AI12901" s="439"/>
      <c r="AJ12901" s="439"/>
    </row>
    <row r="12902" spans="29:36" x14ac:dyDescent="0.3">
      <c r="AC12902" s="439"/>
      <c r="AD12902" s="439"/>
      <c r="AE12902" s="439"/>
      <c r="AF12902" s="439"/>
      <c r="AG12902" s="439"/>
      <c r="AH12902" s="439"/>
      <c r="AI12902" s="439"/>
      <c r="AJ12902" s="439"/>
    </row>
    <row r="12903" spans="29:36" x14ac:dyDescent="0.3">
      <c r="AC12903" s="439"/>
      <c r="AD12903" s="439"/>
      <c r="AE12903" s="439"/>
      <c r="AF12903" s="439"/>
      <c r="AG12903" s="439"/>
      <c r="AH12903" s="439"/>
      <c r="AI12903" s="439"/>
      <c r="AJ12903" s="439"/>
    </row>
    <row r="12904" spans="29:36" x14ac:dyDescent="0.3">
      <c r="AC12904" s="439"/>
      <c r="AD12904" s="439"/>
      <c r="AE12904" s="439"/>
      <c r="AF12904" s="439"/>
      <c r="AG12904" s="439"/>
      <c r="AH12904" s="439"/>
      <c r="AI12904" s="439"/>
      <c r="AJ12904" s="439"/>
    </row>
    <row r="12905" spans="29:36" x14ac:dyDescent="0.3">
      <c r="AC12905" s="439"/>
      <c r="AD12905" s="439"/>
      <c r="AE12905" s="439"/>
      <c r="AF12905" s="439"/>
      <c r="AG12905" s="439"/>
      <c r="AH12905" s="439"/>
      <c r="AI12905" s="439"/>
      <c r="AJ12905" s="439"/>
    </row>
    <row r="12906" spans="29:36" x14ac:dyDescent="0.3">
      <c r="AC12906" s="439"/>
      <c r="AD12906" s="439"/>
      <c r="AE12906" s="439"/>
      <c r="AF12906" s="439"/>
      <c r="AG12906" s="439"/>
      <c r="AH12906" s="439"/>
      <c r="AI12906" s="439"/>
      <c r="AJ12906" s="439"/>
    </row>
    <row r="12907" spans="29:36" x14ac:dyDescent="0.3">
      <c r="AC12907" s="439"/>
      <c r="AD12907" s="439"/>
      <c r="AE12907" s="439"/>
      <c r="AF12907" s="439"/>
      <c r="AG12907" s="439"/>
      <c r="AH12907" s="439"/>
      <c r="AI12907" s="439"/>
      <c r="AJ12907" s="439"/>
    </row>
    <row r="12908" spans="29:36" x14ac:dyDescent="0.3">
      <c r="AC12908" s="439"/>
      <c r="AD12908" s="439"/>
      <c r="AE12908" s="439"/>
      <c r="AF12908" s="439"/>
      <c r="AG12908" s="439"/>
      <c r="AH12908" s="439"/>
      <c r="AI12908" s="439"/>
      <c r="AJ12908" s="439"/>
    </row>
    <row r="12909" spans="29:36" x14ac:dyDescent="0.3">
      <c r="AC12909" s="439"/>
      <c r="AD12909" s="439"/>
      <c r="AE12909" s="439"/>
      <c r="AF12909" s="439"/>
      <c r="AG12909" s="439"/>
      <c r="AH12909" s="439"/>
      <c r="AI12909" s="439"/>
      <c r="AJ12909" s="439"/>
    </row>
    <row r="12910" spans="29:36" x14ac:dyDescent="0.3">
      <c r="AC12910" s="439"/>
      <c r="AD12910" s="439"/>
      <c r="AE12910" s="439"/>
      <c r="AF12910" s="439"/>
      <c r="AG12910" s="439"/>
      <c r="AH12910" s="439"/>
      <c r="AI12910" s="439"/>
      <c r="AJ12910" s="439"/>
    </row>
    <row r="12911" spans="29:36" x14ac:dyDescent="0.3">
      <c r="AC12911" s="439"/>
      <c r="AD12911" s="439"/>
      <c r="AE12911" s="439"/>
      <c r="AF12911" s="439"/>
      <c r="AG12911" s="439"/>
      <c r="AH12911" s="439"/>
      <c r="AI12911" s="439"/>
      <c r="AJ12911" s="439"/>
    </row>
    <row r="12912" spans="29:36" x14ac:dyDescent="0.3">
      <c r="AC12912" s="439"/>
      <c r="AD12912" s="439"/>
      <c r="AE12912" s="439"/>
      <c r="AF12912" s="439"/>
      <c r="AG12912" s="439"/>
      <c r="AH12912" s="439"/>
      <c r="AI12912" s="439"/>
      <c r="AJ12912" s="439"/>
    </row>
    <row r="12913" spans="29:36" x14ac:dyDescent="0.3">
      <c r="AC12913" s="439"/>
      <c r="AD12913" s="439"/>
      <c r="AE12913" s="439"/>
      <c r="AF12913" s="439"/>
      <c r="AG12913" s="439"/>
      <c r="AH12913" s="439"/>
      <c r="AI12913" s="439"/>
      <c r="AJ12913" s="439"/>
    </row>
    <row r="12914" spans="29:36" x14ac:dyDescent="0.3">
      <c r="AC12914" s="439"/>
      <c r="AD12914" s="439"/>
      <c r="AE12914" s="439"/>
      <c r="AF12914" s="439"/>
      <c r="AG12914" s="439"/>
      <c r="AH12914" s="439"/>
      <c r="AI12914" s="439"/>
      <c r="AJ12914" s="439"/>
    </row>
    <row r="12915" spans="29:36" x14ac:dyDescent="0.3">
      <c r="AC12915" s="439"/>
      <c r="AD12915" s="439"/>
      <c r="AE12915" s="439"/>
      <c r="AF12915" s="439"/>
      <c r="AG12915" s="439"/>
      <c r="AH12915" s="439"/>
      <c r="AI12915" s="439"/>
      <c r="AJ12915" s="439"/>
    </row>
    <row r="12916" spans="29:36" x14ac:dyDescent="0.3">
      <c r="AC12916" s="439"/>
      <c r="AD12916" s="439"/>
      <c r="AE12916" s="439"/>
      <c r="AF12916" s="439"/>
      <c r="AG12916" s="439"/>
      <c r="AH12916" s="439"/>
      <c r="AI12916" s="439"/>
      <c r="AJ12916" s="439"/>
    </row>
    <row r="12917" spans="29:36" x14ac:dyDescent="0.3">
      <c r="AC12917" s="439"/>
      <c r="AD12917" s="439"/>
      <c r="AE12917" s="439"/>
      <c r="AF12917" s="439"/>
      <c r="AG12917" s="439"/>
      <c r="AH12917" s="439"/>
      <c r="AI12917" s="439"/>
      <c r="AJ12917" s="439"/>
    </row>
    <row r="12918" spans="29:36" x14ac:dyDescent="0.3">
      <c r="AC12918" s="439"/>
      <c r="AD12918" s="439"/>
      <c r="AE12918" s="439"/>
      <c r="AF12918" s="439"/>
      <c r="AG12918" s="439"/>
      <c r="AH12918" s="439"/>
      <c r="AI12918" s="439"/>
      <c r="AJ12918" s="439"/>
    </row>
    <row r="12919" spans="29:36" x14ac:dyDescent="0.3">
      <c r="AC12919" s="439"/>
      <c r="AD12919" s="439"/>
      <c r="AE12919" s="439"/>
      <c r="AF12919" s="439"/>
      <c r="AG12919" s="439"/>
      <c r="AH12919" s="439"/>
      <c r="AI12919" s="439"/>
      <c r="AJ12919" s="439"/>
    </row>
    <row r="12920" spans="29:36" x14ac:dyDescent="0.3">
      <c r="AC12920" s="439"/>
      <c r="AD12920" s="439"/>
      <c r="AE12920" s="439"/>
      <c r="AF12920" s="439"/>
      <c r="AG12920" s="439"/>
      <c r="AH12920" s="439"/>
      <c r="AI12920" s="439"/>
      <c r="AJ12920" s="439"/>
    </row>
    <row r="12921" spans="29:36" x14ac:dyDescent="0.3">
      <c r="AC12921" s="439"/>
      <c r="AD12921" s="439"/>
      <c r="AE12921" s="439"/>
      <c r="AF12921" s="439"/>
      <c r="AG12921" s="439"/>
      <c r="AH12921" s="439"/>
      <c r="AI12921" s="439"/>
      <c r="AJ12921" s="439"/>
    </row>
    <row r="12922" spans="29:36" x14ac:dyDescent="0.3">
      <c r="AC12922" s="439"/>
      <c r="AD12922" s="439"/>
      <c r="AE12922" s="439"/>
      <c r="AF12922" s="439"/>
      <c r="AG12922" s="439"/>
      <c r="AH12922" s="439"/>
      <c r="AI12922" s="439"/>
      <c r="AJ12922" s="439"/>
    </row>
    <row r="12923" spans="29:36" x14ac:dyDescent="0.3">
      <c r="AC12923" s="439"/>
      <c r="AD12923" s="439"/>
      <c r="AE12923" s="439"/>
      <c r="AF12923" s="439"/>
      <c r="AG12923" s="439"/>
      <c r="AH12923" s="439"/>
      <c r="AI12923" s="439"/>
      <c r="AJ12923" s="439"/>
    </row>
    <row r="12924" spans="29:36" x14ac:dyDescent="0.3">
      <c r="AC12924" s="439"/>
      <c r="AD12924" s="439"/>
      <c r="AE12924" s="439"/>
      <c r="AF12924" s="439"/>
      <c r="AG12924" s="439"/>
      <c r="AH12924" s="439"/>
      <c r="AI12924" s="439"/>
      <c r="AJ12924" s="439"/>
    </row>
    <row r="12925" spans="29:36" x14ac:dyDescent="0.3">
      <c r="AC12925" s="439"/>
      <c r="AD12925" s="439"/>
      <c r="AE12925" s="439"/>
      <c r="AF12925" s="439"/>
      <c r="AG12925" s="439"/>
      <c r="AH12925" s="439"/>
      <c r="AI12925" s="439"/>
      <c r="AJ12925" s="439"/>
    </row>
    <row r="12926" spans="29:36" x14ac:dyDescent="0.3">
      <c r="AC12926" s="439"/>
      <c r="AD12926" s="439"/>
      <c r="AE12926" s="439"/>
      <c r="AF12926" s="439"/>
      <c r="AG12926" s="439"/>
      <c r="AH12926" s="439"/>
      <c r="AI12926" s="439"/>
      <c r="AJ12926" s="439"/>
    </row>
    <row r="12927" spans="29:36" x14ac:dyDescent="0.3">
      <c r="AC12927" s="439"/>
      <c r="AD12927" s="439"/>
      <c r="AE12927" s="439"/>
      <c r="AF12927" s="439"/>
      <c r="AG12927" s="439"/>
      <c r="AH12927" s="439"/>
      <c r="AI12927" s="439"/>
      <c r="AJ12927" s="439"/>
    </row>
    <row r="12928" spans="29:36" x14ac:dyDescent="0.3">
      <c r="AC12928" s="439"/>
      <c r="AD12928" s="439"/>
      <c r="AE12928" s="439"/>
      <c r="AF12928" s="439"/>
      <c r="AG12928" s="439"/>
      <c r="AH12928" s="439"/>
      <c r="AI12928" s="439"/>
      <c r="AJ12928" s="439"/>
    </row>
    <row r="12929" spans="29:36" x14ac:dyDescent="0.3">
      <c r="AC12929" s="439"/>
      <c r="AD12929" s="439"/>
      <c r="AE12929" s="439"/>
      <c r="AF12929" s="439"/>
      <c r="AG12929" s="439"/>
      <c r="AH12929" s="439"/>
      <c r="AI12929" s="439"/>
      <c r="AJ12929" s="439"/>
    </row>
    <row r="12930" spans="29:36" x14ac:dyDescent="0.3">
      <c r="AC12930" s="439"/>
      <c r="AD12930" s="439"/>
      <c r="AE12930" s="439"/>
      <c r="AF12930" s="439"/>
      <c r="AG12930" s="439"/>
      <c r="AH12930" s="439"/>
      <c r="AI12930" s="439"/>
      <c r="AJ12930" s="439"/>
    </row>
    <row r="12931" spans="29:36" x14ac:dyDescent="0.3">
      <c r="AC12931" s="439"/>
      <c r="AD12931" s="439"/>
      <c r="AE12931" s="439"/>
      <c r="AF12931" s="439"/>
      <c r="AG12931" s="439"/>
      <c r="AH12931" s="439"/>
      <c r="AI12931" s="439"/>
      <c r="AJ12931" s="439"/>
    </row>
    <row r="12932" spans="29:36" x14ac:dyDescent="0.3">
      <c r="AC12932" s="439"/>
      <c r="AD12932" s="439"/>
      <c r="AE12932" s="439"/>
      <c r="AF12932" s="439"/>
      <c r="AG12932" s="439"/>
      <c r="AH12932" s="439"/>
      <c r="AI12932" s="439"/>
      <c r="AJ12932" s="439"/>
    </row>
    <row r="12933" spans="29:36" x14ac:dyDescent="0.3">
      <c r="AC12933" s="439"/>
      <c r="AD12933" s="439"/>
      <c r="AE12933" s="439"/>
      <c r="AF12933" s="439"/>
      <c r="AG12933" s="439"/>
      <c r="AH12933" s="439"/>
      <c r="AI12933" s="439"/>
      <c r="AJ12933" s="439"/>
    </row>
    <row r="12934" spans="29:36" x14ac:dyDescent="0.3">
      <c r="AC12934" s="439"/>
      <c r="AD12934" s="439"/>
      <c r="AE12934" s="439"/>
      <c r="AF12934" s="439"/>
      <c r="AG12934" s="439"/>
      <c r="AH12934" s="439"/>
      <c r="AI12934" s="439"/>
      <c r="AJ12934" s="439"/>
    </row>
    <row r="12935" spans="29:36" x14ac:dyDescent="0.3">
      <c r="AC12935" s="439"/>
      <c r="AD12935" s="439"/>
      <c r="AE12935" s="439"/>
      <c r="AF12935" s="439"/>
      <c r="AG12935" s="439"/>
      <c r="AH12935" s="439"/>
      <c r="AI12935" s="439"/>
      <c r="AJ12935" s="439"/>
    </row>
    <row r="12936" spans="29:36" x14ac:dyDescent="0.3">
      <c r="AC12936" s="439"/>
      <c r="AD12936" s="439"/>
      <c r="AE12936" s="439"/>
      <c r="AF12936" s="439"/>
      <c r="AG12936" s="439"/>
      <c r="AH12936" s="439"/>
      <c r="AI12936" s="439"/>
      <c r="AJ12936" s="439"/>
    </row>
    <row r="12937" spans="29:36" x14ac:dyDescent="0.3">
      <c r="AC12937" s="439"/>
      <c r="AD12937" s="439"/>
      <c r="AE12937" s="439"/>
      <c r="AF12937" s="439"/>
      <c r="AG12937" s="439"/>
      <c r="AH12937" s="439"/>
      <c r="AI12937" s="439"/>
      <c r="AJ12937" s="439"/>
    </row>
    <row r="12938" spans="29:36" x14ac:dyDescent="0.3">
      <c r="AC12938" s="439"/>
      <c r="AD12938" s="439"/>
      <c r="AE12938" s="439"/>
      <c r="AF12938" s="439"/>
      <c r="AG12938" s="439"/>
      <c r="AH12938" s="439"/>
      <c r="AI12938" s="439"/>
      <c r="AJ12938" s="439"/>
    </row>
    <row r="12939" spans="29:36" x14ac:dyDescent="0.3">
      <c r="AC12939" s="439"/>
      <c r="AD12939" s="439"/>
      <c r="AE12939" s="439"/>
      <c r="AF12939" s="439"/>
      <c r="AG12939" s="439"/>
      <c r="AH12939" s="439"/>
      <c r="AI12939" s="439"/>
      <c r="AJ12939" s="439"/>
    </row>
    <row r="12940" spans="29:36" x14ac:dyDescent="0.3">
      <c r="AC12940" s="439"/>
      <c r="AD12940" s="439"/>
      <c r="AE12940" s="439"/>
      <c r="AF12940" s="439"/>
      <c r="AG12940" s="439"/>
      <c r="AH12940" s="439"/>
      <c r="AI12940" s="439"/>
      <c r="AJ12940" s="439"/>
    </row>
    <row r="12941" spans="29:36" x14ac:dyDescent="0.3">
      <c r="AC12941" s="439"/>
      <c r="AD12941" s="439"/>
      <c r="AE12941" s="439"/>
      <c r="AF12941" s="439"/>
      <c r="AG12941" s="439"/>
      <c r="AH12941" s="439"/>
      <c r="AI12941" s="439"/>
      <c r="AJ12941" s="439"/>
    </row>
    <row r="12942" spans="29:36" x14ac:dyDescent="0.3">
      <c r="AC12942" s="439"/>
      <c r="AD12942" s="439"/>
      <c r="AE12942" s="439"/>
      <c r="AF12942" s="439"/>
      <c r="AG12942" s="439"/>
      <c r="AH12942" s="439"/>
      <c r="AI12942" s="439"/>
      <c r="AJ12942" s="439"/>
    </row>
    <row r="12943" spans="29:36" x14ac:dyDescent="0.3">
      <c r="AC12943" s="439"/>
      <c r="AD12943" s="439"/>
      <c r="AE12943" s="439"/>
      <c r="AF12943" s="439"/>
      <c r="AG12943" s="439"/>
      <c r="AH12943" s="439"/>
      <c r="AI12943" s="439"/>
      <c r="AJ12943" s="439"/>
    </row>
    <row r="12944" spans="29:36" x14ac:dyDescent="0.3">
      <c r="AC12944" s="439"/>
      <c r="AD12944" s="439"/>
      <c r="AE12944" s="439"/>
      <c r="AF12944" s="439"/>
      <c r="AG12944" s="439"/>
      <c r="AH12944" s="439"/>
      <c r="AI12944" s="439"/>
      <c r="AJ12944" s="439"/>
    </row>
    <row r="12945" spans="29:36" x14ac:dyDescent="0.3">
      <c r="AC12945" s="439"/>
      <c r="AD12945" s="439"/>
      <c r="AE12945" s="439"/>
      <c r="AF12945" s="439"/>
      <c r="AG12945" s="439"/>
      <c r="AH12945" s="439"/>
      <c r="AI12945" s="439"/>
      <c r="AJ12945" s="439"/>
    </row>
    <row r="12946" spans="29:36" x14ac:dyDescent="0.3">
      <c r="AC12946" s="439"/>
      <c r="AD12946" s="439"/>
      <c r="AE12946" s="439"/>
      <c r="AF12946" s="439"/>
      <c r="AG12946" s="439"/>
      <c r="AH12946" s="439"/>
      <c r="AI12946" s="439"/>
      <c r="AJ12946" s="439"/>
    </row>
    <row r="12947" spans="29:36" x14ac:dyDescent="0.3">
      <c r="AC12947" s="439"/>
      <c r="AD12947" s="439"/>
      <c r="AE12947" s="439"/>
      <c r="AF12947" s="439"/>
      <c r="AG12947" s="439"/>
      <c r="AH12947" s="439"/>
      <c r="AI12947" s="439"/>
      <c r="AJ12947" s="439"/>
    </row>
    <row r="12948" spans="29:36" x14ac:dyDescent="0.3">
      <c r="AC12948" s="439"/>
      <c r="AD12948" s="439"/>
      <c r="AE12948" s="439"/>
      <c r="AF12948" s="439"/>
      <c r="AG12948" s="439"/>
      <c r="AH12948" s="439"/>
      <c r="AI12948" s="439"/>
      <c r="AJ12948" s="439"/>
    </row>
    <row r="12949" spans="29:36" x14ac:dyDescent="0.3">
      <c r="AC12949" s="439"/>
      <c r="AD12949" s="439"/>
      <c r="AE12949" s="439"/>
      <c r="AF12949" s="439"/>
      <c r="AG12949" s="439"/>
      <c r="AH12949" s="439"/>
      <c r="AI12949" s="439"/>
      <c r="AJ12949" s="439"/>
    </row>
    <row r="12950" spans="29:36" x14ac:dyDescent="0.3">
      <c r="AC12950" s="439"/>
      <c r="AD12950" s="439"/>
      <c r="AE12950" s="439"/>
      <c r="AF12950" s="439"/>
      <c r="AG12950" s="439"/>
      <c r="AH12950" s="439"/>
      <c r="AI12950" s="439"/>
      <c r="AJ12950" s="439"/>
    </row>
    <row r="12951" spans="29:36" x14ac:dyDescent="0.3">
      <c r="AC12951" s="439"/>
      <c r="AD12951" s="439"/>
      <c r="AE12951" s="439"/>
      <c r="AF12951" s="439"/>
      <c r="AG12951" s="439"/>
      <c r="AH12951" s="439"/>
      <c r="AI12951" s="439"/>
      <c r="AJ12951" s="439"/>
    </row>
    <row r="12952" spans="29:36" x14ac:dyDescent="0.3">
      <c r="AC12952" s="439"/>
      <c r="AD12952" s="439"/>
      <c r="AE12952" s="439"/>
      <c r="AF12952" s="439"/>
      <c r="AG12952" s="439"/>
      <c r="AH12952" s="439"/>
      <c r="AI12952" s="439"/>
      <c r="AJ12952" s="439"/>
    </row>
    <row r="12953" spans="29:36" x14ac:dyDescent="0.3">
      <c r="AC12953" s="439"/>
      <c r="AD12953" s="439"/>
      <c r="AE12953" s="439"/>
      <c r="AF12953" s="439"/>
      <c r="AG12953" s="439"/>
      <c r="AH12953" s="439"/>
      <c r="AI12953" s="439"/>
      <c r="AJ12953" s="439"/>
    </row>
    <row r="12954" spans="29:36" x14ac:dyDescent="0.3">
      <c r="AC12954" s="439"/>
      <c r="AD12954" s="439"/>
      <c r="AE12954" s="439"/>
      <c r="AF12954" s="439"/>
      <c r="AG12954" s="439"/>
      <c r="AH12954" s="439"/>
      <c r="AI12954" s="439"/>
      <c r="AJ12954" s="439"/>
    </row>
    <row r="12955" spans="29:36" x14ac:dyDescent="0.3">
      <c r="AC12955" s="439"/>
      <c r="AD12955" s="439"/>
      <c r="AE12955" s="439"/>
      <c r="AF12955" s="439"/>
      <c r="AG12955" s="439"/>
      <c r="AH12955" s="439"/>
      <c r="AI12955" s="439"/>
      <c r="AJ12955" s="439"/>
    </row>
    <row r="12956" spans="29:36" x14ac:dyDescent="0.3">
      <c r="AC12956" s="439"/>
      <c r="AD12956" s="439"/>
      <c r="AE12956" s="439"/>
      <c r="AF12956" s="439"/>
      <c r="AG12956" s="439"/>
      <c r="AH12956" s="439"/>
      <c r="AI12956" s="439"/>
      <c r="AJ12956" s="439"/>
    </row>
    <row r="12957" spans="29:36" x14ac:dyDescent="0.3">
      <c r="AC12957" s="439"/>
      <c r="AD12957" s="439"/>
      <c r="AE12957" s="439"/>
      <c r="AF12957" s="439"/>
      <c r="AG12957" s="439"/>
      <c r="AH12957" s="439"/>
      <c r="AI12957" s="439"/>
      <c r="AJ12957" s="439"/>
    </row>
    <row r="12958" spans="29:36" x14ac:dyDescent="0.3">
      <c r="AC12958" s="439"/>
      <c r="AD12958" s="439"/>
      <c r="AE12958" s="439"/>
      <c r="AF12958" s="439"/>
      <c r="AG12958" s="439"/>
      <c r="AH12958" s="439"/>
      <c r="AI12958" s="439"/>
      <c r="AJ12958" s="439"/>
    </row>
    <row r="12959" spans="29:36" x14ac:dyDescent="0.3">
      <c r="AC12959" s="439"/>
      <c r="AD12959" s="439"/>
      <c r="AE12959" s="439"/>
      <c r="AF12959" s="439"/>
      <c r="AG12959" s="439"/>
      <c r="AH12959" s="439"/>
      <c r="AI12959" s="439"/>
      <c r="AJ12959" s="439"/>
    </row>
    <row r="12960" spans="29:36" x14ac:dyDescent="0.3">
      <c r="AC12960" s="439"/>
      <c r="AD12960" s="439"/>
      <c r="AE12960" s="439"/>
      <c r="AF12960" s="439"/>
      <c r="AG12960" s="439"/>
      <c r="AH12960" s="439"/>
      <c r="AI12960" s="439"/>
      <c r="AJ12960" s="439"/>
    </row>
    <row r="12961" spans="29:36" x14ac:dyDescent="0.3">
      <c r="AC12961" s="439"/>
      <c r="AD12961" s="439"/>
      <c r="AE12961" s="439"/>
      <c r="AF12961" s="439"/>
      <c r="AG12961" s="439"/>
      <c r="AH12961" s="439"/>
      <c r="AI12961" s="439"/>
      <c r="AJ12961" s="439"/>
    </row>
    <row r="12962" spans="29:36" x14ac:dyDescent="0.3">
      <c r="AC12962" s="439"/>
      <c r="AD12962" s="439"/>
      <c r="AE12962" s="439"/>
      <c r="AF12962" s="439"/>
      <c r="AG12962" s="439"/>
      <c r="AH12962" s="439"/>
      <c r="AI12962" s="439"/>
      <c r="AJ12962" s="439"/>
    </row>
    <row r="12963" spans="29:36" x14ac:dyDescent="0.3">
      <c r="AC12963" s="439"/>
      <c r="AD12963" s="439"/>
      <c r="AE12963" s="439"/>
      <c r="AF12963" s="439"/>
      <c r="AG12963" s="439"/>
      <c r="AH12963" s="439"/>
      <c r="AI12963" s="439"/>
      <c r="AJ12963" s="439"/>
    </row>
    <row r="12964" spans="29:36" x14ac:dyDescent="0.3">
      <c r="AC12964" s="439"/>
      <c r="AD12964" s="439"/>
      <c r="AE12964" s="439"/>
      <c r="AF12964" s="439"/>
      <c r="AG12964" s="439"/>
      <c r="AH12964" s="439"/>
      <c r="AI12964" s="439"/>
      <c r="AJ12964" s="439"/>
    </row>
    <row r="12965" spans="29:36" x14ac:dyDescent="0.3">
      <c r="AC12965" s="439"/>
      <c r="AD12965" s="439"/>
      <c r="AE12965" s="439"/>
      <c r="AF12965" s="439"/>
      <c r="AG12965" s="439"/>
      <c r="AH12965" s="439"/>
      <c r="AI12965" s="439"/>
      <c r="AJ12965" s="439"/>
    </row>
    <row r="12966" spans="29:36" x14ac:dyDescent="0.3">
      <c r="AC12966" s="439"/>
      <c r="AD12966" s="439"/>
      <c r="AE12966" s="439"/>
      <c r="AF12966" s="439"/>
      <c r="AG12966" s="439"/>
      <c r="AH12966" s="439"/>
      <c r="AI12966" s="439"/>
      <c r="AJ12966" s="439"/>
    </row>
    <row r="12967" spans="29:36" x14ac:dyDescent="0.3">
      <c r="AC12967" s="439"/>
      <c r="AD12967" s="439"/>
      <c r="AE12967" s="439"/>
      <c r="AF12967" s="439"/>
      <c r="AG12967" s="439"/>
      <c r="AH12967" s="439"/>
      <c r="AI12967" s="439"/>
      <c r="AJ12967" s="439"/>
    </row>
    <row r="12968" spans="29:36" x14ac:dyDescent="0.3">
      <c r="AC12968" s="439"/>
      <c r="AD12968" s="439"/>
      <c r="AE12968" s="439"/>
      <c r="AF12968" s="439"/>
      <c r="AG12968" s="439"/>
      <c r="AH12968" s="439"/>
      <c r="AI12968" s="439"/>
      <c r="AJ12968" s="439"/>
    </row>
    <row r="12969" spans="29:36" x14ac:dyDescent="0.3">
      <c r="AC12969" s="439"/>
      <c r="AD12969" s="439"/>
      <c r="AE12969" s="439"/>
      <c r="AF12969" s="439"/>
      <c r="AG12969" s="439"/>
      <c r="AH12969" s="439"/>
      <c r="AI12969" s="439"/>
      <c r="AJ12969" s="439"/>
    </row>
    <row r="12970" spans="29:36" x14ac:dyDescent="0.3">
      <c r="AC12970" s="439"/>
      <c r="AD12970" s="439"/>
      <c r="AE12970" s="439"/>
      <c r="AF12970" s="439"/>
      <c r="AG12970" s="439"/>
      <c r="AH12970" s="439"/>
      <c r="AI12970" s="439"/>
      <c r="AJ12970" s="439"/>
    </row>
    <row r="12971" spans="29:36" x14ac:dyDescent="0.3">
      <c r="AC12971" s="439"/>
      <c r="AD12971" s="439"/>
      <c r="AE12971" s="439"/>
      <c r="AF12971" s="439"/>
      <c r="AG12971" s="439"/>
      <c r="AH12971" s="439"/>
      <c r="AI12971" s="439"/>
      <c r="AJ12971" s="439"/>
    </row>
    <row r="12972" spans="29:36" x14ac:dyDescent="0.3">
      <c r="AC12972" s="439"/>
      <c r="AD12972" s="439"/>
      <c r="AE12972" s="439"/>
      <c r="AF12972" s="439"/>
      <c r="AG12972" s="439"/>
      <c r="AH12972" s="439"/>
      <c r="AI12972" s="439"/>
      <c r="AJ12972" s="439"/>
    </row>
    <row r="12973" spans="29:36" x14ac:dyDescent="0.3">
      <c r="AC12973" s="439"/>
      <c r="AD12973" s="439"/>
      <c r="AE12973" s="439"/>
      <c r="AF12973" s="439"/>
      <c r="AG12973" s="439"/>
      <c r="AH12973" s="439"/>
      <c r="AI12973" s="439"/>
      <c r="AJ12973" s="439"/>
    </row>
    <row r="12974" spans="29:36" x14ac:dyDescent="0.3">
      <c r="AC12974" s="439"/>
      <c r="AD12974" s="439"/>
      <c r="AE12974" s="439"/>
      <c r="AF12974" s="439"/>
      <c r="AG12974" s="439"/>
      <c r="AH12974" s="439"/>
      <c r="AI12974" s="439"/>
      <c r="AJ12974" s="439"/>
    </row>
    <row r="12975" spans="29:36" x14ac:dyDescent="0.3">
      <c r="AC12975" s="439"/>
      <c r="AD12975" s="439"/>
      <c r="AE12975" s="439"/>
      <c r="AF12975" s="439"/>
      <c r="AG12975" s="439"/>
      <c r="AH12975" s="439"/>
      <c r="AI12975" s="439"/>
      <c r="AJ12975" s="439"/>
    </row>
    <row r="12976" spans="29:36" x14ac:dyDescent="0.3">
      <c r="AC12976" s="439"/>
      <c r="AD12976" s="439"/>
      <c r="AE12976" s="439"/>
      <c r="AF12976" s="439"/>
      <c r="AG12976" s="439"/>
      <c r="AH12976" s="439"/>
      <c r="AI12976" s="439"/>
      <c r="AJ12976" s="439"/>
    </row>
    <row r="12977" spans="29:36" x14ac:dyDescent="0.3">
      <c r="AC12977" s="439"/>
      <c r="AD12977" s="439"/>
      <c r="AE12977" s="439"/>
      <c r="AF12977" s="439"/>
      <c r="AG12977" s="439"/>
      <c r="AH12977" s="439"/>
      <c r="AI12977" s="439"/>
      <c r="AJ12977" s="439"/>
    </row>
    <row r="12978" spans="29:36" x14ac:dyDescent="0.3">
      <c r="AC12978" s="439"/>
      <c r="AD12978" s="439"/>
      <c r="AE12978" s="439"/>
      <c r="AF12978" s="439"/>
      <c r="AG12978" s="439"/>
      <c r="AH12978" s="439"/>
      <c r="AI12978" s="439"/>
      <c r="AJ12978" s="439"/>
    </row>
    <row r="12979" spans="29:36" x14ac:dyDescent="0.3">
      <c r="AC12979" s="439"/>
      <c r="AD12979" s="439"/>
      <c r="AE12979" s="439"/>
      <c r="AF12979" s="439"/>
      <c r="AG12979" s="439"/>
      <c r="AH12979" s="439"/>
      <c r="AI12979" s="439"/>
      <c r="AJ12979" s="439"/>
    </row>
    <row r="12980" spans="29:36" x14ac:dyDescent="0.3">
      <c r="AC12980" s="439"/>
      <c r="AD12980" s="439"/>
      <c r="AE12980" s="439"/>
      <c r="AF12980" s="439"/>
      <c r="AG12980" s="439"/>
      <c r="AH12980" s="439"/>
      <c r="AI12980" s="439"/>
      <c r="AJ12980" s="439"/>
    </row>
    <row r="12981" spans="29:36" x14ac:dyDescent="0.3">
      <c r="AC12981" s="439"/>
      <c r="AD12981" s="439"/>
      <c r="AE12981" s="439"/>
      <c r="AF12981" s="439"/>
      <c r="AG12981" s="439"/>
      <c r="AH12981" s="439"/>
      <c r="AI12981" s="439"/>
      <c r="AJ12981" s="439"/>
    </row>
    <row r="12982" spans="29:36" x14ac:dyDescent="0.3">
      <c r="AC12982" s="439"/>
      <c r="AD12982" s="439"/>
      <c r="AE12982" s="439"/>
      <c r="AF12982" s="439"/>
      <c r="AG12982" s="439"/>
      <c r="AH12982" s="439"/>
      <c r="AI12982" s="439"/>
      <c r="AJ12982" s="439"/>
    </row>
    <row r="12983" spans="29:36" x14ac:dyDescent="0.3">
      <c r="AC12983" s="439"/>
      <c r="AD12983" s="439"/>
      <c r="AE12983" s="439"/>
      <c r="AF12983" s="439"/>
      <c r="AG12983" s="439"/>
      <c r="AH12983" s="439"/>
      <c r="AI12983" s="439"/>
      <c r="AJ12983" s="439"/>
    </row>
    <row r="12984" spans="29:36" x14ac:dyDescent="0.3">
      <c r="AC12984" s="439"/>
      <c r="AD12984" s="439"/>
      <c r="AE12984" s="439"/>
      <c r="AF12984" s="439"/>
      <c r="AG12984" s="439"/>
      <c r="AH12984" s="439"/>
      <c r="AI12984" s="439"/>
      <c r="AJ12984" s="439"/>
    </row>
    <row r="12985" spans="29:36" x14ac:dyDescent="0.3">
      <c r="AC12985" s="439"/>
      <c r="AD12985" s="439"/>
      <c r="AE12985" s="439"/>
      <c r="AF12985" s="439"/>
      <c r="AG12985" s="439"/>
      <c r="AH12985" s="439"/>
      <c r="AI12985" s="439"/>
      <c r="AJ12985" s="439"/>
    </row>
    <row r="12986" spans="29:36" x14ac:dyDescent="0.3">
      <c r="AC12986" s="439"/>
      <c r="AD12986" s="439"/>
      <c r="AE12986" s="439"/>
      <c r="AF12986" s="439"/>
      <c r="AG12986" s="439"/>
      <c r="AH12986" s="439"/>
      <c r="AI12986" s="439"/>
      <c r="AJ12986" s="439"/>
    </row>
    <row r="12987" spans="29:36" x14ac:dyDescent="0.3">
      <c r="AC12987" s="439"/>
      <c r="AD12987" s="439"/>
      <c r="AE12987" s="439"/>
      <c r="AF12987" s="439"/>
      <c r="AG12987" s="439"/>
      <c r="AH12987" s="439"/>
      <c r="AI12987" s="439"/>
      <c r="AJ12987" s="439"/>
    </row>
    <row r="12988" spans="29:36" x14ac:dyDescent="0.3">
      <c r="AC12988" s="439"/>
      <c r="AD12988" s="439"/>
      <c r="AE12988" s="439"/>
      <c r="AF12988" s="439"/>
      <c r="AG12988" s="439"/>
      <c r="AH12988" s="439"/>
      <c r="AI12988" s="439"/>
      <c r="AJ12988" s="439"/>
    </row>
    <row r="12989" spans="29:36" x14ac:dyDescent="0.3">
      <c r="AC12989" s="439"/>
      <c r="AD12989" s="439"/>
      <c r="AE12989" s="439"/>
      <c r="AF12989" s="439"/>
      <c r="AG12989" s="439"/>
      <c r="AH12989" s="439"/>
      <c r="AI12989" s="439"/>
      <c r="AJ12989" s="439"/>
    </row>
    <row r="12990" spans="29:36" x14ac:dyDescent="0.3">
      <c r="AC12990" s="439"/>
      <c r="AD12990" s="439"/>
      <c r="AE12990" s="439"/>
      <c r="AF12990" s="439"/>
      <c r="AG12990" s="439"/>
      <c r="AH12990" s="439"/>
      <c r="AI12990" s="439"/>
      <c r="AJ12990" s="439"/>
    </row>
    <row r="12991" spans="29:36" x14ac:dyDescent="0.3">
      <c r="AC12991" s="439"/>
      <c r="AD12991" s="439"/>
      <c r="AE12991" s="439"/>
      <c r="AF12991" s="439"/>
      <c r="AG12991" s="439"/>
      <c r="AH12991" s="439"/>
      <c r="AI12991" s="439"/>
      <c r="AJ12991" s="439"/>
    </row>
    <row r="12992" spans="29:36" x14ac:dyDescent="0.3">
      <c r="AC12992" s="439"/>
      <c r="AD12992" s="439"/>
      <c r="AE12992" s="439"/>
      <c r="AF12992" s="439"/>
      <c r="AG12992" s="439"/>
      <c r="AH12992" s="439"/>
      <c r="AI12992" s="439"/>
      <c r="AJ12992" s="439"/>
    </row>
    <row r="12993" spans="29:36" x14ac:dyDescent="0.3">
      <c r="AC12993" s="439"/>
      <c r="AD12993" s="439"/>
      <c r="AE12993" s="439"/>
      <c r="AF12993" s="439"/>
      <c r="AG12993" s="439"/>
      <c r="AH12993" s="439"/>
      <c r="AI12993" s="439"/>
      <c r="AJ12993" s="439"/>
    </row>
    <row r="12994" spans="29:36" x14ac:dyDescent="0.3">
      <c r="AC12994" s="439"/>
      <c r="AD12994" s="439"/>
      <c r="AE12994" s="439"/>
      <c r="AF12994" s="439"/>
      <c r="AG12994" s="439"/>
      <c r="AH12994" s="439"/>
      <c r="AI12994" s="439"/>
      <c r="AJ12994" s="439"/>
    </row>
    <row r="12995" spans="29:36" x14ac:dyDescent="0.3">
      <c r="AC12995" s="439"/>
      <c r="AD12995" s="439"/>
      <c r="AE12995" s="439"/>
      <c r="AF12995" s="439"/>
      <c r="AG12995" s="439"/>
      <c r="AH12995" s="439"/>
      <c r="AI12995" s="439"/>
      <c r="AJ12995" s="439"/>
    </row>
    <row r="12996" spans="29:36" x14ac:dyDescent="0.3">
      <c r="AC12996" s="439"/>
      <c r="AD12996" s="439"/>
      <c r="AE12996" s="439"/>
      <c r="AF12996" s="439"/>
      <c r="AG12996" s="439"/>
      <c r="AH12996" s="439"/>
      <c r="AI12996" s="439"/>
      <c r="AJ12996" s="439"/>
    </row>
    <row r="12997" spans="29:36" x14ac:dyDescent="0.3">
      <c r="AC12997" s="439"/>
      <c r="AD12997" s="439"/>
      <c r="AE12997" s="439"/>
      <c r="AF12997" s="439"/>
      <c r="AG12997" s="439"/>
      <c r="AH12997" s="439"/>
      <c r="AI12997" s="439"/>
      <c r="AJ12997" s="439"/>
    </row>
    <row r="12998" spans="29:36" x14ac:dyDescent="0.3">
      <c r="AC12998" s="439"/>
      <c r="AD12998" s="439"/>
      <c r="AE12998" s="439"/>
      <c r="AF12998" s="439"/>
      <c r="AG12998" s="439"/>
      <c r="AH12998" s="439"/>
      <c r="AI12998" s="439"/>
      <c r="AJ12998" s="439"/>
    </row>
    <row r="12999" spans="29:36" x14ac:dyDescent="0.3">
      <c r="AC12999" s="439"/>
      <c r="AD12999" s="439"/>
      <c r="AE12999" s="439"/>
      <c r="AF12999" s="439"/>
      <c r="AG12999" s="439"/>
      <c r="AH12999" s="439"/>
      <c r="AI12999" s="439"/>
      <c r="AJ12999" s="439"/>
    </row>
    <row r="13000" spans="29:36" x14ac:dyDescent="0.3">
      <c r="AC13000" s="439"/>
      <c r="AD13000" s="439"/>
      <c r="AE13000" s="439"/>
      <c r="AF13000" s="439"/>
      <c r="AG13000" s="439"/>
      <c r="AH13000" s="439"/>
      <c r="AI13000" s="439"/>
      <c r="AJ13000" s="439"/>
    </row>
    <row r="13001" spans="29:36" x14ac:dyDescent="0.3">
      <c r="AC13001" s="439"/>
      <c r="AD13001" s="439"/>
      <c r="AE13001" s="439"/>
      <c r="AF13001" s="439"/>
      <c r="AG13001" s="439"/>
      <c r="AH13001" s="439"/>
      <c r="AI13001" s="439"/>
      <c r="AJ13001" s="439"/>
    </row>
    <row r="13002" spans="29:36" x14ac:dyDescent="0.3">
      <c r="AC13002" s="439"/>
      <c r="AD13002" s="439"/>
      <c r="AE13002" s="439"/>
      <c r="AF13002" s="439"/>
      <c r="AG13002" s="439"/>
      <c r="AH13002" s="439"/>
      <c r="AI13002" s="439"/>
      <c r="AJ13002" s="439"/>
    </row>
    <row r="13003" spans="29:36" x14ac:dyDescent="0.3">
      <c r="AC13003" s="439"/>
      <c r="AD13003" s="439"/>
      <c r="AE13003" s="439"/>
      <c r="AF13003" s="439"/>
      <c r="AG13003" s="439"/>
      <c r="AH13003" s="439"/>
      <c r="AI13003" s="439"/>
      <c r="AJ13003" s="439"/>
    </row>
    <row r="13004" spans="29:36" x14ac:dyDescent="0.3">
      <c r="AC13004" s="439"/>
      <c r="AD13004" s="439"/>
      <c r="AE13004" s="439"/>
      <c r="AF13004" s="439"/>
      <c r="AG13004" s="439"/>
      <c r="AH13004" s="439"/>
      <c r="AI13004" s="439"/>
      <c r="AJ13004" s="439"/>
    </row>
    <row r="13005" spans="29:36" x14ac:dyDescent="0.3">
      <c r="AC13005" s="439"/>
      <c r="AD13005" s="439"/>
      <c r="AE13005" s="439"/>
      <c r="AF13005" s="439"/>
      <c r="AG13005" s="439"/>
      <c r="AH13005" s="439"/>
      <c r="AI13005" s="439"/>
      <c r="AJ13005" s="439"/>
    </row>
    <row r="13006" spans="29:36" x14ac:dyDescent="0.3">
      <c r="AC13006" s="439"/>
      <c r="AD13006" s="439"/>
      <c r="AE13006" s="439"/>
      <c r="AF13006" s="439"/>
      <c r="AG13006" s="439"/>
      <c r="AH13006" s="439"/>
      <c r="AI13006" s="439"/>
      <c r="AJ13006" s="439"/>
    </row>
    <row r="13007" spans="29:36" x14ac:dyDescent="0.3">
      <c r="AC13007" s="439"/>
      <c r="AD13007" s="439"/>
      <c r="AE13007" s="439"/>
      <c r="AF13007" s="439"/>
      <c r="AG13007" s="439"/>
      <c r="AH13007" s="439"/>
      <c r="AI13007" s="439"/>
      <c r="AJ13007" s="439"/>
    </row>
    <row r="13008" spans="29:36" x14ac:dyDescent="0.3">
      <c r="AC13008" s="439"/>
      <c r="AD13008" s="439"/>
      <c r="AE13008" s="439"/>
      <c r="AF13008" s="439"/>
      <c r="AG13008" s="439"/>
      <c r="AH13008" s="439"/>
      <c r="AI13008" s="439"/>
      <c r="AJ13008" s="439"/>
    </row>
    <row r="13009" spans="29:36" x14ac:dyDescent="0.3">
      <c r="AC13009" s="439"/>
      <c r="AD13009" s="439"/>
      <c r="AE13009" s="439"/>
      <c r="AF13009" s="439"/>
      <c r="AG13009" s="439"/>
      <c r="AH13009" s="439"/>
      <c r="AI13009" s="439"/>
      <c r="AJ13009" s="439"/>
    </row>
    <row r="13010" spans="29:36" x14ac:dyDescent="0.3">
      <c r="AC13010" s="439"/>
      <c r="AD13010" s="439"/>
      <c r="AE13010" s="439"/>
      <c r="AF13010" s="439"/>
      <c r="AG13010" s="439"/>
      <c r="AH13010" s="439"/>
      <c r="AI13010" s="439"/>
      <c r="AJ13010" s="439"/>
    </row>
    <row r="13011" spans="29:36" x14ac:dyDescent="0.3">
      <c r="AC13011" s="439"/>
      <c r="AD13011" s="439"/>
      <c r="AE13011" s="439"/>
      <c r="AF13011" s="439"/>
      <c r="AG13011" s="439"/>
      <c r="AH13011" s="439"/>
      <c r="AI13011" s="439"/>
      <c r="AJ13011" s="439"/>
    </row>
    <row r="13012" spans="29:36" x14ac:dyDescent="0.3">
      <c r="AC13012" s="439"/>
      <c r="AD13012" s="439"/>
      <c r="AE13012" s="439"/>
      <c r="AF13012" s="439"/>
      <c r="AG13012" s="439"/>
      <c r="AH13012" s="439"/>
      <c r="AI13012" s="439"/>
      <c r="AJ13012" s="439"/>
    </row>
    <row r="13013" spans="29:36" x14ac:dyDescent="0.3">
      <c r="AC13013" s="439"/>
      <c r="AD13013" s="439"/>
      <c r="AE13013" s="439"/>
      <c r="AF13013" s="439"/>
      <c r="AG13013" s="439"/>
      <c r="AH13013" s="439"/>
      <c r="AI13013" s="439"/>
      <c r="AJ13013" s="439"/>
    </row>
    <row r="13014" spans="29:36" x14ac:dyDescent="0.3">
      <c r="AC13014" s="439"/>
      <c r="AD13014" s="439"/>
      <c r="AE13014" s="439"/>
      <c r="AF13014" s="439"/>
      <c r="AG13014" s="439"/>
      <c r="AH13014" s="439"/>
      <c r="AI13014" s="439"/>
      <c r="AJ13014" s="439"/>
    </row>
    <row r="13015" spans="29:36" x14ac:dyDescent="0.3">
      <c r="AC13015" s="439"/>
      <c r="AD13015" s="439"/>
      <c r="AE13015" s="439"/>
      <c r="AF13015" s="439"/>
      <c r="AG13015" s="439"/>
      <c r="AH13015" s="439"/>
      <c r="AI13015" s="439"/>
      <c r="AJ13015" s="439"/>
    </row>
    <row r="13016" spans="29:36" x14ac:dyDescent="0.3">
      <c r="AC13016" s="439"/>
      <c r="AD13016" s="439"/>
      <c r="AE13016" s="439"/>
      <c r="AF13016" s="439"/>
      <c r="AG13016" s="439"/>
      <c r="AH13016" s="439"/>
      <c r="AI13016" s="439"/>
      <c r="AJ13016" s="439"/>
    </row>
    <row r="13017" spans="29:36" x14ac:dyDescent="0.3">
      <c r="AC13017" s="439"/>
      <c r="AD13017" s="439"/>
      <c r="AE13017" s="439"/>
      <c r="AF13017" s="439"/>
      <c r="AG13017" s="439"/>
      <c r="AH13017" s="439"/>
      <c r="AI13017" s="439"/>
      <c r="AJ13017" s="439"/>
    </row>
    <row r="13018" spans="29:36" x14ac:dyDescent="0.3">
      <c r="AC13018" s="439"/>
      <c r="AD13018" s="439"/>
      <c r="AE13018" s="439"/>
      <c r="AF13018" s="439"/>
      <c r="AG13018" s="439"/>
      <c r="AH13018" s="439"/>
      <c r="AI13018" s="439"/>
      <c r="AJ13018" s="439"/>
    </row>
    <row r="13019" spans="29:36" x14ac:dyDescent="0.3">
      <c r="AC13019" s="439"/>
      <c r="AD13019" s="439"/>
      <c r="AE13019" s="439"/>
      <c r="AF13019" s="439"/>
      <c r="AG13019" s="439"/>
      <c r="AH13019" s="439"/>
      <c r="AI13019" s="439"/>
      <c r="AJ13019" s="439"/>
    </row>
    <row r="13020" spans="29:36" x14ac:dyDescent="0.3">
      <c r="AC13020" s="439"/>
      <c r="AD13020" s="439"/>
      <c r="AE13020" s="439"/>
      <c r="AF13020" s="439"/>
      <c r="AG13020" s="439"/>
      <c r="AH13020" s="439"/>
      <c r="AI13020" s="439"/>
      <c r="AJ13020" s="439"/>
    </row>
    <row r="13021" spans="29:36" x14ac:dyDescent="0.3">
      <c r="AC13021" s="439"/>
      <c r="AD13021" s="439"/>
      <c r="AE13021" s="439"/>
      <c r="AF13021" s="439"/>
      <c r="AG13021" s="439"/>
      <c r="AH13021" s="439"/>
      <c r="AI13021" s="439"/>
      <c r="AJ13021" s="439"/>
    </row>
    <row r="13022" spans="29:36" x14ac:dyDescent="0.3">
      <c r="AC13022" s="439"/>
      <c r="AD13022" s="439"/>
      <c r="AE13022" s="439"/>
      <c r="AF13022" s="439"/>
      <c r="AG13022" s="439"/>
      <c r="AH13022" s="439"/>
      <c r="AI13022" s="439"/>
      <c r="AJ13022" s="439"/>
    </row>
    <row r="13023" spans="29:36" x14ac:dyDescent="0.3">
      <c r="AC13023" s="439"/>
      <c r="AD13023" s="439"/>
      <c r="AE13023" s="439"/>
      <c r="AF13023" s="439"/>
      <c r="AG13023" s="439"/>
      <c r="AH13023" s="439"/>
      <c r="AI13023" s="439"/>
      <c r="AJ13023" s="439"/>
    </row>
    <row r="13024" spans="29:36" x14ac:dyDescent="0.3">
      <c r="AC13024" s="439"/>
      <c r="AD13024" s="439"/>
      <c r="AE13024" s="439"/>
      <c r="AF13024" s="439"/>
      <c r="AG13024" s="439"/>
      <c r="AH13024" s="439"/>
      <c r="AI13024" s="439"/>
      <c r="AJ13024" s="439"/>
    </row>
    <row r="13025" spans="29:36" x14ac:dyDescent="0.3">
      <c r="AC13025" s="439"/>
      <c r="AD13025" s="439"/>
      <c r="AE13025" s="439"/>
      <c r="AF13025" s="439"/>
      <c r="AG13025" s="439"/>
      <c r="AH13025" s="439"/>
      <c r="AI13025" s="439"/>
      <c r="AJ13025" s="439"/>
    </row>
    <row r="13026" spans="29:36" x14ac:dyDescent="0.3">
      <c r="AC13026" s="439"/>
      <c r="AD13026" s="439"/>
      <c r="AE13026" s="439"/>
      <c r="AF13026" s="439"/>
      <c r="AG13026" s="439"/>
      <c r="AH13026" s="439"/>
      <c r="AI13026" s="439"/>
      <c r="AJ13026" s="439"/>
    </row>
    <row r="13027" spans="29:36" x14ac:dyDescent="0.3">
      <c r="AC13027" s="439"/>
      <c r="AD13027" s="439"/>
      <c r="AE13027" s="439"/>
      <c r="AF13027" s="439"/>
      <c r="AG13027" s="439"/>
      <c r="AH13027" s="439"/>
      <c r="AI13027" s="439"/>
      <c r="AJ13027" s="439"/>
    </row>
    <row r="13028" spans="29:36" x14ac:dyDescent="0.3">
      <c r="AC13028" s="439"/>
      <c r="AD13028" s="439"/>
      <c r="AE13028" s="439"/>
      <c r="AF13028" s="439"/>
      <c r="AG13028" s="439"/>
      <c r="AH13028" s="439"/>
      <c r="AI13028" s="439"/>
      <c r="AJ13028" s="439"/>
    </row>
    <row r="13029" spans="29:36" x14ac:dyDescent="0.3">
      <c r="AC13029" s="439"/>
      <c r="AD13029" s="439"/>
      <c r="AE13029" s="439"/>
      <c r="AF13029" s="439"/>
      <c r="AG13029" s="439"/>
      <c r="AH13029" s="439"/>
      <c r="AI13029" s="439"/>
      <c r="AJ13029" s="439"/>
    </row>
    <row r="13030" spans="29:36" x14ac:dyDescent="0.3">
      <c r="AC13030" s="439"/>
      <c r="AD13030" s="439"/>
      <c r="AE13030" s="439"/>
      <c r="AF13030" s="439"/>
      <c r="AG13030" s="439"/>
      <c r="AH13030" s="439"/>
      <c r="AI13030" s="439"/>
      <c r="AJ13030" s="439"/>
    </row>
    <row r="13031" spans="29:36" x14ac:dyDescent="0.3">
      <c r="AC13031" s="439"/>
      <c r="AD13031" s="439"/>
      <c r="AE13031" s="439"/>
      <c r="AF13031" s="439"/>
      <c r="AG13031" s="439"/>
      <c r="AH13031" s="439"/>
      <c r="AI13031" s="439"/>
      <c r="AJ13031" s="439"/>
    </row>
    <row r="13032" spans="29:36" x14ac:dyDescent="0.3">
      <c r="AC13032" s="439"/>
      <c r="AD13032" s="439"/>
      <c r="AE13032" s="439"/>
      <c r="AF13032" s="439"/>
      <c r="AG13032" s="439"/>
      <c r="AH13032" s="439"/>
      <c r="AI13032" s="439"/>
      <c r="AJ13032" s="439"/>
    </row>
    <row r="13033" spans="29:36" x14ac:dyDescent="0.3">
      <c r="AC13033" s="439"/>
      <c r="AD13033" s="439"/>
      <c r="AE13033" s="439"/>
      <c r="AF13033" s="439"/>
      <c r="AG13033" s="439"/>
      <c r="AH13033" s="439"/>
      <c r="AI13033" s="439"/>
      <c r="AJ13033" s="439"/>
    </row>
    <row r="13034" spans="29:36" x14ac:dyDescent="0.3">
      <c r="AC13034" s="439"/>
      <c r="AD13034" s="439"/>
      <c r="AE13034" s="439"/>
      <c r="AF13034" s="439"/>
      <c r="AG13034" s="439"/>
      <c r="AH13034" s="439"/>
      <c r="AI13034" s="439"/>
      <c r="AJ13034" s="439"/>
    </row>
    <row r="13035" spans="29:36" x14ac:dyDescent="0.3">
      <c r="AC13035" s="439"/>
      <c r="AD13035" s="439"/>
      <c r="AE13035" s="439"/>
      <c r="AF13035" s="439"/>
      <c r="AG13035" s="439"/>
      <c r="AH13035" s="439"/>
      <c r="AI13035" s="439"/>
      <c r="AJ13035" s="439"/>
    </row>
    <row r="13036" spans="29:36" x14ac:dyDescent="0.3">
      <c r="AC13036" s="439"/>
      <c r="AD13036" s="439"/>
      <c r="AE13036" s="439"/>
      <c r="AF13036" s="439"/>
      <c r="AG13036" s="439"/>
      <c r="AH13036" s="439"/>
      <c r="AI13036" s="439"/>
      <c r="AJ13036" s="439"/>
    </row>
    <row r="13037" spans="29:36" x14ac:dyDescent="0.3">
      <c r="AC13037" s="439"/>
      <c r="AD13037" s="439"/>
      <c r="AE13037" s="439"/>
      <c r="AF13037" s="439"/>
      <c r="AG13037" s="439"/>
      <c r="AH13037" s="439"/>
      <c r="AI13037" s="439"/>
      <c r="AJ13037" s="439"/>
    </row>
    <row r="13038" spans="29:36" x14ac:dyDescent="0.3">
      <c r="AC13038" s="439"/>
      <c r="AD13038" s="439"/>
      <c r="AE13038" s="439"/>
      <c r="AF13038" s="439"/>
      <c r="AG13038" s="439"/>
      <c r="AH13038" s="439"/>
      <c r="AI13038" s="439"/>
      <c r="AJ13038" s="439"/>
    </row>
    <row r="13039" spans="29:36" x14ac:dyDescent="0.3">
      <c r="AC13039" s="439"/>
      <c r="AD13039" s="439"/>
      <c r="AE13039" s="439"/>
      <c r="AF13039" s="439"/>
      <c r="AG13039" s="439"/>
      <c r="AH13039" s="439"/>
      <c r="AI13039" s="439"/>
      <c r="AJ13039" s="439"/>
    </row>
    <row r="13040" spans="29:36" x14ac:dyDescent="0.3">
      <c r="AC13040" s="439"/>
      <c r="AD13040" s="439"/>
      <c r="AE13040" s="439"/>
      <c r="AF13040" s="439"/>
      <c r="AG13040" s="439"/>
      <c r="AH13040" s="439"/>
      <c r="AI13040" s="439"/>
      <c r="AJ13040" s="439"/>
    </row>
    <row r="13041" spans="29:36" x14ac:dyDescent="0.3">
      <c r="AC13041" s="439"/>
      <c r="AD13041" s="439"/>
      <c r="AE13041" s="439"/>
      <c r="AF13041" s="439"/>
      <c r="AG13041" s="439"/>
      <c r="AH13041" s="439"/>
      <c r="AI13041" s="439"/>
      <c r="AJ13041" s="439"/>
    </row>
    <row r="13042" spans="29:36" x14ac:dyDescent="0.3">
      <c r="AC13042" s="439"/>
      <c r="AD13042" s="439"/>
      <c r="AE13042" s="439"/>
      <c r="AF13042" s="439"/>
      <c r="AG13042" s="439"/>
      <c r="AH13042" s="439"/>
      <c r="AI13042" s="439"/>
      <c r="AJ13042" s="439"/>
    </row>
    <row r="13043" spans="29:36" x14ac:dyDescent="0.3">
      <c r="AC13043" s="439"/>
      <c r="AD13043" s="439"/>
      <c r="AE13043" s="439"/>
      <c r="AF13043" s="439"/>
      <c r="AG13043" s="439"/>
      <c r="AH13043" s="439"/>
      <c r="AI13043" s="439"/>
      <c r="AJ13043" s="439"/>
    </row>
    <row r="13044" spans="29:36" x14ac:dyDescent="0.3">
      <c r="AC13044" s="439"/>
      <c r="AD13044" s="439"/>
      <c r="AE13044" s="439"/>
      <c r="AF13044" s="439"/>
      <c r="AG13044" s="439"/>
      <c r="AH13044" s="439"/>
      <c r="AI13044" s="439"/>
      <c r="AJ13044" s="439"/>
    </row>
    <row r="13045" spans="29:36" x14ac:dyDescent="0.3">
      <c r="AC13045" s="439"/>
      <c r="AD13045" s="439"/>
      <c r="AE13045" s="439"/>
      <c r="AF13045" s="439"/>
      <c r="AG13045" s="439"/>
      <c r="AH13045" s="439"/>
      <c r="AI13045" s="439"/>
      <c r="AJ13045" s="439"/>
    </row>
    <row r="13046" spans="29:36" x14ac:dyDescent="0.3">
      <c r="AC13046" s="439"/>
      <c r="AD13046" s="439"/>
      <c r="AE13046" s="439"/>
      <c r="AF13046" s="439"/>
      <c r="AG13046" s="439"/>
      <c r="AH13046" s="439"/>
      <c r="AI13046" s="439"/>
      <c r="AJ13046" s="439"/>
    </row>
    <row r="13047" spans="29:36" x14ac:dyDescent="0.3">
      <c r="AC13047" s="439"/>
      <c r="AD13047" s="439"/>
      <c r="AE13047" s="439"/>
      <c r="AF13047" s="439"/>
      <c r="AG13047" s="439"/>
      <c r="AH13047" s="439"/>
      <c r="AI13047" s="439"/>
      <c r="AJ13047" s="439"/>
    </row>
    <row r="13048" spans="29:36" x14ac:dyDescent="0.3">
      <c r="AC13048" s="439"/>
      <c r="AD13048" s="439"/>
      <c r="AE13048" s="439"/>
      <c r="AF13048" s="439"/>
      <c r="AG13048" s="439"/>
      <c r="AH13048" s="439"/>
      <c r="AI13048" s="439"/>
      <c r="AJ13048" s="439"/>
    </row>
    <row r="13049" spans="29:36" x14ac:dyDescent="0.3">
      <c r="AC13049" s="439"/>
      <c r="AD13049" s="439"/>
      <c r="AE13049" s="439"/>
      <c r="AF13049" s="439"/>
      <c r="AG13049" s="439"/>
      <c r="AH13049" s="439"/>
      <c r="AI13049" s="439"/>
      <c r="AJ13049" s="439"/>
    </row>
    <row r="13050" spans="29:36" x14ac:dyDescent="0.3">
      <c r="AC13050" s="439"/>
      <c r="AD13050" s="439"/>
      <c r="AE13050" s="439"/>
      <c r="AF13050" s="439"/>
      <c r="AG13050" s="439"/>
      <c r="AH13050" s="439"/>
      <c r="AI13050" s="439"/>
      <c r="AJ13050" s="439"/>
    </row>
    <row r="13051" spans="29:36" x14ac:dyDescent="0.3">
      <c r="AC13051" s="439"/>
      <c r="AD13051" s="439"/>
      <c r="AE13051" s="439"/>
      <c r="AF13051" s="439"/>
      <c r="AG13051" s="439"/>
      <c r="AH13051" s="439"/>
      <c r="AI13051" s="439"/>
      <c r="AJ13051" s="439"/>
    </row>
    <row r="13052" spans="29:36" x14ac:dyDescent="0.3">
      <c r="AC13052" s="439"/>
      <c r="AD13052" s="439"/>
      <c r="AE13052" s="439"/>
      <c r="AF13052" s="439"/>
      <c r="AG13052" s="439"/>
      <c r="AH13052" s="439"/>
      <c r="AI13052" s="439"/>
      <c r="AJ13052" s="439"/>
    </row>
    <row r="13053" spans="29:36" x14ac:dyDescent="0.3">
      <c r="AC13053" s="439"/>
      <c r="AD13053" s="439"/>
      <c r="AE13053" s="439"/>
      <c r="AF13053" s="439"/>
      <c r="AG13053" s="439"/>
      <c r="AH13053" s="439"/>
      <c r="AI13053" s="439"/>
      <c r="AJ13053" s="439"/>
    </row>
    <row r="13054" spans="29:36" x14ac:dyDescent="0.3">
      <c r="AC13054" s="439"/>
      <c r="AD13054" s="439"/>
      <c r="AE13054" s="439"/>
      <c r="AF13054" s="439"/>
      <c r="AG13054" s="439"/>
      <c r="AH13054" s="439"/>
      <c r="AI13054" s="439"/>
      <c r="AJ13054" s="439"/>
    </row>
    <row r="13055" spans="29:36" x14ac:dyDescent="0.3">
      <c r="AC13055" s="439"/>
      <c r="AD13055" s="439"/>
      <c r="AE13055" s="439"/>
      <c r="AF13055" s="439"/>
      <c r="AG13055" s="439"/>
      <c r="AH13055" s="439"/>
      <c r="AI13055" s="439"/>
      <c r="AJ13055" s="439"/>
    </row>
    <row r="13056" spans="29:36" x14ac:dyDescent="0.3">
      <c r="AC13056" s="439"/>
      <c r="AD13056" s="439"/>
      <c r="AE13056" s="439"/>
      <c r="AF13056" s="439"/>
      <c r="AG13056" s="439"/>
      <c r="AH13056" s="439"/>
      <c r="AI13056" s="439"/>
      <c r="AJ13056" s="439"/>
    </row>
    <row r="13057" spans="29:36" x14ac:dyDescent="0.3">
      <c r="AC13057" s="439"/>
      <c r="AD13057" s="439"/>
      <c r="AE13057" s="439"/>
      <c r="AF13057" s="439"/>
      <c r="AG13057" s="439"/>
      <c r="AH13057" s="439"/>
      <c r="AI13057" s="439"/>
      <c r="AJ13057" s="439"/>
    </row>
    <row r="13058" spans="29:36" x14ac:dyDescent="0.3">
      <c r="AC13058" s="439"/>
      <c r="AD13058" s="439"/>
      <c r="AE13058" s="439"/>
      <c r="AF13058" s="439"/>
      <c r="AG13058" s="439"/>
      <c r="AH13058" s="439"/>
      <c r="AI13058" s="439"/>
      <c r="AJ13058" s="439"/>
    </row>
    <row r="13059" spans="29:36" x14ac:dyDescent="0.3">
      <c r="AC13059" s="439"/>
      <c r="AD13059" s="439"/>
      <c r="AE13059" s="439"/>
      <c r="AF13059" s="439"/>
      <c r="AG13059" s="439"/>
      <c r="AH13059" s="439"/>
      <c r="AI13059" s="439"/>
      <c r="AJ13059" s="439"/>
    </row>
    <row r="13060" spans="29:36" x14ac:dyDescent="0.3">
      <c r="AC13060" s="439"/>
      <c r="AD13060" s="439"/>
      <c r="AE13060" s="439"/>
      <c r="AF13060" s="439"/>
      <c r="AG13060" s="439"/>
      <c r="AH13060" s="439"/>
      <c r="AI13060" s="439"/>
      <c r="AJ13060" s="439"/>
    </row>
    <row r="13061" spans="29:36" x14ac:dyDescent="0.3">
      <c r="AC13061" s="439"/>
      <c r="AD13061" s="439"/>
      <c r="AE13061" s="439"/>
      <c r="AF13061" s="439"/>
      <c r="AG13061" s="439"/>
      <c r="AH13061" s="439"/>
      <c r="AI13061" s="439"/>
      <c r="AJ13061" s="439"/>
    </row>
    <row r="13062" spans="29:36" x14ac:dyDescent="0.3">
      <c r="AC13062" s="439"/>
      <c r="AD13062" s="439"/>
      <c r="AE13062" s="439"/>
      <c r="AF13062" s="439"/>
      <c r="AG13062" s="439"/>
      <c r="AH13062" s="439"/>
      <c r="AI13062" s="439"/>
      <c r="AJ13062" s="439"/>
    </row>
    <row r="13063" spans="29:36" x14ac:dyDescent="0.3">
      <c r="AC13063" s="439"/>
      <c r="AD13063" s="439"/>
      <c r="AE13063" s="439"/>
      <c r="AF13063" s="439"/>
      <c r="AG13063" s="439"/>
      <c r="AH13063" s="439"/>
      <c r="AI13063" s="439"/>
      <c r="AJ13063" s="439"/>
    </row>
    <row r="13064" spans="29:36" x14ac:dyDescent="0.3">
      <c r="AC13064" s="439"/>
      <c r="AD13064" s="439"/>
      <c r="AE13064" s="439"/>
      <c r="AF13064" s="439"/>
      <c r="AG13064" s="439"/>
      <c r="AH13064" s="439"/>
      <c r="AI13064" s="439"/>
      <c r="AJ13064" s="439"/>
    </row>
    <row r="13065" spans="29:36" x14ac:dyDescent="0.3">
      <c r="AC13065" s="439"/>
      <c r="AD13065" s="439"/>
      <c r="AE13065" s="439"/>
      <c r="AF13065" s="439"/>
      <c r="AG13065" s="439"/>
      <c r="AH13065" s="439"/>
      <c r="AI13065" s="439"/>
      <c r="AJ13065" s="439"/>
    </row>
    <row r="13066" spans="29:36" x14ac:dyDescent="0.3">
      <c r="AC13066" s="439"/>
      <c r="AD13066" s="439"/>
      <c r="AE13066" s="439"/>
      <c r="AF13066" s="439"/>
      <c r="AG13066" s="439"/>
      <c r="AH13066" s="439"/>
      <c r="AI13066" s="439"/>
      <c r="AJ13066" s="439"/>
    </row>
    <row r="13067" spans="29:36" x14ac:dyDescent="0.3">
      <c r="AC13067" s="439"/>
      <c r="AD13067" s="439"/>
      <c r="AE13067" s="439"/>
      <c r="AF13067" s="439"/>
      <c r="AG13067" s="439"/>
      <c r="AH13067" s="439"/>
      <c r="AI13067" s="439"/>
      <c r="AJ13067" s="439"/>
    </row>
    <row r="13068" spans="29:36" x14ac:dyDescent="0.3">
      <c r="AC13068" s="439"/>
      <c r="AD13068" s="439"/>
      <c r="AE13068" s="439"/>
      <c r="AF13068" s="439"/>
      <c r="AG13068" s="439"/>
      <c r="AH13068" s="439"/>
      <c r="AI13068" s="439"/>
      <c r="AJ13068" s="439"/>
    </row>
    <row r="13069" spans="29:36" x14ac:dyDescent="0.3">
      <c r="AC13069" s="439"/>
      <c r="AD13069" s="439"/>
      <c r="AE13069" s="439"/>
      <c r="AF13069" s="439"/>
      <c r="AG13069" s="439"/>
      <c r="AH13069" s="439"/>
      <c r="AI13069" s="439"/>
      <c r="AJ13069" s="439"/>
    </row>
    <row r="13070" spans="29:36" x14ac:dyDescent="0.3">
      <c r="AC13070" s="439"/>
      <c r="AD13070" s="439"/>
      <c r="AE13070" s="439"/>
      <c r="AF13070" s="439"/>
      <c r="AG13070" s="439"/>
      <c r="AH13070" s="439"/>
      <c r="AI13070" s="439"/>
      <c r="AJ13070" s="439"/>
    </row>
    <row r="13071" spans="29:36" x14ac:dyDescent="0.3">
      <c r="AC13071" s="439"/>
      <c r="AD13071" s="439"/>
      <c r="AE13071" s="439"/>
      <c r="AF13071" s="439"/>
      <c r="AG13071" s="439"/>
      <c r="AH13071" s="439"/>
      <c r="AI13071" s="439"/>
      <c r="AJ13071" s="439"/>
    </row>
    <row r="13072" spans="29:36" x14ac:dyDescent="0.3">
      <c r="AC13072" s="439"/>
      <c r="AD13072" s="439"/>
      <c r="AE13072" s="439"/>
      <c r="AF13072" s="439"/>
      <c r="AG13072" s="439"/>
      <c r="AH13072" s="439"/>
      <c r="AI13072" s="439"/>
      <c r="AJ13072" s="439"/>
    </row>
    <row r="13073" spans="29:36" x14ac:dyDescent="0.3">
      <c r="AC13073" s="439"/>
      <c r="AD13073" s="439"/>
      <c r="AE13073" s="439"/>
      <c r="AF13073" s="439"/>
      <c r="AG13073" s="439"/>
      <c r="AH13073" s="439"/>
      <c r="AI13073" s="439"/>
      <c r="AJ13073" s="439"/>
    </row>
    <row r="13074" spans="29:36" x14ac:dyDescent="0.3">
      <c r="AC13074" s="439"/>
      <c r="AD13074" s="439"/>
      <c r="AE13074" s="439"/>
      <c r="AF13074" s="439"/>
      <c r="AG13074" s="439"/>
      <c r="AH13074" s="439"/>
      <c r="AI13074" s="439"/>
      <c r="AJ13074" s="439"/>
    </row>
    <row r="13075" spans="29:36" x14ac:dyDescent="0.3">
      <c r="AC13075" s="439"/>
      <c r="AD13075" s="439"/>
      <c r="AE13075" s="439"/>
      <c r="AF13075" s="439"/>
      <c r="AG13075" s="439"/>
      <c r="AH13075" s="439"/>
      <c r="AI13075" s="439"/>
      <c r="AJ13075" s="439"/>
    </row>
    <row r="13076" spans="29:36" x14ac:dyDescent="0.3">
      <c r="AC13076" s="439"/>
      <c r="AD13076" s="439"/>
      <c r="AE13076" s="439"/>
      <c r="AF13076" s="439"/>
      <c r="AG13076" s="439"/>
      <c r="AH13076" s="439"/>
      <c r="AI13076" s="439"/>
      <c r="AJ13076" s="439"/>
    </row>
    <row r="13077" spans="29:36" x14ac:dyDescent="0.3">
      <c r="AC13077" s="439"/>
      <c r="AD13077" s="439"/>
      <c r="AE13077" s="439"/>
      <c r="AF13077" s="439"/>
      <c r="AG13077" s="439"/>
      <c r="AH13077" s="439"/>
      <c r="AI13077" s="439"/>
      <c r="AJ13077" s="439"/>
    </row>
    <row r="13078" spans="29:36" x14ac:dyDescent="0.3">
      <c r="AC13078" s="439"/>
      <c r="AD13078" s="439"/>
      <c r="AE13078" s="439"/>
      <c r="AF13078" s="439"/>
      <c r="AG13078" s="439"/>
      <c r="AH13078" s="439"/>
      <c r="AI13078" s="439"/>
      <c r="AJ13078" s="439"/>
    </row>
    <row r="13079" spans="29:36" x14ac:dyDescent="0.3">
      <c r="AC13079" s="439"/>
      <c r="AD13079" s="439"/>
      <c r="AE13079" s="439"/>
      <c r="AF13079" s="439"/>
      <c r="AG13079" s="439"/>
      <c r="AH13079" s="439"/>
      <c r="AI13079" s="439"/>
      <c r="AJ13079" s="439"/>
    </row>
    <row r="13080" spans="29:36" x14ac:dyDescent="0.3">
      <c r="AC13080" s="439"/>
      <c r="AD13080" s="439"/>
      <c r="AE13080" s="439"/>
      <c r="AF13080" s="439"/>
      <c r="AG13080" s="439"/>
      <c r="AH13080" s="439"/>
      <c r="AI13080" s="439"/>
      <c r="AJ13080" s="439"/>
    </row>
    <row r="13081" spans="29:36" x14ac:dyDescent="0.3">
      <c r="AC13081" s="439"/>
      <c r="AD13081" s="439"/>
      <c r="AE13081" s="439"/>
      <c r="AF13081" s="439"/>
      <c r="AG13081" s="439"/>
      <c r="AH13081" s="439"/>
      <c r="AI13081" s="439"/>
      <c r="AJ13081" s="439"/>
    </row>
    <row r="13082" spans="29:36" x14ac:dyDescent="0.3">
      <c r="AC13082" s="439"/>
      <c r="AD13082" s="439"/>
      <c r="AE13082" s="439"/>
      <c r="AF13082" s="439"/>
      <c r="AG13082" s="439"/>
      <c r="AH13082" s="439"/>
      <c r="AI13082" s="439"/>
      <c r="AJ13082" s="439"/>
    </row>
    <row r="13083" spans="29:36" x14ac:dyDescent="0.3">
      <c r="AC13083" s="439"/>
      <c r="AD13083" s="439"/>
      <c r="AE13083" s="439"/>
      <c r="AF13083" s="439"/>
      <c r="AG13083" s="439"/>
      <c r="AH13083" s="439"/>
      <c r="AI13083" s="439"/>
      <c r="AJ13083" s="439"/>
    </row>
    <row r="13084" spans="29:36" x14ac:dyDescent="0.3">
      <c r="AC13084" s="439"/>
      <c r="AD13084" s="439"/>
      <c r="AE13084" s="439"/>
      <c r="AF13084" s="439"/>
      <c r="AG13084" s="439"/>
      <c r="AH13084" s="439"/>
      <c r="AI13084" s="439"/>
      <c r="AJ13084" s="439"/>
    </row>
    <row r="13085" spans="29:36" x14ac:dyDescent="0.3">
      <c r="AC13085" s="439"/>
      <c r="AD13085" s="439"/>
      <c r="AE13085" s="439"/>
      <c r="AF13085" s="439"/>
      <c r="AG13085" s="439"/>
      <c r="AH13085" s="439"/>
      <c r="AI13085" s="439"/>
      <c r="AJ13085" s="439"/>
    </row>
    <row r="13086" spans="29:36" x14ac:dyDescent="0.3">
      <c r="AC13086" s="439"/>
      <c r="AD13086" s="439"/>
      <c r="AE13086" s="439"/>
      <c r="AF13086" s="439"/>
      <c r="AG13086" s="439"/>
      <c r="AH13086" s="439"/>
      <c r="AI13086" s="439"/>
      <c r="AJ13086" s="439"/>
    </row>
    <row r="13087" spans="29:36" x14ac:dyDescent="0.3">
      <c r="AC13087" s="439"/>
      <c r="AD13087" s="439"/>
      <c r="AE13087" s="439"/>
      <c r="AF13087" s="439"/>
      <c r="AG13087" s="439"/>
      <c r="AH13087" s="439"/>
      <c r="AI13087" s="439"/>
      <c r="AJ13087" s="439"/>
    </row>
    <row r="13088" spans="29:36" x14ac:dyDescent="0.3">
      <c r="AC13088" s="439"/>
      <c r="AD13088" s="439"/>
      <c r="AE13088" s="439"/>
      <c r="AF13088" s="439"/>
      <c r="AG13088" s="439"/>
      <c r="AH13088" s="439"/>
      <c r="AI13088" s="439"/>
      <c r="AJ13088" s="439"/>
    </row>
    <row r="13089" spans="29:36" x14ac:dyDescent="0.3">
      <c r="AC13089" s="439"/>
      <c r="AD13089" s="439"/>
      <c r="AE13089" s="439"/>
      <c r="AF13089" s="439"/>
      <c r="AG13089" s="439"/>
      <c r="AH13089" s="439"/>
      <c r="AI13089" s="439"/>
      <c r="AJ13089" s="439"/>
    </row>
    <row r="13090" spans="29:36" x14ac:dyDescent="0.3">
      <c r="AC13090" s="439"/>
      <c r="AD13090" s="439"/>
      <c r="AE13090" s="439"/>
      <c r="AF13090" s="439"/>
      <c r="AG13090" s="439"/>
      <c r="AH13090" s="439"/>
      <c r="AI13090" s="439"/>
      <c r="AJ13090" s="439"/>
    </row>
    <row r="13091" spans="29:36" x14ac:dyDescent="0.3">
      <c r="AC13091" s="439"/>
      <c r="AD13091" s="439"/>
      <c r="AE13091" s="439"/>
      <c r="AF13091" s="439"/>
      <c r="AG13091" s="439"/>
      <c r="AH13091" s="439"/>
      <c r="AI13091" s="439"/>
      <c r="AJ13091" s="439"/>
    </row>
    <row r="13092" spans="29:36" x14ac:dyDescent="0.3">
      <c r="AC13092" s="439"/>
      <c r="AD13092" s="439"/>
      <c r="AE13092" s="439"/>
      <c r="AF13092" s="439"/>
      <c r="AG13092" s="439"/>
      <c r="AH13092" s="439"/>
      <c r="AI13092" s="439"/>
      <c r="AJ13092" s="439"/>
    </row>
    <row r="13093" spans="29:36" x14ac:dyDescent="0.3">
      <c r="AC13093" s="439"/>
      <c r="AD13093" s="439"/>
      <c r="AE13093" s="439"/>
      <c r="AF13093" s="439"/>
      <c r="AG13093" s="439"/>
      <c r="AH13093" s="439"/>
      <c r="AI13093" s="439"/>
      <c r="AJ13093" s="439"/>
    </row>
    <row r="13094" spans="29:36" x14ac:dyDescent="0.3">
      <c r="AC13094" s="439"/>
      <c r="AD13094" s="439"/>
      <c r="AE13094" s="439"/>
      <c r="AF13094" s="439"/>
      <c r="AG13094" s="439"/>
      <c r="AH13094" s="439"/>
      <c r="AI13094" s="439"/>
      <c r="AJ13094" s="439"/>
    </row>
    <row r="13095" spans="29:36" x14ac:dyDescent="0.3">
      <c r="AC13095" s="439"/>
      <c r="AD13095" s="439"/>
      <c r="AE13095" s="439"/>
      <c r="AF13095" s="439"/>
      <c r="AG13095" s="439"/>
      <c r="AH13095" s="439"/>
      <c r="AI13095" s="439"/>
      <c r="AJ13095" s="439"/>
    </row>
    <row r="13096" spans="29:36" x14ac:dyDescent="0.3">
      <c r="AC13096" s="439"/>
      <c r="AD13096" s="439"/>
      <c r="AE13096" s="439"/>
      <c r="AF13096" s="439"/>
      <c r="AG13096" s="439"/>
      <c r="AH13096" s="439"/>
      <c r="AI13096" s="439"/>
      <c r="AJ13096" s="439"/>
    </row>
    <row r="13097" spans="29:36" x14ac:dyDescent="0.3">
      <c r="AC13097" s="439"/>
      <c r="AD13097" s="439"/>
      <c r="AE13097" s="439"/>
      <c r="AF13097" s="439"/>
      <c r="AG13097" s="439"/>
      <c r="AH13097" s="439"/>
      <c r="AI13097" s="439"/>
      <c r="AJ13097" s="439"/>
    </row>
    <row r="13098" spans="29:36" x14ac:dyDescent="0.3">
      <c r="AC13098" s="439"/>
      <c r="AD13098" s="439"/>
      <c r="AE13098" s="439"/>
      <c r="AF13098" s="439"/>
      <c r="AG13098" s="439"/>
      <c r="AH13098" s="439"/>
      <c r="AI13098" s="439"/>
      <c r="AJ13098" s="439"/>
    </row>
    <row r="13099" spans="29:36" x14ac:dyDescent="0.3">
      <c r="AC13099" s="439"/>
      <c r="AD13099" s="439"/>
      <c r="AE13099" s="439"/>
      <c r="AF13099" s="439"/>
      <c r="AG13099" s="439"/>
      <c r="AH13099" s="439"/>
      <c r="AI13099" s="439"/>
      <c r="AJ13099" s="439"/>
    </row>
    <row r="13100" spans="29:36" x14ac:dyDescent="0.3">
      <c r="AC13100" s="439"/>
      <c r="AD13100" s="439"/>
      <c r="AE13100" s="439"/>
      <c r="AF13100" s="439"/>
      <c r="AG13100" s="439"/>
      <c r="AH13100" s="439"/>
      <c r="AI13100" s="439"/>
      <c r="AJ13100" s="439"/>
    </row>
    <row r="13101" spans="29:36" x14ac:dyDescent="0.3">
      <c r="AC13101" s="439"/>
      <c r="AD13101" s="439"/>
      <c r="AE13101" s="439"/>
      <c r="AF13101" s="439"/>
      <c r="AG13101" s="439"/>
      <c r="AH13101" s="439"/>
      <c r="AI13101" s="439"/>
      <c r="AJ13101" s="439"/>
    </row>
    <row r="13102" spans="29:36" x14ac:dyDescent="0.3">
      <c r="AC13102" s="439"/>
      <c r="AD13102" s="439"/>
      <c r="AE13102" s="439"/>
      <c r="AF13102" s="439"/>
      <c r="AG13102" s="439"/>
      <c r="AH13102" s="439"/>
      <c r="AI13102" s="439"/>
      <c r="AJ13102" s="439"/>
    </row>
    <row r="13103" spans="29:36" x14ac:dyDescent="0.3">
      <c r="AC13103" s="439"/>
      <c r="AD13103" s="439"/>
      <c r="AE13103" s="439"/>
      <c r="AF13103" s="439"/>
      <c r="AG13103" s="439"/>
      <c r="AH13103" s="439"/>
      <c r="AI13103" s="439"/>
      <c r="AJ13103" s="439"/>
    </row>
    <row r="13104" spans="29:36" x14ac:dyDescent="0.3">
      <c r="AC13104" s="439"/>
      <c r="AD13104" s="439"/>
      <c r="AE13104" s="439"/>
      <c r="AF13104" s="439"/>
      <c r="AG13104" s="439"/>
      <c r="AH13104" s="439"/>
      <c r="AI13104" s="439"/>
      <c r="AJ13104" s="439"/>
    </row>
    <row r="13105" spans="29:36" x14ac:dyDescent="0.3">
      <c r="AC13105" s="439"/>
      <c r="AD13105" s="439"/>
      <c r="AE13105" s="439"/>
      <c r="AF13105" s="439"/>
      <c r="AG13105" s="439"/>
      <c r="AH13105" s="439"/>
      <c r="AI13105" s="439"/>
      <c r="AJ13105" s="439"/>
    </row>
    <row r="13106" spans="29:36" x14ac:dyDescent="0.3">
      <c r="AC13106" s="439"/>
      <c r="AD13106" s="439"/>
      <c r="AE13106" s="439"/>
      <c r="AF13106" s="439"/>
      <c r="AG13106" s="439"/>
      <c r="AH13106" s="439"/>
      <c r="AI13106" s="439"/>
      <c r="AJ13106" s="439"/>
    </row>
    <row r="13107" spans="29:36" x14ac:dyDescent="0.3">
      <c r="AC13107" s="439"/>
      <c r="AD13107" s="439"/>
      <c r="AE13107" s="439"/>
      <c r="AF13107" s="439"/>
      <c r="AG13107" s="439"/>
      <c r="AH13107" s="439"/>
      <c r="AI13107" s="439"/>
      <c r="AJ13107" s="439"/>
    </row>
    <row r="13108" spans="29:36" x14ac:dyDescent="0.3">
      <c r="AC13108" s="439"/>
      <c r="AD13108" s="439"/>
      <c r="AE13108" s="439"/>
      <c r="AF13108" s="439"/>
      <c r="AG13108" s="439"/>
      <c r="AH13108" s="439"/>
      <c r="AI13108" s="439"/>
      <c r="AJ13108" s="439"/>
    </row>
    <row r="13109" spans="29:36" x14ac:dyDescent="0.3">
      <c r="AC13109" s="439"/>
      <c r="AD13109" s="439"/>
      <c r="AE13109" s="439"/>
      <c r="AF13109" s="439"/>
      <c r="AG13109" s="439"/>
      <c r="AH13109" s="439"/>
      <c r="AI13109" s="439"/>
      <c r="AJ13109" s="439"/>
    </row>
    <row r="13110" spans="29:36" x14ac:dyDescent="0.3">
      <c r="AC13110" s="439"/>
      <c r="AD13110" s="439"/>
      <c r="AE13110" s="439"/>
      <c r="AF13110" s="439"/>
      <c r="AG13110" s="439"/>
      <c r="AH13110" s="439"/>
      <c r="AI13110" s="439"/>
      <c r="AJ13110" s="439"/>
    </row>
    <row r="13111" spans="29:36" x14ac:dyDescent="0.3">
      <c r="AC13111" s="439"/>
      <c r="AD13111" s="439"/>
      <c r="AE13111" s="439"/>
      <c r="AF13111" s="439"/>
      <c r="AG13111" s="439"/>
      <c r="AH13111" s="439"/>
      <c r="AI13111" s="439"/>
      <c r="AJ13111" s="439"/>
    </row>
    <row r="13112" spans="29:36" x14ac:dyDescent="0.3">
      <c r="AC13112" s="439"/>
      <c r="AD13112" s="439"/>
      <c r="AE13112" s="439"/>
      <c r="AF13112" s="439"/>
      <c r="AG13112" s="439"/>
      <c r="AH13112" s="439"/>
      <c r="AI13112" s="439"/>
      <c r="AJ13112" s="439"/>
    </row>
    <row r="13113" spans="29:36" x14ac:dyDescent="0.3">
      <c r="AC13113" s="439"/>
      <c r="AD13113" s="439"/>
      <c r="AE13113" s="439"/>
      <c r="AF13113" s="439"/>
      <c r="AG13113" s="439"/>
      <c r="AH13113" s="439"/>
      <c r="AI13113" s="439"/>
      <c r="AJ13113" s="439"/>
    </row>
    <row r="13114" spans="29:36" x14ac:dyDescent="0.3">
      <c r="AC13114" s="439"/>
      <c r="AD13114" s="439"/>
      <c r="AE13114" s="439"/>
      <c r="AF13114" s="439"/>
      <c r="AG13114" s="439"/>
      <c r="AH13114" s="439"/>
      <c r="AI13114" s="439"/>
      <c r="AJ13114" s="439"/>
    </row>
    <row r="13115" spans="29:36" x14ac:dyDescent="0.3">
      <c r="AC13115" s="439"/>
      <c r="AD13115" s="439"/>
      <c r="AE13115" s="439"/>
      <c r="AF13115" s="439"/>
      <c r="AG13115" s="439"/>
      <c r="AH13115" s="439"/>
      <c r="AI13115" s="439"/>
      <c r="AJ13115" s="439"/>
    </row>
    <row r="13116" spans="29:36" x14ac:dyDescent="0.3">
      <c r="AC13116" s="439"/>
      <c r="AD13116" s="439"/>
      <c r="AE13116" s="439"/>
      <c r="AF13116" s="439"/>
      <c r="AG13116" s="439"/>
      <c r="AH13116" s="439"/>
      <c r="AI13116" s="439"/>
      <c r="AJ13116" s="439"/>
    </row>
    <row r="13117" spans="29:36" x14ac:dyDescent="0.3">
      <c r="AC13117" s="439"/>
      <c r="AD13117" s="439"/>
      <c r="AE13117" s="439"/>
      <c r="AF13117" s="439"/>
      <c r="AG13117" s="439"/>
      <c r="AH13117" s="439"/>
      <c r="AI13117" s="439"/>
      <c r="AJ13117" s="439"/>
    </row>
    <row r="13118" spans="29:36" x14ac:dyDescent="0.3">
      <c r="AC13118" s="439"/>
      <c r="AD13118" s="439"/>
      <c r="AE13118" s="439"/>
      <c r="AF13118" s="439"/>
      <c r="AG13118" s="439"/>
      <c r="AH13118" s="439"/>
      <c r="AI13118" s="439"/>
      <c r="AJ13118" s="439"/>
    </row>
    <row r="13119" spans="29:36" x14ac:dyDescent="0.3">
      <c r="AC13119" s="439"/>
      <c r="AD13119" s="439"/>
      <c r="AE13119" s="439"/>
      <c r="AF13119" s="439"/>
      <c r="AG13119" s="439"/>
      <c r="AH13119" s="439"/>
      <c r="AI13119" s="439"/>
      <c r="AJ13119" s="439"/>
    </row>
    <row r="13120" spans="29:36" x14ac:dyDescent="0.3">
      <c r="AC13120" s="439"/>
      <c r="AD13120" s="439"/>
      <c r="AE13120" s="439"/>
      <c r="AF13120" s="439"/>
      <c r="AG13120" s="439"/>
      <c r="AH13120" s="439"/>
      <c r="AI13120" s="439"/>
      <c r="AJ13120" s="439"/>
    </row>
    <row r="13121" spans="29:36" x14ac:dyDescent="0.3">
      <c r="AC13121" s="439"/>
      <c r="AD13121" s="439"/>
      <c r="AE13121" s="439"/>
      <c r="AF13121" s="439"/>
      <c r="AG13121" s="439"/>
      <c r="AH13121" s="439"/>
      <c r="AI13121" s="439"/>
      <c r="AJ13121" s="439"/>
    </row>
    <row r="13122" spans="29:36" x14ac:dyDescent="0.3">
      <c r="AC13122" s="439"/>
      <c r="AD13122" s="439"/>
      <c r="AE13122" s="439"/>
      <c r="AF13122" s="439"/>
      <c r="AG13122" s="439"/>
      <c r="AH13122" s="439"/>
      <c r="AI13122" s="439"/>
      <c r="AJ13122" s="439"/>
    </row>
    <row r="13123" spans="29:36" x14ac:dyDescent="0.3">
      <c r="AC13123" s="439"/>
      <c r="AD13123" s="439"/>
      <c r="AE13123" s="439"/>
      <c r="AF13123" s="439"/>
      <c r="AG13123" s="439"/>
      <c r="AH13123" s="439"/>
      <c r="AI13123" s="439"/>
      <c r="AJ13123" s="439"/>
    </row>
    <row r="13124" spans="29:36" x14ac:dyDescent="0.3">
      <c r="AC13124" s="439"/>
      <c r="AD13124" s="439"/>
      <c r="AE13124" s="439"/>
      <c r="AF13124" s="439"/>
      <c r="AG13124" s="439"/>
      <c r="AH13124" s="439"/>
      <c r="AI13124" s="439"/>
      <c r="AJ13124" s="439"/>
    </row>
    <row r="13125" spans="29:36" x14ac:dyDescent="0.3">
      <c r="AC13125" s="439"/>
      <c r="AD13125" s="439"/>
      <c r="AE13125" s="439"/>
      <c r="AF13125" s="439"/>
      <c r="AG13125" s="439"/>
      <c r="AH13125" s="439"/>
      <c r="AI13125" s="439"/>
      <c r="AJ13125" s="439"/>
    </row>
    <row r="13126" spans="29:36" x14ac:dyDescent="0.3">
      <c r="AC13126" s="439"/>
      <c r="AD13126" s="439"/>
      <c r="AE13126" s="439"/>
      <c r="AF13126" s="439"/>
      <c r="AG13126" s="439"/>
      <c r="AH13126" s="439"/>
      <c r="AI13126" s="439"/>
      <c r="AJ13126" s="439"/>
    </row>
    <row r="13127" spans="29:36" x14ac:dyDescent="0.3">
      <c r="AC13127" s="439"/>
      <c r="AD13127" s="439"/>
      <c r="AE13127" s="439"/>
      <c r="AF13127" s="439"/>
      <c r="AG13127" s="439"/>
      <c r="AH13127" s="439"/>
      <c r="AI13127" s="439"/>
      <c r="AJ13127" s="439"/>
    </row>
    <row r="13128" spans="29:36" x14ac:dyDescent="0.3">
      <c r="AC13128" s="439"/>
      <c r="AD13128" s="439"/>
      <c r="AE13128" s="439"/>
      <c r="AF13128" s="439"/>
      <c r="AG13128" s="439"/>
      <c r="AH13128" s="439"/>
      <c r="AI13128" s="439"/>
      <c r="AJ13128" s="439"/>
    </row>
    <row r="13129" spans="29:36" x14ac:dyDescent="0.3">
      <c r="AC13129" s="439"/>
      <c r="AD13129" s="439"/>
      <c r="AE13129" s="439"/>
      <c r="AF13129" s="439"/>
      <c r="AG13129" s="439"/>
      <c r="AH13129" s="439"/>
      <c r="AI13129" s="439"/>
      <c r="AJ13129" s="439"/>
    </row>
    <row r="13130" spans="29:36" x14ac:dyDescent="0.3">
      <c r="AC13130" s="439"/>
      <c r="AD13130" s="439"/>
      <c r="AE13130" s="439"/>
      <c r="AF13130" s="439"/>
      <c r="AG13130" s="439"/>
      <c r="AH13130" s="439"/>
      <c r="AI13130" s="439"/>
      <c r="AJ13130" s="439"/>
    </row>
    <row r="13131" spans="29:36" x14ac:dyDescent="0.3">
      <c r="AC13131" s="439"/>
      <c r="AD13131" s="439"/>
      <c r="AE13131" s="439"/>
      <c r="AF13131" s="439"/>
      <c r="AG13131" s="439"/>
      <c r="AH13131" s="439"/>
      <c r="AI13131" s="439"/>
      <c r="AJ13131" s="439"/>
    </row>
    <row r="13132" spans="29:36" x14ac:dyDescent="0.3">
      <c r="AC13132" s="439"/>
      <c r="AD13132" s="439"/>
      <c r="AE13132" s="439"/>
      <c r="AF13132" s="439"/>
      <c r="AG13132" s="439"/>
      <c r="AH13132" s="439"/>
      <c r="AI13132" s="439"/>
      <c r="AJ13132" s="439"/>
    </row>
    <row r="13133" spans="29:36" x14ac:dyDescent="0.3">
      <c r="AC13133" s="439"/>
      <c r="AD13133" s="439"/>
      <c r="AE13133" s="439"/>
      <c r="AF13133" s="439"/>
      <c r="AG13133" s="439"/>
      <c r="AH13133" s="439"/>
      <c r="AI13133" s="439"/>
      <c r="AJ13133" s="439"/>
    </row>
    <row r="13134" spans="29:36" x14ac:dyDescent="0.3">
      <c r="AC13134" s="439"/>
      <c r="AD13134" s="439"/>
      <c r="AE13134" s="439"/>
      <c r="AF13134" s="439"/>
      <c r="AG13134" s="439"/>
      <c r="AH13134" s="439"/>
      <c r="AI13134" s="439"/>
      <c r="AJ13134" s="439"/>
    </row>
    <row r="13135" spans="29:36" x14ac:dyDescent="0.3">
      <c r="AC13135" s="439"/>
      <c r="AD13135" s="439"/>
      <c r="AE13135" s="439"/>
      <c r="AF13135" s="439"/>
      <c r="AG13135" s="439"/>
      <c r="AH13135" s="439"/>
      <c r="AI13135" s="439"/>
      <c r="AJ13135" s="439"/>
    </row>
    <row r="13136" spans="29:36" x14ac:dyDescent="0.3">
      <c r="AC13136" s="439"/>
      <c r="AD13136" s="439"/>
      <c r="AE13136" s="439"/>
      <c r="AF13136" s="439"/>
      <c r="AG13136" s="439"/>
      <c r="AH13136" s="439"/>
      <c r="AI13136" s="439"/>
      <c r="AJ13136" s="439"/>
    </row>
    <row r="13137" spans="29:36" x14ac:dyDescent="0.3">
      <c r="AC13137" s="439"/>
      <c r="AD13137" s="439"/>
      <c r="AE13137" s="439"/>
      <c r="AF13137" s="439"/>
      <c r="AG13137" s="439"/>
      <c r="AH13137" s="439"/>
      <c r="AI13137" s="439"/>
      <c r="AJ13137" s="439"/>
    </row>
    <row r="13138" spans="29:36" x14ac:dyDescent="0.3">
      <c r="AC13138" s="439"/>
      <c r="AD13138" s="439"/>
      <c r="AE13138" s="439"/>
      <c r="AF13138" s="439"/>
      <c r="AG13138" s="439"/>
      <c r="AH13138" s="439"/>
      <c r="AI13138" s="439"/>
      <c r="AJ13138" s="439"/>
    </row>
    <row r="13139" spans="29:36" x14ac:dyDescent="0.3">
      <c r="AC13139" s="439"/>
      <c r="AD13139" s="439"/>
      <c r="AE13139" s="439"/>
      <c r="AF13139" s="439"/>
      <c r="AG13139" s="439"/>
      <c r="AH13139" s="439"/>
      <c r="AI13139" s="439"/>
      <c r="AJ13139" s="439"/>
    </row>
    <row r="13140" spans="29:36" x14ac:dyDescent="0.3">
      <c r="AC13140" s="439"/>
      <c r="AD13140" s="439"/>
      <c r="AE13140" s="439"/>
      <c r="AF13140" s="439"/>
      <c r="AG13140" s="439"/>
      <c r="AH13140" s="439"/>
      <c r="AI13140" s="439"/>
      <c r="AJ13140" s="439"/>
    </row>
    <row r="13141" spans="29:36" x14ac:dyDescent="0.3">
      <c r="AC13141" s="439"/>
      <c r="AD13141" s="439"/>
      <c r="AE13141" s="439"/>
      <c r="AF13141" s="439"/>
      <c r="AG13141" s="439"/>
      <c r="AH13141" s="439"/>
      <c r="AI13141" s="439"/>
      <c r="AJ13141" s="439"/>
    </row>
    <row r="13142" spans="29:36" x14ac:dyDescent="0.3">
      <c r="AC13142" s="439"/>
      <c r="AD13142" s="439"/>
      <c r="AE13142" s="439"/>
      <c r="AF13142" s="439"/>
      <c r="AG13142" s="439"/>
      <c r="AH13142" s="439"/>
      <c r="AI13142" s="439"/>
      <c r="AJ13142" s="439"/>
    </row>
    <row r="13143" spans="29:36" x14ac:dyDescent="0.3">
      <c r="AC13143" s="439"/>
      <c r="AD13143" s="439"/>
      <c r="AE13143" s="439"/>
      <c r="AF13143" s="439"/>
      <c r="AG13143" s="439"/>
      <c r="AH13143" s="439"/>
      <c r="AI13143" s="439"/>
      <c r="AJ13143" s="439"/>
    </row>
    <row r="13144" spans="29:36" x14ac:dyDescent="0.3">
      <c r="AC13144" s="439"/>
      <c r="AD13144" s="439"/>
      <c r="AE13144" s="439"/>
      <c r="AF13144" s="439"/>
      <c r="AG13144" s="439"/>
      <c r="AH13144" s="439"/>
      <c r="AI13144" s="439"/>
      <c r="AJ13144" s="439"/>
    </row>
    <row r="13145" spans="29:36" x14ac:dyDescent="0.3">
      <c r="AC13145" s="439"/>
      <c r="AD13145" s="439"/>
      <c r="AE13145" s="439"/>
      <c r="AF13145" s="439"/>
      <c r="AG13145" s="439"/>
      <c r="AH13145" s="439"/>
      <c r="AI13145" s="439"/>
      <c r="AJ13145" s="439"/>
    </row>
    <row r="13146" spans="29:36" x14ac:dyDescent="0.3">
      <c r="AC13146" s="439"/>
      <c r="AD13146" s="439"/>
      <c r="AE13146" s="439"/>
      <c r="AF13146" s="439"/>
      <c r="AG13146" s="439"/>
      <c r="AH13146" s="439"/>
      <c r="AI13146" s="439"/>
      <c r="AJ13146" s="439"/>
    </row>
    <row r="13147" spans="29:36" x14ac:dyDescent="0.3">
      <c r="AC13147" s="439"/>
      <c r="AD13147" s="439"/>
      <c r="AE13147" s="439"/>
      <c r="AF13147" s="439"/>
      <c r="AG13147" s="439"/>
      <c r="AH13147" s="439"/>
      <c r="AI13147" s="439"/>
      <c r="AJ13147" s="439"/>
    </row>
    <row r="13148" spans="29:36" x14ac:dyDescent="0.3">
      <c r="AC13148" s="439"/>
      <c r="AD13148" s="439"/>
      <c r="AE13148" s="439"/>
      <c r="AF13148" s="439"/>
      <c r="AG13148" s="439"/>
      <c r="AH13148" s="439"/>
      <c r="AI13148" s="439"/>
      <c r="AJ13148" s="439"/>
    </row>
    <row r="13149" spans="29:36" x14ac:dyDescent="0.3">
      <c r="AC13149" s="439"/>
      <c r="AD13149" s="439"/>
      <c r="AE13149" s="439"/>
      <c r="AF13149" s="439"/>
      <c r="AG13149" s="439"/>
      <c r="AH13149" s="439"/>
      <c r="AI13149" s="439"/>
      <c r="AJ13149" s="439"/>
    </row>
    <row r="13150" spans="29:36" x14ac:dyDescent="0.3">
      <c r="AC13150" s="439"/>
      <c r="AD13150" s="439"/>
      <c r="AE13150" s="439"/>
      <c r="AF13150" s="439"/>
      <c r="AG13150" s="439"/>
      <c r="AH13150" s="439"/>
      <c r="AI13150" s="439"/>
      <c r="AJ13150" s="439"/>
    </row>
    <row r="13151" spans="29:36" x14ac:dyDescent="0.3">
      <c r="AC13151" s="439"/>
      <c r="AD13151" s="439"/>
      <c r="AE13151" s="439"/>
      <c r="AF13151" s="439"/>
      <c r="AG13151" s="439"/>
      <c r="AH13151" s="439"/>
      <c r="AI13151" s="439"/>
      <c r="AJ13151" s="439"/>
    </row>
    <row r="13152" spans="29:36" x14ac:dyDescent="0.3">
      <c r="AC13152" s="439"/>
      <c r="AD13152" s="439"/>
      <c r="AE13152" s="439"/>
      <c r="AF13152" s="439"/>
      <c r="AG13152" s="439"/>
      <c r="AH13152" s="439"/>
      <c r="AI13152" s="439"/>
      <c r="AJ13152" s="439"/>
    </row>
    <row r="13153" spans="29:36" x14ac:dyDescent="0.3">
      <c r="AC13153" s="439"/>
      <c r="AD13153" s="439"/>
      <c r="AE13153" s="439"/>
      <c r="AF13153" s="439"/>
      <c r="AG13153" s="439"/>
      <c r="AH13153" s="439"/>
      <c r="AI13153" s="439"/>
      <c r="AJ13153" s="439"/>
    </row>
    <row r="13154" spans="29:36" x14ac:dyDescent="0.3">
      <c r="AC13154" s="439"/>
      <c r="AD13154" s="439"/>
      <c r="AE13154" s="439"/>
      <c r="AF13154" s="439"/>
      <c r="AG13154" s="439"/>
      <c r="AH13154" s="439"/>
      <c r="AI13154" s="439"/>
      <c r="AJ13154" s="439"/>
    </row>
    <row r="13155" spans="29:36" x14ac:dyDescent="0.3">
      <c r="AC13155" s="439"/>
      <c r="AD13155" s="439"/>
      <c r="AE13155" s="439"/>
      <c r="AF13155" s="439"/>
      <c r="AG13155" s="439"/>
      <c r="AH13155" s="439"/>
      <c r="AI13155" s="439"/>
      <c r="AJ13155" s="439"/>
    </row>
    <row r="13156" spans="29:36" x14ac:dyDescent="0.3">
      <c r="AC13156" s="439"/>
      <c r="AD13156" s="439"/>
      <c r="AE13156" s="439"/>
      <c r="AF13156" s="439"/>
      <c r="AG13156" s="439"/>
      <c r="AH13156" s="439"/>
      <c r="AI13156" s="439"/>
      <c r="AJ13156" s="439"/>
    </row>
    <row r="13157" spans="29:36" x14ac:dyDescent="0.3">
      <c r="AC13157" s="439"/>
      <c r="AD13157" s="439"/>
      <c r="AE13157" s="439"/>
      <c r="AF13157" s="439"/>
      <c r="AG13157" s="439"/>
      <c r="AH13157" s="439"/>
      <c r="AI13157" s="439"/>
      <c r="AJ13157" s="439"/>
    </row>
    <row r="13158" spans="29:36" x14ac:dyDescent="0.3">
      <c r="AC13158" s="439"/>
      <c r="AD13158" s="439"/>
      <c r="AE13158" s="439"/>
      <c r="AF13158" s="439"/>
      <c r="AG13158" s="439"/>
      <c r="AH13158" s="439"/>
      <c r="AI13158" s="439"/>
      <c r="AJ13158" s="439"/>
    </row>
    <row r="13159" spans="29:36" x14ac:dyDescent="0.3">
      <c r="AC13159" s="439"/>
      <c r="AD13159" s="439"/>
      <c r="AE13159" s="439"/>
      <c r="AF13159" s="439"/>
      <c r="AG13159" s="439"/>
      <c r="AH13159" s="439"/>
      <c r="AI13159" s="439"/>
      <c r="AJ13159" s="439"/>
    </row>
    <row r="13160" spans="29:36" x14ac:dyDescent="0.3">
      <c r="AC13160" s="439"/>
      <c r="AD13160" s="439"/>
      <c r="AE13160" s="439"/>
      <c r="AF13160" s="439"/>
      <c r="AG13160" s="439"/>
      <c r="AH13160" s="439"/>
      <c r="AI13160" s="439"/>
      <c r="AJ13160" s="439"/>
    </row>
    <row r="13161" spans="29:36" x14ac:dyDescent="0.3">
      <c r="AC13161" s="439"/>
      <c r="AD13161" s="439"/>
      <c r="AE13161" s="439"/>
      <c r="AF13161" s="439"/>
      <c r="AG13161" s="439"/>
      <c r="AH13161" s="439"/>
      <c r="AI13161" s="439"/>
      <c r="AJ13161" s="439"/>
    </row>
    <row r="13162" spans="29:36" x14ac:dyDescent="0.3">
      <c r="AC13162" s="439"/>
      <c r="AD13162" s="439"/>
      <c r="AE13162" s="439"/>
      <c r="AF13162" s="439"/>
      <c r="AG13162" s="439"/>
      <c r="AH13162" s="439"/>
      <c r="AI13162" s="439"/>
      <c r="AJ13162" s="439"/>
    </row>
    <row r="13163" spans="29:36" x14ac:dyDescent="0.3">
      <c r="AC13163" s="439"/>
      <c r="AD13163" s="439"/>
      <c r="AE13163" s="439"/>
      <c r="AF13163" s="439"/>
      <c r="AG13163" s="439"/>
      <c r="AH13163" s="439"/>
      <c r="AI13163" s="439"/>
      <c r="AJ13163" s="439"/>
    </row>
    <row r="13164" spans="29:36" x14ac:dyDescent="0.3">
      <c r="AC13164" s="439"/>
      <c r="AD13164" s="439"/>
      <c r="AE13164" s="439"/>
      <c r="AF13164" s="439"/>
      <c r="AG13164" s="439"/>
      <c r="AH13164" s="439"/>
      <c r="AI13164" s="439"/>
      <c r="AJ13164" s="439"/>
    </row>
    <row r="13165" spans="29:36" x14ac:dyDescent="0.3">
      <c r="AC13165" s="439"/>
      <c r="AD13165" s="439"/>
      <c r="AE13165" s="439"/>
      <c r="AF13165" s="439"/>
      <c r="AG13165" s="439"/>
      <c r="AH13165" s="439"/>
      <c r="AI13165" s="439"/>
      <c r="AJ13165" s="439"/>
    </row>
    <row r="13166" spans="29:36" x14ac:dyDescent="0.3">
      <c r="AC13166" s="439"/>
      <c r="AD13166" s="439"/>
      <c r="AE13166" s="439"/>
      <c r="AF13166" s="439"/>
      <c r="AG13166" s="439"/>
      <c r="AH13166" s="439"/>
      <c r="AI13166" s="439"/>
      <c r="AJ13166" s="439"/>
    </row>
    <row r="13167" spans="29:36" x14ac:dyDescent="0.3">
      <c r="AC13167" s="439"/>
      <c r="AD13167" s="439"/>
      <c r="AE13167" s="439"/>
      <c r="AF13167" s="439"/>
      <c r="AG13167" s="439"/>
      <c r="AH13167" s="439"/>
      <c r="AI13167" s="439"/>
      <c r="AJ13167" s="439"/>
    </row>
    <row r="13168" spans="29:36" x14ac:dyDescent="0.3">
      <c r="AC13168" s="439"/>
      <c r="AD13168" s="439"/>
      <c r="AE13168" s="439"/>
      <c r="AF13168" s="439"/>
      <c r="AG13168" s="439"/>
      <c r="AH13168" s="439"/>
      <c r="AI13168" s="439"/>
      <c r="AJ13168" s="439"/>
    </row>
    <row r="13169" spans="29:36" x14ac:dyDescent="0.3">
      <c r="AC13169" s="439"/>
      <c r="AD13169" s="439"/>
      <c r="AE13169" s="439"/>
      <c r="AF13169" s="439"/>
      <c r="AG13169" s="439"/>
      <c r="AH13169" s="439"/>
      <c r="AI13169" s="439"/>
      <c r="AJ13169" s="439"/>
    </row>
    <row r="13170" spans="29:36" x14ac:dyDescent="0.3">
      <c r="AC13170" s="439"/>
      <c r="AD13170" s="439"/>
      <c r="AE13170" s="439"/>
      <c r="AF13170" s="439"/>
      <c r="AG13170" s="439"/>
      <c r="AH13170" s="439"/>
      <c r="AI13170" s="439"/>
      <c r="AJ13170" s="439"/>
    </row>
    <row r="13171" spans="29:36" x14ac:dyDescent="0.3">
      <c r="AC13171" s="439"/>
      <c r="AD13171" s="439"/>
      <c r="AE13171" s="439"/>
      <c r="AF13171" s="439"/>
      <c r="AG13171" s="439"/>
      <c r="AH13171" s="439"/>
      <c r="AI13171" s="439"/>
      <c r="AJ13171" s="439"/>
    </row>
    <row r="13172" spans="29:36" x14ac:dyDescent="0.3">
      <c r="AC13172" s="439"/>
      <c r="AD13172" s="439"/>
      <c r="AE13172" s="439"/>
      <c r="AF13172" s="439"/>
      <c r="AG13172" s="439"/>
      <c r="AH13172" s="439"/>
      <c r="AI13172" s="439"/>
      <c r="AJ13172" s="439"/>
    </row>
    <row r="13173" spans="29:36" x14ac:dyDescent="0.3">
      <c r="AC13173" s="439"/>
      <c r="AD13173" s="439"/>
      <c r="AE13173" s="439"/>
      <c r="AF13173" s="439"/>
      <c r="AG13173" s="439"/>
      <c r="AH13173" s="439"/>
      <c r="AI13173" s="439"/>
      <c r="AJ13173" s="439"/>
    </row>
    <row r="13174" spans="29:36" x14ac:dyDescent="0.3">
      <c r="AC13174" s="439"/>
      <c r="AD13174" s="439"/>
      <c r="AE13174" s="439"/>
      <c r="AF13174" s="439"/>
      <c r="AG13174" s="439"/>
      <c r="AH13174" s="439"/>
      <c r="AI13174" s="439"/>
      <c r="AJ13174" s="439"/>
    </row>
    <row r="13175" spans="29:36" x14ac:dyDescent="0.3">
      <c r="AC13175" s="439"/>
      <c r="AD13175" s="439"/>
      <c r="AE13175" s="439"/>
      <c r="AF13175" s="439"/>
      <c r="AG13175" s="439"/>
      <c r="AH13175" s="439"/>
      <c r="AI13175" s="439"/>
      <c r="AJ13175" s="439"/>
    </row>
    <row r="13176" spans="29:36" x14ac:dyDescent="0.3">
      <c r="AC13176" s="439"/>
      <c r="AD13176" s="439"/>
      <c r="AE13176" s="439"/>
      <c r="AF13176" s="439"/>
      <c r="AG13176" s="439"/>
      <c r="AH13176" s="439"/>
      <c r="AI13176" s="439"/>
      <c r="AJ13176" s="439"/>
    </row>
    <row r="13177" spans="29:36" x14ac:dyDescent="0.3">
      <c r="AC13177" s="439"/>
      <c r="AD13177" s="439"/>
      <c r="AE13177" s="439"/>
      <c r="AF13177" s="439"/>
      <c r="AG13177" s="439"/>
      <c r="AH13177" s="439"/>
      <c r="AI13177" s="439"/>
      <c r="AJ13177" s="439"/>
    </row>
    <row r="13178" spans="29:36" x14ac:dyDescent="0.3">
      <c r="AC13178" s="439"/>
      <c r="AD13178" s="439"/>
      <c r="AE13178" s="439"/>
      <c r="AF13178" s="439"/>
      <c r="AG13178" s="439"/>
      <c r="AH13178" s="439"/>
      <c r="AI13178" s="439"/>
      <c r="AJ13178" s="439"/>
    </row>
    <row r="13179" spans="29:36" x14ac:dyDescent="0.3">
      <c r="AC13179" s="439"/>
      <c r="AD13179" s="439"/>
      <c r="AE13179" s="439"/>
      <c r="AF13179" s="439"/>
      <c r="AG13179" s="439"/>
      <c r="AH13179" s="439"/>
      <c r="AI13179" s="439"/>
      <c r="AJ13179" s="439"/>
    </row>
    <row r="13180" spans="29:36" x14ac:dyDescent="0.3">
      <c r="AC13180" s="439"/>
      <c r="AD13180" s="439"/>
      <c r="AE13180" s="439"/>
      <c r="AF13180" s="439"/>
      <c r="AG13180" s="439"/>
      <c r="AH13180" s="439"/>
      <c r="AI13180" s="439"/>
      <c r="AJ13180" s="439"/>
    </row>
    <row r="13181" spans="29:36" x14ac:dyDescent="0.3">
      <c r="AC13181" s="439"/>
      <c r="AD13181" s="439"/>
      <c r="AE13181" s="439"/>
      <c r="AF13181" s="439"/>
      <c r="AG13181" s="439"/>
      <c r="AH13181" s="439"/>
      <c r="AI13181" s="439"/>
      <c r="AJ13181" s="439"/>
    </row>
    <row r="13182" spans="29:36" x14ac:dyDescent="0.3">
      <c r="AC13182" s="439"/>
      <c r="AD13182" s="439"/>
      <c r="AE13182" s="439"/>
      <c r="AF13182" s="439"/>
      <c r="AG13182" s="439"/>
      <c r="AH13182" s="439"/>
      <c r="AI13182" s="439"/>
      <c r="AJ13182" s="439"/>
    </row>
    <row r="13183" spans="29:36" x14ac:dyDescent="0.3">
      <c r="AC13183" s="439"/>
      <c r="AD13183" s="439"/>
      <c r="AE13183" s="439"/>
      <c r="AF13183" s="439"/>
      <c r="AG13183" s="439"/>
      <c r="AH13183" s="439"/>
      <c r="AI13183" s="439"/>
      <c r="AJ13183" s="439"/>
    </row>
    <row r="13184" spans="29:36" x14ac:dyDescent="0.3">
      <c r="AC13184" s="439"/>
      <c r="AD13184" s="439"/>
      <c r="AE13184" s="439"/>
      <c r="AF13184" s="439"/>
      <c r="AG13184" s="439"/>
      <c r="AH13184" s="439"/>
      <c r="AI13184" s="439"/>
      <c r="AJ13184" s="439"/>
    </row>
    <row r="13185" spans="29:36" x14ac:dyDescent="0.3">
      <c r="AC13185" s="439"/>
      <c r="AD13185" s="439"/>
      <c r="AE13185" s="439"/>
      <c r="AF13185" s="439"/>
      <c r="AG13185" s="439"/>
      <c r="AH13185" s="439"/>
      <c r="AI13185" s="439"/>
      <c r="AJ13185" s="439"/>
    </row>
    <row r="13186" spans="29:36" x14ac:dyDescent="0.3">
      <c r="AC13186" s="439"/>
      <c r="AD13186" s="439"/>
      <c r="AE13186" s="439"/>
      <c r="AF13186" s="439"/>
      <c r="AG13186" s="439"/>
      <c r="AH13186" s="439"/>
      <c r="AI13186" s="439"/>
      <c r="AJ13186" s="439"/>
    </row>
    <row r="13187" spans="29:36" x14ac:dyDescent="0.3">
      <c r="AC13187" s="439"/>
      <c r="AD13187" s="439"/>
      <c r="AE13187" s="439"/>
      <c r="AF13187" s="439"/>
      <c r="AG13187" s="439"/>
      <c r="AH13187" s="439"/>
      <c r="AI13187" s="439"/>
      <c r="AJ13187" s="439"/>
    </row>
    <row r="13188" spans="29:36" x14ac:dyDescent="0.3">
      <c r="AC13188" s="439"/>
      <c r="AD13188" s="439"/>
      <c r="AE13188" s="439"/>
      <c r="AF13188" s="439"/>
      <c r="AG13188" s="439"/>
      <c r="AH13188" s="439"/>
      <c r="AI13188" s="439"/>
      <c r="AJ13188" s="439"/>
    </row>
    <row r="13189" spans="29:36" x14ac:dyDescent="0.3">
      <c r="AC13189" s="439"/>
      <c r="AD13189" s="439"/>
      <c r="AE13189" s="439"/>
      <c r="AF13189" s="439"/>
      <c r="AG13189" s="439"/>
      <c r="AH13189" s="439"/>
      <c r="AI13189" s="439"/>
      <c r="AJ13189" s="439"/>
    </row>
    <row r="13190" spans="29:36" x14ac:dyDescent="0.3">
      <c r="AC13190" s="439"/>
      <c r="AD13190" s="439"/>
      <c r="AE13190" s="439"/>
      <c r="AF13190" s="439"/>
      <c r="AG13190" s="439"/>
      <c r="AH13190" s="439"/>
      <c r="AI13190" s="439"/>
      <c r="AJ13190" s="439"/>
    </row>
    <row r="13191" spans="29:36" x14ac:dyDescent="0.3">
      <c r="AC13191" s="439"/>
      <c r="AD13191" s="439"/>
      <c r="AE13191" s="439"/>
      <c r="AF13191" s="439"/>
      <c r="AG13191" s="439"/>
      <c r="AH13191" s="439"/>
      <c r="AI13191" s="439"/>
      <c r="AJ13191" s="439"/>
    </row>
    <row r="13192" spans="29:36" x14ac:dyDescent="0.3">
      <c r="AC13192" s="439"/>
      <c r="AD13192" s="439"/>
      <c r="AE13192" s="439"/>
      <c r="AF13192" s="439"/>
      <c r="AG13192" s="439"/>
      <c r="AH13192" s="439"/>
      <c r="AI13192" s="439"/>
      <c r="AJ13192" s="439"/>
    </row>
    <row r="13193" spans="29:36" x14ac:dyDescent="0.3">
      <c r="AC13193" s="439"/>
      <c r="AD13193" s="439"/>
      <c r="AE13193" s="439"/>
      <c r="AF13193" s="439"/>
      <c r="AG13193" s="439"/>
      <c r="AH13193" s="439"/>
      <c r="AI13193" s="439"/>
      <c r="AJ13193" s="439"/>
    </row>
    <row r="13194" spans="29:36" x14ac:dyDescent="0.3">
      <c r="AC13194" s="439"/>
      <c r="AD13194" s="439"/>
      <c r="AE13194" s="439"/>
      <c r="AF13194" s="439"/>
      <c r="AG13194" s="439"/>
      <c r="AH13194" s="439"/>
      <c r="AI13194" s="439"/>
      <c r="AJ13194" s="439"/>
    </row>
    <row r="13195" spans="29:36" x14ac:dyDescent="0.3">
      <c r="AC13195" s="439"/>
      <c r="AD13195" s="439"/>
      <c r="AE13195" s="439"/>
      <c r="AF13195" s="439"/>
      <c r="AG13195" s="439"/>
      <c r="AH13195" s="439"/>
      <c r="AI13195" s="439"/>
      <c r="AJ13195" s="439"/>
    </row>
    <row r="13196" spans="29:36" x14ac:dyDescent="0.3">
      <c r="AC13196" s="439"/>
      <c r="AD13196" s="439"/>
      <c r="AE13196" s="439"/>
      <c r="AF13196" s="439"/>
      <c r="AG13196" s="439"/>
      <c r="AH13196" s="439"/>
      <c r="AI13196" s="439"/>
      <c r="AJ13196" s="439"/>
    </row>
    <row r="13197" spans="29:36" x14ac:dyDescent="0.3">
      <c r="AC13197" s="439"/>
      <c r="AD13197" s="439"/>
      <c r="AE13197" s="439"/>
      <c r="AF13197" s="439"/>
      <c r="AG13197" s="439"/>
      <c r="AH13197" s="439"/>
      <c r="AI13197" s="439"/>
      <c r="AJ13197" s="439"/>
    </row>
    <row r="13198" spans="29:36" x14ac:dyDescent="0.3">
      <c r="AC13198" s="439"/>
      <c r="AD13198" s="439"/>
      <c r="AE13198" s="439"/>
      <c r="AF13198" s="439"/>
      <c r="AG13198" s="439"/>
      <c r="AH13198" s="439"/>
      <c r="AI13198" s="439"/>
      <c r="AJ13198" s="439"/>
    </row>
    <row r="13199" spans="29:36" x14ac:dyDescent="0.3">
      <c r="AC13199" s="439"/>
      <c r="AD13199" s="439"/>
      <c r="AE13199" s="439"/>
      <c r="AF13199" s="439"/>
      <c r="AG13199" s="439"/>
      <c r="AH13199" s="439"/>
      <c r="AI13199" s="439"/>
      <c r="AJ13199" s="439"/>
    </row>
    <row r="13200" spans="29:36" x14ac:dyDescent="0.3">
      <c r="AC13200" s="439"/>
      <c r="AD13200" s="439"/>
      <c r="AE13200" s="439"/>
      <c r="AF13200" s="439"/>
      <c r="AG13200" s="439"/>
      <c r="AH13200" s="439"/>
      <c r="AI13200" s="439"/>
      <c r="AJ13200" s="439"/>
    </row>
    <row r="13201" spans="29:36" x14ac:dyDescent="0.3">
      <c r="AC13201" s="439"/>
      <c r="AD13201" s="439"/>
      <c r="AE13201" s="439"/>
      <c r="AF13201" s="439"/>
      <c r="AG13201" s="439"/>
      <c r="AH13201" s="439"/>
      <c r="AI13201" s="439"/>
      <c r="AJ13201" s="439"/>
    </row>
    <row r="13202" spans="29:36" x14ac:dyDescent="0.3">
      <c r="AC13202" s="439"/>
      <c r="AD13202" s="439"/>
      <c r="AE13202" s="439"/>
      <c r="AF13202" s="439"/>
      <c r="AG13202" s="439"/>
      <c r="AH13202" s="439"/>
      <c r="AI13202" s="439"/>
      <c r="AJ13202" s="439"/>
    </row>
    <row r="13203" spans="29:36" x14ac:dyDescent="0.3">
      <c r="AC13203" s="439"/>
      <c r="AD13203" s="439"/>
      <c r="AE13203" s="439"/>
      <c r="AF13203" s="439"/>
      <c r="AG13203" s="439"/>
      <c r="AH13203" s="439"/>
      <c r="AI13203" s="439"/>
      <c r="AJ13203" s="439"/>
    </row>
    <row r="13204" spans="29:36" x14ac:dyDescent="0.3">
      <c r="AC13204" s="439"/>
      <c r="AD13204" s="439"/>
      <c r="AE13204" s="439"/>
      <c r="AF13204" s="439"/>
      <c r="AG13204" s="439"/>
      <c r="AH13204" s="439"/>
      <c r="AI13204" s="439"/>
      <c r="AJ13204" s="439"/>
    </row>
    <row r="13205" spans="29:36" x14ac:dyDescent="0.3">
      <c r="AC13205" s="439"/>
      <c r="AD13205" s="439"/>
      <c r="AE13205" s="439"/>
      <c r="AF13205" s="439"/>
      <c r="AG13205" s="439"/>
      <c r="AH13205" s="439"/>
      <c r="AI13205" s="439"/>
      <c r="AJ13205" s="439"/>
    </row>
    <row r="13206" spans="29:36" x14ac:dyDescent="0.3">
      <c r="AC13206" s="439"/>
      <c r="AD13206" s="439"/>
      <c r="AE13206" s="439"/>
      <c r="AF13206" s="439"/>
      <c r="AG13206" s="439"/>
      <c r="AH13206" s="439"/>
      <c r="AI13206" s="439"/>
      <c r="AJ13206" s="439"/>
    </row>
    <row r="13207" spans="29:36" x14ac:dyDescent="0.3">
      <c r="AC13207" s="439"/>
      <c r="AD13207" s="439"/>
      <c r="AE13207" s="439"/>
      <c r="AF13207" s="439"/>
      <c r="AG13207" s="439"/>
      <c r="AH13207" s="439"/>
      <c r="AI13207" s="439"/>
      <c r="AJ13207" s="439"/>
    </row>
    <row r="13208" spans="29:36" x14ac:dyDescent="0.3">
      <c r="AC13208" s="439"/>
      <c r="AD13208" s="439"/>
      <c r="AE13208" s="439"/>
      <c r="AF13208" s="439"/>
      <c r="AG13208" s="439"/>
      <c r="AH13208" s="439"/>
      <c r="AI13208" s="439"/>
      <c r="AJ13208" s="439"/>
    </row>
    <row r="13209" spans="29:36" x14ac:dyDescent="0.3">
      <c r="AC13209" s="439"/>
      <c r="AD13209" s="439"/>
      <c r="AE13209" s="439"/>
      <c r="AF13209" s="439"/>
      <c r="AG13209" s="439"/>
      <c r="AH13209" s="439"/>
      <c r="AI13209" s="439"/>
      <c r="AJ13209" s="439"/>
    </row>
    <row r="13210" spans="29:36" x14ac:dyDescent="0.3">
      <c r="AC13210" s="439"/>
      <c r="AD13210" s="439"/>
      <c r="AE13210" s="439"/>
      <c r="AF13210" s="439"/>
      <c r="AG13210" s="439"/>
      <c r="AH13210" s="439"/>
      <c r="AI13210" s="439"/>
      <c r="AJ13210" s="439"/>
    </row>
    <row r="13211" spans="29:36" x14ac:dyDescent="0.3">
      <c r="AC13211" s="439"/>
      <c r="AD13211" s="439"/>
      <c r="AE13211" s="439"/>
      <c r="AF13211" s="439"/>
      <c r="AG13211" s="439"/>
      <c r="AH13211" s="439"/>
      <c r="AI13211" s="439"/>
      <c r="AJ13211" s="439"/>
    </row>
    <row r="13212" spans="29:36" x14ac:dyDescent="0.3">
      <c r="AC13212" s="439"/>
      <c r="AD13212" s="439"/>
      <c r="AE13212" s="439"/>
      <c r="AF13212" s="439"/>
      <c r="AG13212" s="439"/>
      <c r="AH13212" s="439"/>
      <c r="AI13212" s="439"/>
      <c r="AJ13212" s="439"/>
    </row>
    <row r="13213" spans="29:36" x14ac:dyDescent="0.3">
      <c r="AC13213" s="439"/>
      <c r="AD13213" s="439"/>
      <c r="AE13213" s="439"/>
      <c r="AF13213" s="439"/>
      <c r="AG13213" s="439"/>
      <c r="AH13213" s="439"/>
      <c r="AI13213" s="439"/>
      <c r="AJ13213" s="439"/>
    </row>
    <row r="13214" spans="29:36" x14ac:dyDescent="0.3">
      <c r="AC13214" s="439"/>
      <c r="AD13214" s="439"/>
      <c r="AE13214" s="439"/>
      <c r="AF13214" s="439"/>
      <c r="AG13214" s="439"/>
      <c r="AH13214" s="439"/>
      <c r="AI13214" s="439"/>
      <c r="AJ13214" s="439"/>
    </row>
    <row r="13215" spans="29:36" x14ac:dyDescent="0.3">
      <c r="AC13215" s="439"/>
      <c r="AD13215" s="439"/>
      <c r="AE13215" s="439"/>
      <c r="AF13215" s="439"/>
      <c r="AG13215" s="439"/>
      <c r="AH13215" s="439"/>
      <c r="AI13215" s="439"/>
      <c r="AJ13215" s="439"/>
    </row>
    <row r="13216" spans="29:36" x14ac:dyDescent="0.3">
      <c r="AC13216" s="439"/>
      <c r="AD13216" s="439"/>
      <c r="AE13216" s="439"/>
      <c r="AF13216" s="439"/>
      <c r="AG13216" s="439"/>
      <c r="AH13216" s="439"/>
      <c r="AI13216" s="439"/>
      <c r="AJ13216" s="439"/>
    </row>
    <row r="13217" spans="29:36" x14ac:dyDescent="0.3">
      <c r="AC13217" s="439"/>
      <c r="AD13217" s="439"/>
      <c r="AE13217" s="439"/>
      <c r="AF13217" s="439"/>
      <c r="AG13217" s="439"/>
      <c r="AH13217" s="439"/>
      <c r="AI13217" s="439"/>
      <c r="AJ13217" s="439"/>
    </row>
    <row r="13218" spans="29:36" x14ac:dyDescent="0.3">
      <c r="AC13218" s="439"/>
      <c r="AD13218" s="439"/>
      <c r="AE13218" s="439"/>
      <c r="AF13218" s="439"/>
      <c r="AG13218" s="439"/>
      <c r="AH13218" s="439"/>
      <c r="AI13218" s="439"/>
      <c r="AJ13218" s="439"/>
    </row>
    <row r="13219" spans="29:36" x14ac:dyDescent="0.3">
      <c r="AC13219" s="439"/>
      <c r="AD13219" s="439"/>
      <c r="AE13219" s="439"/>
      <c r="AF13219" s="439"/>
      <c r="AG13219" s="439"/>
      <c r="AH13219" s="439"/>
      <c r="AI13219" s="439"/>
      <c r="AJ13219" s="439"/>
    </row>
    <row r="13220" spans="29:36" x14ac:dyDescent="0.3">
      <c r="AC13220" s="439"/>
      <c r="AD13220" s="439"/>
      <c r="AE13220" s="439"/>
      <c r="AF13220" s="439"/>
      <c r="AG13220" s="439"/>
      <c r="AH13220" s="439"/>
      <c r="AI13220" s="439"/>
      <c r="AJ13220" s="439"/>
    </row>
    <row r="13221" spans="29:36" x14ac:dyDescent="0.3">
      <c r="AC13221" s="439"/>
      <c r="AD13221" s="439"/>
      <c r="AE13221" s="439"/>
      <c r="AF13221" s="439"/>
      <c r="AG13221" s="439"/>
      <c r="AH13221" s="439"/>
      <c r="AI13221" s="439"/>
      <c r="AJ13221" s="439"/>
    </row>
    <row r="13222" spans="29:36" x14ac:dyDescent="0.3">
      <c r="AC13222" s="439"/>
      <c r="AD13222" s="439"/>
      <c r="AE13222" s="439"/>
      <c r="AF13222" s="439"/>
      <c r="AG13222" s="439"/>
      <c r="AH13222" s="439"/>
      <c r="AI13222" s="439"/>
      <c r="AJ13222" s="439"/>
    </row>
    <row r="13223" spans="29:36" x14ac:dyDescent="0.3">
      <c r="AC13223" s="439"/>
      <c r="AD13223" s="439"/>
      <c r="AE13223" s="439"/>
      <c r="AF13223" s="439"/>
      <c r="AG13223" s="439"/>
      <c r="AH13223" s="439"/>
      <c r="AI13223" s="439"/>
      <c r="AJ13223" s="439"/>
    </row>
    <row r="13224" spans="29:36" x14ac:dyDescent="0.3">
      <c r="AC13224" s="439"/>
      <c r="AD13224" s="439"/>
      <c r="AE13224" s="439"/>
      <c r="AF13224" s="439"/>
      <c r="AG13224" s="439"/>
      <c r="AH13224" s="439"/>
      <c r="AI13224" s="439"/>
      <c r="AJ13224" s="439"/>
    </row>
    <row r="13225" spans="29:36" x14ac:dyDescent="0.3">
      <c r="AC13225" s="439"/>
      <c r="AD13225" s="439"/>
      <c r="AE13225" s="439"/>
      <c r="AF13225" s="439"/>
      <c r="AG13225" s="439"/>
      <c r="AH13225" s="439"/>
      <c r="AI13225" s="439"/>
      <c r="AJ13225" s="439"/>
    </row>
    <row r="13226" spans="29:36" x14ac:dyDescent="0.3">
      <c r="AC13226" s="439"/>
      <c r="AD13226" s="439"/>
      <c r="AE13226" s="439"/>
      <c r="AF13226" s="439"/>
      <c r="AG13226" s="439"/>
      <c r="AH13226" s="439"/>
      <c r="AI13226" s="439"/>
      <c r="AJ13226" s="439"/>
    </row>
    <row r="13227" spans="29:36" x14ac:dyDescent="0.3">
      <c r="AC13227" s="439"/>
      <c r="AD13227" s="439"/>
      <c r="AE13227" s="439"/>
      <c r="AF13227" s="439"/>
      <c r="AG13227" s="439"/>
      <c r="AH13227" s="439"/>
      <c r="AI13227" s="439"/>
      <c r="AJ13227" s="439"/>
    </row>
    <row r="13228" spans="29:36" x14ac:dyDescent="0.3">
      <c r="AC13228" s="439"/>
      <c r="AD13228" s="439"/>
      <c r="AE13228" s="439"/>
      <c r="AF13228" s="439"/>
      <c r="AG13228" s="439"/>
      <c r="AH13228" s="439"/>
      <c r="AI13228" s="439"/>
      <c r="AJ13228" s="439"/>
    </row>
    <row r="13229" spans="29:36" x14ac:dyDescent="0.3">
      <c r="AC13229" s="439"/>
      <c r="AD13229" s="439"/>
      <c r="AE13229" s="439"/>
      <c r="AF13229" s="439"/>
      <c r="AG13229" s="439"/>
      <c r="AH13229" s="439"/>
      <c r="AI13229" s="439"/>
      <c r="AJ13229" s="439"/>
    </row>
    <row r="13230" spans="29:36" x14ac:dyDescent="0.3">
      <c r="AC13230" s="439"/>
      <c r="AD13230" s="439"/>
      <c r="AE13230" s="439"/>
      <c r="AF13230" s="439"/>
      <c r="AG13230" s="439"/>
      <c r="AH13230" s="439"/>
      <c r="AI13230" s="439"/>
      <c r="AJ13230" s="439"/>
    </row>
    <row r="13231" spans="29:36" x14ac:dyDescent="0.3">
      <c r="AC13231" s="439"/>
      <c r="AD13231" s="439"/>
      <c r="AE13231" s="439"/>
      <c r="AF13231" s="439"/>
      <c r="AG13231" s="439"/>
      <c r="AH13231" s="439"/>
      <c r="AI13231" s="439"/>
      <c r="AJ13231" s="439"/>
    </row>
    <row r="13232" spans="29:36" x14ac:dyDescent="0.3">
      <c r="AC13232" s="439"/>
      <c r="AD13232" s="439"/>
      <c r="AE13232" s="439"/>
      <c r="AF13232" s="439"/>
      <c r="AG13232" s="439"/>
      <c r="AH13232" s="439"/>
      <c r="AI13232" s="439"/>
      <c r="AJ13232" s="439"/>
    </row>
    <row r="13233" spans="29:36" x14ac:dyDescent="0.3">
      <c r="AC13233" s="439"/>
      <c r="AD13233" s="439"/>
      <c r="AE13233" s="439"/>
      <c r="AF13233" s="439"/>
      <c r="AG13233" s="439"/>
      <c r="AH13233" s="439"/>
      <c r="AI13233" s="439"/>
      <c r="AJ13233" s="439"/>
    </row>
    <row r="13234" spans="29:36" x14ac:dyDescent="0.3">
      <c r="AC13234" s="439"/>
      <c r="AD13234" s="439"/>
      <c r="AE13234" s="439"/>
      <c r="AF13234" s="439"/>
      <c r="AG13234" s="439"/>
      <c r="AH13234" s="439"/>
      <c r="AI13234" s="439"/>
      <c r="AJ13234" s="439"/>
    </row>
    <row r="13235" spans="29:36" x14ac:dyDescent="0.3">
      <c r="AC13235" s="439"/>
      <c r="AD13235" s="439"/>
      <c r="AE13235" s="439"/>
      <c r="AF13235" s="439"/>
      <c r="AG13235" s="439"/>
      <c r="AH13235" s="439"/>
      <c r="AI13235" s="439"/>
      <c r="AJ13235" s="439"/>
    </row>
    <row r="13236" spans="29:36" x14ac:dyDescent="0.3">
      <c r="AC13236" s="439"/>
      <c r="AD13236" s="439"/>
      <c r="AE13236" s="439"/>
      <c r="AF13236" s="439"/>
      <c r="AG13236" s="439"/>
      <c r="AH13236" s="439"/>
      <c r="AI13236" s="439"/>
      <c r="AJ13236" s="439"/>
    </row>
    <row r="13237" spans="29:36" x14ac:dyDescent="0.3">
      <c r="AC13237" s="439"/>
      <c r="AD13237" s="439"/>
      <c r="AE13237" s="439"/>
      <c r="AF13237" s="439"/>
      <c r="AG13237" s="439"/>
      <c r="AH13237" s="439"/>
      <c r="AI13237" s="439"/>
      <c r="AJ13237" s="439"/>
    </row>
    <row r="13238" spans="29:36" x14ac:dyDescent="0.3">
      <c r="AC13238" s="439"/>
      <c r="AD13238" s="439"/>
      <c r="AE13238" s="439"/>
      <c r="AF13238" s="439"/>
      <c r="AG13238" s="439"/>
      <c r="AH13238" s="439"/>
      <c r="AI13238" s="439"/>
      <c r="AJ13238" s="439"/>
    </row>
    <row r="13239" spans="29:36" x14ac:dyDescent="0.3">
      <c r="AC13239" s="439"/>
      <c r="AD13239" s="439"/>
      <c r="AE13239" s="439"/>
      <c r="AF13239" s="439"/>
      <c r="AG13239" s="439"/>
      <c r="AH13239" s="439"/>
      <c r="AI13239" s="439"/>
      <c r="AJ13239" s="439"/>
    </row>
    <row r="13240" spans="29:36" x14ac:dyDescent="0.3">
      <c r="AC13240" s="439"/>
      <c r="AD13240" s="439"/>
      <c r="AE13240" s="439"/>
      <c r="AF13240" s="439"/>
      <c r="AG13240" s="439"/>
      <c r="AH13240" s="439"/>
      <c r="AI13240" s="439"/>
      <c r="AJ13240" s="439"/>
    </row>
    <row r="13241" spans="29:36" x14ac:dyDescent="0.3">
      <c r="AC13241" s="439"/>
      <c r="AD13241" s="439"/>
      <c r="AE13241" s="439"/>
      <c r="AF13241" s="439"/>
      <c r="AG13241" s="439"/>
      <c r="AH13241" s="439"/>
      <c r="AI13241" s="439"/>
      <c r="AJ13241" s="439"/>
    </row>
    <row r="13242" spans="29:36" x14ac:dyDescent="0.3">
      <c r="AC13242" s="439"/>
      <c r="AD13242" s="439"/>
      <c r="AE13242" s="439"/>
      <c r="AF13242" s="439"/>
      <c r="AG13242" s="439"/>
      <c r="AH13242" s="439"/>
      <c r="AI13242" s="439"/>
      <c r="AJ13242" s="439"/>
    </row>
    <row r="13243" spans="29:36" x14ac:dyDescent="0.3">
      <c r="AC13243" s="439"/>
      <c r="AD13243" s="439"/>
      <c r="AE13243" s="439"/>
      <c r="AF13243" s="439"/>
      <c r="AG13243" s="439"/>
      <c r="AH13243" s="439"/>
      <c r="AI13243" s="439"/>
      <c r="AJ13243" s="439"/>
    </row>
    <row r="13244" spans="29:36" x14ac:dyDescent="0.3">
      <c r="AC13244" s="439"/>
      <c r="AD13244" s="439"/>
      <c r="AE13244" s="439"/>
      <c r="AF13244" s="439"/>
      <c r="AG13244" s="439"/>
      <c r="AH13244" s="439"/>
      <c r="AI13244" s="439"/>
      <c r="AJ13244" s="439"/>
    </row>
    <row r="13245" spans="29:36" x14ac:dyDescent="0.3">
      <c r="AC13245" s="439"/>
      <c r="AD13245" s="439"/>
      <c r="AE13245" s="439"/>
      <c r="AF13245" s="439"/>
      <c r="AG13245" s="439"/>
      <c r="AH13245" s="439"/>
      <c r="AI13245" s="439"/>
      <c r="AJ13245" s="439"/>
    </row>
    <row r="13246" spans="29:36" x14ac:dyDescent="0.3">
      <c r="AC13246" s="439"/>
      <c r="AD13246" s="439"/>
      <c r="AE13246" s="439"/>
      <c r="AF13246" s="439"/>
      <c r="AG13246" s="439"/>
      <c r="AH13246" s="439"/>
      <c r="AI13246" s="439"/>
      <c r="AJ13246" s="439"/>
    </row>
    <row r="13247" spans="29:36" x14ac:dyDescent="0.3">
      <c r="AC13247" s="439"/>
      <c r="AD13247" s="439"/>
      <c r="AE13247" s="439"/>
      <c r="AF13247" s="439"/>
      <c r="AG13247" s="439"/>
      <c r="AH13247" s="439"/>
      <c r="AI13247" s="439"/>
      <c r="AJ13247" s="439"/>
    </row>
    <row r="13248" spans="29:36" x14ac:dyDescent="0.3">
      <c r="AC13248" s="439"/>
      <c r="AD13248" s="439"/>
      <c r="AE13248" s="439"/>
      <c r="AF13248" s="439"/>
      <c r="AG13248" s="439"/>
      <c r="AH13248" s="439"/>
      <c r="AI13248" s="439"/>
      <c r="AJ13248" s="439"/>
    </row>
    <row r="13249" spans="29:36" x14ac:dyDescent="0.3">
      <c r="AC13249" s="439"/>
      <c r="AD13249" s="439"/>
      <c r="AE13249" s="439"/>
      <c r="AF13249" s="439"/>
      <c r="AG13249" s="439"/>
      <c r="AH13249" s="439"/>
      <c r="AI13249" s="439"/>
      <c r="AJ13249" s="439"/>
    </row>
    <row r="13250" spans="29:36" x14ac:dyDescent="0.3">
      <c r="AC13250" s="439"/>
      <c r="AD13250" s="439"/>
      <c r="AE13250" s="439"/>
      <c r="AF13250" s="439"/>
      <c r="AG13250" s="439"/>
      <c r="AH13250" s="439"/>
      <c r="AI13250" s="439"/>
      <c r="AJ13250" s="439"/>
    </row>
    <row r="13251" spans="29:36" x14ac:dyDescent="0.3">
      <c r="AC13251" s="439"/>
      <c r="AD13251" s="439"/>
      <c r="AE13251" s="439"/>
      <c r="AF13251" s="439"/>
      <c r="AG13251" s="439"/>
      <c r="AH13251" s="439"/>
      <c r="AI13251" s="439"/>
      <c r="AJ13251" s="439"/>
    </row>
    <row r="13252" spans="29:36" x14ac:dyDescent="0.3">
      <c r="AC13252" s="439"/>
      <c r="AD13252" s="439"/>
      <c r="AE13252" s="439"/>
      <c r="AF13252" s="439"/>
      <c r="AG13252" s="439"/>
      <c r="AH13252" s="439"/>
      <c r="AI13252" s="439"/>
      <c r="AJ13252" s="439"/>
    </row>
    <row r="13253" spans="29:36" x14ac:dyDescent="0.3">
      <c r="AC13253" s="439"/>
      <c r="AD13253" s="439"/>
      <c r="AE13253" s="439"/>
      <c r="AF13253" s="439"/>
      <c r="AG13253" s="439"/>
      <c r="AH13253" s="439"/>
      <c r="AI13253" s="439"/>
      <c r="AJ13253" s="439"/>
    </row>
    <row r="13254" spans="29:36" x14ac:dyDescent="0.3">
      <c r="AC13254" s="439"/>
      <c r="AD13254" s="439"/>
      <c r="AE13254" s="439"/>
      <c r="AF13254" s="439"/>
      <c r="AG13254" s="439"/>
      <c r="AH13254" s="439"/>
      <c r="AI13254" s="439"/>
      <c r="AJ13254" s="439"/>
    </row>
    <row r="13255" spans="29:36" x14ac:dyDescent="0.3">
      <c r="AC13255" s="439"/>
      <c r="AD13255" s="439"/>
      <c r="AE13255" s="439"/>
      <c r="AF13255" s="439"/>
      <c r="AG13255" s="439"/>
      <c r="AH13255" s="439"/>
      <c r="AI13255" s="439"/>
      <c r="AJ13255" s="439"/>
    </row>
    <row r="13256" spans="29:36" x14ac:dyDescent="0.3">
      <c r="AC13256" s="439"/>
      <c r="AD13256" s="439"/>
      <c r="AE13256" s="439"/>
      <c r="AF13256" s="439"/>
      <c r="AG13256" s="439"/>
      <c r="AH13256" s="439"/>
      <c r="AI13256" s="439"/>
      <c r="AJ13256" s="439"/>
    </row>
    <row r="13257" spans="29:36" x14ac:dyDescent="0.3">
      <c r="AC13257" s="439"/>
      <c r="AD13257" s="439"/>
      <c r="AE13257" s="439"/>
      <c r="AF13257" s="439"/>
      <c r="AG13257" s="439"/>
      <c r="AH13257" s="439"/>
      <c r="AI13257" s="439"/>
      <c r="AJ13257" s="439"/>
    </row>
    <row r="13258" spans="29:36" x14ac:dyDescent="0.3">
      <c r="AC13258" s="439"/>
      <c r="AD13258" s="439"/>
      <c r="AE13258" s="439"/>
      <c r="AF13258" s="439"/>
      <c r="AG13258" s="439"/>
      <c r="AH13258" s="439"/>
      <c r="AI13258" s="439"/>
      <c r="AJ13258" s="439"/>
    </row>
    <row r="13259" spans="29:36" x14ac:dyDescent="0.3">
      <c r="AC13259" s="439"/>
      <c r="AD13259" s="439"/>
      <c r="AE13259" s="439"/>
      <c r="AF13259" s="439"/>
      <c r="AG13259" s="439"/>
      <c r="AH13259" s="439"/>
      <c r="AI13259" s="439"/>
      <c r="AJ13259" s="439"/>
    </row>
    <row r="13260" spans="29:36" x14ac:dyDescent="0.3">
      <c r="AC13260" s="439"/>
      <c r="AD13260" s="439"/>
      <c r="AE13260" s="439"/>
      <c r="AF13260" s="439"/>
      <c r="AG13260" s="439"/>
      <c r="AH13260" s="439"/>
      <c r="AI13260" s="439"/>
      <c r="AJ13260" s="439"/>
    </row>
    <row r="13261" spans="29:36" x14ac:dyDescent="0.3">
      <c r="AC13261" s="439"/>
      <c r="AD13261" s="439"/>
      <c r="AE13261" s="439"/>
      <c r="AF13261" s="439"/>
      <c r="AG13261" s="439"/>
      <c r="AH13261" s="439"/>
      <c r="AI13261" s="439"/>
      <c r="AJ13261" s="439"/>
    </row>
    <row r="13262" spans="29:36" x14ac:dyDescent="0.3">
      <c r="AC13262" s="439"/>
      <c r="AD13262" s="439"/>
      <c r="AE13262" s="439"/>
      <c r="AF13262" s="439"/>
      <c r="AG13262" s="439"/>
      <c r="AH13262" s="439"/>
      <c r="AI13262" s="439"/>
      <c r="AJ13262" s="439"/>
    </row>
    <row r="13263" spans="29:36" x14ac:dyDescent="0.3">
      <c r="AC13263" s="439"/>
      <c r="AD13263" s="439"/>
      <c r="AE13263" s="439"/>
      <c r="AF13263" s="439"/>
      <c r="AG13263" s="439"/>
      <c r="AH13263" s="439"/>
      <c r="AI13263" s="439"/>
      <c r="AJ13263" s="439"/>
    </row>
    <row r="13264" spans="29:36" x14ac:dyDescent="0.3">
      <c r="AC13264" s="439"/>
      <c r="AD13264" s="439"/>
      <c r="AE13264" s="439"/>
      <c r="AF13264" s="439"/>
      <c r="AG13264" s="439"/>
      <c r="AH13264" s="439"/>
      <c r="AI13264" s="439"/>
      <c r="AJ13264" s="439"/>
    </row>
    <row r="13265" spans="29:36" x14ac:dyDescent="0.3">
      <c r="AC13265" s="439"/>
      <c r="AD13265" s="439"/>
      <c r="AE13265" s="439"/>
      <c r="AF13265" s="439"/>
      <c r="AG13265" s="439"/>
      <c r="AH13265" s="439"/>
      <c r="AI13265" s="439"/>
      <c r="AJ13265" s="439"/>
    </row>
    <row r="13266" spans="29:36" x14ac:dyDescent="0.3">
      <c r="AC13266" s="439"/>
      <c r="AD13266" s="439"/>
      <c r="AE13266" s="439"/>
      <c r="AF13266" s="439"/>
      <c r="AG13266" s="439"/>
      <c r="AH13266" s="439"/>
      <c r="AI13266" s="439"/>
      <c r="AJ13266" s="439"/>
    </row>
    <row r="13267" spans="29:36" x14ac:dyDescent="0.3">
      <c r="AC13267" s="439"/>
      <c r="AD13267" s="439"/>
      <c r="AE13267" s="439"/>
      <c r="AF13267" s="439"/>
      <c r="AG13267" s="439"/>
      <c r="AH13267" s="439"/>
      <c r="AI13267" s="439"/>
      <c r="AJ13267" s="439"/>
    </row>
    <row r="13268" spans="29:36" x14ac:dyDescent="0.3">
      <c r="AC13268" s="439"/>
      <c r="AD13268" s="439"/>
      <c r="AE13268" s="439"/>
      <c r="AF13268" s="439"/>
      <c r="AG13268" s="439"/>
      <c r="AH13268" s="439"/>
      <c r="AI13268" s="439"/>
      <c r="AJ13268" s="439"/>
    </row>
    <row r="13269" spans="29:36" x14ac:dyDescent="0.3">
      <c r="AC13269" s="439"/>
      <c r="AD13269" s="439"/>
      <c r="AE13269" s="439"/>
      <c r="AF13269" s="439"/>
      <c r="AG13269" s="439"/>
      <c r="AH13269" s="439"/>
      <c r="AI13269" s="439"/>
      <c r="AJ13269" s="439"/>
    </row>
    <row r="13270" spans="29:36" x14ac:dyDescent="0.3">
      <c r="AC13270" s="439"/>
      <c r="AD13270" s="439"/>
      <c r="AE13270" s="439"/>
      <c r="AF13270" s="439"/>
      <c r="AG13270" s="439"/>
      <c r="AH13270" s="439"/>
      <c r="AI13270" s="439"/>
      <c r="AJ13270" s="439"/>
    </row>
    <row r="13271" spans="29:36" x14ac:dyDescent="0.3">
      <c r="AC13271" s="439"/>
      <c r="AD13271" s="439"/>
      <c r="AE13271" s="439"/>
      <c r="AF13271" s="439"/>
      <c r="AG13271" s="439"/>
      <c r="AH13271" s="439"/>
      <c r="AI13271" s="439"/>
      <c r="AJ13271" s="439"/>
    </row>
    <row r="13272" spans="29:36" x14ac:dyDescent="0.3">
      <c r="AC13272" s="439"/>
      <c r="AD13272" s="439"/>
      <c r="AE13272" s="439"/>
      <c r="AF13272" s="439"/>
      <c r="AG13272" s="439"/>
      <c r="AH13272" s="439"/>
      <c r="AI13272" s="439"/>
      <c r="AJ13272" s="439"/>
    </row>
    <row r="13273" spans="29:36" x14ac:dyDescent="0.3">
      <c r="AC13273" s="439"/>
      <c r="AD13273" s="439"/>
      <c r="AE13273" s="439"/>
      <c r="AF13273" s="439"/>
      <c r="AG13273" s="439"/>
      <c r="AH13273" s="439"/>
      <c r="AI13273" s="439"/>
      <c r="AJ13273" s="439"/>
    </row>
    <row r="13274" spans="29:36" x14ac:dyDescent="0.3">
      <c r="AC13274" s="439"/>
      <c r="AD13274" s="439"/>
      <c r="AE13274" s="439"/>
      <c r="AF13274" s="439"/>
      <c r="AG13274" s="439"/>
      <c r="AH13274" s="439"/>
      <c r="AI13274" s="439"/>
      <c r="AJ13274" s="439"/>
    </row>
    <row r="13275" spans="29:36" x14ac:dyDescent="0.3">
      <c r="AC13275" s="439"/>
      <c r="AD13275" s="439"/>
      <c r="AE13275" s="439"/>
      <c r="AF13275" s="439"/>
      <c r="AG13275" s="439"/>
      <c r="AH13275" s="439"/>
      <c r="AI13275" s="439"/>
      <c r="AJ13275" s="439"/>
    </row>
    <row r="13276" spans="29:36" x14ac:dyDescent="0.3">
      <c r="AC13276" s="439"/>
      <c r="AD13276" s="439"/>
      <c r="AE13276" s="439"/>
      <c r="AF13276" s="439"/>
      <c r="AG13276" s="439"/>
      <c r="AH13276" s="439"/>
      <c r="AI13276" s="439"/>
      <c r="AJ13276" s="439"/>
    </row>
    <row r="13277" spans="29:36" x14ac:dyDescent="0.3">
      <c r="AC13277" s="439"/>
      <c r="AD13277" s="439"/>
      <c r="AE13277" s="439"/>
      <c r="AF13277" s="439"/>
      <c r="AG13277" s="439"/>
      <c r="AH13277" s="439"/>
      <c r="AI13277" s="439"/>
      <c r="AJ13277" s="439"/>
    </row>
    <row r="13278" spans="29:36" x14ac:dyDescent="0.3">
      <c r="AC13278" s="439"/>
      <c r="AD13278" s="439"/>
      <c r="AE13278" s="439"/>
      <c r="AF13278" s="439"/>
      <c r="AG13278" s="439"/>
      <c r="AH13278" s="439"/>
      <c r="AI13278" s="439"/>
      <c r="AJ13278" s="439"/>
    </row>
    <row r="13279" spans="29:36" x14ac:dyDescent="0.3">
      <c r="AC13279" s="439"/>
      <c r="AD13279" s="439"/>
      <c r="AE13279" s="439"/>
      <c r="AF13279" s="439"/>
      <c r="AG13279" s="439"/>
      <c r="AH13279" s="439"/>
      <c r="AI13279" s="439"/>
      <c r="AJ13279" s="439"/>
    </row>
    <row r="13280" spans="29:36" x14ac:dyDescent="0.3">
      <c r="AC13280" s="439"/>
      <c r="AD13280" s="439"/>
      <c r="AE13280" s="439"/>
      <c r="AF13280" s="439"/>
      <c r="AG13280" s="439"/>
      <c r="AH13280" s="439"/>
      <c r="AI13280" s="439"/>
      <c r="AJ13280" s="439"/>
    </row>
    <row r="13281" spans="29:36" x14ac:dyDescent="0.3">
      <c r="AC13281" s="439"/>
      <c r="AD13281" s="439"/>
      <c r="AE13281" s="439"/>
      <c r="AF13281" s="439"/>
      <c r="AG13281" s="439"/>
      <c r="AH13281" s="439"/>
      <c r="AI13281" s="439"/>
      <c r="AJ13281" s="439"/>
    </row>
    <row r="13282" spans="29:36" x14ac:dyDescent="0.3">
      <c r="AC13282" s="439"/>
      <c r="AD13282" s="439"/>
      <c r="AE13282" s="439"/>
      <c r="AF13282" s="439"/>
      <c r="AG13282" s="439"/>
      <c r="AH13282" s="439"/>
      <c r="AI13282" s="439"/>
      <c r="AJ13282" s="439"/>
    </row>
    <row r="13283" spans="29:36" x14ac:dyDescent="0.3">
      <c r="AC13283" s="439"/>
      <c r="AD13283" s="439"/>
      <c r="AE13283" s="439"/>
      <c r="AF13283" s="439"/>
      <c r="AG13283" s="439"/>
      <c r="AH13283" s="439"/>
      <c r="AI13283" s="439"/>
      <c r="AJ13283" s="439"/>
    </row>
    <row r="13284" spans="29:36" x14ac:dyDescent="0.3">
      <c r="AC13284" s="439"/>
      <c r="AD13284" s="439"/>
      <c r="AE13284" s="439"/>
      <c r="AF13284" s="439"/>
      <c r="AG13284" s="439"/>
      <c r="AH13284" s="439"/>
      <c r="AI13284" s="439"/>
      <c r="AJ13284" s="439"/>
    </row>
    <row r="13285" spans="29:36" x14ac:dyDescent="0.3">
      <c r="AC13285" s="439"/>
      <c r="AD13285" s="439"/>
      <c r="AE13285" s="439"/>
      <c r="AF13285" s="439"/>
      <c r="AG13285" s="439"/>
      <c r="AH13285" s="439"/>
      <c r="AI13285" s="439"/>
      <c r="AJ13285" s="439"/>
    </row>
    <row r="13286" spans="29:36" x14ac:dyDescent="0.3">
      <c r="AC13286" s="439"/>
      <c r="AD13286" s="439"/>
      <c r="AE13286" s="439"/>
      <c r="AF13286" s="439"/>
      <c r="AG13286" s="439"/>
      <c r="AH13286" s="439"/>
      <c r="AI13286" s="439"/>
      <c r="AJ13286" s="439"/>
    </row>
    <row r="13287" spans="29:36" x14ac:dyDescent="0.3">
      <c r="AC13287" s="439"/>
      <c r="AD13287" s="439"/>
      <c r="AE13287" s="439"/>
      <c r="AF13287" s="439"/>
      <c r="AG13287" s="439"/>
      <c r="AH13287" s="439"/>
      <c r="AI13287" s="439"/>
      <c r="AJ13287" s="439"/>
    </row>
    <row r="13288" spans="29:36" x14ac:dyDescent="0.3">
      <c r="AC13288" s="439"/>
      <c r="AD13288" s="439"/>
      <c r="AE13288" s="439"/>
      <c r="AF13288" s="439"/>
      <c r="AG13288" s="439"/>
      <c r="AH13288" s="439"/>
      <c r="AI13288" s="439"/>
      <c r="AJ13288" s="439"/>
    </row>
    <row r="13289" spans="29:36" x14ac:dyDescent="0.3">
      <c r="AC13289" s="439"/>
      <c r="AD13289" s="439"/>
      <c r="AE13289" s="439"/>
      <c r="AF13289" s="439"/>
      <c r="AG13289" s="439"/>
      <c r="AH13289" s="439"/>
      <c r="AI13289" s="439"/>
      <c r="AJ13289" s="439"/>
    </row>
    <row r="13290" spans="29:36" x14ac:dyDescent="0.3">
      <c r="AC13290" s="439"/>
      <c r="AD13290" s="439"/>
      <c r="AE13290" s="439"/>
      <c r="AF13290" s="439"/>
      <c r="AG13290" s="439"/>
      <c r="AH13290" s="439"/>
      <c r="AI13290" s="439"/>
      <c r="AJ13290" s="439"/>
    </row>
    <row r="13291" spans="29:36" x14ac:dyDescent="0.3">
      <c r="AC13291" s="439"/>
      <c r="AD13291" s="439"/>
      <c r="AE13291" s="439"/>
      <c r="AF13291" s="439"/>
      <c r="AG13291" s="439"/>
      <c r="AH13291" s="439"/>
      <c r="AI13291" s="439"/>
      <c r="AJ13291" s="439"/>
    </row>
    <row r="13292" spans="29:36" x14ac:dyDescent="0.3">
      <c r="AC13292" s="439"/>
      <c r="AD13292" s="439"/>
      <c r="AE13292" s="439"/>
      <c r="AF13292" s="439"/>
      <c r="AG13292" s="439"/>
      <c r="AH13292" s="439"/>
      <c r="AI13292" s="439"/>
      <c r="AJ13292" s="439"/>
    </row>
    <row r="13293" spans="29:36" x14ac:dyDescent="0.3">
      <c r="AC13293" s="439"/>
      <c r="AD13293" s="439"/>
      <c r="AE13293" s="439"/>
      <c r="AF13293" s="439"/>
      <c r="AG13293" s="439"/>
      <c r="AH13293" s="439"/>
      <c r="AI13293" s="439"/>
      <c r="AJ13293" s="439"/>
    </row>
    <row r="13294" spans="29:36" x14ac:dyDescent="0.3">
      <c r="AC13294" s="439"/>
      <c r="AD13294" s="439"/>
      <c r="AE13294" s="439"/>
      <c r="AF13294" s="439"/>
      <c r="AG13294" s="439"/>
      <c r="AH13294" s="439"/>
      <c r="AI13294" s="439"/>
      <c r="AJ13294" s="439"/>
    </row>
    <row r="13295" spans="29:36" x14ac:dyDescent="0.3">
      <c r="AC13295" s="439"/>
      <c r="AD13295" s="439"/>
      <c r="AE13295" s="439"/>
      <c r="AF13295" s="439"/>
      <c r="AG13295" s="439"/>
      <c r="AH13295" s="439"/>
      <c r="AI13295" s="439"/>
      <c r="AJ13295" s="439"/>
    </row>
    <row r="13296" spans="29:36" x14ac:dyDescent="0.3">
      <c r="AC13296" s="439"/>
      <c r="AD13296" s="439"/>
      <c r="AE13296" s="439"/>
      <c r="AF13296" s="439"/>
      <c r="AG13296" s="439"/>
      <c r="AH13296" s="439"/>
      <c r="AI13296" s="439"/>
      <c r="AJ13296" s="439"/>
    </row>
    <row r="13297" spans="29:36" x14ac:dyDescent="0.3">
      <c r="AC13297" s="439"/>
      <c r="AD13297" s="439"/>
      <c r="AE13297" s="439"/>
      <c r="AF13297" s="439"/>
      <c r="AG13297" s="439"/>
      <c r="AH13297" s="439"/>
      <c r="AI13297" s="439"/>
      <c r="AJ13297" s="439"/>
    </row>
    <row r="13298" spans="29:36" x14ac:dyDescent="0.3">
      <c r="AC13298" s="439"/>
      <c r="AD13298" s="439"/>
      <c r="AE13298" s="439"/>
      <c r="AF13298" s="439"/>
      <c r="AG13298" s="439"/>
      <c r="AH13298" s="439"/>
      <c r="AI13298" s="439"/>
      <c r="AJ13298" s="439"/>
    </row>
    <row r="13299" spans="29:36" x14ac:dyDescent="0.3">
      <c r="AC13299" s="439"/>
      <c r="AD13299" s="439"/>
      <c r="AE13299" s="439"/>
      <c r="AF13299" s="439"/>
      <c r="AG13299" s="439"/>
      <c r="AH13299" s="439"/>
      <c r="AI13299" s="439"/>
      <c r="AJ13299" s="439"/>
    </row>
    <row r="13300" spans="29:36" x14ac:dyDescent="0.3">
      <c r="AC13300" s="439"/>
      <c r="AD13300" s="439"/>
      <c r="AE13300" s="439"/>
      <c r="AF13300" s="439"/>
      <c r="AG13300" s="439"/>
      <c r="AH13300" s="439"/>
      <c r="AI13300" s="439"/>
      <c r="AJ13300" s="439"/>
    </row>
    <row r="13301" spans="29:36" x14ac:dyDescent="0.3">
      <c r="AC13301" s="439"/>
      <c r="AD13301" s="439"/>
      <c r="AE13301" s="439"/>
      <c r="AF13301" s="439"/>
      <c r="AG13301" s="439"/>
      <c r="AH13301" s="439"/>
      <c r="AI13301" s="439"/>
      <c r="AJ13301" s="439"/>
    </row>
    <row r="13302" spans="29:36" x14ac:dyDescent="0.3">
      <c r="AC13302" s="439"/>
      <c r="AD13302" s="439"/>
      <c r="AE13302" s="439"/>
      <c r="AF13302" s="439"/>
      <c r="AG13302" s="439"/>
      <c r="AH13302" s="439"/>
      <c r="AI13302" s="439"/>
      <c r="AJ13302" s="439"/>
    </row>
    <row r="13303" spans="29:36" x14ac:dyDescent="0.3">
      <c r="AC13303" s="439"/>
      <c r="AD13303" s="439"/>
      <c r="AE13303" s="439"/>
      <c r="AF13303" s="439"/>
      <c r="AG13303" s="439"/>
      <c r="AH13303" s="439"/>
      <c r="AI13303" s="439"/>
      <c r="AJ13303" s="439"/>
    </row>
    <row r="13304" spans="29:36" x14ac:dyDescent="0.3">
      <c r="AC13304" s="439"/>
      <c r="AD13304" s="439"/>
      <c r="AE13304" s="439"/>
      <c r="AF13304" s="439"/>
      <c r="AG13304" s="439"/>
      <c r="AH13304" s="439"/>
      <c r="AI13304" s="439"/>
      <c r="AJ13304" s="439"/>
    </row>
    <row r="13305" spans="29:36" x14ac:dyDescent="0.3">
      <c r="AC13305" s="439"/>
      <c r="AD13305" s="439"/>
      <c r="AE13305" s="439"/>
      <c r="AF13305" s="439"/>
      <c r="AG13305" s="439"/>
      <c r="AH13305" s="439"/>
      <c r="AI13305" s="439"/>
      <c r="AJ13305" s="439"/>
    </row>
    <row r="13306" spans="29:36" x14ac:dyDescent="0.3">
      <c r="AC13306" s="439"/>
      <c r="AD13306" s="439"/>
      <c r="AE13306" s="439"/>
      <c r="AF13306" s="439"/>
      <c r="AG13306" s="439"/>
      <c r="AH13306" s="439"/>
      <c r="AI13306" s="439"/>
      <c r="AJ13306" s="439"/>
    </row>
    <row r="13307" spans="29:36" x14ac:dyDescent="0.3">
      <c r="AC13307" s="439"/>
      <c r="AD13307" s="439"/>
      <c r="AE13307" s="439"/>
      <c r="AF13307" s="439"/>
      <c r="AG13307" s="439"/>
      <c r="AH13307" s="439"/>
      <c r="AI13307" s="439"/>
      <c r="AJ13307" s="439"/>
    </row>
    <row r="13308" spans="29:36" x14ac:dyDescent="0.3">
      <c r="AC13308" s="439"/>
      <c r="AD13308" s="439"/>
      <c r="AE13308" s="439"/>
      <c r="AF13308" s="439"/>
      <c r="AG13308" s="439"/>
      <c r="AH13308" s="439"/>
      <c r="AI13308" s="439"/>
      <c r="AJ13308" s="439"/>
    </row>
    <row r="13309" spans="29:36" x14ac:dyDescent="0.3">
      <c r="AC13309" s="439"/>
      <c r="AD13309" s="439"/>
      <c r="AE13309" s="439"/>
      <c r="AF13309" s="439"/>
      <c r="AG13309" s="439"/>
      <c r="AH13309" s="439"/>
      <c r="AI13309" s="439"/>
      <c r="AJ13309" s="439"/>
    </row>
    <row r="13310" spans="29:36" x14ac:dyDescent="0.3">
      <c r="AC13310" s="439"/>
      <c r="AD13310" s="439"/>
      <c r="AE13310" s="439"/>
      <c r="AF13310" s="439"/>
      <c r="AG13310" s="439"/>
      <c r="AH13310" s="439"/>
      <c r="AI13310" s="439"/>
      <c r="AJ13310" s="439"/>
    </row>
    <row r="13311" spans="29:36" x14ac:dyDescent="0.3">
      <c r="AC13311" s="439"/>
      <c r="AD13311" s="439"/>
      <c r="AE13311" s="439"/>
      <c r="AF13311" s="439"/>
      <c r="AG13311" s="439"/>
      <c r="AH13311" s="439"/>
      <c r="AI13311" s="439"/>
      <c r="AJ13311" s="439"/>
    </row>
    <row r="13312" spans="29:36" x14ac:dyDescent="0.3">
      <c r="AC13312" s="439"/>
      <c r="AD13312" s="439"/>
      <c r="AE13312" s="439"/>
      <c r="AF13312" s="439"/>
      <c r="AG13312" s="439"/>
      <c r="AH13312" s="439"/>
      <c r="AI13312" s="439"/>
      <c r="AJ13312" s="439"/>
    </row>
    <row r="13313" spans="29:36" x14ac:dyDescent="0.3">
      <c r="AC13313" s="439"/>
      <c r="AD13313" s="439"/>
      <c r="AE13313" s="439"/>
      <c r="AF13313" s="439"/>
      <c r="AG13313" s="439"/>
      <c r="AH13313" s="439"/>
      <c r="AI13313" s="439"/>
      <c r="AJ13313" s="439"/>
    </row>
    <row r="13314" spans="29:36" x14ac:dyDescent="0.3">
      <c r="AC13314" s="439"/>
      <c r="AD13314" s="439"/>
      <c r="AE13314" s="439"/>
      <c r="AF13314" s="439"/>
      <c r="AG13314" s="439"/>
      <c r="AH13314" s="439"/>
      <c r="AI13314" s="439"/>
      <c r="AJ13314" s="439"/>
    </row>
    <row r="13315" spans="29:36" x14ac:dyDescent="0.3">
      <c r="AC13315" s="439"/>
      <c r="AD13315" s="439"/>
      <c r="AE13315" s="439"/>
      <c r="AF13315" s="439"/>
      <c r="AG13315" s="439"/>
      <c r="AH13315" s="439"/>
      <c r="AI13315" s="439"/>
      <c r="AJ13315" s="439"/>
    </row>
    <row r="13316" spans="29:36" x14ac:dyDescent="0.3">
      <c r="AC13316" s="439"/>
      <c r="AD13316" s="439"/>
      <c r="AE13316" s="439"/>
      <c r="AF13316" s="439"/>
      <c r="AG13316" s="439"/>
      <c r="AH13316" s="439"/>
      <c r="AI13316" s="439"/>
      <c r="AJ13316" s="439"/>
    </row>
    <row r="13317" spans="29:36" x14ac:dyDescent="0.3">
      <c r="AC13317" s="439"/>
      <c r="AD13317" s="439"/>
      <c r="AE13317" s="439"/>
      <c r="AF13317" s="439"/>
      <c r="AG13317" s="439"/>
      <c r="AH13317" s="439"/>
      <c r="AI13317" s="439"/>
      <c r="AJ13317" s="439"/>
    </row>
    <row r="13318" spans="29:36" x14ac:dyDescent="0.3">
      <c r="AC13318" s="439"/>
      <c r="AD13318" s="439"/>
      <c r="AE13318" s="439"/>
      <c r="AF13318" s="439"/>
      <c r="AG13318" s="439"/>
      <c r="AH13318" s="439"/>
      <c r="AI13318" s="439"/>
      <c r="AJ13318" s="439"/>
    </row>
    <row r="13319" spans="29:36" x14ac:dyDescent="0.3">
      <c r="AC13319" s="439"/>
      <c r="AD13319" s="439"/>
      <c r="AE13319" s="439"/>
      <c r="AF13319" s="439"/>
      <c r="AG13319" s="439"/>
      <c r="AH13319" s="439"/>
      <c r="AI13319" s="439"/>
      <c r="AJ13319" s="439"/>
    </row>
    <row r="13320" spans="29:36" x14ac:dyDescent="0.3">
      <c r="AC13320" s="439"/>
      <c r="AD13320" s="439"/>
      <c r="AE13320" s="439"/>
      <c r="AF13320" s="439"/>
      <c r="AG13320" s="439"/>
      <c r="AH13320" s="439"/>
      <c r="AI13320" s="439"/>
      <c r="AJ13320" s="439"/>
    </row>
    <row r="13321" spans="29:36" x14ac:dyDescent="0.3">
      <c r="AC13321" s="439"/>
      <c r="AD13321" s="439"/>
      <c r="AE13321" s="439"/>
      <c r="AF13321" s="439"/>
      <c r="AG13321" s="439"/>
      <c r="AH13321" s="439"/>
      <c r="AI13321" s="439"/>
      <c r="AJ13321" s="439"/>
    </row>
    <row r="13322" spans="29:36" x14ac:dyDescent="0.3">
      <c r="AC13322" s="439"/>
      <c r="AD13322" s="439"/>
      <c r="AE13322" s="439"/>
      <c r="AF13322" s="439"/>
      <c r="AG13322" s="439"/>
      <c r="AH13322" s="439"/>
      <c r="AI13322" s="439"/>
      <c r="AJ13322" s="439"/>
    </row>
    <row r="13323" spans="29:36" x14ac:dyDescent="0.3">
      <c r="AC13323" s="439"/>
      <c r="AD13323" s="439"/>
      <c r="AE13323" s="439"/>
      <c r="AF13323" s="439"/>
      <c r="AG13323" s="439"/>
      <c r="AH13323" s="439"/>
      <c r="AI13323" s="439"/>
      <c r="AJ13323" s="439"/>
    </row>
    <row r="13324" spans="29:36" x14ac:dyDescent="0.3">
      <c r="AC13324" s="439"/>
      <c r="AD13324" s="439"/>
      <c r="AE13324" s="439"/>
      <c r="AF13324" s="439"/>
      <c r="AG13324" s="439"/>
      <c r="AH13324" s="439"/>
      <c r="AI13324" s="439"/>
      <c r="AJ13324" s="439"/>
    </row>
    <row r="13325" spans="29:36" x14ac:dyDescent="0.3">
      <c r="AC13325" s="439"/>
      <c r="AD13325" s="439"/>
      <c r="AE13325" s="439"/>
      <c r="AF13325" s="439"/>
      <c r="AG13325" s="439"/>
      <c r="AH13325" s="439"/>
      <c r="AI13325" s="439"/>
      <c r="AJ13325" s="439"/>
    </row>
    <row r="13326" spans="29:36" x14ac:dyDescent="0.3">
      <c r="AC13326" s="439"/>
      <c r="AD13326" s="439"/>
      <c r="AE13326" s="439"/>
      <c r="AF13326" s="439"/>
      <c r="AG13326" s="439"/>
      <c r="AH13326" s="439"/>
      <c r="AI13326" s="439"/>
      <c r="AJ13326" s="439"/>
    </row>
    <row r="13327" spans="29:36" x14ac:dyDescent="0.3">
      <c r="AC13327" s="439"/>
      <c r="AD13327" s="439"/>
      <c r="AE13327" s="439"/>
      <c r="AF13327" s="439"/>
      <c r="AG13327" s="439"/>
      <c r="AH13327" s="439"/>
      <c r="AI13327" s="439"/>
      <c r="AJ13327" s="439"/>
    </row>
    <row r="13328" spans="29:36" x14ac:dyDescent="0.3">
      <c r="AC13328" s="439"/>
      <c r="AD13328" s="439"/>
      <c r="AE13328" s="439"/>
      <c r="AF13328" s="439"/>
      <c r="AG13328" s="439"/>
      <c r="AH13328" s="439"/>
      <c r="AI13328" s="439"/>
      <c r="AJ13328" s="439"/>
    </row>
    <row r="13329" spans="29:36" x14ac:dyDescent="0.3">
      <c r="AC13329" s="439"/>
      <c r="AD13329" s="439"/>
      <c r="AE13329" s="439"/>
      <c r="AF13329" s="439"/>
      <c r="AG13329" s="439"/>
      <c r="AH13329" s="439"/>
      <c r="AI13329" s="439"/>
      <c r="AJ13329" s="439"/>
    </row>
    <row r="13330" spans="29:36" x14ac:dyDescent="0.3">
      <c r="AC13330" s="439"/>
      <c r="AD13330" s="439"/>
      <c r="AE13330" s="439"/>
      <c r="AF13330" s="439"/>
      <c r="AG13330" s="439"/>
      <c r="AH13330" s="439"/>
      <c r="AI13330" s="439"/>
      <c r="AJ13330" s="439"/>
    </row>
    <row r="13331" spans="29:36" x14ac:dyDescent="0.3">
      <c r="AC13331" s="439"/>
      <c r="AD13331" s="439"/>
      <c r="AE13331" s="439"/>
      <c r="AF13331" s="439"/>
      <c r="AG13331" s="439"/>
      <c r="AH13331" s="439"/>
      <c r="AI13331" s="439"/>
      <c r="AJ13331" s="439"/>
    </row>
    <row r="13332" spans="29:36" x14ac:dyDescent="0.3">
      <c r="AC13332" s="439"/>
      <c r="AD13332" s="439"/>
      <c r="AE13332" s="439"/>
      <c r="AF13332" s="439"/>
      <c r="AG13332" s="439"/>
      <c r="AH13332" s="439"/>
      <c r="AI13332" s="439"/>
      <c r="AJ13332" s="439"/>
    </row>
    <row r="13333" spans="29:36" x14ac:dyDescent="0.3">
      <c r="AC13333" s="439"/>
      <c r="AD13333" s="439"/>
      <c r="AE13333" s="439"/>
      <c r="AF13333" s="439"/>
      <c r="AG13333" s="439"/>
      <c r="AH13333" s="439"/>
      <c r="AI13333" s="439"/>
      <c r="AJ13333" s="439"/>
    </row>
    <row r="13334" spans="29:36" x14ac:dyDescent="0.3">
      <c r="AC13334" s="439"/>
      <c r="AD13334" s="439"/>
      <c r="AE13334" s="439"/>
      <c r="AF13334" s="439"/>
      <c r="AG13334" s="439"/>
      <c r="AH13334" s="439"/>
      <c r="AI13334" s="439"/>
      <c r="AJ13334" s="439"/>
    </row>
    <row r="13335" spans="29:36" x14ac:dyDescent="0.3">
      <c r="AC13335" s="439"/>
      <c r="AD13335" s="439"/>
      <c r="AE13335" s="439"/>
      <c r="AF13335" s="439"/>
      <c r="AG13335" s="439"/>
      <c r="AH13335" s="439"/>
      <c r="AI13335" s="439"/>
      <c r="AJ13335" s="439"/>
    </row>
    <row r="13336" spans="29:36" x14ac:dyDescent="0.3">
      <c r="AC13336" s="439"/>
      <c r="AD13336" s="439"/>
      <c r="AE13336" s="439"/>
      <c r="AF13336" s="439"/>
      <c r="AG13336" s="439"/>
      <c r="AH13336" s="439"/>
      <c r="AI13336" s="439"/>
      <c r="AJ13336" s="439"/>
    </row>
    <row r="13337" spans="29:36" x14ac:dyDescent="0.3">
      <c r="AC13337" s="439"/>
      <c r="AD13337" s="439"/>
      <c r="AE13337" s="439"/>
      <c r="AF13337" s="439"/>
      <c r="AG13337" s="439"/>
      <c r="AH13337" s="439"/>
      <c r="AI13337" s="439"/>
      <c r="AJ13337" s="439"/>
    </row>
    <row r="13338" spans="29:36" x14ac:dyDescent="0.3">
      <c r="AC13338" s="439"/>
      <c r="AD13338" s="439"/>
      <c r="AE13338" s="439"/>
      <c r="AF13338" s="439"/>
      <c r="AG13338" s="439"/>
      <c r="AH13338" s="439"/>
      <c r="AI13338" s="439"/>
      <c r="AJ13338" s="439"/>
    </row>
    <row r="13339" spans="29:36" x14ac:dyDescent="0.3">
      <c r="AC13339" s="439"/>
      <c r="AD13339" s="439"/>
      <c r="AE13339" s="439"/>
      <c r="AF13339" s="439"/>
      <c r="AG13339" s="439"/>
      <c r="AH13339" s="439"/>
      <c r="AI13339" s="439"/>
      <c r="AJ13339" s="439"/>
    </row>
    <row r="13340" spans="29:36" x14ac:dyDescent="0.3">
      <c r="AC13340" s="439"/>
      <c r="AD13340" s="439"/>
      <c r="AE13340" s="439"/>
      <c r="AF13340" s="439"/>
      <c r="AG13340" s="439"/>
      <c r="AH13340" s="439"/>
      <c r="AI13340" s="439"/>
      <c r="AJ13340" s="439"/>
    </row>
    <row r="13341" spans="29:36" x14ac:dyDescent="0.3">
      <c r="AC13341" s="439"/>
      <c r="AD13341" s="439"/>
      <c r="AE13341" s="439"/>
      <c r="AF13341" s="439"/>
      <c r="AG13341" s="439"/>
      <c r="AH13341" s="439"/>
      <c r="AI13341" s="439"/>
      <c r="AJ13341" s="439"/>
    </row>
    <row r="13342" spans="29:36" x14ac:dyDescent="0.3">
      <c r="AC13342" s="439"/>
      <c r="AD13342" s="439"/>
      <c r="AE13342" s="439"/>
      <c r="AF13342" s="439"/>
      <c r="AG13342" s="439"/>
      <c r="AH13342" s="439"/>
      <c r="AI13342" s="439"/>
      <c r="AJ13342" s="439"/>
    </row>
    <row r="13343" spans="29:36" x14ac:dyDescent="0.3">
      <c r="AC13343" s="439"/>
      <c r="AD13343" s="439"/>
      <c r="AE13343" s="439"/>
      <c r="AF13343" s="439"/>
      <c r="AG13343" s="439"/>
      <c r="AH13343" s="439"/>
      <c r="AI13343" s="439"/>
      <c r="AJ13343" s="439"/>
    </row>
    <row r="13344" spans="29:36" x14ac:dyDescent="0.3">
      <c r="AC13344" s="439"/>
      <c r="AD13344" s="439"/>
      <c r="AE13344" s="439"/>
      <c r="AF13344" s="439"/>
      <c r="AG13344" s="439"/>
      <c r="AH13344" s="439"/>
      <c r="AI13344" s="439"/>
      <c r="AJ13344" s="439"/>
    </row>
    <row r="13345" spans="29:36" x14ac:dyDescent="0.3">
      <c r="AC13345" s="439"/>
      <c r="AD13345" s="439"/>
      <c r="AE13345" s="439"/>
      <c r="AF13345" s="439"/>
      <c r="AG13345" s="439"/>
      <c r="AH13345" s="439"/>
      <c r="AI13345" s="439"/>
      <c r="AJ13345" s="439"/>
    </row>
    <row r="13346" spans="29:36" x14ac:dyDescent="0.3">
      <c r="AC13346" s="439"/>
      <c r="AD13346" s="439"/>
      <c r="AE13346" s="439"/>
      <c r="AF13346" s="439"/>
      <c r="AG13346" s="439"/>
      <c r="AH13346" s="439"/>
      <c r="AI13346" s="439"/>
      <c r="AJ13346" s="439"/>
    </row>
    <row r="13347" spans="29:36" x14ac:dyDescent="0.3">
      <c r="AC13347" s="439"/>
      <c r="AD13347" s="439"/>
      <c r="AE13347" s="439"/>
      <c r="AF13347" s="439"/>
      <c r="AG13347" s="439"/>
      <c r="AH13347" s="439"/>
      <c r="AI13347" s="439"/>
      <c r="AJ13347" s="439"/>
    </row>
    <row r="13348" spans="29:36" x14ac:dyDescent="0.3">
      <c r="AC13348" s="439"/>
      <c r="AD13348" s="439"/>
      <c r="AE13348" s="439"/>
      <c r="AF13348" s="439"/>
      <c r="AG13348" s="439"/>
      <c r="AH13348" s="439"/>
      <c r="AI13348" s="439"/>
      <c r="AJ13348" s="439"/>
    </row>
    <row r="13349" spans="29:36" x14ac:dyDescent="0.3">
      <c r="AC13349" s="439"/>
      <c r="AD13349" s="439"/>
      <c r="AE13349" s="439"/>
      <c r="AF13349" s="439"/>
      <c r="AG13349" s="439"/>
      <c r="AH13349" s="439"/>
      <c r="AI13349" s="439"/>
      <c r="AJ13349" s="439"/>
    </row>
    <row r="13350" spans="29:36" x14ac:dyDescent="0.3">
      <c r="AC13350" s="439"/>
      <c r="AD13350" s="439"/>
      <c r="AE13350" s="439"/>
      <c r="AF13350" s="439"/>
      <c r="AG13350" s="439"/>
      <c r="AH13350" s="439"/>
      <c r="AI13350" s="439"/>
      <c r="AJ13350" s="439"/>
    </row>
    <row r="13351" spans="29:36" x14ac:dyDescent="0.3">
      <c r="AC13351" s="439"/>
      <c r="AD13351" s="439"/>
      <c r="AE13351" s="439"/>
      <c r="AF13351" s="439"/>
      <c r="AG13351" s="439"/>
      <c r="AH13351" s="439"/>
      <c r="AI13351" s="439"/>
      <c r="AJ13351" s="439"/>
    </row>
    <row r="13352" spans="29:36" x14ac:dyDescent="0.3">
      <c r="AC13352" s="439"/>
      <c r="AD13352" s="439"/>
      <c r="AE13352" s="439"/>
      <c r="AF13352" s="439"/>
      <c r="AG13352" s="439"/>
      <c r="AH13352" s="439"/>
      <c r="AI13352" s="439"/>
      <c r="AJ13352" s="439"/>
    </row>
    <row r="13353" spans="29:36" x14ac:dyDescent="0.3">
      <c r="AC13353" s="439"/>
      <c r="AD13353" s="439"/>
      <c r="AE13353" s="439"/>
      <c r="AF13353" s="439"/>
      <c r="AG13353" s="439"/>
      <c r="AH13353" s="439"/>
      <c r="AI13353" s="439"/>
      <c r="AJ13353" s="439"/>
    </row>
    <row r="13354" spans="29:36" x14ac:dyDescent="0.3">
      <c r="AC13354" s="439"/>
      <c r="AD13354" s="439"/>
      <c r="AE13354" s="439"/>
      <c r="AF13354" s="439"/>
      <c r="AG13354" s="439"/>
      <c r="AH13354" s="439"/>
      <c r="AI13354" s="439"/>
      <c r="AJ13354" s="439"/>
    </row>
    <row r="13355" spans="29:36" x14ac:dyDescent="0.3">
      <c r="AC13355" s="439"/>
      <c r="AD13355" s="439"/>
      <c r="AE13355" s="439"/>
      <c r="AF13355" s="439"/>
      <c r="AG13355" s="439"/>
      <c r="AH13355" s="439"/>
      <c r="AI13355" s="439"/>
      <c r="AJ13355" s="439"/>
    </row>
    <row r="13356" spans="29:36" x14ac:dyDescent="0.3">
      <c r="AC13356" s="439"/>
      <c r="AD13356" s="439"/>
      <c r="AE13356" s="439"/>
      <c r="AF13356" s="439"/>
      <c r="AG13356" s="439"/>
      <c r="AH13356" s="439"/>
      <c r="AI13356" s="439"/>
      <c r="AJ13356" s="439"/>
    </row>
    <row r="13357" spans="29:36" x14ac:dyDescent="0.3">
      <c r="AC13357" s="439"/>
      <c r="AD13357" s="439"/>
      <c r="AE13357" s="439"/>
      <c r="AF13357" s="439"/>
      <c r="AG13357" s="439"/>
      <c r="AH13357" s="439"/>
      <c r="AI13357" s="439"/>
      <c r="AJ13357" s="439"/>
    </row>
    <row r="13358" spans="29:36" x14ac:dyDescent="0.3">
      <c r="AC13358" s="439"/>
      <c r="AD13358" s="439"/>
      <c r="AE13358" s="439"/>
      <c r="AF13358" s="439"/>
      <c r="AG13358" s="439"/>
      <c r="AH13358" s="439"/>
      <c r="AI13358" s="439"/>
      <c r="AJ13358" s="439"/>
    </row>
    <row r="13359" spans="29:36" x14ac:dyDescent="0.3">
      <c r="AC13359" s="439"/>
      <c r="AD13359" s="439"/>
      <c r="AE13359" s="439"/>
      <c r="AF13359" s="439"/>
      <c r="AG13359" s="439"/>
      <c r="AH13359" s="439"/>
      <c r="AI13359" s="439"/>
      <c r="AJ13359" s="439"/>
    </row>
    <row r="13360" spans="29:36" x14ac:dyDescent="0.3">
      <c r="AC13360" s="439"/>
      <c r="AD13360" s="439"/>
      <c r="AE13360" s="439"/>
      <c r="AF13360" s="439"/>
      <c r="AG13360" s="439"/>
      <c r="AH13360" s="439"/>
      <c r="AI13360" s="439"/>
      <c r="AJ13360" s="439"/>
    </row>
    <row r="13361" spans="29:36" x14ac:dyDescent="0.3">
      <c r="AC13361" s="439"/>
      <c r="AD13361" s="439"/>
      <c r="AE13361" s="439"/>
      <c r="AF13361" s="439"/>
      <c r="AG13361" s="439"/>
      <c r="AH13361" s="439"/>
      <c r="AI13361" s="439"/>
      <c r="AJ13361" s="439"/>
    </row>
    <row r="13362" spans="29:36" x14ac:dyDescent="0.3">
      <c r="AC13362" s="439"/>
      <c r="AD13362" s="439"/>
      <c r="AE13362" s="439"/>
      <c r="AF13362" s="439"/>
      <c r="AG13362" s="439"/>
      <c r="AH13362" s="439"/>
      <c r="AI13362" s="439"/>
      <c r="AJ13362" s="439"/>
    </row>
    <row r="13363" spans="29:36" x14ac:dyDescent="0.3">
      <c r="AC13363" s="439"/>
      <c r="AD13363" s="439"/>
      <c r="AE13363" s="439"/>
      <c r="AF13363" s="439"/>
      <c r="AG13363" s="439"/>
      <c r="AH13363" s="439"/>
      <c r="AI13363" s="439"/>
      <c r="AJ13363" s="439"/>
    </row>
    <row r="13364" spans="29:36" x14ac:dyDescent="0.3">
      <c r="AC13364" s="439"/>
      <c r="AD13364" s="439"/>
      <c r="AE13364" s="439"/>
      <c r="AF13364" s="439"/>
      <c r="AG13364" s="439"/>
      <c r="AH13364" s="439"/>
      <c r="AI13364" s="439"/>
      <c r="AJ13364" s="439"/>
    </row>
    <row r="13365" spans="29:36" x14ac:dyDescent="0.3">
      <c r="AC13365" s="439"/>
      <c r="AD13365" s="439"/>
      <c r="AE13365" s="439"/>
      <c r="AF13365" s="439"/>
      <c r="AG13365" s="439"/>
      <c r="AH13365" s="439"/>
      <c r="AI13365" s="439"/>
      <c r="AJ13365" s="439"/>
    </row>
    <row r="13366" spans="29:36" x14ac:dyDescent="0.3">
      <c r="AC13366" s="439"/>
      <c r="AD13366" s="439"/>
      <c r="AE13366" s="439"/>
      <c r="AF13366" s="439"/>
      <c r="AG13366" s="439"/>
      <c r="AH13366" s="439"/>
      <c r="AI13366" s="439"/>
      <c r="AJ13366" s="439"/>
    </row>
    <row r="13367" spans="29:36" x14ac:dyDescent="0.3">
      <c r="AC13367" s="439"/>
      <c r="AD13367" s="439"/>
      <c r="AE13367" s="439"/>
      <c r="AF13367" s="439"/>
      <c r="AG13367" s="439"/>
      <c r="AH13367" s="439"/>
      <c r="AI13367" s="439"/>
      <c r="AJ13367" s="439"/>
    </row>
    <row r="13368" spans="29:36" x14ac:dyDescent="0.3">
      <c r="AC13368" s="439"/>
      <c r="AD13368" s="439"/>
      <c r="AE13368" s="439"/>
      <c r="AF13368" s="439"/>
      <c r="AG13368" s="439"/>
      <c r="AH13368" s="439"/>
      <c r="AI13368" s="439"/>
      <c r="AJ13368" s="439"/>
    </row>
    <row r="13369" spans="29:36" x14ac:dyDescent="0.3">
      <c r="AC13369" s="439"/>
      <c r="AD13369" s="439"/>
      <c r="AE13369" s="439"/>
      <c r="AF13369" s="439"/>
      <c r="AG13369" s="439"/>
      <c r="AH13369" s="439"/>
      <c r="AI13369" s="439"/>
      <c r="AJ13369" s="439"/>
    </row>
    <row r="13370" spans="29:36" x14ac:dyDescent="0.3">
      <c r="AC13370" s="439"/>
      <c r="AD13370" s="439"/>
      <c r="AE13370" s="439"/>
      <c r="AF13370" s="439"/>
      <c r="AG13370" s="439"/>
      <c r="AH13370" s="439"/>
      <c r="AI13370" s="439"/>
      <c r="AJ13370" s="439"/>
    </row>
    <row r="13371" spans="29:36" x14ac:dyDescent="0.3">
      <c r="AC13371" s="439"/>
      <c r="AD13371" s="439"/>
      <c r="AE13371" s="439"/>
      <c r="AF13371" s="439"/>
      <c r="AG13371" s="439"/>
      <c r="AH13371" s="439"/>
      <c r="AI13371" s="439"/>
      <c r="AJ13371" s="439"/>
    </row>
    <row r="13372" spans="29:36" x14ac:dyDescent="0.3">
      <c r="AC13372" s="439"/>
      <c r="AD13372" s="439"/>
      <c r="AE13372" s="439"/>
      <c r="AF13372" s="439"/>
      <c r="AG13372" s="439"/>
      <c r="AH13372" s="439"/>
      <c r="AI13372" s="439"/>
      <c r="AJ13372" s="439"/>
    </row>
    <row r="13373" spans="29:36" x14ac:dyDescent="0.3">
      <c r="AC13373" s="439"/>
      <c r="AD13373" s="439"/>
      <c r="AE13373" s="439"/>
      <c r="AF13373" s="439"/>
      <c r="AG13373" s="439"/>
      <c r="AH13373" s="439"/>
      <c r="AI13373" s="439"/>
      <c r="AJ13373" s="439"/>
    </row>
    <row r="13374" spans="29:36" x14ac:dyDescent="0.3">
      <c r="AC13374" s="439"/>
      <c r="AD13374" s="439"/>
      <c r="AE13374" s="439"/>
      <c r="AF13374" s="439"/>
      <c r="AG13374" s="439"/>
      <c r="AH13374" s="439"/>
      <c r="AI13374" s="439"/>
      <c r="AJ13374" s="439"/>
    </row>
    <row r="13375" spans="29:36" x14ac:dyDescent="0.3">
      <c r="AC13375" s="439"/>
      <c r="AD13375" s="439"/>
      <c r="AE13375" s="439"/>
      <c r="AF13375" s="439"/>
      <c r="AG13375" s="439"/>
      <c r="AH13375" s="439"/>
      <c r="AI13375" s="439"/>
      <c r="AJ13375" s="439"/>
    </row>
    <row r="13376" spans="29:36" x14ac:dyDescent="0.3">
      <c r="AC13376" s="439"/>
      <c r="AD13376" s="439"/>
      <c r="AE13376" s="439"/>
      <c r="AF13376" s="439"/>
      <c r="AG13376" s="439"/>
      <c r="AH13376" s="439"/>
      <c r="AI13376" s="439"/>
      <c r="AJ13376" s="439"/>
    </row>
    <row r="13377" spans="29:36" x14ac:dyDescent="0.3">
      <c r="AC13377" s="439"/>
      <c r="AD13377" s="439"/>
      <c r="AE13377" s="439"/>
      <c r="AF13377" s="439"/>
      <c r="AG13377" s="439"/>
      <c r="AH13377" s="439"/>
      <c r="AI13377" s="439"/>
      <c r="AJ13377" s="439"/>
    </row>
    <row r="13378" spans="29:36" x14ac:dyDescent="0.3">
      <c r="AC13378" s="439"/>
      <c r="AD13378" s="439"/>
      <c r="AE13378" s="439"/>
      <c r="AF13378" s="439"/>
      <c r="AG13378" s="439"/>
      <c r="AH13378" s="439"/>
      <c r="AI13378" s="439"/>
      <c r="AJ13378" s="439"/>
    </row>
    <row r="13379" spans="29:36" x14ac:dyDescent="0.3">
      <c r="AC13379" s="439"/>
      <c r="AD13379" s="439"/>
      <c r="AE13379" s="439"/>
      <c r="AF13379" s="439"/>
      <c r="AG13379" s="439"/>
      <c r="AH13379" s="439"/>
      <c r="AI13379" s="439"/>
      <c r="AJ13379" s="439"/>
    </row>
    <row r="13380" spans="29:36" x14ac:dyDescent="0.3">
      <c r="AC13380" s="439"/>
      <c r="AD13380" s="439"/>
      <c r="AE13380" s="439"/>
      <c r="AF13380" s="439"/>
      <c r="AG13380" s="439"/>
      <c r="AH13380" s="439"/>
      <c r="AI13380" s="439"/>
      <c r="AJ13380" s="439"/>
    </row>
    <row r="13381" spans="29:36" x14ac:dyDescent="0.3">
      <c r="AC13381" s="439"/>
      <c r="AD13381" s="439"/>
      <c r="AE13381" s="439"/>
      <c r="AF13381" s="439"/>
      <c r="AG13381" s="439"/>
      <c r="AH13381" s="439"/>
      <c r="AI13381" s="439"/>
      <c r="AJ13381" s="439"/>
    </row>
    <row r="13382" spans="29:36" x14ac:dyDescent="0.3">
      <c r="AC13382" s="439"/>
      <c r="AD13382" s="439"/>
      <c r="AE13382" s="439"/>
      <c r="AF13382" s="439"/>
      <c r="AG13382" s="439"/>
      <c r="AH13382" s="439"/>
      <c r="AI13382" s="439"/>
      <c r="AJ13382" s="439"/>
    </row>
    <row r="13383" spans="29:36" x14ac:dyDescent="0.3">
      <c r="AC13383" s="439"/>
      <c r="AD13383" s="439"/>
      <c r="AE13383" s="439"/>
      <c r="AF13383" s="439"/>
      <c r="AG13383" s="439"/>
      <c r="AH13383" s="439"/>
      <c r="AI13383" s="439"/>
      <c r="AJ13383" s="439"/>
    </row>
    <row r="13384" spans="29:36" x14ac:dyDescent="0.3">
      <c r="AC13384" s="439"/>
      <c r="AD13384" s="439"/>
      <c r="AE13384" s="439"/>
      <c r="AF13384" s="439"/>
      <c r="AG13384" s="439"/>
      <c r="AH13384" s="439"/>
      <c r="AI13384" s="439"/>
      <c r="AJ13384" s="439"/>
    </row>
    <row r="13385" spans="29:36" x14ac:dyDescent="0.3">
      <c r="AC13385" s="439"/>
      <c r="AD13385" s="439"/>
      <c r="AE13385" s="439"/>
      <c r="AF13385" s="439"/>
      <c r="AG13385" s="439"/>
      <c r="AH13385" s="439"/>
      <c r="AI13385" s="439"/>
      <c r="AJ13385" s="439"/>
    </row>
    <row r="13386" spans="29:36" x14ac:dyDescent="0.3">
      <c r="AC13386" s="439"/>
      <c r="AD13386" s="439"/>
      <c r="AE13386" s="439"/>
      <c r="AF13386" s="439"/>
      <c r="AG13386" s="439"/>
      <c r="AH13386" s="439"/>
      <c r="AI13386" s="439"/>
      <c r="AJ13386" s="439"/>
    </row>
    <row r="13387" spans="29:36" x14ac:dyDescent="0.3">
      <c r="AC13387" s="439"/>
      <c r="AD13387" s="439"/>
      <c r="AE13387" s="439"/>
      <c r="AF13387" s="439"/>
      <c r="AG13387" s="439"/>
      <c r="AH13387" s="439"/>
      <c r="AI13387" s="439"/>
      <c r="AJ13387" s="439"/>
    </row>
    <row r="13388" spans="29:36" x14ac:dyDescent="0.3">
      <c r="AC13388" s="439"/>
      <c r="AD13388" s="439"/>
      <c r="AE13388" s="439"/>
      <c r="AF13388" s="439"/>
      <c r="AG13388" s="439"/>
      <c r="AH13388" s="439"/>
      <c r="AI13388" s="439"/>
      <c r="AJ13388" s="439"/>
    </row>
    <row r="13389" spans="29:36" x14ac:dyDescent="0.3">
      <c r="AC13389" s="439"/>
      <c r="AD13389" s="439"/>
      <c r="AE13389" s="439"/>
      <c r="AF13389" s="439"/>
      <c r="AG13389" s="439"/>
      <c r="AH13389" s="439"/>
      <c r="AI13389" s="439"/>
      <c r="AJ13389" s="439"/>
    </row>
    <row r="13390" spans="29:36" x14ac:dyDescent="0.3">
      <c r="AC13390" s="439"/>
      <c r="AD13390" s="439"/>
      <c r="AE13390" s="439"/>
      <c r="AF13390" s="439"/>
      <c r="AG13390" s="439"/>
      <c r="AH13390" s="439"/>
      <c r="AI13390" s="439"/>
      <c r="AJ13390" s="439"/>
    </row>
    <row r="13391" spans="29:36" x14ac:dyDescent="0.3">
      <c r="AC13391" s="439"/>
      <c r="AD13391" s="439"/>
      <c r="AE13391" s="439"/>
      <c r="AF13391" s="439"/>
      <c r="AG13391" s="439"/>
      <c r="AH13391" s="439"/>
      <c r="AI13391" s="439"/>
      <c r="AJ13391" s="439"/>
    </row>
    <row r="13392" spans="29:36" x14ac:dyDescent="0.3">
      <c r="AC13392" s="439"/>
      <c r="AD13392" s="439"/>
      <c r="AE13392" s="439"/>
      <c r="AF13392" s="439"/>
      <c r="AG13392" s="439"/>
      <c r="AH13392" s="439"/>
      <c r="AI13392" s="439"/>
      <c r="AJ13392" s="439"/>
    </row>
    <row r="13393" spans="29:36" x14ac:dyDescent="0.3">
      <c r="AC13393" s="439"/>
      <c r="AD13393" s="439"/>
      <c r="AE13393" s="439"/>
      <c r="AF13393" s="439"/>
      <c r="AG13393" s="439"/>
      <c r="AH13393" s="439"/>
      <c r="AI13393" s="439"/>
      <c r="AJ13393" s="439"/>
    </row>
    <row r="13394" spans="29:36" x14ac:dyDescent="0.3">
      <c r="AC13394" s="439"/>
      <c r="AD13394" s="439"/>
      <c r="AE13394" s="439"/>
      <c r="AF13394" s="439"/>
      <c r="AG13394" s="439"/>
      <c r="AH13394" s="439"/>
      <c r="AI13394" s="439"/>
      <c r="AJ13394" s="439"/>
    </row>
    <row r="13395" spans="29:36" x14ac:dyDescent="0.3">
      <c r="AC13395" s="439"/>
      <c r="AD13395" s="439"/>
      <c r="AE13395" s="439"/>
      <c r="AF13395" s="439"/>
      <c r="AG13395" s="439"/>
      <c r="AH13395" s="439"/>
      <c r="AI13395" s="439"/>
      <c r="AJ13395" s="439"/>
    </row>
    <row r="13396" spans="29:36" x14ac:dyDescent="0.3">
      <c r="AC13396" s="439"/>
      <c r="AD13396" s="439"/>
      <c r="AE13396" s="439"/>
      <c r="AF13396" s="439"/>
      <c r="AG13396" s="439"/>
      <c r="AH13396" s="439"/>
      <c r="AI13396" s="439"/>
      <c r="AJ13396" s="439"/>
    </row>
    <row r="13397" spans="29:36" x14ac:dyDescent="0.3">
      <c r="AC13397" s="439"/>
      <c r="AD13397" s="439"/>
      <c r="AE13397" s="439"/>
      <c r="AF13397" s="439"/>
      <c r="AG13397" s="439"/>
      <c r="AH13397" s="439"/>
      <c r="AI13397" s="439"/>
      <c r="AJ13397" s="439"/>
    </row>
    <row r="13398" spans="29:36" x14ac:dyDescent="0.3">
      <c r="AC13398" s="439"/>
      <c r="AD13398" s="439"/>
      <c r="AE13398" s="439"/>
      <c r="AF13398" s="439"/>
      <c r="AG13398" s="439"/>
      <c r="AH13398" s="439"/>
      <c r="AI13398" s="439"/>
      <c r="AJ13398" s="439"/>
    </row>
    <row r="13399" spans="29:36" x14ac:dyDescent="0.3">
      <c r="AC13399" s="439"/>
      <c r="AD13399" s="439"/>
      <c r="AE13399" s="439"/>
      <c r="AF13399" s="439"/>
      <c r="AG13399" s="439"/>
      <c r="AH13399" s="439"/>
      <c r="AI13399" s="439"/>
      <c r="AJ13399" s="439"/>
    </row>
    <row r="13400" spans="29:36" x14ac:dyDescent="0.3">
      <c r="AC13400" s="439"/>
      <c r="AD13400" s="439"/>
      <c r="AE13400" s="439"/>
      <c r="AF13400" s="439"/>
      <c r="AG13400" s="439"/>
      <c r="AH13400" s="439"/>
      <c r="AI13400" s="439"/>
      <c r="AJ13400" s="439"/>
    </row>
    <row r="13401" spans="29:36" x14ac:dyDescent="0.3">
      <c r="AC13401" s="439"/>
      <c r="AD13401" s="439"/>
      <c r="AE13401" s="439"/>
      <c r="AF13401" s="439"/>
      <c r="AG13401" s="439"/>
      <c r="AH13401" s="439"/>
      <c r="AI13401" s="439"/>
      <c r="AJ13401" s="439"/>
    </row>
    <row r="13402" spans="29:36" x14ac:dyDescent="0.3">
      <c r="AC13402" s="439"/>
      <c r="AD13402" s="439"/>
      <c r="AE13402" s="439"/>
      <c r="AF13402" s="439"/>
      <c r="AG13402" s="439"/>
      <c r="AH13402" s="439"/>
      <c r="AI13402" s="439"/>
      <c r="AJ13402" s="439"/>
    </row>
    <row r="13403" spans="29:36" x14ac:dyDescent="0.3">
      <c r="AC13403" s="439"/>
      <c r="AD13403" s="439"/>
      <c r="AE13403" s="439"/>
      <c r="AF13403" s="439"/>
      <c r="AG13403" s="439"/>
      <c r="AH13403" s="439"/>
      <c r="AI13403" s="439"/>
      <c r="AJ13403" s="439"/>
    </row>
    <row r="13404" spans="29:36" x14ac:dyDescent="0.3">
      <c r="AC13404" s="439"/>
      <c r="AD13404" s="439"/>
      <c r="AE13404" s="439"/>
      <c r="AF13404" s="439"/>
      <c r="AG13404" s="439"/>
      <c r="AH13404" s="439"/>
      <c r="AI13404" s="439"/>
      <c r="AJ13404" s="439"/>
    </row>
    <row r="13405" spans="29:36" x14ac:dyDescent="0.3">
      <c r="AC13405" s="439"/>
      <c r="AD13405" s="439"/>
      <c r="AE13405" s="439"/>
      <c r="AF13405" s="439"/>
      <c r="AG13405" s="439"/>
      <c r="AH13405" s="439"/>
      <c r="AI13405" s="439"/>
      <c r="AJ13405" s="439"/>
    </row>
    <row r="13406" spans="29:36" x14ac:dyDescent="0.3">
      <c r="AC13406" s="439"/>
      <c r="AD13406" s="439"/>
      <c r="AE13406" s="439"/>
      <c r="AF13406" s="439"/>
      <c r="AG13406" s="439"/>
      <c r="AH13406" s="439"/>
      <c r="AI13406" s="439"/>
      <c r="AJ13406" s="439"/>
    </row>
    <row r="13407" spans="29:36" x14ac:dyDescent="0.3">
      <c r="AC13407" s="439"/>
      <c r="AD13407" s="439"/>
      <c r="AE13407" s="439"/>
      <c r="AF13407" s="439"/>
      <c r="AG13407" s="439"/>
      <c r="AH13407" s="439"/>
      <c r="AI13407" s="439"/>
      <c r="AJ13407" s="439"/>
    </row>
    <row r="13408" spans="29:36" x14ac:dyDescent="0.3">
      <c r="AC13408" s="439"/>
      <c r="AD13408" s="439"/>
      <c r="AE13408" s="439"/>
      <c r="AF13408" s="439"/>
      <c r="AG13408" s="439"/>
      <c r="AH13408" s="439"/>
      <c r="AI13408" s="439"/>
      <c r="AJ13408" s="439"/>
    </row>
    <row r="13409" spans="29:36" x14ac:dyDescent="0.3">
      <c r="AC13409" s="439"/>
      <c r="AD13409" s="439"/>
      <c r="AE13409" s="439"/>
      <c r="AF13409" s="439"/>
      <c r="AG13409" s="439"/>
      <c r="AH13409" s="439"/>
      <c r="AI13409" s="439"/>
      <c r="AJ13409" s="439"/>
    </row>
    <row r="13410" spans="29:36" x14ac:dyDescent="0.3">
      <c r="AC13410" s="439"/>
      <c r="AD13410" s="439"/>
      <c r="AE13410" s="439"/>
      <c r="AF13410" s="439"/>
      <c r="AG13410" s="439"/>
      <c r="AH13410" s="439"/>
      <c r="AI13410" s="439"/>
      <c r="AJ13410" s="439"/>
    </row>
    <row r="13411" spans="29:36" x14ac:dyDescent="0.3">
      <c r="AC13411" s="439"/>
      <c r="AD13411" s="439"/>
      <c r="AE13411" s="439"/>
      <c r="AF13411" s="439"/>
      <c r="AG13411" s="439"/>
      <c r="AH13411" s="439"/>
      <c r="AI13411" s="439"/>
      <c r="AJ13411" s="439"/>
    </row>
    <row r="13412" spans="29:36" x14ac:dyDescent="0.3">
      <c r="AC13412" s="439"/>
      <c r="AD13412" s="439"/>
      <c r="AE13412" s="439"/>
      <c r="AF13412" s="439"/>
      <c r="AG13412" s="439"/>
      <c r="AH13412" s="439"/>
      <c r="AI13412" s="439"/>
      <c r="AJ13412" s="439"/>
    </row>
    <row r="13413" spans="29:36" x14ac:dyDescent="0.3">
      <c r="AC13413" s="439"/>
      <c r="AD13413" s="439"/>
      <c r="AE13413" s="439"/>
      <c r="AF13413" s="439"/>
      <c r="AG13413" s="439"/>
      <c r="AH13413" s="439"/>
      <c r="AI13413" s="439"/>
      <c r="AJ13413" s="439"/>
    </row>
    <row r="13414" spans="29:36" x14ac:dyDescent="0.3">
      <c r="AC13414" s="439"/>
      <c r="AD13414" s="439"/>
      <c r="AE13414" s="439"/>
      <c r="AF13414" s="439"/>
      <c r="AG13414" s="439"/>
      <c r="AH13414" s="439"/>
      <c r="AI13414" s="439"/>
      <c r="AJ13414" s="439"/>
    </row>
    <row r="13415" spans="29:36" x14ac:dyDescent="0.3">
      <c r="AC13415" s="439"/>
      <c r="AD13415" s="439"/>
      <c r="AE13415" s="439"/>
      <c r="AF13415" s="439"/>
      <c r="AG13415" s="439"/>
      <c r="AH13415" s="439"/>
      <c r="AI13415" s="439"/>
      <c r="AJ13415" s="439"/>
    </row>
    <row r="13416" spans="29:36" x14ac:dyDescent="0.3">
      <c r="AC13416" s="439"/>
      <c r="AD13416" s="439"/>
      <c r="AE13416" s="439"/>
      <c r="AF13416" s="439"/>
      <c r="AG13416" s="439"/>
      <c r="AH13416" s="439"/>
      <c r="AI13416" s="439"/>
      <c r="AJ13416" s="439"/>
    </row>
    <row r="13417" spans="29:36" x14ac:dyDescent="0.3">
      <c r="AC13417" s="439"/>
      <c r="AD13417" s="439"/>
      <c r="AE13417" s="439"/>
      <c r="AF13417" s="439"/>
      <c r="AG13417" s="439"/>
      <c r="AH13417" s="439"/>
      <c r="AI13417" s="439"/>
      <c r="AJ13417" s="439"/>
    </row>
    <row r="13418" spans="29:36" x14ac:dyDescent="0.3">
      <c r="AC13418" s="439"/>
      <c r="AD13418" s="439"/>
      <c r="AE13418" s="439"/>
      <c r="AF13418" s="439"/>
      <c r="AG13418" s="439"/>
      <c r="AH13418" s="439"/>
      <c r="AI13418" s="439"/>
      <c r="AJ13418" s="439"/>
    </row>
    <row r="13419" spans="29:36" x14ac:dyDescent="0.3">
      <c r="AC13419" s="439"/>
      <c r="AD13419" s="439"/>
      <c r="AE13419" s="439"/>
      <c r="AF13419" s="439"/>
      <c r="AG13419" s="439"/>
      <c r="AH13419" s="439"/>
      <c r="AI13419" s="439"/>
      <c r="AJ13419" s="439"/>
    </row>
    <row r="13420" spans="29:36" x14ac:dyDescent="0.3">
      <c r="AC13420" s="439"/>
      <c r="AD13420" s="439"/>
      <c r="AE13420" s="439"/>
      <c r="AF13420" s="439"/>
      <c r="AG13420" s="439"/>
      <c r="AH13420" s="439"/>
      <c r="AI13420" s="439"/>
      <c r="AJ13420" s="439"/>
    </row>
    <row r="13421" spans="29:36" x14ac:dyDescent="0.3">
      <c r="AC13421" s="439"/>
      <c r="AD13421" s="439"/>
      <c r="AE13421" s="439"/>
      <c r="AF13421" s="439"/>
      <c r="AG13421" s="439"/>
      <c r="AH13421" s="439"/>
      <c r="AI13421" s="439"/>
      <c r="AJ13421" s="439"/>
    </row>
    <row r="13422" spans="29:36" x14ac:dyDescent="0.3">
      <c r="AC13422" s="439"/>
      <c r="AD13422" s="439"/>
      <c r="AE13422" s="439"/>
      <c r="AF13422" s="439"/>
      <c r="AG13422" s="439"/>
      <c r="AH13422" s="439"/>
      <c r="AI13422" s="439"/>
      <c r="AJ13422" s="439"/>
    </row>
    <row r="13423" spans="29:36" x14ac:dyDescent="0.3">
      <c r="AC13423" s="439"/>
      <c r="AD13423" s="439"/>
      <c r="AE13423" s="439"/>
      <c r="AF13423" s="439"/>
      <c r="AG13423" s="439"/>
      <c r="AH13423" s="439"/>
      <c r="AI13423" s="439"/>
      <c r="AJ13423" s="439"/>
    </row>
    <row r="13424" spans="29:36" x14ac:dyDescent="0.3">
      <c r="AC13424" s="439"/>
      <c r="AD13424" s="439"/>
      <c r="AE13424" s="439"/>
      <c r="AF13424" s="439"/>
      <c r="AG13424" s="439"/>
      <c r="AH13424" s="439"/>
      <c r="AI13424" s="439"/>
      <c r="AJ13424" s="439"/>
    </row>
    <row r="13425" spans="29:36" x14ac:dyDescent="0.3">
      <c r="AC13425" s="439"/>
      <c r="AD13425" s="439"/>
      <c r="AE13425" s="439"/>
      <c r="AF13425" s="439"/>
      <c r="AG13425" s="439"/>
      <c r="AH13425" s="439"/>
      <c r="AI13425" s="439"/>
      <c r="AJ13425" s="439"/>
    </row>
    <row r="13426" spans="29:36" x14ac:dyDescent="0.3">
      <c r="AC13426" s="439"/>
      <c r="AD13426" s="439"/>
      <c r="AE13426" s="439"/>
      <c r="AF13426" s="439"/>
      <c r="AG13426" s="439"/>
      <c r="AH13426" s="439"/>
      <c r="AI13426" s="439"/>
      <c r="AJ13426" s="439"/>
    </row>
    <row r="13427" spans="29:36" x14ac:dyDescent="0.3">
      <c r="AC13427" s="439"/>
      <c r="AD13427" s="439"/>
      <c r="AE13427" s="439"/>
      <c r="AF13427" s="439"/>
      <c r="AG13427" s="439"/>
      <c r="AH13427" s="439"/>
      <c r="AI13427" s="439"/>
      <c r="AJ13427" s="439"/>
    </row>
    <row r="13428" spans="29:36" x14ac:dyDescent="0.3">
      <c r="AC13428" s="439"/>
      <c r="AD13428" s="439"/>
      <c r="AE13428" s="439"/>
      <c r="AF13428" s="439"/>
      <c r="AG13428" s="439"/>
      <c r="AH13428" s="439"/>
      <c r="AI13428" s="439"/>
      <c r="AJ13428" s="439"/>
    </row>
    <row r="13429" spans="29:36" x14ac:dyDescent="0.3">
      <c r="AC13429" s="439"/>
      <c r="AD13429" s="439"/>
      <c r="AE13429" s="439"/>
      <c r="AF13429" s="439"/>
      <c r="AG13429" s="439"/>
      <c r="AH13429" s="439"/>
      <c r="AI13429" s="439"/>
      <c r="AJ13429" s="439"/>
    </row>
    <row r="13430" spans="29:36" x14ac:dyDescent="0.3">
      <c r="AC13430" s="439"/>
      <c r="AD13430" s="439"/>
      <c r="AE13430" s="439"/>
      <c r="AF13430" s="439"/>
      <c r="AG13430" s="439"/>
      <c r="AH13430" s="439"/>
      <c r="AI13430" s="439"/>
      <c r="AJ13430" s="439"/>
    </row>
    <row r="13431" spans="29:36" x14ac:dyDescent="0.3">
      <c r="AC13431" s="439"/>
      <c r="AD13431" s="439"/>
      <c r="AE13431" s="439"/>
      <c r="AF13431" s="439"/>
      <c r="AG13431" s="439"/>
      <c r="AH13431" s="439"/>
      <c r="AI13431" s="439"/>
      <c r="AJ13431" s="439"/>
    </row>
    <row r="13432" spans="29:36" x14ac:dyDescent="0.3">
      <c r="AC13432" s="439"/>
      <c r="AD13432" s="439"/>
      <c r="AE13432" s="439"/>
      <c r="AF13432" s="439"/>
      <c r="AG13432" s="439"/>
      <c r="AH13432" s="439"/>
      <c r="AI13432" s="439"/>
      <c r="AJ13432" s="439"/>
    </row>
    <row r="13433" spans="29:36" x14ac:dyDescent="0.3">
      <c r="AC13433" s="439"/>
      <c r="AD13433" s="439"/>
      <c r="AE13433" s="439"/>
      <c r="AF13433" s="439"/>
      <c r="AG13433" s="439"/>
      <c r="AH13433" s="439"/>
      <c r="AI13433" s="439"/>
      <c r="AJ13433" s="439"/>
    </row>
    <row r="13434" spans="29:36" x14ac:dyDescent="0.3">
      <c r="AC13434" s="439"/>
      <c r="AD13434" s="439"/>
      <c r="AE13434" s="439"/>
      <c r="AF13434" s="439"/>
      <c r="AG13434" s="439"/>
      <c r="AH13434" s="439"/>
      <c r="AI13434" s="439"/>
      <c r="AJ13434" s="439"/>
    </row>
    <row r="13435" spans="29:36" x14ac:dyDescent="0.3">
      <c r="AC13435" s="439"/>
      <c r="AD13435" s="439"/>
      <c r="AE13435" s="439"/>
      <c r="AF13435" s="439"/>
      <c r="AG13435" s="439"/>
      <c r="AH13435" s="439"/>
      <c r="AI13435" s="439"/>
      <c r="AJ13435" s="439"/>
    </row>
    <row r="13436" spans="29:36" x14ac:dyDescent="0.3">
      <c r="AC13436" s="439"/>
      <c r="AD13436" s="439"/>
      <c r="AE13436" s="439"/>
      <c r="AF13436" s="439"/>
      <c r="AG13436" s="439"/>
      <c r="AH13436" s="439"/>
      <c r="AI13436" s="439"/>
      <c r="AJ13436" s="439"/>
    </row>
    <row r="13437" spans="29:36" x14ac:dyDescent="0.3">
      <c r="AC13437" s="439"/>
      <c r="AD13437" s="439"/>
      <c r="AE13437" s="439"/>
      <c r="AF13437" s="439"/>
      <c r="AG13437" s="439"/>
      <c r="AH13437" s="439"/>
      <c r="AI13437" s="439"/>
      <c r="AJ13437" s="439"/>
    </row>
    <row r="13438" spans="29:36" x14ac:dyDescent="0.3">
      <c r="AC13438" s="439"/>
      <c r="AD13438" s="439"/>
      <c r="AE13438" s="439"/>
      <c r="AF13438" s="439"/>
      <c r="AG13438" s="439"/>
      <c r="AH13438" s="439"/>
      <c r="AI13438" s="439"/>
      <c r="AJ13438" s="439"/>
    </row>
    <row r="13439" spans="29:36" x14ac:dyDescent="0.3">
      <c r="AC13439" s="439"/>
      <c r="AD13439" s="439"/>
      <c r="AE13439" s="439"/>
      <c r="AF13439" s="439"/>
      <c r="AG13439" s="439"/>
      <c r="AH13439" s="439"/>
      <c r="AI13439" s="439"/>
      <c r="AJ13439" s="439"/>
    </row>
    <row r="13440" spans="29:36" x14ac:dyDescent="0.3">
      <c r="AC13440" s="439"/>
      <c r="AD13440" s="439"/>
      <c r="AE13440" s="439"/>
      <c r="AF13440" s="439"/>
      <c r="AG13440" s="439"/>
      <c r="AH13440" s="439"/>
      <c r="AI13440" s="439"/>
      <c r="AJ13440" s="439"/>
    </row>
    <row r="13441" spans="29:36" x14ac:dyDescent="0.3">
      <c r="AC13441" s="439"/>
      <c r="AD13441" s="439"/>
      <c r="AE13441" s="439"/>
      <c r="AF13441" s="439"/>
      <c r="AG13441" s="439"/>
      <c r="AH13441" s="439"/>
      <c r="AI13441" s="439"/>
      <c r="AJ13441" s="439"/>
    </row>
    <row r="13442" spans="29:36" x14ac:dyDescent="0.3">
      <c r="AC13442" s="439"/>
      <c r="AD13442" s="439"/>
      <c r="AE13442" s="439"/>
      <c r="AF13442" s="439"/>
      <c r="AG13442" s="439"/>
      <c r="AH13442" s="439"/>
      <c r="AI13442" s="439"/>
      <c r="AJ13442" s="439"/>
    </row>
    <row r="13443" spans="29:36" x14ac:dyDescent="0.3">
      <c r="AC13443" s="439"/>
      <c r="AD13443" s="439"/>
      <c r="AE13443" s="439"/>
      <c r="AF13443" s="439"/>
      <c r="AG13443" s="439"/>
      <c r="AH13443" s="439"/>
      <c r="AI13443" s="439"/>
      <c r="AJ13443" s="439"/>
    </row>
    <row r="13444" spans="29:36" x14ac:dyDescent="0.3">
      <c r="AC13444" s="439"/>
      <c r="AD13444" s="439"/>
      <c r="AE13444" s="439"/>
      <c r="AF13444" s="439"/>
      <c r="AG13444" s="439"/>
      <c r="AH13444" s="439"/>
      <c r="AI13444" s="439"/>
      <c r="AJ13444" s="439"/>
    </row>
    <row r="13445" spans="29:36" x14ac:dyDescent="0.3">
      <c r="AC13445" s="439"/>
      <c r="AD13445" s="439"/>
      <c r="AE13445" s="439"/>
      <c r="AF13445" s="439"/>
      <c r="AG13445" s="439"/>
      <c r="AH13445" s="439"/>
      <c r="AI13445" s="439"/>
      <c r="AJ13445" s="439"/>
    </row>
    <row r="13446" spans="29:36" x14ac:dyDescent="0.3">
      <c r="AC13446" s="439"/>
      <c r="AD13446" s="439"/>
      <c r="AE13446" s="439"/>
      <c r="AF13446" s="439"/>
      <c r="AG13446" s="439"/>
      <c r="AH13446" s="439"/>
      <c r="AI13446" s="439"/>
      <c r="AJ13446" s="439"/>
    </row>
    <row r="13447" spans="29:36" x14ac:dyDescent="0.3">
      <c r="AC13447" s="439"/>
      <c r="AD13447" s="439"/>
      <c r="AE13447" s="439"/>
      <c r="AF13447" s="439"/>
      <c r="AG13447" s="439"/>
      <c r="AH13447" s="439"/>
      <c r="AI13447" s="439"/>
      <c r="AJ13447" s="439"/>
    </row>
    <row r="13448" spans="29:36" x14ac:dyDescent="0.3">
      <c r="AC13448" s="439"/>
      <c r="AD13448" s="439"/>
      <c r="AE13448" s="439"/>
      <c r="AF13448" s="439"/>
      <c r="AG13448" s="439"/>
      <c r="AH13448" s="439"/>
      <c r="AI13448" s="439"/>
      <c r="AJ13448" s="439"/>
    </row>
    <row r="13449" spans="29:36" x14ac:dyDescent="0.3">
      <c r="AC13449" s="439"/>
      <c r="AD13449" s="439"/>
      <c r="AE13449" s="439"/>
      <c r="AF13449" s="439"/>
      <c r="AG13449" s="439"/>
      <c r="AH13449" s="439"/>
      <c r="AI13449" s="439"/>
      <c r="AJ13449" s="439"/>
    </row>
    <row r="13450" spans="29:36" x14ac:dyDescent="0.3">
      <c r="AC13450" s="439"/>
      <c r="AD13450" s="439"/>
      <c r="AE13450" s="439"/>
      <c r="AF13450" s="439"/>
      <c r="AG13450" s="439"/>
      <c r="AH13450" s="439"/>
      <c r="AI13450" s="439"/>
      <c r="AJ13450" s="439"/>
    </row>
    <row r="13451" spans="29:36" x14ac:dyDescent="0.3">
      <c r="AC13451" s="439"/>
      <c r="AD13451" s="439"/>
      <c r="AE13451" s="439"/>
      <c r="AF13451" s="439"/>
      <c r="AG13451" s="439"/>
      <c r="AH13451" s="439"/>
      <c r="AI13451" s="439"/>
      <c r="AJ13451" s="439"/>
    </row>
    <row r="13452" spans="29:36" x14ac:dyDescent="0.3">
      <c r="AC13452" s="439"/>
      <c r="AD13452" s="439"/>
      <c r="AE13452" s="439"/>
      <c r="AF13452" s="439"/>
      <c r="AG13452" s="439"/>
      <c r="AH13452" s="439"/>
      <c r="AI13452" s="439"/>
      <c r="AJ13452" s="439"/>
    </row>
    <row r="13453" spans="29:36" x14ac:dyDescent="0.3">
      <c r="AC13453" s="439"/>
      <c r="AD13453" s="439"/>
      <c r="AE13453" s="439"/>
      <c r="AF13453" s="439"/>
      <c r="AG13453" s="439"/>
      <c r="AH13453" s="439"/>
      <c r="AI13453" s="439"/>
      <c r="AJ13453" s="439"/>
    </row>
    <row r="13454" spans="29:36" x14ac:dyDescent="0.3">
      <c r="AC13454" s="439"/>
      <c r="AD13454" s="439"/>
      <c r="AE13454" s="439"/>
      <c r="AF13454" s="439"/>
      <c r="AG13454" s="439"/>
      <c r="AH13454" s="439"/>
      <c r="AI13454" s="439"/>
      <c r="AJ13454" s="439"/>
    </row>
    <row r="13455" spans="29:36" x14ac:dyDescent="0.3">
      <c r="AC13455" s="439"/>
      <c r="AD13455" s="439"/>
      <c r="AE13455" s="439"/>
      <c r="AF13455" s="439"/>
      <c r="AG13455" s="439"/>
      <c r="AH13455" s="439"/>
      <c r="AI13455" s="439"/>
      <c r="AJ13455" s="439"/>
    </row>
    <row r="13456" spans="29:36" x14ac:dyDescent="0.3">
      <c r="AC13456" s="439"/>
      <c r="AD13456" s="439"/>
      <c r="AE13456" s="439"/>
      <c r="AF13456" s="439"/>
      <c r="AG13456" s="439"/>
      <c r="AH13456" s="439"/>
      <c r="AI13456" s="439"/>
      <c r="AJ13456" s="439"/>
    </row>
    <row r="13457" spans="29:36" x14ac:dyDescent="0.3">
      <c r="AC13457" s="439"/>
      <c r="AD13457" s="439"/>
      <c r="AE13457" s="439"/>
      <c r="AF13457" s="439"/>
      <c r="AG13457" s="439"/>
      <c r="AH13457" s="439"/>
      <c r="AI13457" s="439"/>
      <c r="AJ13457" s="439"/>
    </row>
    <row r="13458" spans="29:36" x14ac:dyDescent="0.3">
      <c r="AC13458" s="439"/>
      <c r="AD13458" s="439"/>
      <c r="AE13458" s="439"/>
      <c r="AF13458" s="439"/>
      <c r="AG13458" s="439"/>
      <c r="AH13458" s="439"/>
      <c r="AI13458" s="439"/>
      <c r="AJ13458" s="439"/>
    </row>
    <row r="13459" spans="29:36" x14ac:dyDescent="0.3">
      <c r="AC13459" s="439"/>
      <c r="AD13459" s="439"/>
      <c r="AE13459" s="439"/>
      <c r="AF13459" s="439"/>
      <c r="AG13459" s="439"/>
      <c r="AH13459" s="439"/>
      <c r="AI13459" s="439"/>
      <c r="AJ13459" s="439"/>
    </row>
    <row r="13460" spans="29:36" x14ac:dyDescent="0.3">
      <c r="AC13460" s="439"/>
      <c r="AD13460" s="439"/>
      <c r="AE13460" s="439"/>
      <c r="AF13460" s="439"/>
      <c r="AG13460" s="439"/>
      <c r="AH13460" s="439"/>
      <c r="AI13460" s="439"/>
      <c r="AJ13460" s="439"/>
    </row>
    <row r="13461" spans="29:36" x14ac:dyDescent="0.3">
      <c r="AC13461" s="439"/>
      <c r="AD13461" s="439"/>
      <c r="AE13461" s="439"/>
      <c r="AF13461" s="439"/>
      <c r="AG13461" s="439"/>
      <c r="AH13461" s="439"/>
      <c r="AI13461" s="439"/>
      <c r="AJ13461" s="439"/>
    </row>
    <row r="13462" spans="29:36" x14ac:dyDescent="0.3">
      <c r="AC13462" s="439"/>
      <c r="AD13462" s="439"/>
      <c r="AE13462" s="439"/>
      <c r="AF13462" s="439"/>
      <c r="AG13462" s="439"/>
      <c r="AH13462" s="439"/>
      <c r="AI13462" s="439"/>
      <c r="AJ13462" s="439"/>
    </row>
    <row r="13463" spans="29:36" x14ac:dyDescent="0.3">
      <c r="AC13463" s="439"/>
      <c r="AD13463" s="439"/>
      <c r="AE13463" s="439"/>
      <c r="AF13463" s="439"/>
      <c r="AG13463" s="439"/>
      <c r="AH13463" s="439"/>
      <c r="AI13463" s="439"/>
      <c r="AJ13463" s="439"/>
    </row>
    <row r="13464" spans="29:36" x14ac:dyDescent="0.3">
      <c r="AC13464" s="439"/>
      <c r="AD13464" s="439"/>
      <c r="AE13464" s="439"/>
      <c r="AF13464" s="439"/>
      <c r="AG13464" s="439"/>
      <c r="AH13464" s="439"/>
      <c r="AI13464" s="439"/>
      <c r="AJ13464" s="439"/>
    </row>
    <row r="13465" spans="29:36" x14ac:dyDescent="0.3">
      <c r="AC13465" s="439"/>
      <c r="AD13465" s="439"/>
      <c r="AE13465" s="439"/>
      <c r="AF13465" s="439"/>
      <c r="AG13465" s="439"/>
      <c r="AH13465" s="439"/>
      <c r="AI13465" s="439"/>
      <c r="AJ13465" s="439"/>
    </row>
    <row r="13466" spans="29:36" x14ac:dyDescent="0.3">
      <c r="AC13466" s="439"/>
      <c r="AD13466" s="439"/>
      <c r="AE13466" s="439"/>
      <c r="AF13466" s="439"/>
      <c r="AG13466" s="439"/>
      <c r="AH13466" s="439"/>
      <c r="AI13466" s="439"/>
      <c r="AJ13466" s="439"/>
    </row>
    <row r="13467" spans="29:36" x14ac:dyDescent="0.3">
      <c r="AC13467" s="439"/>
      <c r="AD13467" s="439"/>
      <c r="AE13467" s="439"/>
      <c r="AF13467" s="439"/>
      <c r="AG13467" s="439"/>
      <c r="AH13467" s="439"/>
      <c r="AI13467" s="439"/>
      <c r="AJ13467" s="439"/>
    </row>
    <row r="13468" spans="29:36" x14ac:dyDescent="0.3">
      <c r="AC13468" s="439"/>
      <c r="AD13468" s="439"/>
      <c r="AE13468" s="439"/>
      <c r="AF13468" s="439"/>
      <c r="AG13468" s="439"/>
      <c r="AH13468" s="439"/>
      <c r="AI13468" s="439"/>
      <c r="AJ13468" s="439"/>
    </row>
    <row r="13469" spans="29:36" x14ac:dyDescent="0.3">
      <c r="AC13469" s="439"/>
      <c r="AD13469" s="439"/>
      <c r="AE13469" s="439"/>
      <c r="AF13469" s="439"/>
      <c r="AG13469" s="439"/>
      <c r="AH13469" s="439"/>
      <c r="AI13469" s="439"/>
      <c r="AJ13469" s="439"/>
    </row>
    <row r="13470" spans="29:36" x14ac:dyDescent="0.3">
      <c r="AC13470" s="439"/>
      <c r="AD13470" s="439"/>
      <c r="AE13470" s="439"/>
      <c r="AF13470" s="439"/>
      <c r="AG13470" s="439"/>
      <c r="AH13470" s="439"/>
      <c r="AI13470" s="439"/>
      <c r="AJ13470" s="439"/>
    </row>
    <row r="13471" spans="29:36" x14ac:dyDescent="0.3">
      <c r="AC13471" s="439"/>
      <c r="AD13471" s="439"/>
      <c r="AE13471" s="439"/>
      <c r="AF13471" s="439"/>
      <c r="AG13471" s="439"/>
      <c r="AH13471" s="439"/>
      <c r="AI13471" s="439"/>
      <c r="AJ13471" s="439"/>
    </row>
    <row r="13472" spans="29:36" x14ac:dyDescent="0.3">
      <c r="AC13472" s="439"/>
      <c r="AD13472" s="439"/>
      <c r="AE13472" s="439"/>
      <c r="AF13472" s="439"/>
      <c r="AG13472" s="439"/>
      <c r="AH13472" s="439"/>
      <c r="AI13472" s="439"/>
      <c r="AJ13472" s="439"/>
    </row>
    <row r="13473" spans="29:36" x14ac:dyDescent="0.3">
      <c r="AC13473" s="439"/>
      <c r="AD13473" s="439"/>
      <c r="AE13473" s="439"/>
      <c r="AF13473" s="439"/>
      <c r="AG13473" s="439"/>
      <c r="AH13473" s="439"/>
      <c r="AI13473" s="439"/>
      <c r="AJ13473" s="439"/>
    </row>
    <row r="13474" spans="29:36" x14ac:dyDescent="0.3">
      <c r="AC13474" s="439"/>
      <c r="AD13474" s="439"/>
      <c r="AE13474" s="439"/>
      <c r="AF13474" s="439"/>
      <c r="AG13474" s="439"/>
      <c r="AH13474" s="439"/>
      <c r="AI13474" s="439"/>
      <c r="AJ13474" s="439"/>
    </row>
    <row r="13475" spans="29:36" x14ac:dyDescent="0.3">
      <c r="AC13475" s="439"/>
      <c r="AD13475" s="439"/>
      <c r="AE13475" s="439"/>
      <c r="AF13475" s="439"/>
      <c r="AG13475" s="439"/>
      <c r="AH13475" s="439"/>
      <c r="AI13475" s="439"/>
      <c r="AJ13475" s="439"/>
    </row>
    <row r="13476" spans="29:36" x14ac:dyDescent="0.3">
      <c r="AC13476" s="439"/>
      <c r="AD13476" s="439"/>
      <c r="AE13476" s="439"/>
      <c r="AF13476" s="439"/>
      <c r="AG13476" s="439"/>
      <c r="AH13476" s="439"/>
      <c r="AI13476" s="439"/>
      <c r="AJ13476" s="439"/>
    </row>
    <row r="13477" spans="29:36" x14ac:dyDescent="0.3">
      <c r="AC13477" s="439"/>
      <c r="AD13477" s="439"/>
      <c r="AE13477" s="439"/>
      <c r="AF13477" s="439"/>
      <c r="AG13477" s="439"/>
      <c r="AH13477" s="439"/>
      <c r="AI13477" s="439"/>
      <c r="AJ13477" s="439"/>
    </row>
    <row r="13478" spans="29:36" x14ac:dyDescent="0.3">
      <c r="AC13478" s="439"/>
      <c r="AD13478" s="439"/>
      <c r="AE13478" s="439"/>
      <c r="AF13478" s="439"/>
      <c r="AG13478" s="439"/>
      <c r="AH13478" s="439"/>
      <c r="AI13478" s="439"/>
      <c r="AJ13478" s="439"/>
    </row>
    <row r="13479" spans="29:36" x14ac:dyDescent="0.3">
      <c r="AC13479" s="439"/>
      <c r="AD13479" s="439"/>
      <c r="AE13479" s="439"/>
      <c r="AF13479" s="439"/>
      <c r="AG13479" s="439"/>
      <c r="AH13479" s="439"/>
      <c r="AI13479" s="439"/>
      <c r="AJ13479" s="439"/>
    </row>
    <row r="13480" spans="29:36" x14ac:dyDescent="0.3">
      <c r="AC13480" s="439"/>
      <c r="AD13480" s="439"/>
      <c r="AE13480" s="439"/>
      <c r="AF13480" s="439"/>
      <c r="AG13480" s="439"/>
      <c r="AH13480" s="439"/>
      <c r="AI13480" s="439"/>
      <c r="AJ13480" s="439"/>
    </row>
    <row r="13481" spans="29:36" x14ac:dyDescent="0.3">
      <c r="AC13481" s="439"/>
      <c r="AD13481" s="439"/>
      <c r="AE13481" s="439"/>
      <c r="AF13481" s="439"/>
      <c r="AG13481" s="439"/>
      <c r="AH13481" s="439"/>
      <c r="AI13481" s="439"/>
      <c r="AJ13481" s="439"/>
    </row>
    <row r="13482" spans="29:36" x14ac:dyDescent="0.3">
      <c r="AC13482" s="439"/>
      <c r="AD13482" s="439"/>
      <c r="AE13482" s="439"/>
      <c r="AF13482" s="439"/>
      <c r="AG13482" s="439"/>
      <c r="AH13482" s="439"/>
      <c r="AI13482" s="439"/>
      <c r="AJ13482" s="439"/>
    </row>
    <row r="13483" spans="29:36" x14ac:dyDescent="0.3">
      <c r="AC13483" s="439"/>
      <c r="AD13483" s="439"/>
      <c r="AE13483" s="439"/>
      <c r="AF13483" s="439"/>
      <c r="AG13483" s="439"/>
      <c r="AH13483" s="439"/>
      <c r="AI13483" s="439"/>
      <c r="AJ13483" s="439"/>
    </row>
    <row r="13484" spans="29:36" x14ac:dyDescent="0.3">
      <c r="AC13484" s="439"/>
      <c r="AD13484" s="439"/>
      <c r="AE13484" s="439"/>
      <c r="AF13484" s="439"/>
      <c r="AG13484" s="439"/>
      <c r="AH13484" s="439"/>
      <c r="AI13484" s="439"/>
      <c r="AJ13484" s="439"/>
    </row>
    <row r="13485" spans="29:36" x14ac:dyDescent="0.3">
      <c r="AC13485" s="439"/>
      <c r="AD13485" s="439"/>
      <c r="AE13485" s="439"/>
      <c r="AF13485" s="439"/>
      <c r="AG13485" s="439"/>
      <c r="AH13485" s="439"/>
      <c r="AI13485" s="439"/>
      <c r="AJ13485" s="439"/>
    </row>
    <row r="13486" spans="29:36" x14ac:dyDescent="0.3">
      <c r="AC13486" s="439"/>
      <c r="AD13486" s="439"/>
      <c r="AE13486" s="439"/>
      <c r="AF13486" s="439"/>
      <c r="AG13486" s="439"/>
      <c r="AH13486" s="439"/>
      <c r="AI13486" s="439"/>
      <c r="AJ13486" s="439"/>
    </row>
    <row r="13487" spans="29:36" x14ac:dyDescent="0.3">
      <c r="AC13487" s="439"/>
      <c r="AD13487" s="439"/>
      <c r="AE13487" s="439"/>
      <c r="AF13487" s="439"/>
      <c r="AG13487" s="439"/>
      <c r="AH13487" s="439"/>
      <c r="AI13487" s="439"/>
      <c r="AJ13487" s="439"/>
    </row>
    <row r="13488" spans="29:36" x14ac:dyDescent="0.3">
      <c r="AC13488" s="439"/>
      <c r="AD13488" s="439"/>
      <c r="AE13488" s="439"/>
      <c r="AF13488" s="439"/>
      <c r="AG13488" s="439"/>
      <c r="AH13488" s="439"/>
      <c r="AI13488" s="439"/>
      <c r="AJ13488" s="439"/>
    </row>
    <row r="13489" spans="29:36" x14ac:dyDescent="0.3">
      <c r="AC13489" s="439"/>
      <c r="AD13489" s="439"/>
      <c r="AE13489" s="439"/>
      <c r="AF13489" s="439"/>
      <c r="AG13489" s="439"/>
      <c r="AH13489" s="439"/>
      <c r="AI13489" s="439"/>
      <c r="AJ13489" s="439"/>
    </row>
    <row r="13490" spans="29:36" x14ac:dyDescent="0.3">
      <c r="AC13490" s="439"/>
      <c r="AD13490" s="439"/>
      <c r="AE13490" s="439"/>
      <c r="AF13490" s="439"/>
      <c r="AG13490" s="439"/>
      <c r="AH13490" s="439"/>
      <c r="AI13490" s="439"/>
      <c r="AJ13490" s="439"/>
    </row>
    <row r="13491" spans="29:36" x14ac:dyDescent="0.3">
      <c r="AC13491" s="439"/>
      <c r="AD13491" s="439"/>
      <c r="AE13491" s="439"/>
      <c r="AF13491" s="439"/>
      <c r="AG13491" s="439"/>
      <c r="AH13491" s="439"/>
      <c r="AI13491" s="439"/>
      <c r="AJ13491" s="439"/>
    </row>
    <row r="13492" spans="29:36" x14ac:dyDescent="0.3">
      <c r="AC13492" s="439"/>
      <c r="AD13492" s="439"/>
      <c r="AE13492" s="439"/>
      <c r="AF13492" s="439"/>
      <c r="AG13492" s="439"/>
      <c r="AH13492" s="439"/>
      <c r="AI13492" s="439"/>
      <c r="AJ13492" s="439"/>
    </row>
    <row r="13493" spans="29:36" x14ac:dyDescent="0.3">
      <c r="AC13493" s="439"/>
      <c r="AD13493" s="439"/>
      <c r="AE13493" s="439"/>
      <c r="AF13493" s="439"/>
      <c r="AG13493" s="439"/>
      <c r="AH13493" s="439"/>
      <c r="AI13493" s="439"/>
      <c r="AJ13493" s="439"/>
    </row>
    <row r="13494" spans="29:36" x14ac:dyDescent="0.3">
      <c r="AC13494" s="439"/>
      <c r="AD13494" s="439"/>
      <c r="AE13494" s="439"/>
      <c r="AF13494" s="439"/>
      <c r="AG13494" s="439"/>
      <c r="AH13494" s="439"/>
      <c r="AI13494" s="439"/>
      <c r="AJ13494" s="439"/>
    </row>
    <row r="13495" spans="29:36" x14ac:dyDescent="0.3">
      <c r="AC13495" s="439"/>
      <c r="AD13495" s="439"/>
      <c r="AE13495" s="439"/>
      <c r="AF13495" s="439"/>
      <c r="AG13495" s="439"/>
      <c r="AH13495" s="439"/>
      <c r="AI13495" s="439"/>
      <c r="AJ13495" s="439"/>
    </row>
    <row r="13496" spans="29:36" x14ac:dyDescent="0.3">
      <c r="AC13496" s="439"/>
      <c r="AD13496" s="439"/>
      <c r="AE13496" s="439"/>
      <c r="AF13496" s="439"/>
      <c r="AG13496" s="439"/>
      <c r="AH13496" s="439"/>
      <c r="AI13496" s="439"/>
      <c r="AJ13496" s="439"/>
    </row>
    <row r="13497" spans="29:36" x14ac:dyDescent="0.3">
      <c r="AC13497" s="439"/>
      <c r="AD13497" s="439"/>
      <c r="AE13497" s="439"/>
      <c r="AF13497" s="439"/>
      <c r="AG13497" s="439"/>
      <c r="AH13497" s="439"/>
      <c r="AI13497" s="439"/>
      <c r="AJ13497" s="439"/>
    </row>
    <row r="13498" spans="29:36" x14ac:dyDescent="0.3">
      <c r="AC13498" s="439"/>
      <c r="AD13498" s="439"/>
      <c r="AE13498" s="439"/>
      <c r="AF13498" s="439"/>
      <c r="AG13498" s="439"/>
      <c r="AH13498" s="439"/>
      <c r="AI13498" s="439"/>
      <c r="AJ13498" s="439"/>
    </row>
    <row r="13499" spans="29:36" x14ac:dyDescent="0.3">
      <c r="AC13499" s="439"/>
      <c r="AD13499" s="439"/>
      <c r="AE13499" s="439"/>
      <c r="AF13499" s="439"/>
      <c r="AG13499" s="439"/>
      <c r="AH13499" s="439"/>
      <c r="AI13499" s="439"/>
      <c r="AJ13499" s="439"/>
    </row>
    <row r="13500" spans="29:36" x14ac:dyDescent="0.3">
      <c r="AC13500" s="439"/>
      <c r="AD13500" s="439"/>
      <c r="AE13500" s="439"/>
      <c r="AF13500" s="439"/>
      <c r="AG13500" s="439"/>
      <c r="AH13500" s="439"/>
      <c r="AI13500" s="439"/>
      <c r="AJ13500" s="439"/>
    </row>
    <row r="13501" spans="29:36" x14ac:dyDescent="0.3">
      <c r="AC13501" s="439"/>
      <c r="AD13501" s="439"/>
      <c r="AE13501" s="439"/>
      <c r="AF13501" s="439"/>
      <c r="AG13501" s="439"/>
      <c r="AH13501" s="439"/>
      <c r="AI13501" s="439"/>
      <c r="AJ13501" s="439"/>
    </row>
    <row r="13502" spans="29:36" x14ac:dyDescent="0.3">
      <c r="AC13502" s="439"/>
      <c r="AD13502" s="439"/>
      <c r="AE13502" s="439"/>
      <c r="AF13502" s="439"/>
      <c r="AG13502" s="439"/>
      <c r="AH13502" s="439"/>
      <c r="AI13502" s="439"/>
      <c r="AJ13502" s="439"/>
    </row>
    <row r="13503" spans="29:36" x14ac:dyDescent="0.3">
      <c r="AC13503" s="439"/>
      <c r="AD13503" s="439"/>
      <c r="AE13503" s="439"/>
      <c r="AF13503" s="439"/>
      <c r="AG13503" s="439"/>
      <c r="AH13503" s="439"/>
      <c r="AI13503" s="439"/>
      <c r="AJ13503" s="439"/>
    </row>
    <row r="13504" spans="29:36" x14ac:dyDescent="0.3">
      <c r="AC13504" s="439"/>
      <c r="AD13504" s="439"/>
      <c r="AE13504" s="439"/>
      <c r="AF13504" s="439"/>
      <c r="AG13504" s="439"/>
      <c r="AH13504" s="439"/>
      <c r="AI13504" s="439"/>
      <c r="AJ13504" s="439"/>
    </row>
    <row r="13505" spans="29:36" x14ac:dyDescent="0.3">
      <c r="AC13505" s="439"/>
      <c r="AD13505" s="439"/>
      <c r="AE13505" s="439"/>
      <c r="AF13505" s="439"/>
      <c r="AG13505" s="439"/>
      <c r="AH13505" s="439"/>
      <c r="AI13505" s="439"/>
      <c r="AJ13505" s="439"/>
    </row>
    <row r="13506" spans="29:36" x14ac:dyDescent="0.3">
      <c r="AC13506" s="439"/>
      <c r="AD13506" s="439"/>
      <c r="AE13506" s="439"/>
      <c r="AF13506" s="439"/>
      <c r="AG13506" s="439"/>
      <c r="AH13506" s="439"/>
      <c r="AI13506" s="439"/>
      <c r="AJ13506" s="439"/>
    </row>
    <row r="13507" spans="29:36" x14ac:dyDescent="0.3">
      <c r="AC13507" s="439"/>
      <c r="AD13507" s="439"/>
      <c r="AE13507" s="439"/>
      <c r="AF13507" s="439"/>
      <c r="AG13507" s="439"/>
      <c r="AH13507" s="439"/>
      <c r="AI13507" s="439"/>
      <c r="AJ13507" s="439"/>
    </row>
    <row r="13508" spans="29:36" x14ac:dyDescent="0.3">
      <c r="AC13508" s="439"/>
      <c r="AD13508" s="439"/>
      <c r="AE13508" s="439"/>
      <c r="AF13508" s="439"/>
      <c r="AG13508" s="439"/>
      <c r="AH13508" s="439"/>
      <c r="AI13508" s="439"/>
      <c r="AJ13508" s="439"/>
    </row>
    <row r="13509" spans="29:36" x14ac:dyDescent="0.3">
      <c r="AC13509" s="439"/>
      <c r="AD13509" s="439"/>
      <c r="AE13509" s="439"/>
      <c r="AF13509" s="439"/>
      <c r="AG13509" s="439"/>
      <c r="AH13509" s="439"/>
      <c r="AI13509" s="439"/>
      <c r="AJ13509" s="439"/>
    </row>
    <row r="13510" spans="29:36" x14ac:dyDescent="0.3">
      <c r="AC13510" s="439"/>
      <c r="AD13510" s="439"/>
      <c r="AE13510" s="439"/>
      <c r="AF13510" s="439"/>
      <c r="AG13510" s="439"/>
      <c r="AH13510" s="439"/>
      <c r="AI13510" s="439"/>
      <c r="AJ13510" s="439"/>
    </row>
    <row r="13511" spans="29:36" x14ac:dyDescent="0.3">
      <c r="AC13511" s="439"/>
      <c r="AD13511" s="439"/>
      <c r="AE13511" s="439"/>
      <c r="AF13511" s="439"/>
      <c r="AG13511" s="439"/>
      <c r="AH13511" s="439"/>
      <c r="AI13511" s="439"/>
      <c r="AJ13511" s="439"/>
    </row>
    <row r="13512" spans="29:36" x14ac:dyDescent="0.3">
      <c r="AC13512" s="439"/>
      <c r="AD13512" s="439"/>
      <c r="AE13512" s="439"/>
      <c r="AF13512" s="439"/>
      <c r="AG13512" s="439"/>
      <c r="AH13512" s="439"/>
      <c r="AI13512" s="439"/>
      <c r="AJ13512" s="439"/>
    </row>
    <row r="13513" spans="29:36" x14ac:dyDescent="0.3">
      <c r="AC13513" s="439"/>
      <c r="AD13513" s="439"/>
      <c r="AE13513" s="439"/>
      <c r="AF13513" s="439"/>
      <c r="AG13513" s="439"/>
      <c r="AH13513" s="439"/>
      <c r="AI13513" s="439"/>
      <c r="AJ13513" s="439"/>
    </row>
    <row r="13514" spans="29:36" x14ac:dyDescent="0.3">
      <c r="AC13514" s="439"/>
      <c r="AD13514" s="439"/>
      <c r="AE13514" s="439"/>
      <c r="AF13514" s="439"/>
      <c r="AG13514" s="439"/>
      <c r="AH13514" s="439"/>
      <c r="AI13514" s="439"/>
      <c r="AJ13514" s="439"/>
    </row>
    <row r="13515" spans="29:36" x14ac:dyDescent="0.3">
      <c r="AC13515" s="439"/>
      <c r="AD13515" s="439"/>
      <c r="AE13515" s="439"/>
      <c r="AF13515" s="439"/>
      <c r="AG13515" s="439"/>
      <c r="AH13515" s="439"/>
      <c r="AI13515" s="439"/>
      <c r="AJ13515" s="439"/>
    </row>
    <row r="13516" spans="29:36" x14ac:dyDescent="0.3">
      <c r="AC13516" s="439"/>
      <c r="AD13516" s="439"/>
      <c r="AE13516" s="439"/>
      <c r="AF13516" s="439"/>
      <c r="AG13516" s="439"/>
      <c r="AH13516" s="439"/>
      <c r="AI13516" s="439"/>
      <c r="AJ13516" s="439"/>
    </row>
    <row r="13517" spans="29:36" x14ac:dyDescent="0.3">
      <c r="AC13517" s="439"/>
      <c r="AD13517" s="439"/>
      <c r="AE13517" s="439"/>
      <c r="AF13517" s="439"/>
      <c r="AG13517" s="439"/>
      <c r="AH13517" s="439"/>
      <c r="AI13517" s="439"/>
      <c r="AJ13517" s="439"/>
    </row>
    <row r="13518" spans="29:36" x14ac:dyDescent="0.3">
      <c r="AC13518" s="439"/>
      <c r="AD13518" s="439"/>
      <c r="AE13518" s="439"/>
      <c r="AF13518" s="439"/>
      <c r="AG13518" s="439"/>
      <c r="AH13518" s="439"/>
      <c r="AI13518" s="439"/>
      <c r="AJ13518" s="439"/>
    </row>
    <row r="13519" spans="29:36" x14ac:dyDescent="0.3">
      <c r="AC13519" s="439"/>
      <c r="AD13519" s="439"/>
      <c r="AE13519" s="439"/>
      <c r="AF13519" s="439"/>
      <c r="AG13519" s="439"/>
      <c r="AH13519" s="439"/>
      <c r="AI13519" s="439"/>
      <c r="AJ13519" s="439"/>
    </row>
    <row r="13520" spans="29:36" x14ac:dyDescent="0.3">
      <c r="AC13520" s="439"/>
      <c r="AD13520" s="439"/>
      <c r="AE13520" s="439"/>
      <c r="AF13520" s="439"/>
      <c r="AG13520" s="439"/>
      <c r="AH13520" s="439"/>
      <c r="AI13520" s="439"/>
      <c r="AJ13520" s="439"/>
    </row>
    <row r="13521" spans="29:36" x14ac:dyDescent="0.3">
      <c r="AC13521" s="439"/>
      <c r="AD13521" s="439"/>
      <c r="AE13521" s="439"/>
      <c r="AF13521" s="439"/>
      <c r="AG13521" s="439"/>
      <c r="AH13521" s="439"/>
      <c r="AI13521" s="439"/>
      <c r="AJ13521" s="439"/>
    </row>
    <row r="13522" spans="29:36" x14ac:dyDescent="0.3">
      <c r="AC13522" s="439"/>
      <c r="AD13522" s="439"/>
      <c r="AE13522" s="439"/>
      <c r="AF13522" s="439"/>
      <c r="AG13522" s="439"/>
      <c r="AH13522" s="439"/>
      <c r="AI13522" s="439"/>
      <c r="AJ13522" s="439"/>
    </row>
    <row r="13523" spans="29:36" x14ac:dyDescent="0.3">
      <c r="AC13523" s="439"/>
      <c r="AD13523" s="439"/>
      <c r="AE13523" s="439"/>
      <c r="AF13523" s="439"/>
      <c r="AG13523" s="439"/>
      <c r="AH13523" s="439"/>
      <c r="AI13523" s="439"/>
      <c r="AJ13523" s="439"/>
    </row>
    <row r="13524" spans="29:36" x14ac:dyDescent="0.3">
      <c r="AC13524" s="439"/>
      <c r="AD13524" s="439"/>
      <c r="AE13524" s="439"/>
      <c r="AF13524" s="439"/>
      <c r="AG13524" s="439"/>
      <c r="AH13524" s="439"/>
      <c r="AI13524" s="439"/>
      <c r="AJ13524" s="439"/>
    </row>
    <row r="13525" spans="29:36" x14ac:dyDescent="0.3">
      <c r="AC13525" s="439"/>
      <c r="AD13525" s="439"/>
      <c r="AE13525" s="439"/>
      <c r="AF13525" s="439"/>
      <c r="AG13525" s="439"/>
      <c r="AH13525" s="439"/>
      <c r="AI13525" s="439"/>
      <c r="AJ13525" s="439"/>
    </row>
    <row r="13526" spans="29:36" x14ac:dyDescent="0.3">
      <c r="AC13526" s="439"/>
      <c r="AD13526" s="439"/>
      <c r="AE13526" s="439"/>
      <c r="AF13526" s="439"/>
      <c r="AG13526" s="439"/>
      <c r="AH13526" s="439"/>
      <c r="AI13526" s="439"/>
      <c r="AJ13526" s="439"/>
    </row>
    <row r="13527" spans="29:36" x14ac:dyDescent="0.3">
      <c r="AC13527" s="439"/>
      <c r="AD13527" s="439"/>
      <c r="AE13527" s="439"/>
      <c r="AF13527" s="439"/>
      <c r="AG13527" s="439"/>
      <c r="AH13527" s="439"/>
      <c r="AI13527" s="439"/>
      <c r="AJ13527" s="439"/>
    </row>
    <row r="13528" spans="29:36" x14ac:dyDescent="0.3">
      <c r="AC13528" s="439"/>
      <c r="AD13528" s="439"/>
      <c r="AE13528" s="439"/>
      <c r="AF13528" s="439"/>
      <c r="AG13528" s="439"/>
      <c r="AH13528" s="439"/>
      <c r="AI13528" s="439"/>
      <c r="AJ13528" s="439"/>
    </row>
    <row r="13529" spans="29:36" x14ac:dyDescent="0.3">
      <c r="AC13529" s="439"/>
      <c r="AD13529" s="439"/>
      <c r="AE13529" s="439"/>
      <c r="AF13529" s="439"/>
      <c r="AG13529" s="439"/>
      <c r="AH13529" s="439"/>
      <c r="AI13529" s="439"/>
      <c r="AJ13529" s="439"/>
    </row>
    <row r="13530" spans="29:36" x14ac:dyDescent="0.3">
      <c r="AC13530" s="439"/>
      <c r="AD13530" s="439"/>
      <c r="AE13530" s="439"/>
      <c r="AF13530" s="439"/>
      <c r="AG13530" s="439"/>
      <c r="AH13530" s="439"/>
      <c r="AI13530" s="439"/>
      <c r="AJ13530" s="439"/>
    </row>
    <row r="13531" spans="29:36" x14ac:dyDescent="0.3">
      <c r="AC13531" s="439"/>
      <c r="AD13531" s="439"/>
      <c r="AE13531" s="439"/>
      <c r="AF13531" s="439"/>
      <c r="AG13531" s="439"/>
      <c r="AH13531" s="439"/>
      <c r="AI13531" s="439"/>
      <c r="AJ13531" s="439"/>
    </row>
    <row r="13532" spans="29:36" x14ac:dyDescent="0.3">
      <c r="AC13532" s="439"/>
      <c r="AD13532" s="439"/>
      <c r="AE13532" s="439"/>
      <c r="AF13532" s="439"/>
      <c r="AG13532" s="439"/>
      <c r="AH13532" s="439"/>
      <c r="AI13532" s="439"/>
      <c r="AJ13532" s="439"/>
    </row>
    <row r="13533" spans="29:36" x14ac:dyDescent="0.3">
      <c r="AC13533" s="439"/>
      <c r="AD13533" s="439"/>
      <c r="AE13533" s="439"/>
      <c r="AF13533" s="439"/>
      <c r="AG13533" s="439"/>
      <c r="AH13533" s="439"/>
      <c r="AI13533" s="439"/>
      <c r="AJ13533" s="439"/>
    </row>
    <row r="13534" spans="29:36" x14ac:dyDescent="0.3">
      <c r="AC13534" s="439"/>
      <c r="AD13534" s="439"/>
      <c r="AE13534" s="439"/>
      <c r="AF13534" s="439"/>
      <c r="AG13534" s="439"/>
      <c r="AH13534" s="439"/>
      <c r="AI13534" s="439"/>
      <c r="AJ13534" s="439"/>
    </row>
    <row r="13535" spans="29:36" x14ac:dyDescent="0.3">
      <c r="AC13535" s="439"/>
      <c r="AD13535" s="439"/>
      <c r="AE13535" s="439"/>
      <c r="AF13535" s="439"/>
      <c r="AG13535" s="439"/>
      <c r="AH13535" s="439"/>
      <c r="AI13535" s="439"/>
      <c r="AJ13535" s="439"/>
    </row>
    <row r="13536" spans="29:36" x14ac:dyDescent="0.3">
      <c r="AC13536" s="439"/>
      <c r="AD13536" s="439"/>
      <c r="AE13536" s="439"/>
      <c r="AF13536" s="439"/>
      <c r="AG13536" s="439"/>
      <c r="AH13536" s="439"/>
      <c r="AI13536" s="439"/>
      <c r="AJ13536" s="439"/>
    </row>
    <row r="13537" spans="29:36" x14ac:dyDescent="0.3">
      <c r="AC13537" s="439"/>
      <c r="AD13537" s="439"/>
      <c r="AE13537" s="439"/>
      <c r="AF13537" s="439"/>
      <c r="AG13537" s="439"/>
      <c r="AH13537" s="439"/>
      <c r="AI13537" s="439"/>
      <c r="AJ13537" s="439"/>
    </row>
    <row r="13538" spans="29:36" x14ac:dyDescent="0.3">
      <c r="AC13538" s="439"/>
      <c r="AD13538" s="439"/>
      <c r="AE13538" s="439"/>
      <c r="AF13538" s="439"/>
      <c r="AG13538" s="439"/>
      <c r="AH13538" s="439"/>
      <c r="AI13538" s="439"/>
      <c r="AJ13538" s="439"/>
    </row>
    <row r="13539" spans="29:36" x14ac:dyDescent="0.3">
      <c r="AC13539" s="439"/>
      <c r="AD13539" s="439"/>
      <c r="AE13539" s="439"/>
      <c r="AF13539" s="439"/>
      <c r="AG13539" s="439"/>
      <c r="AH13539" s="439"/>
      <c r="AI13539" s="439"/>
      <c r="AJ13539" s="439"/>
    </row>
    <row r="13540" spans="29:36" x14ac:dyDescent="0.3">
      <c r="AC13540" s="439"/>
      <c r="AD13540" s="439"/>
      <c r="AE13540" s="439"/>
      <c r="AF13540" s="439"/>
      <c r="AG13540" s="439"/>
      <c r="AH13540" s="439"/>
      <c r="AI13540" s="439"/>
      <c r="AJ13540" s="439"/>
    </row>
    <row r="13541" spans="29:36" x14ac:dyDescent="0.3">
      <c r="AC13541" s="439"/>
      <c r="AD13541" s="439"/>
      <c r="AE13541" s="439"/>
      <c r="AF13541" s="439"/>
      <c r="AG13541" s="439"/>
      <c r="AH13541" s="439"/>
      <c r="AI13541" s="439"/>
      <c r="AJ13541" s="439"/>
    </row>
    <row r="13542" spans="29:36" x14ac:dyDescent="0.3">
      <c r="AC13542" s="439"/>
      <c r="AD13542" s="439"/>
      <c r="AE13542" s="439"/>
      <c r="AF13542" s="439"/>
      <c r="AG13542" s="439"/>
      <c r="AH13542" s="439"/>
      <c r="AI13542" s="439"/>
      <c r="AJ13542" s="439"/>
    </row>
    <row r="13543" spans="29:36" x14ac:dyDescent="0.3">
      <c r="AC13543" s="439"/>
      <c r="AD13543" s="439"/>
      <c r="AE13543" s="439"/>
      <c r="AF13543" s="439"/>
      <c r="AG13543" s="439"/>
      <c r="AH13543" s="439"/>
      <c r="AI13543" s="439"/>
      <c r="AJ13543" s="439"/>
    </row>
    <row r="13544" spans="29:36" x14ac:dyDescent="0.3">
      <c r="AC13544" s="439"/>
      <c r="AD13544" s="439"/>
      <c r="AE13544" s="439"/>
      <c r="AF13544" s="439"/>
      <c r="AG13544" s="439"/>
      <c r="AH13544" s="439"/>
      <c r="AI13544" s="439"/>
      <c r="AJ13544" s="439"/>
    </row>
    <row r="13545" spans="29:36" x14ac:dyDescent="0.3">
      <c r="AC13545" s="439"/>
      <c r="AD13545" s="439"/>
      <c r="AE13545" s="439"/>
      <c r="AF13545" s="439"/>
      <c r="AG13545" s="439"/>
      <c r="AH13545" s="439"/>
      <c r="AI13545" s="439"/>
      <c r="AJ13545" s="439"/>
    </row>
    <row r="13546" spans="29:36" x14ac:dyDescent="0.3">
      <c r="AC13546" s="439"/>
      <c r="AD13546" s="439"/>
      <c r="AE13546" s="439"/>
      <c r="AF13546" s="439"/>
      <c r="AG13546" s="439"/>
      <c r="AH13546" s="439"/>
      <c r="AI13546" s="439"/>
      <c r="AJ13546" s="439"/>
    </row>
    <row r="13547" spans="29:36" x14ac:dyDescent="0.3">
      <c r="AC13547" s="439"/>
      <c r="AD13547" s="439"/>
      <c r="AE13547" s="439"/>
      <c r="AF13547" s="439"/>
      <c r="AG13547" s="439"/>
      <c r="AH13547" s="439"/>
      <c r="AI13547" s="439"/>
      <c r="AJ13547" s="439"/>
    </row>
    <row r="13548" spans="29:36" x14ac:dyDescent="0.3">
      <c r="AC13548" s="439"/>
      <c r="AD13548" s="439"/>
      <c r="AE13548" s="439"/>
      <c r="AF13548" s="439"/>
      <c r="AG13548" s="439"/>
      <c r="AH13548" s="439"/>
      <c r="AI13548" s="439"/>
      <c r="AJ13548" s="439"/>
    </row>
    <row r="13549" spans="29:36" x14ac:dyDescent="0.3">
      <c r="AC13549" s="439"/>
      <c r="AD13549" s="439"/>
      <c r="AE13549" s="439"/>
      <c r="AF13549" s="439"/>
      <c r="AG13549" s="439"/>
      <c r="AH13549" s="439"/>
      <c r="AI13549" s="439"/>
      <c r="AJ13549" s="439"/>
    </row>
    <row r="13550" spans="29:36" x14ac:dyDescent="0.3">
      <c r="AC13550" s="439"/>
      <c r="AD13550" s="439"/>
      <c r="AE13550" s="439"/>
      <c r="AF13550" s="439"/>
      <c r="AG13550" s="439"/>
      <c r="AH13550" s="439"/>
      <c r="AI13550" s="439"/>
      <c r="AJ13550" s="439"/>
    </row>
    <row r="13551" spans="29:36" x14ac:dyDescent="0.3">
      <c r="AC13551" s="439"/>
      <c r="AD13551" s="439"/>
      <c r="AE13551" s="439"/>
      <c r="AF13551" s="439"/>
      <c r="AG13551" s="439"/>
      <c r="AH13551" s="439"/>
      <c r="AI13551" s="439"/>
      <c r="AJ13551" s="439"/>
    </row>
    <row r="13552" spans="29:36" x14ac:dyDescent="0.3">
      <c r="AC13552" s="439"/>
      <c r="AD13552" s="439"/>
      <c r="AE13552" s="439"/>
      <c r="AF13552" s="439"/>
      <c r="AG13552" s="439"/>
      <c r="AH13552" s="439"/>
      <c r="AI13552" s="439"/>
      <c r="AJ13552" s="439"/>
    </row>
    <row r="13553" spans="29:36" x14ac:dyDescent="0.3">
      <c r="AC13553" s="439"/>
      <c r="AD13553" s="439"/>
      <c r="AE13553" s="439"/>
      <c r="AF13553" s="439"/>
      <c r="AG13553" s="439"/>
      <c r="AH13553" s="439"/>
      <c r="AI13553" s="439"/>
      <c r="AJ13553" s="439"/>
    </row>
    <row r="13554" spans="29:36" x14ac:dyDescent="0.3">
      <c r="AC13554" s="439"/>
      <c r="AD13554" s="439"/>
      <c r="AE13554" s="439"/>
      <c r="AF13554" s="439"/>
      <c r="AG13554" s="439"/>
      <c r="AH13554" s="439"/>
      <c r="AI13554" s="439"/>
      <c r="AJ13554" s="439"/>
    </row>
    <row r="13555" spans="29:36" x14ac:dyDescent="0.3">
      <c r="AC13555" s="439"/>
      <c r="AD13555" s="439"/>
      <c r="AE13555" s="439"/>
      <c r="AF13555" s="439"/>
      <c r="AG13555" s="439"/>
      <c r="AH13555" s="439"/>
      <c r="AI13555" s="439"/>
      <c r="AJ13555" s="439"/>
    </row>
    <row r="13556" spans="29:36" x14ac:dyDescent="0.3">
      <c r="AC13556" s="439"/>
      <c r="AD13556" s="439"/>
      <c r="AE13556" s="439"/>
      <c r="AF13556" s="439"/>
      <c r="AG13556" s="439"/>
      <c r="AH13556" s="439"/>
      <c r="AI13556" s="439"/>
      <c r="AJ13556" s="439"/>
    </row>
    <row r="13557" spans="29:36" x14ac:dyDescent="0.3">
      <c r="AC13557" s="439"/>
      <c r="AD13557" s="439"/>
      <c r="AE13557" s="439"/>
      <c r="AF13557" s="439"/>
      <c r="AG13557" s="439"/>
      <c r="AH13557" s="439"/>
      <c r="AI13557" s="439"/>
      <c r="AJ13557" s="439"/>
    </row>
    <row r="13558" spans="29:36" x14ac:dyDescent="0.3">
      <c r="AC13558" s="439"/>
      <c r="AD13558" s="439"/>
      <c r="AE13558" s="439"/>
      <c r="AF13558" s="439"/>
      <c r="AG13558" s="439"/>
      <c r="AH13558" s="439"/>
      <c r="AI13558" s="439"/>
      <c r="AJ13558" s="439"/>
    </row>
    <row r="13559" spans="29:36" x14ac:dyDescent="0.3">
      <c r="AC13559" s="439"/>
      <c r="AD13559" s="439"/>
      <c r="AE13559" s="439"/>
      <c r="AF13559" s="439"/>
      <c r="AG13559" s="439"/>
      <c r="AH13559" s="439"/>
      <c r="AI13559" s="439"/>
      <c r="AJ13559" s="439"/>
    </row>
    <row r="13560" spans="29:36" x14ac:dyDescent="0.3">
      <c r="AC13560" s="439"/>
      <c r="AD13560" s="439"/>
      <c r="AE13560" s="439"/>
      <c r="AF13560" s="439"/>
      <c r="AG13560" s="439"/>
      <c r="AH13560" s="439"/>
      <c r="AI13560" s="439"/>
      <c r="AJ13560" s="439"/>
    </row>
    <row r="13561" spans="29:36" x14ac:dyDescent="0.3">
      <c r="AC13561" s="439"/>
      <c r="AD13561" s="439"/>
      <c r="AE13561" s="439"/>
      <c r="AF13561" s="439"/>
      <c r="AG13561" s="439"/>
      <c r="AH13561" s="439"/>
      <c r="AI13561" s="439"/>
      <c r="AJ13561" s="439"/>
    </row>
    <row r="13562" spans="29:36" x14ac:dyDescent="0.3">
      <c r="AC13562" s="439"/>
      <c r="AD13562" s="439"/>
      <c r="AE13562" s="439"/>
      <c r="AF13562" s="439"/>
      <c r="AG13562" s="439"/>
      <c r="AH13562" s="439"/>
      <c r="AI13562" s="439"/>
      <c r="AJ13562" s="439"/>
    </row>
    <row r="13563" spans="29:36" x14ac:dyDescent="0.3">
      <c r="AC13563" s="439"/>
      <c r="AD13563" s="439"/>
      <c r="AE13563" s="439"/>
      <c r="AF13563" s="439"/>
      <c r="AG13563" s="439"/>
      <c r="AH13563" s="439"/>
      <c r="AI13563" s="439"/>
      <c r="AJ13563" s="439"/>
    </row>
    <row r="13564" spans="29:36" x14ac:dyDescent="0.3">
      <c r="AC13564" s="439"/>
      <c r="AD13564" s="439"/>
      <c r="AE13564" s="439"/>
      <c r="AF13564" s="439"/>
      <c r="AG13564" s="439"/>
      <c r="AH13564" s="439"/>
      <c r="AI13564" s="439"/>
      <c r="AJ13564" s="439"/>
    </row>
    <row r="13565" spans="29:36" x14ac:dyDescent="0.3">
      <c r="AC13565" s="439"/>
      <c r="AD13565" s="439"/>
      <c r="AE13565" s="439"/>
      <c r="AF13565" s="439"/>
      <c r="AG13565" s="439"/>
      <c r="AH13565" s="439"/>
      <c r="AI13565" s="439"/>
      <c r="AJ13565" s="439"/>
    </row>
    <row r="13566" spans="29:36" x14ac:dyDescent="0.3">
      <c r="AC13566" s="439"/>
      <c r="AD13566" s="439"/>
      <c r="AE13566" s="439"/>
      <c r="AF13566" s="439"/>
      <c r="AG13566" s="439"/>
      <c r="AH13566" s="439"/>
      <c r="AI13566" s="439"/>
      <c r="AJ13566" s="439"/>
    </row>
    <row r="13567" spans="29:36" x14ac:dyDescent="0.3">
      <c r="AC13567" s="439"/>
      <c r="AD13567" s="439"/>
      <c r="AE13567" s="439"/>
      <c r="AF13567" s="439"/>
      <c r="AG13567" s="439"/>
      <c r="AH13567" s="439"/>
      <c r="AI13567" s="439"/>
      <c r="AJ13567" s="439"/>
    </row>
    <row r="13568" spans="29:36" x14ac:dyDescent="0.3">
      <c r="AC13568" s="439"/>
      <c r="AD13568" s="439"/>
      <c r="AE13568" s="439"/>
      <c r="AF13568" s="439"/>
      <c r="AG13568" s="439"/>
      <c r="AH13568" s="439"/>
      <c r="AI13568" s="439"/>
      <c r="AJ13568" s="439"/>
    </row>
    <row r="13569" spans="29:36" x14ac:dyDescent="0.3">
      <c r="AC13569" s="439"/>
      <c r="AD13569" s="439"/>
      <c r="AE13569" s="439"/>
      <c r="AF13569" s="439"/>
      <c r="AG13569" s="439"/>
      <c r="AH13569" s="439"/>
      <c r="AI13569" s="439"/>
      <c r="AJ13569" s="439"/>
    </row>
    <row r="13570" spans="29:36" x14ac:dyDescent="0.3">
      <c r="AC13570" s="439"/>
      <c r="AD13570" s="439"/>
      <c r="AE13570" s="439"/>
      <c r="AF13570" s="439"/>
      <c r="AG13570" s="439"/>
      <c r="AH13570" s="439"/>
      <c r="AI13570" s="439"/>
      <c r="AJ13570" s="439"/>
    </row>
    <row r="13571" spans="29:36" x14ac:dyDescent="0.3">
      <c r="AC13571" s="439"/>
      <c r="AD13571" s="439"/>
      <c r="AE13571" s="439"/>
      <c r="AF13571" s="439"/>
      <c r="AG13571" s="439"/>
      <c r="AH13571" s="439"/>
      <c r="AI13571" s="439"/>
      <c r="AJ13571" s="439"/>
    </row>
    <row r="13572" spans="29:36" x14ac:dyDescent="0.3">
      <c r="AC13572" s="439"/>
      <c r="AD13572" s="439"/>
      <c r="AE13572" s="439"/>
      <c r="AF13572" s="439"/>
      <c r="AG13572" s="439"/>
      <c r="AH13572" s="439"/>
      <c r="AI13572" s="439"/>
      <c r="AJ13572" s="439"/>
    </row>
    <row r="13573" spans="29:36" x14ac:dyDescent="0.3">
      <c r="AC13573" s="439"/>
      <c r="AD13573" s="439"/>
      <c r="AE13573" s="439"/>
      <c r="AF13573" s="439"/>
      <c r="AG13573" s="439"/>
      <c r="AH13573" s="439"/>
      <c r="AI13573" s="439"/>
      <c r="AJ13573" s="439"/>
    </row>
    <row r="13574" spans="29:36" x14ac:dyDescent="0.3">
      <c r="AC13574" s="439"/>
      <c r="AD13574" s="439"/>
      <c r="AE13574" s="439"/>
      <c r="AF13574" s="439"/>
      <c r="AG13574" s="439"/>
      <c r="AH13574" s="439"/>
      <c r="AI13574" s="439"/>
      <c r="AJ13574" s="439"/>
    </row>
    <row r="13575" spans="29:36" x14ac:dyDescent="0.3">
      <c r="AC13575" s="439"/>
      <c r="AD13575" s="439"/>
      <c r="AE13575" s="439"/>
      <c r="AF13575" s="439"/>
      <c r="AG13575" s="439"/>
      <c r="AH13575" s="439"/>
      <c r="AI13575" s="439"/>
      <c r="AJ13575" s="439"/>
    </row>
    <row r="13576" spans="29:36" x14ac:dyDescent="0.3">
      <c r="AC13576" s="439"/>
      <c r="AD13576" s="439"/>
      <c r="AE13576" s="439"/>
      <c r="AF13576" s="439"/>
      <c r="AG13576" s="439"/>
      <c r="AH13576" s="439"/>
      <c r="AI13576" s="439"/>
      <c r="AJ13576" s="439"/>
    </row>
    <row r="13577" spans="29:36" x14ac:dyDescent="0.3">
      <c r="AC13577" s="439"/>
      <c r="AD13577" s="439"/>
      <c r="AE13577" s="439"/>
      <c r="AF13577" s="439"/>
      <c r="AG13577" s="439"/>
      <c r="AH13577" s="439"/>
      <c r="AI13577" s="439"/>
      <c r="AJ13577" s="439"/>
    </row>
    <row r="13578" spans="29:36" x14ac:dyDescent="0.3">
      <c r="AC13578" s="439"/>
      <c r="AD13578" s="439"/>
      <c r="AE13578" s="439"/>
      <c r="AF13578" s="439"/>
      <c r="AG13578" s="439"/>
      <c r="AH13578" s="439"/>
      <c r="AI13578" s="439"/>
      <c r="AJ13578" s="439"/>
    </row>
    <row r="13579" spans="29:36" x14ac:dyDescent="0.3">
      <c r="AC13579" s="439"/>
      <c r="AD13579" s="439"/>
      <c r="AE13579" s="439"/>
      <c r="AF13579" s="439"/>
      <c r="AG13579" s="439"/>
      <c r="AH13579" s="439"/>
      <c r="AI13579" s="439"/>
      <c r="AJ13579" s="439"/>
    </row>
    <row r="13580" spans="29:36" x14ac:dyDescent="0.3">
      <c r="AC13580" s="439"/>
      <c r="AD13580" s="439"/>
      <c r="AE13580" s="439"/>
      <c r="AF13580" s="439"/>
      <c r="AG13580" s="439"/>
      <c r="AH13580" s="439"/>
      <c r="AI13580" s="439"/>
      <c r="AJ13580" s="439"/>
    </row>
    <row r="13581" spans="29:36" x14ac:dyDescent="0.3">
      <c r="AC13581" s="439"/>
      <c r="AD13581" s="439"/>
      <c r="AE13581" s="439"/>
      <c r="AF13581" s="439"/>
      <c r="AG13581" s="439"/>
      <c r="AH13581" s="439"/>
      <c r="AI13581" s="439"/>
      <c r="AJ13581" s="439"/>
    </row>
    <row r="13582" spans="29:36" x14ac:dyDescent="0.3">
      <c r="AC13582" s="439"/>
      <c r="AD13582" s="439"/>
      <c r="AE13582" s="439"/>
      <c r="AF13582" s="439"/>
      <c r="AG13582" s="439"/>
      <c r="AH13582" s="439"/>
      <c r="AI13582" s="439"/>
      <c r="AJ13582" s="439"/>
    </row>
    <row r="13583" spans="29:36" x14ac:dyDescent="0.3">
      <c r="AC13583" s="439"/>
      <c r="AD13583" s="439"/>
      <c r="AE13583" s="439"/>
      <c r="AF13583" s="439"/>
      <c r="AG13583" s="439"/>
      <c r="AH13583" s="439"/>
      <c r="AI13583" s="439"/>
      <c r="AJ13583" s="439"/>
    </row>
    <row r="13584" spans="29:36" x14ac:dyDescent="0.3">
      <c r="AC13584" s="439"/>
      <c r="AD13584" s="439"/>
      <c r="AE13584" s="439"/>
      <c r="AF13584" s="439"/>
      <c r="AG13584" s="439"/>
      <c r="AH13584" s="439"/>
      <c r="AI13584" s="439"/>
      <c r="AJ13584" s="439"/>
    </row>
    <row r="13585" spans="29:36" x14ac:dyDescent="0.3">
      <c r="AC13585" s="439"/>
      <c r="AD13585" s="439"/>
      <c r="AE13585" s="439"/>
      <c r="AF13585" s="439"/>
      <c r="AG13585" s="439"/>
      <c r="AH13585" s="439"/>
      <c r="AI13585" s="439"/>
      <c r="AJ13585" s="439"/>
    </row>
    <row r="13586" spans="29:36" x14ac:dyDescent="0.3">
      <c r="AC13586" s="439"/>
      <c r="AD13586" s="439"/>
      <c r="AE13586" s="439"/>
      <c r="AF13586" s="439"/>
      <c r="AG13586" s="439"/>
      <c r="AH13586" s="439"/>
      <c r="AI13586" s="439"/>
      <c r="AJ13586" s="439"/>
    </row>
    <row r="13587" spans="29:36" x14ac:dyDescent="0.3">
      <c r="AC13587" s="439"/>
      <c r="AD13587" s="439"/>
      <c r="AE13587" s="439"/>
      <c r="AF13587" s="439"/>
      <c r="AG13587" s="439"/>
      <c r="AH13587" s="439"/>
      <c r="AI13587" s="439"/>
      <c r="AJ13587" s="439"/>
    </row>
    <row r="13588" spans="29:36" x14ac:dyDescent="0.3">
      <c r="AC13588" s="439"/>
      <c r="AD13588" s="439"/>
      <c r="AE13588" s="439"/>
      <c r="AF13588" s="439"/>
      <c r="AG13588" s="439"/>
      <c r="AH13588" s="439"/>
      <c r="AI13588" s="439"/>
      <c r="AJ13588" s="439"/>
    </row>
    <row r="13589" spans="29:36" x14ac:dyDescent="0.3">
      <c r="AC13589" s="439"/>
      <c r="AD13589" s="439"/>
      <c r="AE13589" s="439"/>
      <c r="AF13589" s="439"/>
      <c r="AG13589" s="439"/>
      <c r="AH13589" s="439"/>
      <c r="AI13589" s="439"/>
      <c r="AJ13589" s="439"/>
    </row>
    <row r="13590" spans="29:36" x14ac:dyDescent="0.3">
      <c r="AC13590" s="439"/>
      <c r="AD13590" s="439"/>
      <c r="AE13590" s="439"/>
      <c r="AF13590" s="439"/>
      <c r="AG13590" s="439"/>
      <c r="AH13590" s="439"/>
      <c r="AI13590" s="439"/>
      <c r="AJ13590" s="439"/>
    </row>
    <row r="13591" spans="29:36" x14ac:dyDescent="0.3">
      <c r="AC13591" s="439"/>
      <c r="AD13591" s="439"/>
      <c r="AE13591" s="439"/>
      <c r="AF13591" s="439"/>
      <c r="AG13591" s="439"/>
      <c r="AH13591" s="439"/>
      <c r="AI13591" s="439"/>
      <c r="AJ13591" s="439"/>
    </row>
    <row r="13592" spans="29:36" x14ac:dyDescent="0.3">
      <c r="AC13592" s="439"/>
      <c r="AD13592" s="439"/>
      <c r="AE13592" s="439"/>
      <c r="AF13592" s="439"/>
      <c r="AG13592" s="439"/>
      <c r="AH13592" s="439"/>
      <c r="AI13592" s="439"/>
      <c r="AJ13592" s="439"/>
    </row>
    <row r="13593" spans="29:36" x14ac:dyDescent="0.3">
      <c r="AC13593" s="439"/>
      <c r="AD13593" s="439"/>
      <c r="AE13593" s="439"/>
      <c r="AF13593" s="439"/>
      <c r="AG13593" s="439"/>
      <c r="AH13593" s="439"/>
      <c r="AI13593" s="439"/>
      <c r="AJ13593" s="439"/>
    </row>
    <row r="13594" spans="29:36" x14ac:dyDescent="0.3">
      <c r="AC13594" s="439"/>
      <c r="AD13594" s="439"/>
      <c r="AE13594" s="439"/>
      <c r="AF13594" s="439"/>
      <c r="AG13594" s="439"/>
      <c r="AH13594" s="439"/>
      <c r="AI13594" s="439"/>
      <c r="AJ13594" s="439"/>
    </row>
    <row r="13595" spans="29:36" x14ac:dyDescent="0.3">
      <c r="AC13595" s="439"/>
      <c r="AD13595" s="439"/>
      <c r="AE13595" s="439"/>
      <c r="AF13595" s="439"/>
      <c r="AG13595" s="439"/>
      <c r="AH13595" s="439"/>
      <c r="AI13595" s="439"/>
      <c r="AJ13595" s="439"/>
    </row>
    <row r="13596" spans="29:36" x14ac:dyDescent="0.3">
      <c r="AC13596" s="439"/>
      <c r="AD13596" s="439"/>
      <c r="AE13596" s="439"/>
      <c r="AF13596" s="439"/>
      <c r="AG13596" s="439"/>
      <c r="AH13596" s="439"/>
      <c r="AI13596" s="439"/>
      <c r="AJ13596" s="439"/>
    </row>
    <row r="13597" spans="29:36" x14ac:dyDescent="0.3">
      <c r="AC13597" s="439"/>
      <c r="AD13597" s="439"/>
      <c r="AE13597" s="439"/>
      <c r="AF13597" s="439"/>
      <c r="AG13597" s="439"/>
      <c r="AH13597" s="439"/>
      <c r="AI13597" s="439"/>
      <c r="AJ13597" s="439"/>
    </row>
    <row r="13598" spans="29:36" x14ac:dyDescent="0.3">
      <c r="AC13598" s="439"/>
      <c r="AD13598" s="439"/>
      <c r="AE13598" s="439"/>
      <c r="AF13598" s="439"/>
      <c r="AG13598" s="439"/>
      <c r="AH13598" s="439"/>
      <c r="AI13598" s="439"/>
      <c r="AJ13598" s="439"/>
    </row>
    <row r="13599" spans="29:36" x14ac:dyDescent="0.3">
      <c r="AC13599" s="439"/>
      <c r="AD13599" s="439"/>
      <c r="AE13599" s="439"/>
      <c r="AF13599" s="439"/>
      <c r="AG13599" s="439"/>
      <c r="AH13599" s="439"/>
      <c r="AI13599" s="439"/>
      <c r="AJ13599" s="439"/>
    </row>
    <row r="13600" spans="29:36" x14ac:dyDescent="0.3">
      <c r="AC13600" s="439"/>
      <c r="AD13600" s="439"/>
      <c r="AE13600" s="439"/>
      <c r="AF13600" s="439"/>
      <c r="AG13600" s="439"/>
      <c r="AH13600" s="439"/>
      <c r="AI13600" s="439"/>
      <c r="AJ13600" s="439"/>
    </row>
    <row r="13601" spans="29:36" x14ac:dyDescent="0.3">
      <c r="AC13601" s="439"/>
      <c r="AD13601" s="439"/>
      <c r="AE13601" s="439"/>
      <c r="AF13601" s="439"/>
      <c r="AG13601" s="439"/>
      <c r="AH13601" s="439"/>
      <c r="AI13601" s="439"/>
      <c r="AJ13601" s="439"/>
    </row>
    <row r="13602" spans="29:36" x14ac:dyDescent="0.3">
      <c r="AC13602" s="439"/>
      <c r="AD13602" s="439"/>
      <c r="AE13602" s="439"/>
      <c r="AF13602" s="439"/>
      <c r="AG13602" s="439"/>
      <c r="AH13602" s="439"/>
      <c r="AI13602" s="439"/>
      <c r="AJ13602" s="439"/>
    </row>
    <row r="13603" spans="29:36" x14ac:dyDescent="0.3">
      <c r="AC13603" s="439"/>
      <c r="AD13603" s="439"/>
      <c r="AE13603" s="439"/>
      <c r="AF13603" s="439"/>
      <c r="AG13603" s="439"/>
      <c r="AH13603" s="439"/>
      <c r="AI13603" s="439"/>
      <c r="AJ13603" s="439"/>
    </row>
    <row r="13604" spans="29:36" x14ac:dyDescent="0.3">
      <c r="AC13604" s="439"/>
      <c r="AD13604" s="439"/>
      <c r="AE13604" s="439"/>
      <c r="AF13604" s="439"/>
      <c r="AG13604" s="439"/>
      <c r="AH13604" s="439"/>
      <c r="AI13604" s="439"/>
      <c r="AJ13604" s="439"/>
    </row>
    <row r="13605" spans="29:36" x14ac:dyDescent="0.3">
      <c r="AC13605" s="439"/>
      <c r="AD13605" s="439"/>
      <c r="AE13605" s="439"/>
      <c r="AF13605" s="439"/>
      <c r="AG13605" s="439"/>
      <c r="AH13605" s="439"/>
      <c r="AI13605" s="439"/>
      <c r="AJ13605" s="439"/>
    </row>
    <row r="13606" spans="29:36" x14ac:dyDescent="0.3">
      <c r="AC13606" s="439"/>
      <c r="AD13606" s="439"/>
      <c r="AE13606" s="439"/>
      <c r="AF13606" s="439"/>
      <c r="AG13606" s="439"/>
      <c r="AH13606" s="439"/>
      <c r="AI13606" s="439"/>
      <c r="AJ13606" s="439"/>
    </row>
    <row r="13607" spans="29:36" x14ac:dyDescent="0.3">
      <c r="AC13607" s="439"/>
      <c r="AD13607" s="439"/>
      <c r="AE13607" s="439"/>
      <c r="AF13607" s="439"/>
      <c r="AG13607" s="439"/>
      <c r="AH13607" s="439"/>
      <c r="AI13607" s="439"/>
      <c r="AJ13607" s="439"/>
    </row>
    <row r="13608" spans="29:36" x14ac:dyDescent="0.3">
      <c r="AC13608" s="439"/>
      <c r="AD13608" s="439"/>
      <c r="AE13608" s="439"/>
      <c r="AF13608" s="439"/>
      <c r="AG13608" s="439"/>
      <c r="AH13608" s="439"/>
      <c r="AI13608" s="439"/>
      <c r="AJ13608" s="439"/>
    </row>
    <row r="13609" spans="29:36" x14ac:dyDescent="0.3">
      <c r="AC13609" s="439"/>
      <c r="AD13609" s="439"/>
      <c r="AE13609" s="439"/>
      <c r="AF13609" s="439"/>
      <c r="AG13609" s="439"/>
      <c r="AH13609" s="439"/>
      <c r="AI13609" s="439"/>
      <c r="AJ13609" s="439"/>
    </row>
    <row r="13610" spans="29:36" x14ac:dyDescent="0.3">
      <c r="AC13610" s="439"/>
      <c r="AD13610" s="439"/>
      <c r="AE13610" s="439"/>
      <c r="AF13610" s="439"/>
      <c r="AG13610" s="439"/>
      <c r="AH13610" s="439"/>
      <c r="AI13610" s="439"/>
      <c r="AJ13610" s="439"/>
    </row>
    <row r="13611" spans="29:36" x14ac:dyDescent="0.3">
      <c r="AC13611" s="439"/>
      <c r="AD13611" s="439"/>
      <c r="AE13611" s="439"/>
      <c r="AF13611" s="439"/>
      <c r="AG13611" s="439"/>
      <c r="AH13611" s="439"/>
      <c r="AI13611" s="439"/>
      <c r="AJ13611" s="439"/>
    </row>
    <row r="13612" spans="29:36" x14ac:dyDescent="0.3">
      <c r="AC13612" s="439"/>
      <c r="AD13612" s="439"/>
      <c r="AE13612" s="439"/>
      <c r="AF13612" s="439"/>
      <c r="AG13612" s="439"/>
      <c r="AH13612" s="439"/>
      <c r="AI13612" s="439"/>
      <c r="AJ13612" s="439"/>
    </row>
    <row r="13613" spans="29:36" x14ac:dyDescent="0.3">
      <c r="AC13613" s="439"/>
      <c r="AD13613" s="439"/>
      <c r="AE13613" s="439"/>
      <c r="AF13613" s="439"/>
      <c r="AG13613" s="439"/>
      <c r="AH13613" s="439"/>
      <c r="AI13613" s="439"/>
      <c r="AJ13613" s="439"/>
    </row>
    <row r="13614" spans="29:36" x14ac:dyDescent="0.3">
      <c r="AC13614" s="439"/>
      <c r="AD13614" s="439"/>
      <c r="AE13614" s="439"/>
      <c r="AF13614" s="439"/>
      <c r="AG13614" s="439"/>
      <c r="AH13614" s="439"/>
      <c r="AI13614" s="439"/>
      <c r="AJ13614" s="439"/>
    </row>
    <row r="13615" spans="29:36" x14ac:dyDescent="0.3">
      <c r="AC13615" s="439"/>
      <c r="AD13615" s="439"/>
      <c r="AE13615" s="439"/>
      <c r="AF13615" s="439"/>
      <c r="AG13615" s="439"/>
      <c r="AH13615" s="439"/>
      <c r="AI13615" s="439"/>
      <c r="AJ13615" s="439"/>
    </row>
    <row r="13616" spans="29:36" x14ac:dyDescent="0.3">
      <c r="AC13616" s="439"/>
      <c r="AD13616" s="439"/>
      <c r="AE13616" s="439"/>
      <c r="AF13616" s="439"/>
      <c r="AG13616" s="439"/>
      <c r="AH13616" s="439"/>
      <c r="AI13616" s="439"/>
      <c r="AJ13616" s="439"/>
    </row>
    <row r="13617" spans="29:36" x14ac:dyDescent="0.3">
      <c r="AC13617" s="439"/>
      <c r="AD13617" s="439"/>
      <c r="AE13617" s="439"/>
      <c r="AF13617" s="439"/>
      <c r="AG13617" s="439"/>
      <c r="AH13617" s="439"/>
      <c r="AI13617" s="439"/>
      <c r="AJ13617" s="439"/>
    </row>
    <row r="13618" spans="29:36" x14ac:dyDescent="0.3">
      <c r="AC13618" s="439"/>
      <c r="AD13618" s="439"/>
      <c r="AE13618" s="439"/>
      <c r="AF13618" s="439"/>
      <c r="AG13618" s="439"/>
      <c r="AH13618" s="439"/>
      <c r="AI13618" s="439"/>
      <c r="AJ13618" s="439"/>
    </row>
    <row r="13619" spans="29:36" x14ac:dyDescent="0.3">
      <c r="AC13619" s="439"/>
      <c r="AD13619" s="439"/>
      <c r="AE13619" s="439"/>
      <c r="AF13619" s="439"/>
      <c r="AG13619" s="439"/>
      <c r="AH13619" s="439"/>
      <c r="AI13619" s="439"/>
      <c r="AJ13619" s="439"/>
    </row>
    <row r="13620" spans="29:36" x14ac:dyDescent="0.3">
      <c r="AC13620" s="439"/>
      <c r="AD13620" s="439"/>
      <c r="AE13620" s="439"/>
      <c r="AF13620" s="439"/>
      <c r="AG13620" s="439"/>
      <c r="AH13620" s="439"/>
      <c r="AI13620" s="439"/>
      <c r="AJ13620" s="439"/>
    </row>
    <row r="13621" spans="29:36" x14ac:dyDescent="0.3">
      <c r="AC13621" s="439"/>
      <c r="AD13621" s="439"/>
      <c r="AE13621" s="439"/>
      <c r="AF13621" s="439"/>
      <c r="AG13621" s="439"/>
      <c r="AH13621" s="439"/>
      <c r="AI13621" s="439"/>
      <c r="AJ13621" s="439"/>
    </row>
    <row r="13622" spans="29:36" x14ac:dyDescent="0.3">
      <c r="AC13622" s="439"/>
      <c r="AD13622" s="439"/>
      <c r="AE13622" s="439"/>
      <c r="AF13622" s="439"/>
      <c r="AG13622" s="439"/>
      <c r="AH13622" s="439"/>
      <c r="AI13622" s="439"/>
      <c r="AJ13622" s="439"/>
    </row>
    <row r="13623" spans="29:36" x14ac:dyDescent="0.3">
      <c r="AC13623" s="439"/>
      <c r="AD13623" s="439"/>
      <c r="AE13623" s="439"/>
      <c r="AF13623" s="439"/>
      <c r="AG13623" s="439"/>
      <c r="AH13623" s="439"/>
      <c r="AI13623" s="439"/>
      <c r="AJ13623" s="439"/>
    </row>
    <row r="13624" spans="29:36" x14ac:dyDescent="0.3">
      <c r="AC13624" s="439"/>
      <c r="AD13624" s="439"/>
      <c r="AE13624" s="439"/>
      <c r="AF13624" s="439"/>
      <c r="AG13624" s="439"/>
      <c r="AH13624" s="439"/>
      <c r="AI13624" s="439"/>
      <c r="AJ13624" s="439"/>
    </row>
    <row r="13625" spans="29:36" x14ac:dyDescent="0.3">
      <c r="AC13625" s="439"/>
      <c r="AD13625" s="439"/>
      <c r="AE13625" s="439"/>
      <c r="AF13625" s="439"/>
      <c r="AG13625" s="439"/>
      <c r="AH13625" s="439"/>
      <c r="AI13625" s="439"/>
      <c r="AJ13625" s="439"/>
    </row>
    <row r="13626" spans="29:36" x14ac:dyDescent="0.3">
      <c r="AC13626" s="439"/>
      <c r="AD13626" s="439"/>
      <c r="AE13626" s="439"/>
      <c r="AF13626" s="439"/>
      <c r="AG13626" s="439"/>
      <c r="AH13626" s="439"/>
      <c r="AI13626" s="439"/>
      <c r="AJ13626" s="439"/>
    </row>
    <row r="13627" spans="29:36" x14ac:dyDescent="0.3">
      <c r="AC13627" s="439"/>
      <c r="AD13627" s="439"/>
      <c r="AE13627" s="439"/>
      <c r="AF13627" s="439"/>
      <c r="AG13627" s="439"/>
      <c r="AH13627" s="439"/>
      <c r="AI13627" s="439"/>
      <c r="AJ13627" s="439"/>
    </row>
    <row r="13628" spans="29:36" x14ac:dyDescent="0.3">
      <c r="AC13628" s="439"/>
      <c r="AD13628" s="439"/>
      <c r="AE13628" s="439"/>
      <c r="AF13628" s="439"/>
      <c r="AG13628" s="439"/>
      <c r="AH13628" s="439"/>
      <c r="AI13628" s="439"/>
      <c r="AJ13628" s="439"/>
    </row>
    <row r="13629" spans="29:36" x14ac:dyDescent="0.3">
      <c r="AC13629" s="439"/>
      <c r="AD13629" s="439"/>
      <c r="AE13629" s="439"/>
      <c r="AF13629" s="439"/>
      <c r="AG13629" s="439"/>
      <c r="AH13629" s="439"/>
      <c r="AI13629" s="439"/>
      <c r="AJ13629" s="439"/>
    </row>
    <row r="13630" spans="29:36" x14ac:dyDescent="0.3">
      <c r="AC13630" s="439"/>
      <c r="AD13630" s="439"/>
      <c r="AE13630" s="439"/>
      <c r="AF13630" s="439"/>
      <c r="AG13630" s="439"/>
      <c r="AH13630" s="439"/>
      <c r="AI13630" s="439"/>
      <c r="AJ13630" s="439"/>
    </row>
    <row r="13631" spans="29:36" x14ac:dyDescent="0.3">
      <c r="AC13631" s="439"/>
      <c r="AD13631" s="439"/>
      <c r="AE13631" s="439"/>
      <c r="AF13631" s="439"/>
      <c r="AG13631" s="439"/>
      <c r="AH13631" s="439"/>
      <c r="AI13631" s="439"/>
      <c r="AJ13631" s="439"/>
    </row>
    <row r="13632" spans="29:36" x14ac:dyDescent="0.3">
      <c r="AC13632" s="439"/>
      <c r="AD13632" s="439"/>
      <c r="AE13632" s="439"/>
      <c r="AF13632" s="439"/>
      <c r="AG13632" s="439"/>
      <c r="AH13632" s="439"/>
      <c r="AI13632" s="439"/>
      <c r="AJ13632" s="439"/>
    </row>
    <row r="13633" spans="29:36" x14ac:dyDescent="0.3">
      <c r="AC13633" s="439"/>
      <c r="AD13633" s="439"/>
      <c r="AE13633" s="439"/>
      <c r="AF13633" s="439"/>
      <c r="AG13633" s="439"/>
      <c r="AH13633" s="439"/>
      <c r="AI13633" s="439"/>
      <c r="AJ13633" s="439"/>
    </row>
    <row r="13634" spans="29:36" x14ac:dyDescent="0.3">
      <c r="AC13634" s="439"/>
      <c r="AD13634" s="439"/>
      <c r="AE13634" s="439"/>
      <c r="AF13634" s="439"/>
      <c r="AG13634" s="439"/>
      <c r="AH13634" s="439"/>
      <c r="AI13634" s="439"/>
      <c r="AJ13634" s="439"/>
    </row>
    <row r="13635" spans="29:36" x14ac:dyDescent="0.3">
      <c r="AC13635" s="439"/>
      <c r="AD13635" s="439"/>
      <c r="AE13635" s="439"/>
      <c r="AF13635" s="439"/>
      <c r="AG13635" s="439"/>
      <c r="AH13635" s="439"/>
      <c r="AI13635" s="439"/>
      <c r="AJ13635" s="439"/>
    </row>
    <row r="13636" spans="29:36" x14ac:dyDescent="0.3">
      <c r="AC13636" s="439"/>
      <c r="AD13636" s="439"/>
      <c r="AE13636" s="439"/>
      <c r="AF13636" s="439"/>
      <c r="AG13636" s="439"/>
      <c r="AH13636" s="439"/>
      <c r="AI13636" s="439"/>
      <c r="AJ13636" s="439"/>
    </row>
    <row r="13637" spans="29:36" x14ac:dyDescent="0.3">
      <c r="AC13637" s="439"/>
      <c r="AD13637" s="439"/>
      <c r="AE13637" s="439"/>
      <c r="AF13637" s="439"/>
      <c r="AG13637" s="439"/>
      <c r="AH13637" s="439"/>
      <c r="AI13637" s="439"/>
      <c r="AJ13637" s="439"/>
    </row>
    <row r="13638" spans="29:36" x14ac:dyDescent="0.3">
      <c r="AC13638" s="439"/>
      <c r="AD13638" s="439"/>
      <c r="AE13638" s="439"/>
      <c r="AF13638" s="439"/>
      <c r="AG13638" s="439"/>
      <c r="AH13638" s="439"/>
      <c r="AI13638" s="439"/>
      <c r="AJ13638" s="439"/>
    </row>
    <row r="13639" spans="29:36" x14ac:dyDescent="0.3">
      <c r="AC13639" s="439"/>
      <c r="AD13639" s="439"/>
      <c r="AE13639" s="439"/>
      <c r="AF13639" s="439"/>
      <c r="AG13639" s="439"/>
      <c r="AH13639" s="439"/>
      <c r="AI13639" s="439"/>
      <c r="AJ13639" s="439"/>
    </row>
    <row r="13640" spans="29:36" x14ac:dyDescent="0.3">
      <c r="AC13640" s="439"/>
      <c r="AD13640" s="439"/>
      <c r="AE13640" s="439"/>
      <c r="AF13640" s="439"/>
      <c r="AG13640" s="439"/>
      <c r="AH13640" s="439"/>
      <c r="AI13640" s="439"/>
      <c r="AJ13640" s="439"/>
    </row>
    <row r="13641" spans="29:36" x14ac:dyDescent="0.3">
      <c r="AC13641" s="439"/>
      <c r="AD13641" s="439"/>
      <c r="AE13641" s="439"/>
      <c r="AF13641" s="439"/>
      <c r="AG13641" s="439"/>
      <c r="AH13641" s="439"/>
      <c r="AI13641" s="439"/>
      <c r="AJ13641" s="439"/>
    </row>
    <row r="13642" spans="29:36" x14ac:dyDescent="0.3">
      <c r="AC13642" s="439"/>
      <c r="AD13642" s="439"/>
      <c r="AE13642" s="439"/>
      <c r="AF13642" s="439"/>
      <c r="AG13642" s="439"/>
      <c r="AH13642" s="439"/>
      <c r="AI13642" s="439"/>
      <c r="AJ13642" s="439"/>
    </row>
    <row r="13643" spans="29:36" x14ac:dyDescent="0.3">
      <c r="AC13643" s="439"/>
      <c r="AD13643" s="439"/>
      <c r="AE13643" s="439"/>
      <c r="AF13643" s="439"/>
      <c r="AG13643" s="439"/>
      <c r="AH13643" s="439"/>
      <c r="AI13643" s="439"/>
      <c r="AJ13643" s="439"/>
    </row>
    <row r="13644" spans="29:36" x14ac:dyDescent="0.3">
      <c r="AC13644" s="439"/>
      <c r="AD13644" s="439"/>
      <c r="AE13644" s="439"/>
      <c r="AF13644" s="439"/>
      <c r="AG13644" s="439"/>
      <c r="AH13644" s="439"/>
      <c r="AI13644" s="439"/>
      <c r="AJ13644" s="439"/>
    </row>
    <row r="13645" spans="29:36" x14ac:dyDescent="0.3">
      <c r="AC13645" s="439"/>
      <c r="AD13645" s="439"/>
      <c r="AE13645" s="439"/>
      <c r="AF13645" s="439"/>
      <c r="AG13645" s="439"/>
      <c r="AH13645" s="439"/>
      <c r="AI13645" s="439"/>
      <c r="AJ13645" s="439"/>
    </row>
    <row r="13646" spans="29:36" x14ac:dyDescent="0.3">
      <c r="AC13646" s="439"/>
      <c r="AD13646" s="439"/>
      <c r="AE13646" s="439"/>
      <c r="AF13646" s="439"/>
      <c r="AG13646" s="439"/>
      <c r="AH13646" s="439"/>
      <c r="AI13646" s="439"/>
      <c r="AJ13646" s="439"/>
    </row>
    <row r="13647" spans="29:36" x14ac:dyDescent="0.3">
      <c r="AC13647" s="439"/>
      <c r="AD13647" s="439"/>
      <c r="AE13647" s="439"/>
      <c r="AF13647" s="439"/>
      <c r="AG13647" s="439"/>
      <c r="AH13647" s="439"/>
      <c r="AI13647" s="439"/>
      <c r="AJ13647" s="439"/>
    </row>
    <row r="13648" spans="29:36" x14ac:dyDescent="0.3">
      <c r="AC13648" s="439"/>
      <c r="AD13648" s="439"/>
      <c r="AE13648" s="439"/>
      <c r="AF13648" s="439"/>
      <c r="AG13648" s="439"/>
      <c r="AH13648" s="439"/>
      <c r="AI13648" s="439"/>
      <c r="AJ13648" s="439"/>
    </row>
    <row r="13649" spans="29:36" x14ac:dyDescent="0.3">
      <c r="AC13649" s="439"/>
      <c r="AD13649" s="439"/>
      <c r="AE13649" s="439"/>
      <c r="AF13649" s="439"/>
      <c r="AG13649" s="439"/>
      <c r="AH13649" s="439"/>
      <c r="AI13649" s="439"/>
      <c r="AJ13649" s="439"/>
    </row>
    <row r="13650" spans="29:36" x14ac:dyDescent="0.3">
      <c r="AC13650" s="439"/>
      <c r="AD13650" s="439"/>
      <c r="AE13650" s="439"/>
      <c r="AF13650" s="439"/>
      <c r="AG13650" s="439"/>
      <c r="AH13650" s="439"/>
      <c r="AI13650" s="439"/>
      <c r="AJ13650" s="439"/>
    </row>
    <row r="13651" spans="29:36" x14ac:dyDescent="0.3">
      <c r="AC13651" s="439"/>
      <c r="AD13651" s="439"/>
      <c r="AE13651" s="439"/>
      <c r="AF13651" s="439"/>
      <c r="AG13651" s="439"/>
      <c r="AH13651" s="439"/>
      <c r="AI13651" s="439"/>
      <c r="AJ13651" s="439"/>
    </row>
    <row r="13652" spans="29:36" x14ac:dyDescent="0.3">
      <c r="AC13652" s="439"/>
      <c r="AD13652" s="439"/>
      <c r="AE13652" s="439"/>
      <c r="AF13652" s="439"/>
      <c r="AG13652" s="439"/>
      <c r="AH13652" s="439"/>
      <c r="AI13652" s="439"/>
      <c r="AJ13652" s="439"/>
    </row>
    <row r="13653" spans="29:36" x14ac:dyDescent="0.3">
      <c r="AC13653" s="439"/>
      <c r="AD13653" s="439"/>
      <c r="AE13653" s="439"/>
      <c r="AF13653" s="439"/>
      <c r="AG13653" s="439"/>
      <c r="AH13653" s="439"/>
      <c r="AI13653" s="439"/>
      <c r="AJ13653" s="439"/>
    </row>
    <row r="13654" spans="29:36" x14ac:dyDescent="0.3">
      <c r="AC13654" s="439"/>
      <c r="AD13654" s="439"/>
      <c r="AE13654" s="439"/>
      <c r="AF13654" s="439"/>
      <c r="AG13654" s="439"/>
      <c r="AH13654" s="439"/>
      <c r="AI13654" s="439"/>
      <c r="AJ13654" s="439"/>
    </row>
    <row r="13655" spans="29:36" x14ac:dyDescent="0.3">
      <c r="AC13655" s="439"/>
      <c r="AD13655" s="439"/>
      <c r="AE13655" s="439"/>
      <c r="AF13655" s="439"/>
      <c r="AG13655" s="439"/>
      <c r="AH13655" s="439"/>
      <c r="AI13655" s="439"/>
      <c r="AJ13655" s="439"/>
    </row>
    <row r="13656" spans="29:36" x14ac:dyDescent="0.3">
      <c r="AC13656" s="439"/>
      <c r="AD13656" s="439"/>
      <c r="AE13656" s="439"/>
      <c r="AF13656" s="439"/>
      <c r="AG13656" s="439"/>
      <c r="AH13656" s="439"/>
      <c r="AI13656" s="439"/>
      <c r="AJ13656" s="439"/>
    </row>
    <row r="13657" spans="29:36" x14ac:dyDescent="0.3">
      <c r="AC13657" s="439"/>
      <c r="AD13657" s="439"/>
      <c r="AE13657" s="439"/>
      <c r="AF13657" s="439"/>
      <c r="AG13657" s="439"/>
      <c r="AH13657" s="439"/>
      <c r="AI13657" s="439"/>
      <c r="AJ13657" s="439"/>
    </row>
    <row r="13658" spans="29:36" x14ac:dyDescent="0.3">
      <c r="AC13658" s="439"/>
      <c r="AD13658" s="439"/>
      <c r="AE13658" s="439"/>
      <c r="AF13658" s="439"/>
      <c r="AG13658" s="439"/>
      <c r="AH13658" s="439"/>
      <c r="AI13658" s="439"/>
      <c r="AJ13658" s="439"/>
    </row>
    <row r="13659" spans="29:36" x14ac:dyDescent="0.3">
      <c r="AC13659" s="439"/>
      <c r="AD13659" s="439"/>
      <c r="AE13659" s="439"/>
      <c r="AF13659" s="439"/>
      <c r="AG13659" s="439"/>
      <c r="AH13659" s="439"/>
      <c r="AI13659" s="439"/>
      <c r="AJ13659" s="439"/>
    </row>
    <row r="13660" spans="29:36" x14ac:dyDescent="0.3">
      <c r="AC13660" s="439"/>
      <c r="AD13660" s="439"/>
      <c r="AE13660" s="439"/>
      <c r="AF13660" s="439"/>
      <c r="AG13660" s="439"/>
      <c r="AH13660" s="439"/>
      <c r="AI13660" s="439"/>
      <c r="AJ13660" s="439"/>
    </row>
    <row r="13661" spans="29:36" x14ac:dyDescent="0.3">
      <c r="AC13661" s="439"/>
      <c r="AD13661" s="439"/>
      <c r="AE13661" s="439"/>
      <c r="AF13661" s="439"/>
      <c r="AG13661" s="439"/>
      <c r="AH13661" s="439"/>
      <c r="AI13661" s="439"/>
      <c r="AJ13661" s="439"/>
    </row>
    <row r="13662" spans="29:36" x14ac:dyDescent="0.3">
      <c r="AC13662" s="439"/>
      <c r="AD13662" s="439"/>
      <c r="AE13662" s="439"/>
      <c r="AF13662" s="439"/>
      <c r="AG13662" s="439"/>
      <c r="AH13662" s="439"/>
      <c r="AI13662" s="439"/>
      <c r="AJ13662" s="439"/>
    </row>
    <row r="13663" spans="29:36" x14ac:dyDescent="0.3">
      <c r="AC13663" s="439"/>
      <c r="AD13663" s="439"/>
      <c r="AE13663" s="439"/>
      <c r="AF13663" s="439"/>
      <c r="AG13663" s="439"/>
      <c r="AH13663" s="439"/>
      <c r="AI13663" s="439"/>
      <c r="AJ13663" s="439"/>
    </row>
    <row r="13664" spans="29:36" x14ac:dyDescent="0.3">
      <c r="AC13664" s="439"/>
      <c r="AD13664" s="439"/>
      <c r="AE13664" s="439"/>
      <c r="AF13664" s="439"/>
      <c r="AG13664" s="439"/>
      <c r="AH13664" s="439"/>
      <c r="AI13664" s="439"/>
      <c r="AJ13664" s="439"/>
    </row>
    <row r="13665" spans="29:36" x14ac:dyDescent="0.3">
      <c r="AC13665" s="439"/>
      <c r="AD13665" s="439"/>
      <c r="AE13665" s="439"/>
      <c r="AF13665" s="439"/>
      <c r="AG13665" s="439"/>
      <c r="AH13665" s="439"/>
      <c r="AI13665" s="439"/>
      <c r="AJ13665" s="439"/>
    </row>
    <row r="13666" spans="29:36" x14ac:dyDescent="0.3">
      <c r="AC13666" s="439"/>
      <c r="AD13666" s="439"/>
      <c r="AE13666" s="439"/>
      <c r="AF13666" s="439"/>
      <c r="AG13666" s="439"/>
      <c r="AH13666" s="439"/>
      <c r="AI13666" s="439"/>
      <c r="AJ13666" s="439"/>
    </row>
    <row r="13667" spans="29:36" x14ac:dyDescent="0.3">
      <c r="AC13667" s="439"/>
      <c r="AD13667" s="439"/>
      <c r="AE13667" s="439"/>
      <c r="AF13667" s="439"/>
      <c r="AG13667" s="439"/>
      <c r="AH13667" s="439"/>
      <c r="AI13667" s="439"/>
      <c r="AJ13667" s="439"/>
    </row>
    <row r="13668" spans="29:36" x14ac:dyDescent="0.3">
      <c r="AC13668" s="439"/>
      <c r="AD13668" s="439"/>
      <c r="AE13668" s="439"/>
      <c r="AF13668" s="439"/>
      <c r="AG13668" s="439"/>
      <c r="AH13668" s="439"/>
      <c r="AI13668" s="439"/>
      <c r="AJ13668" s="439"/>
    </row>
    <row r="13669" spans="29:36" x14ac:dyDescent="0.3">
      <c r="AC13669" s="439"/>
      <c r="AD13669" s="439"/>
      <c r="AE13669" s="439"/>
      <c r="AF13669" s="439"/>
      <c r="AG13669" s="439"/>
      <c r="AH13669" s="439"/>
      <c r="AI13669" s="439"/>
      <c r="AJ13669" s="439"/>
    </row>
    <row r="13670" spans="29:36" x14ac:dyDescent="0.3">
      <c r="AC13670" s="439"/>
      <c r="AD13670" s="439"/>
      <c r="AE13670" s="439"/>
      <c r="AF13670" s="439"/>
      <c r="AG13670" s="439"/>
      <c r="AH13670" s="439"/>
      <c r="AI13670" s="439"/>
      <c r="AJ13670" s="439"/>
    </row>
    <row r="13671" spans="29:36" x14ac:dyDescent="0.3">
      <c r="AC13671" s="439"/>
      <c r="AD13671" s="439"/>
      <c r="AE13671" s="439"/>
      <c r="AF13671" s="439"/>
      <c r="AG13671" s="439"/>
      <c r="AH13671" s="439"/>
      <c r="AI13671" s="439"/>
      <c r="AJ13671" s="439"/>
    </row>
    <row r="13672" spans="29:36" x14ac:dyDescent="0.3">
      <c r="AC13672" s="439"/>
      <c r="AD13672" s="439"/>
      <c r="AE13672" s="439"/>
      <c r="AF13672" s="439"/>
      <c r="AG13672" s="439"/>
      <c r="AH13672" s="439"/>
      <c r="AI13672" s="439"/>
      <c r="AJ13672" s="439"/>
    </row>
    <row r="13673" spans="29:36" x14ac:dyDescent="0.3">
      <c r="AC13673" s="439"/>
      <c r="AD13673" s="439"/>
      <c r="AE13673" s="439"/>
      <c r="AF13673" s="439"/>
      <c r="AG13673" s="439"/>
      <c r="AH13673" s="439"/>
      <c r="AI13673" s="439"/>
      <c r="AJ13673" s="439"/>
    </row>
    <row r="13674" spans="29:36" x14ac:dyDescent="0.3">
      <c r="AC13674" s="439"/>
      <c r="AD13674" s="439"/>
      <c r="AE13674" s="439"/>
      <c r="AF13674" s="439"/>
      <c r="AG13674" s="439"/>
      <c r="AH13674" s="439"/>
      <c r="AI13674" s="439"/>
      <c r="AJ13674" s="439"/>
    </row>
    <row r="13675" spans="29:36" x14ac:dyDescent="0.3">
      <c r="AC13675" s="439"/>
      <c r="AD13675" s="439"/>
      <c r="AE13675" s="439"/>
      <c r="AF13675" s="439"/>
      <c r="AG13675" s="439"/>
      <c r="AH13675" s="439"/>
      <c r="AI13675" s="439"/>
      <c r="AJ13675" s="439"/>
    </row>
    <row r="13676" spans="29:36" x14ac:dyDescent="0.3">
      <c r="AC13676" s="439"/>
      <c r="AD13676" s="439"/>
      <c r="AE13676" s="439"/>
      <c r="AF13676" s="439"/>
      <c r="AG13676" s="439"/>
      <c r="AH13676" s="439"/>
      <c r="AI13676" s="439"/>
      <c r="AJ13676" s="439"/>
    </row>
    <row r="13677" spans="29:36" x14ac:dyDescent="0.3">
      <c r="AC13677" s="439"/>
      <c r="AD13677" s="439"/>
      <c r="AE13677" s="439"/>
      <c r="AF13677" s="439"/>
      <c r="AG13677" s="439"/>
      <c r="AH13677" s="439"/>
      <c r="AI13677" s="439"/>
      <c r="AJ13677" s="439"/>
    </row>
    <row r="13678" spans="29:36" x14ac:dyDescent="0.3">
      <c r="AC13678" s="439"/>
      <c r="AD13678" s="439"/>
      <c r="AE13678" s="439"/>
      <c r="AF13678" s="439"/>
      <c r="AG13678" s="439"/>
      <c r="AH13678" s="439"/>
      <c r="AI13678" s="439"/>
      <c r="AJ13678" s="439"/>
    </row>
    <row r="13679" spans="29:36" x14ac:dyDescent="0.3">
      <c r="AC13679" s="439"/>
      <c r="AD13679" s="439"/>
      <c r="AE13679" s="439"/>
      <c r="AF13679" s="439"/>
      <c r="AG13679" s="439"/>
      <c r="AH13679" s="439"/>
      <c r="AI13679" s="439"/>
      <c r="AJ13679" s="439"/>
    </row>
    <row r="13680" spans="29:36" x14ac:dyDescent="0.3">
      <c r="AC13680" s="439"/>
      <c r="AD13680" s="439"/>
      <c r="AE13680" s="439"/>
      <c r="AF13680" s="439"/>
      <c r="AG13680" s="439"/>
      <c r="AH13680" s="439"/>
      <c r="AI13680" s="439"/>
      <c r="AJ13680" s="439"/>
    </row>
    <row r="13681" spans="29:36" x14ac:dyDescent="0.3">
      <c r="AC13681" s="439"/>
      <c r="AD13681" s="439"/>
      <c r="AE13681" s="439"/>
      <c r="AF13681" s="439"/>
      <c r="AG13681" s="439"/>
      <c r="AH13681" s="439"/>
      <c r="AI13681" s="439"/>
      <c r="AJ13681" s="439"/>
    </row>
    <row r="13682" spans="29:36" x14ac:dyDescent="0.3">
      <c r="AC13682" s="439"/>
      <c r="AD13682" s="439"/>
      <c r="AE13682" s="439"/>
      <c r="AF13682" s="439"/>
      <c r="AG13682" s="439"/>
      <c r="AH13682" s="439"/>
      <c r="AI13682" s="439"/>
      <c r="AJ13682" s="439"/>
    </row>
    <row r="13683" spans="29:36" x14ac:dyDescent="0.3">
      <c r="AC13683" s="439"/>
      <c r="AD13683" s="439"/>
      <c r="AE13683" s="439"/>
      <c r="AF13683" s="439"/>
      <c r="AG13683" s="439"/>
      <c r="AH13683" s="439"/>
      <c r="AI13683" s="439"/>
      <c r="AJ13683" s="439"/>
    </row>
    <row r="13684" spans="29:36" x14ac:dyDescent="0.3">
      <c r="AC13684" s="439"/>
      <c r="AD13684" s="439"/>
      <c r="AE13684" s="439"/>
      <c r="AF13684" s="439"/>
      <c r="AG13684" s="439"/>
      <c r="AH13684" s="439"/>
      <c r="AI13684" s="439"/>
      <c r="AJ13684" s="439"/>
    </row>
    <row r="13685" spans="29:36" x14ac:dyDescent="0.3">
      <c r="AC13685" s="439"/>
      <c r="AD13685" s="439"/>
      <c r="AE13685" s="439"/>
      <c r="AF13685" s="439"/>
      <c r="AG13685" s="439"/>
      <c r="AH13685" s="439"/>
      <c r="AI13685" s="439"/>
      <c r="AJ13685" s="439"/>
    </row>
    <row r="13686" spans="29:36" x14ac:dyDescent="0.3">
      <c r="AC13686" s="439"/>
      <c r="AD13686" s="439"/>
      <c r="AE13686" s="439"/>
      <c r="AF13686" s="439"/>
      <c r="AG13686" s="439"/>
      <c r="AH13686" s="439"/>
      <c r="AI13686" s="439"/>
      <c r="AJ13686" s="439"/>
    </row>
    <row r="13687" spans="29:36" x14ac:dyDescent="0.3">
      <c r="AC13687" s="439"/>
      <c r="AD13687" s="439"/>
      <c r="AE13687" s="439"/>
      <c r="AF13687" s="439"/>
      <c r="AG13687" s="439"/>
      <c r="AH13687" s="439"/>
      <c r="AI13687" s="439"/>
      <c r="AJ13687" s="439"/>
    </row>
    <row r="13688" spans="29:36" x14ac:dyDescent="0.3">
      <c r="AC13688" s="439"/>
      <c r="AD13688" s="439"/>
      <c r="AE13688" s="439"/>
      <c r="AF13688" s="439"/>
      <c r="AG13688" s="439"/>
      <c r="AH13688" s="439"/>
      <c r="AI13688" s="439"/>
      <c r="AJ13688" s="439"/>
    </row>
    <row r="13689" spans="29:36" x14ac:dyDescent="0.3">
      <c r="AC13689" s="439"/>
      <c r="AD13689" s="439"/>
      <c r="AE13689" s="439"/>
      <c r="AF13689" s="439"/>
      <c r="AG13689" s="439"/>
      <c r="AH13689" s="439"/>
      <c r="AI13689" s="439"/>
      <c r="AJ13689" s="439"/>
    </row>
    <row r="13690" spans="29:36" x14ac:dyDescent="0.3">
      <c r="AC13690" s="439"/>
      <c r="AD13690" s="439"/>
      <c r="AE13690" s="439"/>
      <c r="AF13690" s="439"/>
      <c r="AG13690" s="439"/>
      <c r="AH13690" s="439"/>
      <c r="AI13690" s="439"/>
      <c r="AJ13690" s="439"/>
    </row>
    <row r="13691" spans="29:36" x14ac:dyDescent="0.3">
      <c r="AC13691" s="439"/>
      <c r="AD13691" s="439"/>
      <c r="AE13691" s="439"/>
      <c r="AF13691" s="439"/>
      <c r="AG13691" s="439"/>
      <c r="AH13691" s="439"/>
      <c r="AI13691" s="439"/>
      <c r="AJ13691" s="439"/>
    </row>
    <row r="13692" spans="29:36" x14ac:dyDescent="0.3">
      <c r="AC13692" s="439"/>
      <c r="AD13692" s="439"/>
      <c r="AE13692" s="439"/>
      <c r="AF13692" s="439"/>
      <c r="AG13692" s="439"/>
      <c r="AH13692" s="439"/>
      <c r="AI13692" s="439"/>
      <c r="AJ13692" s="439"/>
    </row>
    <row r="13693" spans="29:36" x14ac:dyDescent="0.3">
      <c r="AC13693" s="439"/>
      <c r="AD13693" s="439"/>
      <c r="AE13693" s="439"/>
      <c r="AF13693" s="439"/>
      <c r="AG13693" s="439"/>
      <c r="AH13693" s="439"/>
      <c r="AI13693" s="439"/>
      <c r="AJ13693" s="439"/>
    </row>
    <row r="13694" spans="29:36" x14ac:dyDescent="0.3">
      <c r="AC13694" s="439"/>
      <c r="AD13694" s="439"/>
      <c r="AE13694" s="439"/>
      <c r="AF13694" s="439"/>
      <c r="AG13694" s="439"/>
      <c r="AH13694" s="439"/>
      <c r="AI13694" s="439"/>
      <c r="AJ13694" s="439"/>
    </row>
    <row r="13695" spans="29:36" x14ac:dyDescent="0.3">
      <c r="AC13695" s="439"/>
      <c r="AD13695" s="439"/>
      <c r="AE13695" s="439"/>
      <c r="AF13695" s="439"/>
      <c r="AG13695" s="439"/>
      <c r="AH13695" s="439"/>
      <c r="AI13695" s="439"/>
      <c r="AJ13695" s="439"/>
    </row>
    <row r="13696" spans="29:36" x14ac:dyDescent="0.3">
      <c r="AC13696" s="439"/>
      <c r="AD13696" s="439"/>
      <c r="AE13696" s="439"/>
      <c r="AF13696" s="439"/>
      <c r="AG13696" s="439"/>
      <c r="AH13696" s="439"/>
      <c r="AI13696" s="439"/>
      <c r="AJ13696" s="439"/>
    </row>
    <row r="13697" spans="29:36" x14ac:dyDescent="0.3">
      <c r="AC13697" s="439"/>
      <c r="AD13697" s="439"/>
      <c r="AE13697" s="439"/>
      <c r="AF13697" s="439"/>
      <c r="AG13697" s="439"/>
      <c r="AH13697" s="439"/>
      <c r="AI13697" s="439"/>
      <c r="AJ13697" s="439"/>
    </row>
    <row r="13698" spans="29:36" x14ac:dyDescent="0.3">
      <c r="AC13698" s="439"/>
      <c r="AD13698" s="439"/>
      <c r="AE13698" s="439"/>
      <c r="AF13698" s="439"/>
      <c r="AG13698" s="439"/>
      <c r="AH13698" s="439"/>
      <c r="AI13698" s="439"/>
      <c r="AJ13698" s="439"/>
    </row>
    <row r="13699" spans="29:36" x14ac:dyDescent="0.3">
      <c r="AC13699" s="439"/>
      <c r="AD13699" s="439"/>
      <c r="AE13699" s="439"/>
      <c r="AF13699" s="439"/>
      <c r="AG13699" s="439"/>
      <c r="AH13699" s="439"/>
      <c r="AI13699" s="439"/>
      <c r="AJ13699" s="439"/>
    </row>
    <row r="13700" spans="29:36" x14ac:dyDescent="0.3">
      <c r="AC13700" s="439"/>
      <c r="AD13700" s="439"/>
      <c r="AE13700" s="439"/>
      <c r="AF13700" s="439"/>
      <c r="AG13700" s="439"/>
      <c r="AH13700" s="439"/>
      <c r="AI13700" s="439"/>
      <c r="AJ13700" s="439"/>
    </row>
    <row r="13701" spans="29:36" x14ac:dyDescent="0.3">
      <c r="AC13701" s="439"/>
      <c r="AD13701" s="439"/>
      <c r="AE13701" s="439"/>
      <c r="AF13701" s="439"/>
      <c r="AG13701" s="439"/>
      <c r="AH13701" s="439"/>
      <c r="AI13701" s="439"/>
      <c r="AJ13701" s="439"/>
    </row>
    <row r="13702" spans="29:36" x14ac:dyDescent="0.3">
      <c r="AC13702" s="439"/>
      <c r="AD13702" s="439"/>
      <c r="AE13702" s="439"/>
      <c r="AF13702" s="439"/>
      <c r="AG13702" s="439"/>
      <c r="AH13702" s="439"/>
      <c r="AI13702" s="439"/>
      <c r="AJ13702" s="439"/>
    </row>
    <row r="13703" spans="29:36" x14ac:dyDescent="0.3">
      <c r="AC13703" s="439"/>
      <c r="AD13703" s="439"/>
      <c r="AE13703" s="439"/>
      <c r="AF13703" s="439"/>
      <c r="AG13703" s="439"/>
      <c r="AH13703" s="439"/>
      <c r="AI13703" s="439"/>
      <c r="AJ13703" s="439"/>
    </row>
    <row r="13704" spans="29:36" x14ac:dyDescent="0.3">
      <c r="AC13704" s="439"/>
      <c r="AD13704" s="439"/>
      <c r="AE13704" s="439"/>
      <c r="AF13704" s="439"/>
      <c r="AG13704" s="439"/>
      <c r="AH13704" s="439"/>
      <c r="AI13704" s="439"/>
      <c r="AJ13704" s="439"/>
    </row>
    <row r="13705" spans="29:36" x14ac:dyDescent="0.3">
      <c r="AC13705" s="439"/>
      <c r="AD13705" s="439"/>
      <c r="AE13705" s="439"/>
      <c r="AF13705" s="439"/>
      <c r="AG13705" s="439"/>
      <c r="AH13705" s="439"/>
      <c r="AI13705" s="439"/>
      <c r="AJ13705" s="439"/>
    </row>
    <row r="13706" spans="29:36" x14ac:dyDescent="0.3">
      <c r="AC13706" s="439"/>
      <c r="AD13706" s="439"/>
      <c r="AE13706" s="439"/>
      <c r="AF13706" s="439"/>
      <c r="AG13706" s="439"/>
      <c r="AH13706" s="439"/>
      <c r="AI13706" s="439"/>
      <c r="AJ13706" s="439"/>
    </row>
    <row r="13707" spans="29:36" x14ac:dyDescent="0.3">
      <c r="AC13707" s="439"/>
      <c r="AD13707" s="439"/>
      <c r="AE13707" s="439"/>
      <c r="AF13707" s="439"/>
      <c r="AG13707" s="439"/>
      <c r="AH13707" s="439"/>
      <c r="AI13707" s="439"/>
      <c r="AJ13707" s="439"/>
    </row>
    <row r="13708" spans="29:36" x14ac:dyDescent="0.3">
      <c r="AC13708" s="439"/>
      <c r="AD13708" s="439"/>
      <c r="AE13708" s="439"/>
      <c r="AF13708" s="439"/>
      <c r="AG13708" s="439"/>
      <c r="AH13708" s="439"/>
      <c r="AI13708" s="439"/>
      <c r="AJ13708" s="439"/>
    </row>
    <row r="13709" spans="29:36" x14ac:dyDescent="0.3">
      <c r="AC13709" s="439"/>
      <c r="AD13709" s="439"/>
      <c r="AE13709" s="439"/>
      <c r="AF13709" s="439"/>
      <c r="AG13709" s="439"/>
      <c r="AH13709" s="439"/>
      <c r="AI13709" s="439"/>
      <c r="AJ13709" s="439"/>
    </row>
    <row r="13710" spans="29:36" x14ac:dyDescent="0.3">
      <c r="AC13710" s="439"/>
      <c r="AD13710" s="439"/>
      <c r="AE13710" s="439"/>
      <c r="AF13710" s="439"/>
      <c r="AG13710" s="439"/>
      <c r="AH13710" s="439"/>
      <c r="AI13710" s="439"/>
      <c r="AJ13710" s="439"/>
    </row>
    <row r="13711" spans="29:36" x14ac:dyDescent="0.3">
      <c r="AC13711" s="439"/>
      <c r="AD13711" s="439"/>
      <c r="AE13711" s="439"/>
      <c r="AF13711" s="439"/>
      <c r="AG13711" s="439"/>
      <c r="AH13711" s="439"/>
      <c r="AI13711" s="439"/>
      <c r="AJ13711" s="439"/>
    </row>
    <row r="13712" spans="29:36" x14ac:dyDescent="0.3">
      <c r="AC13712" s="439"/>
      <c r="AD13712" s="439"/>
      <c r="AE13712" s="439"/>
      <c r="AF13712" s="439"/>
      <c r="AG13712" s="439"/>
      <c r="AH13712" s="439"/>
      <c r="AI13712" s="439"/>
      <c r="AJ13712" s="439"/>
    </row>
    <row r="13713" spans="29:36" x14ac:dyDescent="0.3">
      <c r="AC13713" s="439"/>
      <c r="AD13713" s="439"/>
      <c r="AE13713" s="439"/>
      <c r="AF13713" s="439"/>
      <c r="AG13713" s="439"/>
      <c r="AH13713" s="439"/>
      <c r="AI13713" s="439"/>
      <c r="AJ13713" s="439"/>
    </row>
    <row r="13714" spans="29:36" x14ac:dyDescent="0.3">
      <c r="AC13714" s="439"/>
      <c r="AD13714" s="439"/>
      <c r="AE13714" s="439"/>
      <c r="AF13714" s="439"/>
      <c r="AG13714" s="439"/>
      <c r="AH13714" s="439"/>
      <c r="AI13714" s="439"/>
      <c r="AJ13714" s="439"/>
    </row>
    <row r="13715" spans="29:36" x14ac:dyDescent="0.3">
      <c r="AC13715" s="439"/>
      <c r="AD13715" s="439"/>
      <c r="AE13715" s="439"/>
      <c r="AF13715" s="439"/>
      <c r="AG13715" s="439"/>
      <c r="AH13715" s="439"/>
      <c r="AI13715" s="439"/>
      <c r="AJ13715" s="439"/>
    </row>
    <row r="13716" spans="29:36" x14ac:dyDescent="0.3">
      <c r="AC13716" s="439"/>
      <c r="AD13716" s="439"/>
      <c r="AE13716" s="439"/>
      <c r="AF13716" s="439"/>
      <c r="AG13716" s="439"/>
      <c r="AH13716" s="439"/>
      <c r="AI13716" s="439"/>
      <c r="AJ13716" s="439"/>
    </row>
    <row r="13717" spans="29:36" x14ac:dyDescent="0.3">
      <c r="AC13717" s="439"/>
      <c r="AD13717" s="439"/>
      <c r="AE13717" s="439"/>
      <c r="AF13717" s="439"/>
      <c r="AG13717" s="439"/>
      <c r="AH13717" s="439"/>
      <c r="AI13717" s="439"/>
      <c r="AJ13717" s="439"/>
    </row>
    <row r="13718" spans="29:36" x14ac:dyDescent="0.3">
      <c r="AC13718" s="439"/>
      <c r="AD13718" s="439"/>
      <c r="AE13718" s="439"/>
      <c r="AF13718" s="439"/>
      <c r="AG13718" s="439"/>
      <c r="AH13718" s="439"/>
      <c r="AI13718" s="439"/>
      <c r="AJ13718" s="439"/>
    </row>
    <row r="13719" spans="29:36" x14ac:dyDescent="0.3">
      <c r="AC13719" s="439"/>
      <c r="AD13719" s="439"/>
      <c r="AE13719" s="439"/>
      <c r="AF13719" s="439"/>
      <c r="AG13719" s="439"/>
      <c r="AH13719" s="439"/>
      <c r="AI13719" s="439"/>
      <c r="AJ13719" s="439"/>
    </row>
    <row r="13720" spans="29:36" x14ac:dyDescent="0.3">
      <c r="AC13720" s="439"/>
      <c r="AD13720" s="439"/>
      <c r="AE13720" s="439"/>
      <c r="AF13720" s="439"/>
      <c r="AG13720" s="439"/>
      <c r="AH13720" s="439"/>
      <c r="AI13720" s="439"/>
      <c r="AJ13720" s="439"/>
    </row>
    <row r="13721" spans="29:36" x14ac:dyDescent="0.3">
      <c r="AC13721" s="439"/>
      <c r="AD13721" s="439"/>
      <c r="AE13721" s="439"/>
      <c r="AF13721" s="439"/>
      <c r="AG13721" s="439"/>
      <c r="AH13721" s="439"/>
      <c r="AI13721" s="439"/>
      <c r="AJ13721" s="439"/>
    </row>
    <row r="13722" spans="29:36" x14ac:dyDescent="0.3">
      <c r="AC13722" s="439"/>
      <c r="AD13722" s="439"/>
      <c r="AE13722" s="439"/>
      <c r="AF13722" s="439"/>
      <c r="AG13722" s="439"/>
      <c r="AH13722" s="439"/>
      <c r="AI13722" s="439"/>
      <c r="AJ13722" s="439"/>
    </row>
    <row r="13723" spans="29:36" x14ac:dyDescent="0.3">
      <c r="AC13723" s="439"/>
      <c r="AD13723" s="439"/>
      <c r="AE13723" s="439"/>
      <c r="AF13723" s="439"/>
      <c r="AG13723" s="439"/>
      <c r="AH13723" s="439"/>
      <c r="AI13723" s="439"/>
      <c r="AJ13723" s="439"/>
    </row>
    <row r="13724" spans="29:36" x14ac:dyDescent="0.3">
      <c r="AC13724" s="439"/>
      <c r="AD13724" s="439"/>
      <c r="AE13724" s="439"/>
      <c r="AF13724" s="439"/>
      <c r="AG13724" s="439"/>
      <c r="AH13724" s="439"/>
      <c r="AI13724" s="439"/>
      <c r="AJ13724" s="439"/>
    </row>
    <row r="13725" spans="29:36" x14ac:dyDescent="0.3">
      <c r="AC13725" s="439"/>
      <c r="AD13725" s="439"/>
      <c r="AE13725" s="439"/>
      <c r="AF13725" s="439"/>
      <c r="AG13725" s="439"/>
      <c r="AH13725" s="439"/>
      <c r="AI13725" s="439"/>
      <c r="AJ13725" s="439"/>
    </row>
    <row r="13726" spans="29:36" x14ac:dyDescent="0.3">
      <c r="AC13726" s="439"/>
      <c r="AD13726" s="439"/>
      <c r="AE13726" s="439"/>
      <c r="AF13726" s="439"/>
      <c r="AG13726" s="439"/>
      <c r="AH13726" s="439"/>
      <c r="AI13726" s="439"/>
      <c r="AJ13726" s="439"/>
    </row>
    <row r="13727" spans="29:36" x14ac:dyDescent="0.3">
      <c r="AC13727" s="439"/>
      <c r="AD13727" s="439"/>
      <c r="AE13727" s="439"/>
      <c r="AF13727" s="439"/>
      <c r="AG13727" s="439"/>
      <c r="AH13727" s="439"/>
      <c r="AI13727" s="439"/>
      <c r="AJ13727" s="439"/>
    </row>
    <row r="13728" spans="29:36" x14ac:dyDescent="0.3">
      <c r="AC13728" s="439"/>
      <c r="AD13728" s="439"/>
      <c r="AE13728" s="439"/>
      <c r="AF13728" s="439"/>
      <c r="AG13728" s="439"/>
      <c r="AH13728" s="439"/>
      <c r="AI13728" s="439"/>
      <c r="AJ13728" s="439"/>
    </row>
    <row r="13729" spans="29:36" x14ac:dyDescent="0.3">
      <c r="AC13729" s="439"/>
      <c r="AD13729" s="439"/>
      <c r="AE13729" s="439"/>
      <c r="AF13729" s="439"/>
      <c r="AG13729" s="439"/>
      <c r="AH13729" s="439"/>
      <c r="AI13729" s="439"/>
      <c r="AJ13729" s="439"/>
    </row>
    <row r="13730" spans="29:36" x14ac:dyDescent="0.3">
      <c r="AC13730" s="439"/>
      <c r="AD13730" s="439"/>
      <c r="AE13730" s="439"/>
      <c r="AF13730" s="439"/>
      <c r="AG13730" s="439"/>
      <c r="AH13730" s="439"/>
      <c r="AI13730" s="439"/>
      <c r="AJ13730" s="439"/>
    </row>
    <row r="13731" spans="29:36" x14ac:dyDescent="0.3">
      <c r="AC13731" s="439"/>
      <c r="AD13731" s="439"/>
      <c r="AE13731" s="439"/>
      <c r="AF13731" s="439"/>
      <c r="AG13731" s="439"/>
      <c r="AH13731" s="439"/>
      <c r="AI13731" s="439"/>
      <c r="AJ13731" s="439"/>
    </row>
    <row r="13732" spans="29:36" x14ac:dyDescent="0.3">
      <c r="AC13732" s="439"/>
      <c r="AD13732" s="439"/>
      <c r="AE13732" s="439"/>
      <c r="AF13732" s="439"/>
      <c r="AG13732" s="439"/>
      <c r="AH13732" s="439"/>
      <c r="AI13732" s="439"/>
      <c r="AJ13732" s="439"/>
    </row>
    <row r="13733" spans="29:36" x14ac:dyDescent="0.3">
      <c r="AC13733" s="439"/>
      <c r="AD13733" s="439"/>
      <c r="AE13733" s="439"/>
      <c r="AF13733" s="439"/>
      <c r="AG13733" s="439"/>
      <c r="AH13733" s="439"/>
      <c r="AI13733" s="439"/>
      <c r="AJ13733" s="439"/>
    </row>
    <row r="13734" spans="29:36" x14ac:dyDescent="0.3">
      <c r="AC13734" s="439"/>
      <c r="AD13734" s="439"/>
      <c r="AE13734" s="439"/>
      <c r="AF13734" s="439"/>
      <c r="AG13734" s="439"/>
      <c r="AH13734" s="439"/>
      <c r="AI13734" s="439"/>
      <c r="AJ13734" s="439"/>
    </row>
    <row r="13735" spans="29:36" x14ac:dyDescent="0.3">
      <c r="AC13735" s="439"/>
      <c r="AD13735" s="439"/>
      <c r="AE13735" s="439"/>
      <c r="AF13735" s="439"/>
      <c r="AG13735" s="439"/>
      <c r="AH13735" s="439"/>
      <c r="AI13735" s="439"/>
      <c r="AJ13735" s="439"/>
    </row>
    <row r="13736" spans="29:36" x14ac:dyDescent="0.3">
      <c r="AC13736" s="439"/>
      <c r="AD13736" s="439"/>
      <c r="AE13736" s="439"/>
      <c r="AF13736" s="439"/>
      <c r="AG13736" s="439"/>
      <c r="AH13736" s="439"/>
      <c r="AI13736" s="439"/>
      <c r="AJ13736" s="439"/>
    </row>
    <row r="13737" spans="29:36" x14ac:dyDescent="0.3">
      <c r="AC13737" s="439"/>
      <c r="AD13737" s="439"/>
      <c r="AE13737" s="439"/>
      <c r="AF13737" s="439"/>
      <c r="AG13737" s="439"/>
      <c r="AH13737" s="439"/>
      <c r="AI13737" s="439"/>
      <c r="AJ13737" s="439"/>
    </row>
    <row r="13738" spans="29:36" x14ac:dyDescent="0.3">
      <c r="AC13738" s="439"/>
      <c r="AD13738" s="439"/>
      <c r="AE13738" s="439"/>
      <c r="AF13738" s="439"/>
      <c r="AG13738" s="439"/>
      <c r="AH13738" s="439"/>
      <c r="AI13738" s="439"/>
      <c r="AJ13738" s="439"/>
    </row>
    <row r="13739" spans="29:36" x14ac:dyDescent="0.3">
      <c r="AC13739" s="439"/>
      <c r="AD13739" s="439"/>
      <c r="AE13739" s="439"/>
      <c r="AF13739" s="439"/>
      <c r="AG13739" s="439"/>
      <c r="AH13739" s="439"/>
      <c r="AI13739" s="439"/>
      <c r="AJ13739" s="439"/>
    </row>
    <row r="13740" spans="29:36" x14ac:dyDescent="0.3">
      <c r="AC13740" s="439"/>
      <c r="AD13740" s="439"/>
      <c r="AE13740" s="439"/>
      <c r="AF13740" s="439"/>
      <c r="AG13740" s="439"/>
      <c r="AH13740" s="439"/>
      <c r="AI13740" s="439"/>
      <c r="AJ13740" s="439"/>
    </row>
    <row r="13741" spans="29:36" x14ac:dyDescent="0.3">
      <c r="AC13741" s="439"/>
      <c r="AD13741" s="439"/>
      <c r="AE13741" s="439"/>
      <c r="AF13741" s="439"/>
      <c r="AG13741" s="439"/>
      <c r="AH13741" s="439"/>
      <c r="AI13741" s="439"/>
      <c r="AJ13741" s="439"/>
    </row>
    <row r="13742" spans="29:36" x14ac:dyDescent="0.3">
      <c r="AC13742" s="439"/>
      <c r="AD13742" s="439"/>
      <c r="AE13742" s="439"/>
      <c r="AF13742" s="439"/>
      <c r="AG13742" s="439"/>
      <c r="AH13742" s="439"/>
      <c r="AI13742" s="439"/>
      <c r="AJ13742" s="439"/>
    </row>
    <row r="13743" spans="29:36" x14ac:dyDescent="0.3">
      <c r="AC13743" s="439"/>
      <c r="AD13743" s="439"/>
      <c r="AE13743" s="439"/>
      <c r="AF13743" s="439"/>
      <c r="AG13743" s="439"/>
      <c r="AH13743" s="439"/>
      <c r="AI13743" s="439"/>
      <c r="AJ13743" s="439"/>
    </row>
    <row r="13744" spans="29:36" x14ac:dyDescent="0.3">
      <c r="AC13744" s="439"/>
      <c r="AD13744" s="439"/>
      <c r="AE13744" s="439"/>
      <c r="AF13744" s="439"/>
      <c r="AG13744" s="439"/>
      <c r="AH13744" s="439"/>
      <c r="AI13744" s="439"/>
      <c r="AJ13744" s="439"/>
    </row>
    <row r="13745" spans="29:36" x14ac:dyDescent="0.3">
      <c r="AC13745" s="439"/>
      <c r="AD13745" s="439"/>
      <c r="AE13745" s="439"/>
      <c r="AF13745" s="439"/>
      <c r="AG13745" s="439"/>
      <c r="AH13745" s="439"/>
      <c r="AI13745" s="439"/>
      <c r="AJ13745" s="439"/>
    </row>
    <row r="13746" spans="29:36" x14ac:dyDescent="0.3">
      <c r="AC13746" s="439"/>
      <c r="AD13746" s="439"/>
      <c r="AE13746" s="439"/>
      <c r="AF13746" s="439"/>
      <c r="AG13746" s="439"/>
      <c r="AH13746" s="439"/>
      <c r="AI13746" s="439"/>
      <c r="AJ13746" s="439"/>
    </row>
    <row r="13747" spans="29:36" x14ac:dyDescent="0.3">
      <c r="AC13747" s="439"/>
      <c r="AD13747" s="439"/>
      <c r="AE13747" s="439"/>
      <c r="AF13747" s="439"/>
      <c r="AG13747" s="439"/>
      <c r="AH13747" s="439"/>
      <c r="AI13747" s="439"/>
      <c r="AJ13747" s="439"/>
    </row>
    <row r="13748" spans="29:36" x14ac:dyDescent="0.3">
      <c r="AC13748" s="439"/>
      <c r="AD13748" s="439"/>
      <c r="AE13748" s="439"/>
      <c r="AF13748" s="439"/>
      <c r="AG13748" s="439"/>
      <c r="AH13748" s="439"/>
      <c r="AI13748" s="439"/>
      <c r="AJ13748" s="439"/>
    </row>
    <row r="13749" spans="29:36" x14ac:dyDescent="0.3">
      <c r="AC13749" s="439"/>
      <c r="AD13749" s="439"/>
      <c r="AE13749" s="439"/>
      <c r="AF13749" s="439"/>
      <c r="AG13749" s="439"/>
      <c r="AH13749" s="439"/>
      <c r="AI13749" s="439"/>
      <c r="AJ13749" s="439"/>
    </row>
    <row r="13750" spans="29:36" x14ac:dyDescent="0.3">
      <c r="AC13750" s="439"/>
      <c r="AD13750" s="439"/>
      <c r="AE13750" s="439"/>
      <c r="AF13750" s="439"/>
      <c r="AG13750" s="439"/>
      <c r="AH13750" s="439"/>
      <c r="AI13750" s="439"/>
      <c r="AJ13750" s="439"/>
    </row>
    <row r="13751" spans="29:36" x14ac:dyDescent="0.3">
      <c r="AC13751" s="439"/>
      <c r="AD13751" s="439"/>
      <c r="AE13751" s="439"/>
      <c r="AF13751" s="439"/>
      <c r="AG13751" s="439"/>
      <c r="AH13751" s="439"/>
      <c r="AI13751" s="439"/>
      <c r="AJ13751" s="439"/>
    </row>
    <row r="13752" spans="29:36" x14ac:dyDescent="0.3">
      <c r="AC13752" s="439"/>
      <c r="AD13752" s="439"/>
      <c r="AE13752" s="439"/>
      <c r="AF13752" s="439"/>
      <c r="AG13752" s="439"/>
      <c r="AH13752" s="439"/>
      <c r="AI13752" s="439"/>
      <c r="AJ13752" s="439"/>
    </row>
    <row r="13753" spans="29:36" x14ac:dyDescent="0.3">
      <c r="AC13753" s="439"/>
      <c r="AD13753" s="439"/>
      <c r="AE13753" s="439"/>
      <c r="AF13753" s="439"/>
      <c r="AG13753" s="439"/>
      <c r="AH13753" s="439"/>
      <c r="AI13753" s="439"/>
      <c r="AJ13753" s="439"/>
    </row>
    <row r="13754" spans="29:36" x14ac:dyDescent="0.3">
      <c r="AC13754" s="439"/>
      <c r="AD13754" s="439"/>
      <c r="AE13754" s="439"/>
      <c r="AF13754" s="439"/>
      <c r="AG13754" s="439"/>
      <c r="AH13754" s="439"/>
      <c r="AI13754" s="439"/>
      <c r="AJ13754" s="439"/>
    </row>
    <row r="13755" spans="29:36" x14ac:dyDescent="0.3">
      <c r="AC13755" s="439"/>
      <c r="AD13755" s="439"/>
      <c r="AE13755" s="439"/>
      <c r="AF13755" s="439"/>
      <c r="AG13755" s="439"/>
      <c r="AH13755" s="439"/>
      <c r="AI13755" s="439"/>
      <c r="AJ13755" s="439"/>
    </row>
    <row r="13756" spans="29:36" x14ac:dyDescent="0.3">
      <c r="AC13756" s="439"/>
      <c r="AD13756" s="439"/>
      <c r="AE13756" s="439"/>
      <c r="AF13756" s="439"/>
      <c r="AG13756" s="439"/>
      <c r="AH13756" s="439"/>
      <c r="AI13756" s="439"/>
      <c r="AJ13756" s="439"/>
    </row>
    <row r="13757" spans="29:36" x14ac:dyDescent="0.3">
      <c r="AC13757" s="439"/>
      <c r="AD13757" s="439"/>
      <c r="AE13757" s="439"/>
      <c r="AF13757" s="439"/>
      <c r="AG13757" s="439"/>
      <c r="AH13757" s="439"/>
      <c r="AI13757" s="439"/>
      <c r="AJ13757" s="439"/>
    </row>
    <row r="13758" spans="29:36" x14ac:dyDescent="0.3">
      <c r="AC13758" s="439"/>
      <c r="AD13758" s="439"/>
      <c r="AE13758" s="439"/>
      <c r="AF13758" s="439"/>
      <c r="AG13758" s="439"/>
      <c r="AH13758" s="439"/>
      <c r="AI13758" s="439"/>
      <c r="AJ13758" s="439"/>
    </row>
    <row r="13759" spans="29:36" x14ac:dyDescent="0.3">
      <c r="AC13759" s="439"/>
      <c r="AD13759" s="439"/>
      <c r="AE13759" s="439"/>
      <c r="AF13759" s="439"/>
      <c r="AG13759" s="439"/>
      <c r="AH13759" s="439"/>
      <c r="AI13759" s="439"/>
      <c r="AJ13759" s="439"/>
    </row>
    <row r="13760" spans="29:36" x14ac:dyDescent="0.3">
      <c r="AC13760" s="439"/>
      <c r="AD13760" s="439"/>
      <c r="AE13760" s="439"/>
      <c r="AF13760" s="439"/>
      <c r="AG13760" s="439"/>
      <c r="AH13760" s="439"/>
      <c r="AI13760" s="439"/>
      <c r="AJ13760" s="439"/>
    </row>
    <row r="13761" spans="29:36" x14ac:dyDescent="0.3">
      <c r="AC13761" s="439"/>
      <c r="AD13761" s="439"/>
      <c r="AE13761" s="439"/>
      <c r="AF13761" s="439"/>
      <c r="AG13761" s="439"/>
      <c r="AH13761" s="439"/>
      <c r="AI13761" s="439"/>
      <c r="AJ13761" s="439"/>
    </row>
    <row r="13762" spans="29:36" x14ac:dyDescent="0.3">
      <c r="AC13762" s="439"/>
      <c r="AD13762" s="439"/>
      <c r="AE13762" s="439"/>
      <c r="AF13762" s="439"/>
      <c r="AG13762" s="439"/>
      <c r="AH13762" s="439"/>
      <c r="AI13762" s="439"/>
      <c r="AJ13762" s="439"/>
    </row>
    <row r="13763" spans="29:36" x14ac:dyDescent="0.3">
      <c r="AC13763" s="439"/>
      <c r="AD13763" s="439"/>
      <c r="AE13763" s="439"/>
      <c r="AF13763" s="439"/>
      <c r="AG13763" s="439"/>
      <c r="AH13763" s="439"/>
      <c r="AI13763" s="439"/>
      <c r="AJ13763" s="439"/>
    </row>
    <row r="13764" spans="29:36" x14ac:dyDescent="0.3">
      <c r="AC13764" s="439"/>
      <c r="AD13764" s="439"/>
      <c r="AE13764" s="439"/>
      <c r="AF13764" s="439"/>
      <c r="AG13764" s="439"/>
      <c r="AH13764" s="439"/>
      <c r="AI13764" s="439"/>
      <c r="AJ13764" s="439"/>
    </row>
    <row r="13765" spans="29:36" x14ac:dyDescent="0.3">
      <c r="AC13765" s="439"/>
      <c r="AD13765" s="439"/>
      <c r="AE13765" s="439"/>
      <c r="AF13765" s="439"/>
      <c r="AG13765" s="439"/>
      <c r="AH13765" s="439"/>
      <c r="AI13765" s="439"/>
      <c r="AJ13765" s="439"/>
    </row>
    <row r="13766" spans="29:36" x14ac:dyDescent="0.3">
      <c r="AC13766" s="439"/>
      <c r="AD13766" s="439"/>
      <c r="AE13766" s="439"/>
      <c r="AF13766" s="439"/>
      <c r="AG13766" s="439"/>
      <c r="AH13766" s="439"/>
      <c r="AI13766" s="439"/>
      <c r="AJ13766" s="439"/>
    </row>
    <row r="13767" spans="29:36" x14ac:dyDescent="0.3">
      <c r="AC13767" s="439"/>
      <c r="AD13767" s="439"/>
      <c r="AE13767" s="439"/>
      <c r="AF13767" s="439"/>
      <c r="AG13767" s="439"/>
      <c r="AH13767" s="439"/>
      <c r="AI13767" s="439"/>
      <c r="AJ13767" s="439"/>
    </row>
    <row r="13768" spans="29:36" x14ac:dyDescent="0.3">
      <c r="AC13768" s="439"/>
      <c r="AD13768" s="439"/>
      <c r="AE13768" s="439"/>
      <c r="AF13768" s="439"/>
      <c r="AG13768" s="439"/>
      <c r="AH13768" s="439"/>
      <c r="AI13768" s="439"/>
      <c r="AJ13768" s="439"/>
    </row>
    <row r="13769" spans="29:36" x14ac:dyDescent="0.3">
      <c r="AC13769" s="439"/>
      <c r="AD13769" s="439"/>
      <c r="AE13769" s="439"/>
      <c r="AF13769" s="439"/>
      <c r="AG13769" s="439"/>
      <c r="AH13769" s="439"/>
      <c r="AI13769" s="439"/>
      <c r="AJ13769" s="439"/>
    </row>
    <row r="13770" spans="29:36" x14ac:dyDescent="0.3">
      <c r="AC13770" s="439"/>
      <c r="AD13770" s="439"/>
      <c r="AE13770" s="439"/>
      <c r="AF13770" s="439"/>
      <c r="AG13770" s="439"/>
      <c r="AH13770" s="439"/>
      <c r="AI13770" s="439"/>
      <c r="AJ13770" s="439"/>
    </row>
    <row r="13771" spans="29:36" x14ac:dyDescent="0.3">
      <c r="AC13771" s="439"/>
      <c r="AD13771" s="439"/>
      <c r="AE13771" s="439"/>
      <c r="AF13771" s="439"/>
      <c r="AG13771" s="439"/>
      <c r="AH13771" s="439"/>
      <c r="AI13771" s="439"/>
      <c r="AJ13771" s="439"/>
    </row>
    <row r="13772" spans="29:36" x14ac:dyDescent="0.3">
      <c r="AC13772" s="439"/>
      <c r="AD13772" s="439"/>
      <c r="AE13772" s="439"/>
      <c r="AF13772" s="439"/>
      <c r="AG13772" s="439"/>
      <c r="AH13772" s="439"/>
      <c r="AI13772" s="439"/>
      <c r="AJ13772" s="439"/>
    </row>
    <row r="13773" spans="29:36" x14ac:dyDescent="0.3">
      <c r="AC13773" s="439"/>
      <c r="AD13773" s="439"/>
      <c r="AE13773" s="439"/>
      <c r="AF13773" s="439"/>
      <c r="AG13773" s="439"/>
      <c r="AH13773" s="439"/>
      <c r="AI13773" s="439"/>
      <c r="AJ13773" s="439"/>
    </row>
    <row r="13774" spans="29:36" x14ac:dyDescent="0.3">
      <c r="AC13774" s="439"/>
      <c r="AD13774" s="439"/>
      <c r="AE13774" s="439"/>
      <c r="AF13774" s="439"/>
      <c r="AG13774" s="439"/>
      <c r="AH13774" s="439"/>
      <c r="AI13774" s="439"/>
      <c r="AJ13774" s="439"/>
    </row>
    <row r="13775" spans="29:36" x14ac:dyDescent="0.3">
      <c r="AC13775" s="439"/>
      <c r="AD13775" s="439"/>
      <c r="AE13775" s="439"/>
      <c r="AF13775" s="439"/>
      <c r="AG13775" s="439"/>
      <c r="AH13775" s="439"/>
      <c r="AI13775" s="439"/>
      <c r="AJ13775" s="439"/>
    </row>
    <row r="13776" spans="29:36" x14ac:dyDescent="0.3">
      <c r="AC13776" s="439"/>
      <c r="AD13776" s="439"/>
      <c r="AE13776" s="439"/>
      <c r="AF13776" s="439"/>
      <c r="AG13776" s="439"/>
      <c r="AH13776" s="439"/>
      <c r="AI13776" s="439"/>
      <c r="AJ13776" s="439"/>
    </row>
    <row r="13777" spans="29:36" x14ac:dyDescent="0.3">
      <c r="AC13777" s="439"/>
      <c r="AD13777" s="439"/>
      <c r="AE13777" s="439"/>
      <c r="AF13777" s="439"/>
      <c r="AG13777" s="439"/>
      <c r="AH13777" s="439"/>
      <c r="AI13777" s="439"/>
      <c r="AJ13777" s="439"/>
    </row>
    <row r="13778" spans="29:36" x14ac:dyDescent="0.3">
      <c r="AC13778" s="439"/>
      <c r="AD13778" s="439"/>
      <c r="AE13778" s="439"/>
      <c r="AF13778" s="439"/>
      <c r="AG13778" s="439"/>
      <c r="AH13778" s="439"/>
      <c r="AI13778" s="439"/>
      <c r="AJ13778" s="439"/>
    </row>
    <row r="13779" spans="29:36" x14ac:dyDescent="0.3">
      <c r="AC13779" s="439"/>
      <c r="AD13779" s="439"/>
      <c r="AE13779" s="439"/>
      <c r="AF13779" s="439"/>
      <c r="AG13779" s="439"/>
      <c r="AH13779" s="439"/>
      <c r="AI13779" s="439"/>
      <c r="AJ13779" s="439"/>
    </row>
    <row r="13780" spans="29:36" x14ac:dyDescent="0.3">
      <c r="AC13780" s="439"/>
      <c r="AD13780" s="439"/>
      <c r="AE13780" s="439"/>
      <c r="AF13780" s="439"/>
      <c r="AG13780" s="439"/>
      <c r="AH13780" s="439"/>
      <c r="AI13780" s="439"/>
      <c r="AJ13780" s="439"/>
    </row>
    <row r="13781" spans="29:36" x14ac:dyDescent="0.3">
      <c r="AC13781" s="439"/>
      <c r="AD13781" s="439"/>
      <c r="AE13781" s="439"/>
      <c r="AF13781" s="439"/>
      <c r="AG13781" s="439"/>
      <c r="AH13781" s="439"/>
      <c r="AI13781" s="439"/>
      <c r="AJ13781" s="439"/>
    </row>
    <row r="13782" spans="29:36" x14ac:dyDescent="0.3">
      <c r="AC13782" s="439"/>
      <c r="AD13782" s="439"/>
      <c r="AE13782" s="439"/>
      <c r="AF13782" s="439"/>
      <c r="AG13782" s="439"/>
      <c r="AH13782" s="439"/>
      <c r="AI13782" s="439"/>
      <c r="AJ13782" s="439"/>
    </row>
    <row r="13783" spans="29:36" x14ac:dyDescent="0.3">
      <c r="AC13783" s="439"/>
      <c r="AD13783" s="439"/>
      <c r="AE13783" s="439"/>
      <c r="AF13783" s="439"/>
      <c r="AG13783" s="439"/>
      <c r="AH13783" s="439"/>
      <c r="AI13783" s="439"/>
      <c r="AJ13783" s="439"/>
    </row>
    <row r="13784" spans="29:36" x14ac:dyDescent="0.3">
      <c r="AC13784" s="439"/>
      <c r="AD13784" s="439"/>
      <c r="AE13784" s="439"/>
      <c r="AF13784" s="439"/>
      <c r="AG13784" s="439"/>
      <c r="AH13784" s="439"/>
      <c r="AI13784" s="439"/>
      <c r="AJ13784" s="439"/>
    </row>
    <row r="13785" spans="29:36" x14ac:dyDescent="0.3">
      <c r="AC13785" s="439"/>
      <c r="AD13785" s="439"/>
      <c r="AE13785" s="439"/>
      <c r="AF13785" s="439"/>
      <c r="AG13785" s="439"/>
      <c r="AH13785" s="439"/>
      <c r="AI13785" s="439"/>
      <c r="AJ13785" s="439"/>
    </row>
    <row r="13786" spans="29:36" x14ac:dyDescent="0.3">
      <c r="AC13786" s="439"/>
      <c r="AD13786" s="439"/>
      <c r="AE13786" s="439"/>
      <c r="AF13786" s="439"/>
      <c r="AG13786" s="439"/>
      <c r="AH13786" s="439"/>
      <c r="AI13786" s="439"/>
      <c r="AJ13786" s="439"/>
    </row>
    <row r="13787" spans="29:36" x14ac:dyDescent="0.3">
      <c r="AC13787" s="439"/>
      <c r="AD13787" s="439"/>
      <c r="AE13787" s="439"/>
      <c r="AF13787" s="439"/>
      <c r="AG13787" s="439"/>
      <c r="AH13787" s="439"/>
      <c r="AI13787" s="439"/>
      <c r="AJ13787" s="439"/>
    </row>
    <row r="13788" spans="29:36" x14ac:dyDescent="0.3">
      <c r="AC13788" s="439"/>
      <c r="AD13788" s="439"/>
      <c r="AE13788" s="439"/>
      <c r="AF13788" s="439"/>
      <c r="AG13788" s="439"/>
      <c r="AH13788" s="439"/>
      <c r="AI13788" s="439"/>
      <c r="AJ13788" s="439"/>
    </row>
    <row r="13789" spans="29:36" x14ac:dyDescent="0.3">
      <c r="AC13789" s="439"/>
      <c r="AD13789" s="439"/>
      <c r="AE13789" s="439"/>
      <c r="AF13789" s="439"/>
      <c r="AG13789" s="439"/>
      <c r="AH13789" s="439"/>
      <c r="AI13789" s="439"/>
      <c r="AJ13789" s="439"/>
    </row>
    <row r="13790" spans="29:36" x14ac:dyDescent="0.3">
      <c r="AC13790" s="439"/>
      <c r="AD13790" s="439"/>
      <c r="AE13790" s="439"/>
      <c r="AF13790" s="439"/>
      <c r="AG13790" s="439"/>
      <c r="AH13790" s="439"/>
      <c r="AI13790" s="439"/>
      <c r="AJ13790" s="439"/>
    </row>
    <row r="13791" spans="29:36" x14ac:dyDescent="0.3">
      <c r="AC13791" s="439"/>
      <c r="AD13791" s="439"/>
      <c r="AE13791" s="439"/>
      <c r="AF13791" s="439"/>
      <c r="AG13791" s="439"/>
      <c r="AH13791" s="439"/>
      <c r="AI13791" s="439"/>
      <c r="AJ13791" s="439"/>
    </row>
    <row r="13792" spans="29:36" x14ac:dyDescent="0.3">
      <c r="AC13792" s="439"/>
      <c r="AD13792" s="439"/>
      <c r="AE13792" s="439"/>
      <c r="AF13792" s="439"/>
      <c r="AG13792" s="439"/>
      <c r="AH13792" s="439"/>
      <c r="AI13792" s="439"/>
      <c r="AJ13792" s="439"/>
    </row>
    <row r="13793" spans="29:36" x14ac:dyDescent="0.3">
      <c r="AC13793" s="439"/>
      <c r="AD13793" s="439"/>
      <c r="AE13793" s="439"/>
      <c r="AF13793" s="439"/>
      <c r="AG13793" s="439"/>
      <c r="AH13793" s="439"/>
      <c r="AI13793" s="439"/>
      <c r="AJ13793" s="439"/>
    </row>
    <row r="13794" spans="29:36" x14ac:dyDescent="0.3">
      <c r="AC13794" s="439"/>
      <c r="AD13794" s="439"/>
      <c r="AE13794" s="439"/>
      <c r="AF13794" s="439"/>
      <c r="AG13794" s="439"/>
      <c r="AH13794" s="439"/>
      <c r="AI13794" s="439"/>
      <c r="AJ13794" s="439"/>
    </row>
    <row r="13795" spans="29:36" x14ac:dyDescent="0.3">
      <c r="AC13795" s="439"/>
      <c r="AD13795" s="439"/>
      <c r="AE13795" s="439"/>
      <c r="AF13795" s="439"/>
      <c r="AG13795" s="439"/>
      <c r="AH13795" s="439"/>
      <c r="AI13795" s="439"/>
      <c r="AJ13795" s="439"/>
    </row>
    <row r="13796" spans="29:36" x14ac:dyDescent="0.3">
      <c r="AC13796" s="439"/>
      <c r="AD13796" s="439"/>
      <c r="AE13796" s="439"/>
      <c r="AF13796" s="439"/>
      <c r="AG13796" s="439"/>
      <c r="AH13796" s="439"/>
      <c r="AI13796" s="439"/>
      <c r="AJ13796" s="439"/>
    </row>
    <row r="13797" spans="29:36" x14ac:dyDescent="0.3">
      <c r="AC13797" s="439"/>
      <c r="AD13797" s="439"/>
      <c r="AE13797" s="439"/>
      <c r="AF13797" s="439"/>
      <c r="AG13797" s="439"/>
      <c r="AH13797" s="439"/>
      <c r="AI13797" s="439"/>
      <c r="AJ13797" s="439"/>
    </row>
    <row r="13798" spans="29:36" x14ac:dyDescent="0.3">
      <c r="AC13798" s="439"/>
      <c r="AD13798" s="439"/>
      <c r="AE13798" s="439"/>
      <c r="AF13798" s="439"/>
      <c r="AG13798" s="439"/>
      <c r="AH13798" s="439"/>
      <c r="AI13798" s="439"/>
      <c r="AJ13798" s="439"/>
    </row>
    <row r="13799" spans="29:36" x14ac:dyDescent="0.3">
      <c r="AC13799" s="439"/>
      <c r="AD13799" s="439"/>
      <c r="AE13799" s="439"/>
      <c r="AF13799" s="439"/>
      <c r="AG13799" s="439"/>
      <c r="AH13799" s="439"/>
      <c r="AI13799" s="439"/>
      <c r="AJ13799" s="439"/>
    </row>
    <row r="13800" spans="29:36" x14ac:dyDescent="0.3">
      <c r="AC13800" s="439"/>
      <c r="AD13800" s="439"/>
      <c r="AE13800" s="439"/>
      <c r="AF13800" s="439"/>
      <c r="AG13800" s="439"/>
      <c r="AH13800" s="439"/>
      <c r="AI13800" s="439"/>
      <c r="AJ13800" s="439"/>
    </row>
    <row r="13801" spans="29:36" x14ac:dyDescent="0.3">
      <c r="AC13801" s="439"/>
      <c r="AD13801" s="439"/>
      <c r="AE13801" s="439"/>
      <c r="AF13801" s="439"/>
      <c r="AG13801" s="439"/>
      <c r="AH13801" s="439"/>
      <c r="AI13801" s="439"/>
      <c r="AJ13801" s="439"/>
    </row>
    <row r="13802" spans="29:36" x14ac:dyDescent="0.3">
      <c r="AC13802" s="439"/>
      <c r="AD13802" s="439"/>
      <c r="AE13802" s="439"/>
      <c r="AF13802" s="439"/>
      <c r="AG13802" s="439"/>
      <c r="AH13802" s="439"/>
      <c r="AI13802" s="439"/>
      <c r="AJ13802" s="439"/>
    </row>
    <row r="13803" spans="29:36" x14ac:dyDescent="0.3">
      <c r="AC13803" s="439"/>
      <c r="AD13803" s="439"/>
      <c r="AE13803" s="439"/>
      <c r="AF13803" s="439"/>
      <c r="AG13803" s="439"/>
      <c r="AH13803" s="439"/>
      <c r="AI13803" s="439"/>
      <c r="AJ13803" s="439"/>
    </row>
    <row r="13804" spans="29:36" x14ac:dyDescent="0.3">
      <c r="AC13804" s="439"/>
      <c r="AD13804" s="439"/>
      <c r="AE13804" s="439"/>
      <c r="AF13804" s="439"/>
      <c r="AG13804" s="439"/>
      <c r="AH13804" s="439"/>
      <c r="AI13804" s="439"/>
      <c r="AJ13804" s="439"/>
    </row>
    <row r="13805" spans="29:36" x14ac:dyDescent="0.3">
      <c r="AC13805" s="439"/>
      <c r="AD13805" s="439"/>
      <c r="AE13805" s="439"/>
      <c r="AF13805" s="439"/>
      <c r="AG13805" s="439"/>
      <c r="AH13805" s="439"/>
      <c r="AI13805" s="439"/>
      <c r="AJ13805" s="439"/>
    </row>
    <row r="13806" spans="29:36" x14ac:dyDescent="0.3">
      <c r="AC13806" s="439"/>
      <c r="AD13806" s="439"/>
      <c r="AE13806" s="439"/>
      <c r="AF13806" s="439"/>
      <c r="AG13806" s="439"/>
      <c r="AH13806" s="439"/>
      <c r="AI13806" s="439"/>
      <c r="AJ13806" s="439"/>
    </row>
    <row r="13807" spans="29:36" x14ac:dyDescent="0.3">
      <c r="AC13807" s="439"/>
      <c r="AD13807" s="439"/>
      <c r="AE13807" s="439"/>
      <c r="AF13807" s="439"/>
      <c r="AG13807" s="439"/>
      <c r="AH13807" s="439"/>
      <c r="AI13807" s="439"/>
      <c r="AJ13807" s="439"/>
    </row>
    <row r="13808" spans="29:36" x14ac:dyDescent="0.3">
      <c r="AC13808" s="439"/>
      <c r="AD13808" s="439"/>
      <c r="AE13808" s="439"/>
      <c r="AF13808" s="439"/>
      <c r="AG13808" s="439"/>
      <c r="AH13808" s="439"/>
      <c r="AI13808" s="439"/>
      <c r="AJ13808" s="439"/>
    </row>
    <row r="13809" spans="29:36" x14ac:dyDescent="0.3">
      <c r="AC13809" s="439"/>
      <c r="AD13809" s="439"/>
      <c r="AE13809" s="439"/>
      <c r="AF13809" s="439"/>
      <c r="AG13809" s="439"/>
      <c r="AH13809" s="439"/>
      <c r="AI13809" s="439"/>
      <c r="AJ13809" s="439"/>
    </row>
    <row r="13810" spans="29:36" x14ac:dyDescent="0.3">
      <c r="AC13810" s="439"/>
      <c r="AD13810" s="439"/>
      <c r="AE13810" s="439"/>
      <c r="AF13810" s="439"/>
      <c r="AG13810" s="439"/>
      <c r="AH13810" s="439"/>
      <c r="AI13810" s="439"/>
      <c r="AJ13810" s="439"/>
    </row>
    <row r="13811" spans="29:36" x14ac:dyDescent="0.3">
      <c r="AC13811" s="439"/>
      <c r="AD13811" s="439"/>
      <c r="AE13811" s="439"/>
      <c r="AF13811" s="439"/>
      <c r="AG13811" s="439"/>
      <c r="AH13811" s="439"/>
      <c r="AI13811" s="439"/>
      <c r="AJ13811" s="439"/>
    </row>
    <row r="13812" spans="29:36" x14ac:dyDescent="0.3">
      <c r="AC13812" s="439"/>
      <c r="AD13812" s="439"/>
      <c r="AE13812" s="439"/>
      <c r="AF13812" s="439"/>
      <c r="AG13812" s="439"/>
      <c r="AH13812" s="439"/>
      <c r="AI13812" s="439"/>
      <c r="AJ13812" s="439"/>
    </row>
    <row r="13813" spans="29:36" x14ac:dyDescent="0.3">
      <c r="AC13813" s="439"/>
      <c r="AD13813" s="439"/>
      <c r="AE13813" s="439"/>
      <c r="AF13813" s="439"/>
      <c r="AG13813" s="439"/>
      <c r="AH13813" s="439"/>
      <c r="AI13813" s="439"/>
      <c r="AJ13813" s="439"/>
    </row>
    <row r="13814" spans="29:36" x14ac:dyDescent="0.3">
      <c r="AC13814" s="439"/>
      <c r="AD13814" s="439"/>
      <c r="AE13814" s="439"/>
      <c r="AF13814" s="439"/>
      <c r="AG13814" s="439"/>
      <c r="AH13814" s="439"/>
      <c r="AI13814" s="439"/>
      <c r="AJ13814" s="439"/>
    </row>
    <row r="13815" spans="29:36" x14ac:dyDescent="0.3">
      <c r="AC13815" s="439"/>
      <c r="AD13815" s="439"/>
      <c r="AE13815" s="439"/>
      <c r="AF13815" s="439"/>
      <c r="AG13815" s="439"/>
      <c r="AH13815" s="439"/>
      <c r="AI13815" s="439"/>
      <c r="AJ13815" s="439"/>
    </row>
    <row r="13816" spans="29:36" x14ac:dyDescent="0.3">
      <c r="AC13816" s="439"/>
      <c r="AD13816" s="439"/>
      <c r="AE13816" s="439"/>
      <c r="AF13816" s="439"/>
      <c r="AG13816" s="439"/>
      <c r="AH13816" s="439"/>
      <c r="AI13816" s="439"/>
      <c r="AJ13816" s="439"/>
    </row>
    <row r="13817" spans="29:36" x14ac:dyDescent="0.3">
      <c r="AC13817" s="439"/>
      <c r="AD13817" s="439"/>
      <c r="AE13817" s="439"/>
      <c r="AF13817" s="439"/>
      <c r="AG13817" s="439"/>
      <c r="AH13817" s="439"/>
      <c r="AI13817" s="439"/>
      <c r="AJ13817" s="439"/>
    </row>
    <row r="13818" spans="29:36" x14ac:dyDescent="0.3">
      <c r="AC13818" s="439"/>
      <c r="AD13818" s="439"/>
      <c r="AE13818" s="439"/>
      <c r="AF13818" s="439"/>
      <c r="AG13818" s="439"/>
      <c r="AH13818" s="439"/>
      <c r="AI13818" s="439"/>
      <c r="AJ13818" s="439"/>
    </row>
    <row r="13819" spans="29:36" x14ac:dyDescent="0.3">
      <c r="AC13819" s="439"/>
      <c r="AD13819" s="439"/>
      <c r="AE13819" s="439"/>
      <c r="AF13819" s="439"/>
      <c r="AG13819" s="439"/>
      <c r="AH13819" s="439"/>
      <c r="AI13819" s="439"/>
      <c r="AJ13819" s="439"/>
    </row>
    <row r="13820" spans="29:36" x14ac:dyDescent="0.3">
      <c r="AC13820" s="439"/>
      <c r="AD13820" s="439"/>
      <c r="AE13820" s="439"/>
      <c r="AF13820" s="439"/>
      <c r="AG13820" s="439"/>
      <c r="AH13820" s="439"/>
      <c r="AI13820" s="439"/>
      <c r="AJ13820" s="439"/>
    </row>
    <row r="13821" spans="29:36" x14ac:dyDescent="0.3">
      <c r="AC13821" s="439"/>
      <c r="AD13821" s="439"/>
      <c r="AE13821" s="439"/>
      <c r="AF13821" s="439"/>
      <c r="AG13821" s="439"/>
      <c r="AH13821" s="439"/>
      <c r="AI13821" s="439"/>
      <c r="AJ13821" s="439"/>
    </row>
    <row r="13822" spans="29:36" x14ac:dyDescent="0.3">
      <c r="AC13822" s="439"/>
      <c r="AD13822" s="439"/>
      <c r="AE13822" s="439"/>
      <c r="AF13822" s="439"/>
      <c r="AG13822" s="439"/>
      <c r="AH13822" s="439"/>
      <c r="AI13822" s="439"/>
      <c r="AJ13822" s="439"/>
    </row>
    <row r="13823" spans="29:36" x14ac:dyDescent="0.3">
      <c r="AC13823" s="439"/>
      <c r="AD13823" s="439"/>
      <c r="AE13823" s="439"/>
      <c r="AF13823" s="439"/>
      <c r="AG13823" s="439"/>
      <c r="AH13823" s="439"/>
      <c r="AI13823" s="439"/>
      <c r="AJ13823" s="439"/>
    </row>
    <row r="13824" spans="29:36" x14ac:dyDescent="0.3">
      <c r="AC13824" s="439"/>
      <c r="AD13824" s="439"/>
      <c r="AE13824" s="439"/>
      <c r="AF13824" s="439"/>
      <c r="AG13824" s="439"/>
      <c r="AH13824" s="439"/>
      <c r="AI13824" s="439"/>
      <c r="AJ13824" s="439"/>
    </row>
    <row r="13825" spans="29:36" x14ac:dyDescent="0.3">
      <c r="AC13825" s="439"/>
      <c r="AD13825" s="439"/>
      <c r="AE13825" s="439"/>
      <c r="AF13825" s="439"/>
      <c r="AG13825" s="439"/>
      <c r="AH13825" s="439"/>
      <c r="AI13825" s="439"/>
      <c r="AJ13825" s="439"/>
    </row>
    <row r="13826" spans="29:36" x14ac:dyDescent="0.3">
      <c r="AC13826" s="439"/>
      <c r="AD13826" s="439"/>
      <c r="AE13826" s="439"/>
      <c r="AF13826" s="439"/>
      <c r="AG13826" s="439"/>
      <c r="AH13826" s="439"/>
      <c r="AI13826" s="439"/>
      <c r="AJ13826" s="439"/>
    </row>
    <row r="13827" spans="29:36" x14ac:dyDescent="0.3">
      <c r="AC13827" s="439"/>
      <c r="AD13827" s="439"/>
      <c r="AE13827" s="439"/>
      <c r="AF13827" s="439"/>
      <c r="AG13827" s="439"/>
      <c r="AH13827" s="439"/>
      <c r="AI13827" s="439"/>
      <c r="AJ13827" s="439"/>
    </row>
    <row r="13828" spans="29:36" x14ac:dyDescent="0.3">
      <c r="AC13828" s="439"/>
      <c r="AD13828" s="439"/>
      <c r="AE13828" s="439"/>
      <c r="AF13828" s="439"/>
      <c r="AG13828" s="439"/>
      <c r="AH13828" s="439"/>
      <c r="AI13828" s="439"/>
      <c r="AJ13828" s="439"/>
    </row>
    <row r="13829" spans="29:36" x14ac:dyDescent="0.3">
      <c r="AC13829" s="439"/>
      <c r="AD13829" s="439"/>
      <c r="AE13829" s="439"/>
      <c r="AF13829" s="439"/>
      <c r="AG13829" s="439"/>
      <c r="AH13829" s="439"/>
      <c r="AI13829" s="439"/>
      <c r="AJ13829" s="439"/>
    </row>
    <row r="13830" spans="29:36" x14ac:dyDescent="0.3">
      <c r="AC13830" s="439"/>
      <c r="AD13830" s="439"/>
      <c r="AE13830" s="439"/>
      <c r="AF13830" s="439"/>
      <c r="AG13830" s="439"/>
      <c r="AH13830" s="439"/>
      <c r="AI13830" s="439"/>
      <c r="AJ13830" s="439"/>
    </row>
    <row r="13831" spans="29:36" x14ac:dyDescent="0.3">
      <c r="AC13831" s="439"/>
      <c r="AD13831" s="439"/>
      <c r="AE13831" s="439"/>
      <c r="AF13831" s="439"/>
      <c r="AG13831" s="439"/>
      <c r="AH13831" s="439"/>
      <c r="AI13831" s="439"/>
      <c r="AJ13831" s="439"/>
    </row>
    <row r="13832" spans="29:36" x14ac:dyDescent="0.3">
      <c r="AC13832" s="439"/>
      <c r="AD13832" s="439"/>
      <c r="AE13832" s="439"/>
      <c r="AF13832" s="439"/>
      <c r="AG13832" s="439"/>
      <c r="AH13832" s="439"/>
      <c r="AI13832" s="439"/>
      <c r="AJ13832" s="439"/>
    </row>
    <row r="13833" spans="29:36" x14ac:dyDescent="0.3">
      <c r="AC13833" s="439"/>
      <c r="AD13833" s="439"/>
      <c r="AE13833" s="439"/>
      <c r="AF13833" s="439"/>
      <c r="AG13833" s="439"/>
      <c r="AH13833" s="439"/>
      <c r="AI13833" s="439"/>
      <c r="AJ13833" s="439"/>
    </row>
    <row r="13834" spans="29:36" x14ac:dyDescent="0.3">
      <c r="AC13834" s="439"/>
      <c r="AD13834" s="439"/>
      <c r="AE13834" s="439"/>
      <c r="AF13834" s="439"/>
      <c r="AG13834" s="439"/>
      <c r="AH13834" s="439"/>
      <c r="AI13834" s="439"/>
      <c r="AJ13834" s="439"/>
    </row>
    <row r="13835" spans="29:36" x14ac:dyDescent="0.3">
      <c r="AC13835" s="439"/>
      <c r="AD13835" s="439"/>
      <c r="AE13835" s="439"/>
      <c r="AF13835" s="439"/>
      <c r="AG13835" s="439"/>
      <c r="AH13835" s="439"/>
      <c r="AI13835" s="439"/>
      <c r="AJ13835" s="439"/>
    </row>
    <row r="13836" spans="29:36" x14ac:dyDescent="0.3">
      <c r="AC13836" s="439"/>
      <c r="AD13836" s="439"/>
      <c r="AE13836" s="439"/>
      <c r="AF13836" s="439"/>
      <c r="AG13836" s="439"/>
      <c r="AH13836" s="439"/>
      <c r="AI13836" s="439"/>
      <c r="AJ13836" s="439"/>
    </row>
    <row r="13837" spans="29:36" x14ac:dyDescent="0.3">
      <c r="AC13837" s="439"/>
      <c r="AD13837" s="439"/>
      <c r="AE13837" s="439"/>
      <c r="AF13837" s="439"/>
      <c r="AG13837" s="439"/>
      <c r="AH13837" s="439"/>
      <c r="AI13837" s="439"/>
      <c r="AJ13837" s="439"/>
    </row>
    <row r="13838" spans="29:36" x14ac:dyDescent="0.3">
      <c r="AC13838" s="439"/>
      <c r="AD13838" s="439"/>
      <c r="AE13838" s="439"/>
      <c r="AF13838" s="439"/>
      <c r="AG13838" s="439"/>
      <c r="AH13838" s="439"/>
      <c r="AI13838" s="439"/>
      <c r="AJ13838" s="439"/>
    </row>
    <row r="13839" spans="29:36" x14ac:dyDescent="0.3">
      <c r="AC13839" s="439"/>
      <c r="AD13839" s="439"/>
      <c r="AE13839" s="439"/>
      <c r="AF13839" s="439"/>
      <c r="AG13839" s="439"/>
      <c r="AH13839" s="439"/>
      <c r="AI13839" s="439"/>
      <c r="AJ13839" s="439"/>
    </row>
    <row r="13840" spans="29:36" x14ac:dyDescent="0.3">
      <c r="AC13840" s="439"/>
      <c r="AD13840" s="439"/>
      <c r="AE13840" s="439"/>
      <c r="AF13840" s="439"/>
      <c r="AG13840" s="439"/>
      <c r="AH13840" s="439"/>
      <c r="AI13840" s="439"/>
      <c r="AJ13840" s="439"/>
    </row>
    <row r="13841" spans="29:36" x14ac:dyDescent="0.3">
      <c r="AC13841" s="439"/>
      <c r="AD13841" s="439"/>
      <c r="AE13841" s="439"/>
      <c r="AF13841" s="439"/>
      <c r="AG13841" s="439"/>
      <c r="AH13841" s="439"/>
      <c r="AI13841" s="439"/>
      <c r="AJ13841" s="439"/>
    </row>
    <row r="13842" spans="29:36" x14ac:dyDescent="0.3">
      <c r="AC13842" s="439"/>
      <c r="AD13842" s="439"/>
      <c r="AE13842" s="439"/>
      <c r="AF13842" s="439"/>
      <c r="AG13842" s="439"/>
      <c r="AH13842" s="439"/>
      <c r="AI13842" s="439"/>
      <c r="AJ13842" s="439"/>
    </row>
    <row r="13843" spans="29:36" x14ac:dyDescent="0.3">
      <c r="AC13843" s="439"/>
      <c r="AD13843" s="439"/>
      <c r="AE13843" s="439"/>
      <c r="AF13843" s="439"/>
      <c r="AG13843" s="439"/>
      <c r="AH13843" s="439"/>
      <c r="AI13843" s="439"/>
      <c r="AJ13843" s="439"/>
    </row>
    <row r="13844" spans="29:36" x14ac:dyDescent="0.3">
      <c r="AC13844" s="439"/>
      <c r="AD13844" s="439"/>
      <c r="AE13844" s="439"/>
      <c r="AF13844" s="439"/>
      <c r="AG13844" s="439"/>
      <c r="AH13844" s="439"/>
      <c r="AI13844" s="439"/>
      <c r="AJ13844" s="439"/>
    </row>
    <row r="13845" spans="29:36" x14ac:dyDescent="0.3">
      <c r="AC13845" s="439"/>
      <c r="AD13845" s="439"/>
      <c r="AE13845" s="439"/>
      <c r="AF13845" s="439"/>
      <c r="AG13845" s="439"/>
      <c r="AH13845" s="439"/>
      <c r="AI13845" s="439"/>
      <c r="AJ13845" s="439"/>
    </row>
    <row r="13846" spans="29:36" x14ac:dyDescent="0.3">
      <c r="AC13846" s="439"/>
      <c r="AD13846" s="439"/>
      <c r="AE13846" s="439"/>
      <c r="AF13846" s="439"/>
      <c r="AG13846" s="439"/>
      <c r="AH13846" s="439"/>
      <c r="AI13846" s="439"/>
      <c r="AJ13846" s="439"/>
    </row>
    <row r="13847" spans="29:36" x14ac:dyDescent="0.3">
      <c r="AC13847" s="439"/>
      <c r="AD13847" s="439"/>
      <c r="AE13847" s="439"/>
      <c r="AF13847" s="439"/>
      <c r="AG13847" s="439"/>
      <c r="AH13847" s="439"/>
      <c r="AI13847" s="439"/>
      <c r="AJ13847" s="439"/>
    </row>
    <row r="13848" spans="29:36" x14ac:dyDescent="0.3">
      <c r="AC13848" s="439"/>
      <c r="AD13848" s="439"/>
      <c r="AE13848" s="439"/>
      <c r="AF13848" s="439"/>
      <c r="AG13848" s="439"/>
      <c r="AH13848" s="439"/>
      <c r="AI13848" s="439"/>
      <c r="AJ13848" s="439"/>
    </row>
    <row r="13849" spans="29:36" x14ac:dyDescent="0.3">
      <c r="AC13849" s="439"/>
      <c r="AD13849" s="439"/>
      <c r="AE13849" s="439"/>
      <c r="AF13849" s="439"/>
      <c r="AG13849" s="439"/>
      <c r="AH13849" s="439"/>
      <c r="AI13849" s="439"/>
      <c r="AJ13849" s="439"/>
    </row>
    <row r="13850" spans="29:36" x14ac:dyDescent="0.3">
      <c r="AC13850" s="439"/>
      <c r="AD13850" s="439"/>
      <c r="AE13850" s="439"/>
      <c r="AF13850" s="439"/>
      <c r="AG13850" s="439"/>
      <c r="AH13850" s="439"/>
      <c r="AI13850" s="439"/>
      <c r="AJ13850" s="439"/>
    </row>
    <row r="13851" spans="29:36" x14ac:dyDescent="0.3">
      <c r="AC13851" s="439"/>
      <c r="AD13851" s="439"/>
      <c r="AE13851" s="439"/>
      <c r="AF13851" s="439"/>
      <c r="AG13851" s="439"/>
      <c r="AH13851" s="439"/>
      <c r="AI13851" s="439"/>
      <c r="AJ13851" s="439"/>
    </row>
    <row r="13852" spans="29:36" x14ac:dyDescent="0.3">
      <c r="AC13852" s="439"/>
      <c r="AD13852" s="439"/>
      <c r="AE13852" s="439"/>
      <c r="AF13852" s="439"/>
      <c r="AG13852" s="439"/>
      <c r="AH13852" s="439"/>
      <c r="AI13852" s="439"/>
      <c r="AJ13852" s="439"/>
    </row>
    <row r="13853" spans="29:36" x14ac:dyDescent="0.3">
      <c r="AC13853" s="439"/>
      <c r="AD13853" s="439"/>
      <c r="AE13853" s="439"/>
      <c r="AF13853" s="439"/>
      <c r="AG13853" s="439"/>
      <c r="AH13853" s="439"/>
      <c r="AI13853" s="439"/>
      <c r="AJ13853" s="439"/>
    </row>
    <row r="13854" spans="29:36" x14ac:dyDescent="0.3">
      <c r="AC13854" s="439"/>
      <c r="AD13854" s="439"/>
      <c r="AE13854" s="439"/>
      <c r="AF13854" s="439"/>
      <c r="AG13854" s="439"/>
      <c r="AH13854" s="439"/>
      <c r="AI13854" s="439"/>
      <c r="AJ13854" s="439"/>
    </row>
    <row r="13855" spans="29:36" x14ac:dyDescent="0.3">
      <c r="AC13855" s="439"/>
      <c r="AD13855" s="439"/>
      <c r="AE13855" s="439"/>
      <c r="AF13855" s="439"/>
      <c r="AG13855" s="439"/>
      <c r="AH13855" s="439"/>
      <c r="AI13855" s="439"/>
      <c r="AJ13855" s="439"/>
    </row>
    <row r="13856" spans="29:36" x14ac:dyDescent="0.3">
      <c r="AC13856" s="439"/>
      <c r="AD13856" s="439"/>
      <c r="AE13856" s="439"/>
      <c r="AF13856" s="439"/>
      <c r="AG13856" s="439"/>
      <c r="AH13856" s="439"/>
      <c r="AI13856" s="439"/>
      <c r="AJ13856" s="439"/>
    </row>
    <row r="13857" spans="29:36" x14ac:dyDescent="0.3">
      <c r="AC13857" s="439"/>
      <c r="AD13857" s="439"/>
      <c r="AE13857" s="439"/>
      <c r="AF13857" s="439"/>
      <c r="AG13857" s="439"/>
      <c r="AH13857" s="439"/>
      <c r="AI13857" s="439"/>
      <c r="AJ13857" s="439"/>
    </row>
    <row r="13858" spans="29:36" x14ac:dyDescent="0.3">
      <c r="AC13858" s="439"/>
      <c r="AD13858" s="439"/>
      <c r="AE13858" s="439"/>
      <c r="AF13858" s="439"/>
      <c r="AG13858" s="439"/>
      <c r="AH13858" s="439"/>
      <c r="AI13858" s="439"/>
      <c r="AJ13858" s="439"/>
    </row>
    <row r="13859" spans="29:36" x14ac:dyDescent="0.3">
      <c r="AC13859" s="439"/>
      <c r="AD13859" s="439"/>
      <c r="AE13859" s="439"/>
      <c r="AF13859" s="439"/>
      <c r="AG13859" s="439"/>
      <c r="AH13859" s="439"/>
      <c r="AI13859" s="439"/>
      <c r="AJ13859" s="439"/>
    </row>
    <row r="13860" spans="29:36" x14ac:dyDescent="0.3">
      <c r="AC13860" s="439"/>
      <c r="AD13860" s="439"/>
      <c r="AE13860" s="439"/>
      <c r="AF13860" s="439"/>
      <c r="AG13860" s="439"/>
      <c r="AH13860" s="439"/>
      <c r="AI13860" s="439"/>
      <c r="AJ13860" s="439"/>
    </row>
    <row r="13861" spans="29:36" x14ac:dyDescent="0.3">
      <c r="AC13861" s="439"/>
      <c r="AD13861" s="439"/>
      <c r="AE13861" s="439"/>
      <c r="AF13861" s="439"/>
      <c r="AG13861" s="439"/>
      <c r="AH13861" s="439"/>
      <c r="AI13861" s="439"/>
      <c r="AJ13861" s="439"/>
    </row>
    <row r="13862" spans="29:36" x14ac:dyDescent="0.3">
      <c r="AC13862" s="439"/>
      <c r="AD13862" s="439"/>
      <c r="AE13862" s="439"/>
      <c r="AF13862" s="439"/>
      <c r="AG13862" s="439"/>
      <c r="AH13862" s="439"/>
      <c r="AI13862" s="439"/>
      <c r="AJ13862" s="439"/>
    </row>
    <row r="13863" spans="29:36" x14ac:dyDescent="0.3">
      <c r="AC13863" s="439"/>
      <c r="AD13863" s="439"/>
      <c r="AE13863" s="439"/>
      <c r="AF13863" s="439"/>
      <c r="AG13863" s="439"/>
      <c r="AH13863" s="439"/>
      <c r="AI13863" s="439"/>
      <c r="AJ13863" s="439"/>
    </row>
    <row r="13864" spans="29:36" x14ac:dyDescent="0.3">
      <c r="AC13864" s="439"/>
      <c r="AD13864" s="439"/>
      <c r="AE13864" s="439"/>
      <c r="AF13864" s="439"/>
      <c r="AG13864" s="439"/>
      <c r="AH13864" s="439"/>
      <c r="AI13864" s="439"/>
      <c r="AJ13864" s="439"/>
    </row>
    <row r="13865" spans="29:36" x14ac:dyDescent="0.3">
      <c r="AC13865" s="439"/>
      <c r="AD13865" s="439"/>
      <c r="AE13865" s="439"/>
      <c r="AF13865" s="439"/>
      <c r="AG13865" s="439"/>
      <c r="AH13865" s="439"/>
      <c r="AI13865" s="439"/>
      <c r="AJ13865" s="439"/>
    </row>
    <row r="13866" spans="29:36" x14ac:dyDescent="0.3">
      <c r="AC13866" s="439"/>
      <c r="AD13866" s="439"/>
      <c r="AE13866" s="439"/>
      <c r="AF13866" s="439"/>
      <c r="AG13866" s="439"/>
      <c r="AH13866" s="439"/>
      <c r="AI13866" s="439"/>
      <c r="AJ13866" s="439"/>
    </row>
    <row r="13867" spans="29:36" x14ac:dyDescent="0.3">
      <c r="AC13867" s="439"/>
      <c r="AD13867" s="439"/>
      <c r="AE13867" s="439"/>
      <c r="AF13867" s="439"/>
      <c r="AG13867" s="439"/>
      <c r="AH13867" s="439"/>
      <c r="AI13867" s="439"/>
      <c r="AJ13867" s="439"/>
    </row>
    <row r="13868" spans="29:36" x14ac:dyDescent="0.3">
      <c r="AC13868" s="439"/>
      <c r="AD13868" s="439"/>
      <c r="AE13868" s="439"/>
      <c r="AF13868" s="439"/>
      <c r="AG13868" s="439"/>
      <c r="AH13868" s="439"/>
      <c r="AI13868" s="439"/>
      <c r="AJ13868" s="439"/>
    </row>
    <row r="13869" spans="29:36" x14ac:dyDescent="0.3">
      <c r="AC13869" s="439"/>
      <c r="AD13869" s="439"/>
      <c r="AE13869" s="439"/>
      <c r="AF13869" s="439"/>
      <c r="AG13869" s="439"/>
      <c r="AH13869" s="439"/>
      <c r="AI13869" s="439"/>
      <c r="AJ13869" s="439"/>
    </row>
    <row r="13870" spans="29:36" x14ac:dyDescent="0.3">
      <c r="AC13870" s="439"/>
      <c r="AD13870" s="439"/>
      <c r="AE13870" s="439"/>
      <c r="AF13870" s="439"/>
      <c r="AG13870" s="439"/>
      <c r="AH13870" s="439"/>
      <c r="AI13870" s="439"/>
      <c r="AJ13870" s="439"/>
    </row>
    <row r="13871" spans="29:36" x14ac:dyDescent="0.3">
      <c r="AC13871" s="439"/>
      <c r="AD13871" s="439"/>
      <c r="AE13871" s="439"/>
      <c r="AF13871" s="439"/>
      <c r="AG13871" s="439"/>
      <c r="AH13871" s="439"/>
      <c r="AI13871" s="439"/>
      <c r="AJ13871" s="439"/>
    </row>
    <row r="13872" spans="29:36" x14ac:dyDescent="0.3">
      <c r="AC13872" s="439"/>
      <c r="AD13872" s="439"/>
      <c r="AE13872" s="439"/>
      <c r="AF13872" s="439"/>
      <c r="AG13872" s="439"/>
      <c r="AH13872" s="439"/>
      <c r="AI13872" s="439"/>
      <c r="AJ13872" s="439"/>
    </row>
    <row r="13873" spans="29:36" x14ac:dyDescent="0.3">
      <c r="AC13873" s="439"/>
      <c r="AD13873" s="439"/>
      <c r="AE13873" s="439"/>
      <c r="AF13873" s="439"/>
      <c r="AG13873" s="439"/>
      <c r="AH13873" s="439"/>
      <c r="AI13873" s="439"/>
      <c r="AJ13873" s="439"/>
    </row>
    <row r="13874" spans="29:36" x14ac:dyDescent="0.3">
      <c r="AC13874" s="439"/>
      <c r="AD13874" s="439"/>
      <c r="AE13874" s="439"/>
      <c r="AF13874" s="439"/>
      <c r="AG13874" s="439"/>
      <c r="AH13874" s="439"/>
      <c r="AI13874" s="439"/>
      <c r="AJ13874" s="439"/>
    </row>
    <row r="13875" spans="29:36" x14ac:dyDescent="0.3">
      <c r="AC13875" s="439"/>
      <c r="AD13875" s="439"/>
      <c r="AE13875" s="439"/>
      <c r="AF13875" s="439"/>
      <c r="AG13875" s="439"/>
      <c r="AH13875" s="439"/>
      <c r="AI13875" s="439"/>
      <c r="AJ13875" s="439"/>
    </row>
    <row r="13876" spans="29:36" x14ac:dyDescent="0.3">
      <c r="AC13876" s="439"/>
      <c r="AD13876" s="439"/>
      <c r="AE13876" s="439"/>
      <c r="AF13876" s="439"/>
      <c r="AG13876" s="439"/>
      <c r="AH13876" s="439"/>
      <c r="AI13876" s="439"/>
      <c r="AJ13876" s="439"/>
    </row>
    <row r="13877" spans="29:36" x14ac:dyDescent="0.3">
      <c r="AC13877" s="439"/>
      <c r="AD13877" s="439"/>
      <c r="AE13877" s="439"/>
      <c r="AF13877" s="439"/>
      <c r="AG13877" s="439"/>
      <c r="AH13877" s="439"/>
      <c r="AI13877" s="439"/>
      <c r="AJ13877" s="439"/>
    </row>
    <row r="13878" spans="29:36" x14ac:dyDescent="0.3">
      <c r="AC13878" s="439"/>
      <c r="AD13878" s="439"/>
      <c r="AE13878" s="439"/>
      <c r="AF13878" s="439"/>
      <c r="AG13878" s="439"/>
      <c r="AH13878" s="439"/>
      <c r="AI13878" s="439"/>
      <c r="AJ13878" s="439"/>
    </row>
    <row r="13879" spans="29:36" x14ac:dyDescent="0.3">
      <c r="AC13879" s="439"/>
      <c r="AD13879" s="439"/>
      <c r="AE13879" s="439"/>
      <c r="AF13879" s="439"/>
      <c r="AG13879" s="439"/>
      <c r="AH13879" s="439"/>
      <c r="AI13879" s="439"/>
      <c r="AJ13879" s="439"/>
    </row>
    <row r="13880" spans="29:36" x14ac:dyDescent="0.3">
      <c r="AC13880" s="439"/>
      <c r="AD13880" s="439"/>
      <c r="AE13880" s="439"/>
      <c r="AF13880" s="439"/>
      <c r="AG13880" s="439"/>
      <c r="AH13880" s="439"/>
      <c r="AI13880" s="439"/>
      <c r="AJ13880" s="439"/>
    </row>
    <row r="13881" spans="29:36" x14ac:dyDescent="0.3">
      <c r="AC13881" s="439"/>
      <c r="AD13881" s="439"/>
      <c r="AE13881" s="439"/>
      <c r="AF13881" s="439"/>
      <c r="AG13881" s="439"/>
      <c r="AH13881" s="439"/>
      <c r="AI13881" s="439"/>
      <c r="AJ13881" s="439"/>
    </row>
    <row r="13882" spans="29:36" x14ac:dyDescent="0.3">
      <c r="AC13882" s="439"/>
      <c r="AD13882" s="439"/>
      <c r="AE13882" s="439"/>
      <c r="AF13882" s="439"/>
      <c r="AG13882" s="439"/>
      <c r="AH13882" s="439"/>
      <c r="AI13882" s="439"/>
      <c r="AJ13882" s="439"/>
    </row>
    <row r="13883" spans="29:36" x14ac:dyDescent="0.3">
      <c r="AC13883" s="439"/>
      <c r="AD13883" s="439"/>
      <c r="AE13883" s="439"/>
      <c r="AF13883" s="439"/>
      <c r="AG13883" s="439"/>
      <c r="AH13883" s="439"/>
      <c r="AI13883" s="439"/>
      <c r="AJ13883" s="439"/>
    </row>
    <row r="13884" spans="29:36" x14ac:dyDescent="0.3">
      <c r="AC13884" s="439"/>
      <c r="AD13884" s="439"/>
      <c r="AE13884" s="439"/>
      <c r="AF13884" s="439"/>
      <c r="AG13884" s="439"/>
      <c r="AH13884" s="439"/>
      <c r="AI13884" s="439"/>
      <c r="AJ13884" s="439"/>
    </row>
    <row r="13885" spans="29:36" x14ac:dyDescent="0.3">
      <c r="AC13885" s="439"/>
      <c r="AD13885" s="439"/>
      <c r="AE13885" s="439"/>
      <c r="AF13885" s="439"/>
      <c r="AG13885" s="439"/>
      <c r="AH13885" s="439"/>
      <c r="AI13885" s="439"/>
      <c r="AJ13885" s="439"/>
    </row>
    <row r="13886" spans="29:36" x14ac:dyDescent="0.3">
      <c r="AC13886" s="439"/>
      <c r="AD13886" s="439"/>
      <c r="AE13886" s="439"/>
      <c r="AF13886" s="439"/>
      <c r="AG13886" s="439"/>
      <c r="AH13886" s="439"/>
      <c r="AI13886" s="439"/>
      <c r="AJ13886" s="439"/>
    </row>
    <row r="13887" spans="29:36" x14ac:dyDescent="0.3">
      <c r="AC13887" s="439"/>
      <c r="AD13887" s="439"/>
      <c r="AE13887" s="439"/>
      <c r="AF13887" s="439"/>
      <c r="AG13887" s="439"/>
      <c r="AH13887" s="439"/>
      <c r="AI13887" s="439"/>
      <c r="AJ13887" s="439"/>
    </row>
    <row r="13888" spans="29:36" x14ac:dyDescent="0.3">
      <c r="AC13888" s="439"/>
      <c r="AD13888" s="439"/>
      <c r="AE13888" s="439"/>
      <c r="AF13888" s="439"/>
      <c r="AG13888" s="439"/>
      <c r="AH13888" s="439"/>
      <c r="AI13888" s="439"/>
      <c r="AJ13888" s="439"/>
    </row>
    <row r="13889" spans="29:36" x14ac:dyDescent="0.3">
      <c r="AC13889" s="439"/>
      <c r="AD13889" s="439"/>
      <c r="AE13889" s="439"/>
      <c r="AF13889" s="439"/>
      <c r="AG13889" s="439"/>
      <c r="AH13889" s="439"/>
      <c r="AI13889" s="439"/>
      <c r="AJ13889" s="439"/>
    </row>
    <row r="13890" spans="29:36" x14ac:dyDescent="0.3">
      <c r="AC13890" s="439"/>
      <c r="AD13890" s="439"/>
      <c r="AE13890" s="439"/>
      <c r="AF13890" s="439"/>
      <c r="AG13890" s="439"/>
      <c r="AH13890" s="439"/>
      <c r="AI13890" s="439"/>
      <c r="AJ13890" s="439"/>
    </row>
    <row r="13891" spans="29:36" x14ac:dyDescent="0.3">
      <c r="AC13891" s="439"/>
      <c r="AD13891" s="439"/>
      <c r="AE13891" s="439"/>
      <c r="AF13891" s="439"/>
      <c r="AG13891" s="439"/>
      <c r="AH13891" s="439"/>
      <c r="AI13891" s="439"/>
      <c r="AJ13891" s="439"/>
    </row>
    <row r="13892" spans="29:36" x14ac:dyDescent="0.3">
      <c r="AC13892" s="439"/>
      <c r="AD13892" s="439"/>
      <c r="AE13892" s="439"/>
      <c r="AF13892" s="439"/>
      <c r="AG13892" s="439"/>
      <c r="AH13892" s="439"/>
      <c r="AI13892" s="439"/>
      <c r="AJ13892" s="439"/>
    </row>
    <row r="13893" spans="29:36" x14ac:dyDescent="0.3">
      <c r="AC13893" s="439"/>
      <c r="AD13893" s="439"/>
      <c r="AE13893" s="439"/>
      <c r="AF13893" s="439"/>
      <c r="AG13893" s="439"/>
      <c r="AH13893" s="439"/>
      <c r="AI13893" s="439"/>
      <c r="AJ13893" s="439"/>
    </row>
    <row r="13894" spans="29:36" x14ac:dyDescent="0.3">
      <c r="AC13894" s="439"/>
      <c r="AD13894" s="439"/>
      <c r="AE13894" s="439"/>
      <c r="AF13894" s="439"/>
      <c r="AG13894" s="439"/>
      <c r="AH13894" s="439"/>
      <c r="AI13894" s="439"/>
      <c r="AJ13894" s="439"/>
    </row>
    <row r="13895" spans="29:36" x14ac:dyDescent="0.3">
      <c r="AC13895" s="439"/>
      <c r="AD13895" s="439"/>
      <c r="AE13895" s="439"/>
      <c r="AF13895" s="439"/>
      <c r="AG13895" s="439"/>
      <c r="AH13895" s="439"/>
      <c r="AI13895" s="439"/>
      <c r="AJ13895" s="439"/>
    </row>
    <row r="13896" spans="29:36" x14ac:dyDescent="0.3">
      <c r="AC13896" s="439"/>
      <c r="AD13896" s="439"/>
      <c r="AE13896" s="439"/>
      <c r="AF13896" s="439"/>
      <c r="AG13896" s="439"/>
      <c r="AH13896" s="439"/>
      <c r="AI13896" s="439"/>
      <c r="AJ13896" s="439"/>
    </row>
    <row r="13897" spans="29:36" x14ac:dyDescent="0.3">
      <c r="AC13897" s="439"/>
      <c r="AD13897" s="439"/>
      <c r="AE13897" s="439"/>
      <c r="AF13897" s="439"/>
      <c r="AG13897" s="439"/>
      <c r="AH13897" s="439"/>
      <c r="AI13897" s="439"/>
      <c r="AJ13897" s="439"/>
    </row>
    <row r="13898" spans="29:36" x14ac:dyDescent="0.3">
      <c r="AC13898" s="439"/>
      <c r="AD13898" s="439"/>
      <c r="AE13898" s="439"/>
      <c r="AF13898" s="439"/>
      <c r="AG13898" s="439"/>
      <c r="AH13898" s="439"/>
      <c r="AI13898" s="439"/>
      <c r="AJ13898" s="439"/>
    </row>
    <row r="13899" spans="29:36" x14ac:dyDescent="0.3">
      <c r="AC13899" s="439"/>
      <c r="AD13899" s="439"/>
      <c r="AE13899" s="439"/>
      <c r="AF13899" s="439"/>
      <c r="AG13899" s="439"/>
      <c r="AH13899" s="439"/>
      <c r="AI13899" s="439"/>
      <c r="AJ13899" s="439"/>
    </row>
    <row r="13900" spans="29:36" x14ac:dyDescent="0.3">
      <c r="AC13900" s="439"/>
      <c r="AD13900" s="439"/>
      <c r="AE13900" s="439"/>
      <c r="AF13900" s="439"/>
      <c r="AG13900" s="439"/>
      <c r="AH13900" s="439"/>
      <c r="AI13900" s="439"/>
      <c r="AJ13900" s="439"/>
    </row>
    <row r="13901" spans="29:36" x14ac:dyDescent="0.3">
      <c r="AC13901" s="439"/>
      <c r="AD13901" s="439"/>
      <c r="AE13901" s="439"/>
      <c r="AF13901" s="439"/>
      <c r="AG13901" s="439"/>
      <c r="AH13901" s="439"/>
      <c r="AI13901" s="439"/>
      <c r="AJ13901" s="439"/>
    </row>
    <row r="13902" spans="29:36" x14ac:dyDescent="0.3">
      <c r="AC13902" s="439"/>
      <c r="AD13902" s="439"/>
      <c r="AE13902" s="439"/>
      <c r="AF13902" s="439"/>
      <c r="AG13902" s="439"/>
      <c r="AH13902" s="439"/>
      <c r="AI13902" s="439"/>
      <c r="AJ13902" s="439"/>
    </row>
    <row r="13903" spans="29:36" x14ac:dyDescent="0.3">
      <c r="AC13903" s="439"/>
      <c r="AD13903" s="439"/>
      <c r="AE13903" s="439"/>
      <c r="AF13903" s="439"/>
      <c r="AG13903" s="439"/>
      <c r="AH13903" s="439"/>
      <c r="AI13903" s="439"/>
      <c r="AJ13903" s="439"/>
    </row>
    <row r="13904" spans="29:36" x14ac:dyDescent="0.3">
      <c r="AC13904" s="439"/>
      <c r="AD13904" s="439"/>
      <c r="AE13904" s="439"/>
      <c r="AF13904" s="439"/>
      <c r="AG13904" s="439"/>
      <c r="AH13904" s="439"/>
      <c r="AI13904" s="439"/>
      <c r="AJ13904" s="439"/>
    </row>
    <row r="13905" spans="29:36" x14ac:dyDescent="0.3">
      <c r="AC13905" s="439"/>
      <c r="AD13905" s="439"/>
      <c r="AE13905" s="439"/>
      <c r="AF13905" s="439"/>
      <c r="AG13905" s="439"/>
      <c r="AH13905" s="439"/>
      <c r="AI13905" s="439"/>
      <c r="AJ13905" s="439"/>
    </row>
    <row r="13906" spans="29:36" x14ac:dyDescent="0.3">
      <c r="AC13906" s="439"/>
      <c r="AD13906" s="439"/>
      <c r="AE13906" s="439"/>
      <c r="AF13906" s="439"/>
      <c r="AG13906" s="439"/>
      <c r="AH13906" s="439"/>
      <c r="AI13906" s="439"/>
      <c r="AJ13906" s="439"/>
    </row>
    <row r="13907" spans="29:36" x14ac:dyDescent="0.3">
      <c r="AC13907" s="439"/>
      <c r="AD13907" s="439"/>
      <c r="AE13907" s="439"/>
      <c r="AF13907" s="439"/>
      <c r="AG13907" s="439"/>
      <c r="AH13907" s="439"/>
      <c r="AI13907" s="439"/>
      <c r="AJ13907" s="439"/>
    </row>
    <row r="13908" spans="29:36" x14ac:dyDescent="0.3">
      <c r="AC13908" s="439"/>
      <c r="AD13908" s="439"/>
      <c r="AE13908" s="439"/>
      <c r="AF13908" s="439"/>
      <c r="AG13908" s="439"/>
      <c r="AH13908" s="439"/>
      <c r="AI13908" s="439"/>
      <c r="AJ13908" s="439"/>
    </row>
    <row r="13909" spans="29:36" x14ac:dyDescent="0.3">
      <c r="AC13909" s="439"/>
      <c r="AD13909" s="439"/>
      <c r="AE13909" s="439"/>
      <c r="AF13909" s="439"/>
      <c r="AG13909" s="439"/>
      <c r="AH13909" s="439"/>
      <c r="AI13909" s="439"/>
      <c r="AJ13909" s="439"/>
    </row>
    <row r="13910" spans="29:36" x14ac:dyDescent="0.3">
      <c r="AC13910" s="439"/>
      <c r="AD13910" s="439"/>
      <c r="AE13910" s="439"/>
      <c r="AF13910" s="439"/>
      <c r="AG13910" s="439"/>
      <c r="AH13910" s="439"/>
      <c r="AI13910" s="439"/>
      <c r="AJ13910" s="439"/>
    </row>
    <row r="13911" spans="29:36" x14ac:dyDescent="0.3">
      <c r="AC13911" s="439"/>
      <c r="AD13911" s="439"/>
      <c r="AE13911" s="439"/>
      <c r="AF13911" s="439"/>
      <c r="AG13911" s="439"/>
      <c r="AH13911" s="439"/>
      <c r="AI13911" s="439"/>
      <c r="AJ13911" s="439"/>
    </row>
    <row r="13912" spans="29:36" x14ac:dyDescent="0.3">
      <c r="AC13912" s="439"/>
      <c r="AD13912" s="439"/>
      <c r="AE13912" s="439"/>
      <c r="AF13912" s="439"/>
      <c r="AG13912" s="439"/>
      <c r="AH13912" s="439"/>
      <c r="AI13912" s="439"/>
      <c r="AJ13912" s="439"/>
    </row>
    <row r="13913" spans="29:36" x14ac:dyDescent="0.3">
      <c r="AC13913" s="439"/>
      <c r="AD13913" s="439"/>
      <c r="AE13913" s="439"/>
      <c r="AF13913" s="439"/>
      <c r="AG13913" s="439"/>
      <c r="AH13913" s="439"/>
      <c r="AI13913" s="439"/>
      <c r="AJ13913" s="439"/>
    </row>
    <row r="13914" spans="29:36" x14ac:dyDescent="0.3">
      <c r="AC13914" s="439"/>
      <c r="AD13914" s="439"/>
      <c r="AE13914" s="439"/>
      <c r="AF13914" s="439"/>
      <c r="AG13914" s="439"/>
      <c r="AH13914" s="439"/>
      <c r="AI13914" s="439"/>
      <c r="AJ13914" s="439"/>
    </row>
    <row r="13915" spans="29:36" x14ac:dyDescent="0.3">
      <c r="AC13915" s="439"/>
      <c r="AD13915" s="439"/>
      <c r="AE13915" s="439"/>
      <c r="AF13915" s="439"/>
      <c r="AG13915" s="439"/>
      <c r="AH13915" s="439"/>
      <c r="AI13915" s="439"/>
      <c r="AJ13915" s="439"/>
    </row>
    <row r="13916" spans="29:36" x14ac:dyDescent="0.3">
      <c r="AC13916" s="439"/>
      <c r="AD13916" s="439"/>
      <c r="AE13916" s="439"/>
      <c r="AF13916" s="439"/>
      <c r="AG13916" s="439"/>
      <c r="AH13916" s="439"/>
      <c r="AI13916" s="439"/>
      <c r="AJ13916" s="439"/>
    </row>
    <row r="13917" spans="29:36" x14ac:dyDescent="0.3">
      <c r="AC13917" s="439"/>
      <c r="AD13917" s="439"/>
      <c r="AE13917" s="439"/>
      <c r="AF13917" s="439"/>
      <c r="AG13917" s="439"/>
      <c r="AH13917" s="439"/>
      <c r="AI13917" s="439"/>
      <c r="AJ13917" s="439"/>
    </row>
    <row r="13918" spans="29:36" x14ac:dyDescent="0.3">
      <c r="AC13918" s="439"/>
      <c r="AD13918" s="439"/>
      <c r="AE13918" s="439"/>
      <c r="AF13918" s="439"/>
      <c r="AG13918" s="439"/>
      <c r="AH13918" s="439"/>
      <c r="AI13918" s="439"/>
      <c r="AJ13918" s="439"/>
    </row>
    <row r="13919" spans="29:36" x14ac:dyDescent="0.3">
      <c r="AC13919" s="439"/>
      <c r="AD13919" s="439"/>
      <c r="AE13919" s="439"/>
      <c r="AF13919" s="439"/>
      <c r="AG13919" s="439"/>
      <c r="AH13919" s="439"/>
      <c r="AI13919" s="439"/>
      <c r="AJ13919" s="439"/>
    </row>
    <row r="13920" spans="29:36" x14ac:dyDescent="0.3">
      <c r="AC13920" s="439"/>
      <c r="AD13920" s="439"/>
      <c r="AE13920" s="439"/>
      <c r="AF13920" s="439"/>
      <c r="AG13920" s="439"/>
      <c r="AH13920" s="439"/>
      <c r="AI13920" s="439"/>
      <c r="AJ13920" s="439"/>
    </row>
    <row r="13921" spans="29:36" x14ac:dyDescent="0.3">
      <c r="AC13921" s="439"/>
      <c r="AD13921" s="439"/>
      <c r="AE13921" s="439"/>
      <c r="AF13921" s="439"/>
      <c r="AG13921" s="439"/>
      <c r="AH13921" s="439"/>
      <c r="AI13921" s="439"/>
      <c r="AJ13921" s="439"/>
    </row>
    <row r="13922" spans="29:36" x14ac:dyDescent="0.3">
      <c r="AC13922" s="439"/>
      <c r="AD13922" s="439"/>
      <c r="AE13922" s="439"/>
      <c r="AF13922" s="439"/>
      <c r="AG13922" s="439"/>
      <c r="AH13922" s="439"/>
      <c r="AI13922" s="439"/>
      <c r="AJ13922" s="439"/>
    </row>
    <row r="13923" spans="29:36" x14ac:dyDescent="0.3">
      <c r="AC13923" s="439"/>
      <c r="AD13923" s="439"/>
      <c r="AE13923" s="439"/>
      <c r="AF13923" s="439"/>
      <c r="AG13923" s="439"/>
      <c r="AH13923" s="439"/>
      <c r="AI13923" s="439"/>
      <c r="AJ13923" s="439"/>
    </row>
    <row r="13924" spans="29:36" x14ac:dyDescent="0.3">
      <c r="AC13924" s="439"/>
      <c r="AD13924" s="439"/>
      <c r="AE13924" s="439"/>
      <c r="AF13924" s="439"/>
      <c r="AG13924" s="439"/>
      <c r="AH13924" s="439"/>
      <c r="AI13924" s="439"/>
      <c r="AJ13924" s="439"/>
    </row>
    <row r="13925" spans="29:36" x14ac:dyDescent="0.3">
      <c r="AC13925" s="439"/>
      <c r="AD13925" s="439"/>
      <c r="AE13925" s="439"/>
      <c r="AF13925" s="439"/>
      <c r="AG13925" s="439"/>
      <c r="AH13925" s="439"/>
      <c r="AI13925" s="439"/>
      <c r="AJ13925" s="439"/>
    </row>
    <row r="13926" spans="29:36" x14ac:dyDescent="0.3">
      <c r="AC13926" s="439"/>
      <c r="AD13926" s="439"/>
      <c r="AE13926" s="439"/>
      <c r="AF13926" s="439"/>
      <c r="AG13926" s="439"/>
      <c r="AH13926" s="439"/>
      <c r="AI13926" s="439"/>
      <c r="AJ13926" s="439"/>
    </row>
    <row r="13927" spans="29:36" x14ac:dyDescent="0.3">
      <c r="AC13927" s="439"/>
      <c r="AD13927" s="439"/>
      <c r="AE13927" s="439"/>
      <c r="AF13927" s="439"/>
      <c r="AG13927" s="439"/>
      <c r="AH13927" s="439"/>
      <c r="AI13927" s="439"/>
      <c r="AJ13927" s="439"/>
    </row>
    <row r="13928" spans="29:36" x14ac:dyDescent="0.3">
      <c r="AC13928" s="439"/>
      <c r="AD13928" s="439"/>
      <c r="AE13928" s="439"/>
      <c r="AF13928" s="439"/>
      <c r="AG13928" s="439"/>
      <c r="AH13928" s="439"/>
      <c r="AI13928" s="439"/>
      <c r="AJ13928" s="439"/>
    </row>
    <row r="13929" spans="29:36" x14ac:dyDescent="0.3">
      <c r="AC13929" s="439"/>
      <c r="AD13929" s="439"/>
      <c r="AE13929" s="439"/>
      <c r="AF13929" s="439"/>
      <c r="AG13929" s="439"/>
      <c r="AH13929" s="439"/>
      <c r="AI13929" s="439"/>
      <c r="AJ13929" s="439"/>
    </row>
    <row r="13930" spans="29:36" x14ac:dyDescent="0.3">
      <c r="AC13930" s="439"/>
      <c r="AD13930" s="439"/>
      <c r="AE13930" s="439"/>
      <c r="AF13930" s="439"/>
      <c r="AG13930" s="439"/>
      <c r="AH13930" s="439"/>
      <c r="AI13930" s="439"/>
      <c r="AJ13930" s="439"/>
    </row>
    <row r="13931" spans="29:36" x14ac:dyDescent="0.3">
      <c r="AC13931" s="439"/>
      <c r="AD13931" s="439"/>
      <c r="AE13931" s="439"/>
      <c r="AF13931" s="439"/>
      <c r="AG13931" s="439"/>
      <c r="AH13931" s="439"/>
      <c r="AI13931" s="439"/>
      <c r="AJ13931" s="439"/>
    </row>
    <row r="13932" spans="29:36" x14ac:dyDescent="0.3">
      <c r="AC13932" s="439"/>
      <c r="AD13932" s="439"/>
      <c r="AE13932" s="439"/>
      <c r="AF13932" s="439"/>
      <c r="AG13932" s="439"/>
      <c r="AH13932" s="439"/>
      <c r="AI13932" s="439"/>
      <c r="AJ13932" s="439"/>
    </row>
    <row r="13933" spans="29:36" x14ac:dyDescent="0.3">
      <c r="AC13933" s="439"/>
      <c r="AD13933" s="439"/>
      <c r="AE13933" s="439"/>
      <c r="AF13933" s="439"/>
      <c r="AG13933" s="439"/>
      <c r="AH13933" s="439"/>
      <c r="AI13933" s="439"/>
      <c r="AJ13933" s="439"/>
    </row>
    <row r="13934" spans="29:36" x14ac:dyDescent="0.3">
      <c r="AC13934" s="439"/>
      <c r="AD13934" s="439"/>
      <c r="AE13934" s="439"/>
      <c r="AF13934" s="439"/>
      <c r="AG13934" s="439"/>
      <c r="AH13934" s="439"/>
      <c r="AI13934" s="439"/>
      <c r="AJ13934" s="439"/>
    </row>
    <row r="13935" spans="29:36" x14ac:dyDescent="0.3">
      <c r="AC13935" s="439"/>
      <c r="AD13935" s="439"/>
      <c r="AE13935" s="439"/>
      <c r="AF13935" s="439"/>
      <c r="AG13935" s="439"/>
      <c r="AH13935" s="439"/>
      <c r="AI13935" s="439"/>
      <c r="AJ13935" s="439"/>
    </row>
    <row r="13936" spans="29:36" x14ac:dyDescent="0.3">
      <c r="AC13936" s="439"/>
      <c r="AD13936" s="439"/>
      <c r="AE13936" s="439"/>
      <c r="AF13936" s="439"/>
      <c r="AG13936" s="439"/>
      <c r="AH13936" s="439"/>
      <c r="AI13936" s="439"/>
      <c r="AJ13936" s="439"/>
    </row>
    <row r="13937" spans="29:36" x14ac:dyDescent="0.3">
      <c r="AC13937" s="439"/>
      <c r="AD13937" s="439"/>
      <c r="AE13937" s="439"/>
      <c r="AF13937" s="439"/>
      <c r="AG13937" s="439"/>
      <c r="AH13937" s="439"/>
      <c r="AI13937" s="439"/>
      <c r="AJ13937" s="439"/>
    </row>
    <row r="13938" spans="29:36" x14ac:dyDescent="0.3">
      <c r="AC13938" s="439"/>
      <c r="AD13938" s="439"/>
      <c r="AE13938" s="439"/>
      <c r="AF13938" s="439"/>
      <c r="AG13938" s="439"/>
      <c r="AH13938" s="439"/>
      <c r="AI13938" s="439"/>
      <c r="AJ13938" s="439"/>
    </row>
    <row r="13939" spans="29:36" x14ac:dyDescent="0.3">
      <c r="AC13939" s="439"/>
      <c r="AD13939" s="439"/>
      <c r="AE13939" s="439"/>
      <c r="AF13939" s="439"/>
      <c r="AG13939" s="439"/>
      <c r="AH13939" s="439"/>
      <c r="AI13939" s="439"/>
      <c r="AJ13939" s="439"/>
    </row>
    <row r="13940" spans="29:36" x14ac:dyDescent="0.3">
      <c r="AC13940" s="439"/>
      <c r="AD13940" s="439"/>
      <c r="AE13940" s="439"/>
      <c r="AF13940" s="439"/>
      <c r="AG13940" s="439"/>
      <c r="AH13940" s="439"/>
      <c r="AI13940" s="439"/>
      <c r="AJ13940" s="439"/>
    </row>
    <row r="13941" spans="29:36" x14ac:dyDescent="0.3">
      <c r="AC13941" s="439"/>
      <c r="AD13941" s="439"/>
      <c r="AE13941" s="439"/>
      <c r="AF13941" s="439"/>
      <c r="AG13941" s="439"/>
      <c r="AH13941" s="439"/>
      <c r="AI13941" s="439"/>
      <c r="AJ13941" s="439"/>
    </row>
    <row r="13942" spans="29:36" x14ac:dyDescent="0.3">
      <c r="AC13942" s="439"/>
      <c r="AD13942" s="439"/>
      <c r="AE13942" s="439"/>
      <c r="AF13942" s="439"/>
      <c r="AG13942" s="439"/>
      <c r="AH13942" s="439"/>
      <c r="AI13942" s="439"/>
      <c r="AJ13942" s="439"/>
    </row>
    <row r="13943" spans="29:36" x14ac:dyDescent="0.3">
      <c r="AC13943" s="439"/>
      <c r="AD13943" s="439"/>
      <c r="AE13943" s="439"/>
      <c r="AF13943" s="439"/>
      <c r="AG13943" s="439"/>
      <c r="AH13943" s="439"/>
      <c r="AI13943" s="439"/>
      <c r="AJ13943" s="439"/>
    </row>
    <row r="13944" spans="29:36" x14ac:dyDescent="0.3">
      <c r="AC13944" s="439"/>
      <c r="AD13944" s="439"/>
      <c r="AE13944" s="439"/>
      <c r="AF13944" s="439"/>
      <c r="AG13944" s="439"/>
      <c r="AH13944" s="439"/>
      <c r="AI13944" s="439"/>
      <c r="AJ13944" s="439"/>
    </row>
    <row r="13945" spans="29:36" x14ac:dyDescent="0.3">
      <c r="AC13945" s="439"/>
      <c r="AD13945" s="439"/>
      <c r="AE13945" s="439"/>
      <c r="AF13945" s="439"/>
      <c r="AG13945" s="439"/>
      <c r="AH13945" s="439"/>
      <c r="AI13945" s="439"/>
      <c r="AJ13945" s="439"/>
    </row>
    <row r="13946" spans="29:36" x14ac:dyDescent="0.3">
      <c r="AC13946" s="439"/>
      <c r="AD13946" s="439"/>
      <c r="AE13946" s="439"/>
      <c r="AF13946" s="439"/>
      <c r="AG13946" s="439"/>
      <c r="AH13946" s="439"/>
      <c r="AI13946" s="439"/>
      <c r="AJ13946" s="439"/>
    </row>
    <row r="13947" spans="29:36" x14ac:dyDescent="0.3">
      <c r="AC13947" s="439"/>
      <c r="AD13947" s="439"/>
      <c r="AE13947" s="439"/>
      <c r="AF13947" s="439"/>
      <c r="AG13947" s="439"/>
      <c r="AH13947" s="439"/>
      <c r="AI13947" s="439"/>
      <c r="AJ13947" s="439"/>
    </row>
    <row r="13948" spans="29:36" x14ac:dyDescent="0.3">
      <c r="AC13948" s="439"/>
      <c r="AD13948" s="439"/>
      <c r="AE13948" s="439"/>
      <c r="AF13948" s="439"/>
      <c r="AG13948" s="439"/>
      <c r="AH13948" s="439"/>
      <c r="AI13948" s="439"/>
      <c r="AJ13948" s="439"/>
    </row>
    <row r="13949" spans="29:36" x14ac:dyDescent="0.3">
      <c r="AC13949" s="439"/>
      <c r="AD13949" s="439"/>
      <c r="AE13949" s="439"/>
      <c r="AF13949" s="439"/>
      <c r="AG13949" s="439"/>
      <c r="AH13949" s="439"/>
      <c r="AI13949" s="439"/>
      <c r="AJ13949" s="439"/>
    </row>
    <row r="13950" spans="29:36" x14ac:dyDescent="0.3">
      <c r="AC13950" s="439"/>
      <c r="AD13950" s="439"/>
      <c r="AE13950" s="439"/>
      <c r="AF13950" s="439"/>
      <c r="AG13950" s="439"/>
      <c r="AH13950" s="439"/>
      <c r="AI13950" s="439"/>
      <c r="AJ13950" s="439"/>
    </row>
    <row r="13951" spans="29:36" x14ac:dyDescent="0.3">
      <c r="AC13951" s="439"/>
      <c r="AD13951" s="439"/>
      <c r="AE13951" s="439"/>
      <c r="AF13951" s="439"/>
      <c r="AG13951" s="439"/>
      <c r="AH13951" s="439"/>
      <c r="AI13951" s="439"/>
      <c r="AJ13951" s="439"/>
    </row>
    <row r="13952" spans="29:36" x14ac:dyDescent="0.3">
      <c r="AC13952" s="439"/>
      <c r="AD13952" s="439"/>
      <c r="AE13952" s="439"/>
      <c r="AF13952" s="439"/>
      <c r="AG13952" s="439"/>
      <c r="AH13952" s="439"/>
      <c r="AI13952" s="439"/>
      <c r="AJ13952" s="439"/>
    </row>
    <row r="13953" spans="29:36" x14ac:dyDescent="0.3">
      <c r="AC13953" s="439"/>
      <c r="AD13953" s="439"/>
      <c r="AE13953" s="439"/>
      <c r="AF13953" s="439"/>
      <c r="AG13953" s="439"/>
      <c r="AH13953" s="439"/>
      <c r="AI13953" s="439"/>
      <c r="AJ13953" s="439"/>
    </row>
    <row r="13954" spans="29:36" x14ac:dyDescent="0.3">
      <c r="AC13954" s="439"/>
      <c r="AD13954" s="439"/>
      <c r="AE13954" s="439"/>
      <c r="AF13954" s="439"/>
      <c r="AG13954" s="439"/>
      <c r="AH13954" s="439"/>
      <c r="AI13954" s="439"/>
      <c r="AJ13954" s="439"/>
    </row>
    <row r="13955" spans="29:36" x14ac:dyDescent="0.3">
      <c r="AC13955" s="439"/>
      <c r="AD13955" s="439"/>
      <c r="AE13955" s="439"/>
      <c r="AF13955" s="439"/>
      <c r="AG13955" s="439"/>
      <c r="AH13955" s="439"/>
      <c r="AI13955" s="439"/>
      <c r="AJ13955" s="439"/>
    </row>
    <row r="13956" spans="29:36" x14ac:dyDescent="0.3">
      <c r="AC13956" s="439"/>
      <c r="AD13956" s="439"/>
      <c r="AE13956" s="439"/>
      <c r="AF13956" s="439"/>
      <c r="AG13956" s="439"/>
      <c r="AH13956" s="439"/>
      <c r="AI13956" s="439"/>
      <c r="AJ13956" s="439"/>
    </row>
    <row r="13957" spans="29:36" x14ac:dyDescent="0.3">
      <c r="AC13957" s="439"/>
      <c r="AD13957" s="439"/>
      <c r="AE13957" s="439"/>
      <c r="AF13957" s="439"/>
      <c r="AG13957" s="439"/>
      <c r="AH13957" s="439"/>
      <c r="AI13957" s="439"/>
      <c r="AJ13957" s="439"/>
    </row>
    <row r="13958" spans="29:36" x14ac:dyDescent="0.3">
      <c r="AC13958" s="439"/>
      <c r="AD13958" s="439"/>
      <c r="AE13958" s="439"/>
      <c r="AF13958" s="439"/>
      <c r="AG13958" s="439"/>
      <c r="AH13958" s="439"/>
      <c r="AI13958" s="439"/>
      <c r="AJ13958" s="439"/>
    </row>
    <row r="13959" spans="29:36" x14ac:dyDescent="0.3">
      <c r="AC13959" s="439"/>
      <c r="AD13959" s="439"/>
      <c r="AE13959" s="439"/>
      <c r="AF13959" s="439"/>
      <c r="AG13959" s="439"/>
      <c r="AH13959" s="439"/>
      <c r="AI13959" s="439"/>
      <c r="AJ13959" s="439"/>
    </row>
    <row r="13960" spans="29:36" x14ac:dyDescent="0.3">
      <c r="AC13960" s="439"/>
      <c r="AD13960" s="439"/>
      <c r="AE13960" s="439"/>
      <c r="AF13960" s="439"/>
      <c r="AG13960" s="439"/>
      <c r="AH13960" s="439"/>
      <c r="AI13960" s="439"/>
      <c r="AJ13960" s="439"/>
    </row>
    <row r="13961" spans="29:36" x14ac:dyDescent="0.3">
      <c r="AC13961" s="439"/>
      <c r="AD13961" s="439"/>
      <c r="AE13961" s="439"/>
      <c r="AF13961" s="439"/>
      <c r="AG13961" s="439"/>
      <c r="AH13961" s="439"/>
      <c r="AI13961" s="439"/>
      <c r="AJ13961" s="439"/>
    </row>
    <row r="13962" spans="29:36" x14ac:dyDescent="0.3">
      <c r="AC13962" s="439"/>
      <c r="AD13962" s="439"/>
      <c r="AE13962" s="439"/>
      <c r="AF13962" s="439"/>
      <c r="AG13962" s="439"/>
      <c r="AH13962" s="439"/>
      <c r="AI13962" s="439"/>
      <c r="AJ13962" s="439"/>
    </row>
    <row r="13963" spans="29:36" x14ac:dyDescent="0.3">
      <c r="AC13963" s="439"/>
      <c r="AD13963" s="439"/>
      <c r="AE13963" s="439"/>
      <c r="AF13963" s="439"/>
      <c r="AG13963" s="439"/>
      <c r="AH13963" s="439"/>
      <c r="AI13963" s="439"/>
      <c r="AJ13963" s="439"/>
    </row>
    <row r="13964" spans="29:36" x14ac:dyDescent="0.3">
      <c r="AC13964" s="439"/>
      <c r="AD13964" s="439"/>
      <c r="AE13964" s="439"/>
      <c r="AF13964" s="439"/>
      <c r="AG13964" s="439"/>
      <c r="AH13964" s="439"/>
      <c r="AI13964" s="439"/>
      <c r="AJ13964" s="439"/>
    </row>
    <row r="13965" spans="29:36" x14ac:dyDescent="0.3">
      <c r="AC13965" s="439"/>
      <c r="AD13965" s="439"/>
      <c r="AE13965" s="439"/>
      <c r="AF13965" s="439"/>
      <c r="AG13965" s="439"/>
      <c r="AH13965" s="439"/>
      <c r="AI13965" s="439"/>
      <c r="AJ13965" s="439"/>
    </row>
    <row r="13966" spans="29:36" x14ac:dyDescent="0.3">
      <c r="AC13966" s="439"/>
      <c r="AD13966" s="439"/>
      <c r="AE13966" s="439"/>
      <c r="AF13966" s="439"/>
      <c r="AG13966" s="439"/>
      <c r="AH13966" s="439"/>
      <c r="AI13966" s="439"/>
      <c r="AJ13966" s="439"/>
    </row>
    <row r="13967" spans="29:36" x14ac:dyDescent="0.3">
      <c r="AC13967" s="439"/>
      <c r="AD13967" s="439"/>
      <c r="AE13967" s="439"/>
      <c r="AF13967" s="439"/>
      <c r="AG13967" s="439"/>
      <c r="AH13967" s="439"/>
      <c r="AI13967" s="439"/>
      <c r="AJ13967" s="439"/>
    </row>
    <row r="13968" spans="29:36" x14ac:dyDescent="0.3">
      <c r="AC13968" s="439"/>
      <c r="AD13968" s="439"/>
      <c r="AE13968" s="439"/>
      <c r="AF13968" s="439"/>
      <c r="AG13968" s="439"/>
      <c r="AH13968" s="439"/>
      <c r="AI13968" s="439"/>
      <c r="AJ13968" s="439"/>
    </row>
    <row r="13969" spans="29:36" x14ac:dyDescent="0.3">
      <c r="AC13969" s="439"/>
      <c r="AD13969" s="439"/>
      <c r="AE13969" s="439"/>
      <c r="AF13969" s="439"/>
      <c r="AG13969" s="439"/>
      <c r="AH13969" s="439"/>
      <c r="AI13969" s="439"/>
      <c r="AJ13969" s="439"/>
    </row>
    <row r="13970" spans="29:36" x14ac:dyDescent="0.3">
      <c r="AC13970" s="439"/>
      <c r="AD13970" s="439"/>
      <c r="AE13970" s="439"/>
      <c r="AF13970" s="439"/>
      <c r="AG13970" s="439"/>
      <c r="AH13970" s="439"/>
      <c r="AI13970" s="439"/>
      <c r="AJ13970" s="439"/>
    </row>
    <row r="13971" spans="29:36" x14ac:dyDescent="0.3">
      <c r="AC13971" s="439"/>
      <c r="AD13971" s="439"/>
      <c r="AE13971" s="439"/>
      <c r="AF13971" s="439"/>
      <c r="AG13971" s="439"/>
      <c r="AH13971" s="439"/>
      <c r="AI13971" s="439"/>
      <c r="AJ13971" s="439"/>
    </row>
    <row r="13972" spans="29:36" x14ac:dyDescent="0.3">
      <c r="AC13972" s="439"/>
      <c r="AD13972" s="439"/>
      <c r="AE13972" s="439"/>
      <c r="AF13972" s="439"/>
      <c r="AG13972" s="439"/>
      <c r="AH13972" s="439"/>
      <c r="AI13972" s="439"/>
      <c r="AJ13972" s="439"/>
    </row>
    <row r="13973" spans="29:36" x14ac:dyDescent="0.3">
      <c r="AC13973" s="439"/>
      <c r="AD13973" s="439"/>
      <c r="AE13973" s="439"/>
      <c r="AF13973" s="439"/>
      <c r="AG13973" s="439"/>
      <c r="AH13973" s="439"/>
      <c r="AI13973" s="439"/>
      <c r="AJ13973" s="439"/>
    </row>
    <row r="13974" spans="29:36" x14ac:dyDescent="0.3">
      <c r="AC13974" s="439"/>
      <c r="AD13974" s="439"/>
      <c r="AE13974" s="439"/>
      <c r="AF13974" s="439"/>
      <c r="AG13974" s="439"/>
      <c r="AH13974" s="439"/>
      <c r="AI13974" s="439"/>
      <c r="AJ13974" s="439"/>
    </row>
    <row r="13975" spans="29:36" x14ac:dyDescent="0.3">
      <c r="AC13975" s="439"/>
      <c r="AD13975" s="439"/>
      <c r="AE13975" s="439"/>
      <c r="AF13975" s="439"/>
      <c r="AG13975" s="439"/>
      <c r="AH13975" s="439"/>
      <c r="AI13975" s="439"/>
      <c r="AJ13975" s="439"/>
    </row>
    <row r="13976" spans="29:36" x14ac:dyDescent="0.3">
      <c r="AC13976" s="439"/>
      <c r="AD13976" s="439"/>
      <c r="AE13976" s="439"/>
      <c r="AF13976" s="439"/>
      <c r="AG13976" s="439"/>
      <c r="AH13976" s="439"/>
      <c r="AI13976" s="439"/>
      <c r="AJ13976" s="439"/>
    </row>
    <row r="13977" spans="29:36" x14ac:dyDescent="0.3">
      <c r="AC13977" s="439"/>
      <c r="AD13977" s="439"/>
      <c r="AE13977" s="439"/>
      <c r="AF13977" s="439"/>
      <c r="AG13977" s="439"/>
      <c r="AH13977" s="439"/>
      <c r="AI13977" s="439"/>
      <c r="AJ13977" s="439"/>
    </row>
    <row r="13978" spans="29:36" x14ac:dyDescent="0.3">
      <c r="AC13978" s="439"/>
      <c r="AD13978" s="439"/>
      <c r="AE13978" s="439"/>
      <c r="AF13978" s="439"/>
      <c r="AG13978" s="439"/>
      <c r="AH13978" s="439"/>
      <c r="AI13978" s="439"/>
      <c r="AJ13978" s="439"/>
    </row>
    <row r="13979" spans="29:36" x14ac:dyDescent="0.3">
      <c r="AC13979" s="439"/>
      <c r="AD13979" s="439"/>
      <c r="AE13979" s="439"/>
      <c r="AF13979" s="439"/>
      <c r="AG13979" s="439"/>
      <c r="AH13979" s="439"/>
      <c r="AI13979" s="439"/>
      <c r="AJ13979" s="439"/>
    </row>
    <row r="13980" spans="29:36" x14ac:dyDescent="0.3">
      <c r="AC13980" s="439"/>
      <c r="AD13980" s="439"/>
      <c r="AE13980" s="439"/>
      <c r="AF13980" s="439"/>
      <c r="AG13980" s="439"/>
      <c r="AH13980" s="439"/>
      <c r="AI13980" s="439"/>
      <c r="AJ13980" s="439"/>
    </row>
    <row r="13981" spans="29:36" x14ac:dyDescent="0.3">
      <c r="AC13981" s="439"/>
      <c r="AD13981" s="439"/>
      <c r="AE13981" s="439"/>
      <c r="AF13981" s="439"/>
      <c r="AG13981" s="439"/>
      <c r="AH13981" s="439"/>
      <c r="AI13981" s="439"/>
      <c r="AJ13981" s="439"/>
    </row>
    <row r="13982" spans="29:36" x14ac:dyDescent="0.3">
      <c r="AC13982" s="439"/>
      <c r="AD13982" s="439"/>
      <c r="AE13982" s="439"/>
      <c r="AF13982" s="439"/>
      <c r="AG13982" s="439"/>
      <c r="AH13982" s="439"/>
      <c r="AI13982" s="439"/>
      <c r="AJ13982" s="439"/>
    </row>
    <row r="13983" spans="29:36" x14ac:dyDescent="0.3">
      <c r="AC13983" s="439"/>
      <c r="AD13983" s="439"/>
      <c r="AE13983" s="439"/>
      <c r="AF13983" s="439"/>
      <c r="AG13983" s="439"/>
      <c r="AH13983" s="439"/>
      <c r="AI13983" s="439"/>
      <c r="AJ13983" s="439"/>
    </row>
    <row r="13984" spans="29:36" x14ac:dyDescent="0.3">
      <c r="AC13984" s="439"/>
      <c r="AD13984" s="439"/>
      <c r="AE13984" s="439"/>
      <c r="AF13984" s="439"/>
      <c r="AG13984" s="439"/>
      <c r="AH13984" s="439"/>
      <c r="AI13984" s="439"/>
      <c r="AJ13984" s="439"/>
    </row>
    <row r="13985" spans="29:36" x14ac:dyDescent="0.3">
      <c r="AC13985" s="439"/>
      <c r="AD13985" s="439"/>
      <c r="AE13985" s="439"/>
      <c r="AF13985" s="439"/>
      <c r="AG13985" s="439"/>
      <c r="AH13985" s="439"/>
      <c r="AI13985" s="439"/>
      <c r="AJ13985" s="439"/>
    </row>
    <row r="13986" spans="29:36" x14ac:dyDescent="0.3">
      <c r="AC13986" s="439"/>
      <c r="AD13986" s="439"/>
      <c r="AE13986" s="439"/>
      <c r="AF13986" s="439"/>
      <c r="AG13986" s="439"/>
      <c r="AH13986" s="439"/>
      <c r="AI13986" s="439"/>
      <c r="AJ13986" s="439"/>
    </row>
    <row r="13987" spans="29:36" x14ac:dyDescent="0.3">
      <c r="AC13987" s="439"/>
      <c r="AD13987" s="439"/>
      <c r="AE13987" s="439"/>
      <c r="AF13987" s="439"/>
      <c r="AG13987" s="439"/>
      <c r="AH13987" s="439"/>
      <c r="AI13987" s="439"/>
      <c r="AJ13987" s="439"/>
    </row>
    <row r="13988" spans="29:36" x14ac:dyDescent="0.3">
      <c r="AC13988" s="439"/>
      <c r="AD13988" s="439"/>
      <c r="AE13988" s="439"/>
      <c r="AF13988" s="439"/>
      <c r="AG13988" s="439"/>
      <c r="AH13988" s="439"/>
      <c r="AI13988" s="439"/>
      <c r="AJ13988" s="439"/>
    </row>
    <row r="13989" spans="29:36" x14ac:dyDescent="0.3">
      <c r="AC13989" s="439"/>
      <c r="AD13989" s="439"/>
      <c r="AE13989" s="439"/>
      <c r="AF13989" s="439"/>
      <c r="AG13989" s="439"/>
      <c r="AH13989" s="439"/>
      <c r="AI13989" s="439"/>
      <c r="AJ13989" s="439"/>
    </row>
    <row r="13990" spans="29:36" x14ac:dyDescent="0.3">
      <c r="AC13990" s="439"/>
      <c r="AD13990" s="439"/>
      <c r="AE13990" s="439"/>
      <c r="AF13990" s="439"/>
      <c r="AG13990" s="439"/>
      <c r="AH13990" s="439"/>
      <c r="AI13990" s="439"/>
      <c r="AJ13990" s="439"/>
    </row>
    <row r="13991" spans="29:36" x14ac:dyDescent="0.3">
      <c r="AC13991" s="439"/>
      <c r="AD13991" s="439"/>
      <c r="AE13991" s="439"/>
      <c r="AF13991" s="439"/>
      <c r="AG13991" s="439"/>
      <c r="AH13991" s="439"/>
      <c r="AI13991" s="439"/>
      <c r="AJ13991" s="439"/>
    </row>
    <row r="13992" spans="29:36" x14ac:dyDescent="0.3">
      <c r="AC13992" s="439"/>
      <c r="AD13992" s="439"/>
      <c r="AE13992" s="439"/>
      <c r="AF13992" s="439"/>
      <c r="AG13992" s="439"/>
      <c r="AH13992" s="439"/>
      <c r="AI13992" s="439"/>
      <c r="AJ13992" s="439"/>
    </row>
    <row r="13993" spans="29:36" x14ac:dyDescent="0.3">
      <c r="AC13993" s="439"/>
      <c r="AD13993" s="439"/>
      <c r="AE13993" s="439"/>
      <c r="AF13993" s="439"/>
      <c r="AG13993" s="439"/>
      <c r="AH13993" s="439"/>
      <c r="AI13993" s="439"/>
      <c r="AJ13993" s="439"/>
    </row>
    <row r="13994" spans="29:36" x14ac:dyDescent="0.3">
      <c r="AC13994" s="439"/>
      <c r="AD13994" s="439"/>
      <c r="AE13994" s="439"/>
      <c r="AF13994" s="439"/>
      <c r="AG13994" s="439"/>
      <c r="AH13994" s="439"/>
      <c r="AI13994" s="439"/>
      <c r="AJ13994" s="439"/>
    </row>
    <row r="13995" spans="29:36" x14ac:dyDescent="0.3">
      <c r="AC13995" s="439"/>
      <c r="AD13995" s="439"/>
      <c r="AE13995" s="439"/>
      <c r="AF13995" s="439"/>
      <c r="AG13995" s="439"/>
      <c r="AH13995" s="439"/>
      <c r="AI13995" s="439"/>
      <c r="AJ13995" s="439"/>
    </row>
    <row r="13996" spans="29:36" x14ac:dyDescent="0.3">
      <c r="AC13996" s="439"/>
      <c r="AD13996" s="439"/>
      <c r="AE13996" s="439"/>
      <c r="AF13996" s="439"/>
      <c r="AG13996" s="439"/>
      <c r="AH13996" s="439"/>
      <c r="AI13996" s="439"/>
      <c r="AJ13996" s="439"/>
    </row>
    <row r="13997" spans="29:36" x14ac:dyDescent="0.3">
      <c r="AC13997" s="439"/>
      <c r="AD13997" s="439"/>
      <c r="AE13997" s="439"/>
      <c r="AF13997" s="439"/>
      <c r="AG13997" s="439"/>
      <c r="AH13997" s="439"/>
      <c r="AI13997" s="439"/>
      <c r="AJ13997" s="439"/>
    </row>
    <row r="13998" spans="29:36" x14ac:dyDescent="0.3">
      <c r="AC13998" s="439"/>
      <c r="AD13998" s="439"/>
      <c r="AE13998" s="439"/>
      <c r="AF13998" s="439"/>
      <c r="AG13998" s="439"/>
      <c r="AH13998" s="439"/>
      <c r="AI13998" s="439"/>
      <c r="AJ13998" s="439"/>
    </row>
    <row r="13999" spans="29:36" x14ac:dyDescent="0.3">
      <c r="AC13999" s="439"/>
      <c r="AD13999" s="439"/>
      <c r="AE13999" s="439"/>
      <c r="AF13999" s="439"/>
      <c r="AG13999" s="439"/>
      <c r="AH13999" s="439"/>
      <c r="AI13999" s="439"/>
      <c r="AJ13999" s="439"/>
    </row>
    <row r="14000" spans="29:36" x14ac:dyDescent="0.3">
      <c r="AC14000" s="439"/>
      <c r="AD14000" s="439"/>
      <c r="AE14000" s="439"/>
      <c r="AF14000" s="439"/>
      <c r="AG14000" s="439"/>
      <c r="AH14000" s="439"/>
      <c r="AI14000" s="439"/>
      <c r="AJ14000" s="439"/>
    </row>
    <row r="14001" spans="29:36" x14ac:dyDescent="0.3">
      <c r="AC14001" s="439"/>
      <c r="AD14001" s="439"/>
      <c r="AE14001" s="439"/>
      <c r="AF14001" s="439"/>
      <c r="AG14001" s="439"/>
      <c r="AH14001" s="439"/>
      <c r="AI14001" s="439"/>
      <c r="AJ14001" s="439"/>
    </row>
    <row r="14002" spans="29:36" x14ac:dyDescent="0.3">
      <c r="AC14002" s="439"/>
      <c r="AD14002" s="439"/>
      <c r="AE14002" s="439"/>
      <c r="AF14002" s="439"/>
      <c r="AG14002" s="439"/>
      <c r="AH14002" s="439"/>
      <c r="AI14002" s="439"/>
      <c r="AJ14002" s="439"/>
    </row>
    <row r="14003" spans="29:36" x14ac:dyDescent="0.3">
      <c r="AC14003" s="439"/>
      <c r="AD14003" s="439"/>
      <c r="AE14003" s="439"/>
      <c r="AF14003" s="439"/>
      <c r="AG14003" s="439"/>
      <c r="AH14003" s="439"/>
      <c r="AI14003" s="439"/>
      <c r="AJ14003" s="439"/>
    </row>
    <row r="14004" spans="29:36" x14ac:dyDescent="0.3">
      <c r="AC14004" s="439"/>
      <c r="AD14004" s="439"/>
      <c r="AE14004" s="439"/>
      <c r="AF14004" s="439"/>
      <c r="AG14004" s="439"/>
      <c r="AH14004" s="439"/>
      <c r="AI14004" s="439"/>
      <c r="AJ14004" s="439"/>
    </row>
    <row r="14005" spans="29:36" x14ac:dyDescent="0.3">
      <c r="AC14005" s="439"/>
      <c r="AD14005" s="439"/>
      <c r="AE14005" s="439"/>
      <c r="AF14005" s="439"/>
      <c r="AG14005" s="439"/>
      <c r="AH14005" s="439"/>
      <c r="AI14005" s="439"/>
      <c r="AJ14005" s="439"/>
    </row>
    <row r="14006" spans="29:36" x14ac:dyDescent="0.3">
      <c r="AC14006" s="439"/>
      <c r="AD14006" s="439"/>
      <c r="AE14006" s="439"/>
      <c r="AF14006" s="439"/>
      <c r="AG14006" s="439"/>
      <c r="AH14006" s="439"/>
      <c r="AI14006" s="439"/>
      <c r="AJ14006" s="439"/>
    </row>
    <row r="14007" spans="29:36" x14ac:dyDescent="0.3">
      <c r="AC14007" s="439"/>
      <c r="AD14007" s="439"/>
      <c r="AE14007" s="439"/>
      <c r="AF14007" s="439"/>
      <c r="AG14007" s="439"/>
      <c r="AH14007" s="439"/>
      <c r="AI14007" s="439"/>
      <c r="AJ14007" s="439"/>
    </row>
    <row r="14008" spans="29:36" x14ac:dyDescent="0.3">
      <c r="AC14008" s="439"/>
      <c r="AD14008" s="439"/>
      <c r="AE14008" s="439"/>
      <c r="AF14008" s="439"/>
      <c r="AG14008" s="439"/>
      <c r="AH14008" s="439"/>
      <c r="AI14008" s="439"/>
      <c r="AJ14008" s="439"/>
    </row>
    <row r="14009" spans="29:36" x14ac:dyDescent="0.3">
      <c r="AC14009" s="439"/>
      <c r="AD14009" s="439"/>
      <c r="AE14009" s="439"/>
      <c r="AF14009" s="439"/>
      <c r="AG14009" s="439"/>
      <c r="AH14009" s="439"/>
      <c r="AI14009" s="439"/>
      <c r="AJ14009" s="439"/>
    </row>
    <row r="14010" spans="29:36" x14ac:dyDescent="0.3">
      <c r="AC14010" s="439"/>
      <c r="AD14010" s="439"/>
      <c r="AE14010" s="439"/>
      <c r="AF14010" s="439"/>
      <c r="AG14010" s="439"/>
      <c r="AH14010" s="439"/>
      <c r="AI14010" s="439"/>
      <c r="AJ14010" s="439"/>
    </row>
    <row r="14011" spans="29:36" x14ac:dyDescent="0.3">
      <c r="AC14011" s="439"/>
      <c r="AD14011" s="439"/>
      <c r="AE14011" s="439"/>
      <c r="AF14011" s="439"/>
      <c r="AG14011" s="439"/>
      <c r="AH14011" s="439"/>
      <c r="AI14011" s="439"/>
      <c r="AJ14011" s="439"/>
    </row>
    <row r="14012" spans="29:36" x14ac:dyDescent="0.3">
      <c r="AC14012" s="439"/>
      <c r="AD14012" s="439"/>
      <c r="AE14012" s="439"/>
      <c r="AF14012" s="439"/>
      <c r="AG14012" s="439"/>
      <c r="AH14012" s="439"/>
      <c r="AI14012" s="439"/>
      <c r="AJ14012" s="439"/>
    </row>
    <row r="14013" spans="29:36" x14ac:dyDescent="0.3">
      <c r="AC14013" s="439"/>
      <c r="AD14013" s="439"/>
      <c r="AE14013" s="439"/>
      <c r="AF14013" s="439"/>
      <c r="AG14013" s="439"/>
      <c r="AH14013" s="439"/>
      <c r="AI14013" s="439"/>
      <c r="AJ14013" s="439"/>
    </row>
    <row r="14014" spans="29:36" x14ac:dyDescent="0.3">
      <c r="AC14014" s="439"/>
      <c r="AD14014" s="439"/>
      <c r="AE14014" s="439"/>
      <c r="AF14014" s="439"/>
      <c r="AG14014" s="439"/>
      <c r="AH14014" s="439"/>
      <c r="AI14014" s="439"/>
      <c r="AJ14014" s="439"/>
    </row>
    <row r="14015" spans="29:36" x14ac:dyDescent="0.3">
      <c r="AC14015" s="439"/>
      <c r="AD14015" s="439"/>
      <c r="AE14015" s="439"/>
      <c r="AF14015" s="439"/>
      <c r="AG14015" s="439"/>
      <c r="AH14015" s="439"/>
      <c r="AI14015" s="439"/>
      <c r="AJ14015" s="439"/>
    </row>
    <row r="14016" spans="29:36" x14ac:dyDescent="0.3">
      <c r="AC14016" s="439"/>
      <c r="AD14016" s="439"/>
      <c r="AE14016" s="439"/>
      <c r="AF14016" s="439"/>
      <c r="AG14016" s="439"/>
      <c r="AH14016" s="439"/>
      <c r="AI14016" s="439"/>
      <c r="AJ14016" s="439"/>
    </row>
    <row r="14017" spans="29:36" x14ac:dyDescent="0.3">
      <c r="AC14017" s="439"/>
      <c r="AD14017" s="439"/>
      <c r="AE14017" s="439"/>
      <c r="AF14017" s="439"/>
      <c r="AG14017" s="439"/>
      <c r="AH14017" s="439"/>
      <c r="AI14017" s="439"/>
      <c r="AJ14017" s="439"/>
    </row>
    <row r="14018" spans="29:36" x14ac:dyDescent="0.3">
      <c r="AC14018" s="439"/>
      <c r="AD14018" s="439"/>
      <c r="AE14018" s="439"/>
      <c r="AF14018" s="439"/>
      <c r="AG14018" s="439"/>
      <c r="AH14018" s="439"/>
      <c r="AI14018" s="439"/>
      <c r="AJ14018" s="439"/>
    </row>
    <row r="14019" spans="29:36" x14ac:dyDescent="0.3">
      <c r="AC14019" s="439"/>
      <c r="AD14019" s="439"/>
      <c r="AE14019" s="439"/>
      <c r="AF14019" s="439"/>
      <c r="AG14019" s="439"/>
      <c r="AH14019" s="439"/>
      <c r="AI14019" s="439"/>
      <c r="AJ14019" s="439"/>
    </row>
    <row r="14020" spans="29:36" x14ac:dyDescent="0.3">
      <c r="AC14020" s="439"/>
      <c r="AD14020" s="439"/>
      <c r="AE14020" s="439"/>
      <c r="AF14020" s="439"/>
      <c r="AG14020" s="439"/>
      <c r="AH14020" s="439"/>
      <c r="AI14020" s="439"/>
      <c r="AJ14020" s="439"/>
    </row>
    <row r="14021" spans="29:36" x14ac:dyDescent="0.3">
      <c r="AC14021" s="439"/>
      <c r="AD14021" s="439"/>
      <c r="AE14021" s="439"/>
      <c r="AF14021" s="439"/>
      <c r="AG14021" s="439"/>
      <c r="AH14021" s="439"/>
      <c r="AI14021" s="439"/>
      <c r="AJ14021" s="439"/>
    </row>
    <row r="14022" spans="29:36" x14ac:dyDescent="0.3">
      <c r="AC14022" s="439"/>
      <c r="AD14022" s="439"/>
      <c r="AE14022" s="439"/>
      <c r="AF14022" s="439"/>
      <c r="AG14022" s="439"/>
      <c r="AH14022" s="439"/>
      <c r="AI14022" s="439"/>
      <c r="AJ14022" s="439"/>
    </row>
    <row r="14023" spans="29:36" x14ac:dyDescent="0.3">
      <c r="AC14023" s="439"/>
      <c r="AD14023" s="439"/>
      <c r="AE14023" s="439"/>
      <c r="AF14023" s="439"/>
      <c r="AG14023" s="439"/>
      <c r="AH14023" s="439"/>
      <c r="AI14023" s="439"/>
      <c r="AJ14023" s="439"/>
    </row>
    <row r="14024" spans="29:36" x14ac:dyDescent="0.3">
      <c r="AC14024" s="439"/>
      <c r="AD14024" s="439"/>
      <c r="AE14024" s="439"/>
      <c r="AF14024" s="439"/>
      <c r="AG14024" s="439"/>
      <c r="AH14024" s="439"/>
      <c r="AI14024" s="439"/>
      <c r="AJ14024" s="439"/>
    </row>
    <row r="14025" spans="29:36" x14ac:dyDescent="0.3">
      <c r="AC14025" s="439"/>
      <c r="AD14025" s="439"/>
      <c r="AE14025" s="439"/>
      <c r="AF14025" s="439"/>
      <c r="AG14025" s="439"/>
      <c r="AH14025" s="439"/>
      <c r="AI14025" s="439"/>
      <c r="AJ14025" s="439"/>
    </row>
    <row r="14026" spans="29:36" x14ac:dyDescent="0.3">
      <c r="AC14026" s="439"/>
      <c r="AD14026" s="439"/>
      <c r="AE14026" s="439"/>
      <c r="AF14026" s="439"/>
      <c r="AG14026" s="439"/>
      <c r="AH14026" s="439"/>
      <c r="AI14026" s="439"/>
      <c r="AJ14026" s="439"/>
    </row>
    <row r="14027" spans="29:36" x14ac:dyDescent="0.3">
      <c r="AC14027" s="439"/>
      <c r="AD14027" s="439"/>
      <c r="AE14027" s="439"/>
      <c r="AF14027" s="439"/>
      <c r="AG14027" s="439"/>
      <c r="AH14027" s="439"/>
      <c r="AI14027" s="439"/>
      <c r="AJ14027" s="439"/>
    </row>
    <row r="14028" spans="29:36" x14ac:dyDescent="0.3">
      <c r="AC14028" s="439"/>
      <c r="AD14028" s="439"/>
      <c r="AE14028" s="439"/>
      <c r="AF14028" s="439"/>
      <c r="AG14028" s="439"/>
      <c r="AH14028" s="439"/>
      <c r="AI14028" s="439"/>
      <c r="AJ14028" s="439"/>
    </row>
    <row r="14029" spans="29:36" x14ac:dyDescent="0.3">
      <c r="AC14029" s="439"/>
      <c r="AD14029" s="439"/>
      <c r="AE14029" s="439"/>
      <c r="AF14029" s="439"/>
      <c r="AG14029" s="439"/>
      <c r="AH14029" s="439"/>
      <c r="AI14029" s="439"/>
      <c r="AJ14029" s="439"/>
    </row>
    <row r="14030" spans="29:36" x14ac:dyDescent="0.3">
      <c r="AC14030" s="439"/>
      <c r="AD14030" s="439"/>
      <c r="AE14030" s="439"/>
      <c r="AF14030" s="439"/>
      <c r="AG14030" s="439"/>
      <c r="AH14030" s="439"/>
      <c r="AI14030" s="439"/>
      <c r="AJ14030" s="439"/>
    </row>
    <row r="14031" spans="29:36" x14ac:dyDescent="0.3">
      <c r="AC14031" s="439"/>
      <c r="AD14031" s="439"/>
      <c r="AE14031" s="439"/>
      <c r="AF14031" s="439"/>
      <c r="AG14031" s="439"/>
      <c r="AH14031" s="439"/>
      <c r="AI14031" s="439"/>
      <c r="AJ14031" s="439"/>
    </row>
    <row r="14032" spans="29:36" x14ac:dyDescent="0.3">
      <c r="AC14032" s="439"/>
      <c r="AD14032" s="439"/>
      <c r="AE14032" s="439"/>
      <c r="AF14032" s="439"/>
      <c r="AG14032" s="439"/>
      <c r="AH14032" s="439"/>
      <c r="AI14032" s="439"/>
      <c r="AJ14032" s="439"/>
    </row>
    <row r="14033" spans="29:36" x14ac:dyDescent="0.3">
      <c r="AC14033" s="439"/>
      <c r="AD14033" s="439"/>
      <c r="AE14033" s="439"/>
      <c r="AF14033" s="439"/>
      <c r="AG14033" s="439"/>
      <c r="AH14033" s="439"/>
      <c r="AI14033" s="439"/>
      <c r="AJ14033" s="439"/>
    </row>
    <row r="14034" spans="29:36" x14ac:dyDescent="0.3">
      <c r="AC14034" s="439"/>
      <c r="AD14034" s="439"/>
      <c r="AE14034" s="439"/>
      <c r="AF14034" s="439"/>
      <c r="AG14034" s="439"/>
      <c r="AH14034" s="439"/>
      <c r="AI14034" s="439"/>
      <c r="AJ14034" s="439"/>
    </row>
    <row r="14035" spans="29:36" x14ac:dyDescent="0.3">
      <c r="AC14035" s="439"/>
      <c r="AD14035" s="439"/>
      <c r="AE14035" s="439"/>
      <c r="AF14035" s="439"/>
      <c r="AG14035" s="439"/>
      <c r="AH14035" s="439"/>
      <c r="AI14035" s="439"/>
      <c r="AJ14035" s="439"/>
    </row>
    <row r="14036" spans="29:36" x14ac:dyDescent="0.3">
      <c r="AC14036" s="439"/>
      <c r="AD14036" s="439"/>
      <c r="AE14036" s="439"/>
      <c r="AF14036" s="439"/>
      <c r="AG14036" s="439"/>
      <c r="AH14036" s="439"/>
      <c r="AI14036" s="439"/>
      <c r="AJ14036" s="439"/>
    </row>
    <row r="14037" spans="29:36" x14ac:dyDescent="0.3">
      <c r="AC14037" s="439"/>
      <c r="AD14037" s="439"/>
      <c r="AE14037" s="439"/>
      <c r="AF14037" s="439"/>
      <c r="AG14037" s="439"/>
      <c r="AH14037" s="439"/>
      <c r="AI14037" s="439"/>
      <c r="AJ14037" s="439"/>
    </row>
    <row r="14038" spans="29:36" x14ac:dyDescent="0.3">
      <c r="AC14038" s="439"/>
      <c r="AD14038" s="439"/>
      <c r="AE14038" s="439"/>
      <c r="AF14038" s="439"/>
      <c r="AG14038" s="439"/>
      <c r="AH14038" s="439"/>
      <c r="AI14038" s="439"/>
      <c r="AJ14038" s="439"/>
    </row>
    <row r="14039" spans="29:36" x14ac:dyDescent="0.3">
      <c r="AC14039" s="439"/>
      <c r="AD14039" s="439"/>
      <c r="AE14039" s="439"/>
      <c r="AF14039" s="439"/>
      <c r="AG14039" s="439"/>
      <c r="AH14039" s="439"/>
      <c r="AI14039" s="439"/>
      <c r="AJ14039" s="439"/>
    </row>
    <row r="14040" spans="29:36" x14ac:dyDescent="0.3">
      <c r="AC14040" s="439"/>
      <c r="AD14040" s="439"/>
      <c r="AE14040" s="439"/>
      <c r="AF14040" s="439"/>
      <c r="AG14040" s="439"/>
      <c r="AH14040" s="439"/>
      <c r="AI14040" s="439"/>
      <c r="AJ14040" s="439"/>
    </row>
    <row r="14041" spans="29:36" x14ac:dyDescent="0.3">
      <c r="AC14041" s="439"/>
      <c r="AD14041" s="439"/>
      <c r="AE14041" s="439"/>
      <c r="AF14041" s="439"/>
      <c r="AG14041" s="439"/>
      <c r="AH14041" s="439"/>
      <c r="AI14041" s="439"/>
      <c r="AJ14041" s="439"/>
    </row>
    <row r="14042" spans="29:36" x14ac:dyDescent="0.3">
      <c r="AC14042" s="439"/>
      <c r="AD14042" s="439"/>
      <c r="AE14042" s="439"/>
      <c r="AF14042" s="439"/>
      <c r="AG14042" s="439"/>
      <c r="AH14042" s="439"/>
      <c r="AI14042" s="439"/>
      <c r="AJ14042" s="439"/>
    </row>
    <row r="14043" spans="29:36" x14ac:dyDescent="0.3">
      <c r="AC14043" s="439"/>
      <c r="AD14043" s="439"/>
      <c r="AE14043" s="439"/>
      <c r="AF14043" s="439"/>
      <c r="AG14043" s="439"/>
      <c r="AH14043" s="439"/>
      <c r="AI14043" s="439"/>
      <c r="AJ14043" s="439"/>
    </row>
    <row r="14044" spans="29:36" x14ac:dyDescent="0.3">
      <c r="AC14044" s="439"/>
      <c r="AD14044" s="439"/>
      <c r="AE14044" s="439"/>
      <c r="AF14044" s="439"/>
      <c r="AG14044" s="439"/>
      <c r="AH14044" s="439"/>
      <c r="AI14044" s="439"/>
      <c r="AJ14044" s="439"/>
    </row>
    <row r="14045" spans="29:36" x14ac:dyDescent="0.3">
      <c r="AC14045" s="439"/>
      <c r="AD14045" s="439"/>
      <c r="AE14045" s="439"/>
      <c r="AF14045" s="439"/>
      <c r="AG14045" s="439"/>
      <c r="AH14045" s="439"/>
      <c r="AI14045" s="439"/>
      <c r="AJ14045" s="439"/>
    </row>
    <row r="14046" spans="29:36" x14ac:dyDescent="0.3">
      <c r="AC14046" s="439"/>
      <c r="AD14046" s="439"/>
      <c r="AE14046" s="439"/>
      <c r="AF14046" s="439"/>
      <c r="AG14046" s="439"/>
      <c r="AH14046" s="439"/>
      <c r="AI14046" s="439"/>
      <c r="AJ14046" s="439"/>
    </row>
    <row r="14047" spans="29:36" x14ac:dyDescent="0.3">
      <c r="AC14047" s="439"/>
      <c r="AD14047" s="439"/>
      <c r="AE14047" s="439"/>
      <c r="AF14047" s="439"/>
      <c r="AG14047" s="439"/>
      <c r="AH14047" s="439"/>
      <c r="AI14047" s="439"/>
      <c r="AJ14047" s="439"/>
    </row>
    <row r="14048" spans="29:36" x14ac:dyDescent="0.3">
      <c r="AC14048" s="439"/>
      <c r="AD14048" s="439"/>
      <c r="AE14048" s="439"/>
      <c r="AF14048" s="439"/>
      <c r="AG14048" s="439"/>
      <c r="AH14048" s="439"/>
      <c r="AI14048" s="439"/>
      <c r="AJ14048" s="439"/>
    </row>
    <row r="14049" spans="29:36" x14ac:dyDescent="0.3">
      <c r="AC14049" s="439"/>
      <c r="AD14049" s="439"/>
      <c r="AE14049" s="439"/>
      <c r="AF14049" s="439"/>
      <c r="AG14049" s="439"/>
      <c r="AH14049" s="439"/>
      <c r="AI14049" s="439"/>
      <c r="AJ14049" s="439"/>
    </row>
    <row r="14050" spans="29:36" x14ac:dyDescent="0.3">
      <c r="AC14050" s="439"/>
      <c r="AD14050" s="439"/>
      <c r="AE14050" s="439"/>
      <c r="AF14050" s="439"/>
      <c r="AG14050" s="439"/>
      <c r="AH14050" s="439"/>
      <c r="AI14050" s="439"/>
      <c r="AJ14050" s="439"/>
    </row>
    <row r="14051" spans="29:36" x14ac:dyDescent="0.3">
      <c r="AC14051" s="439"/>
      <c r="AD14051" s="439"/>
      <c r="AE14051" s="439"/>
      <c r="AF14051" s="439"/>
      <c r="AG14051" s="439"/>
      <c r="AH14051" s="439"/>
      <c r="AI14051" s="439"/>
      <c r="AJ14051" s="439"/>
    </row>
    <row r="14052" spans="29:36" x14ac:dyDescent="0.3">
      <c r="AC14052" s="439"/>
      <c r="AD14052" s="439"/>
      <c r="AE14052" s="439"/>
      <c r="AF14052" s="439"/>
      <c r="AG14052" s="439"/>
      <c r="AH14052" s="439"/>
      <c r="AI14052" s="439"/>
      <c r="AJ14052" s="439"/>
    </row>
    <row r="14053" spans="29:36" x14ac:dyDescent="0.3">
      <c r="AC14053" s="439"/>
      <c r="AD14053" s="439"/>
      <c r="AE14053" s="439"/>
      <c r="AF14053" s="439"/>
      <c r="AG14053" s="439"/>
      <c r="AH14053" s="439"/>
      <c r="AI14053" s="439"/>
      <c r="AJ14053" s="439"/>
    </row>
    <row r="14054" spans="29:36" x14ac:dyDescent="0.3">
      <c r="AC14054" s="439"/>
      <c r="AD14054" s="439"/>
      <c r="AE14054" s="439"/>
      <c r="AF14054" s="439"/>
      <c r="AG14054" s="439"/>
      <c r="AH14054" s="439"/>
      <c r="AI14054" s="439"/>
      <c r="AJ14054" s="439"/>
    </row>
    <row r="14055" spans="29:36" x14ac:dyDescent="0.3">
      <c r="AC14055" s="439"/>
      <c r="AD14055" s="439"/>
      <c r="AE14055" s="439"/>
      <c r="AF14055" s="439"/>
      <c r="AG14055" s="439"/>
      <c r="AH14055" s="439"/>
      <c r="AI14055" s="439"/>
      <c r="AJ14055" s="439"/>
    </row>
    <row r="14056" spans="29:36" x14ac:dyDescent="0.3">
      <c r="AC14056" s="439"/>
      <c r="AD14056" s="439"/>
      <c r="AE14056" s="439"/>
      <c r="AF14056" s="439"/>
      <c r="AG14056" s="439"/>
      <c r="AH14056" s="439"/>
      <c r="AI14056" s="439"/>
      <c r="AJ14056" s="439"/>
    </row>
    <row r="14057" spans="29:36" x14ac:dyDescent="0.3">
      <c r="AC14057" s="439"/>
      <c r="AD14057" s="439"/>
      <c r="AE14057" s="439"/>
      <c r="AF14057" s="439"/>
      <c r="AG14057" s="439"/>
      <c r="AH14057" s="439"/>
      <c r="AI14057" s="439"/>
      <c r="AJ14057" s="439"/>
    </row>
    <row r="14058" spans="29:36" x14ac:dyDescent="0.3">
      <c r="AC14058" s="439"/>
      <c r="AD14058" s="439"/>
      <c r="AE14058" s="439"/>
      <c r="AF14058" s="439"/>
      <c r="AG14058" s="439"/>
      <c r="AH14058" s="439"/>
      <c r="AI14058" s="439"/>
      <c r="AJ14058" s="439"/>
    </row>
    <row r="14059" spans="29:36" x14ac:dyDescent="0.3">
      <c r="AC14059" s="439"/>
      <c r="AD14059" s="439"/>
      <c r="AE14059" s="439"/>
      <c r="AF14059" s="439"/>
      <c r="AG14059" s="439"/>
      <c r="AH14059" s="439"/>
      <c r="AI14059" s="439"/>
      <c r="AJ14059" s="439"/>
    </row>
    <row r="14060" spans="29:36" x14ac:dyDescent="0.3">
      <c r="AC14060" s="439"/>
      <c r="AD14060" s="439"/>
      <c r="AE14060" s="439"/>
      <c r="AF14060" s="439"/>
      <c r="AG14060" s="439"/>
      <c r="AH14060" s="439"/>
      <c r="AI14060" s="439"/>
      <c r="AJ14060" s="439"/>
    </row>
    <row r="14061" spans="29:36" x14ac:dyDescent="0.3">
      <c r="AC14061" s="439"/>
      <c r="AD14061" s="439"/>
      <c r="AE14061" s="439"/>
      <c r="AF14061" s="439"/>
      <c r="AG14061" s="439"/>
      <c r="AH14061" s="439"/>
      <c r="AI14061" s="439"/>
      <c r="AJ14061" s="439"/>
    </row>
    <row r="14062" spans="29:36" x14ac:dyDescent="0.3">
      <c r="AC14062" s="439"/>
      <c r="AD14062" s="439"/>
      <c r="AE14062" s="439"/>
      <c r="AF14062" s="439"/>
      <c r="AG14062" s="439"/>
      <c r="AH14062" s="439"/>
      <c r="AI14062" s="439"/>
      <c r="AJ14062" s="439"/>
    </row>
    <row r="14063" spans="29:36" x14ac:dyDescent="0.3">
      <c r="AC14063" s="439"/>
      <c r="AD14063" s="439"/>
      <c r="AE14063" s="439"/>
      <c r="AF14063" s="439"/>
      <c r="AG14063" s="439"/>
      <c r="AH14063" s="439"/>
      <c r="AI14063" s="439"/>
      <c r="AJ14063" s="439"/>
    </row>
    <row r="14064" spans="29:36" x14ac:dyDescent="0.3">
      <c r="AC14064" s="439"/>
      <c r="AD14064" s="439"/>
      <c r="AE14064" s="439"/>
      <c r="AF14064" s="439"/>
      <c r="AG14064" s="439"/>
      <c r="AH14064" s="439"/>
      <c r="AI14064" s="439"/>
      <c r="AJ14064" s="439"/>
    </row>
    <row r="14065" spans="29:36" x14ac:dyDescent="0.3">
      <c r="AC14065" s="439"/>
      <c r="AD14065" s="439"/>
      <c r="AE14065" s="439"/>
      <c r="AF14065" s="439"/>
      <c r="AG14065" s="439"/>
      <c r="AH14065" s="439"/>
      <c r="AI14065" s="439"/>
      <c r="AJ14065" s="439"/>
    </row>
    <row r="14066" spans="29:36" x14ac:dyDescent="0.3">
      <c r="AC14066" s="439"/>
      <c r="AD14066" s="439"/>
      <c r="AE14066" s="439"/>
      <c r="AF14066" s="439"/>
      <c r="AG14066" s="439"/>
      <c r="AH14066" s="439"/>
      <c r="AI14066" s="439"/>
      <c r="AJ14066" s="439"/>
    </row>
    <row r="14067" spans="29:36" x14ac:dyDescent="0.3">
      <c r="AC14067" s="439"/>
      <c r="AD14067" s="439"/>
      <c r="AE14067" s="439"/>
      <c r="AF14067" s="439"/>
      <c r="AG14067" s="439"/>
      <c r="AH14067" s="439"/>
      <c r="AI14067" s="439"/>
      <c r="AJ14067" s="439"/>
    </row>
    <row r="14068" spans="29:36" x14ac:dyDescent="0.3">
      <c r="AC14068" s="439"/>
      <c r="AD14068" s="439"/>
      <c r="AE14068" s="439"/>
      <c r="AF14068" s="439"/>
      <c r="AG14068" s="439"/>
      <c r="AH14068" s="439"/>
      <c r="AI14068" s="439"/>
      <c r="AJ14068" s="439"/>
    </row>
    <row r="14069" spans="29:36" x14ac:dyDescent="0.3">
      <c r="AC14069" s="439"/>
      <c r="AD14069" s="439"/>
      <c r="AE14069" s="439"/>
      <c r="AF14069" s="439"/>
      <c r="AG14069" s="439"/>
      <c r="AH14069" s="439"/>
      <c r="AI14069" s="439"/>
      <c r="AJ14069" s="439"/>
    </row>
    <row r="14070" spans="29:36" x14ac:dyDescent="0.3">
      <c r="AC14070" s="439"/>
      <c r="AD14070" s="439"/>
      <c r="AE14070" s="439"/>
      <c r="AF14070" s="439"/>
      <c r="AG14070" s="439"/>
      <c r="AH14070" s="439"/>
      <c r="AI14070" s="439"/>
      <c r="AJ14070" s="439"/>
    </row>
    <row r="14071" spans="29:36" x14ac:dyDescent="0.3">
      <c r="AC14071" s="439"/>
      <c r="AD14071" s="439"/>
      <c r="AE14071" s="439"/>
      <c r="AF14071" s="439"/>
      <c r="AG14071" s="439"/>
      <c r="AH14071" s="439"/>
      <c r="AI14071" s="439"/>
      <c r="AJ14071" s="439"/>
    </row>
    <row r="14072" spans="29:36" x14ac:dyDescent="0.3">
      <c r="AC14072" s="439"/>
      <c r="AD14072" s="439"/>
      <c r="AE14072" s="439"/>
      <c r="AF14072" s="439"/>
      <c r="AG14072" s="439"/>
      <c r="AH14072" s="439"/>
      <c r="AI14072" s="439"/>
      <c r="AJ14072" s="439"/>
    </row>
    <row r="14073" spans="29:36" x14ac:dyDescent="0.3">
      <c r="AC14073" s="439"/>
      <c r="AD14073" s="439"/>
      <c r="AE14073" s="439"/>
      <c r="AF14073" s="439"/>
      <c r="AG14073" s="439"/>
      <c r="AH14073" s="439"/>
      <c r="AI14073" s="439"/>
      <c r="AJ14073" s="439"/>
    </row>
    <row r="14074" spans="29:36" x14ac:dyDescent="0.3">
      <c r="AC14074" s="439"/>
      <c r="AD14074" s="439"/>
      <c r="AE14074" s="439"/>
      <c r="AF14074" s="439"/>
      <c r="AG14074" s="439"/>
      <c r="AH14074" s="439"/>
      <c r="AI14074" s="439"/>
      <c r="AJ14074" s="439"/>
    </row>
    <row r="14075" spans="29:36" x14ac:dyDescent="0.3">
      <c r="AC14075" s="439"/>
      <c r="AD14075" s="439"/>
      <c r="AE14075" s="439"/>
      <c r="AF14075" s="439"/>
      <c r="AG14075" s="439"/>
      <c r="AH14075" s="439"/>
      <c r="AI14075" s="439"/>
      <c r="AJ14075" s="439"/>
    </row>
    <row r="14076" spans="29:36" x14ac:dyDescent="0.3">
      <c r="AC14076" s="439"/>
      <c r="AD14076" s="439"/>
      <c r="AE14076" s="439"/>
      <c r="AF14076" s="439"/>
      <c r="AG14076" s="439"/>
      <c r="AH14076" s="439"/>
      <c r="AI14076" s="439"/>
      <c r="AJ14076" s="439"/>
    </row>
    <row r="14077" spans="29:36" x14ac:dyDescent="0.3">
      <c r="AC14077" s="439"/>
      <c r="AD14077" s="439"/>
      <c r="AE14077" s="439"/>
      <c r="AF14077" s="439"/>
      <c r="AG14077" s="439"/>
      <c r="AH14077" s="439"/>
      <c r="AI14077" s="439"/>
      <c r="AJ14077" s="439"/>
    </row>
    <row r="14078" spans="29:36" x14ac:dyDescent="0.3">
      <c r="AC14078" s="439"/>
      <c r="AD14078" s="439"/>
      <c r="AE14078" s="439"/>
      <c r="AF14078" s="439"/>
      <c r="AG14078" s="439"/>
      <c r="AH14078" s="439"/>
      <c r="AI14078" s="439"/>
      <c r="AJ14078" s="439"/>
    </row>
    <row r="14079" spans="29:36" x14ac:dyDescent="0.3">
      <c r="AC14079" s="439"/>
      <c r="AD14079" s="439"/>
      <c r="AE14079" s="439"/>
      <c r="AF14079" s="439"/>
      <c r="AG14079" s="439"/>
      <c r="AH14079" s="439"/>
      <c r="AI14079" s="439"/>
      <c r="AJ14079" s="439"/>
    </row>
    <row r="14080" spans="29:36" x14ac:dyDescent="0.3">
      <c r="AC14080" s="439"/>
      <c r="AD14080" s="439"/>
      <c r="AE14080" s="439"/>
      <c r="AF14080" s="439"/>
      <c r="AG14080" s="439"/>
      <c r="AH14080" s="439"/>
      <c r="AI14080" s="439"/>
      <c r="AJ14080" s="439"/>
    </row>
    <row r="14081" spans="29:36" x14ac:dyDescent="0.3">
      <c r="AC14081" s="439"/>
      <c r="AD14081" s="439"/>
      <c r="AE14081" s="439"/>
      <c r="AF14081" s="439"/>
      <c r="AG14081" s="439"/>
      <c r="AH14081" s="439"/>
      <c r="AI14081" s="439"/>
      <c r="AJ14081" s="439"/>
    </row>
    <row r="14082" spans="29:36" x14ac:dyDescent="0.3">
      <c r="AC14082" s="439"/>
      <c r="AD14082" s="439"/>
      <c r="AE14082" s="439"/>
      <c r="AF14082" s="439"/>
      <c r="AG14082" s="439"/>
      <c r="AH14082" s="439"/>
      <c r="AI14082" s="439"/>
      <c r="AJ14082" s="439"/>
    </row>
    <row r="14083" spans="29:36" x14ac:dyDescent="0.3">
      <c r="AC14083" s="439"/>
      <c r="AD14083" s="439"/>
      <c r="AE14083" s="439"/>
      <c r="AF14083" s="439"/>
      <c r="AG14083" s="439"/>
      <c r="AH14083" s="439"/>
      <c r="AI14083" s="439"/>
      <c r="AJ14083" s="439"/>
    </row>
    <row r="14084" spans="29:36" x14ac:dyDescent="0.3">
      <c r="AC14084" s="439"/>
      <c r="AD14084" s="439"/>
      <c r="AE14084" s="439"/>
      <c r="AF14084" s="439"/>
      <c r="AG14084" s="439"/>
      <c r="AH14084" s="439"/>
      <c r="AI14084" s="439"/>
      <c r="AJ14084" s="439"/>
    </row>
    <row r="14085" spans="29:36" x14ac:dyDescent="0.3">
      <c r="AC14085" s="439"/>
      <c r="AD14085" s="439"/>
      <c r="AE14085" s="439"/>
      <c r="AF14085" s="439"/>
      <c r="AG14085" s="439"/>
      <c r="AH14085" s="439"/>
      <c r="AI14085" s="439"/>
      <c r="AJ14085" s="439"/>
    </row>
    <row r="14086" spans="29:36" x14ac:dyDescent="0.3">
      <c r="AC14086" s="439"/>
      <c r="AD14086" s="439"/>
      <c r="AE14086" s="439"/>
      <c r="AF14086" s="439"/>
      <c r="AG14086" s="439"/>
      <c r="AH14086" s="439"/>
      <c r="AI14086" s="439"/>
      <c r="AJ14086" s="439"/>
    </row>
    <row r="14087" spans="29:36" x14ac:dyDescent="0.3">
      <c r="AC14087" s="439"/>
      <c r="AD14087" s="439"/>
      <c r="AE14087" s="439"/>
      <c r="AF14087" s="439"/>
      <c r="AG14087" s="439"/>
      <c r="AH14087" s="439"/>
      <c r="AI14087" s="439"/>
      <c r="AJ14087" s="439"/>
    </row>
    <row r="14088" spans="29:36" x14ac:dyDescent="0.3">
      <c r="AC14088" s="439"/>
      <c r="AD14088" s="439"/>
      <c r="AE14088" s="439"/>
      <c r="AF14088" s="439"/>
      <c r="AG14088" s="439"/>
      <c r="AH14088" s="439"/>
      <c r="AI14088" s="439"/>
      <c r="AJ14088" s="439"/>
    </row>
    <row r="14089" spans="29:36" x14ac:dyDescent="0.3">
      <c r="AC14089" s="439"/>
      <c r="AD14089" s="439"/>
      <c r="AE14089" s="439"/>
      <c r="AF14089" s="439"/>
      <c r="AG14089" s="439"/>
      <c r="AH14089" s="439"/>
      <c r="AI14089" s="439"/>
      <c r="AJ14089" s="439"/>
    </row>
    <row r="14090" spans="29:36" x14ac:dyDescent="0.3">
      <c r="AC14090" s="439"/>
      <c r="AD14090" s="439"/>
      <c r="AE14090" s="439"/>
      <c r="AF14090" s="439"/>
      <c r="AG14090" s="439"/>
      <c r="AH14090" s="439"/>
      <c r="AI14090" s="439"/>
      <c r="AJ14090" s="439"/>
    </row>
    <row r="14091" spans="29:36" x14ac:dyDescent="0.3">
      <c r="AC14091" s="439"/>
      <c r="AD14091" s="439"/>
      <c r="AE14091" s="439"/>
      <c r="AF14091" s="439"/>
      <c r="AG14091" s="439"/>
      <c r="AH14091" s="439"/>
      <c r="AI14091" s="439"/>
      <c r="AJ14091" s="439"/>
    </row>
    <row r="14092" spans="29:36" x14ac:dyDescent="0.3">
      <c r="AC14092" s="439"/>
      <c r="AD14092" s="439"/>
      <c r="AE14092" s="439"/>
      <c r="AF14092" s="439"/>
      <c r="AG14092" s="439"/>
      <c r="AH14092" s="439"/>
      <c r="AI14092" s="439"/>
      <c r="AJ14092" s="439"/>
    </row>
    <row r="14093" spans="29:36" x14ac:dyDescent="0.3">
      <c r="AC14093" s="439"/>
      <c r="AD14093" s="439"/>
      <c r="AE14093" s="439"/>
      <c r="AF14093" s="439"/>
      <c r="AG14093" s="439"/>
      <c r="AH14093" s="439"/>
      <c r="AI14093" s="439"/>
      <c r="AJ14093" s="439"/>
    </row>
    <row r="14094" spans="29:36" x14ac:dyDescent="0.3">
      <c r="AC14094" s="439"/>
      <c r="AD14094" s="439"/>
      <c r="AE14094" s="439"/>
      <c r="AF14094" s="439"/>
      <c r="AG14094" s="439"/>
      <c r="AH14094" s="439"/>
      <c r="AI14094" s="439"/>
      <c r="AJ14094" s="439"/>
    </row>
    <row r="14095" spans="29:36" x14ac:dyDescent="0.3">
      <c r="AC14095" s="439"/>
      <c r="AD14095" s="439"/>
      <c r="AE14095" s="439"/>
      <c r="AF14095" s="439"/>
      <c r="AG14095" s="439"/>
      <c r="AH14095" s="439"/>
      <c r="AI14095" s="439"/>
      <c r="AJ14095" s="439"/>
    </row>
    <row r="14096" spans="29:36" x14ac:dyDescent="0.3">
      <c r="AC14096" s="439"/>
      <c r="AD14096" s="439"/>
      <c r="AE14096" s="439"/>
      <c r="AF14096" s="439"/>
      <c r="AG14096" s="439"/>
      <c r="AH14096" s="439"/>
      <c r="AI14096" s="439"/>
      <c r="AJ14096" s="439"/>
    </row>
    <row r="14097" spans="29:36" x14ac:dyDescent="0.3">
      <c r="AC14097" s="439"/>
      <c r="AD14097" s="439"/>
      <c r="AE14097" s="439"/>
      <c r="AF14097" s="439"/>
      <c r="AG14097" s="439"/>
      <c r="AH14097" s="439"/>
      <c r="AI14097" s="439"/>
      <c r="AJ14097" s="439"/>
    </row>
    <row r="14098" spans="29:36" x14ac:dyDescent="0.3">
      <c r="AC14098" s="439"/>
      <c r="AD14098" s="439"/>
      <c r="AE14098" s="439"/>
      <c r="AF14098" s="439"/>
      <c r="AG14098" s="439"/>
      <c r="AH14098" s="439"/>
      <c r="AI14098" s="439"/>
      <c r="AJ14098" s="439"/>
    </row>
    <row r="14099" spans="29:36" x14ac:dyDescent="0.3">
      <c r="AC14099" s="439"/>
      <c r="AD14099" s="439"/>
      <c r="AE14099" s="439"/>
      <c r="AF14099" s="439"/>
      <c r="AG14099" s="439"/>
      <c r="AH14099" s="439"/>
      <c r="AI14099" s="439"/>
      <c r="AJ14099" s="439"/>
    </row>
    <row r="14100" spans="29:36" x14ac:dyDescent="0.3">
      <c r="AC14100" s="439"/>
      <c r="AD14100" s="439"/>
      <c r="AE14100" s="439"/>
      <c r="AF14100" s="439"/>
      <c r="AG14100" s="439"/>
      <c r="AH14100" s="439"/>
      <c r="AI14100" s="439"/>
      <c r="AJ14100" s="439"/>
    </row>
    <row r="14101" spans="29:36" x14ac:dyDescent="0.3">
      <c r="AC14101" s="439"/>
      <c r="AD14101" s="439"/>
      <c r="AE14101" s="439"/>
      <c r="AF14101" s="439"/>
      <c r="AG14101" s="439"/>
      <c r="AH14101" s="439"/>
      <c r="AI14101" s="439"/>
      <c r="AJ14101" s="439"/>
    </row>
    <row r="14102" spans="29:36" x14ac:dyDescent="0.3">
      <c r="AC14102" s="439"/>
      <c r="AD14102" s="439"/>
      <c r="AE14102" s="439"/>
      <c r="AF14102" s="439"/>
      <c r="AG14102" s="439"/>
      <c r="AH14102" s="439"/>
      <c r="AI14102" s="439"/>
      <c r="AJ14102" s="439"/>
    </row>
    <row r="14103" spans="29:36" x14ac:dyDescent="0.3">
      <c r="AC14103" s="439"/>
      <c r="AD14103" s="439"/>
      <c r="AE14103" s="439"/>
      <c r="AF14103" s="439"/>
      <c r="AG14103" s="439"/>
      <c r="AH14103" s="439"/>
      <c r="AI14103" s="439"/>
      <c r="AJ14103" s="439"/>
    </row>
    <row r="14104" spans="29:36" x14ac:dyDescent="0.3">
      <c r="AC14104" s="439"/>
      <c r="AD14104" s="439"/>
      <c r="AE14104" s="439"/>
      <c r="AF14104" s="439"/>
      <c r="AG14104" s="439"/>
      <c r="AH14104" s="439"/>
      <c r="AI14104" s="439"/>
      <c r="AJ14104" s="439"/>
    </row>
    <row r="14105" spans="29:36" x14ac:dyDescent="0.3">
      <c r="AC14105" s="439"/>
      <c r="AD14105" s="439"/>
      <c r="AE14105" s="439"/>
      <c r="AF14105" s="439"/>
      <c r="AG14105" s="439"/>
      <c r="AH14105" s="439"/>
      <c r="AI14105" s="439"/>
      <c r="AJ14105" s="439"/>
    </row>
    <row r="14106" spans="29:36" x14ac:dyDescent="0.3">
      <c r="AC14106" s="439"/>
      <c r="AD14106" s="439"/>
      <c r="AE14106" s="439"/>
      <c r="AF14106" s="439"/>
      <c r="AG14106" s="439"/>
      <c r="AH14106" s="439"/>
      <c r="AI14106" s="439"/>
      <c r="AJ14106" s="439"/>
    </row>
    <row r="14107" spans="29:36" x14ac:dyDescent="0.3">
      <c r="AC14107" s="439"/>
      <c r="AD14107" s="439"/>
      <c r="AE14107" s="439"/>
      <c r="AF14107" s="439"/>
      <c r="AG14107" s="439"/>
      <c r="AH14107" s="439"/>
      <c r="AI14107" s="439"/>
      <c r="AJ14107" s="439"/>
    </row>
    <row r="14108" spans="29:36" x14ac:dyDescent="0.3">
      <c r="AC14108" s="439"/>
      <c r="AD14108" s="439"/>
      <c r="AE14108" s="439"/>
      <c r="AF14108" s="439"/>
      <c r="AG14108" s="439"/>
      <c r="AH14108" s="439"/>
      <c r="AI14108" s="439"/>
      <c r="AJ14108" s="439"/>
    </row>
    <row r="14109" spans="29:36" x14ac:dyDescent="0.3">
      <c r="AC14109" s="439"/>
      <c r="AD14109" s="439"/>
      <c r="AE14109" s="439"/>
      <c r="AF14109" s="439"/>
      <c r="AG14109" s="439"/>
      <c r="AH14109" s="439"/>
      <c r="AI14109" s="439"/>
      <c r="AJ14109" s="439"/>
    </row>
    <row r="14110" spans="29:36" x14ac:dyDescent="0.3">
      <c r="AC14110" s="439"/>
      <c r="AD14110" s="439"/>
      <c r="AE14110" s="439"/>
      <c r="AF14110" s="439"/>
      <c r="AG14110" s="439"/>
      <c r="AH14110" s="439"/>
      <c r="AI14110" s="439"/>
      <c r="AJ14110" s="439"/>
    </row>
    <row r="14111" spans="29:36" x14ac:dyDescent="0.3">
      <c r="AC14111" s="439"/>
      <c r="AD14111" s="439"/>
      <c r="AE14111" s="439"/>
      <c r="AF14111" s="439"/>
      <c r="AG14111" s="439"/>
      <c r="AH14111" s="439"/>
      <c r="AI14111" s="439"/>
      <c r="AJ14111" s="439"/>
    </row>
    <row r="14112" spans="29:36" x14ac:dyDescent="0.3">
      <c r="AC14112" s="439"/>
      <c r="AD14112" s="439"/>
      <c r="AE14112" s="439"/>
      <c r="AF14112" s="439"/>
      <c r="AG14112" s="439"/>
      <c r="AH14112" s="439"/>
      <c r="AI14112" s="439"/>
      <c r="AJ14112" s="439"/>
    </row>
    <row r="14113" spans="29:36" x14ac:dyDescent="0.3">
      <c r="AC14113" s="439"/>
      <c r="AD14113" s="439"/>
      <c r="AE14113" s="439"/>
      <c r="AF14113" s="439"/>
      <c r="AG14113" s="439"/>
      <c r="AH14113" s="439"/>
      <c r="AI14113" s="439"/>
      <c r="AJ14113" s="439"/>
    </row>
    <row r="14114" spans="29:36" x14ac:dyDescent="0.3">
      <c r="AC14114" s="439"/>
      <c r="AD14114" s="439"/>
      <c r="AE14114" s="439"/>
      <c r="AF14114" s="439"/>
      <c r="AG14114" s="439"/>
      <c r="AH14114" s="439"/>
      <c r="AI14114" s="439"/>
      <c r="AJ14114" s="439"/>
    </row>
    <row r="14115" spans="29:36" x14ac:dyDescent="0.3">
      <c r="AC14115" s="439"/>
      <c r="AD14115" s="439"/>
      <c r="AE14115" s="439"/>
      <c r="AF14115" s="439"/>
      <c r="AG14115" s="439"/>
      <c r="AH14115" s="439"/>
      <c r="AI14115" s="439"/>
      <c r="AJ14115" s="439"/>
    </row>
    <row r="14116" spans="29:36" x14ac:dyDescent="0.3">
      <c r="AC14116" s="439"/>
      <c r="AD14116" s="439"/>
      <c r="AE14116" s="439"/>
      <c r="AF14116" s="439"/>
      <c r="AG14116" s="439"/>
      <c r="AH14116" s="439"/>
      <c r="AI14116" s="439"/>
      <c r="AJ14116" s="439"/>
    </row>
    <row r="14117" spans="29:36" x14ac:dyDescent="0.3">
      <c r="AC14117" s="439"/>
      <c r="AD14117" s="439"/>
      <c r="AE14117" s="439"/>
      <c r="AF14117" s="439"/>
      <c r="AG14117" s="439"/>
      <c r="AH14117" s="439"/>
      <c r="AI14117" s="439"/>
      <c r="AJ14117" s="439"/>
    </row>
    <row r="14118" spans="29:36" x14ac:dyDescent="0.3">
      <c r="AC14118" s="439"/>
      <c r="AD14118" s="439"/>
      <c r="AE14118" s="439"/>
      <c r="AF14118" s="439"/>
      <c r="AG14118" s="439"/>
      <c r="AH14118" s="439"/>
      <c r="AI14118" s="439"/>
      <c r="AJ14118" s="439"/>
    </row>
    <row r="14119" spans="29:36" x14ac:dyDescent="0.3">
      <c r="AC14119" s="439"/>
      <c r="AD14119" s="439"/>
      <c r="AE14119" s="439"/>
      <c r="AF14119" s="439"/>
      <c r="AG14119" s="439"/>
      <c r="AH14119" s="439"/>
      <c r="AI14119" s="439"/>
      <c r="AJ14119" s="439"/>
    </row>
    <row r="14120" spans="29:36" x14ac:dyDescent="0.3">
      <c r="AC14120" s="439"/>
      <c r="AD14120" s="439"/>
      <c r="AE14120" s="439"/>
      <c r="AF14120" s="439"/>
      <c r="AG14120" s="439"/>
      <c r="AH14120" s="439"/>
      <c r="AI14120" s="439"/>
      <c r="AJ14120" s="439"/>
    </row>
    <row r="14121" spans="29:36" x14ac:dyDescent="0.3">
      <c r="AC14121" s="439"/>
      <c r="AD14121" s="439"/>
      <c r="AE14121" s="439"/>
      <c r="AF14121" s="439"/>
      <c r="AG14121" s="439"/>
      <c r="AH14121" s="439"/>
      <c r="AI14121" s="439"/>
      <c r="AJ14121" s="439"/>
    </row>
    <row r="14122" spans="29:36" x14ac:dyDescent="0.3">
      <c r="AC14122" s="439"/>
      <c r="AD14122" s="439"/>
      <c r="AE14122" s="439"/>
      <c r="AF14122" s="439"/>
      <c r="AG14122" s="439"/>
      <c r="AH14122" s="439"/>
      <c r="AI14122" s="439"/>
      <c r="AJ14122" s="439"/>
    </row>
    <row r="14123" spans="29:36" x14ac:dyDescent="0.3">
      <c r="AC14123" s="439"/>
      <c r="AD14123" s="439"/>
      <c r="AE14123" s="439"/>
      <c r="AF14123" s="439"/>
      <c r="AG14123" s="439"/>
      <c r="AH14123" s="439"/>
      <c r="AI14123" s="439"/>
      <c r="AJ14123" s="439"/>
    </row>
    <row r="14124" spans="29:36" x14ac:dyDescent="0.3">
      <c r="AC14124" s="439"/>
      <c r="AD14124" s="439"/>
      <c r="AE14124" s="439"/>
      <c r="AF14124" s="439"/>
      <c r="AG14124" s="439"/>
      <c r="AH14124" s="439"/>
      <c r="AI14124" s="439"/>
      <c r="AJ14124" s="439"/>
    </row>
    <row r="14125" spans="29:36" x14ac:dyDescent="0.3">
      <c r="AC14125" s="439"/>
      <c r="AD14125" s="439"/>
      <c r="AE14125" s="439"/>
      <c r="AF14125" s="439"/>
      <c r="AG14125" s="439"/>
      <c r="AH14125" s="439"/>
      <c r="AI14125" s="439"/>
      <c r="AJ14125" s="439"/>
    </row>
    <row r="14126" spans="29:36" x14ac:dyDescent="0.3">
      <c r="AC14126" s="439"/>
      <c r="AD14126" s="439"/>
      <c r="AE14126" s="439"/>
      <c r="AF14126" s="439"/>
      <c r="AG14126" s="439"/>
      <c r="AH14126" s="439"/>
      <c r="AI14126" s="439"/>
      <c r="AJ14126" s="439"/>
    </row>
    <row r="14127" spans="29:36" x14ac:dyDescent="0.3">
      <c r="AC14127" s="439"/>
      <c r="AD14127" s="439"/>
      <c r="AE14127" s="439"/>
      <c r="AF14127" s="439"/>
      <c r="AG14127" s="439"/>
      <c r="AH14127" s="439"/>
      <c r="AI14127" s="439"/>
      <c r="AJ14127" s="439"/>
    </row>
    <row r="14128" spans="29:36" x14ac:dyDescent="0.3">
      <c r="AC14128" s="439"/>
      <c r="AD14128" s="439"/>
      <c r="AE14128" s="439"/>
      <c r="AF14128" s="439"/>
      <c r="AG14128" s="439"/>
      <c r="AH14128" s="439"/>
      <c r="AI14128" s="439"/>
      <c r="AJ14128" s="439"/>
    </row>
    <row r="14129" spans="29:36" x14ac:dyDescent="0.3">
      <c r="AC14129" s="439"/>
      <c r="AD14129" s="439"/>
      <c r="AE14129" s="439"/>
      <c r="AF14129" s="439"/>
      <c r="AG14129" s="439"/>
      <c r="AH14129" s="439"/>
      <c r="AI14129" s="439"/>
      <c r="AJ14129" s="439"/>
    </row>
    <row r="14130" spans="29:36" x14ac:dyDescent="0.3">
      <c r="AC14130" s="439"/>
      <c r="AD14130" s="439"/>
      <c r="AE14130" s="439"/>
      <c r="AF14130" s="439"/>
      <c r="AG14130" s="439"/>
      <c r="AH14130" s="439"/>
      <c r="AI14130" s="439"/>
      <c r="AJ14130" s="439"/>
    </row>
    <row r="14131" spans="29:36" x14ac:dyDescent="0.3">
      <c r="AC14131" s="439"/>
      <c r="AD14131" s="439"/>
      <c r="AE14131" s="439"/>
      <c r="AF14131" s="439"/>
      <c r="AG14131" s="439"/>
      <c r="AH14131" s="439"/>
      <c r="AI14131" s="439"/>
      <c r="AJ14131" s="439"/>
    </row>
    <row r="14132" spans="29:36" x14ac:dyDescent="0.3">
      <c r="AC14132" s="439"/>
      <c r="AD14132" s="439"/>
      <c r="AE14132" s="439"/>
      <c r="AF14132" s="439"/>
      <c r="AG14132" s="439"/>
      <c r="AH14132" s="439"/>
      <c r="AI14132" s="439"/>
      <c r="AJ14132" s="439"/>
    </row>
    <row r="14133" spans="29:36" x14ac:dyDescent="0.3">
      <c r="AC14133" s="439"/>
      <c r="AD14133" s="439"/>
      <c r="AE14133" s="439"/>
      <c r="AF14133" s="439"/>
      <c r="AG14133" s="439"/>
      <c r="AH14133" s="439"/>
      <c r="AI14133" s="439"/>
      <c r="AJ14133" s="439"/>
    </row>
    <row r="14134" spans="29:36" x14ac:dyDescent="0.3">
      <c r="AC14134" s="439"/>
      <c r="AD14134" s="439"/>
      <c r="AE14134" s="439"/>
      <c r="AF14134" s="439"/>
      <c r="AG14134" s="439"/>
      <c r="AH14134" s="439"/>
      <c r="AI14134" s="439"/>
      <c r="AJ14134" s="439"/>
    </row>
    <row r="14135" spans="29:36" x14ac:dyDescent="0.3">
      <c r="AC14135" s="439"/>
      <c r="AD14135" s="439"/>
      <c r="AE14135" s="439"/>
      <c r="AF14135" s="439"/>
      <c r="AG14135" s="439"/>
      <c r="AH14135" s="439"/>
      <c r="AI14135" s="439"/>
      <c r="AJ14135" s="439"/>
    </row>
    <row r="14136" spans="29:36" x14ac:dyDescent="0.3">
      <c r="AC14136" s="439"/>
      <c r="AD14136" s="439"/>
      <c r="AE14136" s="439"/>
      <c r="AF14136" s="439"/>
      <c r="AG14136" s="439"/>
      <c r="AH14136" s="439"/>
      <c r="AI14136" s="439"/>
      <c r="AJ14136" s="439"/>
    </row>
    <row r="14137" spans="29:36" x14ac:dyDescent="0.3">
      <c r="AC14137" s="439"/>
      <c r="AD14137" s="439"/>
      <c r="AE14137" s="439"/>
      <c r="AF14137" s="439"/>
      <c r="AG14137" s="439"/>
      <c r="AH14137" s="439"/>
      <c r="AI14137" s="439"/>
      <c r="AJ14137" s="439"/>
    </row>
    <row r="14138" spans="29:36" x14ac:dyDescent="0.3">
      <c r="AC14138" s="439"/>
      <c r="AD14138" s="439"/>
      <c r="AE14138" s="439"/>
      <c r="AF14138" s="439"/>
      <c r="AG14138" s="439"/>
      <c r="AH14138" s="439"/>
      <c r="AI14138" s="439"/>
      <c r="AJ14138" s="439"/>
    </row>
    <row r="14139" spans="29:36" x14ac:dyDescent="0.3">
      <c r="AC14139" s="439"/>
      <c r="AD14139" s="439"/>
      <c r="AE14139" s="439"/>
      <c r="AF14139" s="439"/>
      <c r="AG14139" s="439"/>
      <c r="AH14139" s="439"/>
      <c r="AI14139" s="439"/>
      <c r="AJ14139" s="439"/>
    </row>
    <row r="14140" spans="29:36" x14ac:dyDescent="0.3">
      <c r="AC14140" s="439"/>
      <c r="AD14140" s="439"/>
      <c r="AE14140" s="439"/>
      <c r="AF14140" s="439"/>
      <c r="AG14140" s="439"/>
      <c r="AH14140" s="439"/>
      <c r="AI14140" s="439"/>
      <c r="AJ14140" s="439"/>
    </row>
    <row r="14141" spans="29:36" x14ac:dyDescent="0.3">
      <c r="AC14141" s="439"/>
      <c r="AD14141" s="439"/>
      <c r="AE14141" s="439"/>
      <c r="AF14141" s="439"/>
      <c r="AG14141" s="439"/>
      <c r="AH14141" s="439"/>
      <c r="AI14141" s="439"/>
      <c r="AJ14141" s="439"/>
    </row>
    <row r="14142" spans="29:36" x14ac:dyDescent="0.3">
      <c r="AC14142" s="439"/>
      <c r="AD14142" s="439"/>
      <c r="AE14142" s="439"/>
      <c r="AF14142" s="439"/>
      <c r="AG14142" s="439"/>
      <c r="AH14142" s="439"/>
      <c r="AI14142" s="439"/>
      <c r="AJ14142" s="439"/>
    </row>
    <row r="14143" spans="29:36" x14ac:dyDescent="0.3">
      <c r="AC14143" s="439"/>
      <c r="AD14143" s="439"/>
      <c r="AE14143" s="439"/>
      <c r="AF14143" s="439"/>
      <c r="AG14143" s="439"/>
      <c r="AH14143" s="439"/>
      <c r="AI14143" s="439"/>
      <c r="AJ14143" s="439"/>
    </row>
    <row r="14144" spans="29:36" x14ac:dyDescent="0.3">
      <c r="AC14144" s="439"/>
      <c r="AD14144" s="439"/>
      <c r="AE14144" s="439"/>
      <c r="AF14144" s="439"/>
      <c r="AG14144" s="439"/>
      <c r="AH14144" s="439"/>
      <c r="AI14144" s="439"/>
      <c r="AJ14144" s="439"/>
    </row>
    <row r="14145" spans="29:36" x14ac:dyDescent="0.3">
      <c r="AC14145" s="439"/>
      <c r="AD14145" s="439"/>
      <c r="AE14145" s="439"/>
      <c r="AF14145" s="439"/>
      <c r="AG14145" s="439"/>
      <c r="AH14145" s="439"/>
      <c r="AI14145" s="439"/>
      <c r="AJ14145" s="439"/>
    </row>
    <row r="14146" spans="29:36" x14ac:dyDescent="0.3">
      <c r="AC14146" s="439"/>
      <c r="AD14146" s="439"/>
      <c r="AE14146" s="439"/>
      <c r="AF14146" s="439"/>
      <c r="AG14146" s="439"/>
      <c r="AH14146" s="439"/>
      <c r="AI14146" s="439"/>
      <c r="AJ14146" s="439"/>
    </row>
    <row r="14147" spans="29:36" x14ac:dyDescent="0.3">
      <c r="AC14147" s="439"/>
      <c r="AD14147" s="439"/>
      <c r="AE14147" s="439"/>
      <c r="AF14147" s="439"/>
      <c r="AG14147" s="439"/>
      <c r="AH14147" s="439"/>
      <c r="AI14147" s="439"/>
      <c r="AJ14147" s="439"/>
    </row>
    <row r="14148" spans="29:36" x14ac:dyDescent="0.3">
      <c r="AC14148" s="439"/>
      <c r="AD14148" s="439"/>
      <c r="AE14148" s="439"/>
      <c r="AF14148" s="439"/>
      <c r="AG14148" s="439"/>
      <c r="AH14148" s="439"/>
      <c r="AI14148" s="439"/>
      <c r="AJ14148" s="439"/>
    </row>
    <row r="14149" spans="29:36" x14ac:dyDescent="0.3">
      <c r="AC14149" s="439"/>
      <c r="AD14149" s="439"/>
      <c r="AE14149" s="439"/>
      <c r="AF14149" s="439"/>
      <c r="AG14149" s="439"/>
      <c r="AH14149" s="439"/>
      <c r="AI14149" s="439"/>
      <c r="AJ14149" s="439"/>
    </row>
    <row r="14150" spans="29:36" x14ac:dyDescent="0.3">
      <c r="AC14150" s="439"/>
      <c r="AD14150" s="439"/>
      <c r="AE14150" s="439"/>
      <c r="AF14150" s="439"/>
      <c r="AG14150" s="439"/>
      <c r="AH14150" s="439"/>
      <c r="AI14150" s="439"/>
      <c r="AJ14150" s="439"/>
    </row>
    <row r="14151" spans="29:36" x14ac:dyDescent="0.3">
      <c r="AC14151" s="439"/>
      <c r="AD14151" s="439"/>
      <c r="AE14151" s="439"/>
      <c r="AF14151" s="439"/>
      <c r="AG14151" s="439"/>
      <c r="AH14151" s="439"/>
      <c r="AI14151" s="439"/>
      <c r="AJ14151" s="439"/>
    </row>
    <row r="14152" spans="29:36" x14ac:dyDescent="0.3">
      <c r="AC14152" s="439"/>
      <c r="AD14152" s="439"/>
      <c r="AE14152" s="439"/>
      <c r="AF14152" s="439"/>
      <c r="AG14152" s="439"/>
      <c r="AH14152" s="439"/>
      <c r="AI14152" s="439"/>
      <c r="AJ14152" s="439"/>
    </row>
    <row r="14153" spans="29:36" x14ac:dyDescent="0.3">
      <c r="AC14153" s="439"/>
      <c r="AD14153" s="439"/>
      <c r="AE14153" s="439"/>
      <c r="AF14153" s="439"/>
      <c r="AG14153" s="439"/>
      <c r="AH14153" s="439"/>
      <c r="AI14153" s="439"/>
      <c r="AJ14153" s="439"/>
    </row>
    <row r="14154" spans="29:36" x14ac:dyDescent="0.3">
      <c r="AC14154" s="439"/>
      <c r="AD14154" s="439"/>
      <c r="AE14154" s="439"/>
      <c r="AF14154" s="439"/>
      <c r="AG14154" s="439"/>
      <c r="AH14154" s="439"/>
      <c r="AI14154" s="439"/>
      <c r="AJ14154" s="439"/>
    </row>
    <row r="14155" spans="29:36" x14ac:dyDescent="0.3">
      <c r="AC14155" s="439"/>
      <c r="AD14155" s="439"/>
      <c r="AE14155" s="439"/>
      <c r="AF14155" s="439"/>
      <c r="AG14155" s="439"/>
      <c r="AH14155" s="439"/>
      <c r="AI14155" s="439"/>
      <c r="AJ14155" s="439"/>
    </row>
    <row r="14156" spans="29:36" x14ac:dyDescent="0.3">
      <c r="AC14156" s="439"/>
      <c r="AD14156" s="439"/>
      <c r="AE14156" s="439"/>
      <c r="AF14156" s="439"/>
      <c r="AG14156" s="439"/>
      <c r="AH14156" s="439"/>
      <c r="AI14156" s="439"/>
      <c r="AJ14156" s="439"/>
    </row>
    <row r="14157" spans="29:36" x14ac:dyDescent="0.3">
      <c r="AC14157" s="439"/>
      <c r="AD14157" s="439"/>
      <c r="AE14157" s="439"/>
      <c r="AF14157" s="439"/>
      <c r="AG14157" s="439"/>
      <c r="AH14157" s="439"/>
      <c r="AI14157" s="439"/>
      <c r="AJ14157" s="439"/>
    </row>
    <row r="14158" spans="29:36" x14ac:dyDescent="0.3">
      <c r="AC14158" s="439"/>
      <c r="AD14158" s="439"/>
      <c r="AE14158" s="439"/>
      <c r="AF14158" s="439"/>
      <c r="AG14158" s="439"/>
      <c r="AH14158" s="439"/>
      <c r="AI14158" s="439"/>
      <c r="AJ14158" s="439"/>
    </row>
    <row r="14159" spans="29:36" x14ac:dyDescent="0.3">
      <c r="AC14159" s="439"/>
      <c r="AD14159" s="439"/>
      <c r="AE14159" s="439"/>
      <c r="AF14159" s="439"/>
      <c r="AG14159" s="439"/>
      <c r="AH14159" s="439"/>
      <c r="AI14159" s="439"/>
      <c r="AJ14159" s="439"/>
    </row>
    <row r="14160" spans="29:36" x14ac:dyDescent="0.3">
      <c r="AC14160" s="439"/>
      <c r="AD14160" s="439"/>
      <c r="AE14160" s="439"/>
      <c r="AF14160" s="439"/>
      <c r="AG14160" s="439"/>
      <c r="AH14160" s="439"/>
      <c r="AI14160" s="439"/>
      <c r="AJ14160" s="439"/>
    </row>
    <row r="14161" spans="29:36" x14ac:dyDescent="0.3">
      <c r="AC14161" s="439"/>
      <c r="AD14161" s="439"/>
      <c r="AE14161" s="439"/>
      <c r="AF14161" s="439"/>
      <c r="AG14161" s="439"/>
      <c r="AH14161" s="439"/>
      <c r="AI14161" s="439"/>
      <c r="AJ14161" s="439"/>
    </row>
    <row r="14162" spans="29:36" x14ac:dyDescent="0.3">
      <c r="AC14162" s="439"/>
      <c r="AD14162" s="439"/>
      <c r="AE14162" s="439"/>
      <c r="AF14162" s="439"/>
      <c r="AG14162" s="439"/>
      <c r="AH14162" s="439"/>
      <c r="AI14162" s="439"/>
      <c r="AJ14162" s="439"/>
    </row>
    <row r="14163" spans="29:36" x14ac:dyDescent="0.3">
      <c r="AC14163" s="439"/>
      <c r="AD14163" s="439"/>
      <c r="AE14163" s="439"/>
      <c r="AF14163" s="439"/>
      <c r="AG14163" s="439"/>
      <c r="AH14163" s="439"/>
      <c r="AI14163" s="439"/>
      <c r="AJ14163" s="439"/>
    </row>
    <row r="14164" spans="29:36" x14ac:dyDescent="0.3">
      <c r="AC14164" s="439"/>
      <c r="AD14164" s="439"/>
      <c r="AE14164" s="439"/>
      <c r="AF14164" s="439"/>
      <c r="AG14164" s="439"/>
      <c r="AH14164" s="439"/>
      <c r="AI14164" s="439"/>
      <c r="AJ14164" s="439"/>
    </row>
    <row r="14165" spans="29:36" x14ac:dyDescent="0.3">
      <c r="AC14165" s="439"/>
      <c r="AD14165" s="439"/>
      <c r="AE14165" s="439"/>
      <c r="AF14165" s="439"/>
      <c r="AG14165" s="439"/>
      <c r="AH14165" s="439"/>
      <c r="AI14165" s="439"/>
      <c r="AJ14165" s="439"/>
    </row>
    <row r="14166" spans="29:36" x14ac:dyDescent="0.3">
      <c r="AC14166" s="439"/>
      <c r="AD14166" s="439"/>
      <c r="AE14166" s="439"/>
      <c r="AF14166" s="439"/>
      <c r="AG14166" s="439"/>
      <c r="AH14166" s="439"/>
      <c r="AI14166" s="439"/>
      <c r="AJ14166" s="439"/>
    </row>
    <row r="14167" spans="29:36" x14ac:dyDescent="0.3">
      <c r="AC14167" s="439"/>
      <c r="AD14167" s="439"/>
      <c r="AE14167" s="439"/>
      <c r="AF14167" s="439"/>
      <c r="AG14167" s="439"/>
      <c r="AH14167" s="439"/>
      <c r="AI14167" s="439"/>
      <c r="AJ14167" s="439"/>
    </row>
    <row r="14168" spans="29:36" x14ac:dyDescent="0.3">
      <c r="AC14168" s="439"/>
      <c r="AD14168" s="439"/>
      <c r="AE14168" s="439"/>
      <c r="AF14168" s="439"/>
      <c r="AG14168" s="439"/>
      <c r="AH14168" s="439"/>
      <c r="AI14168" s="439"/>
      <c r="AJ14168" s="439"/>
    </row>
    <row r="14169" spans="29:36" x14ac:dyDescent="0.3">
      <c r="AC14169" s="439"/>
      <c r="AD14169" s="439"/>
      <c r="AE14169" s="439"/>
      <c r="AF14169" s="439"/>
      <c r="AG14169" s="439"/>
      <c r="AH14169" s="439"/>
      <c r="AI14169" s="439"/>
      <c r="AJ14169" s="439"/>
    </row>
    <row r="14170" spans="29:36" x14ac:dyDescent="0.3">
      <c r="AC14170" s="439"/>
      <c r="AD14170" s="439"/>
      <c r="AE14170" s="439"/>
      <c r="AF14170" s="439"/>
      <c r="AG14170" s="439"/>
      <c r="AH14170" s="439"/>
      <c r="AI14170" s="439"/>
      <c r="AJ14170" s="439"/>
    </row>
    <row r="14171" spans="29:36" x14ac:dyDescent="0.3">
      <c r="AC14171" s="439"/>
      <c r="AD14171" s="439"/>
      <c r="AE14171" s="439"/>
      <c r="AF14171" s="439"/>
      <c r="AG14171" s="439"/>
      <c r="AH14171" s="439"/>
      <c r="AI14171" s="439"/>
      <c r="AJ14171" s="439"/>
    </row>
    <row r="14172" spans="29:36" x14ac:dyDescent="0.3">
      <c r="AC14172" s="439"/>
      <c r="AD14172" s="439"/>
      <c r="AE14172" s="439"/>
      <c r="AF14172" s="439"/>
      <c r="AG14172" s="439"/>
      <c r="AH14172" s="439"/>
      <c r="AI14172" s="439"/>
      <c r="AJ14172" s="439"/>
    </row>
    <row r="14173" spans="29:36" x14ac:dyDescent="0.3">
      <c r="AC14173" s="439"/>
      <c r="AD14173" s="439"/>
      <c r="AE14173" s="439"/>
      <c r="AF14173" s="439"/>
      <c r="AG14173" s="439"/>
      <c r="AH14173" s="439"/>
      <c r="AI14173" s="439"/>
      <c r="AJ14173" s="439"/>
    </row>
    <row r="14174" spans="29:36" x14ac:dyDescent="0.3">
      <c r="AC14174" s="439"/>
      <c r="AD14174" s="439"/>
      <c r="AE14174" s="439"/>
      <c r="AF14174" s="439"/>
      <c r="AG14174" s="439"/>
      <c r="AH14174" s="439"/>
      <c r="AI14174" s="439"/>
      <c r="AJ14174" s="439"/>
    </row>
    <row r="14175" spans="29:36" x14ac:dyDescent="0.3">
      <c r="AC14175" s="439"/>
      <c r="AD14175" s="439"/>
      <c r="AE14175" s="439"/>
      <c r="AF14175" s="439"/>
      <c r="AG14175" s="439"/>
      <c r="AH14175" s="439"/>
      <c r="AI14175" s="439"/>
      <c r="AJ14175" s="439"/>
    </row>
    <row r="14176" spans="29:36" x14ac:dyDescent="0.3">
      <c r="AC14176" s="439"/>
      <c r="AD14176" s="439"/>
      <c r="AE14176" s="439"/>
      <c r="AF14176" s="439"/>
      <c r="AG14176" s="439"/>
      <c r="AH14176" s="439"/>
      <c r="AI14176" s="439"/>
      <c r="AJ14176" s="439"/>
    </row>
    <row r="14177" spans="29:36" x14ac:dyDescent="0.3">
      <c r="AC14177" s="439"/>
      <c r="AD14177" s="439"/>
      <c r="AE14177" s="439"/>
      <c r="AF14177" s="439"/>
      <c r="AG14177" s="439"/>
      <c r="AH14177" s="439"/>
      <c r="AI14177" s="439"/>
      <c r="AJ14177" s="439"/>
    </row>
    <row r="14178" spans="29:36" x14ac:dyDescent="0.3">
      <c r="AC14178" s="439"/>
      <c r="AD14178" s="439"/>
      <c r="AE14178" s="439"/>
      <c r="AF14178" s="439"/>
      <c r="AG14178" s="439"/>
      <c r="AH14178" s="439"/>
      <c r="AI14178" s="439"/>
      <c r="AJ14178" s="439"/>
    </row>
    <row r="14179" spans="29:36" x14ac:dyDescent="0.3">
      <c r="AC14179" s="439"/>
      <c r="AD14179" s="439"/>
      <c r="AE14179" s="439"/>
      <c r="AF14179" s="439"/>
      <c r="AG14179" s="439"/>
      <c r="AH14179" s="439"/>
      <c r="AI14179" s="439"/>
      <c r="AJ14179" s="439"/>
    </row>
    <row r="14180" spans="29:36" x14ac:dyDescent="0.3">
      <c r="AC14180" s="439"/>
      <c r="AD14180" s="439"/>
      <c r="AE14180" s="439"/>
      <c r="AF14180" s="439"/>
      <c r="AG14180" s="439"/>
      <c r="AH14180" s="439"/>
      <c r="AI14180" s="439"/>
      <c r="AJ14180" s="439"/>
    </row>
    <row r="14181" spans="29:36" x14ac:dyDescent="0.3">
      <c r="AC14181" s="439"/>
      <c r="AD14181" s="439"/>
      <c r="AE14181" s="439"/>
      <c r="AF14181" s="439"/>
      <c r="AG14181" s="439"/>
      <c r="AH14181" s="439"/>
      <c r="AI14181" s="439"/>
      <c r="AJ14181" s="439"/>
    </row>
    <row r="14182" spans="29:36" x14ac:dyDescent="0.3">
      <c r="AC14182" s="439"/>
      <c r="AD14182" s="439"/>
      <c r="AE14182" s="439"/>
      <c r="AF14182" s="439"/>
      <c r="AG14182" s="439"/>
      <c r="AH14182" s="439"/>
      <c r="AI14182" s="439"/>
      <c r="AJ14182" s="439"/>
    </row>
    <row r="14183" spans="29:36" x14ac:dyDescent="0.3">
      <c r="AC14183" s="439"/>
      <c r="AD14183" s="439"/>
      <c r="AE14183" s="439"/>
      <c r="AF14183" s="439"/>
      <c r="AG14183" s="439"/>
      <c r="AH14183" s="439"/>
      <c r="AI14183" s="439"/>
      <c r="AJ14183" s="439"/>
    </row>
    <row r="14184" spans="29:36" x14ac:dyDescent="0.3">
      <c r="AC14184" s="439"/>
      <c r="AD14184" s="439"/>
      <c r="AE14184" s="439"/>
      <c r="AF14184" s="439"/>
      <c r="AG14184" s="439"/>
      <c r="AH14184" s="439"/>
      <c r="AI14184" s="439"/>
      <c r="AJ14184" s="439"/>
    </row>
    <row r="14185" spans="29:36" x14ac:dyDescent="0.3">
      <c r="AC14185" s="439"/>
      <c r="AD14185" s="439"/>
      <c r="AE14185" s="439"/>
      <c r="AF14185" s="439"/>
      <c r="AG14185" s="439"/>
      <c r="AH14185" s="439"/>
      <c r="AI14185" s="439"/>
      <c r="AJ14185" s="439"/>
    </row>
    <row r="14186" spans="29:36" x14ac:dyDescent="0.3">
      <c r="AC14186" s="439"/>
      <c r="AD14186" s="439"/>
      <c r="AE14186" s="439"/>
      <c r="AF14186" s="439"/>
      <c r="AG14186" s="439"/>
      <c r="AH14186" s="439"/>
      <c r="AI14186" s="439"/>
      <c r="AJ14186" s="439"/>
    </row>
    <row r="14187" spans="29:36" x14ac:dyDescent="0.3">
      <c r="AC14187" s="439"/>
      <c r="AD14187" s="439"/>
      <c r="AE14187" s="439"/>
      <c r="AF14187" s="439"/>
      <c r="AG14187" s="439"/>
      <c r="AH14187" s="439"/>
      <c r="AI14187" s="439"/>
      <c r="AJ14187" s="439"/>
    </row>
    <row r="14188" spans="29:36" x14ac:dyDescent="0.3">
      <c r="AC14188" s="439"/>
      <c r="AD14188" s="439"/>
      <c r="AE14188" s="439"/>
      <c r="AF14188" s="439"/>
      <c r="AG14188" s="439"/>
      <c r="AH14188" s="439"/>
      <c r="AI14188" s="439"/>
      <c r="AJ14188" s="439"/>
    </row>
    <row r="14189" spans="29:36" x14ac:dyDescent="0.3">
      <c r="AC14189" s="439"/>
      <c r="AD14189" s="439"/>
      <c r="AE14189" s="439"/>
      <c r="AF14189" s="439"/>
      <c r="AG14189" s="439"/>
      <c r="AH14189" s="439"/>
      <c r="AI14189" s="439"/>
      <c r="AJ14189" s="439"/>
    </row>
    <row r="14190" spans="29:36" x14ac:dyDescent="0.3">
      <c r="AC14190" s="439"/>
      <c r="AD14190" s="439"/>
      <c r="AE14190" s="439"/>
      <c r="AF14190" s="439"/>
      <c r="AG14190" s="439"/>
      <c r="AH14190" s="439"/>
      <c r="AI14190" s="439"/>
      <c r="AJ14190" s="439"/>
    </row>
    <row r="14191" spans="29:36" x14ac:dyDescent="0.3">
      <c r="AC14191" s="439"/>
      <c r="AD14191" s="439"/>
      <c r="AE14191" s="439"/>
      <c r="AF14191" s="439"/>
      <c r="AG14191" s="439"/>
      <c r="AH14191" s="439"/>
      <c r="AI14191" s="439"/>
      <c r="AJ14191" s="439"/>
    </row>
    <row r="14192" spans="29:36" x14ac:dyDescent="0.3">
      <c r="AC14192" s="439"/>
      <c r="AD14192" s="439"/>
      <c r="AE14192" s="439"/>
      <c r="AF14192" s="439"/>
      <c r="AG14192" s="439"/>
      <c r="AH14192" s="439"/>
      <c r="AI14192" s="439"/>
      <c r="AJ14192" s="439"/>
    </row>
    <row r="14193" spans="29:36" x14ac:dyDescent="0.3">
      <c r="AC14193" s="439"/>
      <c r="AD14193" s="439"/>
      <c r="AE14193" s="439"/>
      <c r="AF14193" s="439"/>
      <c r="AG14193" s="439"/>
      <c r="AH14193" s="439"/>
      <c r="AI14193" s="439"/>
      <c r="AJ14193" s="439"/>
    </row>
    <row r="14194" spans="29:36" x14ac:dyDescent="0.3">
      <c r="AC14194" s="439"/>
      <c r="AD14194" s="439"/>
      <c r="AE14194" s="439"/>
      <c r="AF14194" s="439"/>
      <c r="AG14194" s="439"/>
      <c r="AH14194" s="439"/>
      <c r="AI14194" s="439"/>
      <c r="AJ14194" s="439"/>
    </row>
    <row r="14195" spans="29:36" x14ac:dyDescent="0.3">
      <c r="AC14195" s="439"/>
      <c r="AD14195" s="439"/>
      <c r="AE14195" s="439"/>
      <c r="AF14195" s="439"/>
      <c r="AG14195" s="439"/>
      <c r="AH14195" s="439"/>
      <c r="AI14195" s="439"/>
      <c r="AJ14195" s="439"/>
    </row>
    <row r="14196" spans="29:36" x14ac:dyDescent="0.3">
      <c r="AC14196" s="439"/>
      <c r="AD14196" s="439"/>
      <c r="AE14196" s="439"/>
      <c r="AF14196" s="439"/>
      <c r="AG14196" s="439"/>
      <c r="AH14196" s="439"/>
      <c r="AI14196" s="439"/>
      <c r="AJ14196" s="439"/>
    </row>
    <row r="14197" spans="29:36" x14ac:dyDescent="0.3">
      <c r="AC14197" s="439"/>
      <c r="AD14197" s="439"/>
      <c r="AE14197" s="439"/>
      <c r="AF14197" s="439"/>
      <c r="AG14197" s="439"/>
      <c r="AH14197" s="439"/>
      <c r="AI14197" s="439"/>
      <c r="AJ14197" s="439"/>
    </row>
    <row r="14198" spans="29:36" x14ac:dyDescent="0.3">
      <c r="AC14198" s="439"/>
      <c r="AD14198" s="439"/>
      <c r="AE14198" s="439"/>
      <c r="AF14198" s="439"/>
      <c r="AG14198" s="439"/>
      <c r="AH14198" s="439"/>
      <c r="AI14198" s="439"/>
      <c r="AJ14198" s="439"/>
    </row>
    <row r="14199" spans="29:36" x14ac:dyDescent="0.3">
      <c r="AC14199" s="439"/>
      <c r="AD14199" s="439"/>
      <c r="AE14199" s="439"/>
      <c r="AF14199" s="439"/>
      <c r="AG14199" s="439"/>
      <c r="AH14199" s="439"/>
      <c r="AI14199" s="439"/>
      <c r="AJ14199" s="439"/>
    </row>
    <row r="14200" spans="29:36" x14ac:dyDescent="0.3">
      <c r="AC14200" s="439"/>
      <c r="AD14200" s="439"/>
      <c r="AE14200" s="439"/>
      <c r="AF14200" s="439"/>
      <c r="AG14200" s="439"/>
      <c r="AH14200" s="439"/>
      <c r="AI14200" s="439"/>
      <c r="AJ14200" s="439"/>
    </row>
    <row r="14201" spans="29:36" x14ac:dyDescent="0.3">
      <c r="AC14201" s="439"/>
      <c r="AD14201" s="439"/>
      <c r="AE14201" s="439"/>
      <c r="AF14201" s="439"/>
      <c r="AG14201" s="439"/>
      <c r="AH14201" s="439"/>
      <c r="AI14201" s="439"/>
      <c r="AJ14201" s="439"/>
    </row>
    <row r="14202" spans="29:36" x14ac:dyDescent="0.3">
      <c r="AC14202" s="439"/>
      <c r="AD14202" s="439"/>
      <c r="AE14202" s="439"/>
      <c r="AF14202" s="439"/>
      <c r="AG14202" s="439"/>
      <c r="AH14202" s="439"/>
      <c r="AI14202" s="439"/>
      <c r="AJ14202" s="439"/>
    </row>
    <row r="14203" spans="29:36" x14ac:dyDescent="0.3">
      <c r="AC14203" s="439"/>
      <c r="AD14203" s="439"/>
      <c r="AE14203" s="439"/>
      <c r="AF14203" s="439"/>
      <c r="AG14203" s="439"/>
      <c r="AH14203" s="439"/>
      <c r="AI14203" s="439"/>
      <c r="AJ14203" s="439"/>
    </row>
    <row r="14204" spans="29:36" x14ac:dyDescent="0.3">
      <c r="AC14204" s="439"/>
      <c r="AD14204" s="439"/>
      <c r="AE14204" s="439"/>
      <c r="AF14204" s="439"/>
      <c r="AG14204" s="439"/>
      <c r="AH14204" s="439"/>
      <c r="AI14204" s="439"/>
      <c r="AJ14204" s="439"/>
    </row>
    <row r="14205" spans="29:36" x14ac:dyDescent="0.3">
      <c r="AC14205" s="439"/>
      <c r="AD14205" s="439"/>
      <c r="AE14205" s="439"/>
      <c r="AF14205" s="439"/>
      <c r="AG14205" s="439"/>
      <c r="AH14205" s="439"/>
      <c r="AI14205" s="439"/>
      <c r="AJ14205" s="439"/>
    </row>
    <row r="14206" spans="29:36" x14ac:dyDescent="0.3">
      <c r="AC14206" s="439"/>
      <c r="AD14206" s="439"/>
      <c r="AE14206" s="439"/>
      <c r="AF14206" s="439"/>
      <c r="AG14206" s="439"/>
      <c r="AH14206" s="439"/>
      <c r="AI14206" s="439"/>
      <c r="AJ14206" s="439"/>
    </row>
    <row r="14207" spans="29:36" x14ac:dyDescent="0.3">
      <c r="AC14207" s="439"/>
      <c r="AD14207" s="439"/>
      <c r="AE14207" s="439"/>
      <c r="AF14207" s="439"/>
      <c r="AG14207" s="439"/>
      <c r="AH14207" s="439"/>
      <c r="AI14207" s="439"/>
      <c r="AJ14207" s="439"/>
    </row>
    <row r="14208" spans="29:36" x14ac:dyDescent="0.3">
      <c r="AC14208" s="439"/>
      <c r="AD14208" s="439"/>
      <c r="AE14208" s="439"/>
      <c r="AF14208" s="439"/>
      <c r="AG14208" s="439"/>
      <c r="AH14208" s="439"/>
      <c r="AI14208" s="439"/>
      <c r="AJ14208" s="439"/>
    </row>
    <row r="14209" spans="29:36" x14ac:dyDescent="0.3">
      <c r="AC14209" s="439"/>
      <c r="AD14209" s="439"/>
      <c r="AE14209" s="439"/>
      <c r="AF14209" s="439"/>
      <c r="AG14209" s="439"/>
      <c r="AH14209" s="439"/>
      <c r="AI14209" s="439"/>
      <c r="AJ14209" s="439"/>
    </row>
    <row r="14210" spans="29:36" x14ac:dyDescent="0.3">
      <c r="AC14210" s="439"/>
      <c r="AD14210" s="439"/>
      <c r="AE14210" s="439"/>
      <c r="AF14210" s="439"/>
      <c r="AG14210" s="439"/>
      <c r="AH14210" s="439"/>
      <c r="AI14210" s="439"/>
      <c r="AJ14210" s="439"/>
    </row>
    <row r="14211" spans="29:36" x14ac:dyDescent="0.3">
      <c r="AC14211" s="439"/>
      <c r="AD14211" s="439"/>
      <c r="AE14211" s="439"/>
      <c r="AF14211" s="439"/>
      <c r="AG14211" s="439"/>
      <c r="AH14211" s="439"/>
      <c r="AI14211" s="439"/>
      <c r="AJ14211" s="439"/>
    </row>
    <row r="14212" spans="29:36" x14ac:dyDescent="0.3">
      <c r="AC14212" s="439"/>
      <c r="AD14212" s="439"/>
      <c r="AE14212" s="439"/>
      <c r="AF14212" s="439"/>
      <c r="AG14212" s="439"/>
      <c r="AH14212" s="439"/>
      <c r="AI14212" s="439"/>
      <c r="AJ14212" s="439"/>
    </row>
    <row r="14213" spans="29:36" x14ac:dyDescent="0.3">
      <c r="AC14213" s="439"/>
      <c r="AD14213" s="439"/>
      <c r="AE14213" s="439"/>
      <c r="AF14213" s="439"/>
      <c r="AG14213" s="439"/>
      <c r="AH14213" s="439"/>
      <c r="AI14213" s="439"/>
      <c r="AJ14213" s="439"/>
    </row>
    <row r="14214" spans="29:36" x14ac:dyDescent="0.3">
      <c r="AC14214" s="439"/>
      <c r="AD14214" s="439"/>
      <c r="AE14214" s="439"/>
      <c r="AF14214" s="439"/>
      <c r="AG14214" s="439"/>
      <c r="AH14214" s="439"/>
      <c r="AI14214" s="439"/>
      <c r="AJ14214" s="439"/>
    </row>
    <row r="14215" spans="29:36" x14ac:dyDescent="0.3">
      <c r="AC14215" s="439"/>
      <c r="AD14215" s="439"/>
      <c r="AE14215" s="439"/>
      <c r="AF14215" s="439"/>
      <c r="AG14215" s="439"/>
      <c r="AH14215" s="439"/>
      <c r="AI14215" s="439"/>
      <c r="AJ14215" s="439"/>
    </row>
    <row r="14216" spans="29:36" x14ac:dyDescent="0.3">
      <c r="AC14216" s="439"/>
      <c r="AD14216" s="439"/>
      <c r="AE14216" s="439"/>
      <c r="AF14216" s="439"/>
      <c r="AG14216" s="439"/>
      <c r="AH14216" s="439"/>
      <c r="AI14216" s="439"/>
      <c r="AJ14216" s="439"/>
    </row>
    <row r="14217" spans="29:36" x14ac:dyDescent="0.3">
      <c r="AC14217" s="439"/>
      <c r="AD14217" s="439"/>
      <c r="AE14217" s="439"/>
      <c r="AF14217" s="439"/>
      <c r="AG14217" s="439"/>
      <c r="AH14217" s="439"/>
      <c r="AI14217" s="439"/>
      <c r="AJ14217" s="439"/>
    </row>
    <row r="14218" spans="29:36" x14ac:dyDescent="0.3">
      <c r="AC14218" s="439"/>
      <c r="AD14218" s="439"/>
      <c r="AE14218" s="439"/>
      <c r="AF14218" s="439"/>
      <c r="AG14218" s="439"/>
      <c r="AH14218" s="439"/>
      <c r="AI14218" s="439"/>
      <c r="AJ14218" s="439"/>
    </row>
    <row r="14219" spans="29:36" x14ac:dyDescent="0.3">
      <c r="AC14219" s="439"/>
      <c r="AD14219" s="439"/>
      <c r="AE14219" s="439"/>
      <c r="AF14219" s="439"/>
      <c r="AG14219" s="439"/>
      <c r="AH14219" s="439"/>
      <c r="AI14219" s="439"/>
      <c r="AJ14219" s="439"/>
    </row>
    <row r="14220" spans="29:36" x14ac:dyDescent="0.3">
      <c r="AC14220" s="439"/>
      <c r="AD14220" s="439"/>
      <c r="AE14220" s="439"/>
      <c r="AF14220" s="439"/>
      <c r="AG14220" s="439"/>
      <c r="AH14220" s="439"/>
      <c r="AI14220" s="439"/>
      <c r="AJ14220" s="439"/>
    </row>
    <row r="14221" spans="29:36" x14ac:dyDescent="0.3">
      <c r="AC14221" s="439"/>
      <c r="AD14221" s="439"/>
      <c r="AE14221" s="439"/>
      <c r="AF14221" s="439"/>
      <c r="AG14221" s="439"/>
      <c r="AH14221" s="439"/>
      <c r="AI14221" s="439"/>
      <c r="AJ14221" s="439"/>
    </row>
    <row r="14222" spans="29:36" x14ac:dyDescent="0.3">
      <c r="AC14222" s="439"/>
      <c r="AD14222" s="439"/>
      <c r="AE14222" s="439"/>
      <c r="AF14222" s="439"/>
      <c r="AG14222" s="439"/>
      <c r="AH14222" s="439"/>
      <c r="AI14222" s="439"/>
      <c r="AJ14222" s="439"/>
    </row>
    <row r="14223" spans="29:36" x14ac:dyDescent="0.3">
      <c r="AC14223" s="439"/>
      <c r="AD14223" s="439"/>
      <c r="AE14223" s="439"/>
      <c r="AF14223" s="439"/>
      <c r="AG14223" s="439"/>
      <c r="AH14223" s="439"/>
      <c r="AI14223" s="439"/>
      <c r="AJ14223" s="439"/>
    </row>
    <row r="14224" spans="29:36" x14ac:dyDescent="0.3">
      <c r="AC14224" s="439"/>
      <c r="AD14224" s="439"/>
      <c r="AE14224" s="439"/>
      <c r="AF14224" s="439"/>
      <c r="AG14224" s="439"/>
      <c r="AH14224" s="439"/>
      <c r="AI14224" s="439"/>
      <c r="AJ14224" s="439"/>
    </row>
    <row r="14225" spans="29:36" x14ac:dyDescent="0.3">
      <c r="AC14225" s="439"/>
      <c r="AD14225" s="439"/>
      <c r="AE14225" s="439"/>
      <c r="AF14225" s="439"/>
      <c r="AG14225" s="439"/>
      <c r="AH14225" s="439"/>
      <c r="AI14225" s="439"/>
      <c r="AJ14225" s="439"/>
    </row>
    <row r="14226" spans="29:36" x14ac:dyDescent="0.3">
      <c r="AC14226" s="439"/>
      <c r="AD14226" s="439"/>
      <c r="AE14226" s="439"/>
      <c r="AF14226" s="439"/>
      <c r="AG14226" s="439"/>
      <c r="AH14226" s="439"/>
      <c r="AI14226" s="439"/>
      <c r="AJ14226" s="439"/>
    </row>
    <row r="14227" spans="29:36" x14ac:dyDescent="0.3">
      <c r="AC14227" s="439"/>
      <c r="AD14227" s="439"/>
      <c r="AE14227" s="439"/>
      <c r="AF14227" s="439"/>
      <c r="AG14227" s="439"/>
      <c r="AH14227" s="439"/>
      <c r="AI14227" s="439"/>
      <c r="AJ14227" s="439"/>
    </row>
    <row r="14228" spans="29:36" x14ac:dyDescent="0.3">
      <c r="AC14228" s="439"/>
      <c r="AD14228" s="439"/>
      <c r="AE14228" s="439"/>
      <c r="AF14228" s="439"/>
      <c r="AG14228" s="439"/>
      <c r="AH14228" s="439"/>
      <c r="AI14228" s="439"/>
      <c r="AJ14228" s="439"/>
    </row>
    <row r="14229" spans="29:36" x14ac:dyDescent="0.3">
      <c r="AC14229" s="439"/>
      <c r="AD14229" s="439"/>
      <c r="AE14229" s="439"/>
      <c r="AF14229" s="439"/>
      <c r="AG14229" s="439"/>
      <c r="AH14229" s="439"/>
      <c r="AI14229" s="439"/>
      <c r="AJ14229" s="439"/>
    </row>
    <row r="14230" spans="29:36" x14ac:dyDescent="0.3">
      <c r="AC14230" s="439"/>
      <c r="AD14230" s="439"/>
      <c r="AE14230" s="439"/>
      <c r="AF14230" s="439"/>
      <c r="AG14230" s="439"/>
      <c r="AH14230" s="439"/>
      <c r="AI14230" s="439"/>
      <c r="AJ14230" s="439"/>
    </row>
    <row r="14231" spans="29:36" x14ac:dyDescent="0.3">
      <c r="AC14231" s="439"/>
      <c r="AD14231" s="439"/>
      <c r="AE14231" s="439"/>
      <c r="AF14231" s="439"/>
      <c r="AG14231" s="439"/>
      <c r="AH14231" s="439"/>
      <c r="AI14231" s="439"/>
      <c r="AJ14231" s="439"/>
    </row>
    <row r="14232" spans="29:36" x14ac:dyDescent="0.3">
      <c r="AC14232" s="439"/>
      <c r="AD14232" s="439"/>
      <c r="AE14232" s="439"/>
      <c r="AF14232" s="439"/>
      <c r="AG14232" s="439"/>
      <c r="AH14232" s="439"/>
      <c r="AI14232" s="439"/>
      <c r="AJ14232" s="439"/>
    </row>
    <row r="14233" spans="29:36" x14ac:dyDescent="0.3">
      <c r="AC14233" s="439"/>
      <c r="AD14233" s="439"/>
      <c r="AE14233" s="439"/>
      <c r="AF14233" s="439"/>
      <c r="AG14233" s="439"/>
      <c r="AH14233" s="439"/>
      <c r="AI14233" s="439"/>
      <c r="AJ14233" s="439"/>
    </row>
    <row r="14234" spans="29:36" x14ac:dyDescent="0.3">
      <c r="AC14234" s="439"/>
      <c r="AD14234" s="439"/>
      <c r="AE14234" s="439"/>
      <c r="AF14234" s="439"/>
      <c r="AG14234" s="439"/>
      <c r="AH14234" s="439"/>
      <c r="AI14234" s="439"/>
      <c r="AJ14234" s="439"/>
    </row>
    <row r="14235" spans="29:36" x14ac:dyDescent="0.3">
      <c r="AC14235" s="439"/>
      <c r="AD14235" s="439"/>
      <c r="AE14235" s="439"/>
      <c r="AF14235" s="439"/>
      <c r="AG14235" s="439"/>
      <c r="AH14235" s="439"/>
      <c r="AI14235" s="439"/>
      <c r="AJ14235" s="439"/>
    </row>
    <row r="14236" spans="29:36" x14ac:dyDescent="0.3">
      <c r="AC14236" s="439"/>
      <c r="AD14236" s="439"/>
      <c r="AE14236" s="439"/>
      <c r="AF14236" s="439"/>
      <c r="AG14236" s="439"/>
      <c r="AH14236" s="439"/>
      <c r="AI14236" s="439"/>
      <c r="AJ14236" s="439"/>
    </row>
    <row r="14237" spans="29:36" x14ac:dyDescent="0.3">
      <c r="AC14237" s="439"/>
      <c r="AD14237" s="439"/>
      <c r="AE14237" s="439"/>
      <c r="AF14237" s="439"/>
      <c r="AG14237" s="439"/>
      <c r="AH14237" s="439"/>
      <c r="AI14237" s="439"/>
      <c r="AJ14237" s="439"/>
    </row>
    <row r="14238" spans="29:36" x14ac:dyDescent="0.3">
      <c r="AC14238" s="439"/>
      <c r="AD14238" s="439"/>
      <c r="AE14238" s="439"/>
      <c r="AF14238" s="439"/>
      <c r="AG14238" s="439"/>
      <c r="AH14238" s="439"/>
      <c r="AI14238" s="439"/>
      <c r="AJ14238" s="439"/>
    </row>
    <row r="14239" spans="29:36" x14ac:dyDescent="0.3">
      <c r="AC14239" s="439"/>
      <c r="AD14239" s="439"/>
      <c r="AE14239" s="439"/>
      <c r="AF14239" s="439"/>
      <c r="AG14239" s="439"/>
      <c r="AH14239" s="439"/>
      <c r="AI14239" s="439"/>
      <c r="AJ14239" s="439"/>
    </row>
    <row r="14240" spans="29:36" x14ac:dyDescent="0.3">
      <c r="AC14240" s="439"/>
      <c r="AD14240" s="439"/>
      <c r="AE14240" s="439"/>
      <c r="AF14240" s="439"/>
      <c r="AG14240" s="439"/>
      <c r="AH14240" s="439"/>
      <c r="AI14240" s="439"/>
      <c r="AJ14240" s="439"/>
    </row>
    <row r="14241" spans="29:36" x14ac:dyDescent="0.3">
      <c r="AC14241" s="439"/>
      <c r="AD14241" s="439"/>
      <c r="AE14241" s="439"/>
      <c r="AF14241" s="439"/>
      <c r="AG14241" s="439"/>
      <c r="AH14241" s="439"/>
      <c r="AI14241" s="439"/>
      <c r="AJ14241" s="439"/>
    </row>
    <row r="14242" spans="29:36" x14ac:dyDescent="0.3">
      <c r="AC14242" s="439"/>
      <c r="AD14242" s="439"/>
      <c r="AE14242" s="439"/>
      <c r="AF14242" s="439"/>
      <c r="AG14242" s="439"/>
      <c r="AH14242" s="439"/>
      <c r="AI14242" s="439"/>
      <c r="AJ14242" s="439"/>
    </row>
    <row r="14243" spans="29:36" x14ac:dyDescent="0.3">
      <c r="AC14243" s="439"/>
      <c r="AD14243" s="439"/>
      <c r="AE14243" s="439"/>
      <c r="AF14243" s="439"/>
      <c r="AG14243" s="439"/>
      <c r="AH14243" s="439"/>
      <c r="AI14243" s="439"/>
      <c r="AJ14243" s="439"/>
    </row>
    <row r="14244" spans="29:36" x14ac:dyDescent="0.3">
      <c r="AC14244" s="439"/>
      <c r="AD14244" s="439"/>
      <c r="AE14244" s="439"/>
      <c r="AF14244" s="439"/>
      <c r="AG14244" s="439"/>
      <c r="AH14244" s="439"/>
      <c r="AI14244" s="439"/>
      <c r="AJ14244" s="439"/>
    </row>
    <row r="14245" spans="29:36" x14ac:dyDescent="0.3">
      <c r="AC14245" s="439"/>
      <c r="AD14245" s="439"/>
      <c r="AE14245" s="439"/>
      <c r="AF14245" s="439"/>
      <c r="AG14245" s="439"/>
      <c r="AH14245" s="439"/>
      <c r="AI14245" s="439"/>
      <c r="AJ14245" s="439"/>
    </row>
    <row r="14246" spans="29:36" x14ac:dyDescent="0.3">
      <c r="AC14246" s="439"/>
      <c r="AD14246" s="439"/>
      <c r="AE14246" s="439"/>
      <c r="AF14246" s="439"/>
      <c r="AG14246" s="439"/>
      <c r="AH14246" s="439"/>
      <c r="AI14246" s="439"/>
      <c r="AJ14246" s="439"/>
    </row>
    <row r="14247" spans="29:36" x14ac:dyDescent="0.3">
      <c r="AC14247" s="439"/>
      <c r="AD14247" s="439"/>
      <c r="AE14247" s="439"/>
      <c r="AF14247" s="439"/>
      <c r="AG14247" s="439"/>
      <c r="AH14247" s="439"/>
      <c r="AI14247" s="439"/>
      <c r="AJ14247" s="439"/>
    </row>
    <row r="14248" spans="29:36" x14ac:dyDescent="0.3">
      <c r="AC14248" s="439"/>
      <c r="AD14248" s="439"/>
      <c r="AE14248" s="439"/>
      <c r="AF14248" s="439"/>
      <c r="AG14248" s="439"/>
      <c r="AH14248" s="439"/>
      <c r="AI14248" s="439"/>
      <c r="AJ14248" s="439"/>
    </row>
    <row r="14249" spans="29:36" x14ac:dyDescent="0.3">
      <c r="AC14249" s="439"/>
      <c r="AD14249" s="439"/>
      <c r="AE14249" s="439"/>
      <c r="AF14249" s="439"/>
      <c r="AG14249" s="439"/>
      <c r="AH14249" s="439"/>
      <c r="AI14249" s="439"/>
      <c r="AJ14249" s="439"/>
    </row>
    <row r="14250" spans="29:36" x14ac:dyDescent="0.3">
      <c r="AC14250" s="439"/>
      <c r="AD14250" s="439"/>
      <c r="AE14250" s="439"/>
      <c r="AF14250" s="439"/>
      <c r="AG14250" s="439"/>
      <c r="AH14250" s="439"/>
      <c r="AI14250" s="439"/>
      <c r="AJ14250" s="439"/>
    </row>
    <row r="14251" spans="29:36" x14ac:dyDescent="0.3">
      <c r="AC14251" s="439"/>
      <c r="AD14251" s="439"/>
      <c r="AE14251" s="439"/>
      <c r="AF14251" s="439"/>
      <c r="AG14251" s="439"/>
      <c r="AH14251" s="439"/>
      <c r="AI14251" s="439"/>
      <c r="AJ14251" s="439"/>
    </row>
    <row r="14252" spans="29:36" x14ac:dyDescent="0.3">
      <c r="AC14252" s="439"/>
      <c r="AD14252" s="439"/>
      <c r="AE14252" s="439"/>
      <c r="AF14252" s="439"/>
      <c r="AG14252" s="439"/>
      <c r="AH14252" s="439"/>
      <c r="AI14252" s="439"/>
      <c r="AJ14252" s="439"/>
    </row>
    <row r="14253" spans="29:36" x14ac:dyDescent="0.3">
      <c r="AC14253" s="439"/>
      <c r="AD14253" s="439"/>
      <c r="AE14253" s="439"/>
      <c r="AF14253" s="439"/>
      <c r="AG14253" s="439"/>
      <c r="AH14253" s="439"/>
      <c r="AI14253" s="439"/>
      <c r="AJ14253" s="439"/>
    </row>
    <row r="14254" spans="29:36" x14ac:dyDescent="0.3">
      <c r="AC14254" s="439"/>
      <c r="AD14254" s="439"/>
      <c r="AE14254" s="439"/>
      <c r="AF14254" s="439"/>
      <c r="AG14254" s="439"/>
      <c r="AH14254" s="439"/>
      <c r="AI14254" s="439"/>
      <c r="AJ14254" s="439"/>
    </row>
    <row r="14255" spans="29:36" x14ac:dyDescent="0.3">
      <c r="AC14255" s="439"/>
      <c r="AD14255" s="439"/>
      <c r="AE14255" s="439"/>
      <c r="AF14255" s="439"/>
      <c r="AG14255" s="439"/>
      <c r="AH14255" s="439"/>
      <c r="AI14255" s="439"/>
      <c r="AJ14255" s="439"/>
    </row>
    <row r="14256" spans="29:36" x14ac:dyDescent="0.3">
      <c r="AC14256" s="439"/>
      <c r="AD14256" s="439"/>
      <c r="AE14256" s="439"/>
      <c r="AF14256" s="439"/>
      <c r="AG14256" s="439"/>
      <c r="AH14256" s="439"/>
      <c r="AI14256" s="439"/>
      <c r="AJ14256" s="439"/>
    </row>
    <row r="14257" spans="29:36" x14ac:dyDescent="0.3">
      <c r="AC14257" s="439"/>
      <c r="AD14257" s="439"/>
      <c r="AE14257" s="439"/>
      <c r="AF14257" s="439"/>
      <c r="AG14257" s="439"/>
      <c r="AH14257" s="439"/>
      <c r="AI14257" s="439"/>
      <c r="AJ14257" s="439"/>
    </row>
    <row r="14258" spans="29:36" x14ac:dyDescent="0.3">
      <c r="AC14258" s="439"/>
      <c r="AD14258" s="439"/>
      <c r="AE14258" s="439"/>
      <c r="AF14258" s="439"/>
      <c r="AG14258" s="439"/>
      <c r="AH14258" s="439"/>
      <c r="AI14258" s="439"/>
      <c r="AJ14258" s="439"/>
    </row>
    <row r="14259" spans="29:36" x14ac:dyDescent="0.3">
      <c r="AC14259" s="439"/>
      <c r="AD14259" s="439"/>
      <c r="AE14259" s="439"/>
      <c r="AF14259" s="439"/>
      <c r="AG14259" s="439"/>
      <c r="AH14259" s="439"/>
      <c r="AI14259" s="439"/>
      <c r="AJ14259" s="439"/>
    </row>
    <row r="14260" spans="29:36" x14ac:dyDescent="0.3">
      <c r="AC14260" s="439"/>
      <c r="AD14260" s="439"/>
      <c r="AE14260" s="439"/>
      <c r="AF14260" s="439"/>
      <c r="AG14260" s="439"/>
      <c r="AH14260" s="439"/>
      <c r="AI14260" s="439"/>
      <c r="AJ14260" s="439"/>
    </row>
    <row r="14261" spans="29:36" x14ac:dyDescent="0.3">
      <c r="AC14261" s="439"/>
      <c r="AD14261" s="439"/>
      <c r="AE14261" s="439"/>
      <c r="AF14261" s="439"/>
      <c r="AG14261" s="439"/>
      <c r="AH14261" s="439"/>
      <c r="AI14261" s="439"/>
      <c r="AJ14261" s="439"/>
    </row>
    <row r="14262" spans="29:36" x14ac:dyDescent="0.3">
      <c r="AC14262" s="439"/>
      <c r="AD14262" s="439"/>
      <c r="AE14262" s="439"/>
      <c r="AF14262" s="439"/>
      <c r="AG14262" s="439"/>
      <c r="AH14262" s="439"/>
      <c r="AI14262" s="439"/>
      <c r="AJ14262" s="439"/>
    </row>
    <row r="14263" spans="29:36" x14ac:dyDescent="0.3">
      <c r="AC14263" s="439"/>
      <c r="AD14263" s="439"/>
      <c r="AE14263" s="439"/>
      <c r="AF14263" s="439"/>
      <c r="AG14263" s="439"/>
      <c r="AH14263" s="439"/>
      <c r="AI14263" s="439"/>
      <c r="AJ14263" s="439"/>
    </row>
    <row r="14264" spans="29:36" x14ac:dyDescent="0.3">
      <c r="AC14264" s="439"/>
      <c r="AD14264" s="439"/>
      <c r="AE14264" s="439"/>
      <c r="AF14264" s="439"/>
      <c r="AG14264" s="439"/>
      <c r="AH14264" s="439"/>
      <c r="AI14264" s="439"/>
      <c r="AJ14264" s="439"/>
    </row>
    <row r="14265" spans="29:36" x14ac:dyDescent="0.3">
      <c r="AC14265" s="439"/>
      <c r="AD14265" s="439"/>
      <c r="AE14265" s="439"/>
      <c r="AF14265" s="439"/>
      <c r="AG14265" s="439"/>
      <c r="AH14265" s="439"/>
      <c r="AI14265" s="439"/>
      <c r="AJ14265" s="439"/>
    </row>
    <row r="14266" spans="29:36" x14ac:dyDescent="0.3">
      <c r="AC14266" s="439"/>
      <c r="AD14266" s="439"/>
      <c r="AE14266" s="439"/>
      <c r="AF14266" s="439"/>
      <c r="AG14266" s="439"/>
      <c r="AH14266" s="439"/>
      <c r="AI14266" s="439"/>
      <c r="AJ14266" s="439"/>
    </row>
    <row r="14267" spans="29:36" x14ac:dyDescent="0.3">
      <c r="AC14267" s="439"/>
      <c r="AD14267" s="439"/>
      <c r="AE14267" s="439"/>
      <c r="AF14267" s="439"/>
      <c r="AG14267" s="439"/>
      <c r="AH14267" s="439"/>
      <c r="AI14267" s="439"/>
      <c r="AJ14267" s="439"/>
    </row>
    <row r="14268" spans="29:36" x14ac:dyDescent="0.3">
      <c r="AC14268" s="439"/>
      <c r="AD14268" s="439"/>
      <c r="AE14268" s="439"/>
      <c r="AF14268" s="439"/>
      <c r="AG14268" s="439"/>
      <c r="AH14268" s="439"/>
      <c r="AI14268" s="439"/>
      <c r="AJ14268" s="439"/>
    </row>
    <row r="14269" spans="29:36" x14ac:dyDescent="0.3">
      <c r="AC14269" s="439"/>
      <c r="AD14269" s="439"/>
      <c r="AE14269" s="439"/>
      <c r="AF14269" s="439"/>
      <c r="AG14269" s="439"/>
      <c r="AH14269" s="439"/>
      <c r="AI14269" s="439"/>
      <c r="AJ14269" s="439"/>
    </row>
    <row r="14270" spans="29:36" x14ac:dyDescent="0.3">
      <c r="AC14270" s="439"/>
      <c r="AD14270" s="439"/>
      <c r="AE14270" s="439"/>
      <c r="AF14270" s="439"/>
      <c r="AG14270" s="439"/>
      <c r="AH14270" s="439"/>
      <c r="AI14270" s="439"/>
      <c r="AJ14270" s="439"/>
    </row>
    <row r="14271" spans="29:36" x14ac:dyDescent="0.3">
      <c r="AC14271" s="439"/>
      <c r="AD14271" s="439"/>
      <c r="AE14271" s="439"/>
      <c r="AF14271" s="439"/>
      <c r="AG14271" s="439"/>
      <c r="AH14271" s="439"/>
      <c r="AI14271" s="439"/>
      <c r="AJ14271" s="439"/>
    </row>
    <row r="14272" spans="29:36" x14ac:dyDescent="0.3">
      <c r="AC14272" s="439"/>
      <c r="AD14272" s="439"/>
      <c r="AE14272" s="439"/>
      <c r="AF14272" s="439"/>
      <c r="AG14272" s="439"/>
      <c r="AH14272" s="439"/>
      <c r="AI14272" s="439"/>
      <c r="AJ14272" s="439"/>
    </row>
    <row r="14273" spans="29:36" x14ac:dyDescent="0.3">
      <c r="AC14273" s="439"/>
      <c r="AD14273" s="439"/>
      <c r="AE14273" s="439"/>
      <c r="AF14273" s="439"/>
      <c r="AG14273" s="439"/>
      <c r="AH14273" s="439"/>
      <c r="AI14273" s="439"/>
      <c r="AJ14273" s="439"/>
    </row>
    <row r="14274" spans="29:36" x14ac:dyDescent="0.3">
      <c r="AC14274" s="439"/>
      <c r="AD14274" s="439"/>
      <c r="AE14274" s="439"/>
      <c r="AF14274" s="439"/>
      <c r="AG14274" s="439"/>
      <c r="AH14274" s="439"/>
      <c r="AI14274" s="439"/>
      <c r="AJ14274" s="439"/>
    </row>
    <row r="14275" spans="29:36" x14ac:dyDescent="0.3">
      <c r="AC14275" s="439"/>
      <c r="AD14275" s="439"/>
      <c r="AE14275" s="439"/>
      <c r="AF14275" s="439"/>
      <c r="AG14275" s="439"/>
      <c r="AH14275" s="439"/>
      <c r="AI14275" s="439"/>
      <c r="AJ14275" s="439"/>
    </row>
    <row r="14276" spans="29:36" x14ac:dyDescent="0.3">
      <c r="AC14276" s="439"/>
      <c r="AD14276" s="439"/>
      <c r="AE14276" s="439"/>
      <c r="AF14276" s="439"/>
      <c r="AG14276" s="439"/>
      <c r="AH14276" s="439"/>
      <c r="AI14276" s="439"/>
      <c r="AJ14276" s="439"/>
    </row>
    <row r="14277" spans="29:36" x14ac:dyDescent="0.3">
      <c r="AC14277" s="439"/>
      <c r="AD14277" s="439"/>
      <c r="AE14277" s="439"/>
      <c r="AF14277" s="439"/>
      <c r="AG14277" s="439"/>
      <c r="AH14277" s="439"/>
      <c r="AI14277" s="439"/>
      <c r="AJ14277" s="439"/>
    </row>
    <row r="14278" spans="29:36" x14ac:dyDescent="0.3">
      <c r="AC14278" s="439"/>
      <c r="AD14278" s="439"/>
      <c r="AE14278" s="439"/>
      <c r="AF14278" s="439"/>
      <c r="AG14278" s="439"/>
      <c r="AH14278" s="439"/>
      <c r="AI14278" s="439"/>
      <c r="AJ14278" s="439"/>
    </row>
    <row r="14279" spans="29:36" x14ac:dyDescent="0.3">
      <c r="AC14279" s="439"/>
      <c r="AD14279" s="439"/>
      <c r="AE14279" s="439"/>
      <c r="AF14279" s="439"/>
      <c r="AG14279" s="439"/>
      <c r="AH14279" s="439"/>
      <c r="AI14279" s="439"/>
      <c r="AJ14279" s="439"/>
    </row>
    <row r="14280" spans="29:36" x14ac:dyDescent="0.3">
      <c r="AC14280" s="439"/>
      <c r="AD14280" s="439"/>
      <c r="AE14280" s="439"/>
      <c r="AF14280" s="439"/>
      <c r="AG14280" s="439"/>
      <c r="AH14280" s="439"/>
      <c r="AI14280" s="439"/>
      <c r="AJ14280" s="439"/>
    </row>
    <row r="14281" spans="29:36" x14ac:dyDescent="0.3">
      <c r="AC14281" s="439"/>
      <c r="AD14281" s="439"/>
      <c r="AE14281" s="439"/>
      <c r="AF14281" s="439"/>
      <c r="AG14281" s="439"/>
      <c r="AH14281" s="439"/>
      <c r="AI14281" s="439"/>
      <c r="AJ14281" s="439"/>
    </row>
    <row r="14282" spans="29:36" x14ac:dyDescent="0.3">
      <c r="AC14282" s="439"/>
      <c r="AD14282" s="439"/>
      <c r="AE14282" s="439"/>
      <c r="AF14282" s="439"/>
      <c r="AG14282" s="439"/>
      <c r="AH14282" s="439"/>
      <c r="AI14282" s="439"/>
      <c r="AJ14282" s="439"/>
    </row>
    <row r="14283" spans="29:36" x14ac:dyDescent="0.3">
      <c r="AC14283" s="439"/>
      <c r="AD14283" s="439"/>
      <c r="AE14283" s="439"/>
      <c r="AF14283" s="439"/>
      <c r="AG14283" s="439"/>
      <c r="AH14283" s="439"/>
      <c r="AI14283" s="439"/>
      <c r="AJ14283" s="439"/>
    </row>
    <row r="14284" spans="29:36" x14ac:dyDescent="0.3">
      <c r="AC14284" s="439"/>
      <c r="AD14284" s="439"/>
      <c r="AE14284" s="439"/>
      <c r="AF14284" s="439"/>
      <c r="AG14284" s="439"/>
      <c r="AH14284" s="439"/>
      <c r="AI14284" s="439"/>
      <c r="AJ14284" s="439"/>
    </row>
    <row r="14285" spans="29:36" x14ac:dyDescent="0.3">
      <c r="AC14285" s="439"/>
      <c r="AD14285" s="439"/>
      <c r="AE14285" s="439"/>
      <c r="AF14285" s="439"/>
      <c r="AG14285" s="439"/>
      <c r="AH14285" s="439"/>
      <c r="AI14285" s="439"/>
      <c r="AJ14285" s="439"/>
    </row>
    <row r="14286" spans="29:36" x14ac:dyDescent="0.3">
      <c r="AC14286" s="439"/>
      <c r="AD14286" s="439"/>
      <c r="AE14286" s="439"/>
      <c r="AF14286" s="439"/>
      <c r="AG14286" s="439"/>
      <c r="AH14286" s="439"/>
      <c r="AI14286" s="439"/>
      <c r="AJ14286" s="439"/>
    </row>
    <row r="14287" spans="29:36" x14ac:dyDescent="0.3">
      <c r="AC14287" s="439"/>
      <c r="AD14287" s="439"/>
      <c r="AE14287" s="439"/>
      <c r="AF14287" s="439"/>
      <c r="AG14287" s="439"/>
      <c r="AH14287" s="439"/>
      <c r="AI14287" s="439"/>
      <c r="AJ14287" s="439"/>
    </row>
    <row r="14288" spans="29:36" x14ac:dyDescent="0.3">
      <c r="AC14288" s="439"/>
      <c r="AD14288" s="439"/>
      <c r="AE14288" s="439"/>
      <c r="AF14288" s="439"/>
      <c r="AG14288" s="439"/>
      <c r="AH14288" s="439"/>
      <c r="AI14288" s="439"/>
      <c r="AJ14288" s="439"/>
    </row>
    <row r="14289" spans="29:36" x14ac:dyDescent="0.3">
      <c r="AC14289" s="439"/>
      <c r="AD14289" s="439"/>
      <c r="AE14289" s="439"/>
      <c r="AF14289" s="439"/>
      <c r="AG14289" s="439"/>
      <c r="AH14289" s="439"/>
      <c r="AI14289" s="439"/>
      <c r="AJ14289" s="439"/>
    </row>
    <row r="14290" spans="29:36" x14ac:dyDescent="0.3">
      <c r="AC14290" s="439"/>
      <c r="AD14290" s="439"/>
      <c r="AE14290" s="439"/>
      <c r="AF14290" s="439"/>
      <c r="AG14290" s="439"/>
      <c r="AH14290" s="439"/>
      <c r="AI14290" s="439"/>
      <c r="AJ14290" s="439"/>
    </row>
    <row r="14291" spans="29:36" x14ac:dyDescent="0.3">
      <c r="AC14291" s="439"/>
      <c r="AD14291" s="439"/>
      <c r="AE14291" s="439"/>
      <c r="AF14291" s="439"/>
      <c r="AG14291" s="439"/>
      <c r="AH14291" s="439"/>
      <c r="AI14291" s="439"/>
      <c r="AJ14291" s="439"/>
    </row>
    <row r="14292" spans="29:36" x14ac:dyDescent="0.3">
      <c r="AC14292" s="439"/>
      <c r="AD14292" s="439"/>
      <c r="AE14292" s="439"/>
      <c r="AF14292" s="439"/>
      <c r="AG14292" s="439"/>
      <c r="AH14292" s="439"/>
      <c r="AI14292" s="439"/>
      <c r="AJ14292" s="439"/>
    </row>
    <row r="14293" spans="29:36" x14ac:dyDescent="0.3">
      <c r="AC14293" s="439"/>
      <c r="AD14293" s="439"/>
      <c r="AE14293" s="439"/>
      <c r="AF14293" s="439"/>
      <c r="AG14293" s="439"/>
      <c r="AH14293" s="439"/>
      <c r="AI14293" s="439"/>
      <c r="AJ14293" s="439"/>
    </row>
    <row r="14294" spans="29:36" x14ac:dyDescent="0.3">
      <c r="AC14294" s="439"/>
      <c r="AD14294" s="439"/>
      <c r="AE14294" s="439"/>
      <c r="AF14294" s="439"/>
      <c r="AG14294" s="439"/>
      <c r="AH14294" s="439"/>
      <c r="AI14294" s="439"/>
      <c r="AJ14294" s="439"/>
    </row>
    <row r="14295" spans="29:36" x14ac:dyDescent="0.3">
      <c r="AC14295" s="439"/>
      <c r="AD14295" s="439"/>
      <c r="AE14295" s="439"/>
      <c r="AF14295" s="439"/>
      <c r="AG14295" s="439"/>
      <c r="AH14295" s="439"/>
      <c r="AI14295" s="439"/>
      <c r="AJ14295" s="439"/>
    </row>
    <row r="14296" spans="29:36" x14ac:dyDescent="0.3">
      <c r="AC14296" s="439"/>
      <c r="AD14296" s="439"/>
      <c r="AE14296" s="439"/>
      <c r="AF14296" s="439"/>
      <c r="AG14296" s="439"/>
      <c r="AH14296" s="439"/>
      <c r="AI14296" s="439"/>
      <c r="AJ14296" s="439"/>
    </row>
    <row r="14297" spans="29:36" x14ac:dyDescent="0.3">
      <c r="AC14297" s="439"/>
      <c r="AD14297" s="439"/>
      <c r="AE14297" s="439"/>
      <c r="AF14297" s="439"/>
      <c r="AG14297" s="439"/>
      <c r="AH14297" s="439"/>
      <c r="AI14297" s="439"/>
      <c r="AJ14297" s="439"/>
    </row>
    <row r="14298" spans="29:36" x14ac:dyDescent="0.3">
      <c r="AC14298" s="439"/>
      <c r="AD14298" s="439"/>
      <c r="AE14298" s="439"/>
      <c r="AF14298" s="439"/>
      <c r="AG14298" s="439"/>
      <c r="AH14298" s="439"/>
      <c r="AI14298" s="439"/>
      <c r="AJ14298" s="439"/>
    </row>
    <row r="14299" spans="29:36" x14ac:dyDescent="0.3">
      <c r="AC14299" s="439"/>
      <c r="AD14299" s="439"/>
      <c r="AE14299" s="439"/>
      <c r="AF14299" s="439"/>
      <c r="AG14299" s="439"/>
      <c r="AH14299" s="439"/>
      <c r="AI14299" s="439"/>
      <c r="AJ14299" s="439"/>
    </row>
    <row r="14300" spans="29:36" x14ac:dyDescent="0.3">
      <c r="AC14300" s="439"/>
      <c r="AD14300" s="439"/>
      <c r="AE14300" s="439"/>
      <c r="AF14300" s="439"/>
      <c r="AG14300" s="439"/>
      <c r="AH14300" s="439"/>
      <c r="AI14300" s="439"/>
      <c r="AJ14300" s="439"/>
    </row>
    <row r="14301" spans="29:36" x14ac:dyDescent="0.3">
      <c r="AC14301" s="439"/>
      <c r="AD14301" s="439"/>
      <c r="AE14301" s="439"/>
      <c r="AF14301" s="439"/>
      <c r="AG14301" s="439"/>
      <c r="AH14301" s="439"/>
      <c r="AI14301" s="439"/>
      <c r="AJ14301" s="439"/>
    </row>
    <row r="14302" spans="29:36" x14ac:dyDescent="0.3">
      <c r="AC14302" s="439"/>
      <c r="AD14302" s="439"/>
      <c r="AE14302" s="439"/>
      <c r="AF14302" s="439"/>
      <c r="AG14302" s="439"/>
      <c r="AH14302" s="439"/>
      <c r="AI14302" s="439"/>
      <c r="AJ14302" s="439"/>
    </row>
    <row r="14303" spans="29:36" x14ac:dyDescent="0.3">
      <c r="AC14303" s="439"/>
      <c r="AD14303" s="439"/>
      <c r="AE14303" s="439"/>
      <c r="AF14303" s="439"/>
      <c r="AG14303" s="439"/>
      <c r="AH14303" s="439"/>
      <c r="AI14303" s="439"/>
      <c r="AJ14303" s="439"/>
    </row>
    <row r="14304" spans="29:36" x14ac:dyDescent="0.3">
      <c r="AC14304" s="439"/>
      <c r="AD14304" s="439"/>
      <c r="AE14304" s="439"/>
      <c r="AF14304" s="439"/>
      <c r="AG14304" s="439"/>
      <c r="AH14304" s="439"/>
      <c r="AI14304" s="439"/>
      <c r="AJ14304" s="439"/>
    </row>
    <row r="14305" spans="29:36" x14ac:dyDescent="0.3">
      <c r="AC14305" s="439"/>
      <c r="AD14305" s="439"/>
      <c r="AE14305" s="439"/>
      <c r="AF14305" s="439"/>
      <c r="AG14305" s="439"/>
      <c r="AH14305" s="439"/>
      <c r="AI14305" s="439"/>
      <c r="AJ14305" s="439"/>
    </row>
    <row r="14306" spans="29:36" x14ac:dyDescent="0.3">
      <c r="AC14306" s="439"/>
      <c r="AD14306" s="439"/>
      <c r="AE14306" s="439"/>
      <c r="AF14306" s="439"/>
      <c r="AG14306" s="439"/>
      <c r="AH14306" s="439"/>
      <c r="AI14306" s="439"/>
      <c r="AJ14306" s="439"/>
    </row>
    <row r="14307" spans="29:36" x14ac:dyDescent="0.3">
      <c r="AC14307" s="439"/>
      <c r="AD14307" s="439"/>
      <c r="AE14307" s="439"/>
      <c r="AF14307" s="439"/>
      <c r="AG14307" s="439"/>
      <c r="AH14307" s="439"/>
      <c r="AI14307" s="439"/>
      <c r="AJ14307" s="439"/>
    </row>
    <row r="14308" spans="29:36" x14ac:dyDescent="0.3">
      <c r="AC14308" s="439"/>
      <c r="AD14308" s="439"/>
      <c r="AE14308" s="439"/>
      <c r="AF14308" s="439"/>
      <c r="AG14308" s="439"/>
      <c r="AH14308" s="439"/>
      <c r="AI14308" s="439"/>
      <c r="AJ14308" s="439"/>
    </row>
    <row r="14309" spans="29:36" x14ac:dyDescent="0.3">
      <c r="AC14309" s="439"/>
      <c r="AD14309" s="439"/>
      <c r="AE14309" s="439"/>
      <c r="AF14309" s="439"/>
      <c r="AG14309" s="439"/>
      <c r="AH14309" s="439"/>
      <c r="AI14309" s="439"/>
      <c r="AJ14309" s="439"/>
    </row>
    <row r="14310" spans="29:36" x14ac:dyDescent="0.3">
      <c r="AC14310" s="439"/>
      <c r="AD14310" s="439"/>
      <c r="AE14310" s="439"/>
      <c r="AF14310" s="439"/>
      <c r="AG14310" s="439"/>
      <c r="AH14310" s="439"/>
      <c r="AI14310" s="439"/>
      <c r="AJ14310" s="439"/>
    </row>
    <row r="14311" spans="29:36" x14ac:dyDescent="0.3">
      <c r="AC14311" s="439"/>
      <c r="AD14311" s="439"/>
      <c r="AE14311" s="439"/>
      <c r="AF14311" s="439"/>
      <c r="AG14311" s="439"/>
      <c r="AH14311" s="439"/>
      <c r="AI14311" s="439"/>
      <c r="AJ14311" s="439"/>
    </row>
    <row r="14312" spans="29:36" x14ac:dyDescent="0.3">
      <c r="AC14312" s="439"/>
      <c r="AD14312" s="439"/>
      <c r="AE14312" s="439"/>
      <c r="AF14312" s="439"/>
      <c r="AG14312" s="439"/>
      <c r="AH14312" s="439"/>
      <c r="AI14312" s="439"/>
      <c r="AJ14312" s="439"/>
    </row>
    <row r="14313" spans="29:36" x14ac:dyDescent="0.3">
      <c r="AC14313" s="439"/>
      <c r="AD14313" s="439"/>
      <c r="AE14313" s="439"/>
      <c r="AF14313" s="439"/>
      <c r="AG14313" s="439"/>
      <c r="AH14313" s="439"/>
      <c r="AI14313" s="439"/>
      <c r="AJ14313" s="439"/>
    </row>
    <row r="14314" spans="29:36" x14ac:dyDescent="0.3">
      <c r="AC14314" s="439"/>
      <c r="AD14314" s="439"/>
      <c r="AE14314" s="439"/>
      <c r="AF14314" s="439"/>
      <c r="AG14314" s="439"/>
      <c r="AH14314" s="439"/>
      <c r="AI14314" s="439"/>
      <c r="AJ14314" s="439"/>
    </row>
    <row r="14315" spans="29:36" x14ac:dyDescent="0.3">
      <c r="AC14315" s="439"/>
      <c r="AD14315" s="439"/>
      <c r="AE14315" s="439"/>
      <c r="AF14315" s="439"/>
      <c r="AG14315" s="439"/>
      <c r="AH14315" s="439"/>
      <c r="AI14315" s="439"/>
      <c r="AJ14315" s="439"/>
    </row>
    <row r="14316" spans="29:36" x14ac:dyDescent="0.3">
      <c r="AC14316" s="439"/>
      <c r="AD14316" s="439"/>
      <c r="AE14316" s="439"/>
      <c r="AF14316" s="439"/>
      <c r="AG14316" s="439"/>
      <c r="AH14316" s="439"/>
      <c r="AI14316" s="439"/>
      <c r="AJ14316" s="439"/>
    </row>
    <row r="14317" spans="29:36" x14ac:dyDescent="0.3">
      <c r="AC14317" s="439"/>
      <c r="AD14317" s="439"/>
      <c r="AE14317" s="439"/>
      <c r="AF14317" s="439"/>
      <c r="AG14317" s="439"/>
      <c r="AH14317" s="439"/>
      <c r="AI14317" s="439"/>
      <c r="AJ14317" s="439"/>
    </row>
    <row r="14318" spans="29:36" x14ac:dyDescent="0.3">
      <c r="AC14318" s="439"/>
      <c r="AD14318" s="439"/>
      <c r="AE14318" s="439"/>
      <c r="AF14318" s="439"/>
      <c r="AG14318" s="439"/>
      <c r="AH14318" s="439"/>
      <c r="AI14318" s="439"/>
      <c r="AJ14318" s="439"/>
    </row>
    <row r="14319" spans="29:36" x14ac:dyDescent="0.3">
      <c r="AC14319" s="439"/>
      <c r="AD14319" s="439"/>
      <c r="AE14319" s="439"/>
      <c r="AF14319" s="439"/>
      <c r="AG14319" s="439"/>
      <c r="AH14319" s="439"/>
      <c r="AI14319" s="439"/>
      <c r="AJ14319" s="439"/>
    </row>
    <row r="14320" spans="29:36" x14ac:dyDescent="0.3">
      <c r="AC14320" s="439"/>
      <c r="AD14320" s="439"/>
      <c r="AE14320" s="439"/>
      <c r="AF14320" s="439"/>
      <c r="AG14320" s="439"/>
      <c r="AH14320" s="439"/>
      <c r="AI14320" s="439"/>
      <c r="AJ14320" s="439"/>
    </row>
    <row r="14321" spans="29:36" x14ac:dyDescent="0.3">
      <c r="AC14321" s="439"/>
      <c r="AD14321" s="439"/>
      <c r="AE14321" s="439"/>
      <c r="AF14321" s="439"/>
      <c r="AG14321" s="439"/>
      <c r="AH14321" s="439"/>
      <c r="AI14321" s="439"/>
      <c r="AJ14321" s="439"/>
    </row>
    <row r="14322" spans="29:36" x14ac:dyDescent="0.3">
      <c r="AC14322" s="439"/>
      <c r="AD14322" s="439"/>
      <c r="AE14322" s="439"/>
      <c r="AF14322" s="439"/>
      <c r="AG14322" s="439"/>
      <c r="AH14322" s="439"/>
      <c r="AI14322" s="439"/>
      <c r="AJ14322" s="439"/>
    </row>
    <row r="14323" spans="29:36" x14ac:dyDescent="0.3">
      <c r="AC14323" s="439"/>
      <c r="AD14323" s="439"/>
      <c r="AE14323" s="439"/>
      <c r="AF14323" s="439"/>
      <c r="AG14323" s="439"/>
      <c r="AH14323" s="439"/>
      <c r="AI14323" s="439"/>
      <c r="AJ14323" s="439"/>
    </row>
    <row r="14324" spans="29:36" x14ac:dyDescent="0.3">
      <c r="AC14324" s="439"/>
      <c r="AD14324" s="439"/>
      <c r="AE14324" s="439"/>
      <c r="AF14324" s="439"/>
      <c r="AG14324" s="439"/>
      <c r="AH14324" s="439"/>
      <c r="AI14324" s="439"/>
      <c r="AJ14324" s="439"/>
    </row>
    <row r="14325" spans="29:36" x14ac:dyDescent="0.3">
      <c r="AC14325" s="439"/>
      <c r="AD14325" s="439"/>
      <c r="AE14325" s="439"/>
      <c r="AF14325" s="439"/>
      <c r="AG14325" s="439"/>
      <c r="AH14325" s="439"/>
      <c r="AI14325" s="439"/>
      <c r="AJ14325" s="439"/>
    </row>
    <row r="14326" spans="29:36" x14ac:dyDescent="0.3">
      <c r="AC14326" s="439"/>
      <c r="AD14326" s="439"/>
      <c r="AE14326" s="439"/>
      <c r="AF14326" s="439"/>
      <c r="AG14326" s="439"/>
      <c r="AH14326" s="439"/>
      <c r="AI14326" s="439"/>
      <c r="AJ14326" s="439"/>
    </row>
    <row r="14327" spans="29:36" x14ac:dyDescent="0.3">
      <c r="AC14327" s="439"/>
      <c r="AD14327" s="439"/>
      <c r="AE14327" s="439"/>
      <c r="AF14327" s="439"/>
      <c r="AG14327" s="439"/>
      <c r="AH14327" s="439"/>
      <c r="AI14327" s="439"/>
      <c r="AJ14327" s="439"/>
    </row>
    <row r="14328" spans="29:36" x14ac:dyDescent="0.3">
      <c r="AC14328" s="439"/>
      <c r="AD14328" s="439"/>
      <c r="AE14328" s="439"/>
      <c r="AF14328" s="439"/>
      <c r="AG14328" s="439"/>
      <c r="AH14328" s="439"/>
      <c r="AI14328" s="439"/>
      <c r="AJ14328" s="439"/>
    </row>
    <row r="14329" spans="29:36" x14ac:dyDescent="0.3">
      <c r="AC14329" s="439"/>
      <c r="AD14329" s="439"/>
      <c r="AE14329" s="439"/>
      <c r="AF14329" s="439"/>
      <c r="AG14329" s="439"/>
      <c r="AH14329" s="439"/>
      <c r="AI14329" s="439"/>
      <c r="AJ14329" s="439"/>
    </row>
    <row r="14330" spans="29:36" x14ac:dyDescent="0.3">
      <c r="AC14330" s="439"/>
      <c r="AD14330" s="439"/>
      <c r="AE14330" s="439"/>
      <c r="AF14330" s="439"/>
      <c r="AG14330" s="439"/>
      <c r="AH14330" s="439"/>
      <c r="AI14330" s="439"/>
      <c r="AJ14330" s="439"/>
    </row>
    <row r="14331" spans="29:36" x14ac:dyDescent="0.3">
      <c r="AC14331" s="439"/>
      <c r="AD14331" s="439"/>
      <c r="AE14331" s="439"/>
      <c r="AF14331" s="439"/>
      <c r="AG14331" s="439"/>
      <c r="AH14331" s="439"/>
      <c r="AI14331" s="439"/>
      <c r="AJ14331" s="439"/>
    </row>
    <row r="14332" spans="29:36" x14ac:dyDescent="0.3">
      <c r="AC14332" s="439"/>
      <c r="AD14332" s="439"/>
      <c r="AE14332" s="439"/>
      <c r="AF14332" s="439"/>
      <c r="AG14332" s="439"/>
      <c r="AH14332" s="439"/>
      <c r="AI14332" s="439"/>
      <c r="AJ14332" s="439"/>
    </row>
    <row r="14333" spans="29:36" x14ac:dyDescent="0.3">
      <c r="AC14333" s="439"/>
      <c r="AD14333" s="439"/>
      <c r="AE14333" s="439"/>
      <c r="AF14333" s="439"/>
      <c r="AG14333" s="439"/>
      <c r="AH14333" s="439"/>
      <c r="AI14333" s="439"/>
      <c r="AJ14333" s="439"/>
    </row>
    <row r="14334" spans="29:36" x14ac:dyDescent="0.3">
      <c r="AC14334" s="439"/>
      <c r="AD14334" s="439"/>
      <c r="AE14334" s="439"/>
      <c r="AF14334" s="439"/>
      <c r="AG14334" s="439"/>
      <c r="AH14334" s="439"/>
      <c r="AI14334" s="439"/>
      <c r="AJ14334" s="439"/>
    </row>
    <row r="14335" spans="29:36" x14ac:dyDescent="0.3">
      <c r="AC14335" s="439"/>
      <c r="AD14335" s="439"/>
      <c r="AE14335" s="439"/>
      <c r="AF14335" s="439"/>
      <c r="AG14335" s="439"/>
      <c r="AH14335" s="439"/>
      <c r="AI14335" s="439"/>
      <c r="AJ14335" s="439"/>
    </row>
    <row r="14336" spans="29:36" x14ac:dyDescent="0.3">
      <c r="AC14336" s="439"/>
      <c r="AD14336" s="439"/>
      <c r="AE14336" s="439"/>
      <c r="AF14336" s="439"/>
      <c r="AG14336" s="439"/>
      <c r="AH14336" s="439"/>
      <c r="AI14336" s="439"/>
      <c r="AJ14336" s="439"/>
    </row>
    <row r="14337" spans="29:36" x14ac:dyDescent="0.3">
      <c r="AC14337" s="439"/>
      <c r="AD14337" s="439"/>
      <c r="AE14337" s="439"/>
      <c r="AF14337" s="439"/>
      <c r="AG14337" s="439"/>
      <c r="AH14337" s="439"/>
      <c r="AI14337" s="439"/>
      <c r="AJ14337" s="439"/>
    </row>
    <row r="14338" spans="29:36" x14ac:dyDescent="0.3">
      <c r="AC14338" s="439"/>
      <c r="AD14338" s="439"/>
      <c r="AE14338" s="439"/>
      <c r="AF14338" s="439"/>
      <c r="AG14338" s="439"/>
      <c r="AH14338" s="439"/>
      <c r="AI14338" s="439"/>
      <c r="AJ14338" s="439"/>
    </row>
    <row r="14339" spans="29:36" x14ac:dyDescent="0.3">
      <c r="AC14339" s="439"/>
      <c r="AD14339" s="439"/>
      <c r="AE14339" s="439"/>
      <c r="AF14339" s="439"/>
      <c r="AG14339" s="439"/>
      <c r="AH14339" s="439"/>
      <c r="AI14339" s="439"/>
      <c r="AJ14339" s="439"/>
    </row>
    <row r="14340" spans="29:36" x14ac:dyDescent="0.3">
      <c r="AC14340" s="439"/>
      <c r="AD14340" s="439"/>
      <c r="AE14340" s="439"/>
      <c r="AF14340" s="439"/>
      <c r="AG14340" s="439"/>
      <c r="AH14340" s="439"/>
      <c r="AI14340" s="439"/>
      <c r="AJ14340" s="439"/>
    </row>
    <row r="14341" spans="29:36" x14ac:dyDescent="0.3">
      <c r="AC14341" s="439"/>
      <c r="AD14341" s="439"/>
      <c r="AE14341" s="439"/>
      <c r="AF14341" s="439"/>
      <c r="AG14341" s="439"/>
      <c r="AH14341" s="439"/>
      <c r="AI14341" s="439"/>
      <c r="AJ14341" s="439"/>
    </row>
    <row r="14342" spans="29:36" x14ac:dyDescent="0.3">
      <c r="AC14342" s="439"/>
      <c r="AD14342" s="439"/>
      <c r="AE14342" s="439"/>
      <c r="AF14342" s="439"/>
      <c r="AG14342" s="439"/>
      <c r="AH14342" s="439"/>
      <c r="AI14342" s="439"/>
      <c r="AJ14342" s="439"/>
    </row>
    <row r="14343" spans="29:36" x14ac:dyDescent="0.3">
      <c r="AC14343" s="439"/>
      <c r="AD14343" s="439"/>
      <c r="AE14343" s="439"/>
      <c r="AF14343" s="439"/>
      <c r="AG14343" s="439"/>
      <c r="AH14343" s="439"/>
      <c r="AI14343" s="439"/>
      <c r="AJ14343" s="439"/>
    </row>
    <row r="14344" spans="29:36" x14ac:dyDescent="0.3">
      <c r="AC14344" s="439"/>
      <c r="AD14344" s="439"/>
      <c r="AE14344" s="439"/>
      <c r="AF14344" s="439"/>
      <c r="AG14344" s="439"/>
      <c r="AH14344" s="439"/>
      <c r="AI14344" s="439"/>
      <c r="AJ14344" s="439"/>
    </row>
    <row r="14345" spans="29:36" x14ac:dyDescent="0.3">
      <c r="AC14345" s="439"/>
      <c r="AD14345" s="439"/>
      <c r="AE14345" s="439"/>
      <c r="AF14345" s="439"/>
      <c r="AG14345" s="439"/>
      <c r="AH14345" s="439"/>
      <c r="AI14345" s="439"/>
      <c r="AJ14345" s="439"/>
    </row>
    <row r="14346" spans="29:36" x14ac:dyDescent="0.3">
      <c r="AC14346" s="439"/>
      <c r="AD14346" s="439"/>
      <c r="AE14346" s="439"/>
      <c r="AF14346" s="439"/>
      <c r="AG14346" s="439"/>
      <c r="AH14346" s="439"/>
      <c r="AI14346" s="439"/>
      <c r="AJ14346" s="439"/>
    </row>
    <row r="14347" spans="29:36" x14ac:dyDescent="0.3">
      <c r="AC14347" s="439"/>
      <c r="AD14347" s="439"/>
      <c r="AE14347" s="439"/>
      <c r="AF14347" s="439"/>
      <c r="AG14347" s="439"/>
      <c r="AH14347" s="439"/>
      <c r="AI14347" s="439"/>
      <c r="AJ14347" s="439"/>
    </row>
    <row r="14348" spans="29:36" x14ac:dyDescent="0.3">
      <c r="AC14348" s="439"/>
      <c r="AD14348" s="439"/>
      <c r="AE14348" s="439"/>
      <c r="AF14348" s="439"/>
      <c r="AG14348" s="439"/>
      <c r="AH14348" s="439"/>
      <c r="AI14348" s="439"/>
      <c r="AJ14348" s="439"/>
    </row>
    <row r="14349" spans="29:36" x14ac:dyDescent="0.3">
      <c r="AC14349" s="439"/>
      <c r="AD14349" s="439"/>
      <c r="AE14349" s="439"/>
      <c r="AF14349" s="439"/>
      <c r="AG14349" s="439"/>
      <c r="AH14349" s="439"/>
      <c r="AI14349" s="439"/>
      <c r="AJ14349" s="439"/>
    </row>
    <row r="14350" spans="29:36" x14ac:dyDescent="0.3">
      <c r="AC14350" s="439"/>
      <c r="AD14350" s="439"/>
      <c r="AE14350" s="439"/>
      <c r="AF14350" s="439"/>
      <c r="AG14350" s="439"/>
      <c r="AH14350" s="439"/>
      <c r="AI14350" s="439"/>
      <c r="AJ14350" s="439"/>
    </row>
    <row r="14351" spans="29:36" x14ac:dyDescent="0.3">
      <c r="AC14351" s="439"/>
      <c r="AD14351" s="439"/>
      <c r="AE14351" s="439"/>
      <c r="AF14351" s="439"/>
      <c r="AG14351" s="439"/>
      <c r="AH14351" s="439"/>
      <c r="AI14351" s="439"/>
      <c r="AJ14351" s="439"/>
    </row>
    <row r="14352" spans="29:36" x14ac:dyDescent="0.3">
      <c r="AC14352" s="439"/>
      <c r="AD14352" s="439"/>
      <c r="AE14352" s="439"/>
      <c r="AF14352" s="439"/>
      <c r="AG14352" s="439"/>
      <c r="AH14352" s="439"/>
      <c r="AI14352" s="439"/>
      <c r="AJ14352" s="439"/>
    </row>
    <row r="14353" spans="29:36" x14ac:dyDescent="0.3">
      <c r="AC14353" s="439"/>
      <c r="AD14353" s="439"/>
      <c r="AE14353" s="439"/>
      <c r="AF14353" s="439"/>
      <c r="AG14353" s="439"/>
      <c r="AH14353" s="439"/>
      <c r="AI14353" s="439"/>
      <c r="AJ14353" s="439"/>
    </row>
    <row r="14354" spans="29:36" x14ac:dyDescent="0.3">
      <c r="AC14354" s="439"/>
      <c r="AD14354" s="439"/>
      <c r="AE14354" s="439"/>
      <c r="AF14354" s="439"/>
      <c r="AG14354" s="439"/>
      <c r="AH14354" s="439"/>
      <c r="AI14354" s="439"/>
      <c r="AJ14354" s="439"/>
    </row>
    <row r="14355" spans="29:36" x14ac:dyDescent="0.3">
      <c r="AC14355" s="439"/>
      <c r="AD14355" s="439"/>
      <c r="AE14355" s="439"/>
      <c r="AF14355" s="439"/>
      <c r="AG14355" s="439"/>
      <c r="AH14355" s="439"/>
      <c r="AI14355" s="439"/>
      <c r="AJ14355" s="439"/>
    </row>
    <row r="14356" spans="29:36" x14ac:dyDescent="0.3">
      <c r="AC14356" s="439"/>
      <c r="AD14356" s="439"/>
      <c r="AE14356" s="439"/>
      <c r="AF14356" s="439"/>
      <c r="AG14356" s="439"/>
      <c r="AH14356" s="439"/>
      <c r="AI14356" s="439"/>
      <c r="AJ14356" s="439"/>
    </row>
    <row r="14357" spans="29:36" x14ac:dyDescent="0.3">
      <c r="AC14357" s="439"/>
      <c r="AD14357" s="439"/>
      <c r="AE14357" s="439"/>
      <c r="AF14357" s="439"/>
      <c r="AG14357" s="439"/>
      <c r="AH14357" s="439"/>
      <c r="AI14357" s="439"/>
      <c r="AJ14357" s="439"/>
    </row>
    <row r="14358" spans="29:36" x14ac:dyDescent="0.3">
      <c r="AC14358" s="439"/>
      <c r="AD14358" s="439"/>
      <c r="AE14358" s="439"/>
      <c r="AF14358" s="439"/>
      <c r="AG14358" s="439"/>
      <c r="AH14358" s="439"/>
      <c r="AI14358" s="439"/>
      <c r="AJ14358" s="439"/>
    </row>
    <row r="14359" spans="29:36" x14ac:dyDescent="0.3">
      <c r="AC14359" s="439"/>
      <c r="AD14359" s="439"/>
      <c r="AE14359" s="439"/>
      <c r="AF14359" s="439"/>
      <c r="AG14359" s="439"/>
      <c r="AH14359" s="439"/>
      <c r="AI14359" s="439"/>
      <c r="AJ14359" s="439"/>
    </row>
    <row r="14360" spans="29:36" x14ac:dyDescent="0.3">
      <c r="AC14360" s="439"/>
      <c r="AD14360" s="439"/>
      <c r="AE14360" s="439"/>
      <c r="AF14360" s="439"/>
      <c r="AG14360" s="439"/>
      <c r="AH14360" s="439"/>
      <c r="AI14360" s="439"/>
      <c r="AJ14360" s="439"/>
    </row>
    <row r="14361" spans="29:36" x14ac:dyDescent="0.3">
      <c r="AC14361" s="439"/>
      <c r="AD14361" s="439"/>
      <c r="AE14361" s="439"/>
      <c r="AF14361" s="439"/>
      <c r="AG14361" s="439"/>
      <c r="AH14361" s="439"/>
      <c r="AI14361" s="439"/>
      <c r="AJ14361" s="439"/>
    </row>
    <row r="14362" spans="29:36" x14ac:dyDescent="0.3">
      <c r="AC14362" s="439"/>
      <c r="AD14362" s="439"/>
      <c r="AE14362" s="439"/>
      <c r="AF14362" s="439"/>
      <c r="AG14362" s="439"/>
      <c r="AH14362" s="439"/>
      <c r="AI14362" s="439"/>
      <c r="AJ14362" s="439"/>
    </row>
    <row r="14363" spans="29:36" x14ac:dyDescent="0.3">
      <c r="AC14363" s="439"/>
      <c r="AD14363" s="439"/>
      <c r="AE14363" s="439"/>
      <c r="AF14363" s="439"/>
      <c r="AG14363" s="439"/>
      <c r="AH14363" s="439"/>
      <c r="AI14363" s="439"/>
      <c r="AJ14363" s="439"/>
    </row>
    <row r="14364" spans="29:36" x14ac:dyDescent="0.3">
      <c r="AC14364" s="439"/>
      <c r="AD14364" s="439"/>
      <c r="AE14364" s="439"/>
      <c r="AF14364" s="439"/>
      <c r="AG14364" s="439"/>
      <c r="AH14364" s="439"/>
      <c r="AI14364" s="439"/>
      <c r="AJ14364" s="439"/>
    </row>
    <row r="14365" spans="29:36" x14ac:dyDescent="0.3">
      <c r="AC14365" s="439"/>
      <c r="AD14365" s="439"/>
      <c r="AE14365" s="439"/>
      <c r="AF14365" s="439"/>
      <c r="AG14365" s="439"/>
      <c r="AH14365" s="439"/>
      <c r="AI14365" s="439"/>
      <c r="AJ14365" s="439"/>
    </row>
    <row r="14366" spans="29:36" x14ac:dyDescent="0.3">
      <c r="AC14366" s="439"/>
      <c r="AD14366" s="439"/>
      <c r="AE14366" s="439"/>
      <c r="AF14366" s="439"/>
      <c r="AG14366" s="439"/>
      <c r="AH14366" s="439"/>
      <c r="AI14366" s="439"/>
      <c r="AJ14366" s="439"/>
    </row>
    <row r="14367" spans="29:36" x14ac:dyDescent="0.3">
      <c r="AC14367" s="439"/>
      <c r="AD14367" s="439"/>
      <c r="AE14367" s="439"/>
      <c r="AF14367" s="439"/>
      <c r="AG14367" s="439"/>
      <c r="AH14367" s="439"/>
      <c r="AI14367" s="439"/>
      <c r="AJ14367" s="439"/>
    </row>
    <row r="14368" spans="29:36" x14ac:dyDescent="0.3">
      <c r="AC14368" s="439"/>
      <c r="AD14368" s="439"/>
      <c r="AE14368" s="439"/>
      <c r="AF14368" s="439"/>
      <c r="AG14368" s="439"/>
      <c r="AH14368" s="439"/>
      <c r="AI14368" s="439"/>
      <c r="AJ14368" s="439"/>
    </row>
    <row r="14369" spans="29:36" x14ac:dyDescent="0.3">
      <c r="AC14369" s="439"/>
      <c r="AD14369" s="439"/>
      <c r="AE14369" s="439"/>
      <c r="AF14369" s="439"/>
      <c r="AG14369" s="439"/>
      <c r="AH14369" s="439"/>
      <c r="AI14369" s="439"/>
      <c r="AJ14369" s="439"/>
    </row>
    <row r="14370" spans="29:36" x14ac:dyDescent="0.3">
      <c r="AC14370" s="439"/>
      <c r="AD14370" s="439"/>
      <c r="AE14370" s="439"/>
      <c r="AF14370" s="439"/>
      <c r="AG14370" s="439"/>
      <c r="AH14370" s="439"/>
      <c r="AI14370" s="439"/>
      <c r="AJ14370" s="439"/>
    </row>
    <row r="14371" spans="29:36" x14ac:dyDescent="0.3">
      <c r="AC14371" s="439"/>
      <c r="AD14371" s="439"/>
      <c r="AE14371" s="439"/>
      <c r="AF14371" s="439"/>
      <c r="AG14371" s="439"/>
      <c r="AH14371" s="439"/>
      <c r="AI14371" s="439"/>
      <c r="AJ14371" s="439"/>
    </row>
    <row r="14372" spans="29:36" x14ac:dyDescent="0.3">
      <c r="AC14372" s="439"/>
      <c r="AD14372" s="439"/>
      <c r="AE14372" s="439"/>
      <c r="AF14372" s="439"/>
      <c r="AG14372" s="439"/>
      <c r="AH14372" s="439"/>
      <c r="AI14372" s="439"/>
      <c r="AJ14372" s="439"/>
    </row>
    <row r="14373" spans="29:36" x14ac:dyDescent="0.3">
      <c r="AC14373" s="439"/>
      <c r="AD14373" s="439"/>
      <c r="AE14373" s="439"/>
      <c r="AF14373" s="439"/>
      <c r="AG14373" s="439"/>
      <c r="AH14373" s="439"/>
      <c r="AI14373" s="439"/>
      <c r="AJ14373" s="439"/>
    </row>
    <row r="14374" spans="29:36" x14ac:dyDescent="0.3">
      <c r="AC14374" s="439"/>
      <c r="AD14374" s="439"/>
      <c r="AE14374" s="439"/>
      <c r="AF14374" s="439"/>
      <c r="AG14374" s="439"/>
      <c r="AH14374" s="439"/>
      <c r="AI14374" s="439"/>
      <c r="AJ14374" s="439"/>
    </row>
    <row r="14375" spans="29:36" x14ac:dyDescent="0.3">
      <c r="AC14375" s="439"/>
      <c r="AD14375" s="439"/>
      <c r="AE14375" s="439"/>
      <c r="AF14375" s="439"/>
      <c r="AG14375" s="439"/>
      <c r="AH14375" s="439"/>
      <c r="AI14375" s="439"/>
      <c r="AJ14375" s="439"/>
    </row>
    <row r="14376" spans="29:36" x14ac:dyDescent="0.3">
      <c r="AC14376" s="439"/>
      <c r="AD14376" s="439"/>
      <c r="AE14376" s="439"/>
      <c r="AF14376" s="439"/>
      <c r="AG14376" s="439"/>
      <c r="AH14376" s="439"/>
      <c r="AI14376" s="439"/>
      <c r="AJ14376" s="439"/>
    </row>
    <row r="14377" spans="29:36" x14ac:dyDescent="0.3">
      <c r="AC14377" s="439"/>
      <c r="AD14377" s="439"/>
      <c r="AE14377" s="439"/>
      <c r="AF14377" s="439"/>
      <c r="AG14377" s="439"/>
      <c r="AH14377" s="439"/>
      <c r="AI14377" s="439"/>
      <c r="AJ14377" s="439"/>
    </row>
    <row r="14378" spans="29:36" x14ac:dyDescent="0.3">
      <c r="AC14378" s="439"/>
      <c r="AD14378" s="439"/>
      <c r="AE14378" s="439"/>
      <c r="AF14378" s="439"/>
      <c r="AG14378" s="439"/>
      <c r="AH14378" s="439"/>
      <c r="AI14378" s="439"/>
      <c r="AJ14378" s="439"/>
    </row>
    <row r="14379" spans="29:36" x14ac:dyDescent="0.3">
      <c r="AC14379" s="439"/>
      <c r="AD14379" s="439"/>
      <c r="AE14379" s="439"/>
      <c r="AF14379" s="439"/>
      <c r="AG14379" s="439"/>
      <c r="AH14379" s="439"/>
      <c r="AI14379" s="439"/>
      <c r="AJ14379" s="439"/>
    </row>
    <row r="14380" spans="29:36" x14ac:dyDescent="0.3">
      <c r="AC14380" s="439"/>
      <c r="AD14380" s="439"/>
      <c r="AE14380" s="439"/>
      <c r="AF14380" s="439"/>
      <c r="AG14380" s="439"/>
      <c r="AH14380" s="439"/>
      <c r="AI14380" s="439"/>
      <c r="AJ14380" s="439"/>
    </row>
    <row r="14381" spans="29:36" x14ac:dyDescent="0.3">
      <c r="AC14381" s="439"/>
      <c r="AD14381" s="439"/>
      <c r="AE14381" s="439"/>
      <c r="AF14381" s="439"/>
      <c r="AG14381" s="439"/>
      <c r="AH14381" s="439"/>
      <c r="AI14381" s="439"/>
      <c r="AJ14381" s="439"/>
    </row>
    <row r="14382" spans="29:36" x14ac:dyDescent="0.3">
      <c r="AC14382" s="439"/>
      <c r="AD14382" s="439"/>
      <c r="AE14382" s="439"/>
      <c r="AF14382" s="439"/>
      <c r="AG14382" s="439"/>
      <c r="AH14382" s="439"/>
      <c r="AI14382" s="439"/>
      <c r="AJ14382" s="439"/>
    </row>
    <row r="14383" spans="29:36" x14ac:dyDescent="0.3">
      <c r="AC14383" s="439"/>
      <c r="AD14383" s="439"/>
      <c r="AE14383" s="439"/>
      <c r="AF14383" s="439"/>
      <c r="AG14383" s="439"/>
      <c r="AH14383" s="439"/>
      <c r="AI14383" s="439"/>
      <c r="AJ14383" s="439"/>
    </row>
    <row r="14384" spans="29:36" x14ac:dyDescent="0.3">
      <c r="AC14384" s="439"/>
      <c r="AD14384" s="439"/>
      <c r="AE14384" s="439"/>
      <c r="AF14384" s="439"/>
      <c r="AG14384" s="439"/>
      <c r="AH14384" s="439"/>
      <c r="AI14384" s="439"/>
      <c r="AJ14384" s="439"/>
    </row>
    <row r="14385" spans="29:36" x14ac:dyDescent="0.3">
      <c r="AC14385" s="439"/>
      <c r="AD14385" s="439"/>
      <c r="AE14385" s="439"/>
      <c r="AF14385" s="439"/>
      <c r="AG14385" s="439"/>
      <c r="AH14385" s="439"/>
      <c r="AI14385" s="439"/>
      <c r="AJ14385" s="439"/>
    </row>
    <row r="14386" spans="29:36" x14ac:dyDescent="0.3">
      <c r="AC14386" s="439"/>
      <c r="AD14386" s="439"/>
      <c r="AE14386" s="439"/>
      <c r="AF14386" s="439"/>
      <c r="AG14386" s="439"/>
      <c r="AH14386" s="439"/>
      <c r="AI14386" s="439"/>
      <c r="AJ14386" s="439"/>
    </row>
    <row r="14387" spans="29:36" x14ac:dyDescent="0.3">
      <c r="AC14387" s="439"/>
      <c r="AD14387" s="439"/>
      <c r="AE14387" s="439"/>
      <c r="AF14387" s="439"/>
      <c r="AG14387" s="439"/>
      <c r="AH14387" s="439"/>
      <c r="AI14387" s="439"/>
      <c r="AJ14387" s="439"/>
    </row>
    <row r="14388" spans="29:36" x14ac:dyDescent="0.3">
      <c r="AC14388" s="439"/>
      <c r="AD14388" s="439"/>
      <c r="AE14388" s="439"/>
      <c r="AF14388" s="439"/>
      <c r="AG14388" s="439"/>
      <c r="AH14388" s="439"/>
      <c r="AI14388" s="439"/>
      <c r="AJ14388" s="439"/>
    </row>
    <row r="14389" spans="29:36" x14ac:dyDescent="0.3">
      <c r="AC14389" s="439"/>
      <c r="AD14389" s="439"/>
      <c r="AE14389" s="439"/>
      <c r="AF14389" s="439"/>
      <c r="AG14389" s="439"/>
      <c r="AH14389" s="439"/>
      <c r="AI14389" s="439"/>
      <c r="AJ14389" s="439"/>
    </row>
    <row r="14390" spans="29:36" x14ac:dyDescent="0.3">
      <c r="AC14390" s="439"/>
      <c r="AD14390" s="439"/>
      <c r="AE14390" s="439"/>
      <c r="AF14390" s="439"/>
      <c r="AG14390" s="439"/>
      <c r="AH14390" s="439"/>
      <c r="AI14390" s="439"/>
      <c r="AJ14390" s="439"/>
    </row>
    <row r="14391" spans="29:36" x14ac:dyDescent="0.3">
      <c r="AC14391" s="439"/>
      <c r="AD14391" s="439"/>
      <c r="AE14391" s="439"/>
      <c r="AF14391" s="439"/>
      <c r="AG14391" s="439"/>
      <c r="AH14391" s="439"/>
      <c r="AI14391" s="439"/>
      <c r="AJ14391" s="439"/>
    </row>
    <row r="14392" spans="29:36" x14ac:dyDescent="0.3">
      <c r="AC14392" s="439"/>
      <c r="AD14392" s="439"/>
      <c r="AE14392" s="439"/>
      <c r="AF14392" s="439"/>
      <c r="AG14392" s="439"/>
      <c r="AH14392" s="439"/>
      <c r="AI14392" s="439"/>
      <c r="AJ14392" s="439"/>
    </row>
    <row r="14393" spans="29:36" x14ac:dyDescent="0.3">
      <c r="AC14393" s="439"/>
      <c r="AD14393" s="439"/>
      <c r="AE14393" s="439"/>
      <c r="AF14393" s="439"/>
      <c r="AG14393" s="439"/>
      <c r="AH14393" s="439"/>
      <c r="AI14393" s="439"/>
      <c r="AJ14393" s="439"/>
    </row>
    <row r="14394" spans="29:36" x14ac:dyDescent="0.3">
      <c r="AC14394" s="439"/>
      <c r="AD14394" s="439"/>
      <c r="AE14394" s="439"/>
      <c r="AF14394" s="439"/>
      <c r="AG14394" s="439"/>
      <c r="AH14394" s="439"/>
      <c r="AI14394" s="439"/>
      <c r="AJ14394" s="439"/>
    </row>
    <row r="14395" spans="29:36" x14ac:dyDescent="0.3">
      <c r="AC14395" s="439"/>
      <c r="AD14395" s="439"/>
      <c r="AE14395" s="439"/>
      <c r="AF14395" s="439"/>
      <c r="AG14395" s="439"/>
      <c r="AH14395" s="439"/>
      <c r="AI14395" s="439"/>
      <c r="AJ14395" s="439"/>
    </row>
    <row r="14396" spans="29:36" x14ac:dyDescent="0.3">
      <c r="AC14396" s="439"/>
      <c r="AD14396" s="439"/>
      <c r="AE14396" s="439"/>
      <c r="AF14396" s="439"/>
      <c r="AG14396" s="439"/>
      <c r="AH14396" s="439"/>
      <c r="AI14396" s="439"/>
      <c r="AJ14396" s="439"/>
    </row>
    <row r="14397" spans="29:36" x14ac:dyDescent="0.3">
      <c r="AC14397" s="439"/>
      <c r="AD14397" s="439"/>
      <c r="AE14397" s="439"/>
      <c r="AF14397" s="439"/>
      <c r="AG14397" s="439"/>
      <c r="AH14397" s="439"/>
      <c r="AI14397" s="439"/>
      <c r="AJ14397" s="439"/>
    </row>
    <row r="14398" spans="29:36" x14ac:dyDescent="0.3">
      <c r="AC14398" s="439"/>
      <c r="AD14398" s="439"/>
      <c r="AE14398" s="439"/>
      <c r="AF14398" s="439"/>
      <c r="AG14398" s="439"/>
      <c r="AH14398" s="439"/>
      <c r="AI14398" s="439"/>
      <c r="AJ14398" s="439"/>
    </row>
    <row r="14399" spans="29:36" x14ac:dyDescent="0.3">
      <c r="AC14399" s="439"/>
      <c r="AD14399" s="439"/>
      <c r="AE14399" s="439"/>
      <c r="AF14399" s="439"/>
      <c r="AG14399" s="439"/>
      <c r="AH14399" s="439"/>
      <c r="AI14399" s="439"/>
      <c r="AJ14399" s="439"/>
    </row>
    <row r="14400" spans="29:36" x14ac:dyDescent="0.3">
      <c r="AC14400" s="439"/>
      <c r="AD14400" s="439"/>
      <c r="AE14400" s="439"/>
      <c r="AF14400" s="439"/>
      <c r="AG14400" s="439"/>
      <c r="AH14400" s="439"/>
      <c r="AI14400" s="439"/>
      <c r="AJ14400" s="439"/>
    </row>
    <row r="14401" spans="29:36" x14ac:dyDescent="0.3">
      <c r="AC14401" s="439"/>
      <c r="AD14401" s="439"/>
      <c r="AE14401" s="439"/>
      <c r="AF14401" s="439"/>
      <c r="AG14401" s="439"/>
      <c r="AH14401" s="439"/>
      <c r="AI14401" s="439"/>
      <c r="AJ14401" s="439"/>
    </row>
    <row r="14402" spans="29:36" x14ac:dyDescent="0.3">
      <c r="AC14402" s="439"/>
      <c r="AD14402" s="439"/>
      <c r="AE14402" s="439"/>
      <c r="AF14402" s="439"/>
      <c r="AG14402" s="439"/>
      <c r="AH14402" s="439"/>
      <c r="AI14402" s="439"/>
      <c r="AJ14402" s="439"/>
    </row>
    <row r="14403" spans="29:36" x14ac:dyDescent="0.3">
      <c r="AC14403" s="439"/>
      <c r="AD14403" s="439"/>
      <c r="AE14403" s="439"/>
      <c r="AF14403" s="439"/>
      <c r="AG14403" s="439"/>
      <c r="AH14403" s="439"/>
      <c r="AI14403" s="439"/>
      <c r="AJ14403" s="439"/>
    </row>
    <row r="14404" spans="29:36" x14ac:dyDescent="0.3">
      <c r="AC14404" s="439"/>
      <c r="AD14404" s="439"/>
      <c r="AE14404" s="439"/>
      <c r="AF14404" s="439"/>
      <c r="AG14404" s="439"/>
      <c r="AH14404" s="439"/>
      <c r="AI14404" s="439"/>
      <c r="AJ14404" s="439"/>
    </row>
    <row r="14405" spans="29:36" x14ac:dyDescent="0.3">
      <c r="AC14405" s="439"/>
      <c r="AD14405" s="439"/>
      <c r="AE14405" s="439"/>
      <c r="AF14405" s="439"/>
      <c r="AG14405" s="439"/>
      <c r="AH14405" s="439"/>
      <c r="AI14405" s="439"/>
      <c r="AJ14405" s="439"/>
    </row>
    <row r="14406" spans="29:36" x14ac:dyDescent="0.3">
      <c r="AC14406" s="439"/>
      <c r="AD14406" s="439"/>
      <c r="AE14406" s="439"/>
      <c r="AF14406" s="439"/>
      <c r="AG14406" s="439"/>
      <c r="AH14406" s="439"/>
      <c r="AI14406" s="439"/>
      <c r="AJ14406" s="439"/>
    </row>
    <row r="14407" spans="29:36" x14ac:dyDescent="0.3">
      <c r="AC14407" s="439"/>
      <c r="AD14407" s="439"/>
      <c r="AE14407" s="439"/>
      <c r="AF14407" s="439"/>
      <c r="AG14407" s="439"/>
      <c r="AH14407" s="439"/>
      <c r="AI14407" s="439"/>
      <c r="AJ14407" s="439"/>
    </row>
    <row r="14408" spans="29:36" x14ac:dyDescent="0.3">
      <c r="AC14408" s="439"/>
      <c r="AD14408" s="439"/>
      <c r="AE14408" s="439"/>
      <c r="AF14408" s="439"/>
      <c r="AG14408" s="439"/>
      <c r="AH14408" s="439"/>
      <c r="AI14408" s="439"/>
      <c r="AJ14408" s="439"/>
    </row>
    <row r="14409" spans="29:36" x14ac:dyDescent="0.3">
      <c r="AC14409" s="439"/>
      <c r="AD14409" s="439"/>
      <c r="AE14409" s="439"/>
      <c r="AF14409" s="439"/>
      <c r="AG14409" s="439"/>
      <c r="AH14409" s="439"/>
      <c r="AI14409" s="439"/>
      <c r="AJ14409" s="439"/>
    </row>
    <row r="14410" spans="29:36" x14ac:dyDescent="0.3">
      <c r="AC14410" s="439"/>
      <c r="AD14410" s="439"/>
      <c r="AE14410" s="439"/>
      <c r="AF14410" s="439"/>
      <c r="AG14410" s="439"/>
      <c r="AH14410" s="439"/>
      <c r="AI14410" s="439"/>
      <c r="AJ14410" s="439"/>
    </row>
    <row r="14411" spans="29:36" x14ac:dyDescent="0.3">
      <c r="AC14411" s="439"/>
      <c r="AD14411" s="439"/>
      <c r="AE14411" s="439"/>
      <c r="AF14411" s="439"/>
      <c r="AG14411" s="439"/>
      <c r="AH14411" s="439"/>
      <c r="AI14411" s="439"/>
      <c r="AJ14411" s="439"/>
    </row>
    <row r="14412" spans="29:36" x14ac:dyDescent="0.3">
      <c r="AC14412" s="439"/>
      <c r="AD14412" s="439"/>
      <c r="AE14412" s="439"/>
      <c r="AF14412" s="439"/>
      <c r="AG14412" s="439"/>
      <c r="AH14412" s="439"/>
      <c r="AI14412" s="439"/>
      <c r="AJ14412" s="439"/>
    </row>
    <row r="14413" spans="29:36" x14ac:dyDescent="0.3">
      <c r="AC14413" s="439"/>
      <c r="AD14413" s="439"/>
      <c r="AE14413" s="439"/>
      <c r="AF14413" s="439"/>
      <c r="AG14413" s="439"/>
      <c r="AH14413" s="439"/>
      <c r="AI14413" s="439"/>
      <c r="AJ14413" s="439"/>
    </row>
    <row r="14414" spans="29:36" x14ac:dyDescent="0.3">
      <c r="AC14414" s="439"/>
      <c r="AD14414" s="439"/>
      <c r="AE14414" s="439"/>
      <c r="AF14414" s="439"/>
      <c r="AG14414" s="439"/>
      <c r="AH14414" s="439"/>
      <c r="AI14414" s="439"/>
      <c r="AJ14414" s="439"/>
    </row>
    <row r="14415" spans="29:36" x14ac:dyDescent="0.3">
      <c r="AC14415" s="439"/>
      <c r="AD14415" s="439"/>
      <c r="AE14415" s="439"/>
      <c r="AF14415" s="439"/>
      <c r="AG14415" s="439"/>
      <c r="AH14415" s="439"/>
      <c r="AI14415" s="439"/>
      <c r="AJ14415" s="439"/>
    </row>
    <row r="14416" spans="29:36" x14ac:dyDescent="0.3">
      <c r="AC14416" s="439"/>
      <c r="AD14416" s="439"/>
      <c r="AE14416" s="439"/>
      <c r="AF14416" s="439"/>
      <c r="AG14416" s="439"/>
      <c r="AH14416" s="439"/>
      <c r="AI14416" s="439"/>
      <c r="AJ14416" s="439"/>
    </row>
    <row r="14417" spans="29:36" x14ac:dyDescent="0.3">
      <c r="AC14417" s="439"/>
      <c r="AD14417" s="439"/>
      <c r="AE14417" s="439"/>
      <c r="AF14417" s="439"/>
      <c r="AG14417" s="439"/>
      <c r="AH14417" s="439"/>
      <c r="AI14417" s="439"/>
      <c r="AJ14417" s="439"/>
    </row>
    <row r="14418" spans="29:36" x14ac:dyDescent="0.3">
      <c r="AC14418" s="439"/>
      <c r="AD14418" s="439"/>
      <c r="AE14418" s="439"/>
      <c r="AF14418" s="439"/>
      <c r="AG14418" s="439"/>
      <c r="AH14418" s="439"/>
      <c r="AI14418" s="439"/>
      <c r="AJ14418" s="439"/>
    </row>
    <row r="14419" spans="29:36" x14ac:dyDescent="0.3">
      <c r="AC14419" s="439"/>
      <c r="AD14419" s="439"/>
      <c r="AE14419" s="439"/>
      <c r="AF14419" s="439"/>
      <c r="AG14419" s="439"/>
      <c r="AH14419" s="439"/>
      <c r="AI14419" s="439"/>
      <c r="AJ14419" s="439"/>
    </row>
    <row r="14420" spans="29:36" x14ac:dyDescent="0.3">
      <c r="AC14420" s="439"/>
      <c r="AD14420" s="439"/>
      <c r="AE14420" s="439"/>
      <c r="AF14420" s="439"/>
      <c r="AG14420" s="439"/>
      <c r="AH14420" s="439"/>
      <c r="AI14420" s="439"/>
      <c r="AJ14420" s="439"/>
    </row>
    <row r="14421" spans="29:36" x14ac:dyDescent="0.3">
      <c r="AC14421" s="439"/>
      <c r="AD14421" s="439"/>
      <c r="AE14421" s="439"/>
      <c r="AF14421" s="439"/>
      <c r="AG14421" s="439"/>
      <c r="AH14421" s="439"/>
      <c r="AI14421" s="439"/>
      <c r="AJ14421" s="439"/>
    </row>
    <row r="14422" spans="29:36" x14ac:dyDescent="0.3">
      <c r="AC14422" s="439"/>
      <c r="AD14422" s="439"/>
      <c r="AE14422" s="439"/>
      <c r="AF14422" s="439"/>
      <c r="AG14422" s="439"/>
      <c r="AH14422" s="439"/>
      <c r="AI14422" s="439"/>
      <c r="AJ14422" s="439"/>
    </row>
    <row r="14423" spans="29:36" x14ac:dyDescent="0.3">
      <c r="AC14423" s="439"/>
      <c r="AD14423" s="439"/>
      <c r="AE14423" s="439"/>
      <c r="AF14423" s="439"/>
      <c r="AG14423" s="439"/>
      <c r="AH14423" s="439"/>
      <c r="AI14423" s="439"/>
      <c r="AJ14423" s="439"/>
    </row>
    <row r="14424" spans="29:36" x14ac:dyDescent="0.3">
      <c r="AC14424" s="439"/>
      <c r="AD14424" s="439"/>
      <c r="AE14424" s="439"/>
      <c r="AF14424" s="439"/>
      <c r="AG14424" s="439"/>
      <c r="AH14424" s="439"/>
      <c r="AI14424" s="439"/>
      <c r="AJ14424" s="439"/>
    </row>
    <row r="14425" spans="29:36" x14ac:dyDescent="0.3">
      <c r="AC14425" s="439"/>
      <c r="AD14425" s="439"/>
      <c r="AE14425" s="439"/>
      <c r="AF14425" s="439"/>
      <c r="AG14425" s="439"/>
      <c r="AH14425" s="439"/>
      <c r="AI14425" s="439"/>
      <c r="AJ14425" s="439"/>
    </row>
    <row r="14426" spans="29:36" x14ac:dyDescent="0.3">
      <c r="AC14426" s="439"/>
      <c r="AD14426" s="439"/>
      <c r="AE14426" s="439"/>
      <c r="AF14426" s="439"/>
      <c r="AG14426" s="439"/>
      <c r="AH14426" s="439"/>
      <c r="AI14426" s="439"/>
      <c r="AJ14426" s="439"/>
    </row>
    <row r="14427" spans="29:36" x14ac:dyDescent="0.3">
      <c r="AC14427" s="439"/>
      <c r="AD14427" s="439"/>
      <c r="AE14427" s="439"/>
      <c r="AF14427" s="439"/>
      <c r="AG14427" s="439"/>
      <c r="AH14427" s="439"/>
      <c r="AI14427" s="439"/>
      <c r="AJ14427" s="439"/>
    </row>
    <row r="14428" spans="29:36" x14ac:dyDescent="0.3">
      <c r="AC14428" s="439"/>
      <c r="AD14428" s="439"/>
      <c r="AE14428" s="439"/>
      <c r="AF14428" s="439"/>
      <c r="AG14428" s="439"/>
      <c r="AH14428" s="439"/>
      <c r="AI14428" s="439"/>
      <c r="AJ14428" s="439"/>
    </row>
    <row r="14429" spans="29:36" x14ac:dyDescent="0.3">
      <c r="AC14429" s="439"/>
      <c r="AD14429" s="439"/>
      <c r="AE14429" s="439"/>
      <c r="AF14429" s="439"/>
      <c r="AG14429" s="439"/>
      <c r="AH14429" s="439"/>
      <c r="AI14429" s="439"/>
      <c r="AJ14429" s="439"/>
    </row>
    <row r="14430" spans="29:36" x14ac:dyDescent="0.3">
      <c r="AC14430" s="439"/>
      <c r="AD14430" s="439"/>
      <c r="AE14430" s="439"/>
      <c r="AF14430" s="439"/>
      <c r="AG14430" s="439"/>
      <c r="AH14430" s="439"/>
      <c r="AI14430" s="439"/>
      <c r="AJ14430" s="439"/>
    </row>
    <row r="14431" spans="29:36" x14ac:dyDescent="0.3">
      <c r="AC14431" s="439"/>
      <c r="AD14431" s="439"/>
      <c r="AE14431" s="439"/>
      <c r="AF14431" s="439"/>
      <c r="AG14431" s="439"/>
      <c r="AH14431" s="439"/>
      <c r="AI14431" s="439"/>
      <c r="AJ14431" s="439"/>
    </row>
    <row r="14432" spans="29:36" x14ac:dyDescent="0.3">
      <c r="AC14432" s="439"/>
      <c r="AD14432" s="439"/>
      <c r="AE14432" s="439"/>
      <c r="AF14432" s="439"/>
      <c r="AG14432" s="439"/>
      <c r="AH14432" s="439"/>
      <c r="AI14432" s="439"/>
      <c r="AJ14432" s="439"/>
    </row>
    <row r="14433" spans="29:36" x14ac:dyDescent="0.3">
      <c r="AC14433" s="439"/>
      <c r="AD14433" s="439"/>
      <c r="AE14433" s="439"/>
      <c r="AF14433" s="439"/>
      <c r="AG14433" s="439"/>
      <c r="AH14433" s="439"/>
      <c r="AI14433" s="439"/>
      <c r="AJ14433" s="439"/>
    </row>
    <row r="14434" spans="29:36" x14ac:dyDescent="0.3">
      <c r="AC14434" s="439"/>
      <c r="AD14434" s="439"/>
      <c r="AE14434" s="439"/>
      <c r="AF14434" s="439"/>
      <c r="AG14434" s="439"/>
      <c r="AH14434" s="439"/>
      <c r="AI14434" s="439"/>
      <c r="AJ14434" s="439"/>
    </row>
    <row r="14435" spans="29:36" x14ac:dyDescent="0.3">
      <c r="AC14435" s="439"/>
      <c r="AD14435" s="439"/>
      <c r="AE14435" s="439"/>
      <c r="AF14435" s="439"/>
      <c r="AG14435" s="439"/>
      <c r="AH14435" s="439"/>
      <c r="AI14435" s="439"/>
      <c r="AJ14435" s="439"/>
    </row>
    <row r="14436" spans="29:36" x14ac:dyDescent="0.3">
      <c r="AC14436" s="439"/>
      <c r="AD14436" s="439"/>
      <c r="AE14436" s="439"/>
      <c r="AF14436" s="439"/>
      <c r="AG14436" s="439"/>
      <c r="AH14436" s="439"/>
      <c r="AI14436" s="439"/>
      <c r="AJ14436" s="439"/>
    </row>
    <row r="14437" spans="29:36" x14ac:dyDescent="0.3">
      <c r="AC14437" s="439"/>
      <c r="AD14437" s="439"/>
      <c r="AE14437" s="439"/>
      <c r="AF14437" s="439"/>
      <c r="AG14437" s="439"/>
      <c r="AH14437" s="439"/>
      <c r="AI14437" s="439"/>
      <c r="AJ14437" s="439"/>
    </row>
    <row r="14438" spans="29:36" x14ac:dyDescent="0.3">
      <c r="AC14438" s="439"/>
      <c r="AD14438" s="439"/>
      <c r="AE14438" s="439"/>
      <c r="AF14438" s="439"/>
      <c r="AG14438" s="439"/>
      <c r="AH14438" s="439"/>
      <c r="AI14438" s="439"/>
      <c r="AJ14438" s="439"/>
    </row>
    <row r="14439" spans="29:36" x14ac:dyDescent="0.3">
      <c r="AC14439" s="439"/>
      <c r="AD14439" s="439"/>
      <c r="AE14439" s="439"/>
      <c r="AF14439" s="439"/>
      <c r="AG14439" s="439"/>
      <c r="AH14439" s="439"/>
      <c r="AI14439" s="439"/>
      <c r="AJ14439" s="439"/>
    </row>
    <row r="14440" spans="29:36" x14ac:dyDescent="0.3">
      <c r="AC14440" s="439"/>
      <c r="AD14440" s="439"/>
      <c r="AE14440" s="439"/>
      <c r="AF14440" s="439"/>
      <c r="AG14440" s="439"/>
      <c r="AH14440" s="439"/>
      <c r="AI14440" s="439"/>
      <c r="AJ14440" s="439"/>
    </row>
    <row r="14441" spans="29:36" x14ac:dyDescent="0.3">
      <c r="AC14441" s="439"/>
      <c r="AD14441" s="439"/>
      <c r="AE14441" s="439"/>
      <c r="AF14441" s="439"/>
      <c r="AG14441" s="439"/>
      <c r="AH14441" s="439"/>
      <c r="AI14441" s="439"/>
      <c r="AJ14441" s="439"/>
    </row>
    <row r="14442" spans="29:36" x14ac:dyDescent="0.3">
      <c r="AC14442" s="439"/>
      <c r="AD14442" s="439"/>
      <c r="AE14442" s="439"/>
      <c r="AF14442" s="439"/>
      <c r="AG14442" s="439"/>
      <c r="AH14442" s="439"/>
      <c r="AI14442" s="439"/>
      <c r="AJ14442" s="439"/>
    </row>
    <row r="14443" spans="29:36" x14ac:dyDescent="0.3">
      <c r="AC14443" s="439"/>
      <c r="AD14443" s="439"/>
      <c r="AE14443" s="439"/>
      <c r="AF14443" s="439"/>
      <c r="AG14443" s="439"/>
      <c r="AH14443" s="439"/>
      <c r="AI14443" s="439"/>
      <c r="AJ14443" s="439"/>
    </row>
    <row r="14444" spans="29:36" x14ac:dyDescent="0.3">
      <c r="AC14444" s="439"/>
      <c r="AD14444" s="439"/>
      <c r="AE14444" s="439"/>
      <c r="AF14444" s="439"/>
      <c r="AG14444" s="439"/>
      <c r="AH14444" s="439"/>
      <c r="AI14444" s="439"/>
      <c r="AJ14444" s="439"/>
    </row>
    <row r="14445" spans="29:36" x14ac:dyDescent="0.3">
      <c r="AC14445" s="439"/>
      <c r="AD14445" s="439"/>
      <c r="AE14445" s="439"/>
      <c r="AF14445" s="439"/>
      <c r="AG14445" s="439"/>
      <c r="AH14445" s="439"/>
      <c r="AI14445" s="439"/>
      <c r="AJ14445" s="439"/>
    </row>
    <row r="14446" spans="29:36" x14ac:dyDescent="0.3">
      <c r="AC14446" s="439"/>
      <c r="AD14446" s="439"/>
      <c r="AE14446" s="439"/>
      <c r="AF14446" s="439"/>
      <c r="AG14446" s="439"/>
      <c r="AH14446" s="439"/>
      <c r="AI14446" s="439"/>
      <c r="AJ14446" s="439"/>
    </row>
    <row r="14447" spans="29:36" x14ac:dyDescent="0.3">
      <c r="AC14447" s="439"/>
      <c r="AD14447" s="439"/>
      <c r="AE14447" s="439"/>
      <c r="AF14447" s="439"/>
      <c r="AG14447" s="439"/>
      <c r="AH14447" s="439"/>
      <c r="AI14447" s="439"/>
      <c r="AJ14447" s="439"/>
    </row>
    <row r="14448" spans="29:36" x14ac:dyDescent="0.3">
      <c r="AC14448" s="439"/>
      <c r="AD14448" s="439"/>
      <c r="AE14448" s="439"/>
      <c r="AF14448" s="439"/>
      <c r="AG14448" s="439"/>
      <c r="AH14448" s="439"/>
      <c r="AI14448" s="439"/>
      <c r="AJ14448" s="439"/>
    </row>
    <row r="14449" spans="29:36" x14ac:dyDescent="0.3">
      <c r="AC14449" s="439"/>
      <c r="AD14449" s="439"/>
      <c r="AE14449" s="439"/>
      <c r="AF14449" s="439"/>
      <c r="AG14449" s="439"/>
      <c r="AH14449" s="439"/>
      <c r="AI14449" s="439"/>
      <c r="AJ14449" s="439"/>
    </row>
    <row r="14450" spans="29:36" x14ac:dyDescent="0.3">
      <c r="AC14450" s="439"/>
      <c r="AD14450" s="439"/>
      <c r="AE14450" s="439"/>
      <c r="AF14450" s="439"/>
      <c r="AG14450" s="439"/>
      <c r="AH14450" s="439"/>
      <c r="AI14450" s="439"/>
      <c r="AJ14450" s="439"/>
    </row>
    <row r="14451" spans="29:36" x14ac:dyDescent="0.3">
      <c r="AC14451" s="439"/>
      <c r="AD14451" s="439"/>
      <c r="AE14451" s="439"/>
      <c r="AF14451" s="439"/>
      <c r="AG14451" s="439"/>
      <c r="AH14451" s="439"/>
      <c r="AI14451" s="439"/>
      <c r="AJ14451" s="439"/>
    </row>
    <row r="14452" spans="29:36" x14ac:dyDescent="0.3">
      <c r="AC14452" s="439"/>
      <c r="AD14452" s="439"/>
      <c r="AE14452" s="439"/>
      <c r="AF14452" s="439"/>
      <c r="AG14452" s="439"/>
      <c r="AH14452" s="439"/>
      <c r="AI14452" s="439"/>
      <c r="AJ14452" s="439"/>
    </row>
    <row r="14453" spans="29:36" x14ac:dyDescent="0.3">
      <c r="AC14453" s="439"/>
      <c r="AD14453" s="439"/>
      <c r="AE14453" s="439"/>
      <c r="AF14453" s="439"/>
      <c r="AG14453" s="439"/>
      <c r="AH14453" s="439"/>
      <c r="AI14453" s="439"/>
      <c r="AJ14453" s="439"/>
    </row>
    <row r="14454" spans="29:36" x14ac:dyDescent="0.3">
      <c r="AC14454" s="439"/>
      <c r="AD14454" s="439"/>
      <c r="AE14454" s="439"/>
      <c r="AF14454" s="439"/>
      <c r="AG14454" s="439"/>
      <c r="AH14454" s="439"/>
      <c r="AI14454" s="439"/>
      <c r="AJ14454" s="439"/>
    </row>
    <row r="14455" spans="29:36" x14ac:dyDescent="0.3">
      <c r="AC14455" s="439"/>
      <c r="AD14455" s="439"/>
      <c r="AE14455" s="439"/>
      <c r="AF14455" s="439"/>
      <c r="AG14455" s="439"/>
      <c r="AH14455" s="439"/>
      <c r="AI14455" s="439"/>
      <c r="AJ14455" s="439"/>
    </row>
    <row r="14456" spans="29:36" x14ac:dyDescent="0.3">
      <c r="AC14456" s="439"/>
      <c r="AD14456" s="439"/>
      <c r="AE14456" s="439"/>
      <c r="AF14456" s="439"/>
      <c r="AG14456" s="439"/>
      <c r="AH14456" s="439"/>
      <c r="AI14456" s="439"/>
      <c r="AJ14456" s="439"/>
    </row>
    <row r="14457" spans="29:36" x14ac:dyDescent="0.3">
      <c r="AC14457" s="439"/>
      <c r="AD14457" s="439"/>
      <c r="AE14457" s="439"/>
      <c r="AF14457" s="439"/>
      <c r="AG14457" s="439"/>
      <c r="AH14457" s="439"/>
      <c r="AI14457" s="439"/>
      <c r="AJ14457" s="439"/>
    </row>
    <row r="14458" spans="29:36" x14ac:dyDescent="0.3">
      <c r="AC14458" s="439"/>
      <c r="AD14458" s="439"/>
      <c r="AE14458" s="439"/>
      <c r="AF14458" s="439"/>
      <c r="AG14458" s="439"/>
      <c r="AH14458" s="439"/>
      <c r="AI14458" s="439"/>
      <c r="AJ14458" s="439"/>
    </row>
    <row r="14459" spans="29:36" x14ac:dyDescent="0.3">
      <c r="AC14459" s="439"/>
      <c r="AD14459" s="439"/>
      <c r="AE14459" s="439"/>
      <c r="AF14459" s="439"/>
      <c r="AG14459" s="439"/>
      <c r="AH14459" s="439"/>
      <c r="AI14459" s="439"/>
      <c r="AJ14459" s="439"/>
    </row>
    <row r="14460" spans="29:36" x14ac:dyDescent="0.3">
      <c r="AC14460" s="439"/>
      <c r="AD14460" s="439"/>
      <c r="AE14460" s="439"/>
      <c r="AF14460" s="439"/>
      <c r="AG14460" s="439"/>
      <c r="AH14460" s="439"/>
      <c r="AI14460" s="439"/>
      <c r="AJ14460" s="439"/>
    </row>
    <row r="14461" spans="29:36" x14ac:dyDescent="0.3">
      <c r="AC14461" s="439"/>
      <c r="AD14461" s="439"/>
      <c r="AE14461" s="439"/>
      <c r="AF14461" s="439"/>
      <c r="AG14461" s="439"/>
      <c r="AH14461" s="439"/>
      <c r="AI14461" s="439"/>
      <c r="AJ14461" s="439"/>
    </row>
    <row r="14462" spans="29:36" x14ac:dyDescent="0.3">
      <c r="AC14462" s="439"/>
      <c r="AD14462" s="439"/>
      <c r="AE14462" s="439"/>
      <c r="AF14462" s="439"/>
      <c r="AG14462" s="439"/>
      <c r="AH14462" s="439"/>
      <c r="AI14462" s="439"/>
      <c r="AJ14462" s="439"/>
    </row>
    <row r="14463" spans="29:36" x14ac:dyDescent="0.3">
      <c r="AC14463" s="439"/>
      <c r="AD14463" s="439"/>
      <c r="AE14463" s="439"/>
      <c r="AF14463" s="439"/>
      <c r="AG14463" s="439"/>
      <c r="AH14463" s="439"/>
      <c r="AI14463" s="439"/>
      <c r="AJ14463" s="439"/>
    </row>
    <row r="14464" spans="29:36" x14ac:dyDescent="0.3">
      <c r="AC14464" s="439"/>
      <c r="AD14464" s="439"/>
      <c r="AE14464" s="439"/>
      <c r="AF14464" s="439"/>
      <c r="AG14464" s="439"/>
      <c r="AH14464" s="439"/>
      <c r="AI14464" s="439"/>
      <c r="AJ14464" s="439"/>
    </row>
    <row r="14465" spans="29:36" x14ac:dyDescent="0.3">
      <c r="AC14465" s="439"/>
      <c r="AD14465" s="439"/>
      <c r="AE14465" s="439"/>
      <c r="AF14465" s="439"/>
      <c r="AG14465" s="439"/>
      <c r="AH14465" s="439"/>
      <c r="AI14465" s="439"/>
      <c r="AJ14465" s="439"/>
    </row>
    <row r="14466" spans="29:36" x14ac:dyDescent="0.3">
      <c r="AC14466" s="439"/>
      <c r="AD14466" s="439"/>
      <c r="AE14466" s="439"/>
      <c r="AF14466" s="439"/>
      <c r="AG14466" s="439"/>
      <c r="AH14466" s="439"/>
      <c r="AI14466" s="439"/>
      <c r="AJ14466" s="439"/>
    </row>
    <row r="14467" spans="29:36" x14ac:dyDescent="0.3">
      <c r="AC14467" s="439"/>
      <c r="AD14467" s="439"/>
      <c r="AE14467" s="439"/>
      <c r="AF14467" s="439"/>
      <c r="AG14467" s="439"/>
      <c r="AH14467" s="439"/>
      <c r="AI14467" s="439"/>
      <c r="AJ14467" s="439"/>
    </row>
    <row r="14468" spans="29:36" x14ac:dyDescent="0.3">
      <c r="AC14468" s="439"/>
      <c r="AD14468" s="439"/>
      <c r="AE14468" s="439"/>
      <c r="AF14468" s="439"/>
      <c r="AG14468" s="439"/>
      <c r="AH14468" s="439"/>
      <c r="AI14468" s="439"/>
      <c r="AJ14468" s="439"/>
    </row>
    <row r="14469" spans="29:36" x14ac:dyDescent="0.3">
      <c r="AC14469" s="439"/>
      <c r="AD14469" s="439"/>
      <c r="AE14469" s="439"/>
      <c r="AF14469" s="439"/>
      <c r="AG14469" s="439"/>
      <c r="AH14469" s="439"/>
      <c r="AI14469" s="439"/>
      <c r="AJ14469" s="439"/>
    </row>
    <row r="14470" spans="29:36" x14ac:dyDescent="0.3">
      <c r="AC14470" s="439"/>
      <c r="AD14470" s="439"/>
      <c r="AE14470" s="439"/>
      <c r="AF14470" s="439"/>
      <c r="AG14470" s="439"/>
      <c r="AH14470" s="439"/>
      <c r="AI14470" s="439"/>
      <c r="AJ14470" s="439"/>
    </row>
    <row r="14471" spans="29:36" x14ac:dyDescent="0.3">
      <c r="AC14471" s="439"/>
      <c r="AD14471" s="439"/>
      <c r="AE14471" s="439"/>
      <c r="AF14471" s="439"/>
      <c r="AG14471" s="439"/>
      <c r="AH14471" s="439"/>
      <c r="AI14471" s="439"/>
      <c r="AJ14471" s="439"/>
    </row>
    <row r="14472" spans="29:36" x14ac:dyDescent="0.3">
      <c r="AC14472" s="439"/>
      <c r="AD14472" s="439"/>
      <c r="AE14472" s="439"/>
      <c r="AF14472" s="439"/>
      <c r="AG14472" s="439"/>
      <c r="AH14472" s="439"/>
      <c r="AI14472" s="439"/>
      <c r="AJ14472" s="439"/>
    </row>
    <row r="14473" spans="29:36" x14ac:dyDescent="0.3">
      <c r="AC14473" s="439"/>
      <c r="AD14473" s="439"/>
      <c r="AE14473" s="439"/>
      <c r="AF14473" s="439"/>
      <c r="AG14473" s="439"/>
      <c r="AH14473" s="439"/>
      <c r="AI14473" s="439"/>
      <c r="AJ14473" s="439"/>
    </row>
    <row r="14474" spans="29:36" x14ac:dyDescent="0.3">
      <c r="AC14474" s="439"/>
      <c r="AD14474" s="439"/>
      <c r="AE14474" s="439"/>
      <c r="AF14474" s="439"/>
      <c r="AG14474" s="439"/>
      <c r="AH14474" s="439"/>
      <c r="AI14474" s="439"/>
      <c r="AJ14474" s="439"/>
    </row>
    <row r="14475" spans="29:36" x14ac:dyDescent="0.3">
      <c r="AC14475" s="439"/>
      <c r="AD14475" s="439"/>
      <c r="AE14475" s="439"/>
      <c r="AF14475" s="439"/>
      <c r="AG14475" s="439"/>
      <c r="AH14475" s="439"/>
      <c r="AI14475" s="439"/>
      <c r="AJ14475" s="439"/>
    </row>
    <row r="14476" spans="29:36" x14ac:dyDescent="0.3">
      <c r="AC14476" s="439"/>
      <c r="AD14476" s="439"/>
      <c r="AE14476" s="439"/>
      <c r="AF14476" s="439"/>
      <c r="AG14476" s="439"/>
      <c r="AH14476" s="439"/>
      <c r="AI14476" s="439"/>
      <c r="AJ14476" s="439"/>
    </row>
    <row r="14477" spans="29:36" x14ac:dyDescent="0.3">
      <c r="AC14477" s="439"/>
      <c r="AD14477" s="439"/>
      <c r="AE14477" s="439"/>
      <c r="AF14477" s="439"/>
      <c r="AG14477" s="439"/>
      <c r="AH14477" s="439"/>
      <c r="AI14477" s="439"/>
      <c r="AJ14477" s="439"/>
    </row>
    <row r="14478" spans="29:36" x14ac:dyDescent="0.3">
      <c r="AC14478" s="439"/>
      <c r="AD14478" s="439"/>
      <c r="AE14478" s="439"/>
      <c r="AF14478" s="439"/>
      <c r="AG14478" s="439"/>
      <c r="AH14478" s="439"/>
      <c r="AI14478" s="439"/>
      <c r="AJ14478" s="439"/>
    </row>
    <row r="14479" spans="29:36" x14ac:dyDescent="0.3">
      <c r="AC14479" s="439"/>
      <c r="AD14479" s="439"/>
      <c r="AE14479" s="439"/>
      <c r="AF14479" s="439"/>
      <c r="AG14479" s="439"/>
      <c r="AH14479" s="439"/>
      <c r="AI14479" s="439"/>
      <c r="AJ14479" s="439"/>
    </row>
    <row r="14480" spans="29:36" x14ac:dyDescent="0.3">
      <c r="AC14480" s="439"/>
      <c r="AD14480" s="439"/>
      <c r="AE14480" s="439"/>
      <c r="AF14480" s="439"/>
      <c r="AG14480" s="439"/>
      <c r="AH14480" s="439"/>
      <c r="AI14480" s="439"/>
      <c r="AJ14480" s="439"/>
    </row>
    <row r="14481" spans="29:36" x14ac:dyDescent="0.3">
      <c r="AC14481" s="439"/>
      <c r="AD14481" s="439"/>
      <c r="AE14481" s="439"/>
      <c r="AF14481" s="439"/>
      <c r="AG14481" s="439"/>
      <c r="AH14481" s="439"/>
      <c r="AI14481" s="439"/>
      <c r="AJ14481" s="439"/>
    </row>
    <row r="14482" spans="29:36" x14ac:dyDescent="0.3">
      <c r="AC14482" s="439"/>
      <c r="AD14482" s="439"/>
      <c r="AE14482" s="439"/>
      <c r="AF14482" s="439"/>
      <c r="AG14482" s="439"/>
      <c r="AH14482" s="439"/>
      <c r="AI14482" s="439"/>
      <c r="AJ14482" s="439"/>
    </row>
    <row r="14483" spans="29:36" x14ac:dyDescent="0.3">
      <c r="AC14483" s="439"/>
      <c r="AD14483" s="439"/>
      <c r="AE14483" s="439"/>
      <c r="AF14483" s="439"/>
      <c r="AG14483" s="439"/>
      <c r="AH14483" s="439"/>
      <c r="AI14483" s="439"/>
      <c r="AJ14483" s="439"/>
    </row>
    <row r="14484" spans="29:36" x14ac:dyDescent="0.3">
      <c r="AC14484" s="439"/>
      <c r="AD14484" s="439"/>
      <c r="AE14484" s="439"/>
      <c r="AF14484" s="439"/>
      <c r="AG14484" s="439"/>
      <c r="AH14484" s="439"/>
      <c r="AI14484" s="439"/>
      <c r="AJ14484" s="439"/>
    </row>
    <row r="14485" spans="29:36" x14ac:dyDescent="0.3">
      <c r="AC14485" s="439"/>
      <c r="AD14485" s="439"/>
      <c r="AE14485" s="439"/>
      <c r="AF14485" s="439"/>
      <c r="AG14485" s="439"/>
      <c r="AH14485" s="439"/>
      <c r="AI14485" s="439"/>
      <c r="AJ14485" s="439"/>
    </row>
    <row r="14486" spans="29:36" x14ac:dyDescent="0.3">
      <c r="AC14486" s="439"/>
      <c r="AD14486" s="439"/>
      <c r="AE14486" s="439"/>
      <c r="AF14486" s="439"/>
      <c r="AG14486" s="439"/>
      <c r="AH14486" s="439"/>
      <c r="AI14486" s="439"/>
      <c r="AJ14486" s="439"/>
    </row>
    <row r="14487" spans="29:36" x14ac:dyDescent="0.3">
      <c r="AC14487" s="439"/>
      <c r="AD14487" s="439"/>
      <c r="AE14487" s="439"/>
      <c r="AF14487" s="439"/>
      <c r="AG14487" s="439"/>
      <c r="AH14487" s="439"/>
      <c r="AI14487" s="439"/>
      <c r="AJ14487" s="439"/>
    </row>
    <row r="14488" spans="29:36" x14ac:dyDescent="0.3">
      <c r="AC14488" s="439"/>
      <c r="AD14488" s="439"/>
      <c r="AE14488" s="439"/>
      <c r="AF14488" s="439"/>
      <c r="AG14488" s="439"/>
      <c r="AH14488" s="439"/>
      <c r="AI14488" s="439"/>
      <c r="AJ14488" s="439"/>
    </row>
    <row r="14489" spans="29:36" x14ac:dyDescent="0.3">
      <c r="AC14489" s="439"/>
      <c r="AD14489" s="439"/>
      <c r="AE14489" s="439"/>
      <c r="AF14489" s="439"/>
      <c r="AG14489" s="439"/>
      <c r="AH14489" s="439"/>
      <c r="AI14489" s="439"/>
      <c r="AJ14489" s="439"/>
    </row>
    <row r="14490" spans="29:36" x14ac:dyDescent="0.3">
      <c r="AC14490" s="439"/>
      <c r="AD14490" s="439"/>
      <c r="AE14490" s="439"/>
      <c r="AF14490" s="439"/>
      <c r="AG14490" s="439"/>
      <c r="AH14490" s="439"/>
      <c r="AI14490" s="439"/>
      <c r="AJ14490" s="439"/>
    </row>
    <row r="14491" spans="29:36" x14ac:dyDescent="0.3">
      <c r="AC14491" s="439"/>
      <c r="AD14491" s="439"/>
      <c r="AE14491" s="439"/>
      <c r="AF14491" s="439"/>
      <c r="AG14491" s="439"/>
      <c r="AH14491" s="439"/>
      <c r="AI14491" s="439"/>
      <c r="AJ14491" s="439"/>
    </row>
    <row r="14492" spans="29:36" x14ac:dyDescent="0.3">
      <c r="AC14492" s="439"/>
      <c r="AD14492" s="439"/>
      <c r="AE14492" s="439"/>
      <c r="AF14492" s="439"/>
      <c r="AG14492" s="439"/>
      <c r="AH14492" s="439"/>
      <c r="AI14492" s="439"/>
      <c r="AJ14492" s="439"/>
    </row>
    <row r="14493" spans="29:36" x14ac:dyDescent="0.3">
      <c r="AC14493" s="439"/>
      <c r="AD14493" s="439"/>
      <c r="AE14493" s="439"/>
      <c r="AF14493" s="439"/>
      <c r="AG14493" s="439"/>
      <c r="AH14493" s="439"/>
      <c r="AI14493" s="439"/>
      <c r="AJ14493" s="439"/>
    </row>
    <row r="14494" spans="29:36" x14ac:dyDescent="0.3">
      <c r="AC14494" s="439"/>
      <c r="AD14494" s="439"/>
      <c r="AE14494" s="439"/>
      <c r="AF14494" s="439"/>
      <c r="AG14494" s="439"/>
      <c r="AH14494" s="439"/>
      <c r="AI14494" s="439"/>
      <c r="AJ14494" s="439"/>
    </row>
    <row r="14495" spans="29:36" x14ac:dyDescent="0.3">
      <c r="AC14495" s="439"/>
      <c r="AD14495" s="439"/>
      <c r="AE14495" s="439"/>
      <c r="AF14495" s="439"/>
      <c r="AG14495" s="439"/>
      <c r="AH14495" s="439"/>
      <c r="AI14495" s="439"/>
      <c r="AJ14495" s="439"/>
    </row>
    <row r="14496" spans="29:36" x14ac:dyDescent="0.3">
      <c r="AC14496" s="439"/>
      <c r="AD14496" s="439"/>
      <c r="AE14496" s="439"/>
      <c r="AF14496" s="439"/>
      <c r="AG14496" s="439"/>
      <c r="AH14496" s="439"/>
      <c r="AI14496" s="439"/>
      <c r="AJ14496" s="439"/>
    </row>
    <row r="14497" spans="29:36" x14ac:dyDescent="0.3">
      <c r="AC14497" s="439"/>
      <c r="AD14497" s="439"/>
      <c r="AE14497" s="439"/>
      <c r="AF14497" s="439"/>
      <c r="AG14497" s="439"/>
      <c r="AH14497" s="439"/>
      <c r="AI14497" s="439"/>
      <c r="AJ14497" s="439"/>
    </row>
    <row r="14498" spans="29:36" x14ac:dyDescent="0.3">
      <c r="AC14498" s="439"/>
      <c r="AD14498" s="439"/>
      <c r="AE14498" s="439"/>
      <c r="AF14498" s="439"/>
      <c r="AG14498" s="439"/>
      <c r="AH14498" s="439"/>
      <c r="AI14498" s="439"/>
      <c r="AJ14498" s="439"/>
    </row>
    <row r="14499" spans="29:36" x14ac:dyDescent="0.3">
      <c r="AC14499" s="439"/>
      <c r="AD14499" s="439"/>
      <c r="AE14499" s="439"/>
      <c r="AF14499" s="439"/>
      <c r="AG14499" s="439"/>
      <c r="AH14499" s="439"/>
      <c r="AI14499" s="439"/>
      <c r="AJ14499" s="439"/>
    </row>
    <row r="14500" spans="29:36" x14ac:dyDescent="0.3">
      <c r="AC14500" s="439"/>
      <c r="AD14500" s="439"/>
      <c r="AE14500" s="439"/>
      <c r="AF14500" s="439"/>
      <c r="AG14500" s="439"/>
      <c r="AH14500" s="439"/>
      <c r="AI14500" s="439"/>
      <c r="AJ14500" s="439"/>
    </row>
    <row r="14501" spans="29:36" x14ac:dyDescent="0.3">
      <c r="AC14501" s="439"/>
      <c r="AD14501" s="439"/>
      <c r="AE14501" s="439"/>
      <c r="AF14501" s="439"/>
      <c r="AG14501" s="439"/>
      <c r="AH14501" s="439"/>
      <c r="AI14501" s="439"/>
      <c r="AJ14501" s="439"/>
    </row>
    <row r="14502" spans="29:36" x14ac:dyDescent="0.3">
      <c r="AC14502" s="439"/>
      <c r="AD14502" s="439"/>
      <c r="AE14502" s="439"/>
      <c r="AF14502" s="439"/>
      <c r="AG14502" s="439"/>
      <c r="AH14502" s="439"/>
      <c r="AI14502" s="439"/>
      <c r="AJ14502" s="439"/>
    </row>
    <row r="14503" spans="29:36" x14ac:dyDescent="0.3">
      <c r="AC14503" s="439"/>
      <c r="AD14503" s="439"/>
      <c r="AE14503" s="439"/>
      <c r="AF14503" s="439"/>
      <c r="AG14503" s="439"/>
      <c r="AH14503" s="439"/>
      <c r="AI14503" s="439"/>
      <c r="AJ14503" s="439"/>
    </row>
    <row r="14504" spans="29:36" x14ac:dyDescent="0.3">
      <c r="AC14504" s="439"/>
      <c r="AD14504" s="439"/>
      <c r="AE14504" s="439"/>
      <c r="AF14504" s="439"/>
      <c r="AG14504" s="439"/>
      <c r="AH14504" s="439"/>
      <c r="AI14504" s="439"/>
      <c r="AJ14504" s="439"/>
    </row>
    <row r="14505" spans="29:36" x14ac:dyDescent="0.3">
      <c r="AC14505" s="439"/>
      <c r="AD14505" s="439"/>
      <c r="AE14505" s="439"/>
      <c r="AF14505" s="439"/>
      <c r="AG14505" s="439"/>
      <c r="AH14505" s="439"/>
      <c r="AI14505" s="439"/>
      <c r="AJ14505" s="439"/>
    </row>
    <row r="14506" spans="29:36" x14ac:dyDescent="0.3">
      <c r="AC14506" s="439"/>
      <c r="AD14506" s="439"/>
      <c r="AE14506" s="439"/>
      <c r="AF14506" s="439"/>
      <c r="AG14506" s="439"/>
      <c r="AH14506" s="439"/>
      <c r="AI14506" s="439"/>
      <c r="AJ14506" s="439"/>
    </row>
    <row r="14507" spans="29:36" x14ac:dyDescent="0.3">
      <c r="AC14507" s="439"/>
      <c r="AD14507" s="439"/>
      <c r="AE14507" s="439"/>
      <c r="AF14507" s="439"/>
      <c r="AG14507" s="439"/>
      <c r="AH14507" s="439"/>
      <c r="AI14507" s="439"/>
      <c r="AJ14507" s="439"/>
    </row>
    <row r="14508" spans="29:36" x14ac:dyDescent="0.3">
      <c r="AC14508" s="439"/>
      <c r="AD14508" s="439"/>
      <c r="AE14508" s="439"/>
      <c r="AF14508" s="439"/>
      <c r="AG14508" s="439"/>
      <c r="AH14508" s="439"/>
      <c r="AI14508" s="439"/>
      <c r="AJ14508" s="439"/>
    </row>
    <row r="14509" spans="29:36" x14ac:dyDescent="0.3">
      <c r="AC14509" s="439"/>
      <c r="AD14509" s="439"/>
      <c r="AE14509" s="439"/>
      <c r="AF14509" s="439"/>
      <c r="AG14509" s="439"/>
      <c r="AH14509" s="439"/>
      <c r="AI14509" s="439"/>
      <c r="AJ14509" s="439"/>
    </row>
    <row r="14510" spans="29:36" x14ac:dyDescent="0.3">
      <c r="AC14510" s="439"/>
      <c r="AD14510" s="439"/>
      <c r="AE14510" s="439"/>
      <c r="AF14510" s="439"/>
      <c r="AG14510" s="439"/>
      <c r="AH14510" s="439"/>
      <c r="AI14510" s="439"/>
      <c r="AJ14510" s="439"/>
    </row>
    <row r="14511" spans="29:36" x14ac:dyDescent="0.3">
      <c r="AC14511" s="439"/>
      <c r="AD14511" s="439"/>
      <c r="AE14511" s="439"/>
      <c r="AF14511" s="439"/>
      <c r="AG14511" s="439"/>
      <c r="AH14511" s="439"/>
      <c r="AI14511" s="439"/>
      <c r="AJ14511" s="439"/>
    </row>
    <row r="14512" spans="29:36" x14ac:dyDescent="0.3">
      <c r="AC14512" s="439"/>
      <c r="AD14512" s="439"/>
      <c r="AE14512" s="439"/>
      <c r="AF14512" s="439"/>
      <c r="AG14512" s="439"/>
      <c r="AH14512" s="439"/>
      <c r="AI14512" s="439"/>
      <c r="AJ14512" s="439"/>
    </row>
    <row r="14513" spans="29:36" x14ac:dyDescent="0.3">
      <c r="AC14513" s="439"/>
      <c r="AD14513" s="439"/>
      <c r="AE14513" s="439"/>
      <c r="AF14513" s="439"/>
      <c r="AG14513" s="439"/>
      <c r="AH14513" s="439"/>
      <c r="AI14513" s="439"/>
      <c r="AJ14513" s="439"/>
    </row>
    <row r="14514" spans="29:36" x14ac:dyDescent="0.3">
      <c r="AC14514" s="439"/>
      <c r="AD14514" s="439"/>
      <c r="AE14514" s="439"/>
      <c r="AF14514" s="439"/>
      <c r="AG14514" s="439"/>
      <c r="AH14514" s="439"/>
      <c r="AI14514" s="439"/>
      <c r="AJ14514" s="439"/>
    </row>
    <row r="14515" spans="29:36" x14ac:dyDescent="0.3">
      <c r="AC14515" s="439"/>
      <c r="AD14515" s="439"/>
      <c r="AE14515" s="439"/>
      <c r="AF14515" s="439"/>
      <c r="AG14515" s="439"/>
      <c r="AH14515" s="439"/>
      <c r="AI14515" s="439"/>
      <c r="AJ14515" s="439"/>
    </row>
    <row r="14516" spans="29:36" x14ac:dyDescent="0.3">
      <c r="AC14516" s="439"/>
      <c r="AD14516" s="439"/>
      <c r="AE14516" s="439"/>
      <c r="AF14516" s="439"/>
      <c r="AG14516" s="439"/>
      <c r="AH14516" s="439"/>
      <c r="AI14516" s="439"/>
      <c r="AJ14516" s="439"/>
    </row>
    <row r="14517" spans="29:36" x14ac:dyDescent="0.3">
      <c r="AC14517" s="439"/>
      <c r="AD14517" s="439"/>
      <c r="AE14517" s="439"/>
      <c r="AF14517" s="439"/>
      <c r="AG14517" s="439"/>
      <c r="AH14517" s="439"/>
      <c r="AI14517" s="439"/>
      <c r="AJ14517" s="439"/>
    </row>
    <row r="14518" spans="29:36" x14ac:dyDescent="0.3">
      <c r="AC14518" s="439"/>
      <c r="AD14518" s="439"/>
      <c r="AE14518" s="439"/>
      <c r="AF14518" s="439"/>
      <c r="AG14518" s="439"/>
      <c r="AH14518" s="439"/>
      <c r="AI14518" s="439"/>
      <c r="AJ14518" s="439"/>
    </row>
    <row r="14519" spans="29:36" x14ac:dyDescent="0.3">
      <c r="AC14519" s="439"/>
      <c r="AD14519" s="439"/>
      <c r="AE14519" s="439"/>
      <c r="AF14519" s="439"/>
      <c r="AG14519" s="439"/>
      <c r="AH14519" s="439"/>
      <c r="AI14519" s="439"/>
      <c r="AJ14519" s="439"/>
    </row>
    <row r="14520" spans="29:36" x14ac:dyDescent="0.3">
      <c r="AC14520" s="439"/>
      <c r="AD14520" s="439"/>
      <c r="AE14520" s="439"/>
      <c r="AF14520" s="439"/>
      <c r="AG14520" s="439"/>
      <c r="AH14520" s="439"/>
      <c r="AI14520" s="439"/>
      <c r="AJ14520" s="439"/>
    </row>
    <row r="14521" spans="29:36" x14ac:dyDescent="0.3">
      <c r="AC14521" s="439"/>
      <c r="AD14521" s="439"/>
      <c r="AE14521" s="439"/>
      <c r="AF14521" s="439"/>
      <c r="AG14521" s="439"/>
      <c r="AH14521" s="439"/>
      <c r="AI14521" s="439"/>
      <c r="AJ14521" s="439"/>
    </row>
    <row r="14522" spans="29:36" x14ac:dyDescent="0.3">
      <c r="AC14522" s="439"/>
      <c r="AD14522" s="439"/>
      <c r="AE14522" s="439"/>
      <c r="AF14522" s="439"/>
      <c r="AG14522" s="439"/>
      <c r="AH14522" s="439"/>
      <c r="AI14522" s="439"/>
      <c r="AJ14522" s="439"/>
    </row>
    <row r="14523" spans="29:36" x14ac:dyDescent="0.3">
      <c r="AC14523" s="439"/>
      <c r="AD14523" s="439"/>
      <c r="AE14523" s="439"/>
      <c r="AF14523" s="439"/>
      <c r="AG14523" s="439"/>
      <c r="AH14523" s="439"/>
      <c r="AI14523" s="439"/>
      <c r="AJ14523" s="439"/>
    </row>
    <row r="14524" spans="29:36" x14ac:dyDescent="0.3">
      <c r="AC14524" s="439"/>
      <c r="AD14524" s="439"/>
      <c r="AE14524" s="439"/>
      <c r="AF14524" s="439"/>
      <c r="AG14524" s="439"/>
      <c r="AH14524" s="439"/>
      <c r="AI14524" s="439"/>
      <c r="AJ14524" s="439"/>
    </row>
    <row r="14525" spans="29:36" x14ac:dyDescent="0.3">
      <c r="AC14525" s="439"/>
      <c r="AD14525" s="439"/>
      <c r="AE14525" s="439"/>
      <c r="AF14525" s="439"/>
      <c r="AG14525" s="439"/>
      <c r="AH14525" s="439"/>
      <c r="AI14525" s="439"/>
      <c r="AJ14525" s="439"/>
    </row>
    <row r="14526" spans="29:36" x14ac:dyDescent="0.3">
      <c r="AC14526" s="439"/>
      <c r="AD14526" s="439"/>
      <c r="AE14526" s="439"/>
      <c r="AF14526" s="439"/>
      <c r="AG14526" s="439"/>
      <c r="AH14526" s="439"/>
      <c r="AI14526" s="439"/>
      <c r="AJ14526" s="439"/>
    </row>
    <row r="14527" spans="29:36" x14ac:dyDescent="0.3">
      <c r="AC14527" s="439"/>
      <c r="AD14527" s="439"/>
      <c r="AE14527" s="439"/>
      <c r="AF14527" s="439"/>
      <c r="AG14527" s="439"/>
      <c r="AH14527" s="439"/>
      <c r="AI14527" s="439"/>
      <c r="AJ14527" s="439"/>
    </row>
    <row r="14528" spans="29:36" x14ac:dyDescent="0.3">
      <c r="AC14528" s="439"/>
      <c r="AD14528" s="439"/>
      <c r="AE14528" s="439"/>
      <c r="AF14528" s="439"/>
      <c r="AG14528" s="439"/>
      <c r="AH14528" s="439"/>
      <c r="AI14528" s="439"/>
      <c r="AJ14528" s="439"/>
    </row>
    <row r="14529" spans="29:36" x14ac:dyDescent="0.3">
      <c r="AC14529" s="439"/>
      <c r="AD14529" s="439"/>
      <c r="AE14529" s="439"/>
      <c r="AF14529" s="439"/>
      <c r="AG14529" s="439"/>
      <c r="AH14529" s="439"/>
      <c r="AI14529" s="439"/>
      <c r="AJ14529" s="439"/>
    </row>
    <row r="14530" spans="29:36" x14ac:dyDescent="0.3">
      <c r="AC14530" s="439"/>
      <c r="AD14530" s="439"/>
      <c r="AE14530" s="439"/>
      <c r="AF14530" s="439"/>
      <c r="AG14530" s="439"/>
      <c r="AH14530" s="439"/>
      <c r="AI14530" s="439"/>
      <c r="AJ14530" s="439"/>
    </row>
    <row r="14531" spans="29:36" x14ac:dyDescent="0.3">
      <c r="AC14531" s="439"/>
      <c r="AD14531" s="439"/>
      <c r="AE14531" s="439"/>
      <c r="AF14531" s="439"/>
      <c r="AG14531" s="439"/>
      <c r="AH14531" s="439"/>
      <c r="AI14531" s="439"/>
      <c r="AJ14531" s="439"/>
    </row>
    <row r="14532" spans="29:36" x14ac:dyDescent="0.3">
      <c r="AC14532" s="439"/>
      <c r="AD14532" s="439"/>
      <c r="AE14532" s="439"/>
      <c r="AF14532" s="439"/>
      <c r="AG14532" s="439"/>
      <c r="AH14532" s="439"/>
      <c r="AI14532" s="439"/>
      <c r="AJ14532" s="439"/>
    </row>
    <row r="14533" spans="29:36" x14ac:dyDescent="0.3">
      <c r="AC14533" s="439"/>
      <c r="AD14533" s="439"/>
      <c r="AE14533" s="439"/>
      <c r="AF14533" s="439"/>
      <c r="AG14533" s="439"/>
      <c r="AH14533" s="439"/>
      <c r="AI14533" s="439"/>
      <c r="AJ14533" s="439"/>
    </row>
    <row r="14534" spans="29:36" x14ac:dyDescent="0.3">
      <c r="AC14534" s="439"/>
      <c r="AD14534" s="439"/>
      <c r="AE14534" s="439"/>
      <c r="AF14534" s="439"/>
      <c r="AG14534" s="439"/>
      <c r="AH14534" s="439"/>
      <c r="AI14534" s="439"/>
      <c r="AJ14534" s="439"/>
    </row>
    <row r="14535" spans="29:36" x14ac:dyDescent="0.3">
      <c r="AC14535" s="439"/>
      <c r="AD14535" s="439"/>
      <c r="AE14535" s="439"/>
      <c r="AF14535" s="439"/>
      <c r="AG14535" s="439"/>
      <c r="AH14535" s="439"/>
      <c r="AI14535" s="439"/>
      <c r="AJ14535" s="439"/>
    </row>
    <row r="14536" spans="29:36" x14ac:dyDescent="0.3">
      <c r="AC14536" s="439"/>
      <c r="AD14536" s="439"/>
      <c r="AE14536" s="439"/>
      <c r="AF14536" s="439"/>
      <c r="AG14536" s="439"/>
      <c r="AH14536" s="439"/>
      <c r="AI14536" s="439"/>
      <c r="AJ14536" s="439"/>
    </row>
    <row r="14537" spans="29:36" x14ac:dyDescent="0.3">
      <c r="AC14537" s="439"/>
      <c r="AD14537" s="439"/>
      <c r="AE14537" s="439"/>
      <c r="AF14537" s="439"/>
      <c r="AG14537" s="439"/>
      <c r="AH14537" s="439"/>
      <c r="AI14537" s="439"/>
      <c r="AJ14537" s="439"/>
    </row>
    <row r="14538" spans="29:36" x14ac:dyDescent="0.3">
      <c r="AC14538" s="439"/>
      <c r="AD14538" s="439"/>
      <c r="AE14538" s="439"/>
      <c r="AF14538" s="439"/>
      <c r="AG14538" s="439"/>
      <c r="AH14538" s="439"/>
      <c r="AI14538" s="439"/>
      <c r="AJ14538" s="439"/>
    </row>
    <row r="14539" spans="29:36" x14ac:dyDescent="0.3">
      <c r="AC14539" s="439"/>
      <c r="AD14539" s="439"/>
      <c r="AE14539" s="439"/>
      <c r="AF14539" s="439"/>
      <c r="AG14539" s="439"/>
      <c r="AH14539" s="439"/>
      <c r="AI14539" s="439"/>
      <c r="AJ14539" s="439"/>
    </row>
    <row r="14540" spans="29:36" x14ac:dyDescent="0.3">
      <c r="AC14540" s="439"/>
      <c r="AD14540" s="439"/>
      <c r="AE14540" s="439"/>
      <c r="AF14540" s="439"/>
      <c r="AG14540" s="439"/>
      <c r="AH14540" s="439"/>
      <c r="AI14540" s="439"/>
      <c r="AJ14540" s="439"/>
    </row>
    <row r="14541" spans="29:36" x14ac:dyDescent="0.3">
      <c r="AC14541" s="439"/>
      <c r="AD14541" s="439"/>
      <c r="AE14541" s="439"/>
      <c r="AF14541" s="439"/>
      <c r="AG14541" s="439"/>
      <c r="AH14541" s="439"/>
      <c r="AI14541" s="439"/>
      <c r="AJ14541" s="439"/>
    </row>
    <row r="14542" spans="29:36" x14ac:dyDescent="0.3">
      <c r="AC14542" s="439"/>
      <c r="AD14542" s="439"/>
      <c r="AE14542" s="439"/>
      <c r="AF14542" s="439"/>
      <c r="AG14542" s="439"/>
      <c r="AH14542" s="439"/>
      <c r="AI14542" s="439"/>
      <c r="AJ14542" s="439"/>
    </row>
    <row r="14543" spans="29:36" x14ac:dyDescent="0.3">
      <c r="AC14543" s="439"/>
      <c r="AD14543" s="439"/>
      <c r="AE14543" s="439"/>
      <c r="AF14543" s="439"/>
      <c r="AG14543" s="439"/>
      <c r="AH14543" s="439"/>
      <c r="AI14543" s="439"/>
      <c r="AJ14543" s="439"/>
    </row>
    <row r="14544" spans="29:36" x14ac:dyDescent="0.3">
      <c r="AC14544" s="439"/>
      <c r="AD14544" s="439"/>
      <c r="AE14544" s="439"/>
      <c r="AF14544" s="439"/>
      <c r="AG14544" s="439"/>
      <c r="AH14544" s="439"/>
      <c r="AI14544" s="439"/>
      <c r="AJ14544" s="439"/>
    </row>
    <row r="14545" spans="29:36" x14ac:dyDescent="0.3">
      <c r="AC14545" s="439"/>
      <c r="AD14545" s="439"/>
      <c r="AE14545" s="439"/>
      <c r="AF14545" s="439"/>
      <c r="AG14545" s="439"/>
      <c r="AH14545" s="439"/>
      <c r="AI14545" s="439"/>
      <c r="AJ14545" s="439"/>
    </row>
    <row r="14546" spans="29:36" x14ac:dyDescent="0.3">
      <c r="AC14546" s="439"/>
      <c r="AD14546" s="439"/>
      <c r="AE14546" s="439"/>
      <c r="AF14546" s="439"/>
      <c r="AG14546" s="439"/>
      <c r="AH14546" s="439"/>
      <c r="AI14546" s="439"/>
      <c r="AJ14546" s="439"/>
    </row>
    <row r="14547" spans="29:36" x14ac:dyDescent="0.3">
      <c r="AC14547" s="439"/>
      <c r="AD14547" s="439"/>
      <c r="AE14547" s="439"/>
      <c r="AF14547" s="439"/>
      <c r="AG14547" s="439"/>
      <c r="AH14547" s="439"/>
      <c r="AI14547" s="439"/>
      <c r="AJ14547" s="439"/>
    </row>
    <row r="14548" spans="29:36" x14ac:dyDescent="0.3">
      <c r="AC14548" s="439"/>
      <c r="AD14548" s="439"/>
      <c r="AE14548" s="439"/>
      <c r="AF14548" s="439"/>
      <c r="AG14548" s="439"/>
      <c r="AH14548" s="439"/>
      <c r="AI14548" s="439"/>
      <c r="AJ14548" s="439"/>
    </row>
    <row r="14549" spans="29:36" x14ac:dyDescent="0.3">
      <c r="AC14549" s="439"/>
      <c r="AD14549" s="439"/>
      <c r="AE14549" s="439"/>
      <c r="AF14549" s="439"/>
      <c r="AG14549" s="439"/>
      <c r="AH14549" s="439"/>
      <c r="AI14549" s="439"/>
      <c r="AJ14549" s="439"/>
    </row>
    <row r="14550" spans="29:36" x14ac:dyDescent="0.3">
      <c r="AC14550" s="439"/>
      <c r="AD14550" s="439"/>
      <c r="AE14550" s="439"/>
      <c r="AF14550" s="439"/>
      <c r="AG14550" s="439"/>
      <c r="AH14550" s="439"/>
      <c r="AI14550" s="439"/>
      <c r="AJ14550" s="439"/>
    </row>
    <row r="14551" spans="29:36" x14ac:dyDescent="0.3">
      <c r="AC14551" s="439"/>
      <c r="AD14551" s="439"/>
      <c r="AE14551" s="439"/>
      <c r="AF14551" s="439"/>
      <c r="AG14551" s="439"/>
      <c r="AH14551" s="439"/>
      <c r="AI14551" s="439"/>
      <c r="AJ14551" s="439"/>
    </row>
    <row r="14552" spans="29:36" x14ac:dyDescent="0.3">
      <c r="AC14552" s="439"/>
      <c r="AD14552" s="439"/>
      <c r="AE14552" s="439"/>
      <c r="AF14552" s="439"/>
      <c r="AG14552" s="439"/>
      <c r="AH14552" s="439"/>
      <c r="AI14552" s="439"/>
      <c r="AJ14552" s="439"/>
    </row>
    <row r="14553" spans="29:36" x14ac:dyDescent="0.3">
      <c r="AC14553" s="439"/>
      <c r="AD14553" s="439"/>
      <c r="AE14553" s="439"/>
      <c r="AF14553" s="439"/>
      <c r="AG14553" s="439"/>
      <c r="AH14553" s="439"/>
      <c r="AI14553" s="439"/>
      <c r="AJ14553" s="439"/>
    </row>
    <row r="14554" spans="29:36" x14ac:dyDescent="0.3">
      <c r="AC14554" s="439"/>
      <c r="AD14554" s="439"/>
      <c r="AE14554" s="439"/>
      <c r="AF14554" s="439"/>
      <c r="AG14554" s="439"/>
      <c r="AH14554" s="439"/>
      <c r="AI14554" s="439"/>
      <c r="AJ14554" s="439"/>
    </row>
    <row r="14555" spans="29:36" x14ac:dyDescent="0.3">
      <c r="AC14555" s="439"/>
      <c r="AD14555" s="439"/>
      <c r="AE14555" s="439"/>
      <c r="AF14555" s="439"/>
      <c r="AG14555" s="439"/>
      <c r="AH14555" s="439"/>
      <c r="AI14555" s="439"/>
      <c r="AJ14555" s="439"/>
    </row>
    <row r="14556" spans="29:36" x14ac:dyDescent="0.3">
      <c r="AC14556" s="439"/>
      <c r="AD14556" s="439"/>
      <c r="AE14556" s="439"/>
      <c r="AF14556" s="439"/>
      <c r="AG14556" s="439"/>
      <c r="AH14556" s="439"/>
      <c r="AI14556" s="439"/>
      <c r="AJ14556" s="439"/>
    </row>
    <row r="14557" spans="29:36" x14ac:dyDescent="0.3">
      <c r="AC14557" s="439"/>
      <c r="AD14557" s="439"/>
      <c r="AE14557" s="439"/>
      <c r="AF14557" s="439"/>
      <c r="AG14557" s="439"/>
      <c r="AH14557" s="439"/>
      <c r="AI14557" s="439"/>
      <c r="AJ14557" s="439"/>
    </row>
    <row r="14558" spans="29:36" x14ac:dyDescent="0.3">
      <c r="AC14558" s="439"/>
      <c r="AD14558" s="439"/>
      <c r="AE14558" s="439"/>
      <c r="AF14558" s="439"/>
      <c r="AG14558" s="439"/>
      <c r="AH14558" s="439"/>
      <c r="AI14558" s="439"/>
      <c r="AJ14558" s="439"/>
    </row>
    <row r="14559" spans="29:36" x14ac:dyDescent="0.3">
      <c r="AC14559" s="439"/>
      <c r="AD14559" s="439"/>
      <c r="AE14559" s="439"/>
      <c r="AF14559" s="439"/>
      <c r="AG14559" s="439"/>
      <c r="AH14559" s="439"/>
      <c r="AI14559" s="439"/>
      <c r="AJ14559" s="439"/>
    </row>
    <row r="14560" spans="29:36" x14ac:dyDescent="0.3">
      <c r="AC14560" s="439"/>
      <c r="AD14560" s="439"/>
      <c r="AE14560" s="439"/>
      <c r="AF14560" s="439"/>
      <c r="AG14560" s="439"/>
      <c r="AH14560" s="439"/>
      <c r="AI14560" s="439"/>
      <c r="AJ14560" s="439"/>
    </row>
    <row r="14561" spans="29:36" x14ac:dyDescent="0.3">
      <c r="AC14561" s="439"/>
      <c r="AD14561" s="439"/>
      <c r="AE14561" s="439"/>
      <c r="AF14561" s="439"/>
      <c r="AG14561" s="439"/>
      <c r="AH14561" s="439"/>
      <c r="AI14561" s="439"/>
      <c r="AJ14561" s="439"/>
    </row>
    <row r="14562" spans="29:36" x14ac:dyDescent="0.3">
      <c r="AC14562" s="439"/>
      <c r="AD14562" s="439"/>
      <c r="AE14562" s="439"/>
      <c r="AF14562" s="439"/>
      <c r="AG14562" s="439"/>
      <c r="AH14562" s="439"/>
      <c r="AI14562" s="439"/>
      <c r="AJ14562" s="439"/>
    </row>
    <row r="14563" spans="29:36" x14ac:dyDescent="0.3">
      <c r="AC14563" s="439"/>
      <c r="AD14563" s="439"/>
      <c r="AE14563" s="439"/>
      <c r="AF14563" s="439"/>
      <c r="AG14563" s="439"/>
      <c r="AH14563" s="439"/>
      <c r="AI14563" s="439"/>
      <c r="AJ14563" s="439"/>
    </row>
    <row r="14564" spans="29:36" x14ac:dyDescent="0.3">
      <c r="AC14564" s="439"/>
      <c r="AD14564" s="439"/>
      <c r="AE14564" s="439"/>
      <c r="AF14564" s="439"/>
      <c r="AG14564" s="439"/>
      <c r="AH14564" s="439"/>
      <c r="AI14564" s="439"/>
      <c r="AJ14564" s="439"/>
    </row>
    <row r="14565" spans="29:36" x14ac:dyDescent="0.3">
      <c r="AC14565" s="439"/>
      <c r="AD14565" s="439"/>
      <c r="AE14565" s="439"/>
      <c r="AF14565" s="439"/>
      <c r="AG14565" s="439"/>
      <c r="AH14565" s="439"/>
      <c r="AI14565" s="439"/>
      <c r="AJ14565" s="439"/>
    </row>
    <row r="14566" spans="29:36" x14ac:dyDescent="0.3">
      <c r="AC14566" s="439"/>
      <c r="AD14566" s="439"/>
      <c r="AE14566" s="439"/>
      <c r="AF14566" s="439"/>
      <c r="AG14566" s="439"/>
      <c r="AH14566" s="439"/>
      <c r="AI14566" s="439"/>
      <c r="AJ14566" s="439"/>
    </row>
    <row r="14567" spans="29:36" x14ac:dyDescent="0.3">
      <c r="AC14567" s="439"/>
      <c r="AD14567" s="439"/>
      <c r="AE14567" s="439"/>
      <c r="AF14567" s="439"/>
      <c r="AG14567" s="439"/>
      <c r="AH14567" s="439"/>
      <c r="AI14567" s="439"/>
      <c r="AJ14567" s="439"/>
    </row>
    <row r="14568" spans="29:36" x14ac:dyDescent="0.3">
      <c r="AC14568" s="439"/>
      <c r="AD14568" s="439"/>
      <c r="AE14568" s="439"/>
      <c r="AF14568" s="439"/>
      <c r="AG14568" s="439"/>
      <c r="AH14568" s="439"/>
      <c r="AI14568" s="439"/>
      <c r="AJ14568" s="439"/>
    </row>
    <row r="14569" spans="29:36" x14ac:dyDescent="0.3">
      <c r="AC14569" s="439"/>
      <c r="AD14569" s="439"/>
      <c r="AE14569" s="439"/>
      <c r="AF14569" s="439"/>
      <c r="AG14569" s="439"/>
      <c r="AH14569" s="439"/>
      <c r="AI14569" s="439"/>
      <c r="AJ14569" s="439"/>
    </row>
    <row r="14570" spans="29:36" x14ac:dyDescent="0.3">
      <c r="AC14570" s="439"/>
      <c r="AD14570" s="439"/>
      <c r="AE14570" s="439"/>
      <c r="AF14570" s="439"/>
      <c r="AG14570" s="439"/>
      <c r="AH14570" s="439"/>
      <c r="AI14570" s="439"/>
      <c r="AJ14570" s="439"/>
    </row>
    <row r="14571" spans="29:36" x14ac:dyDescent="0.3">
      <c r="AC14571" s="439"/>
      <c r="AD14571" s="439"/>
      <c r="AE14571" s="439"/>
      <c r="AF14571" s="439"/>
      <c r="AG14571" s="439"/>
      <c r="AH14571" s="439"/>
      <c r="AI14571" s="439"/>
      <c r="AJ14571" s="439"/>
    </row>
    <row r="14572" spans="29:36" x14ac:dyDescent="0.3">
      <c r="AC14572" s="439"/>
      <c r="AD14572" s="439"/>
      <c r="AE14572" s="439"/>
      <c r="AF14572" s="439"/>
      <c r="AG14572" s="439"/>
      <c r="AH14572" s="439"/>
      <c r="AI14572" s="439"/>
      <c r="AJ14572" s="439"/>
    </row>
    <row r="14573" spans="29:36" x14ac:dyDescent="0.3">
      <c r="AC14573" s="439"/>
      <c r="AD14573" s="439"/>
      <c r="AE14573" s="439"/>
      <c r="AF14573" s="439"/>
      <c r="AG14573" s="439"/>
      <c r="AH14573" s="439"/>
      <c r="AI14573" s="439"/>
      <c r="AJ14573" s="439"/>
    </row>
    <row r="14574" spans="29:36" x14ac:dyDescent="0.3">
      <c r="AC14574" s="439"/>
      <c r="AD14574" s="439"/>
      <c r="AE14574" s="439"/>
      <c r="AF14574" s="439"/>
      <c r="AG14574" s="439"/>
      <c r="AH14574" s="439"/>
      <c r="AI14574" s="439"/>
      <c r="AJ14574" s="439"/>
    </row>
    <row r="14575" spans="29:36" x14ac:dyDescent="0.3">
      <c r="AC14575" s="439"/>
      <c r="AD14575" s="439"/>
      <c r="AE14575" s="439"/>
      <c r="AF14575" s="439"/>
      <c r="AG14575" s="439"/>
      <c r="AH14575" s="439"/>
      <c r="AI14575" s="439"/>
      <c r="AJ14575" s="439"/>
    </row>
    <row r="14576" spans="29:36" x14ac:dyDescent="0.3">
      <c r="AC14576" s="439"/>
      <c r="AD14576" s="439"/>
      <c r="AE14576" s="439"/>
      <c r="AF14576" s="439"/>
      <c r="AG14576" s="439"/>
      <c r="AH14576" s="439"/>
      <c r="AI14576" s="439"/>
      <c r="AJ14576" s="439"/>
    </row>
    <row r="14577" spans="29:36" x14ac:dyDescent="0.3">
      <c r="AC14577" s="439"/>
      <c r="AD14577" s="439"/>
      <c r="AE14577" s="439"/>
      <c r="AF14577" s="439"/>
      <c r="AG14577" s="439"/>
      <c r="AH14577" s="439"/>
      <c r="AI14577" s="439"/>
      <c r="AJ14577" s="439"/>
    </row>
    <row r="14578" spans="29:36" x14ac:dyDescent="0.3">
      <c r="AC14578" s="439"/>
      <c r="AD14578" s="439"/>
      <c r="AE14578" s="439"/>
      <c r="AF14578" s="439"/>
      <c r="AG14578" s="439"/>
      <c r="AH14578" s="439"/>
      <c r="AI14578" s="439"/>
      <c r="AJ14578" s="439"/>
    </row>
    <row r="14579" spans="29:36" x14ac:dyDescent="0.3">
      <c r="AC14579" s="439"/>
      <c r="AD14579" s="439"/>
      <c r="AE14579" s="439"/>
      <c r="AF14579" s="439"/>
      <c r="AG14579" s="439"/>
      <c r="AH14579" s="439"/>
      <c r="AI14579" s="439"/>
      <c r="AJ14579" s="439"/>
    </row>
    <row r="14580" spans="29:36" x14ac:dyDescent="0.3">
      <c r="AC14580" s="439"/>
      <c r="AD14580" s="439"/>
      <c r="AE14580" s="439"/>
      <c r="AF14580" s="439"/>
      <c r="AG14580" s="439"/>
      <c r="AH14580" s="439"/>
      <c r="AI14580" s="439"/>
      <c r="AJ14580" s="439"/>
    </row>
    <row r="14581" spans="29:36" x14ac:dyDescent="0.3">
      <c r="AC14581" s="439"/>
      <c r="AD14581" s="439"/>
      <c r="AE14581" s="439"/>
      <c r="AF14581" s="439"/>
      <c r="AG14581" s="439"/>
      <c r="AH14581" s="439"/>
      <c r="AI14581" s="439"/>
      <c r="AJ14581" s="439"/>
    </row>
    <row r="14582" spans="29:36" x14ac:dyDescent="0.3">
      <c r="AC14582" s="439"/>
      <c r="AD14582" s="439"/>
      <c r="AE14582" s="439"/>
      <c r="AF14582" s="439"/>
      <c r="AG14582" s="439"/>
      <c r="AH14582" s="439"/>
      <c r="AI14582" s="439"/>
      <c r="AJ14582" s="439"/>
    </row>
    <row r="14583" spans="29:36" x14ac:dyDescent="0.3">
      <c r="AC14583" s="439"/>
      <c r="AD14583" s="439"/>
      <c r="AE14583" s="439"/>
      <c r="AF14583" s="439"/>
      <c r="AG14583" s="439"/>
      <c r="AH14583" s="439"/>
      <c r="AI14583" s="439"/>
      <c r="AJ14583" s="439"/>
    </row>
    <row r="14584" spans="29:36" x14ac:dyDescent="0.3">
      <c r="AC14584" s="439"/>
      <c r="AD14584" s="439"/>
      <c r="AE14584" s="439"/>
      <c r="AF14584" s="439"/>
      <c r="AG14584" s="439"/>
      <c r="AH14584" s="439"/>
      <c r="AI14584" s="439"/>
      <c r="AJ14584" s="439"/>
    </row>
    <row r="14585" spans="29:36" x14ac:dyDescent="0.3">
      <c r="AC14585" s="439"/>
      <c r="AD14585" s="439"/>
      <c r="AE14585" s="439"/>
      <c r="AF14585" s="439"/>
      <c r="AG14585" s="439"/>
      <c r="AH14585" s="439"/>
      <c r="AI14585" s="439"/>
      <c r="AJ14585" s="439"/>
    </row>
    <row r="14586" spans="29:36" x14ac:dyDescent="0.3">
      <c r="AC14586" s="439"/>
      <c r="AD14586" s="439"/>
      <c r="AE14586" s="439"/>
      <c r="AF14586" s="439"/>
      <c r="AG14586" s="439"/>
      <c r="AH14586" s="439"/>
      <c r="AI14586" s="439"/>
      <c r="AJ14586" s="439"/>
    </row>
    <row r="14587" spans="29:36" x14ac:dyDescent="0.3">
      <c r="AC14587" s="439"/>
      <c r="AD14587" s="439"/>
      <c r="AE14587" s="439"/>
      <c r="AF14587" s="439"/>
      <c r="AG14587" s="439"/>
      <c r="AH14587" s="439"/>
      <c r="AI14587" s="439"/>
      <c r="AJ14587" s="439"/>
    </row>
    <row r="14588" spans="29:36" x14ac:dyDescent="0.3">
      <c r="AC14588" s="439"/>
      <c r="AD14588" s="439"/>
      <c r="AE14588" s="439"/>
      <c r="AF14588" s="439"/>
      <c r="AG14588" s="439"/>
      <c r="AH14588" s="439"/>
      <c r="AI14588" s="439"/>
      <c r="AJ14588" s="439"/>
    </row>
    <row r="14589" spans="29:36" x14ac:dyDescent="0.3">
      <c r="AC14589" s="439"/>
      <c r="AD14589" s="439"/>
      <c r="AE14589" s="439"/>
      <c r="AF14589" s="439"/>
      <c r="AG14589" s="439"/>
      <c r="AH14589" s="439"/>
      <c r="AI14589" s="439"/>
      <c r="AJ14589" s="439"/>
    </row>
    <row r="14590" spans="29:36" x14ac:dyDescent="0.3">
      <c r="AC14590" s="439"/>
      <c r="AD14590" s="439"/>
      <c r="AE14590" s="439"/>
      <c r="AF14590" s="439"/>
      <c r="AG14590" s="439"/>
      <c r="AH14590" s="439"/>
      <c r="AI14590" s="439"/>
      <c r="AJ14590" s="439"/>
    </row>
    <row r="14591" spans="29:36" x14ac:dyDescent="0.3">
      <c r="AC14591" s="439"/>
      <c r="AD14591" s="439"/>
      <c r="AE14591" s="439"/>
      <c r="AF14591" s="439"/>
      <c r="AG14591" s="439"/>
      <c r="AH14591" s="439"/>
      <c r="AI14591" s="439"/>
      <c r="AJ14591" s="439"/>
    </row>
    <row r="14592" spans="29:36" x14ac:dyDescent="0.3">
      <c r="AC14592" s="439"/>
      <c r="AD14592" s="439"/>
      <c r="AE14592" s="439"/>
      <c r="AF14592" s="439"/>
      <c r="AG14592" s="439"/>
      <c r="AH14592" s="439"/>
      <c r="AI14592" s="439"/>
      <c r="AJ14592" s="439"/>
    </row>
    <row r="14593" spans="29:36" x14ac:dyDescent="0.3">
      <c r="AC14593" s="439"/>
      <c r="AD14593" s="439"/>
      <c r="AE14593" s="439"/>
      <c r="AF14593" s="439"/>
      <c r="AG14593" s="439"/>
      <c r="AH14593" s="439"/>
      <c r="AI14593" s="439"/>
      <c r="AJ14593" s="439"/>
    </row>
    <row r="14594" spans="29:36" x14ac:dyDescent="0.3">
      <c r="AC14594" s="439"/>
      <c r="AD14594" s="439"/>
      <c r="AE14594" s="439"/>
      <c r="AF14594" s="439"/>
      <c r="AG14594" s="439"/>
      <c r="AH14594" s="439"/>
      <c r="AI14594" s="439"/>
      <c r="AJ14594" s="439"/>
    </row>
    <row r="14595" spans="29:36" x14ac:dyDescent="0.3">
      <c r="AC14595" s="439"/>
      <c r="AD14595" s="439"/>
      <c r="AE14595" s="439"/>
      <c r="AF14595" s="439"/>
      <c r="AG14595" s="439"/>
      <c r="AH14595" s="439"/>
      <c r="AI14595" s="439"/>
      <c r="AJ14595" s="439"/>
    </row>
    <row r="14596" spans="29:36" x14ac:dyDescent="0.3">
      <c r="AC14596" s="439"/>
      <c r="AD14596" s="439"/>
      <c r="AE14596" s="439"/>
      <c r="AF14596" s="439"/>
      <c r="AG14596" s="439"/>
      <c r="AH14596" s="439"/>
      <c r="AI14596" s="439"/>
      <c r="AJ14596" s="439"/>
    </row>
    <row r="14597" spans="29:36" x14ac:dyDescent="0.3">
      <c r="AC14597" s="439"/>
      <c r="AD14597" s="439"/>
      <c r="AE14597" s="439"/>
      <c r="AF14597" s="439"/>
      <c r="AG14597" s="439"/>
      <c r="AH14597" s="439"/>
      <c r="AI14597" s="439"/>
      <c r="AJ14597" s="439"/>
    </row>
    <row r="14598" spans="29:36" x14ac:dyDescent="0.3">
      <c r="AC14598" s="439"/>
      <c r="AD14598" s="439"/>
      <c r="AE14598" s="439"/>
      <c r="AF14598" s="439"/>
      <c r="AG14598" s="439"/>
      <c r="AH14598" s="439"/>
      <c r="AI14598" s="439"/>
      <c r="AJ14598" s="439"/>
    </row>
    <row r="14599" spans="29:36" x14ac:dyDescent="0.3">
      <c r="AC14599" s="439"/>
      <c r="AD14599" s="439"/>
      <c r="AE14599" s="439"/>
      <c r="AF14599" s="439"/>
      <c r="AG14599" s="439"/>
      <c r="AH14599" s="439"/>
      <c r="AI14599" s="439"/>
      <c r="AJ14599" s="439"/>
    </row>
    <row r="14600" spans="29:36" x14ac:dyDescent="0.3">
      <c r="AC14600" s="439"/>
      <c r="AD14600" s="439"/>
      <c r="AE14600" s="439"/>
      <c r="AF14600" s="439"/>
      <c r="AG14600" s="439"/>
      <c r="AH14600" s="439"/>
      <c r="AI14600" s="439"/>
      <c r="AJ14600" s="439"/>
    </row>
    <row r="14601" spans="29:36" x14ac:dyDescent="0.3">
      <c r="AC14601" s="439"/>
      <c r="AD14601" s="439"/>
      <c r="AE14601" s="439"/>
      <c r="AF14601" s="439"/>
      <c r="AG14601" s="439"/>
      <c r="AH14601" s="439"/>
      <c r="AI14601" s="439"/>
      <c r="AJ14601" s="439"/>
    </row>
    <row r="14602" spans="29:36" x14ac:dyDescent="0.3">
      <c r="AC14602" s="439"/>
      <c r="AD14602" s="439"/>
      <c r="AE14602" s="439"/>
      <c r="AF14602" s="439"/>
      <c r="AG14602" s="439"/>
      <c r="AH14602" s="439"/>
      <c r="AI14602" s="439"/>
      <c r="AJ14602" s="439"/>
    </row>
    <row r="14603" spans="29:36" x14ac:dyDescent="0.3">
      <c r="AC14603" s="439"/>
      <c r="AD14603" s="439"/>
      <c r="AE14603" s="439"/>
      <c r="AF14603" s="439"/>
      <c r="AG14603" s="439"/>
      <c r="AH14603" s="439"/>
      <c r="AI14603" s="439"/>
      <c r="AJ14603" s="439"/>
    </row>
    <row r="14604" spans="29:36" x14ac:dyDescent="0.3">
      <c r="AC14604" s="439"/>
      <c r="AD14604" s="439"/>
      <c r="AE14604" s="439"/>
      <c r="AF14604" s="439"/>
      <c r="AG14604" s="439"/>
      <c r="AH14604" s="439"/>
      <c r="AI14604" s="439"/>
      <c r="AJ14604" s="439"/>
    </row>
    <row r="14605" spans="29:36" x14ac:dyDescent="0.3">
      <c r="AC14605" s="439"/>
      <c r="AD14605" s="439"/>
      <c r="AE14605" s="439"/>
      <c r="AF14605" s="439"/>
      <c r="AG14605" s="439"/>
      <c r="AH14605" s="439"/>
      <c r="AI14605" s="439"/>
      <c r="AJ14605" s="439"/>
    </row>
    <row r="14606" spans="29:36" x14ac:dyDescent="0.3">
      <c r="AC14606" s="439"/>
      <c r="AD14606" s="439"/>
      <c r="AE14606" s="439"/>
      <c r="AF14606" s="439"/>
      <c r="AG14606" s="439"/>
      <c r="AH14606" s="439"/>
      <c r="AI14606" s="439"/>
      <c r="AJ14606" s="439"/>
    </row>
    <row r="14607" spans="29:36" x14ac:dyDescent="0.3">
      <c r="AC14607" s="439"/>
      <c r="AD14607" s="439"/>
      <c r="AE14607" s="439"/>
      <c r="AF14607" s="439"/>
      <c r="AG14607" s="439"/>
      <c r="AH14607" s="439"/>
      <c r="AI14607" s="439"/>
      <c r="AJ14607" s="439"/>
    </row>
    <row r="14608" spans="29:36" x14ac:dyDescent="0.3">
      <c r="AC14608" s="439"/>
      <c r="AD14608" s="439"/>
      <c r="AE14608" s="439"/>
      <c r="AF14608" s="439"/>
      <c r="AG14608" s="439"/>
      <c r="AH14608" s="439"/>
      <c r="AI14608" s="439"/>
      <c r="AJ14608" s="439"/>
    </row>
    <row r="14609" spans="29:36" x14ac:dyDescent="0.3">
      <c r="AC14609" s="439"/>
      <c r="AD14609" s="439"/>
      <c r="AE14609" s="439"/>
      <c r="AF14609" s="439"/>
      <c r="AG14609" s="439"/>
      <c r="AH14609" s="439"/>
      <c r="AI14609" s="439"/>
      <c r="AJ14609" s="439"/>
    </row>
    <row r="14610" spans="29:36" x14ac:dyDescent="0.3">
      <c r="AC14610" s="439"/>
      <c r="AD14610" s="439"/>
      <c r="AE14610" s="439"/>
      <c r="AF14610" s="439"/>
      <c r="AG14610" s="439"/>
      <c r="AH14610" s="439"/>
      <c r="AI14610" s="439"/>
      <c r="AJ14610" s="439"/>
    </row>
    <row r="14611" spans="29:36" x14ac:dyDescent="0.3">
      <c r="AC14611" s="439"/>
      <c r="AD14611" s="439"/>
      <c r="AE14611" s="439"/>
      <c r="AF14611" s="439"/>
      <c r="AG14611" s="439"/>
      <c r="AH14611" s="439"/>
      <c r="AI14611" s="439"/>
      <c r="AJ14611" s="439"/>
    </row>
    <row r="14612" spans="29:36" x14ac:dyDescent="0.3">
      <c r="AC14612" s="439"/>
      <c r="AD14612" s="439"/>
      <c r="AE14612" s="439"/>
      <c r="AF14612" s="439"/>
      <c r="AG14612" s="439"/>
      <c r="AH14612" s="439"/>
      <c r="AI14612" s="439"/>
      <c r="AJ14612" s="439"/>
    </row>
    <row r="14613" spans="29:36" x14ac:dyDescent="0.3">
      <c r="AC14613" s="439"/>
      <c r="AD14613" s="439"/>
      <c r="AE14613" s="439"/>
      <c r="AF14613" s="439"/>
      <c r="AG14613" s="439"/>
      <c r="AH14613" s="439"/>
      <c r="AI14613" s="439"/>
      <c r="AJ14613" s="439"/>
    </row>
    <row r="14614" spans="29:36" x14ac:dyDescent="0.3">
      <c r="AC14614" s="439"/>
      <c r="AD14614" s="439"/>
      <c r="AE14614" s="439"/>
      <c r="AF14614" s="439"/>
      <c r="AG14614" s="439"/>
      <c r="AH14614" s="439"/>
      <c r="AI14614" s="439"/>
      <c r="AJ14614" s="439"/>
    </row>
    <row r="14615" spans="29:36" x14ac:dyDescent="0.3">
      <c r="AC14615" s="439"/>
      <c r="AD14615" s="439"/>
      <c r="AE14615" s="439"/>
      <c r="AF14615" s="439"/>
      <c r="AG14615" s="439"/>
      <c r="AH14615" s="439"/>
      <c r="AI14615" s="439"/>
      <c r="AJ14615" s="439"/>
    </row>
    <row r="14616" spans="29:36" x14ac:dyDescent="0.3">
      <c r="AC14616" s="439"/>
      <c r="AD14616" s="439"/>
      <c r="AE14616" s="439"/>
      <c r="AF14616" s="439"/>
      <c r="AG14616" s="439"/>
      <c r="AH14616" s="439"/>
      <c r="AI14616" s="439"/>
      <c r="AJ14616" s="439"/>
    </row>
    <row r="14617" spans="29:36" x14ac:dyDescent="0.3">
      <c r="AC14617" s="439"/>
      <c r="AD14617" s="439"/>
      <c r="AE14617" s="439"/>
      <c r="AF14617" s="439"/>
      <c r="AG14617" s="439"/>
      <c r="AH14617" s="439"/>
      <c r="AI14617" s="439"/>
      <c r="AJ14617" s="439"/>
    </row>
    <row r="14618" spans="29:36" x14ac:dyDescent="0.3">
      <c r="AC14618" s="439"/>
      <c r="AD14618" s="439"/>
      <c r="AE14618" s="439"/>
      <c r="AF14618" s="439"/>
      <c r="AG14618" s="439"/>
      <c r="AH14618" s="439"/>
      <c r="AI14618" s="439"/>
      <c r="AJ14618" s="439"/>
    </row>
    <row r="14619" spans="29:36" x14ac:dyDescent="0.3">
      <c r="AC14619" s="439"/>
      <c r="AD14619" s="439"/>
      <c r="AE14619" s="439"/>
      <c r="AF14619" s="439"/>
      <c r="AG14619" s="439"/>
      <c r="AH14619" s="439"/>
      <c r="AI14619" s="439"/>
      <c r="AJ14619" s="439"/>
    </row>
    <row r="14620" spans="29:36" x14ac:dyDescent="0.3">
      <c r="AC14620" s="439"/>
      <c r="AD14620" s="439"/>
      <c r="AE14620" s="439"/>
      <c r="AF14620" s="439"/>
      <c r="AG14620" s="439"/>
      <c r="AH14620" s="439"/>
      <c r="AI14620" s="439"/>
      <c r="AJ14620" s="439"/>
    </row>
    <row r="14621" spans="29:36" x14ac:dyDescent="0.3">
      <c r="AC14621" s="439"/>
      <c r="AD14621" s="439"/>
      <c r="AE14621" s="439"/>
      <c r="AF14621" s="439"/>
      <c r="AG14621" s="439"/>
      <c r="AH14621" s="439"/>
      <c r="AI14621" s="439"/>
      <c r="AJ14621" s="439"/>
    </row>
    <row r="14622" spans="29:36" x14ac:dyDescent="0.3">
      <c r="AC14622" s="439"/>
      <c r="AD14622" s="439"/>
      <c r="AE14622" s="439"/>
      <c r="AF14622" s="439"/>
      <c r="AG14622" s="439"/>
      <c r="AH14622" s="439"/>
      <c r="AI14622" s="439"/>
      <c r="AJ14622" s="439"/>
    </row>
    <row r="14623" spans="29:36" x14ac:dyDescent="0.3">
      <c r="AC14623" s="439"/>
      <c r="AD14623" s="439"/>
      <c r="AE14623" s="439"/>
      <c r="AF14623" s="439"/>
      <c r="AG14623" s="439"/>
      <c r="AH14623" s="439"/>
      <c r="AI14623" s="439"/>
      <c r="AJ14623" s="439"/>
    </row>
    <row r="14624" spans="29:36" x14ac:dyDescent="0.3">
      <c r="AC14624" s="439"/>
      <c r="AD14624" s="439"/>
      <c r="AE14624" s="439"/>
      <c r="AF14624" s="439"/>
      <c r="AG14624" s="439"/>
      <c r="AH14624" s="439"/>
      <c r="AI14624" s="439"/>
      <c r="AJ14624" s="439"/>
    </row>
    <row r="14625" spans="29:36" x14ac:dyDescent="0.3">
      <c r="AC14625" s="439"/>
      <c r="AD14625" s="439"/>
      <c r="AE14625" s="439"/>
      <c r="AF14625" s="439"/>
      <c r="AG14625" s="439"/>
      <c r="AH14625" s="439"/>
      <c r="AI14625" s="439"/>
      <c r="AJ14625" s="439"/>
    </row>
    <row r="14626" spans="29:36" x14ac:dyDescent="0.3">
      <c r="AC14626" s="439"/>
      <c r="AD14626" s="439"/>
      <c r="AE14626" s="439"/>
      <c r="AF14626" s="439"/>
      <c r="AG14626" s="439"/>
      <c r="AH14626" s="439"/>
      <c r="AI14626" s="439"/>
      <c r="AJ14626" s="439"/>
    </row>
    <row r="14627" spans="29:36" x14ac:dyDescent="0.3">
      <c r="AC14627" s="439"/>
      <c r="AD14627" s="439"/>
      <c r="AE14627" s="439"/>
      <c r="AF14627" s="439"/>
      <c r="AG14627" s="439"/>
      <c r="AH14627" s="439"/>
      <c r="AI14627" s="439"/>
      <c r="AJ14627" s="439"/>
    </row>
    <row r="14628" spans="29:36" x14ac:dyDescent="0.3">
      <c r="AC14628" s="439"/>
      <c r="AD14628" s="439"/>
      <c r="AE14628" s="439"/>
      <c r="AF14628" s="439"/>
      <c r="AG14628" s="439"/>
      <c r="AH14628" s="439"/>
      <c r="AI14628" s="439"/>
      <c r="AJ14628" s="439"/>
    </row>
    <row r="14629" spans="29:36" x14ac:dyDescent="0.3">
      <c r="AC14629" s="439"/>
      <c r="AD14629" s="439"/>
      <c r="AE14629" s="439"/>
      <c r="AF14629" s="439"/>
      <c r="AG14629" s="439"/>
      <c r="AH14629" s="439"/>
      <c r="AI14629" s="439"/>
      <c r="AJ14629" s="439"/>
    </row>
    <row r="14630" spans="29:36" x14ac:dyDescent="0.3">
      <c r="AC14630" s="439"/>
      <c r="AD14630" s="439"/>
      <c r="AE14630" s="439"/>
      <c r="AF14630" s="439"/>
      <c r="AG14630" s="439"/>
      <c r="AH14630" s="439"/>
      <c r="AI14630" s="439"/>
      <c r="AJ14630" s="439"/>
    </row>
    <row r="14631" spans="29:36" x14ac:dyDescent="0.3">
      <c r="AC14631" s="439"/>
      <c r="AD14631" s="439"/>
      <c r="AE14631" s="439"/>
      <c r="AF14631" s="439"/>
      <c r="AG14631" s="439"/>
      <c r="AH14631" s="439"/>
      <c r="AI14631" s="439"/>
      <c r="AJ14631" s="439"/>
    </row>
    <row r="14632" spans="29:36" x14ac:dyDescent="0.3">
      <c r="AC14632" s="439"/>
      <c r="AD14632" s="439"/>
      <c r="AE14632" s="439"/>
      <c r="AF14632" s="439"/>
      <c r="AG14632" s="439"/>
      <c r="AH14632" s="439"/>
      <c r="AI14632" s="439"/>
      <c r="AJ14632" s="439"/>
    </row>
    <row r="14633" spans="29:36" x14ac:dyDescent="0.3">
      <c r="AC14633" s="439"/>
      <c r="AD14633" s="439"/>
      <c r="AE14633" s="439"/>
      <c r="AF14633" s="439"/>
      <c r="AG14633" s="439"/>
      <c r="AH14633" s="439"/>
      <c r="AI14633" s="439"/>
      <c r="AJ14633" s="439"/>
    </row>
    <row r="14634" spans="29:36" x14ac:dyDescent="0.3">
      <c r="AC14634" s="439"/>
      <c r="AD14634" s="439"/>
      <c r="AE14634" s="439"/>
      <c r="AF14634" s="439"/>
      <c r="AG14634" s="439"/>
      <c r="AH14634" s="439"/>
      <c r="AI14634" s="439"/>
      <c r="AJ14634" s="439"/>
    </row>
    <row r="14635" spans="29:36" x14ac:dyDescent="0.3">
      <c r="AC14635" s="439"/>
      <c r="AD14635" s="439"/>
      <c r="AE14635" s="439"/>
      <c r="AF14635" s="439"/>
      <c r="AG14635" s="439"/>
      <c r="AH14635" s="439"/>
      <c r="AI14635" s="439"/>
      <c r="AJ14635" s="439"/>
    </row>
    <row r="14636" spans="29:36" x14ac:dyDescent="0.3">
      <c r="AC14636" s="439"/>
      <c r="AD14636" s="439"/>
      <c r="AE14636" s="439"/>
      <c r="AF14636" s="439"/>
      <c r="AG14636" s="439"/>
      <c r="AH14636" s="439"/>
      <c r="AI14636" s="439"/>
      <c r="AJ14636" s="439"/>
    </row>
    <row r="14637" spans="29:36" x14ac:dyDescent="0.3">
      <c r="AC14637" s="439"/>
      <c r="AD14637" s="439"/>
      <c r="AE14637" s="439"/>
      <c r="AF14637" s="439"/>
      <c r="AG14637" s="439"/>
      <c r="AH14637" s="439"/>
      <c r="AI14637" s="439"/>
      <c r="AJ14637" s="439"/>
    </row>
    <row r="14638" spans="29:36" x14ac:dyDescent="0.3">
      <c r="AC14638" s="439"/>
      <c r="AD14638" s="439"/>
      <c r="AE14638" s="439"/>
      <c r="AF14638" s="439"/>
      <c r="AG14638" s="439"/>
      <c r="AH14638" s="439"/>
      <c r="AI14638" s="439"/>
      <c r="AJ14638" s="439"/>
    </row>
    <row r="14639" spans="29:36" x14ac:dyDescent="0.3">
      <c r="AC14639" s="439"/>
      <c r="AD14639" s="439"/>
      <c r="AE14639" s="439"/>
      <c r="AF14639" s="439"/>
      <c r="AG14639" s="439"/>
      <c r="AH14639" s="439"/>
      <c r="AI14639" s="439"/>
      <c r="AJ14639" s="439"/>
    </row>
    <row r="14640" spans="29:36" x14ac:dyDescent="0.3">
      <c r="AC14640" s="439"/>
      <c r="AD14640" s="439"/>
      <c r="AE14640" s="439"/>
      <c r="AF14640" s="439"/>
      <c r="AG14640" s="439"/>
      <c r="AH14640" s="439"/>
      <c r="AI14640" s="439"/>
      <c r="AJ14640" s="439"/>
    </row>
    <row r="14641" spans="29:36" x14ac:dyDescent="0.3">
      <c r="AC14641" s="439"/>
      <c r="AD14641" s="439"/>
      <c r="AE14641" s="439"/>
      <c r="AF14641" s="439"/>
      <c r="AG14641" s="439"/>
      <c r="AH14641" s="439"/>
      <c r="AI14641" s="439"/>
      <c r="AJ14641" s="439"/>
    </row>
    <row r="14642" spans="29:36" x14ac:dyDescent="0.3">
      <c r="AC14642" s="439"/>
      <c r="AD14642" s="439"/>
      <c r="AE14642" s="439"/>
      <c r="AF14642" s="439"/>
      <c r="AG14642" s="439"/>
      <c r="AH14642" s="439"/>
      <c r="AI14642" s="439"/>
      <c r="AJ14642" s="439"/>
    </row>
    <row r="14643" spans="29:36" x14ac:dyDescent="0.3">
      <c r="AC14643" s="439"/>
      <c r="AD14643" s="439"/>
      <c r="AE14643" s="439"/>
      <c r="AF14643" s="439"/>
      <c r="AG14643" s="439"/>
      <c r="AH14643" s="439"/>
      <c r="AI14643" s="439"/>
      <c r="AJ14643" s="439"/>
    </row>
    <row r="14644" spans="29:36" x14ac:dyDescent="0.3">
      <c r="AC14644" s="439"/>
      <c r="AD14644" s="439"/>
      <c r="AE14644" s="439"/>
      <c r="AF14644" s="439"/>
      <c r="AG14644" s="439"/>
      <c r="AH14644" s="439"/>
      <c r="AI14644" s="439"/>
      <c r="AJ14644" s="439"/>
    </row>
    <row r="14645" spans="29:36" x14ac:dyDescent="0.3">
      <c r="AC14645" s="439"/>
      <c r="AD14645" s="439"/>
      <c r="AE14645" s="439"/>
      <c r="AF14645" s="439"/>
      <c r="AG14645" s="439"/>
      <c r="AH14645" s="439"/>
      <c r="AI14645" s="439"/>
      <c r="AJ14645" s="439"/>
    </row>
    <row r="14646" spans="29:36" x14ac:dyDescent="0.3">
      <c r="AC14646" s="439"/>
      <c r="AD14646" s="439"/>
      <c r="AE14646" s="439"/>
      <c r="AF14646" s="439"/>
      <c r="AG14646" s="439"/>
      <c r="AH14646" s="439"/>
      <c r="AI14646" s="439"/>
      <c r="AJ14646" s="439"/>
    </row>
    <row r="14647" spans="29:36" x14ac:dyDescent="0.3">
      <c r="AC14647" s="439"/>
      <c r="AD14647" s="439"/>
      <c r="AE14647" s="439"/>
      <c r="AF14647" s="439"/>
      <c r="AG14647" s="439"/>
      <c r="AH14647" s="439"/>
      <c r="AI14647" s="439"/>
      <c r="AJ14647" s="439"/>
    </row>
    <row r="14648" spans="29:36" x14ac:dyDescent="0.3">
      <c r="AC14648" s="439"/>
      <c r="AD14648" s="439"/>
      <c r="AE14648" s="439"/>
      <c r="AF14648" s="439"/>
      <c r="AG14648" s="439"/>
      <c r="AH14648" s="439"/>
      <c r="AI14648" s="439"/>
      <c r="AJ14648" s="439"/>
    </row>
    <row r="14649" spans="29:36" x14ac:dyDescent="0.3">
      <c r="AC14649" s="439"/>
      <c r="AD14649" s="439"/>
      <c r="AE14649" s="439"/>
      <c r="AF14649" s="439"/>
      <c r="AG14649" s="439"/>
      <c r="AH14649" s="439"/>
      <c r="AI14649" s="439"/>
      <c r="AJ14649" s="439"/>
    </row>
    <row r="14650" spans="29:36" x14ac:dyDescent="0.3">
      <c r="AC14650" s="439"/>
      <c r="AD14650" s="439"/>
      <c r="AE14650" s="439"/>
      <c r="AF14650" s="439"/>
      <c r="AG14650" s="439"/>
      <c r="AH14650" s="439"/>
      <c r="AI14650" s="439"/>
      <c r="AJ14650" s="439"/>
    </row>
    <row r="14651" spans="29:36" x14ac:dyDescent="0.3">
      <c r="AC14651" s="439"/>
      <c r="AD14651" s="439"/>
      <c r="AE14651" s="439"/>
      <c r="AF14651" s="439"/>
      <c r="AG14651" s="439"/>
      <c r="AH14651" s="439"/>
      <c r="AI14651" s="439"/>
      <c r="AJ14651" s="439"/>
    </row>
    <row r="14652" spans="29:36" x14ac:dyDescent="0.3">
      <c r="AC14652" s="439"/>
      <c r="AD14652" s="439"/>
      <c r="AE14652" s="439"/>
      <c r="AF14652" s="439"/>
      <c r="AG14652" s="439"/>
      <c r="AH14652" s="439"/>
      <c r="AI14652" s="439"/>
      <c r="AJ14652" s="439"/>
    </row>
    <row r="14653" spans="29:36" x14ac:dyDescent="0.3">
      <c r="AC14653" s="439"/>
      <c r="AD14653" s="439"/>
      <c r="AE14653" s="439"/>
      <c r="AF14653" s="439"/>
      <c r="AG14653" s="439"/>
      <c r="AH14653" s="439"/>
      <c r="AI14653" s="439"/>
      <c r="AJ14653" s="439"/>
    </row>
    <row r="14654" spans="29:36" x14ac:dyDescent="0.3">
      <c r="AC14654" s="439"/>
      <c r="AD14654" s="439"/>
      <c r="AE14654" s="439"/>
      <c r="AF14654" s="439"/>
      <c r="AG14654" s="439"/>
      <c r="AH14654" s="439"/>
      <c r="AI14654" s="439"/>
      <c r="AJ14654" s="439"/>
    </row>
    <row r="14655" spans="29:36" x14ac:dyDescent="0.3">
      <c r="AC14655" s="439"/>
      <c r="AD14655" s="439"/>
      <c r="AE14655" s="439"/>
      <c r="AF14655" s="439"/>
      <c r="AG14655" s="439"/>
      <c r="AH14655" s="439"/>
      <c r="AI14655" s="439"/>
      <c r="AJ14655" s="439"/>
    </row>
    <row r="14656" spans="29:36" x14ac:dyDescent="0.3">
      <c r="AC14656" s="439"/>
      <c r="AD14656" s="439"/>
      <c r="AE14656" s="439"/>
      <c r="AF14656" s="439"/>
      <c r="AG14656" s="439"/>
      <c r="AH14656" s="439"/>
      <c r="AI14656" s="439"/>
      <c r="AJ14656" s="439"/>
    </row>
    <row r="14657" spans="29:36" x14ac:dyDescent="0.3">
      <c r="AC14657" s="439"/>
      <c r="AD14657" s="439"/>
      <c r="AE14657" s="439"/>
      <c r="AF14657" s="439"/>
      <c r="AG14657" s="439"/>
      <c r="AH14657" s="439"/>
      <c r="AI14657" s="439"/>
      <c r="AJ14657" s="439"/>
    </row>
    <row r="14658" spans="29:36" x14ac:dyDescent="0.3">
      <c r="AC14658" s="439"/>
      <c r="AD14658" s="439"/>
      <c r="AE14658" s="439"/>
      <c r="AF14658" s="439"/>
      <c r="AG14658" s="439"/>
      <c r="AH14658" s="439"/>
      <c r="AI14658" s="439"/>
      <c r="AJ14658" s="439"/>
    </row>
    <row r="14659" spans="29:36" x14ac:dyDescent="0.3">
      <c r="AC14659" s="439"/>
      <c r="AD14659" s="439"/>
      <c r="AE14659" s="439"/>
      <c r="AF14659" s="439"/>
      <c r="AG14659" s="439"/>
      <c r="AH14659" s="439"/>
      <c r="AI14659" s="439"/>
      <c r="AJ14659" s="439"/>
    </row>
    <row r="14660" spans="29:36" x14ac:dyDescent="0.3">
      <c r="AC14660" s="439"/>
      <c r="AD14660" s="439"/>
      <c r="AE14660" s="439"/>
      <c r="AF14660" s="439"/>
      <c r="AG14660" s="439"/>
      <c r="AH14660" s="439"/>
      <c r="AI14660" s="439"/>
      <c r="AJ14660" s="439"/>
    </row>
    <row r="14661" spans="29:36" x14ac:dyDescent="0.3">
      <c r="AC14661" s="439"/>
      <c r="AD14661" s="439"/>
      <c r="AE14661" s="439"/>
      <c r="AF14661" s="439"/>
      <c r="AG14661" s="439"/>
      <c r="AH14661" s="439"/>
      <c r="AI14661" s="439"/>
      <c r="AJ14661" s="439"/>
    </row>
    <row r="14662" spans="29:36" x14ac:dyDescent="0.3">
      <c r="AC14662" s="439"/>
      <c r="AD14662" s="439"/>
      <c r="AE14662" s="439"/>
      <c r="AF14662" s="439"/>
      <c r="AG14662" s="439"/>
      <c r="AH14662" s="439"/>
      <c r="AI14662" s="439"/>
      <c r="AJ14662" s="439"/>
    </row>
    <row r="14663" spans="29:36" x14ac:dyDescent="0.3">
      <c r="AC14663" s="439"/>
      <c r="AD14663" s="439"/>
      <c r="AE14663" s="439"/>
      <c r="AF14663" s="439"/>
      <c r="AG14663" s="439"/>
      <c r="AH14663" s="439"/>
      <c r="AI14663" s="439"/>
      <c r="AJ14663" s="439"/>
    </row>
    <row r="14664" spans="29:36" x14ac:dyDescent="0.3">
      <c r="AC14664" s="439"/>
      <c r="AD14664" s="439"/>
      <c r="AE14664" s="439"/>
      <c r="AF14664" s="439"/>
      <c r="AG14664" s="439"/>
      <c r="AH14664" s="439"/>
      <c r="AI14664" s="439"/>
      <c r="AJ14664" s="439"/>
    </row>
    <row r="14665" spans="29:36" x14ac:dyDescent="0.3">
      <c r="AC14665" s="439"/>
      <c r="AD14665" s="439"/>
      <c r="AE14665" s="439"/>
      <c r="AF14665" s="439"/>
      <c r="AG14665" s="439"/>
      <c r="AH14665" s="439"/>
      <c r="AI14665" s="439"/>
      <c r="AJ14665" s="439"/>
    </row>
    <row r="14666" spans="29:36" x14ac:dyDescent="0.3">
      <c r="AC14666" s="439"/>
      <c r="AD14666" s="439"/>
      <c r="AE14666" s="439"/>
      <c r="AF14666" s="439"/>
      <c r="AG14666" s="439"/>
      <c r="AH14666" s="439"/>
      <c r="AI14666" s="439"/>
      <c r="AJ14666" s="439"/>
    </row>
    <row r="14667" spans="29:36" x14ac:dyDescent="0.3">
      <c r="AC14667" s="439"/>
      <c r="AD14667" s="439"/>
      <c r="AE14667" s="439"/>
      <c r="AF14667" s="439"/>
      <c r="AG14667" s="439"/>
      <c r="AH14667" s="439"/>
      <c r="AI14667" s="439"/>
      <c r="AJ14667" s="439"/>
    </row>
    <row r="14668" spans="29:36" x14ac:dyDescent="0.3">
      <c r="AC14668" s="439"/>
      <c r="AD14668" s="439"/>
      <c r="AE14668" s="439"/>
      <c r="AF14668" s="439"/>
      <c r="AG14668" s="439"/>
      <c r="AH14668" s="439"/>
      <c r="AI14668" s="439"/>
      <c r="AJ14668" s="439"/>
    </row>
    <row r="14669" spans="29:36" x14ac:dyDescent="0.3">
      <c r="AC14669" s="439"/>
      <c r="AD14669" s="439"/>
      <c r="AE14669" s="439"/>
      <c r="AF14669" s="439"/>
      <c r="AG14669" s="439"/>
      <c r="AH14669" s="439"/>
      <c r="AI14669" s="439"/>
      <c r="AJ14669" s="439"/>
    </row>
    <row r="14670" spans="29:36" x14ac:dyDescent="0.3">
      <c r="AC14670" s="439"/>
      <c r="AD14670" s="439"/>
      <c r="AE14670" s="439"/>
      <c r="AF14670" s="439"/>
      <c r="AG14670" s="439"/>
      <c r="AH14670" s="439"/>
      <c r="AI14670" s="439"/>
      <c r="AJ14670" s="439"/>
    </row>
    <row r="14671" spans="29:36" x14ac:dyDescent="0.3">
      <c r="AC14671" s="439"/>
      <c r="AD14671" s="439"/>
      <c r="AE14671" s="439"/>
      <c r="AF14671" s="439"/>
      <c r="AG14671" s="439"/>
      <c r="AH14671" s="439"/>
      <c r="AI14671" s="439"/>
      <c r="AJ14671" s="439"/>
    </row>
    <row r="14672" spans="29:36" x14ac:dyDescent="0.3">
      <c r="AC14672" s="439"/>
      <c r="AD14672" s="439"/>
      <c r="AE14672" s="439"/>
      <c r="AF14672" s="439"/>
      <c r="AG14672" s="439"/>
      <c r="AH14672" s="439"/>
      <c r="AI14672" s="439"/>
      <c r="AJ14672" s="439"/>
    </row>
    <row r="14673" spans="29:36" x14ac:dyDescent="0.3">
      <c r="AC14673" s="439"/>
      <c r="AD14673" s="439"/>
      <c r="AE14673" s="439"/>
      <c r="AF14673" s="439"/>
      <c r="AG14673" s="439"/>
      <c r="AH14673" s="439"/>
      <c r="AI14673" s="439"/>
      <c r="AJ14673" s="439"/>
    </row>
    <row r="14674" spans="29:36" x14ac:dyDescent="0.3">
      <c r="AC14674" s="439"/>
      <c r="AD14674" s="439"/>
      <c r="AE14674" s="439"/>
      <c r="AF14674" s="439"/>
      <c r="AG14674" s="439"/>
      <c r="AH14674" s="439"/>
      <c r="AI14674" s="439"/>
      <c r="AJ14674" s="439"/>
    </row>
    <row r="14675" spans="29:36" x14ac:dyDescent="0.3">
      <c r="AC14675" s="439"/>
      <c r="AD14675" s="439"/>
      <c r="AE14675" s="439"/>
      <c r="AF14675" s="439"/>
      <c r="AG14675" s="439"/>
      <c r="AH14675" s="439"/>
      <c r="AI14675" s="439"/>
      <c r="AJ14675" s="439"/>
    </row>
    <row r="14676" spans="29:36" x14ac:dyDescent="0.3">
      <c r="AC14676" s="439"/>
      <c r="AD14676" s="439"/>
      <c r="AE14676" s="439"/>
      <c r="AF14676" s="439"/>
      <c r="AG14676" s="439"/>
      <c r="AH14676" s="439"/>
      <c r="AI14676" s="439"/>
      <c r="AJ14676" s="439"/>
    </row>
    <row r="14677" spans="29:36" x14ac:dyDescent="0.3">
      <c r="AC14677" s="439"/>
      <c r="AD14677" s="439"/>
      <c r="AE14677" s="439"/>
      <c r="AF14677" s="439"/>
      <c r="AG14677" s="439"/>
      <c r="AH14677" s="439"/>
      <c r="AI14677" s="439"/>
      <c r="AJ14677" s="439"/>
    </row>
    <row r="14678" spans="29:36" x14ac:dyDescent="0.3">
      <c r="AC14678" s="439"/>
      <c r="AD14678" s="439"/>
      <c r="AE14678" s="439"/>
      <c r="AF14678" s="439"/>
      <c r="AG14678" s="439"/>
      <c r="AH14678" s="439"/>
      <c r="AI14678" s="439"/>
      <c r="AJ14678" s="439"/>
    </row>
    <row r="14679" spans="29:36" x14ac:dyDescent="0.3">
      <c r="AC14679" s="439"/>
      <c r="AD14679" s="439"/>
      <c r="AE14679" s="439"/>
      <c r="AF14679" s="439"/>
      <c r="AG14679" s="439"/>
      <c r="AH14679" s="439"/>
      <c r="AI14679" s="439"/>
      <c r="AJ14679" s="439"/>
    </row>
    <row r="14680" spans="29:36" x14ac:dyDescent="0.3">
      <c r="AC14680" s="439"/>
      <c r="AD14680" s="439"/>
      <c r="AE14680" s="439"/>
      <c r="AF14680" s="439"/>
      <c r="AG14680" s="439"/>
      <c r="AH14680" s="439"/>
      <c r="AI14680" s="439"/>
      <c r="AJ14680" s="439"/>
    </row>
    <row r="14681" spans="29:36" x14ac:dyDescent="0.3">
      <c r="AC14681" s="439"/>
      <c r="AD14681" s="439"/>
      <c r="AE14681" s="439"/>
      <c r="AF14681" s="439"/>
      <c r="AG14681" s="439"/>
      <c r="AH14681" s="439"/>
      <c r="AI14681" s="439"/>
      <c r="AJ14681" s="439"/>
    </row>
    <row r="14682" spans="29:36" x14ac:dyDescent="0.3">
      <c r="AC14682" s="439"/>
      <c r="AD14682" s="439"/>
      <c r="AE14682" s="439"/>
      <c r="AF14682" s="439"/>
      <c r="AG14682" s="439"/>
      <c r="AH14682" s="439"/>
      <c r="AI14682" s="439"/>
      <c r="AJ14682" s="439"/>
    </row>
    <row r="14683" spans="29:36" x14ac:dyDescent="0.3">
      <c r="AC14683" s="439"/>
      <c r="AD14683" s="439"/>
      <c r="AE14683" s="439"/>
      <c r="AF14683" s="439"/>
      <c r="AG14683" s="439"/>
      <c r="AH14683" s="439"/>
      <c r="AI14683" s="439"/>
      <c r="AJ14683" s="439"/>
    </row>
    <row r="14684" spans="29:36" x14ac:dyDescent="0.3">
      <c r="AC14684" s="439"/>
      <c r="AD14684" s="439"/>
      <c r="AE14684" s="439"/>
      <c r="AF14684" s="439"/>
      <c r="AG14684" s="439"/>
      <c r="AH14684" s="439"/>
      <c r="AI14684" s="439"/>
      <c r="AJ14684" s="439"/>
    </row>
    <row r="14685" spans="29:36" x14ac:dyDescent="0.3">
      <c r="AC14685" s="439"/>
      <c r="AD14685" s="439"/>
      <c r="AE14685" s="439"/>
      <c r="AF14685" s="439"/>
      <c r="AG14685" s="439"/>
      <c r="AH14685" s="439"/>
      <c r="AI14685" s="439"/>
      <c r="AJ14685" s="439"/>
    </row>
    <row r="14686" spans="29:36" x14ac:dyDescent="0.3">
      <c r="AC14686" s="439"/>
      <c r="AD14686" s="439"/>
      <c r="AE14686" s="439"/>
      <c r="AF14686" s="439"/>
      <c r="AG14686" s="439"/>
      <c r="AH14686" s="439"/>
      <c r="AI14686" s="439"/>
      <c r="AJ14686" s="439"/>
    </row>
    <row r="14687" spans="29:36" x14ac:dyDescent="0.3">
      <c r="AC14687" s="439"/>
      <c r="AD14687" s="439"/>
      <c r="AE14687" s="439"/>
      <c r="AF14687" s="439"/>
      <c r="AG14687" s="439"/>
      <c r="AH14687" s="439"/>
      <c r="AI14687" s="439"/>
      <c r="AJ14687" s="439"/>
    </row>
    <row r="14688" spans="29:36" x14ac:dyDescent="0.3">
      <c r="AC14688" s="439"/>
      <c r="AD14688" s="439"/>
      <c r="AE14688" s="439"/>
      <c r="AF14688" s="439"/>
      <c r="AG14688" s="439"/>
      <c r="AH14688" s="439"/>
      <c r="AI14688" s="439"/>
      <c r="AJ14688" s="439"/>
    </row>
    <row r="14689" spans="29:36" x14ac:dyDescent="0.3">
      <c r="AC14689" s="439"/>
      <c r="AD14689" s="439"/>
      <c r="AE14689" s="439"/>
      <c r="AF14689" s="439"/>
      <c r="AG14689" s="439"/>
      <c r="AH14689" s="439"/>
      <c r="AI14689" s="439"/>
      <c r="AJ14689" s="439"/>
    </row>
    <row r="14690" spans="29:36" x14ac:dyDescent="0.3">
      <c r="AC14690" s="439"/>
      <c r="AD14690" s="439"/>
      <c r="AE14690" s="439"/>
      <c r="AF14690" s="439"/>
      <c r="AG14690" s="439"/>
      <c r="AH14690" s="439"/>
      <c r="AI14690" s="439"/>
      <c r="AJ14690" s="439"/>
    </row>
    <row r="14691" spans="29:36" x14ac:dyDescent="0.3">
      <c r="AC14691" s="439"/>
      <c r="AD14691" s="439"/>
      <c r="AE14691" s="439"/>
      <c r="AF14691" s="439"/>
      <c r="AG14691" s="439"/>
      <c r="AH14691" s="439"/>
      <c r="AI14691" s="439"/>
      <c r="AJ14691" s="439"/>
    </row>
    <row r="14692" spans="29:36" x14ac:dyDescent="0.3">
      <c r="AC14692" s="439"/>
      <c r="AD14692" s="439"/>
      <c r="AE14692" s="439"/>
      <c r="AF14692" s="439"/>
      <c r="AG14692" s="439"/>
      <c r="AH14692" s="439"/>
      <c r="AI14692" s="439"/>
      <c r="AJ14692" s="439"/>
    </row>
    <row r="14693" spans="29:36" x14ac:dyDescent="0.3">
      <c r="AC14693" s="439"/>
      <c r="AD14693" s="439"/>
      <c r="AE14693" s="439"/>
      <c r="AF14693" s="439"/>
      <c r="AG14693" s="439"/>
      <c r="AH14693" s="439"/>
      <c r="AI14693" s="439"/>
      <c r="AJ14693" s="439"/>
    </row>
    <row r="14694" spans="29:36" x14ac:dyDescent="0.3">
      <c r="AC14694" s="439"/>
      <c r="AD14694" s="439"/>
      <c r="AE14694" s="439"/>
      <c r="AF14694" s="439"/>
      <c r="AG14694" s="439"/>
      <c r="AH14694" s="439"/>
      <c r="AI14694" s="439"/>
      <c r="AJ14694" s="439"/>
    </row>
    <row r="14695" spans="29:36" x14ac:dyDescent="0.3">
      <c r="AC14695" s="439"/>
      <c r="AD14695" s="439"/>
      <c r="AE14695" s="439"/>
      <c r="AF14695" s="439"/>
      <c r="AG14695" s="439"/>
      <c r="AH14695" s="439"/>
      <c r="AI14695" s="439"/>
      <c r="AJ14695" s="439"/>
    </row>
    <row r="14696" spans="29:36" x14ac:dyDescent="0.3">
      <c r="AC14696" s="439"/>
      <c r="AD14696" s="439"/>
      <c r="AE14696" s="439"/>
      <c r="AF14696" s="439"/>
      <c r="AG14696" s="439"/>
      <c r="AH14696" s="439"/>
      <c r="AI14696" s="439"/>
      <c r="AJ14696" s="439"/>
    </row>
    <row r="14697" spans="29:36" x14ac:dyDescent="0.3">
      <c r="AC14697" s="439"/>
      <c r="AD14697" s="439"/>
      <c r="AE14697" s="439"/>
      <c r="AF14697" s="439"/>
      <c r="AG14697" s="439"/>
      <c r="AH14697" s="439"/>
      <c r="AI14697" s="439"/>
      <c r="AJ14697" s="439"/>
    </row>
    <row r="14698" spans="29:36" x14ac:dyDescent="0.3">
      <c r="AC14698" s="439"/>
      <c r="AD14698" s="439"/>
      <c r="AE14698" s="439"/>
      <c r="AF14698" s="439"/>
      <c r="AG14698" s="439"/>
      <c r="AH14698" s="439"/>
      <c r="AI14698" s="439"/>
      <c r="AJ14698" s="439"/>
    </row>
    <row r="14699" spans="29:36" x14ac:dyDescent="0.3">
      <c r="AC14699" s="439"/>
      <c r="AD14699" s="439"/>
      <c r="AE14699" s="439"/>
      <c r="AF14699" s="439"/>
      <c r="AG14699" s="439"/>
      <c r="AH14699" s="439"/>
      <c r="AI14699" s="439"/>
      <c r="AJ14699" s="439"/>
    </row>
    <row r="14700" spans="29:36" x14ac:dyDescent="0.3">
      <c r="AC14700" s="439"/>
      <c r="AD14700" s="439"/>
      <c r="AE14700" s="439"/>
      <c r="AF14700" s="439"/>
      <c r="AG14700" s="439"/>
      <c r="AH14700" s="439"/>
      <c r="AI14700" s="439"/>
      <c r="AJ14700" s="439"/>
    </row>
    <row r="14701" spans="29:36" x14ac:dyDescent="0.3">
      <c r="AC14701" s="439"/>
      <c r="AD14701" s="439"/>
      <c r="AE14701" s="439"/>
      <c r="AF14701" s="439"/>
      <c r="AG14701" s="439"/>
      <c r="AH14701" s="439"/>
      <c r="AI14701" s="439"/>
      <c r="AJ14701" s="439"/>
    </row>
    <row r="14702" spans="29:36" x14ac:dyDescent="0.3">
      <c r="AC14702" s="439"/>
      <c r="AD14702" s="439"/>
      <c r="AE14702" s="439"/>
      <c r="AF14702" s="439"/>
      <c r="AG14702" s="439"/>
      <c r="AH14702" s="439"/>
      <c r="AI14702" s="439"/>
      <c r="AJ14702" s="439"/>
    </row>
    <row r="14703" spans="29:36" x14ac:dyDescent="0.3">
      <c r="AC14703" s="439"/>
      <c r="AD14703" s="439"/>
      <c r="AE14703" s="439"/>
      <c r="AF14703" s="439"/>
      <c r="AG14703" s="439"/>
      <c r="AH14703" s="439"/>
      <c r="AI14703" s="439"/>
      <c r="AJ14703" s="439"/>
    </row>
    <row r="14704" spans="29:36" x14ac:dyDescent="0.3">
      <c r="AC14704" s="439"/>
      <c r="AD14704" s="439"/>
      <c r="AE14704" s="439"/>
      <c r="AF14704" s="439"/>
      <c r="AG14704" s="439"/>
      <c r="AH14704" s="439"/>
      <c r="AI14704" s="439"/>
      <c r="AJ14704" s="439"/>
    </row>
    <row r="14705" spans="29:36" x14ac:dyDescent="0.3">
      <c r="AC14705" s="439"/>
      <c r="AD14705" s="439"/>
      <c r="AE14705" s="439"/>
      <c r="AF14705" s="439"/>
      <c r="AG14705" s="439"/>
      <c r="AH14705" s="439"/>
      <c r="AI14705" s="439"/>
      <c r="AJ14705" s="439"/>
    </row>
    <row r="14706" spans="29:36" x14ac:dyDescent="0.3">
      <c r="AC14706" s="439"/>
      <c r="AD14706" s="439"/>
      <c r="AE14706" s="439"/>
      <c r="AF14706" s="439"/>
      <c r="AG14706" s="439"/>
      <c r="AH14706" s="439"/>
      <c r="AI14706" s="439"/>
      <c r="AJ14706" s="439"/>
    </row>
    <row r="14707" spans="29:36" x14ac:dyDescent="0.3">
      <c r="AC14707" s="439"/>
      <c r="AD14707" s="439"/>
      <c r="AE14707" s="439"/>
      <c r="AF14707" s="439"/>
      <c r="AG14707" s="439"/>
      <c r="AH14707" s="439"/>
      <c r="AI14707" s="439"/>
      <c r="AJ14707" s="439"/>
    </row>
    <row r="14708" spans="29:36" x14ac:dyDescent="0.3">
      <c r="AC14708" s="439"/>
      <c r="AD14708" s="439"/>
      <c r="AE14708" s="439"/>
      <c r="AF14708" s="439"/>
      <c r="AG14708" s="439"/>
      <c r="AH14708" s="439"/>
      <c r="AI14708" s="439"/>
      <c r="AJ14708" s="439"/>
    </row>
    <row r="14709" spans="29:36" x14ac:dyDescent="0.3">
      <c r="AC14709" s="439"/>
      <c r="AD14709" s="439"/>
      <c r="AE14709" s="439"/>
      <c r="AF14709" s="439"/>
      <c r="AG14709" s="439"/>
      <c r="AH14709" s="439"/>
      <c r="AI14709" s="439"/>
      <c r="AJ14709" s="439"/>
    </row>
    <row r="14710" spans="29:36" x14ac:dyDescent="0.3">
      <c r="AC14710" s="439"/>
      <c r="AD14710" s="439"/>
      <c r="AE14710" s="439"/>
      <c r="AF14710" s="439"/>
      <c r="AG14710" s="439"/>
      <c r="AH14710" s="439"/>
      <c r="AI14710" s="439"/>
      <c r="AJ14710" s="439"/>
    </row>
    <row r="14711" spans="29:36" x14ac:dyDescent="0.3">
      <c r="AC14711" s="439"/>
      <c r="AD14711" s="439"/>
      <c r="AE14711" s="439"/>
      <c r="AF14711" s="439"/>
      <c r="AG14711" s="439"/>
      <c r="AH14711" s="439"/>
      <c r="AI14711" s="439"/>
      <c r="AJ14711" s="439"/>
    </row>
    <row r="14712" spans="29:36" x14ac:dyDescent="0.3">
      <c r="AC14712" s="439"/>
      <c r="AD14712" s="439"/>
      <c r="AE14712" s="439"/>
      <c r="AF14712" s="439"/>
      <c r="AG14712" s="439"/>
      <c r="AH14712" s="439"/>
      <c r="AI14712" s="439"/>
      <c r="AJ14712" s="439"/>
    </row>
    <row r="14713" spans="29:36" x14ac:dyDescent="0.3">
      <c r="AC14713" s="439"/>
      <c r="AD14713" s="439"/>
      <c r="AE14713" s="439"/>
      <c r="AF14713" s="439"/>
      <c r="AG14713" s="439"/>
      <c r="AH14713" s="439"/>
      <c r="AI14713" s="439"/>
      <c r="AJ14713" s="439"/>
    </row>
    <row r="14714" spans="29:36" x14ac:dyDescent="0.3">
      <c r="AC14714" s="439"/>
      <c r="AD14714" s="439"/>
      <c r="AE14714" s="439"/>
      <c r="AF14714" s="439"/>
      <c r="AG14714" s="439"/>
      <c r="AH14714" s="439"/>
      <c r="AI14714" s="439"/>
      <c r="AJ14714" s="439"/>
    </row>
    <row r="14715" spans="29:36" x14ac:dyDescent="0.3">
      <c r="AC14715" s="439"/>
      <c r="AD14715" s="439"/>
      <c r="AE14715" s="439"/>
      <c r="AF14715" s="439"/>
      <c r="AG14715" s="439"/>
      <c r="AH14715" s="439"/>
      <c r="AI14715" s="439"/>
      <c r="AJ14715" s="439"/>
    </row>
    <row r="14716" spans="29:36" x14ac:dyDescent="0.3">
      <c r="AC14716" s="439"/>
      <c r="AD14716" s="439"/>
      <c r="AE14716" s="439"/>
      <c r="AF14716" s="439"/>
      <c r="AG14716" s="439"/>
      <c r="AH14716" s="439"/>
      <c r="AI14716" s="439"/>
      <c r="AJ14716" s="439"/>
    </row>
    <row r="14717" spans="29:36" x14ac:dyDescent="0.3">
      <c r="AC14717" s="439"/>
      <c r="AD14717" s="439"/>
      <c r="AE14717" s="439"/>
      <c r="AF14717" s="439"/>
      <c r="AG14717" s="439"/>
      <c r="AH14717" s="439"/>
      <c r="AI14717" s="439"/>
      <c r="AJ14717" s="439"/>
    </row>
    <row r="14718" spans="29:36" x14ac:dyDescent="0.3">
      <c r="AC14718" s="439"/>
      <c r="AD14718" s="439"/>
      <c r="AE14718" s="439"/>
      <c r="AF14718" s="439"/>
      <c r="AG14718" s="439"/>
      <c r="AH14718" s="439"/>
      <c r="AI14718" s="439"/>
      <c r="AJ14718" s="439"/>
    </row>
    <row r="14719" spans="29:36" x14ac:dyDescent="0.3">
      <c r="AC14719" s="439"/>
      <c r="AD14719" s="439"/>
      <c r="AE14719" s="439"/>
      <c r="AF14719" s="439"/>
      <c r="AG14719" s="439"/>
      <c r="AH14719" s="439"/>
      <c r="AI14719" s="439"/>
      <c r="AJ14719" s="439"/>
    </row>
    <row r="14720" spans="29:36" x14ac:dyDescent="0.3">
      <c r="AC14720" s="439"/>
      <c r="AD14720" s="439"/>
      <c r="AE14720" s="439"/>
      <c r="AF14720" s="439"/>
      <c r="AG14720" s="439"/>
      <c r="AH14720" s="439"/>
      <c r="AI14720" s="439"/>
      <c r="AJ14720" s="439"/>
    </row>
    <row r="14721" spans="29:36" x14ac:dyDescent="0.3">
      <c r="AC14721" s="439"/>
      <c r="AD14721" s="439"/>
      <c r="AE14721" s="439"/>
      <c r="AF14721" s="439"/>
      <c r="AG14721" s="439"/>
      <c r="AH14721" s="439"/>
      <c r="AI14721" s="439"/>
      <c r="AJ14721" s="439"/>
    </row>
    <row r="14722" spans="29:36" x14ac:dyDescent="0.3">
      <c r="AC14722" s="439"/>
      <c r="AD14722" s="439"/>
      <c r="AE14722" s="439"/>
      <c r="AF14722" s="439"/>
      <c r="AG14722" s="439"/>
      <c r="AH14722" s="439"/>
      <c r="AI14722" s="439"/>
      <c r="AJ14722" s="439"/>
    </row>
    <row r="14723" spans="29:36" x14ac:dyDescent="0.3">
      <c r="AC14723" s="439"/>
      <c r="AD14723" s="439"/>
      <c r="AE14723" s="439"/>
      <c r="AF14723" s="439"/>
      <c r="AG14723" s="439"/>
      <c r="AH14723" s="439"/>
      <c r="AI14723" s="439"/>
      <c r="AJ14723" s="439"/>
    </row>
    <row r="14724" spans="29:36" x14ac:dyDescent="0.3">
      <c r="AC14724" s="439"/>
      <c r="AD14724" s="439"/>
      <c r="AE14724" s="439"/>
      <c r="AF14724" s="439"/>
      <c r="AG14724" s="439"/>
      <c r="AH14724" s="439"/>
      <c r="AI14724" s="439"/>
      <c r="AJ14724" s="439"/>
    </row>
    <row r="14725" spans="29:36" x14ac:dyDescent="0.3">
      <c r="AC14725" s="439"/>
      <c r="AD14725" s="439"/>
      <c r="AE14725" s="439"/>
      <c r="AF14725" s="439"/>
      <c r="AG14725" s="439"/>
      <c r="AH14725" s="439"/>
      <c r="AI14725" s="439"/>
      <c r="AJ14725" s="439"/>
    </row>
    <row r="14726" spans="29:36" x14ac:dyDescent="0.3">
      <c r="AC14726" s="439"/>
      <c r="AD14726" s="439"/>
      <c r="AE14726" s="439"/>
      <c r="AF14726" s="439"/>
      <c r="AG14726" s="439"/>
      <c r="AH14726" s="439"/>
      <c r="AI14726" s="439"/>
      <c r="AJ14726" s="439"/>
    </row>
    <row r="14727" spans="29:36" x14ac:dyDescent="0.3">
      <c r="AC14727" s="439"/>
      <c r="AD14727" s="439"/>
      <c r="AE14727" s="439"/>
      <c r="AF14727" s="439"/>
      <c r="AG14727" s="439"/>
      <c r="AH14727" s="439"/>
      <c r="AI14727" s="439"/>
      <c r="AJ14727" s="439"/>
    </row>
    <row r="14728" spans="29:36" x14ac:dyDescent="0.3">
      <c r="AC14728" s="439"/>
      <c r="AD14728" s="439"/>
      <c r="AE14728" s="439"/>
      <c r="AF14728" s="439"/>
      <c r="AG14728" s="439"/>
      <c r="AH14728" s="439"/>
      <c r="AI14728" s="439"/>
      <c r="AJ14728" s="439"/>
    </row>
    <row r="14729" spans="29:36" x14ac:dyDescent="0.3">
      <c r="AC14729" s="439"/>
      <c r="AD14729" s="439"/>
      <c r="AE14729" s="439"/>
      <c r="AF14729" s="439"/>
      <c r="AG14729" s="439"/>
      <c r="AH14729" s="439"/>
      <c r="AI14729" s="439"/>
      <c r="AJ14729" s="439"/>
    </row>
    <row r="14730" spans="29:36" x14ac:dyDescent="0.3">
      <c r="AC14730" s="439"/>
      <c r="AD14730" s="439"/>
      <c r="AE14730" s="439"/>
      <c r="AF14730" s="439"/>
      <c r="AG14730" s="439"/>
      <c r="AH14730" s="439"/>
      <c r="AI14730" s="439"/>
      <c r="AJ14730" s="439"/>
    </row>
    <row r="14731" spans="29:36" x14ac:dyDescent="0.3">
      <c r="AC14731" s="439"/>
      <c r="AD14731" s="439"/>
      <c r="AE14731" s="439"/>
      <c r="AF14731" s="439"/>
      <c r="AG14731" s="439"/>
      <c r="AH14731" s="439"/>
      <c r="AI14731" s="439"/>
      <c r="AJ14731" s="439"/>
    </row>
    <row r="14732" spans="29:36" x14ac:dyDescent="0.3">
      <c r="AC14732" s="439"/>
      <c r="AD14732" s="439"/>
      <c r="AE14732" s="439"/>
      <c r="AF14732" s="439"/>
      <c r="AG14732" s="439"/>
      <c r="AH14732" s="439"/>
      <c r="AI14732" s="439"/>
      <c r="AJ14732" s="439"/>
    </row>
    <row r="14733" spans="29:36" x14ac:dyDescent="0.3">
      <c r="AC14733" s="439"/>
      <c r="AD14733" s="439"/>
      <c r="AE14733" s="439"/>
      <c r="AF14733" s="439"/>
      <c r="AG14733" s="439"/>
      <c r="AH14733" s="439"/>
      <c r="AI14733" s="439"/>
      <c r="AJ14733" s="439"/>
    </row>
    <row r="14734" spans="29:36" x14ac:dyDescent="0.3">
      <c r="AC14734" s="439"/>
      <c r="AD14734" s="439"/>
      <c r="AE14734" s="439"/>
      <c r="AF14734" s="439"/>
      <c r="AG14734" s="439"/>
      <c r="AH14734" s="439"/>
      <c r="AI14734" s="439"/>
      <c r="AJ14734" s="439"/>
    </row>
    <row r="14735" spans="29:36" x14ac:dyDescent="0.3">
      <c r="AC14735" s="439"/>
      <c r="AD14735" s="439"/>
      <c r="AE14735" s="439"/>
      <c r="AF14735" s="439"/>
      <c r="AG14735" s="439"/>
      <c r="AH14735" s="439"/>
      <c r="AI14735" s="439"/>
      <c r="AJ14735" s="439"/>
    </row>
    <row r="14736" spans="29:36" x14ac:dyDescent="0.3">
      <c r="AC14736" s="439"/>
      <c r="AD14736" s="439"/>
      <c r="AE14736" s="439"/>
      <c r="AF14736" s="439"/>
      <c r="AG14736" s="439"/>
      <c r="AH14736" s="439"/>
      <c r="AI14736" s="439"/>
      <c r="AJ14736" s="439"/>
    </row>
    <row r="14737" spans="29:36" x14ac:dyDescent="0.3">
      <c r="AC14737" s="439"/>
      <c r="AD14737" s="439"/>
      <c r="AE14737" s="439"/>
      <c r="AF14737" s="439"/>
      <c r="AG14737" s="439"/>
      <c r="AH14737" s="439"/>
      <c r="AI14737" s="439"/>
      <c r="AJ14737" s="439"/>
    </row>
    <row r="14738" spans="29:36" x14ac:dyDescent="0.3">
      <c r="AC14738" s="439"/>
      <c r="AD14738" s="439"/>
      <c r="AE14738" s="439"/>
      <c r="AF14738" s="439"/>
      <c r="AG14738" s="439"/>
      <c r="AH14738" s="439"/>
      <c r="AI14738" s="439"/>
      <c r="AJ14738" s="439"/>
    </row>
    <row r="14739" spans="29:36" x14ac:dyDescent="0.3">
      <c r="AC14739" s="439"/>
      <c r="AD14739" s="439"/>
      <c r="AE14739" s="439"/>
      <c r="AF14739" s="439"/>
      <c r="AG14739" s="439"/>
      <c r="AH14739" s="439"/>
      <c r="AI14739" s="439"/>
      <c r="AJ14739" s="439"/>
    </row>
    <row r="14740" spans="29:36" x14ac:dyDescent="0.3">
      <c r="AC14740" s="439"/>
      <c r="AD14740" s="439"/>
      <c r="AE14740" s="439"/>
      <c r="AF14740" s="439"/>
      <c r="AG14740" s="439"/>
      <c r="AH14740" s="439"/>
      <c r="AI14740" s="439"/>
      <c r="AJ14740" s="439"/>
    </row>
    <row r="14741" spans="29:36" x14ac:dyDescent="0.3">
      <c r="AC14741" s="439"/>
      <c r="AD14741" s="439"/>
      <c r="AE14741" s="439"/>
      <c r="AF14741" s="439"/>
      <c r="AG14741" s="439"/>
      <c r="AH14741" s="439"/>
      <c r="AI14741" s="439"/>
      <c r="AJ14741" s="439"/>
    </row>
    <row r="14742" spans="29:36" x14ac:dyDescent="0.3">
      <c r="AC14742" s="439"/>
      <c r="AD14742" s="439"/>
      <c r="AE14742" s="439"/>
      <c r="AF14742" s="439"/>
      <c r="AG14742" s="439"/>
      <c r="AH14742" s="439"/>
      <c r="AI14742" s="439"/>
      <c r="AJ14742" s="439"/>
    </row>
    <row r="14743" spans="29:36" x14ac:dyDescent="0.3">
      <c r="AC14743" s="439"/>
      <c r="AD14743" s="439"/>
      <c r="AE14743" s="439"/>
      <c r="AF14743" s="439"/>
      <c r="AG14743" s="439"/>
      <c r="AH14743" s="439"/>
      <c r="AI14743" s="439"/>
      <c r="AJ14743" s="439"/>
    </row>
    <row r="14744" spans="29:36" x14ac:dyDescent="0.3">
      <c r="AC14744" s="439"/>
      <c r="AD14744" s="439"/>
      <c r="AE14744" s="439"/>
      <c r="AF14744" s="439"/>
      <c r="AG14744" s="439"/>
      <c r="AH14744" s="439"/>
      <c r="AI14744" s="439"/>
      <c r="AJ14744" s="439"/>
    </row>
    <row r="14745" spans="29:36" x14ac:dyDescent="0.3">
      <c r="AC14745" s="439"/>
      <c r="AD14745" s="439"/>
      <c r="AE14745" s="439"/>
      <c r="AF14745" s="439"/>
      <c r="AG14745" s="439"/>
      <c r="AH14745" s="439"/>
      <c r="AI14745" s="439"/>
      <c r="AJ14745" s="439"/>
    </row>
    <row r="14746" spans="29:36" x14ac:dyDescent="0.3">
      <c r="AC14746" s="439"/>
      <c r="AD14746" s="439"/>
      <c r="AE14746" s="439"/>
      <c r="AF14746" s="439"/>
      <c r="AG14746" s="439"/>
      <c r="AH14746" s="439"/>
      <c r="AI14746" s="439"/>
      <c r="AJ14746" s="439"/>
    </row>
    <row r="14747" spans="29:36" x14ac:dyDescent="0.3">
      <c r="AC14747" s="439"/>
      <c r="AD14747" s="439"/>
      <c r="AE14747" s="439"/>
      <c r="AF14747" s="439"/>
      <c r="AG14747" s="439"/>
      <c r="AH14747" s="439"/>
      <c r="AI14747" s="439"/>
      <c r="AJ14747" s="439"/>
    </row>
    <row r="14748" spans="29:36" x14ac:dyDescent="0.3">
      <c r="AC14748" s="439"/>
      <c r="AD14748" s="439"/>
      <c r="AE14748" s="439"/>
      <c r="AF14748" s="439"/>
      <c r="AG14748" s="439"/>
      <c r="AH14748" s="439"/>
      <c r="AI14748" s="439"/>
      <c r="AJ14748" s="439"/>
    </row>
    <row r="14749" spans="29:36" x14ac:dyDescent="0.3">
      <c r="AC14749" s="439"/>
      <c r="AD14749" s="439"/>
      <c r="AE14749" s="439"/>
      <c r="AF14749" s="439"/>
      <c r="AG14749" s="439"/>
      <c r="AH14749" s="439"/>
      <c r="AI14749" s="439"/>
      <c r="AJ14749" s="439"/>
    </row>
    <row r="14750" spans="29:36" x14ac:dyDescent="0.3">
      <c r="AC14750" s="439"/>
      <c r="AD14750" s="439"/>
      <c r="AE14750" s="439"/>
      <c r="AF14750" s="439"/>
      <c r="AG14750" s="439"/>
      <c r="AH14750" s="439"/>
      <c r="AI14750" s="439"/>
      <c r="AJ14750" s="439"/>
    </row>
    <row r="14751" spans="29:36" x14ac:dyDescent="0.3">
      <c r="AC14751" s="439"/>
      <c r="AD14751" s="439"/>
      <c r="AE14751" s="439"/>
      <c r="AF14751" s="439"/>
      <c r="AG14751" s="439"/>
      <c r="AH14751" s="439"/>
      <c r="AI14751" s="439"/>
      <c r="AJ14751" s="439"/>
    </row>
    <row r="14752" spans="29:36" x14ac:dyDescent="0.3">
      <c r="AC14752" s="439"/>
      <c r="AD14752" s="439"/>
      <c r="AE14752" s="439"/>
      <c r="AF14752" s="439"/>
      <c r="AG14752" s="439"/>
      <c r="AH14752" s="439"/>
      <c r="AI14752" s="439"/>
      <c r="AJ14752" s="439"/>
    </row>
    <row r="14753" spans="29:36" x14ac:dyDescent="0.3">
      <c r="AC14753" s="439"/>
      <c r="AD14753" s="439"/>
      <c r="AE14753" s="439"/>
      <c r="AF14753" s="439"/>
      <c r="AG14753" s="439"/>
      <c r="AH14753" s="439"/>
      <c r="AI14753" s="439"/>
      <c r="AJ14753" s="439"/>
    </row>
    <row r="14754" spans="29:36" x14ac:dyDescent="0.3">
      <c r="AC14754" s="439"/>
      <c r="AD14754" s="439"/>
      <c r="AE14754" s="439"/>
      <c r="AF14754" s="439"/>
      <c r="AG14754" s="439"/>
      <c r="AH14754" s="439"/>
      <c r="AI14754" s="439"/>
      <c r="AJ14754" s="439"/>
    </row>
    <row r="14755" spans="29:36" x14ac:dyDescent="0.3">
      <c r="AC14755" s="439"/>
      <c r="AD14755" s="439"/>
      <c r="AE14755" s="439"/>
      <c r="AF14755" s="439"/>
      <c r="AG14755" s="439"/>
      <c r="AH14755" s="439"/>
      <c r="AI14755" s="439"/>
      <c r="AJ14755" s="439"/>
    </row>
    <row r="14756" spans="29:36" x14ac:dyDescent="0.3">
      <c r="AC14756" s="439"/>
      <c r="AD14756" s="439"/>
      <c r="AE14756" s="439"/>
      <c r="AF14756" s="439"/>
      <c r="AG14756" s="439"/>
      <c r="AH14756" s="439"/>
      <c r="AI14756" s="439"/>
      <c r="AJ14756" s="439"/>
    </row>
    <row r="14757" spans="29:36" x14ac:dyDescent="0.3">
      <c r="AC14757" s="439"/>
      <c r="AD14757" s="439"/>
      <c r="AE14757" s="439"/>
      <c r="AF14757" s="439"/>
      <c r="AG14757" s="439"/>
      <c r="AH14757" s="439"/>
      <c r="AI14757" s="439"/>
      <c r="AJ14757" s="439"/>
    </row>
    <row r="14758" spans="29:36" x14ac:dyDescent="0.3">
      <c r="AC14758" s="439"/>
      <c r="AD14758" s="439"/>
      <c r="AE14758" s="439"/>
      <c r="AF14758" s="439"/>
      <c r="AG14758" s="439"/>
      <c r="AH14758" s="439"/>
      <c r="AI14758" s="439"/>
      <c r="AJ14758" s="439"/>
    </row>
    <row r="14759" spans="29:36" x14ac:dyDescent="0.3">
      <c r="AC14759" s="439"/>
      <c r="AD14759" s="439"/>
      <c r="AE14759" s="439"/>
      <c r="AF14759" s="439"/>
      <c r="AG14759" s="439"/>
      <c r="AH14759" s="439"/>
      <c r="AI14759" s="439"/>
      <c r="AJ14759" s="439"/>
    </row>
    <row r="14760" spans="29:36" x14ac:dyDescent="0.3">
      <c r="AC14760" s="439"/>
      <c r="AD14760" s="439"/>
      <c r="AE14760" s="439"/>
      <c r="AF14760" s="439"/>
      <c r="AG14760" s="439"/>
      <c r="AH14760" s="439"/>
      <c r="AI14760" s="439"/>
      <c r="AJ14760" s="439"/>
    </row>
    <row r="14761" spans="29:36" x14ac:dyDescent="0.3">
      <c r="AC14761" s="439"/>
      <c r="AD14761" s="439"/>
      <c r="AE14761" s="439"/>
      <c r="AF14761" s="439"/>
      <c r="AG14761" s="439"/>
      <c r="AH14761" s="439"/>
      <c r="AI14761" s="439"/>
      <c r="AJ14761" s="439"/>
    </row>
    <row r="14762" spans="29:36" x14ac:dyDescent="0.3">
      <c r="AC14762" s="439"/>
      <c r="AD14762" s="439"/>
      <c r="AE14762" s="439"/>
      <c r="AF14762" s="439"/>
      <c r="AG14762" s="439"/>
      <c r="AH14762" s="439"/>
      <c r="AI14762" s="439"/>
      <c r="AJ14762" s="439"/>
    </row>
    <row r="14763" spans="29:36" x14ac:dyDescent="0.3">
      <c r="AC14763" s="439"/>
      <c r="AD14763" s="439"/>
      <c r="AE14763" s="439"/>
      <c r="AF14763" s="439"/>
      <c r="AG14763" s="439"/>
      <c r="AH14763" s="439"/>
      <c r="AI14763" s="439"/>
      <c r="AJ14763" s="439"/>
    </row>
    <row r="14764" spans="29:36" x14ac:dyDescent="0.3">
      <c r="AC14764" s="439"/>
      <c r="AD14764" s="439"/>
      <c r="AE14764" s="439"/>
      <c r="AF14764" s="439"/>
      <c r="AG14764" s="439"/>
      <c r="AH14764" s="439"/>
      <c r="AI14764" s="439"/>
      <c r="AJ14764" s="439"/>
    </row>
    <row r="14765" spans="29:36" x14ac:dyDescent="0.3">
      <c r="AC14765" s="439"/>
      <c r="AD14765" s="439"/>
      <c r="AE14765" s="439"/>
      <c r="AF14765" s="439"/>
      <c r="AG14765" s="439"/>
      <c r="AH14765" s="439"/>
      <c r="AI14765" s="439"/>
      <c r="AJ14765" s="439"/>
    </row>
    <row r="14766" spans="29:36" x14ac:dyDescent="0.3">
      <c r="AC14766" s="439"/>
      <c r="AD14766" s="439"/>
      <c r="AE14766" s="439"/>
      <c r="AF14766" s="439"/>
      <c r="AG14766" s="439"/>
      <c r="AH14766" s="439"/>
      <c r="AI14766" s="439"/>
      <c r="AJ14766" s="439"/>
    </row>
    <row r="14767" spans="29:36" x14ac:dyDescent="0.3">
      <c r="AC14767" s="439"/>
      <c r="AD14767" s="439"/>
      <c r="AE14767" s="439"/>
      <c r="AF14767" s="439"/>
      <c r="AG14767" s="439"/>
      <c r="AH14767" s="439"/>
      <c r="AI14767" s="439"/>
      <c r="AJ14767" s="439"/>
    </row>
    <row r="14768" spans="29:36" x14ac:dyDescent="0.3">
      <c r="AC14768" s="439"/>
      <c r="AD14768" s="439"/>
      <c r="AE14768" s="439"/>
      <c r="AF14768" s="439"/>
      <c r="AG14768" s="439"/>
      <c r="AH14768" s="439"/>
      <c r="AI14768" s="439"/>
      <c r="AJ14768" s="439"/>
    </row>
    <row r="14769" spans="29:36" x14ac:dyDescent="0.3">
      <c r="AC14769" s="439"/>
      <c r="AD14769" s="439"/>
      <c r="AE14769" s="439"/>
      <c r="AF14769" s="439"/>
      <c r="AG14769" s="439"/>
      <c r="AH14769" s="439"/>
      <c r="AI14769" s="439"/>
      <c r="AJ14769" s="439"/>
    </row>
    <row r="14770" spans="29:36" x14ac:dyDescent="0.3">
      <c r="AC14770" s="439"/>
      <c r="AD14770" s="439"/>
      <c r="AE14770" s="439"/>
      <c r="AF14770" s="439"/>
      <c r="AG14770" s="439"/>
      <c r="AH14770" s="439"/>
      <c r="AI14770" s="439"/>
      <c r="AJ14770" s="439"/>
    </row>
    <row r="14771" spans="29:36" x14ac:dyDescent="0.3">
      <c r="AC14771" s="439"/>
      <c r="AD14771" s="439"/>
      <c r="AE14771" s="439"/>
      <c r="AF14771" s="439"/>
      <c r="AG14771" s="439"/>
      <c r="AH14771" s="439"/>
      <c r="AI14771" s="439"/>
      <c r="AJ14771" s="439"/>
    </row>
    <row r="14772" spans="29:36" x14ac:dyDescent="0.3">
      <c r="AC14772" s="439"/>
      <c r="AD14772" s="439"/>
      <c r="AE14772" s="439"/>
      <c r="AF14772" s="439"/>
      <c r="AG14772" s="439"/>
      <c r="AH14772" s="439"/>
      <c r="AI14772" s="439"/>
      <c r="AJ14772" s="439"/>
    </row>
    <row r="14773" spans="29:36" x14ac:dyDescent="0.3">
      <c r="AC14773" s="439"/>
      <c r="AD14773" s="439"/>
      <c r="AE14773" s="439"/>
      <c r="AF14773" s="439"/>
      <c r="AG14773" s="439"/>
      <c r="AH14773" s="439"/>
      <c r="AI14773" s="439"/>
      <c r="AJ14773" s="439"/>
    </row>
    <row r="14774" spans="29:36" x14ac:dyDescent="0.3">
      <c r="AC14774" s="439"/>
      <c r="AD14774" s="439"/>
      <c r="AE14774" s="439"/>
      <c r="AF14774" s="439"/>
      <c r="AG14774" s="439"/>
      <c r="AH14774" s="439"/>
      <c r="AI14774" s="439"/>
      <c r="AJ14774" s="439"/>
    </row>
    <row r="14775" spans="29:36" x14ac:dyDescent="0.3">
      <c r="AC14775" s="439"/>
      <c r="AD14775" s="439"/>
      <c r="AE14775" s="439"/>
      <c r="AF14775" s="439"/>
      <c r="AG14775" s="439"/>
      <c r="AH14775" s="439"/>
      <c r="AI14775" s="439"/>
      <c r="AJ14775" s="439"/>
    </row>
    <row r="14776" spans="29:36" x14ac:dyDescent="0.3">
      <c r="AC14776" s="439"/>
      <c r="AD14776" s="439"/>
      <c r="AE14776" s="439"/>
      <c r="AF14776" s="439"/>
      <c r="AG14776" s="439"/>
      <c r="AH14776" s="439"/>
      <c r="AI14776" s="439"/>
      <c r="AJ14776" s="439"/>
    </row>
    <row r="14777" spans="29:36" x14ac:dyDescent="0.3">
      <c r="AC14777" s="439"/>
      <c r="AD14777" s="439"/>
      <c r="AE14777" s="439"/>
      <c r="AF14777" s="439"/>
      <c r="AG14777" s="439"/>
      <c r="AH14777" s="439"/>
      <c r="AI14777" s="439"/>
      <c r="AJ14777" s="439"/>
    </row>
    <row r="14778" spans="29:36" x14ac:dyDescent="0.3">
      <c r="AC14778" s="439"/>
      <c r="AD14778" s="439"/>
      <c r="AE14778" s="439"/>
      <c r="AF14778" s="439"/>
      <c r="AG14778" s="439"/>
      <c r="AH14778" s="439"/>
      <c r="AI14778" s="439"/>
      <c r="AJ14778" s="439"/>
    </row>
    <row r="14779" spans="29:36" x14ac:dyDescent="0.3">
      <c r="AC14779" s="439"/>
      <c r="AD14779" s="439"/>
      <c r="AE14779" s="439"/>
      <c r="AF14779" s="439"/>
      <c r="AG14779" s="439"/>
      <c r="AH14779" s="439"/>
      <c r="AI14779" s="439"/>
      <c r="AJ14779" s="439"/>
    </row>
    <row r="14780" spans="29:36" x14ac:dyDescent="0.3">
      <c r="AC14780" s="439"/>
      <c r="AD14780" s="439"/>
      <c r="AE14780" s="439"/>
      <c r="AF14780" s="439"/>
      <c r="AG14780" s="439"/>
      <c r="AH14780" s="439"/>
      <c r="AI14780" s="439"/>
      <c r="AJ14780" s="439"/>
    </row>
    <row r="14781" spans="29:36" x14ac:dyDescent="0.3">
      <c r="AC14781" s="439"/>
      <c r="AD14781" s="439"/>
      <c r="AE14781" s="439"/>
      <c r="AF14781" s="439"/>
      <c r="AG14781" s="439"/>
      <c r="AH14781" s="439"/>
      <c r="AI14781" s="439"/>
      <c r="AJ14781" s="439"/>
    </row>
    <row r="14782" spans="29:36" x14ac:dyDescent="0.3">
      <c r="AC14782" s="439"/>
      <c r="AD14782" s="439"/>
      <c r="AE14782" s="439"/>
      <c r="AF14782" s="439"/>
      <c r="AG14782" s="439"/>
      <c r="AH14782" s="439"/>
      <c r="AI14782" s="439"/>
      <c r="AJ14782" s="439"/>
    </row>
    <row r="14783" spans="29:36" x14ac:dyDescent="0.3">
      <c r="AC14783" s="439"/>
      <c r="AD14783" s="439"/>
      <c r="AE14783" s="439"/>
      <c r="AF14783" s="439"/>
      <c r="AG14783" s="439"/>
      <c r="AH14783" s="439"/>
      <c r="AI14783" s="439"/>
      <c r="AJ14783" s="439"/>
    </row>
    <row r="14784" spans="29:36" x14ac:dyDescent="0.3">
      <c r="AC14784" s="439"/>
      <c r="AD14784" s="439"/>
      <c r="AE14784" s="439"/>
      <c r="AF14784" s="439"/>
      <c r="AG14784" s="439"/>
      <c r="AH14784" s="439"/>
      <c r="AI14784" s="439"/>
      <c r="AJ14784" s="439"/>
    </row>
    <row r="14785" spans="29:36" x14ac:dyDescent="0.3">
      <c r="AC14785" s="439"/>
      <c r="AD14785" s="439"/>
      <c r="AE14785" s="439"/>
      <c r="AF14785" s="439"/>
      <c r="AG14785" s="439"/>
      <c r="AH14785" s="439"/>
      <c r="AI14785" s="439"/>
      <c r="AJ14785" s="439"/>
    </row>
    <row r="14786" spans="29:36" x14ac:dyDescent="0.3">
      <c r="AC14786" s="439"/>
      <c r="AD14786" s="439"/>
      <c r="AE14786" s="439"/>
      <c r="AF14786" s="439"/>
      <c r="AG14786" s="439"/>
      <c r="AH14786" s="439"/>
      <c r="AI14786" s="439"/>
      <c r="AJ14786" s="439"/>
    </row>
    <row r="14787" spans="29:36" x14ac:dyDescent="0.3">
      <c r="AC14787" s="439"/>
      <c r="AD14787" s="439"/>
      <c r="AE14787" s="439"/>
      <c r="AF14787" s="439"/>
      <c r="AG14787" s="439"/>
      <c r="AH14787" s="439"/>
      <c r="AI14787" s="439"/>
      <c r="AJ14787" s="439"/>
    </row>
    <row r="14788" spans="29:36" x14ac:dyDescent="0.3">
      <c r="AC14788" s="439"/>
      <c r="AD14788" s="439"/>
      <c r="AE14788" s="439"/>
      <c r="AF14788" s="439"/>
      <c r="AG14788" s="439"/>
      <c r="AH14788" s="439"/>
      <c r="AI14788" s="439"/>
      <c r="AJ14788" s="439"/>
    </row>
    <row r="14789" spans="29:36" x14ac:dyDescent="0.3">
      <c r="AC14789" s="439"/>
      <c r="AD14789" s="439"/>
      <c r="AE14789" s="439"/>
      <c r="AF14789" s="439"/>
      <c r="AG14789" s="439"/>
      <c r="AH14789" s="439"/>
      <c r="AI14789" s="439"/>
      <c r="AJ14789" s="439"/>
    </row>
    <row r="14790" spans="29:36" x14ac:dyDescent="0.3">
      <c r="AC14790" s="439"/>
      <c r="AD14790" s="439"/>
      <c r="AE14790" s="439"/>
      <c r="AF14790" s="439"/>
      <c r="AG14790" s="439"/>
      <c r="AH14790" s="439"/>
      <c r="AI14790" s="439"/>
      <c r="AJ14790" s="439"/>
    </row>
    <row r="14791" spans="29:36" x14ac:dyDescent="0.3">
      <c r="AC14791" s="439"/>
      <c r="AD14791" s="439"/>
      <c r="AE14791" s="439"/>
      <c r="AF14791" s="439"/>
      <c r="AG14791" s="439"/>
      <c r="AH14791" s="439"/>
      <c r="AI14791" s="439"/>
      <c r="AJ14791" s="439"/>
    </row>
    <row r="14792" spans="29:36" x14ac:dyDescent="0.3">
      <c r="AC14792" s="439"/>
      <c r="AD14792" s="439"/>
      <c r="AE14792" s="439"/>
      <c r="AF14792" s="439"/>
      <c r="AG14792" s="439"/>
      <c r="AH14792" s="439"/>
      <c r="AI14792" s="439"/>
      <c r="AJ14792" s="439"/>
    </row>
    <row r="14793" spans="29:36" x14ac:dyDescent="0.3">
      <c r="AC14793" s="439"/>
      <c r="AD14793" s="439"/>
      <c r="AE14793" s="439"/>
      <c r="AF14793" s="439"/>
      <c r="AG14793" s="439"/>
      <c r="AH14793" s="439"/>
      <c r="AI14793" s="439"/>
      <c r="AJ14793" s="439"/>
    </row>
    <row r="14794" spans="29:36" x14ac:dyDescent="0.3">
      <c r="AC14794" s="439"/>
      <c r="AD14794" s="439"/>
      <c r="AE14794" s="439"/>
      <c r="AF14794" s="439"/>
      <c r="AG14794" s="439"/>
      <c r="AH14794" s="439"/>
      <c r="AI14794" s="439"/>
      <c r="AJ14794" s="439"/>
    </row>
    <row r="14795" spans="29:36" x14ac:dyDescent="0.3">
      <c r="AC14795" s="439"/>
      <c r="AD14795" s="439"/>
      <c r="AE14795" s="439"/>
      <c r="AF14795" s="439"/>
      <c r="AG14795" s="439"/>
      <c r="AH14795" s="439"/>
      <c r="AI14795" s="439"/>
      <c r="AJ14795" s="439"/>
    </row>
    <row r="14796" spans="29:36" x14ac:dyDescent="0.3">
      <c r="AC14796" s="439"/>
      <c r="AD14796" s="439"/>
      <c r="AE14796" s="439"/>
      <c r="AF14796" s="439"/>
      <c r="AG14796" s="439"/>
      <c r="AH14796" s="439"/>
      <c r="AI14796" s="439"/>
      <c r="AJ14796" s="439"/>
    </row>
    <row r="14797" spans="29:36" x14ac:dyDescent="0.3">
      <c r="AC14797" s="439"/>
      <c r="AD14797" s="439"/>
      <c r="AE14797" s="439"/>
      <c r="AF14797" s="439"/>
      <c r="AG14797" s="439"/>
      <c r="AH14797" s="439"/>
      <c r="AI14797" s="439"/>
      <c r="AJ14797" s="439"/>
    </row>
    <row r="14798" spans="29:36" x14ac:dyDescent="0.3">
      <c r="AC14798" s="439"/>
      <c r="AD14798" s="439"/>
      <c r="AE14798" s="439"/>
      <c r="AF14798" s="439"/>
      <c r="AG14798" s="439"/>
      <c r="AH14798" s="439"/>
      <c r="AI14798" s="439"/>
      <c r="AJ14798" s="439"/>
    </row>
    <row r="14799" spans="29:36" x14ac:dyDescent="0.3">
      <c r="AC14799" s="439"/>
      <c r="AD14799" s="439"/>
      <c r="AE14799" s="439"/>
      <c r="AF14799" s="439"/>
      <c r="AG14799" s="439"/>
      <c r="AH14799" s="439"/>
      <c r="AI14799" s="439"/>
      <c r="AJ14799" s="439"/>
    </row>
    <row r="14800" spans="29:36" x14ac:dyDescent="0.3">
      <c r="AC14800" s="439"/>
      <c r="AD14800" s="439"/>
      <c r="AE14800" s="439"/>
      <c r="AF14800" s="439"/>
      <c r="AG14800" s="439"/>
      <c r="AH14800" s="439"/>
      <c r="AI14800" s="439"/>
      <c r="AJ14800" s="439"/>
    </row>
    <row r="14801" spans="29:36" x14ac:dyDescent="0.3">
      <c r="AC14801" s="439"/>
      <c r="AD14801" s="439"/>
      <c r="AE14801" s="439"/>
      <c r="AF14801" s="439"/>
      <c r="AG14801" s="439"/>
      <c r="AH14801" s="439"/>
      <c r="AI14801" s="439"/>
      <c r="AJ14801" s="439"/>
    </row>
    <row r="14802" spans="29:36" x14ac:dyDescent="0.3">
      <c r="AC14802" s="439"/>
      <c r="AD14802" s="439"/>
      <c r="AE14802" s="439"/>
      <c r="AF14802" s="439"/>
      <c r="AG14802" s="439"/>
      <c r="AH14802" s="439"/>
      <c r="AI14802" s="439"/>
      <c r="AJ14802" s="439"/>
    </row>
    <row r="14803" spans="29:36" x14ac:dyDescent="0.3">
      <c r="AC14803" s="439"/>
      <c r="AD14803" s="439"/>
      <c r="AE14803" s="439"/>
      <c r="AF14803" s="439"/>
      <c r="AG14803" s="439"/>
      <c r="AH14803" s="439"/>
      <c r="AI14803" s="439"/>
      <c r="AJ14803" s="439"/>
    </row>
    <row r="14804" spans="29:36" x14ac:dyDescent="0.3">
      <c r="AC14804" s="439"/>
      <c r="AD14804" s="439"/>
      <c r="AE14804" s="439"/>
      <c r="AF14804" s="439"/>
      <c r="AG14804" s="439"/>
      <c r="AH14804" s="439"/>
      <c r="AI14804" s="439"/>
      <c r="AJ14804" s="439"/>
    </row>
    <row r="14805" spans="29:36" x14ac:dyDescent="0.3">
      <c r="AC14805" s="439"/>
      <c r="AD14805" s="439"/>
      <c r="AE14805" s="439"/>
      <c r="AF14805" s="439"/>
      <c r="AG14805" s="439"/>
      <c r="AH14805" s="439"/>
      <c r="AI14805" s="439"/>
      <c r="AJ14805" s="439"/>
    </row>
    <row r="14806" spans="29:36" x14ac:dyDescent="0.3">
      <c r="AC14806" s="439"/>
      <c r="AD14806" s="439"/>
      <c r="AE14806" s="439"/>
      <c r="AF14806" s="439"/>
      <c r="AG14806" s="439"/>
      <c r="AH14806" s="439"/>
      <c r="AI14806" s="439"/>
      <c r="AJ14806" s="439"/>
    </row>
    <row r="14807" spans="29:36" x14ac:dyDescent="0.3">
      <c r="AC14807" s="439"/>
      <c r="AD14807" s="439"/>
      <c r="AE14807" s="439"/>
      <c r="AF14807" s="439"/>
      <c r="AG14807" s="439"/>
      <c r="AH14807" s="439"/>
      <c r="AI14807" s="439"/>
      <c r="AJ14807" s="439"/>
    </row>
    <row r="14808" spans="29:36" x14ac:dyDescent="0.3">
      <c r="AC14808" s="439"/>
      <c r="AD14808" s="439"/>
      <c r="AE14808" s="439"/>
      <c r="AF14808" s="439"/>
      <c r="AG14808" s="439"/>
      <c r="AH14808" s="439"/>
      <c r="AI14808" s="439"/>
      <c r="AJ14808" s="439"/>
    </row>
    <row r="14809" spans="29:36" x14ac:dyDescent="0.3">
      <c r="AC14809" s="439"/>
      <c r="AD14809" s="439"/>
      <c r="AE14809" s="439"/>
      <c r="AF14809" s="439"/>
      <c r="AG14809" s="439"/>
      <c r="AH14809" s="439"/>
      <c r="AI14809" s="439"/>
      <c r="AJ14809" s="439"/>
    </row>
    <row r="14810" spans="29:36" x14ac:dyDescent="0.3">
      <c r="AC14810" s="439"/>
      <c r="AD14810" s="439"/>
      <c r="AE14810" s="439"/>
      <c r="AF14810" s="439"/>
      <c r="AG14810" s="439"/>
      <c r="AH14810" s="439"/>
      <c r="AI14810" s="439"/>
      <c r="AJ14810" s="439"/>
    </row>
    <row r="14811" spans="29:36" x14ac:dyDescent="0.3">
      <c r="AC14811" s="439"/>
      <c r="AD14811" s="439"/>
      <c r="AE14811" s="439"/>
      <c r="AF14811" s="439"/>
      <c r="AG14811" s="439"/>
      <c r="AH14811" s="439"/>
      <c r="AI14811" s="439"/>
      <c r="AJ14811" s="439"/>
    </row>
    <row r="14812" spans="29:36" x14ac:dyDescent="0.3">
      <c r="AC14812" s="439"/>
      <c r="AD14812" s="439"/>
      <c r="AE14812" s="439"/>
      <c r="AF14812" s="439"/>
      <c r="AG14812" s="439"/>
      <c r="AH14812" s="439"/>
      <c r="AI14812" s="439"/>
      <c r="AJ14812" s="439"/>
    </row>
    <row r="14813" spans="29:36" x14ac:dyDescent="0.3">
      <c r="AC14813" s="439"/>
      <c r="AD14813" s="439"/>
      <c r="AE14813" s="439"/>
      <c r="AF14813" s="439"/>
      <c r="AG14813" s="439"/>
      <c r="AH14813" s="439"/>
      <c r="AI14813" s="439"/>
      <c r="AJ14813" s="439"/>
    </row>
    <row r="14814" spans="29:36" x14ac:dyDescent="0.3">
      <c r="AC14814" s="439"/>
      <c r="AD14814" s="439"/>
      <c r="AE14814" s="439"/>
      <c r="AF14814" s="439"/>
      <c r="AG14814" s="439"/>
      <c r="AH14814" s="439"/>
      <c r="AI14814" s="439"/>
      <c r="AJ14814" s="439"/>
    </row>
    <row r="14815" spans="29:36" x14ac:dyDescent="0.3">
      <c r="AC14815" s="439"/>
      <c r="AD14815" s="439"/>
      <c r="AE14815" s="439"/>
      <c r="AF14815" s="439"/>
      <c r="AG14815" s="439"/>
      <c r="AH14815" s="439"/>
      <c r="AI14815" s="439"/>
      <c r="AJ14815" s="439"/>
    </row>
    <row r="14816" spans="29:36" x14ac:dyDescent="0.3">
      <c r="AC14816" s="439"/>
      <c r="AD14816" s="439"/>
      <c r="AE14816" s="439"/>
      <c r="AF14816" s="439"/>
      <c r="AG14816" s="439"/>
      <c r="AH14816" s="439"/>
      <c r="AI14816" s="439"/>
      <c r="AJ14816" s="439"/>
    </row>
    <row r="14817" spans="29:36" x14ac:dyDescent="0.3">
      <c r="AC14817" s="439"/>
      <c r="AD14817" s="439"/>
      <c r="AE14817" s="439"/>
      <c r="AF14817" s="439"/>
      <c r="AG14817" s="439"/>
      <c r="AH14817" s="439"/>
      <c r="AI14817" s="439"/>
      <c r="AJ14817" s="439"/>
    </row>
    <row r="14818" spans="29:36" x14ac:dyDescent="0.3">
      <c r="AC14818" s="439"/>
      <c r="AD14818" s="439"/>
      <c r="AE14818" s="439"/>
      <c r="AF14818" s="439"/>
      <c r="AG14818" s="439"/>
      <c r="AH14818" s="439"/>
      <c r="AI14818" s="439"/>
      <c r="AJ14818" s="439"/>
    </row>
    <row r="14819" spans="29:36" x14ac:dyDescent="0.3">
      <c r="AC14819" s="439"/>
      <c r="AD14819" s="439"/>
      <c r="AE14819" s="439"/>
      <c r="AF14819" s="439"/>
      <c r="AG14819" s="439"/>
      <c r="AH14819" s="439"/>
      <c r="AI14819" s="439"/>
      <c r="AJ14819" s="439"/>
    </row>
    <row r="14820" spans="29:36" x14ac:dyDescent="0.3">
      <c r="AC14820" s="439"/>
      <c r="AD14820" s="439"/>
      <c r="AE14820" s="439"/>
      <c r="AF14820" s="439"/>
      <c r="AG14820" s="439"/>
      <c r="AH14820" s="439"/>
      <c r="AI14820" s="439"/>
      <c r="AJ14820" s="439"/>
    </row>
    <row r="14821" spans="29:36" x14ac:dyDescent="0.3">
      <c r="AC14821" s="439"/>
      <c r="AD14821" s="439"/>
      <c r="AE14821" s="439"/>
      <c r="AF14821" s="439"/>
      <c r="AG14821" s="439"/>
      <c r="AH14821" s="439"/>
      <c r="AI14821" s="439"/>
      <c r="AJ14821" s="439"/>
    </row>
    <row r="14822" spans="29:36" x14ac:dyDescent="0.3">
      <c r="AC14822" s="439"/>
      <c r="AD14822" s="439"/>
      <c r="AE14822" s="439"/>
      <c r="AF14822" s="439"/>
      <c r="AG14822" s="439"/>
      <c r="AH14822" s="439"/>
      <c r="AI14822" s="439"/>
      <c r="AJ14822" s="439"/>
    </row>
    <row r="14823" spans="29:36" x14ac:dyDescent="0.3">
      <c r="AC14823" s="439"/>
      <c r="AD14823" s="439"/>
      <c r="AE14823" s="439"/>
      <c r="AF14823" s="439"/>
      <c r="AG14823" s="439"/>
      <c r="AH14823" s="439"/>
      <c r="AI14823" s="439"/>
      <c r="AJ14823" s="439"/>
    </row>
    <row r="14824" spans="29:36" x14ac:dyDescent="0.3">
      <c r="AC14824" s="439"/>
      <c r="AD14824" s="439"/>
      <c r="AE14824" s="439"/>
      <c r="AF14824" s="439"/>
      <c r="AG14824" s="439"/>
      <c r="AH14824" s="439"/>
      <c r="AI14824" s="439"/>
      <c r="AJ14824" s="439"/>
    </row>
    <row r="14825" spans="29:36" x14ac:dyDescent="0.3">
      <c r="AC14825" s="439"/>
      <c r="AD14825" s="439"/>
      <c r="AE14825" s="439"/>
      <c r="AF14825" s="439"/>
      <c r="AG14825" s="439"/>
      <c r="AH14825" s="439"/>
      <c r="AI14825" s="439"/>
      <c r="AJ14825" s="439"/>
    </row>
    <row r="14826" spans="29:36" x14ac:dyDescent="0.3">
      <c r="AC14826" s="439"/>
      <c r="AD14826" s="439"/>
      <c r="AE14826" s="439"/>
      <c r="AF14826" s="439"/>
      <c r="AG14826" s="439"/>
      <c r="AH14826" s="439"/>
      <c r="AI14826" s="439"/>
      <c r="AJ14826" s="439"/>
    </row>
    <row r="14827" spans="29:36" x14ac:dyDescent="0.3">
      <c r="AC14827" s="439"/>
      <c r="AD14827" s="439"/>
      <c r="AE14827" s="439"/>
      <c r="AF14827" s="439"/>
      <c r="AG14827" s="439"/>
      <c r="AH14827" s="439"/>
      <c r="AI14827" s="439"/>
      <c r="AJ14827" s="439"/>
    </row>
    <row r="14828" spans="29:36" x14ac:dyDescent="0.3">
      <c r="AC14828" s="439"/>
      <c r="AD14828" s="439"/>
      <c r="AE14828" s="439"/>
      <c r="AF14828" s="439"/>
      <c r="AG14828" s="439"/>
      <c r="AH14828" s="439"/>
      <c r="AI14828" s="439"/>
      <c r="AJ14828" s="439"/>
    </row>
    <row r="14829" spans="29:36" x14ac:dyDescent="0.3">
      <c r="AC14829" s="439"/>
      <c r="AD14829" s="439"/>
      <c r="AE14829" s="439"/>
      <c r="AF14829" s="439"/>
      <c r="AG14829" s="439"/>
      <c r="AH14829" s="439"/>
      <c r="AI14829" s="439"/>
      <c r="AJ14829" s="439"/>
    </row>
    <row r="14830" spans="29:36" x14ac:dyDescent="0.3">
      <c r="AC14830" s="439"/>
      <c r="AD14830" s="439"/>
      <c r="AE14830" s="439"/>
      <c r="AF14830" s="439"/>
      <c r="AG14830" s="439"/>
      <c r="AH14830" s="439"/>
      <c r="AI14830" s="439"/>
      <c r="AJ14830" s="439"/>
    </row>
    <row r="14831" spans="29:36" x14ac:dyDescent="0.3">
      <c r="AC14831" s="439"/>
      <c r="AD14831" s="439"/>
      <c r="AE14831" s="439"/>
      <c r="AF14831" s="439"/>
      <c r="AG14831" s="439"/>
      <c r="AH14831" s="439"/>
      <c r="AI14831" s="439"/>
      <c r="AJ14831" s="439"/>
    </row>
    <row r="14832" spans="29:36" x14ac:dyDescent="0.3">
      <c r="AC14832" s="439"/>
      <c r="AD14832" s="439"/>
      <c r="AE14832" s="439"/>
      <c r="AF14832" s="439"/>
      <c r="AG14832" s="439"/>
      <c r="AH14832" s="439"/>
      <c r="AI14832" s="439"/>
      <c r="AJ14832" s="439"/>
    </row>
    <row r="14833" spans="29:36" x14ac:dyDescent="0.3">
      <c r="AC14833" s="439"/>
      <c r="AD14833" s="439"/>
      <c r="AE14833" s="439"/>
      <c r="AF14833" s="439"/>
      <c r="AG14833" s="439"/>
      <c r="AH14833" s="439"/>
      <c r="AI14833" s="439"/>
      <c r="AJ14833" s="439"/>
    </row>
    <row r="14834" spans="29:36" x14ac:dyDescent="0.3">
      <c r="AC14834" s="439"/>
      <c r="AD14834" s="439"/>
      <c r="AE14834" s="439"/>
      <c r="AF14834" s="439"/>
      <c r="AG14834" s="439"/>
      <c r="AH14834" s="439"/>
      <c r="AI14834" s="439"/>
      <c r="AJ14834" s="439"/>
    </row>
    <row r="14835" spans="29:36" x14ac:dyDescent="0.3">
      <c r="AC14835" s="439"/>
      <c r="AD14835" s="439"/>
      <c r="AE14835" s="439"/>
      <c r="AF14835" s="439"/>
      <c r="AG14835" s="439"/>
      <c r="AH14835" s="439"/>
      <c r="AI14835" s="439"/>
      <c r="AJ14835" s="439"/>
    </row>
    <row r="14836" spans="29:36" x14ac:dyDescent="0.3">
      <c r="AC14836" s="439"/>
      <c r="AD14836" s="439"/>
      <c r="AE14836" s="439"/>
      <c r="AF14836" s="439"/>
      <c r="AG14836" s="439"/>
      <c r="AH14836" s="439"/>
      <c r="AI14836" s="439"/>
      <c r="AJ14836" s="439"/>
    </row>
    <row r="14837" spans="29:36" x14ac:dyDescent="0.3">
      <c r="AC14837" s="439"/>
      <c r="AD14837" s="439"/>
      <c r="AE14837" s="439"/>
      <c r="AF14837" s="439"/>
      <c r="AG14837" s="439"/>
      <c r="AH14837" s="439"/>
      <c r="AI14837" s="439"/>
      <c r="AJ14837" s="439"/>
    </row>
    <row r="14838" spans="29:36" x14ac:dyDescent="0.3">
      <c r="AC14838" s="439"/>
      <c r="AD14838" s="439"/>
      <c r="AE14838" s="439"/>
      <c r="AF14838" s="439"/>
      <c r="AG14838" s="439"/>
      <c r="AH14838" s="439"/>
      <c r="AI14838" s="439"/>
      <c r="AJ14838" s="439"/>
    </row>
    <row r="14839" spans="29:36" x14ac:dyDescent="0.3">
      <c r="AC14839" s="439"/>
      <c r="AD14839" s="439"/>
      <c r="AE14839" s="439"/>
      <c r="AF14839" s="439"/>
      <c r="AG14839" s="439"/>
      <c r="AH14839" s="439"/>
      <c r="AI14839" s="439"/>
      <c r="AJ14839" s="439"/>
    </row>
    <row r="14840" spans="29:36" x14ac:dyDescent="0.3">
      <c r="AC14840" s="439"/>
      <c r="AD14840" s="439"/>
      <c r="AE14840" s="439"/>
      <c r="AF14840" s="439"/>
      <c r="AG14840" s="439"/>
      <c r="AH14840" s="439"/>
      <c r="AI14840" s="439"/>
      <c r="AJ14840" s="439"/>
    </row>
    <row r="14841" spans="29:36" x14ac:dyDescent="0.3">
      <c r="AC14841" s="439"/>
      <c r="AD14841" s="439"/>
      <c r="AE14841" s="439"/>
      <c r="AF14841" s="439"/>
      <c r="AG14841" s="439"/>
      <c r="AH14841" s="439"/>
      <c r="AI14841" s="439"/>
      <c r="AJ14841" s="439"/>
    </row>
    <row r="14842" spans="29:36" x14ac:dyDescent="0.3">
      <c r="AC14842" s="439"/>
      <c r="AD14842" s="439"/>
      <c r="AE14842" s="439"/>
      <c r="AF14842" s="439"/>
      <c r="AG14842" s="439"/>
      <c r="AH14842" s="439"/>
      <c r="AI14842" s="439"/>
      <c r="AJ14842" s="439"/>
    </row>
    <row r="14843" spans="29:36" x14ac:dyDescent="0.3">
      <c r="AC14843" s="439"/>
      <c r="AD14843" s="439"/>
      <c r="AE14843" s="439"/>
      <c r="AF14843" s="439"/>
      <c r="AG14843" s="439"/>
      <c r="AH14843" s="439"/>
      <c r="AI14843" s="439"/>
      <c r="AJ14843" s="439"/>
    </row>
    <row r="14844" spans="29:36" x14ac:dyDescent="0.3">
      <c r="AC14844" s="439"/>
      <c r="AD14844" s="439"/>
      <c r="AE14844" s="439"/>
      <c r="AF14844" s="439"/>
      <c r="AG14844" s="439"/>
      <c r="AH14844" s="439"/>
      <c r="AI14844" s="439"/>
      <c r="AJ14844" s="439"/>
    </row>
    <row r="14845" spans="29:36" x14ac:dyDescent="0.3">
      <c r="AC14845" s="439"/>
      <c r="AD14845" s="439"/>
      <c r="AE14845" s="439"/>
      <c r="AF14845" s="439"/>
      <c r="AG14845" s="439"/>
      <c r="AH14845" s="439"/>
      <c r="AI14845" s="439"/>
      <c r="AJ14845" s="439"/>
    </row>
    <row r="14846" spans="29:36" x14ac:dyDescent="0.3">
      <c r="AC14846" s="439"/>
      <c r="AD14846" s="439"/>
      <c r="AE14846" s="439"/>
      <c r="AF14846" s="439"/>
      <c r="AG14846" s="439"/>
      <c r="AH14846" s="439"/>
      <c r="AI14846" s="439"/>
      <c r="AJ14846" s="439"/>
    </row>
    <row r="14847" spans="29:36" x14ac:dyDescent="0.3">
      <c r="AC14847" s="439"/>
      <c r="AD14847" s="439"/>
      <c r="AE14847" s="439"/>
      <c r="AF14847" s="439"/>
      <c r="AG14847" s="439"/>
      <c r="AH14847" s="439"/>
      <c r="AI14847" s="439"/>
      <c r="AJ14847" s="439"/>
    </row>
    <row r="14848" spans="29:36" x14ac:dyDescent="0.3">
      <c r="AC14848" s="439"/>
      <c r="AD14848" s="439"/>
      <c r="AE14848" s="439"/>
      <c r="AF14848" s="439"/>
      <c r="AG14848" s="439"/>
      <c r="AH14848" s="439"/>
      <c r="AI14848" s="439"/>
      <c r="AJ14848" s="439"/>
    </row>
    <row r="14849" spans="29:36" x14ac:dyDescent="0.3">
      <c r="AC14849" s="439"/>
      <c r="AD14849" s="439"/>
      <c r="AE14849" s="439"/>
      <c r="AF14849" s="439"/>
      <c r="AG14849" s="439"/>
      <c r="AH14849" s="439"/>
      <c r="AI14849" s="439"/>
      <c r="AJ14849" s="439"/>
    </row>
    <row r="14850" spans="29:36" x14ac:dyDescent="0.3">
      <c r="AC14850" s="439"/>
      <c r="AD14850" s="439"/>
      <c r="AE14850" s="439"/>
      <c r="AF14850" s="439"/>
      <c r="AG14850" s="439"/>
      <c r="AH14850" s="439"/>
      <c r="AI14850" s="439"/>
      <c r="AJ14850" s="439"/>
    </row>
    <row r="14851" spans="29:36" x14ac:dyDescent="0.3">
      <c r="AC14851" s="439"/>
      <c r="AD14851" s="439"/>
      <c r="AE14851" s="439"/>
      <c r="AF14851" s="439"/>
      <c r="AG14851" s="439"/>
      <c r="AH14851" s="439"/>
      <c r="AI14851" s="439"/>
      <c r="AJ14851" s="439"/>
    </row>
    <row r="14852" spans="29:36" x14ac:dyDescent="0.3">
      <c r="AC14852" s="439"/>
      <c r="AD14852" s="439"/>
      <c r="AE14852" s="439"/>
      <c r="AF14852" s="439"/>
      <c r="AG14852" s="439"/>
      <c r="AH14852" s="439"/>
      <c r="AI14852" s="439"/>
      <c r="AJ14852" s="439"/>
    </row>
    <row r="14853" spans="29:36" x14ac:dyDescent="0.3">
      <c r="AC14853" s="439"/>
      <c r="AD14853" s="439"/>
      <c r="AE14853" s="439"/>
      <c r="AF14853" s="439"/>
      <c r="AG14853" s="439"/>
      <c r="AH14853" s="439"/>
      <c r="AI14853" s="439"/>
      <c r="AJ14853" s="439"/>
    </row>
    <row r="14854" spans="29:36" x14ac:dyDescent="0.3">
      <c r="AC14854" s="439"/>
      <c r="AD14854" s="439"/>
      <c r="AE14854" s="439"/>
      <c r="AF14854" s="439"/>
      <c r="AG14854" s="439"/>
      <c r="AH14854" s="439"/>
      <c r="AI14854" s="439"/>
      <c r="AJ14854" s="439"/>
    </row>
    <row r="14855" spans="29:36" x14ac:dyDescent="0.3">
      <c r="AC14855" s="439"/>
      <c r="AD14855" s="439"/>
      <c r="AE14855" s="439"/>
      <c r="AF14855" s="439"/>
      <c r="AG14855" s="439"/>
      <c r="AH14855" s="439"/>
      <c r="AI14855" s="439"/>
      <c r="AJ14855" s="439"/>
    </row>
    <row r="14856" spans="29:36" x14ac:dyDescent="0.3">
      <c r="AC14856" s="439"/>
      <c r="AD14856" s="439"/>
      <c r="AE14856" s="439"/>
      <c r="AF14856" s="439"/>
      <c r="AG14856" s="439"/>
      <c r="AH14856" s="439"/>
      <c r="AI14856" s="439"/>
      <c r="AJ14856" s="439"/>
    </row>
    <row r="14857" spans="29:36" x14ac:dyDescent="0.3">
      <c r="AC14857" s="439"/>
      <c r="AD14857" s="439"/>
      <c r="AE14857" s="439"/>
      <c r="AF14857" s="439"/>
      <c r="AG14857" s="439"/>
      <c r="AH14857" s="439"/>
      <c r="AI14857" s="439"/>
      <c r="AJ14857" s="439"/>
    </row>
    <row r="14858" spans="29:36" x14ac:dyDescent="0.3">
      <c r="AC14858" s="439"/>
      <c r="AD14858" s="439"/>
      <c r="AE14858" s="439"/>
      <c r="AF14858" s="439"/>
      <c r="AG14858" s="439"/>
      <c r="AH14858" s="439"/>
      <c r="AI14858" s="439"/>
      <c r="AJ14858" s="439"/>
    </row>
    <row r="14859" spans="29:36" x14ac:dyDescent="0.3">
      <c r="AC14859" s="439"/>
      <c r="AD14859" s="439"/>
      <c r="AE14859" s="439"/>
      <c r="AF14859" s="439"/>
      <c r="AG14859" s="439"/>
      <c r="AH14859" s="439"/>
      <c r="AI14859" s="439"/>
      <c r="AJ14859" s="439"/>
    </row>
    <row r="14860" spans="29:36" x14ac:dyDescent="0.3">
      <c r="AC14860" s="439"/>
      <c r="AD14860" s="439"/>
      <c r="AE14860" s="439"/>
      <c r="AF14860" s="439"/>
      <c r="AG14860" s="439"/>
      <c r="AH14860" s="439"/>
      <c r="AI14860" s="439"/>
      <c r="AJ14860" s="439"/>
    </row>
    <row r="14861" spans="29:36" x14ac:dyDescent="0.3">
      <c r="AC14861" s="439"/>
      <c r="AD14861" s="439"/>
      <c r="AE14861" s="439"/>
      <c r="AF14861" s="439"/>
      <c r="AG14861" s="439"/>
      <c r="AH14861" s="439"/>
      <c r="AI14861" s="439"/>
      <c r="AJ14861" s="439"/>
    </row>
    <row r="14862" spans="29:36" x14ac:dyDescent="0.3">
      <c r="AC14862" s="439"/>
      <c r="AD14862" s="439"/>
      <c r="AE14862" s="439"/>
      <c r="AF14862" s="439"/>
      <c r="AG14862" s="439"/>
      <c r="AH14862" s="439"/>
      <c r="AI14862" s="439"/>
      <c r="AJ14862" s="439"/>
    </row>
    <row r="14863" spans="29:36" x14ac:dyDescent="0.3">
      <c r="AC14863" s="439"/>
      <c r="AD14863" s="439"/>
      <c r="AE14863" s="439"/>
      <c r="AF14863" s="439"/>
      <c r="AG14863" s="439"/>
      <c r="AH14863" s="439"/>
      <c r="AI14863" s="439"/>
      <c r="AJ14863" s="439"/>
    </row>
    <row r="14864" spans="29:36" x14ac:dyDescent="0.3">
      <c r="AC14864" s="439"/>
      <c r="AD14864" s="439"/>
      <c r="AE14864" s="439"/>
      <c r="AF14864" s="439"/>
      <c r="AG14864" s="439"/>
      <c r="AH14864" s="439"/>
      <c r="AI14864" s="439"/>
      <c r="AJ14864" s="439"/>
    </row>
    <row r="14865" spans="29:36" x14ac:dyDescent="0.3">
      <c r="AC14865" s="439"/>
      <c r="AD14865" s="439"/>
      <c r="AE14865" s="439"/>
      <c r="AF14865" s="439"/>
      <c r="AG14865" s="439"/>
      <c r="AH14865" s="439"/>
      <c r="AI14865" s="439"/>
      <c r="AJ14865" s="439"/>
    </row>
    <row r="14866" spans="29:36" x14ac:dyDescent="0.3">
      <c r="AC14866" s="439"/>
      <c r="AD14866" s="439"/>
      <c r="AE14866" s="439"/>
      <c r="AF14866" s="439"/>
      <c r="AG14866" s="439"/>
      <c r="AH14866" s="439"/>
      <c r="AI14866" s="439"/>
      <c r="AJ14866" s="439"/>
    </row>
    <row r="14867" spans="29:36" x14ac:dyDescent="0.3">
      <c r="AC14867" s="439"/>
      <c r="AD14867" s="439"/>
      <c r="AE14867" s="439"/>
      <c r="AF14867" s="439"/>
      <c r="AG14867" s="439"/>
      <c r="AH14867" s="439"/>
      <c r="AI14867" s="439"/>
      <c r="AJ14867" s="439"/>
    </row>
    <row r="14868" spans="29:36" x14ac:dyDescent="0.3">
      <c r="AC14868" s="439"/>
      <c r="AD14868" s="439"/>
      <c r="AE14868" s="439"/>
      <c r="AF14868" s="439"/>
      <c r="AG14868" s="439"/>
      <c r="AH14868" s="439"/>
      <c r="AI14868" s="439"/>
      <c r="AJ14868" s="439"/>
    </row>
    <row r="14869" spans="29:36" x14ac:dyDescent="0.3">
      <c r="AC14869" s="439"/>
      <c r="AD14869" s="439"/>
      <c r="AE14869" s="439"/>
      <c r="AF14869" s="439"/>
      <c r="AG14869" s="439"/>
      <c r="AH14869" s="439"/>
      <c r="AI14869" s="439"/>
      <c r="AJ14869" s="439"/>
    </row>
    <row r="14870" spans="29:36" x14ac:dyDescent="0.3">
      <c r="AC14870" s="439"/>
      <c r="AD14870" s="439"/>
      <c r="AE14870" s="439"/>
      <c r="AF14870" s="439"/>
      <c r="AG14870" s="439"/>
      <c r="AH14870" s="439"/>
      <c r="AI14870" s="439"/>
      <c r="AJ14870" s="439"/>
    </row>
    <row r="14871" spans="29:36" x14ac:dyDescent="0.3">
      <c r="AC14871" s="439"/>
      <c r="AD14871" s="439"/>
      <c r="AE14871" s="439"/>
      <c r="AF14871" s="439"/>
      <c r="AG14871" s="439"/>
      <c r="AH14871" s="439"/>
      <c r="AI14871" s="439"/>
      <c r="AJ14871" s="439"/>
    </row>
    <row r="14872" spans="29:36" x14ac:dyDescent="0.3">
      <c r="AC14872" s="439"/>
      <c r="AD14872" s="439"/>
      <c r="AE14872" s="439"/>
      <c r="AF14872" s="439"/>
      <c r="AG14872" s="439"/>
      <c r="AH14872" s="439"/>
      <c r="AI14872" s="439"/>
      <c r="AJ14872" s="439"/>
    </row>
    <row r="14873" spans="29:36" x14ac:dyDescent="0.3">
      <c r="AC14873" s="439"/>
      <c r="AD14873" s="439"/>
      <c r="AE14873" s="439"/>
      <c r="AF14873" s="439"/>
      <c r="AG14873" s="439"/>
      <c r="AH14873" s="439"/>
      <c r="AI14873" s="439"/>
      <c r="AJ14873" s="439"/>
    </row>
    <row r="14874" spans="29:36" x14ac:dyDescent="0.3">
      <c r="AC14874" s="439"/>
      <c r="AD14874" s="439"/>
      <c r="AE14874" s="439"/>
      <c r="AF14874" s="439"/>
      <c r="AG14874" s="439"/>
      <c r="AH14874" s="439"/>
      <c r="AI14874" s="439"/>
      <c r="AJ14874" s="439"/>
    </row>
    <row r="14875" spans="29:36" x14ac:dyDescent="0.3">
      <c r="AC14875" s="439"/>
      <c r="AD14875" s="439"/>
      <c r="AE14875" s="439"/>
      <c r="AF14875" s="439"/>
      <c r="AG14875" s="439"/>
      <c r="AH14875" s="439"/>
      <c r="AI14875" s="439"/>
      <c r="AJ14875" s="439"/>
    </row>
    <row r="14876" spans="29:36" x14ac:dyDescent="0.3">
      <c r="AC14876" s="439"/>
      <c r="AD14876" s="439"/>
      <c r="AE14876" s="439"/>
      <c r="AF14876" s="439"/>
      <c r="AG14876" s="439"/>
      <c r="AH14876" s="439"/>
      <c r="AI14876" s="439"/>
      <c r="AJ14876" s="439"/>
    </row>
    <row r="14877" spans="29:36" x14ac:dyDescent="0.3">
      <c r="AC14877" s="439"/>
      <c r="AD14877" s="439"/>
      <c r="AE14877" s="439"/>
      <c r="AF14877" s="439"/>
      <c r="AG14877" s="439"/>
      <c r="AH14877" s="439"/>
      <c r="AI14877" s="439"/>
      <c r="AJ14877" s="439"/>
    </row>
    <row r="14878" spans="29:36" x14ac:dyDescent="0.3">
      <c r="AC14878" s="439"/>
      <c r="AD14878" s="439"/>
      <c r="AE14878" s="439"/>
      <c r="AF14878" s="439"/>
      <c r="AG14878" s="439"/>
      <c r="AH14878" s="439"/>
      <c r="AI14878" s="439"/>
      <c r="AJ14878" s="439"/>
    </row>
    <row r="14879" spans="29:36" x14ac:dyDescent="0.3">
      <c r="AC14879" s="439"/>
      <c r="AD14879" s="439"/>
      <c r="AE14879" s="439"/>
      <c r="AF14879" s="439"/>
      <c r="AG14879" s="439"/>
      <c r="AH14879" s="439"/>
      <c r="AI14879" s="439"/>
      <c r="AJ14879" s="439"/>
    </row>
    <row r="14880" spans="29:36" x14ac:dyDescent="0.3">
      <c r="AC14880" s="439"/>
      <c r="AD14880" s="439"/>
      <c r="AE14880" s="439"/>
      <c r="AF14880" s="439"/>
      <c r="AG14880" s="439"/>
      <c r="AH14880" s="439"/>
      <c r="AI14880" s="439"/>
      <c r="AJ14880" s="439"/>
    </row>
    <row r="14881" spans="29:36" x14ac:dyDescent="0.3">
      <c r="AC14881" s="439"/>
      <c r="AD14881" s="439"/>
      <c r="AE14881" s="439"/>
      <c r="AF14881" s="439"/>
      <c r="AG14881" s="439"/>
      <c r="AH14881" s="439"/>
      <c r="AI14881" s="439"/>
      <c r="AJ14881" s="439"/>
    </row>
    <row r="14882" spans="29:36" x14ac:dyDescent="0.3">
      <c r="AC14882" s="439"/>
      <c r="AD14882" s="439"/>
      <c r="AE14882" s="439"/>
      <c r="AF14882" s="439"/>
      <c r="AG14882" s="439"/>
      <c r="AH14882" s="439"/>
      <c r="AI14882" s="439"/>
      <c r="AJ14882" s="439"/>
    </row>
    <row r="14883" spans="29:36" x14ac:dyDescent="0.3">
      <c r="AC14883" s="439"/>
      <c r="AD14883" s="439"/>
      <c r="AE14883" s="439"/>
      <c r="AF14883" s="439"/>
      <c r="AG14883" s="439"/>
      <c r="AH14883" s="439"/>
      <c r="AI14883" s="439"/>
      <c r="AJ14883" s="439"/>
    </row>
    <row r="14884" spans="29:36" x14ac:dyDescent="0.3">
      <c r="AC14884" s="439"/>
      <c r="AD14884" s="439"/>
      <c r="AE14884" s="439"/>
      <c r="AF14884" s="439"/>
      <c r="AG14884" s="439"/>
      <c r="AH14884" s="439"/>
      <c r="AI14884" s="439"/>
      <c r="AJ14884" s="439"/>
    </row>
    <row r="14885" spans="29:36" x14ac:dyDescent="0.3">
      <c r="AC14885" s="439"/>
      <c r="AD14885" s="439"/>
      <c r="AE14885" s="439"/>
      <c r="AF14885" s="439"/>
      <c r="AG14885" s="439"/>
      <c r="AH14885" s="439"/>
      <c r="AI14885" s="439"/>
      <c r="AJ14885" s="439"/>
    </row>
    <row r="14886" spans="29:36" x14ac:dyDescent="0.3">
      <c r="AC14886" s="439"/>
      <c r="AD14886" s="439"/>
      <c r="AE14886" s="439"/>
      <c r="AF14886" s="439"/>
      <c r="AG14886" s="439"/>
      <c r="AH14886" s="439"/>
      <c r="AI14886" s="439"/>
      <c r="AJ14886" s="439"/>
    </row>
    <row r="14887" spans="29:36" x14ac:dyDescent="0.3">
      <c r="AC14887" s="439"/>
      <c r="AD14887" s="439"/>
      <c r="AE14887" s="439"/>
      <c r="AF14887" s="439"/>
      <c r="AG14887" s="439"/>
      <c r="AH14887" s="439"/>
      <c r="AI14887" s="439"/>
      <c r="AJ14887" s="439"/>
    </row>
    <row r="14888" spans="29:36" x14ac:dyDescent="0.3">
      <c r="AC14888" s="439"/>
      <c r="AD14888" s="439"/>
      <c r="AE14888" s="439"/>
      <c r="AF14888" s="439"/>
      <c r="AG14888" s="439"/>
      <c r="AH14888" s="439"/>
      <c r="AI14888" s="439"/>
      <c r="AJ14888" s="439"/>
    </row>
    <row r="14889" spans="29:36" x14ac:dyDescent="0.3">
      <c r="AC14889" s="439"/>
      <c r="AD14889" s="439"/>
      <c r="AE14889" s="439"/>
      <c r="AF14889" s="439"/>
      <c r="AG14889" s="439"/>
      <c r="AH14889" s="439"/>
      <c r="AI14889" s="439"/>
      <c r="AJ14889" s="439"/>
    </row>
    <row r="14890" spans="29:36" x14ac:dyDescent="0.3">
      <c r="AC14890" s="439"/>
      <c r="AD14890" s="439"/>
      <c r="AE14890" s="439"/>
      <c r="AF14890" s="439"/>
      <c r="AG14890" s="439"/>
      <c r="AH14890" s="439"/>
      <c r="AI14890" s="439"/>
      <c r="AJ14890" s="439"/>
    </row>
    <row r="14891" spans="29:36" x14ac:dyDescent="0.3">
      <c r="AC14891" s="439"/>
      <c r="AD14891" s="439"/>
      <c r="AE14891" s="439"/>
      <c r="AF14891" s="439"/>
      <c r="AG14891" s="439"/>
      <c r="AH14891" s="439"/>
      <c r="AI14891" s="439"/>
      <c r="AJ14891" s="439"/>
    </row>
    <row r="14892" spans="29:36" x14ac:dyDescent="0.3">
      <c r="AC14892" s="439"/>
      <c r="AD14892" s="439"/>
      <c r="AE14892" s="439"/>
      <c r="AF14892" s="439"/>
      <c r="AG14892" s="439"/>
      <c r="AH14892" s="439"/>
      <c r="AI14892" s="439"/>
      <c r="AJ14892" s="439"/>
    </row>
    <row r="14893" spans="29:36" x14ac:dyDescent="0.3">
      <c r="AC14893" s="439"/>
      <c r="AD14893" s="439"/>
      <c r="AE14893" s="439"/>
      <c r="AF14893" s="439"/>
      <c r="AG14893" s="439"/>
      <c r="AH14893" s="439"/>
      <c r="AI14893" s="439"/>
      <c r="AJ14893" s="439"/>
    </row>
    <row r="14894" spans="29:36" x14ac:dyDescent="0.3">
      <c r="AC14894" s="439"/>
      <c r="AD14894" s="439"/>
      <c r="AE14894" s="439"/>
      <c r="AF14894" s="439"/>
      <c r="AG14894" s="439"/>
      <c r="AH14894" s="439"/>
      <c r="AI14894" s="439"/>
      <c r="AJ14894" s="439"/>
    </row>
    <row r="14895" spans="29:36" x14ac:dyDescent="0.3">
      <c r="AC14895" s="439"/>
      <c r="AD14895" s="439"/>
      <c r="AE14895" s="439"/>
      <c r="AF14895" s="439"/>
      <c r="AG14895" s="439"/>
      <c r="AH14895" s="439"/>
      <c r="AI14895" s="439"/>
      <c r="AJ14895" s="439"/>
    </row>
    <row r="14896" spans="29:36" x14ac:dyDescent="0.3">
      <c r="AC14896" s="439"/>
      <c r="AD14896" s="439"/>
      <c r="AE14896" s="439"/>
      <c r="AF14896" s="439"/>
      <c r="AG14896" s="439"/>
      <c r="AH14896" s="439"/>
      <c r="AI14896" s="439"/>
      <c r="AJ14896" s="439"/>
    </row>
    <row r="14897" spans="29:36" x14ac:dyDescent="0.3">
      <c r="AC14897" s="439"/>
      <c r="AD14897" s="439"/>
      <c r="AE14897" s="439"/>
      <c r="AF14897" s="439"/>
      <c r="AG14897" s="439"/>
      <c r="AH14897" s="439"/>
      <c r="AI14897" s="439"/>
      <c r="AJ14897" s="439"/>
    </row>
    <row r="14898" spans="29:36" x14ac:dyDescent="0.3">
      <c r="AC14898" s="439"/>
      <c r="AD14898" s="439"/>
      <c r="AE14898" s="439"/>
      <c r="AF14898" s="439"/>
      <c r="AG14898" s="439"/>
      <c r="AH14898" s="439"/>
      <c r="AI14898" s="439"/>
      <c r="AJ14898" s="439"/>
    </row>
    <row r="14899" spans="29:36" x14ac:dyDescent="0.3">
      <c r="AC14899" s="439"/>
      <c r="AD14899" s="439"/>
      <c r="AE14899" s="439"/>
      <c r="AF14899" s="439"/>
      <c r="AG14899" s="439"/>
      <c r="AH14899" s="439"/>
      <c r="AI14899" s="439"/>
      <c r="AJ14899" s="439"/>
    </row>
    <row r="14900" spans="29:36" x14ac:dyDescent="0.3">
      <c r="AC14900" s="439"/>
      <c r="AD14900" s="439"/>
      <c r="AE14900" s="439"/>
      <c r="AF14900" s="439"/>
      <c r="AG14900" s="439"/>
      <c r="AH14900" s="439"/>
      <c r="AI14900" s="439"/>
      <c r="AJ14900" s="439"/>
    </row>
    <row r="14901" spans="29:36" x14ac:dyDescent="0.3">
      <c r="AC14901" s="439"/>
      <c r="AD14901" s="439"/>
      <c r="AE14901" s="439"/>
      <c r="AF14901" s="439"/>
      <c r="AG14901" s="439"/>
      <c r="AH14901" s="439"/>
      <c r="AI14901" s="439"/>
      <c r="AJ14901" s="439"/>
    </row>
    <row r="14902" spans="29:36" x14ac:dyDescent="0.3">
      <c r="AC14902" s="439"/>
      <c r="AD14902" s="439"/>
      <c r="AE14902" s="439"/>
      <c r="AF14902" s="439"/>
      <c r="AG14902" s="439"/>
      <c r="AH14902" s="439"/>
      <c r="AI14902" s="439"/>
      <c r="AJ14902" s="439"/>
    </row>
    <row r="14903" spans="29:36" x14ac:dyDescent="0.3">
      <c r="AC14903" s="439"/>
      <c r="AD14903" s="439"/>
      <c r="AE14903" s="439"/>
      <c r="AF14903" s="439"/>
      <c r="AG14903" s="439"/>
      <c r="AH14903" s="439"/>
      <c r="AI14903" s="439"/>
      <c r="AJ14903" s="439"/>
    </row>
    <row r="14904" spans="29:36" x14ac:dyDescent="0.3">
      <c r="AC14904" s="439"/>
      <c r="AD14904" s="439"/>
      <c r="AE14904" s="439"/>
      <c r="AF14904" s="439"/>
      <c r="AG14904" s="439"/>
      <c r="AH14904" s="439"/>
      <c r="AI14904" s="439"/>
      <c r="AJ14904" s="439"/>
    </row>
    <row r="14905" spans="29:36" x14ac:dyDescent="0.3">
      <c r="AC14905" s="439"/>
      <c r="AD14905" s="439"/>
      <c r="AE14905" s="439"/>
      <c r="AF14905" s="439"/>
      <c r="AG14905" s="439"/>
      <c r="AH14905" s="439"/>
      <c r="AI14905" s="439"/>
      <c r="AJ14905" s="439"/>
    </row>
    <row r="14906" spans="29:36" x14ac:dyDescent="0.3">
      <c r="AC14906" s="439"/>
      <c r="AD14906" s="439"/>
      <c r="AE14906" s="439"/>
      <c r="AF14906" s="439"/>
      <c r="AG14906" s="439"/>
      <c r="AH14906" s="439"/>
      <c r="AI14906" s="439"/>
      <c r="AJ14906" s="439"/>
    </row>
    <row r="14907" spans="29:36" x14ac:dyDescent="0.3">
      <c r="AC14907" s="439"/>
      <c r="AD14907" s="439"/>
      <c r="AE14907" s="439"/>
      <c r="AF14907" s="439"/>
      <c r="AG14907" s="439"/>
      <c r="AH14907" s="439"/>
      <c r="AI14907" s="439"/>
      <c r="AJ14907" s="439"/>
    </row>
    <row r="14908" spans="29:36" x14ac:dyDescent="0.3">
      <c r="AC14908" s="439"/>
      <c r="AD14908" s="439"/>
      <c r="AE14908" s="439"/>
      <c r="AF14908" s="439"/>
      <c r="AG14908" s="439"/>
      <c r="AH14908" s="439"/>
      <c r="AI14908" s="439"/>
      <c r="AJ14908" s="439"/>
    </row>
    <row r="14909" spans="29:36" x14ac:dyDescent="0.3">
      <c r="AC14909" s="439"/>
      <c r="AD14909" s="439"/>
      <c r="AE14909" s="439"/>
      <c r="AF14909" s="439"/>
      <c r="AG14909" s="439"/>
      <c r="AH14909" s="439"/>
      <c r="AI14909" s="439"/>
      <c r="AJ14909" s="439"/>
    </row>
    <row r="14910" spans="29:36" x14ac:dyDescent="0.3">
      <c r="AC14910" s="439"/>
      <c r="AD14910" s="439"/>
      <c r="AE14910" s="439"/>
      <c r="AF14910" s="439"/>
      <c r="AG14910" s="439"/>
      <c r="AH14910" s="439"/>
      <c r="AI14910" s="439"/>
      <c r="AJ14910" s="439"/>
    </row>
    <row r="14911" spans="29:36" x14ac:dyDescent="0.3">
      <c r="AC14911" s="439"/>
      <c r="AD14911" s="439"/>
      <c r="AE14911" s="439"/>
      <c r="AF14911" s="439"/>
      <c r="AG14911" s="439"/>
      <c r="AH14911" s="439"/>
      <c r="AI14911" s="439"/>
      <c r="AJ14911" s="439"/>
    </row>
    <row r="14912" spans="29:36" x14ac:dyDescent="0.3">
      <c r="AC14912" s="439"/>
      <c r="AD14912" s="439"/>
      <c r="AE14912" s="439"/>
      <c r="AF14912" s="439"/>
      <c r="AG14912" s="439"/>
      <c r="AH14912" s="439"/>
      <c r="AI14912" s="439"/>
      <c r="AJ14912" s="439"/>
    </row>
    <row r="14913" spans="29:36" x14ac:dyDescent="0.3">
      <c r="AC14913" s="439"/>
      <c r="AD14913" s="439"/>
      <c r="AE14913" s="439"/>
      <c r="AF14913" s="439"/>
      <c r="AG14913" s="439"/>
      <c r="AH14913" s="439"/>
      <c r="AI14913" s="439"/>
      <c r="AJ14913" s="439"/>
    </row>
    <row r="14914" spans="29:36" x14ac:dyDescent="0.3">
      <c r="AC14914" s="439"/>
      <c r="AD14914" s="439"/>
      <c r="AE14914" s="439"/>
      <c r="AF14914" s="439"/>
      <c r="AG14914" s="439"/>
      <c r="AH14914" s="439"/>
      <c r="AI14914" s="439"/>
      <c r="AJ14914" s="439"/>
    </row>
    <row r="14915" spans="29:36" x14ac:dyDescent="0.3">
      <c r="AC14915" s="439"/>
      <c r="AD14915" s="439"/>
      <c r="AE14915" s="439"/>
      <c r="AF14915" s="439"/>
      <c r="AG14915" s="439"/>
      <c r="AH14915" s="439"/>
      <c r="AI14915" s="439"/>
      <c r="AJ14915" s="439"/>
    </row>
    <row r="14916" spans="29:36" x14ac:dyDescent="0.3">
      <c r="AC14916" s="439"/>
      <c r="AD14916" s="439"/>
      <c r="AE14916" s="439"/>
      <c r="AF14916" s="439"/>
      <c r="AG14916" s="439"/>
      <c r="AH14916" s="439"/>
      <c r="AI14916" s="439"/>
      <c r="AJ14916" s="439"/>
    </row>
    <row r="14917" spans="29:36" x14ac:dyDescent="0.3">
      <c r="AC14917" s="439"/>
      <c r="AD14917" s="439"/>
      <c r="AE14917" s="439"/>
      <c r="AF14917" s="439"/>
      <c r="AG14917" s="439"/>
      <c r="AH14917" s="439"/>
      <c r="AI14917" s="439"/>
      <c r="AJ14917" s="439"/>
    </row>
    <row r="14918" spans="29:36" x14ac:dyDescent="0.3">
      <c r="AC14918" s="439"/>
      <c r="AD14918" s="439"/>
      <c r="AE14918" s="439"/>
      <c r="AF14918" s="439"/>
      <c r="AG14918" s="439"/>
      <c r="AH14918" s="439"/>
      <c r="AI14918" s="439"/>
      <c r="AJ14918" s="439"/>
    </row>
    <row r="14919" spans="29:36" x14ac:dyDescent="0.3">
      <c r="AC14919" s="439"/>
      <c r="AD14919" s="439"/>
      <c r="AE14919" s="439"/>
      <c r="AF14919" s="439"/>
      <c r="AG14919" s="439"/>
      <c r="AH14919" s="439"/>
      <c r="AI14919" s="439"/>
      <c r="AJ14919" s="439"/>
    </row>
    <row r="14920" spans="29:36" x14ac:dyDescent="0.3">
      <c r="AC14920" s="439"/>
      <c r="AD14920" s="439"/>
      <c r="AE14920" s="439"/>
      <c r="AF14920" s="439"/>
      <c r="AG14920" s="439"/>
      <c r="AH14920" s="439"/>
      <c r="AI14920" s="439"/>
      <c r="AJ14920" s="439"/>
    </row>
    <row r="14921" spans="29:36" x14ac:dyDescent="0.3">
      <c r="AC14921" s="439"/>
      <c r="AD14921" s="439"/>
      <c r="AE14921" s="439"/>
      <c r="AF14921" s="439"/>
      <c r="AG14921" s="439"/>
      <c r="AH14921" s="439"/>
      <c r="AI14921" s="439"/>
      <c r="AJ14921" s="439"/>
    </row>
    <row r="14922" spans="29:36" x14ac:dyDescent="0.3">
      <c r="AC14922" s="439"/>
      <c r="AD14922" s="439"/>
      <c r="AE14922" s="439"/>
      <c r="AF14922" s="439"/>
      <c r="AG14922" s="439"/>
      <c r="AH14922" s="439"/>
      <c r="AI14922" s="439"/>
      <c r="AJ14922" s="439"/>
    </row>
    <row r="14923" spans="29:36" x14ac:dyDescent="0.3">
      <c r="AC14923" s="439"/>
      <c r="AD14923" s="439"/>
      <c r="AE14923" s="439"/>
      <c r="AF14923" s="439"/>
      <c r="AG14923" s="439"/>
      <c r="AH14923" s="439"/>
      <c r="AI14923" s="439"/>
      <c r="AJ14923" s="439"/>
    </row>
    <row r="14924" spans="29:36" x14ac:dyDescent="0.3">
      <c r="AC14924" s="439"/>
      <c r="AD14924" s="439"/>
      <c r="AE14924" s="439"/>
      <c r="AF14924" s="439"/>
      <c r="AG14924" s="439"/>
      <c r="AH14924" s="439"/>
      <c r="AI14924" s="439"/>
      <c r="AJ14924" s="439"/>
    </row>
    <row r="14925" spans="29:36" x14ac:dyDescent="0.3">
      <c r="AC14925" s="439"/>
      <c r="AD14925" s="439"/>
      <c r="AE14925" s="439"/>
      <c r="AF14925" s="439"/>
      <c r="AG14925" s="439"/>
      <c r="AH14925" s="439"/>
      <c r="AI14925" s="439"/>
      <c r="AJ14925" s="439"/>
    </row>
    <row r="14926" spans="29:36" x14ac:dyDescent="0.3">
      <c r="AC14926" s="439"/>
      <c r="AD14926" s="439"/>
      <c r="AE14926" s="439"/>
      <c r="AF14926" s="439"/>
      <c r="AG14926" s="439"/>
      <c r="AH14926" s="439"/>
      <c r="AI14926" s="439"/>
      <c r="AJ14926" s="439"/>
    </row>
    <row r="14927" spans="29:36" x14ac:dyDescent="0.3">
      <c r="AC14927" s="439"/>
      <c r="AD14927" s="439"/>
      <c r="AE14927" s="439"/>
      <c r="AF14927" s="439"/>
      <c r="AG14927" s="439"/>
      <c r="AH14927" s="439"/>
      <c r="AI14927" s="439"/>
      <c r="AJ14927" s="439"/>
    </row>
    <row r="14928" spans="29:36" x14ac:dyDescent="0.3">
      <c r="AC14928" s="439"/>
      <c r="AD14928" s="439"/>
      <c r="AE14928" s="439"/>
      <c r="AF14928" s="439"/>
      <c r="AG14928" s="439"/>
      <c r="AH14928" s="439"/>
      <c r="AI14928" s="439"/>
      <c r="AJ14928" s="439"/>
    </row>
    <row r="14929" spans="29:36" x14ac:dyDescent="0.3">
      <c r="AC14929" s="439"/>
      <c r="AD14929" s="439"/>
      <c r="AE14929" s="439"/>
      <c r="AF14929" s="439"/>
      <c r="AG14929" s="439"/>
      <c r="AH14929" s="439"/>
      <c r="AI14929" s="439"/>
      <c r="AJ14929" s="439"/>
    </row>
    <row r="14930" spans="29:36" x14ac:dyDescent="0.3">
      <c r="AC14930" s="439"/>
      <c r="AD14930" s="439"/>
      <c r="AE14930" s="439"/>
      <c r="AF14930" s="439"/>
      <c r="AG14930" s="439"/>
      <c r="AH14930" s="439"/>
      <c r="AI14930" s="439"/>
      <c r="AJ14930" s="439"/>
    </row>
    <row r="14931" spans="29:36" x14ac:dyDescent="0.3">
      <c r="AC14931" s="439"/>
      <c r="AD14931" s="439"/>
      <c r="AE14931" s="439"/>
      <c r="AF14931" s="439"/>
      <c r="AG14931" s="439"/>
      <c r="AH14931" s="439"/>
      <c r="AI14931" s="439"/>
      <c r="AJ14931" s="439"/>
    </row>
    <row r="14932" spans="29:36" x14ac:dyDescent="0.3">
      <c r="AC14932" s="439"/>
      <c r="AD14932" s="439"/>
      <c r="AE14932" s="439"/>
      <c r="AF14932" s="439"/>
      <c r="AG14932" s="439"/>
      <c r="AH14932" s="439"/>
      <c r="AI14932" s="439"/>
      <c r="AJ14932" s="439"/>
    </row>
    <row r="14933" spans="29:36" x14ac:dyDescent="0.3">
      <c r="AC14933" s="439"/>
      <c r="AD14933" s="439"/>
      <c r="AE14933" s="439"/>
      <c r="AF14933" s="439"/>
      <c r="AG14933" s="439"/>
      <c r="AH14933" s="439"/>
      <c r="AI14933" s="439"/>
      <c r="AJ14933" s="439"/>
    </row>
    <row r="14934" spans="29:36" x14ac:dyDescent="0.3">
      <c r="AC14934" s="439"/>
      <c r="AD14934" s="439"/>
      <c r="AE14934" s="439"/>
      <c r="AF14934" s="439"/>
      <c r="AG14934" s="439"/>
      <c r="AH14934" s="439"/>
      <c r="AI14934" s="439"/>
      <c r="AJ14934" s="439"/>
    </row>
    <row r="14935" spans="29:36" x14ac:dyDescent="0.3">
      <c r="AC14935" s="439"/>
      <c r="AD14935" s="439"/>
      <c r="AE14935" s="439"/>
      <c r="AF14935" s="439"/>
      <c r="AG14935" s="439"/>
      <c r="AH14935" s="439"/>
      <c r="AI14935" s="439"/>
      <c r="AJ14935" s="439"/>
    </row>
    <row r="14936" spans="29:36" x14ac:dyDescent="0.3">
      <c r="AC14936" s="439"/>
      <c r="AD14936" s="439"/>
      <c r="AE14936" s="439"/>
      <c r="AF14936" s="439"/>
      <c r="AG14936" s="439"/>
      <c r="AH14936" s="439"/>
      <c r="AI14936" s="439"/>
      <c r="AJ14936" s="439"/>
    </row>
    <row r="14937" spans="29:36" x14ac:dyDescent="0.3">
      <c r="AC14937" s="439"/>
      <c r="AD14937" s="439"/>
      <c r="AE14937" s="439"/>
      <c r="AF14937" s="439"/>
      <c r="AG14937" s="439"/>
      <c r="AH14937" s="439"/>
      <c r="AI14937" s="439"/>
      <c r="AJ14937" s="439"/>
    </row>
    <row r="14938" spans="29:36" x14ac:dyDescent="0.3">
      <c r="AC14938" s="439"/>
      <c r="AD14938" s="439"/>
      <c r="AE14938" s="439"/>
      <c r="AF14938" s="439"/>
      <c r="AG14938" s="439"/>
      <c r="AH14938" s="439"/>
      <c r="AI14938" s="439"/>
      <c r="AJ14938" s="439"/>
    </row>
    <row r="14939" spans="29:36" x14ac:dyDescent="0.3">
      <c r="AC14939" s="439"/>
      <c r="AD14939" s="439"/>
      <c r="AE14939" s="439"/>
      <c r="AF14939" s="439"/>
      <c r="AG14939" s="439"/>
      <c r="AH14939" s="439"/>
      <c r="AI14939" s="439"/>
      <c r="AJ14939" s="439"/>
    </row>
    <row r="14940" spans="29:36" x14ac:dyDescent="0.3">
      <c r="AC14940" s="439"/>
      <c r="AD14940" s="439"/>
      <c r="AE14940" s="439"/>
      <c r="AF14940" s="439"/>
      <c r="AG14940" s="439"/>
      <c r="AH14940" s="439"/>
      <c r="AI14940" s="439"/>
      <c r="AJ14940" s="439"/>
    </row>
    <row r="14941" spans="29:36" x14ac:dyDescent="0.3">
      <c r="AC14941" s="439"/>
      <c r="AD14941" s="439"/>
      <c r="AE14941" s="439"/>
      <c r="AF14941" s="439"/>
      <c r="AG14941" s="439"/>
      <c r="AH14941" s="439"/>
      <c r="AI14941" s="439"/>
      <c r="AJ14941" s="439"/>
    </row>
    <row r="14942" spans="29:36" x14ac:dyDescent="0.3">
      <c r="AC14942" s="439"/>
      <c r="AD14942" s="439"/>
      <c r="AE14942" s="439"/>
      <c r="AF14942" s="439"/>
      <c r="AG14942" s="439"/>
      <c r="AH14942" s="439"/>
      <c r="AI14942" s="439"/>
      <c r="AJ14942" s="439"/>
    </row>
    <row r="14943" spans="29:36" x14ac:dyDescent="0.3">
      <c r="AC14943" s="439"/>
      <c r="AD14943" s="439"/>
      <c r="AE14943" s="439"/>
      <c r="AF14943" s="439"/>
      <c r="AG14943" s="439"/>
      <c r="AH14943" s="439"/>
      <c r="AI14943" s="439"/>
      <c r="AJ14943" s="439"/>
    </row>
    <row r="14944" spans="29:36" x14ac:dyDescent="0.3">
      <c r="AC14944" s="439"/>
      <c r="AD14944" s="439"/>
      <c r="AE14944" s="439"/>
      <c r="AF14944" s="439"/>
      <c r="AG14944" s="439"/>
      <c r="AH14944" s="439"/>
      <c r="AI14944" s="439"/>
      <c r="AJ14944" s="439"/>
    </row>
    <row r="14945" spans="29:36" x14ac:dyDescent="0.3">
      <c r="AC14945" s="439"/>
      <c r="AD14945" s="439"/>
      <c r="AE14945" s="439"/>
      <c r="AF14945" s="439"/>
      <c r="AG14945" s="439"/>
      <c r="AH14945" s="439"/>
      <c r="AI14945" s="439"/>
      <c r="AJ14945" s="439"/>
    </row>
    <row r="14946" spans="29:36" x14ac:dyDescent="0.3">
      <c r="AC14946" s="439"/>
      <c r="AD14946" s="439"/>
      <c r="AE14946" s="439"/>
      <c r="AF14946" s="439"/>
      <c r="AG14946" s="439"/>
      <c r="AH14946" s="439"/>
      <c r="AI14946" s="439"/>
      <c r="AJ14946" s="439"/>
    </row>
    <row r="14947" spans="29:36" x14ac:dyDescent="0.3">
      <c r="AC14947" s="439"/>
      <c r="AD14947" s="439"/>
      <c r="AE14947" s="439"/>
      <c r="AF14947" s="439"/>
      <c r="AG14947" s="439"/>
      <c r="AH14947" s="439"/>
      <c r="AI14947" s="439"/>
      <c r="AJ14947" s="439"/>
    </row>
    <row r="14948" spans="29:36" x14ac:dyDescent="0.3">
      <c r="AC14948" s="439"/>
      <c r="AD14948" s="439"/>
      <c r="AE14948" s="439"/>
      <c r="AF14948" s="439"/>
      <c r="AG14948" s="439"/>
      <c r="AH14948" s="439"/>
      <c r="AI14948" s="439"/>
      <c r="AJ14948" s="439"/>
    </row>
    <row r="14949" spans="29:36" x14ac:dyDescent="0.3">
      <c r="AC14949" s="439"/>
      <c r="AD14949" s="439"/>
      <c r="AE14949" s="439"/>
      <c r="AF14949" s="439"/>
      <c r="AG14949" s="439"/>
      <c r="AH14949" s="439"/>
      <c r="AI14949" s="439"/>
      <c r="AJ14949" s="439"/>
    </row>
    <row r="14950" spans="29:36" x14ac:dyDescent="0.3">
      <c r="AC14950" s="439"/>
      <c r="AD14950" s="439"/>
      <c r="AE14950" s="439"/>
      <c r="AF14950" s="439"/>
      <c r="AG14950" s="439"/>
      <c r="AH14950" s="439"/>
      <c r="AI14950" s="439"/>
      <c r="AJ14950" s="439"/>
    </row>
    <row r="14951" spans="29:36" x14ac:dyDescent="0.3">
      <c r="AC14951" s="439"/>
      <c r="AD14951" s="439"/>
      <c r="AE14951" s="439"/>
      <c r="AF14951" s="439"/>
      <c r="AG14951" s="439"/>
      <c r="AH14951" s="439"/>
      <c r="AI14951" s="439"/>
      <c r="AJ14951" s="439"/>
    </row>
    <row r="14952" spans="29:36" x14ac:dyDescent="0.3">
      <c r="AC14952" s="439"/>
      <c r="AD14952" s="439"/>
      <c r="AE14952" s="439"/>
      <c r="AF14952" s="439"/>
      <c r="AG14952" s="439"/>
      <c r="AH14952" s="439"/>
      <c r="AI14952" s="439"/>
      <c r="AJ14952" s="439"/>
    </row>
    <row r="14953" spans="29:36" x14ac:dyDescent="0.3">
      <c r="AC14953" s="439"/>
      <c r="AD14953" s="439"/>
      <c r="AE14953" s="439"/>
      <c r="AF14953" s="439"/>
      <c r="AG14953" s="439"/>
      <c r="AH14953" s="439"/>
      <c r="AI14953" s="439"/>
      <c r="AJ14953" s="439"/>
    </row>
    <row r="14954" spans="29:36" x14ac:dyDescent="0.3">
      <c r="AC14954" s="439"/>
      <c r="AD14954" s="439"/>
      <c r="AE14954" s="439"/>
      <c r="AF14954" s="439"/>
      <c r="AG14954" s="439"/>
      <c r="AH14954" s="439"/>
      <c r="AI14954" s="439"/>
      <c r="AJ14954" s="439"/>
    </row>
    <row r="14955" spans="29:36" x14ac:dyDescent="0.3">
      <c r="AC14955" s="439"/>
      <c r="AD14955" s="439"/>
      <c r="AE14955" s="439"/>
      <c r="AF14955" s="439"/>
      <c r="AG14955" s="439"/>
      <c r="AH14955" s="439"/>
      <c r="AI14955" s="439"/>
      <c r="AJ14955" s="439"/>
    </row>
    <row r="14956" spans="29:36" x14ac:dyDescent="0.3">
      <c r="AC14956" s="439"/>
      <c r="AD14956" s="439"/>
      <c r="AE14956" s="439"/>
      <c r="AF14956" s="439"/>
      <c r="AG14956" s="439"/>
      <c r="AH14956" s="439"/>
      <c r="AI14956" s="439"/>
      <c r="AJ14956" s="439"/>
    </row>
    <row r="14957" spans="29:36" x14ac:dyDescent="0.3">
      <c r="AC14957" s="439"/>
      <c r="AD14957" s="439"/>
      <c r="AE14957" s="439"/>
      <c r="AF14957" s="439"/>
      <c r="AG14957" s="439"/>
      <c r="AH14957" s="439"/>
      <c r="AI14957" s="439"/>
      <c r="AJ14957" s="439"/>
    </row>
    <row r="14958" spans="29:36" x14ac:dyDescent="0.3">
      <c r="AC14958" s="439"/>
      <c r="AD14958" s="439"/>
      <c r="AE14958" s="439"/>
      <c r="AF14958" s="439"/>
      <c r="AG14958" s="439"/>
      <c r="AH14958" s="439"/>
      <c r="AI14958" s="439"/>
      <c r="AJ14958" s="439"/>
    </row>
    <row r="14959" spans="29:36" x14ac:dyDescent="0.3">
      <c r="AC14959" s="439"/>
      <c r="AD14959" s="439"/>
      <c r="AE14959" s="439"/>
      <c r="AF14959" s="439"/>
      <c r="AG14959" s="439"/>
      <c r="AH14959" s="439"/>
      <c r="AI14959" s="439"/>
      <c r="AJ14959" s="439"/>
    </row>
    <row r="14960" spans="29:36" x14ac:dyDescent="0.3">
      <c r="AC14960" s="439"/>
      <c r="AD14960" s="439"/>
      <c r="AE14960" s="439"/>
      <c r="AF14960" s="439"/>
      <c r="AG14960" s="439"/>
      <c r="AH14960" s="439"/>
      <c r="AI14960" s="439"/>
      <c r="AJ14960" s="439"/>
    </row>
    <row r="14961" spans="29:36" x14ac:dyDescent="0.3">
      <c r="AC14961" s="439"/>
      <c r="AD14961" s="439"/>
      <c r="AE14961" s="439"/>
      <c r="AF14961" s="439"/>
      <c r="AG14961" s="439"/>
      <c r="AH14961" s="439"/>
      <c r="AI14961" s="439"/>
      <c r="AJ14961" s="439"/>
    </row>
    <row r="14962" spans="29:36" x14ac:dyDescent="0.3">
      <c r="AC14962" s="439"/>
      <c r="AD14962" s="439"/>
      <c r="AE14962" s="439"/>
      <c r="AF14962" s="439"/>
      <c r="AG14962" s="439"/>
      <c r="AH14962" s="439"/>
      <c r="AI14962" s="439"/>
      <c r="AJ14962" s="439"/>
    </row>
    <row r="14963" spans="29:36" x14ac:dyDescent="0.3">
      <c r="AC14963" s="439"/>
      <c r="AD14963" s="439"/>
      <c r="AE14963" s="439"/>
      <c r="AF14963" s="439"/>
      <c r="AG14963" s="439"/>
      <c r="AH14963" s="439"/>
      <c r="AI14963" s="439"/>
      <c r="AJ14963" s="439"/>
    </row>
    <row r="14964" spans="29:36" x14ac:dyDescent="0.3">
      <c r="AC14964" s="439"/>
      <c r="AD14964" s="439"/>
      <c r="AE14964" s="439"/>
      <c r="AF14964" s="439"/>
      <c r="AG14964" s="439"/>
      <c r="AH14964" s="439"/>
      <c r="AI14964" s="439"/>
      <c r="AJ14964" s="439"/>
    </row>
    <row r="14965" spans="29:36" x14ac:dyDescent="0.3">
      <c r="AC14965" s="439"/>
      <c r="AD14965" s="439"/>
      <c r="AE14965" s="439"/>
      <c r="AF14965" s="439"/>
      <c r="AG14965" s="439"/>
      <c r="AH14965" s="439"/>
      <c r="AI14965" s="439"/>
      <c r="AJ14965" s="439"/>
    </row>
    <row r="14966" spans="29:36" x14ac:dyDescent="0.3">
      <c r="AC14966" s="439"/>
      <c r="AD14966" s="439"/>
      <c r="AE14966" s="439"/>
      <c r="AF14966" s="439"/>
      <c r="AG14966" s="439"/>
      <c r="AH14966" s="439"/>
      <c r="AI14966" s="439"/>
      <c r="AJ14966" s="439"/>
    </row>
    <row r="14967" spans="29:36" x14ac:dyDescent="0.3">
      <c r="AC14967" s="439"/>
      <c r="AD14967" s="439"/>
      <c r="AE14967" s="439"/>
      <c r="AF14967" s="439"/>
      <c r="AG14967" s="439"/>
      <c r="AH14967" s="439"/>
      <c r="AI14967" s="439"/>
      <c r="AJ14967" s="439"/>
    </row>
    <row r="14968" spans="29:36" x14ac:dyDescent="0.3">
      <c r="AC14968" s="439"/>
      <c r="AD14968" s="439"/>
      <c r="AE14968" s="439"/>
      <c r="AF14968" s="439"/>
      <c r="AG14968" s="439"/>
      <c r="AH14968" s="439"/>
      <c r="AI14968" s="439"/>
      <c r="AJ14968" s="439"/>
    </row>
    <row r="14969" spans="29:36" x14ac:dyDescent="0.3">
      <c r="AC14969" s="439"/>
      <c r="AD14969" s="439"/>
      <c r="AE14969" s="439"/>
      <c r="AF14969" s="439"/>
      <c r="AG14969" s="439"/>
      <c r="AH14969" s="439"/>
      <c r="AI14969" s="439"/>
      <c r="AJ14969" s="439"/>
    </row>
    <row r="14970" spans="29:36" x14ac:dyDescent="0.3">
      <c r="AC14970" s="439"/>
      <c r="AD14970" s="439"/>
      <c r="AE14970" s="439"/>
      <c r="AF14970" s="439"/>
      <c r="AG14970" s="439"/>
      <c r="AH14970" s="439"/>
      <c r="AI14970" s="439"/>
      <c r="AJ14970" s="439"/>
    </row>
    <row r="14971" spans="29:36" x14ac:dyDescent="0.3">
      <c r="AC14971" s="439"/>
      <c r="AD14971" s="439"/>
      <c r="AE14971" s="439"/>
      <c r="AF14971" s="439"/>
      <c r="AG14971" s="439"/>
      <c r="AH14971" s="439"/>
      <c r="AI14971" s="439"/>
      <c r="AJ14971" s="439"/>
    </row>
    <row r="14972" spans="29:36" x14ac:dyDescent="0.3">
      <c r="AC14972" s="439"/>
      <c r="AD14972" s="439"/>
      <c r="AE14972" s="439"/>
      <c r="AF14972" s="439"/>
      <c r="AG14972" s="439"/>
      <c r="AH14972" s="439"/>
      <c r="AI14972" s="439"/>
      <c r="AJ14972" s="439"/>
    </row>
    <row r="14973" spans="29:36" x14ac:dyDescent="0.3">
      <c r="AC14973" s="439"/>
      <c r="AD14973" s="439"/>
      <c r="AE14973" s="439"/>
      <c r="AF14973" s="439"/>
      <c r="AG14973" s="439"/>
      <c r="AH14973" s="439"/>
      <c r="AI14973" s="439"/>
      <c r="AJ14973" s="439"/>
    </row>
    <row r="14974" spans="29:36" x14ac:dyDescent="0.3">
      <c r="AC14974" s="439"/>
      <c r="AD14974" s="439"/>
      <c r="AE14974" s="439"/>
      <c r="AF14974" s="439"/>
      <c r="AG14974" s="439"/>
      <c r="AH14974" s="439"/>
      <c r="AI14974" s="439"/>
      <c r="AJ14974" s="439"/>
    </row>
    <row r="14975" spans="29:36" x14ac:dyDescent="0.3">
      <c r="AC14975" s="439"/>
      <c r="AD14975" s="439"/>
      <c r="AE14975" s="439"/>
      <c r="AF14975" s="439"/>
      <c r="AG14975" s="439"/>
      <c r="AH14975" s="439"/>
      <c r="AI14975" s="439"/>
      <c r="AJ14975" s="439"/>
    </row>
    <row r="14976" spans="29:36" x14ac:dyDescent="0.3">
      <c r="AC14976" s="439"/>
      <c r="AD14976" s="439"/>
      <c r="AE14976" s="439"/>
      <c r="AF14976" s="439"/>
      <c r="AG14976" s="439"/>
      <c r="AH14976" s="439"/>
      <c r="AI14976" s="439"/>
      <c r="AJ14976" s="439"/>
    </row>
    <row r="14977" spans="29:36" x14ac:dyDescent="0.3">
      <c r="AC14977" s="439"/>
      <c r="AD14977" s="439"/>
      <c r="AE14977" s="439"/>
      <c r="AF14977" s="439"/>
      <c r="AG14977" s="439"/>
      <c r="AH14977" s="439"/>
      <c r="AI14977" s="439"/>
      <c r="AJ14977" s="439"/>
    </row>
    <row r="14978" spans="29:36" x14ac:dyDescent="0.3">
      <c r="AC14978" s="439"/>
      <c r="AD14978" s="439"/>
      <c r="AE14978" s="439"/>
      <c r="AF14978" s="439"/>
      <c r="AG14978" s="439"/>
      <c r="AH14978" s="439"/>
      <c r="AI14978" s="439"/>
      <c r="AJ14978" s="439"/>
    </row>
    <row r="14979" spans="29:36" x14ac:dyDescent="0.3">
      <c r="AC14979" s="439"/>
      <c r="AD14979" s="439"/>
      <c r="AE14979" s="439"/>
      <c r="AF14979" s="439"/>
      <c r="AG14979" s="439"/>
      <c r="AH14979" s="439"/>
      <c r="AI14979" s="439"/>
      <c r="AJ14979" s="439"/>
    </row>
    <row r="14980" spans="29:36" x14ac:dyDescent="0.3">
      <c r="AC14980" s="439"/>
      <c r="AD14980" s="439"/>
      <c r="AE14980" s="439"/>
      <c r="AF14980" s="439"/>
      <c r="AG14980" s="439"/>
      <c r="AH14980" s="439"/>
      <c r="AI14980" s="439"/>
      <c r="AJ14980" s="439"/>
    </row>
    <row r="14981" spans="29:36" x14ac:dyDescent="0.3">
      <c r="AC14981" s="439"/>
      <c r="AD14981" s="439"/>
      <c r="AE14981" s="439"/>
      <c r="AF14981" s="439"/>
      <c r="AG14981" s="439"/>
      <c r="AH14981" s="439"/>
      <c r="AI14981" s="439"/>
      <c r="AJ14981" s="439"/>
    </row>
    <row r="14982" spans="29:36" x14ac:dyDescent="0.3">
      <c r="AC14982" s="439"/>
      <c r="AD14982" s="439"/>
      <c r="AE14982" s="439"/>
      <c r="AF14982" s="439"/>
      <c r="AG14982" s="439"/>
      <c r="AH14982" s="439"/>
      <c r="AI14982" s="439"/>
      <c r="AJ14982" s="439"/>
    </row>
    <row r="14983" spans="29:36" x14ac:dyDescent="0.3">
      <c r="AC14983" s="439"/>
      <c r="AD14983" s="439"/>
      <c r="AE14983" s="439"/>
      <c r="AF14983" s="439"/>
      <c r="AG14983" s="439"/>
      <c r="AH14983" s="439"/>
      <c r="AI14983" s="439"/>
      <c r="AJ14983" s="439"/>
    </row>
    <row r="14984" spans="29:36" x14ac:dyDescent="0.3">
      <c r="AC14984" s="439"/>
      <c r="AD14984" s="439"/>
      <c r="AE14984" s="439"/>
      <c r="AF14984" s="439"/>
      <c r="AG14984" s="439"/>
      <c r="AH14984" s="439"/>
      <c r="AI14984" s="439"/>
      <c r="AJ14984" s="439"/>
    </row>
    <row r="14985" spans="29:36" x14ac:dyDescent="0.3">
      <c r="AC14985" s="439"/>
      <c r="AD14985" s="439"/>
      <c r="AE14985" s="439"/>
      <c r="AF14985" s="439"/>
      <c r="AG14985" s="439"/>
      <c r="AH14985" s="439"/>
      <c r="AI14985" s="439"/>
      <c r="AJ14985" s="439"/>
    </row>
    <row r="14986" spans="29:36" x14ac:dyDescent="0.3">
      <c r="AC14986" s="439"/>
      <c r="AD14986" s="439"/>
      <c r="AE14986" s="439"/>
      <c r="AF14986" s="439"/>
      <c r="AG14986" s="439"/>
      <c r="AH14986" s="439"/>
      <c r="AI14986" s="439"/>
      <c r="AJ14986" s="439"/>
    </row>
    <row r="14987" spans="29:36" x14ac:dyDescent="0.3">
      <c r="AC14987" s="439"/>
      <c r="AD14987" s="439"/>
      <c r="AE14987" s="439"/>
      <c r="AF14987" s="439"/>
      <c r="AG14987" s="439"/>
      <c r="AH14987" s="439"/>
      <c r="AI14987" s="439"/>
      <c r="AJ14987" s="439"/>
    </row>
    <row r="14988" spans="29:36" x14ac:dyDescent="0.3">
      <c r="AC14988" s="439"/>
      <c r="AD14988" s="439"/>
      <c r="AE14988" s="439"/>
      <c r="AF14988" s="439"/>
      <c r="AG14988" s="439"/>
      <c r="AH14988" s="439"/>
      <c r="AI14988" s="439"/>
      <c r="AJ14988" s="439"/>
    </row>
    <row r="14989" spans="29:36" x14ac:dyDescent="0.3">
      <c r="AC14989" s="439"/>
      <c r="AD14989" s="439"/>
      <c r="AE14989" s="439"/>
      <c r="AF14989" s="439"/>
      <c r="AG14989" s="439"/>
      <c r="AH14989" s="439"/>
      <c r="AI14989" s="439"/>
      <c r="AJ14989" s="439"/>
    </row>
    <row r="14990" spans="29:36" x14ac:dyDescent="0.3">
      <c r="AC14990" s="439"/>
      <c r="AD14990" s="439"/>
      <c r="AE14990" s="439"/>
      <c r="AF14990" s="439"/>
      <c r="AG14990" s="439"/>
      <c r="AH14990" s="439"/>
      <c r="AI14990" s="439"/>
      <c r="AJ14990" s="439"/>
    </row>
    <row r="14991" spans="29:36" x14ac:dyDescent="0.3">
      <c r="AC14991" s="439"/>
      <c r="AD14991" s="439"/>
      <c r="AE14991" s="439"/>
      <c r="AF14991" s="439"/>
      <c r="AG14991" s="439"/>
      <c r="AH14991" s="439"/>
      <c r="AI14991" s="439"/>
      <c r="AJ14991" s="439"/>
    </row>
    <row r="14992" spans="29:36" x14ac:dyDescent="0.3">
      <c r="AC14992" s="439"/>
      <c r="AD14992" s="439"/>
      <c r="AE14992" s="439"/>
      <c r="AF14992" s="439"/>
      <c r="AG14992" s="439"/>
      <c r="AH14992" s="439"/>
      <c r="AI14992" s="439"/>
      <c r="AJ14992" s="439"/>
    </row>
    <row r="14993" spans="29:36" x14ac:dyDescent="0.3">
      <c r="AC14993" s="439"/>
      <c r="AD14993" s="439"/>
      <c r="AE14993" s="439"/>
      <c r="AF14993" s="439"/>
      <c r="AG14993" s="439"/>
      <c r="AH14993" s="439"/>
      <c r="AI14993" s="439"/>
      <c r="AJ14993" s="439"/>
    </row>
    <row r="14994" spans="29:36" x14ac:dyDescent="0.3">
      <c r="AC14994" s="439"/>
      <c r="AD14994" s="439"/>
      <c r="AE14994" s="439"/>
      <c r="AF14994" s="439"/>
      <c r="AG14994" s="439"/>
      <c r="AH14994" s="439"/>
      <c r="AI14994" s="439"/>
      <c r="AJ14994" s="439"/>
    </row>
    <row r="14995" spans="29:36" x14ac:dyDescent="0.3">
      <c r="AC14995" s="439"/>
      <c r="AD14995" s="439"/>
      <c r="AE14995" s="439"/>
      <c r="AF14995" s="439"/>
      <c r="AG14995" s="439"/>
      <c r="AH14995" s="439"/>
      <c r="AI14995" s="439"/>
      <c r="AJ14995" s="439"/>
    </row>
    <row r="14996" spans="29:36" x14ac:dyDescent="0.3">
      <c r="AC14996" s="439"/>
      <c r="AD14996" s="439"/>
      <c r="AE14996" s="439"/>
      <c r="AF14996" s="439"/>
      <c r="AG14996" s="439"/>
      <c r="AH14996" s="439"/>
      <c r="AI14996" s="439"/>
      <c r="AJ14996" s="439"/>
    </row>
    <row r="14997" spans="29:36" x14ac:dyDescent="0.3">
      <c r="AC14997" s="439"/>
      <c r="AD14997" s="439"/>
      <c r="AE14997" s="439"/>
      <c r="AF14997" s="439"/>
      <c r="AG14997" s="439"/>
      <c r="AH14997" s="439"/>
      <c r="AI14997" s="439"/>
      <c r="AJ14997" s="439"/>
    </row>
    <row r="14998" spans="29:36" x14ac:dyDescent="0.3">
      <c r="AC14998" s="439"/>
      <c r="AD14998" s="439"/>
      <c r="AE14998" s="439"/>
      <c r="AF14998" s="439"/>
      <c r="AG14998" s="439"/>
      <c r="AH14998" s="439"/>
      <c r="AI14998" s="439"/>
      <c r="AJ14998" s="439"/>
    </row>
    <row r="14999" spans="29:36" x14ac:dyDescent="0.3">
      <c r="AC14999" s="439"/>
      <c r="AD14999" s="439"/>
      <c r="AE14999" s="439"/>
      <c r="AF14999" s="439"/>
      <c r="AG14999" s="439"/>
      <c r="AH14999" s="439"/>
      <c r="AI14999" s="439"/>
      <c r="AJ14999" s="439"/>
    </row>
    <row r="15000" spans="29:36" x14ac:dyDescent="0.3">
      <c r="AC15000" s="439"/>
      <c r="AD15000" s="439"/>
      <c r="AE15000" s="439"/>
      <c r="AF15000" s="439"/>
      <c r="AG15000" s="439"/>
      <c r="AH15000" s="439"/>
      <c r="AI15000" s="439"/>
      <c r="AJ15000" s="439"/>
    </row>
    <row r="15001" spans="29:36" x14ac:dyDescent="0.3">
      <c r="AC15001" s="439"/>
      <c r="AD15001" s="439"/>
      <c r="AE15001" s="439"/>
      <c r="AF15001" s="439"/>
      <c r="AG15001" s="439"/>
      <c r="AH15001" s="439"/>
      <c r="AI15001" s="439"/>
      <c r="AJ15001" s="439"/>
    </row>
    <row r="15002" spans="29:36" x14ac:dyDescent="0.3">
      <c r="AC15002" s="439"/>
      <c r="AD15002" s="439"/>
      <c r="AE15002" s="439"/>
      <c r="AF15002" s="439"/>
      <c r="AG15002" s="439"/>
      <c r="AH15002" s="439"/>
      <c r="AI15002" s="439"/>
      <c r="AJ15002" s="439"/>
    </row>
    <row r="15003" spans="29:36" x14ac:dyDescent="0.3">
      <c r="AC15003" s="439"/>
      <c r="AD15003" s="439"/>
      <c r="AE15003" s="439"/>
      <c r="AF15003" s="439"/>
      <c r="AG15003" s="439"/>
      <c r="AH15003" s="439"/>
      <c r="AI15003" s="439"/>
      <c r="AJ15003" s="439"/>
    </row>
    <row r="15004" spans="29:36" x14ac:dyDescent="0.3">
      <c r="AC15004" s="439"/>
      <c r="AD15004" s="439"/>
      <c r="AE15004" s="439"/>
      <c r="AF15004" s="439"/>
      <c r="AG15004" s="439"/>
      <c r="AH15004" s="439"/>
      <c r="AI15004" s="439"/>
      <c r="AJ15004" s="439"/>
    </row>
    <row r="15005" spans="29:36" x14ac:dyDescent="0.3">
      <c r="AC15005" s="439"/>
      <c r="AD15005" s="439"/>
      <c r="AE15005" s="439"/>
      <c r="AF15005" s="439"/>
      <c r="AG15005" s="439"/>
      <c r="AH15005" s="439"/>
      <c r="AI15005" s="439"/>
      <c r="AJ15005" s="439"/>
    </row>
    <row r="15006" spans="29:36" x14ac:dyDescent="0.3">
      <c r="AC15006" s="439"/>
      <c r="AD15006" s="439"/>
      <c r="AE15006" s="439"/>
      <c r="AF15006" s="439"/>
      <c r="AG15006" s="439"/>
      <c r="AH15006" s="439"/>
      <c r="AI15006" s="439"/>
      <c r="AJ15006" s="439"/>
    </row>
    <row r="15007" spans="29:36" x14ac:dyDescent="0.3">
      <c r="AC15007" s="439"/>
      <c r="AD15007" s="439"/>
      <c r="AE15007" s="439"/>
      <c r="AF15007" s="439"/>
      <c r="AG15007" s="439"/>
      <c r="AH15007" s="439"/>
      <c r="AI15007" s="439"/>
      <c r="AJ15007" s="439"/>
    </row>
    <row r="15008" spans="29:36" x14ac:dyDescent="0.3">
      <c r="AC15008" s="439"/>
      <c r="AD15008" s="439"/>
      <c r="AE15008" s="439"/>
      <c r="AF15008" s="439"/>
      <c r="AG15008" s="439"/>
      <c r="AH15008" s="439"/>
      <c r="AI15008" s="439"/>
      <c r="AJ15008" s="439"/>
    </row>
    <row r="15009" spans="29:36" x14ac:dyDescent="0.3">
      <c r="AC15009" s="439"/>
      <c r="AD15009" s="439"/>
      <c r="AE15009" s="439"/>
      <c r="AF15009" s="439"/>
      <c r="AG15009" s="439"/>
      <c r="AH15009" s="439"/>
      <c r="AI15009" s="439"/>
      <c r="AJ15009" s="439"/>
    </row>
    <row r="15010" spans="29:36" x14ac:dyDescent="0.3">
      <c r="AC15010" s="439"/>
      <c r="AD15010" s="439"/>
      <c r="AE15010" s="439"/>
      <c r="AF15010" s="439"/>
      <c r="AG15010" s="439"/>
      <c r="AH15010" s="439"/>
      <c r="AI15010" s="439"/>
      <c r="AJ15010" s="439"/>
    </row>
    <row r="15011" spans="29:36" x14ac:dyDescent="0.3">
      <c r="AC15011" s="439"/>
      <c r="AD15011" s="439"/>
      <c r="AE15011" s="439"/>
      <c r="AF15011" s="439"/>
      <c r="AG15011" s="439"/>
      <c r="AH15011" s="439"/>
      <c r="AI15011" s="439"/>
      <c r="AJ15011" s="439"/>
    </row>
    <row r="15012" spans="29:36" x14ac:dyDescent="0.3">
      <c r="AC15012" s="439"/>
      <c r="AD15012" s="439"/>
      <c r="AE15012" s="439"/>
      <c r="AF15012" s="439"/>
      <c r="AG15012" s="439"/>
      <c r="AH15012" s="439"/>
      <c r="AI15012" s="439"/>
      <c r="AJ15012" s="439"/>
    </row>
    <row r="15013" spans="29:36" x14ac:dyDescent="0.3">
      <c r="AC15013" s="439"/>
      <c r="AD15013" s="439"/>
      <c r="AE15013" s="439"/>
      <c r="AF15013" s="439"/>
      <c r="AG15013" s="439"/>
      <c r="AH15013" s="439"/>
      <c r="AI15013" s="439"/>
      <c r="AJ15013" s="439"/>
    </row>
    <row r="15014" spans="29:36" x14ac:dyDescent="0.3">
      <c r="AC15014" s="439"/>
      <c r="AD15014" s="439"/>
      <c r="AE15014" s="439"/>
      <c r="AF15014" s="439"/>
      <c r="AG15014" s="439"/>
      <c r="AH15014" s="439"/>
      <c r="AI15014" s="439"/>
      <c r="AJ15014" s="439"/>
    </row>
    <row r="15015" spans="29:36" x14ac:dyDescent="0.3">
      <c r="AC15015" s="439"/>
      <c r="AD15015" s="439"/>
      <c r="AE15015" s="439"/>
      <c r="AF15015" s="439"/>
      <c r="AG15015" s="439"/>
      <c r="AH15015" s="439"/>
      <c r="AI15015" s="439"/>
      <c r="AJ15015" s="439"/>
    </row>
    <row r="15016" spans="29:36" x14ac:dyDescent="0.3">
      <c r="AC15016" s="439"/>
      <c r="AD15016" s="439"/>
      <c r="AE15016" s="439"/>
      <c r="AF15016" s="439"/>
      <c r="AG15016" s="439"/>
      <c r="AH15016" s="439"/>
      <c r="AI15016" s="439"/>
      <c r="AJ15016" s="439"/>
    </row>
    <row r="15017" spans="29:36" x14ac:dyDescent="0.3">
      <c r="AC15017" s="439"/>
      <c r="AD15017" s="439"/>
      <c r="AE15017" s="439"/>
      <c r="AF15017" s="439"/>
      <c r="AG15017" s="439"/>
      <c r="AH15017" s="439"/>
      <c r="AI15017" s="439"/>
      <c r="AJ15017" s="439"/>
    </row>
    <row r="15018" spans="29:36" x14ac:dyDescent="0.3">
      <c r="AC15018" s="439"/>
      <c r="AD15018" s="439"/>
      <c r="AE15018" s="439"/>
      <c r="AF15018" s="439"/>
      <c r="AG15018" s="439"/>
      <c r="AH15018" s="439"/>
      <c r="AI15018" s="439"/>
      <c r="AJ15018" s="439"/>
    </row>
    <row r="15019" spans="29:36" x14ac:dyDescent="0.3">
      <c r="AC15019" s="439"/>
      <c r="AD15019" s="439"/>
      <c r="AE15019" s="439"/>
      <c r="AF15019" s="439"/>
      <c r="AG15019" s="439"/>
      <c r="AH15019" s="439"/>
      <c r="AI15019" s="439"/>
      <c r="AJ15019" s="439"/>
    </row>
    <row r="15020" spans="29:36" x14ac:dyDescent="0.3">
      <c r="AC15020" s="439"/>
      <c r="AD15020" s="439"/>
      <c r="AE15020" s="439"/>
      <c r="AF15020" s="439"/>
      <c r="AG15020" s="439"/>
      <c r="AH15020" s="439"/>
      <c r="AI15020" s="439"/>
      <c r="AJ15020" s="439"/>
    </row>
    <row r="15021" spans="29:36" x14ac:dyDescent="0.3">
      <c r="AC15021" s="439"/>
      <c r="AD15021" s="439"/>
      <c r="AE15021" s="439"/>
      <c r="AF15021" s="439"/>
      <c r="AG15021" s="439"/>
      <c r="AH15021" s="439"/>
      <c r="AI15021" s="439"/>
      <c r="AJ15021" s="439"/>
    </row>
    <row r="15022" spans="29:36" x14ac:dyDescent="0.3">
      <c r="AC15022" s="439"/>
      <c r="AD15022" s="439"/>
      <c r="AE15022" s="439"/>
      <c r="AF15022" s="439"/>
      <c r="AG15022" s="439"/>
      <c r="AH15022" s="439"/>
      <c r="AI15022" s="439"/>
      <c r="AJ15022" s="439"/>
    </row>
    <row r="15023" spans="29:36" x14ac:dyDescent="0.3">
      <c r="AC15023" s="439"/>
      <c r="AD15023" s="439"/>
      <c r="AE15023" s="439"/>
      <c r="AF15023" s="439"/>
      <c r="AG15023" s="439"/>
      <c r="AH15023" s="439"/>
      <c r="AI15023" s="439"/>
      <c r="AJ15023" s="439"/>
    </row>
    <row r="15024" spans="29:36" x14ac:dyDescent="0.3">
      <c r="AC15024" s="439"/>
      <c r="AD15024" s="439"/>
      <c r="AE15024" s="439"/>
      <c r="AF15024" s="439"/>
      <c r="AG15024" s="439"/>
      <c r="AH15024" s="439"/>
      <c r="AI15024" s="439"/>
      <c r="AJ15024" s="439"/>
    </row>
    <row r="15025" spans="29:36" x14ac:dyDescent="0.3">
      <c r="AC15025" s="439"/>
      <c r="AD15025" s="439"/>
      <c r="AE15025" s="439"/>
      <c r="AF15025" s="439"/>
      <c r="AG15025" s="439"/>
      <c r="AH15025" s="439"/>
      <c r="AI15025" s="439"/>
      <c r="AJ15025" s="439"/>
    </row>
    <row r="15026" spans="29:36" x14ac:dyDescent="0.3">
      <c r="AC15026" s="439"/>
      <c r="AD15026" s="439"/>
      <c r="AE15026" s="439"/>
      <c r="AF15026" s="439"/>
      <c r="AG15026" s="439"/>
      <c r="AH15026" s="439"/>
      <c r="AI15026" s="439"/>
      <c r="AJ15026" s="439"/>
    </row>
    <row r="15027" spans="29:36" x14ac:dyDescent="0.3">
      <c r="AC15027" s="439"/>
      <c r="AD15027" s="439"/>
      <c r="AE15027" s="439"/>
      <c r="AF15027" s="439"/>
      <c r="AG15027" s="439"/>
      <c r="AH15027" s="439"/>
      <c r="AI15027" s="439"/>
      <c r="AJ15027" s="439"/>
    </row>
    <row r="15028" spans="29:36" x14ac:dyDescent="0.3">
      <c r="AC15028" s="439"/>
      <c r="AD15028" s="439"/>
      <c r="AE15028" s="439"/>
      <c r="AF15028" s="439"/>
      <c r="AG15028" s="439"/>
      <c r="AH15028" s="439"/>
      <c r="AI15028" s="439"/>
      <c r="AJ15028" s="439"/>
    </row>
    <row r="15029" spans="29:36" x14ac:dyDescent="0.3">
      <c r="AC15029" s="439"/>
      <c r="AD15029" s="439"/>
      <c r="AE15029" s="439"/>
      <c r="AF15029" s="439"/>
      <c r="AG15029" s="439"/>
      <c r="AH15029" s="439"/>
      <c r="AI15029" s="439"/>
      <c r="AJ15029" s="439"/>
    </row>
    <row r="15030" spans="29:36" x14ac:dyDescent="0.3">
      <c r="AC15030" s="439"/>
      <c r="AD15030" s="439"/>
      <c r="AE15030" s="439"/>
      <c r="AF15030" s="439"/>
      <c r="AG15030" s="439"/>
      <c r="AH15030" s="439"/>
      <c r="AI15030" s="439"/>
      <c r="AJ15030" s="439"/>
    </row>
    <row r="15031" spans="29:36" x14ac:dyDescent="0.3">
      <c r="AC15031" s="439"/>
      <c r="AD15031" s="439"/>
      <c r="AE15031" s="439"/>
      <c r="AF15031" s="439"/>
      <c r="AG15031" s="439"/>
      <c r="AH15031" s="439"/>
      <c r="AI15031" s="439"/>
      <c r="AJ15031" s="439"/>
    </row>
    <row r="15032" spans="29:36" x14ac:dyDescent="0.3">
      <c r="AC15032" s="439"/>
      <c r="AD15032" s="439"/>
      <c r="AE15032" s="439"/>
      <c r="AF15032" s="439"/>
      <c r="AG15032" s="439"/>
      <c r="AH15032" s="439"/>
      <c r="AI15032" s="439"/>
      <c r="AJ15032" s="439"/>
    </row>
    <row r="15033" spans="29:36" x14ac:dyDescent="0.3">
      <c r="AC15033" s="439"/>
      <c r="AD15033" s="439"/>
      <c r="AE15033" s="439"/>
      <c r="AF15033" s="439"/>
      <c r="AG15033" s="439"/>
      <c r="AH15033" s="439"/>
      <c r="AI15033" s="439"/>
      <c r="AJ15033" s="439"/>
    </row>
    <row r="15034" spans="29:36" x14ac:dyDescent="0.3">
      <c r="AC15034" s="439"/>
      <c r="AD15034" s="439"/>
      <c r="AE15034" s="439"/>
      <c r="AF15034" s="439"/>
      <c r="AG15034" s="439"/>
      <c r="AH15034" s="439"/>
      <c r="AI15034" s="439"/>
      <c r="AJ15034" s="439"/>
    </row>
    <row r="15035" spans="29:36" x14ac:dyDescent="0.3">
      <c r="AC15035" s="439"/>
      <c r="AD15035" s="439"/>
      <c r="AE15035" s="439"/>
      <c r="AF15035" s="439"/>
      <c r="AG15035" s="439"/>
      <c r="AH15035" s="439"/>
      <c r="AI15035" s="439"/>
      <c r="AJ15035" s="439"/>
    </row>
    <row r="15036" spans="29:36" x14ac:dyDescent="0.3">
      <c r="AC15036" s="439"/>
      <c r="AD15036" s="439"/>
      <c r="AE15036" s="439"/>
      <c r="AF15036" s="439"/>
      <c r="AG15036" s="439"/>
      <c r="AH15036" s="439"/>
      <c r="AI15036" s="439"/>
      <c r="AJ15036" s="439"/>
    </row>
    <row r="15037" spans="29:36" x14ac:dyDescent="0.3">
      <c r="AC15037" s="439"/>
      <c r="AD15037" s="439"/>
      <c r="AE15037" s="439"/>
      <c r="AF15037" s="439"/>
      <c r="AG15037" s="439"/>
      <c r="AH15037" s="439"/>
      <c r="AI15037" s="439"/>
      <c r="AJ15037" s="439"/>
    </row>
    <row r="15038" spans="29:36" x14ac:dyDescent="0.3">
      <c r="AC15038" s="439"/>
      <c r="AD15038" s="439"/>
      <c r="AE15038" s="439"/>
      <c r="AF15038" s="439"/>
      <c r="AG15038" s="439"/>
      <c r="AH15038" s="439"/>
      <c r="AI15038" s="439"/>
      <c r="AJ15038" s="439"/>
    </row>
    <row r="15039" spans="29:36" x14ac:dyDescent="0.3">
      <c r="AC15039" s="439"/>
      <c r="AD15039" s="439"/>
      <c r="AE15039" s="439"/>
      <c r="AF15039" s="439"/>
      <c r="AG15039" s="439"/>
      <c r="AH15039" s="439"/>
      <c r="AI15039" s="439"/>
      <c r="AJ15039" s="439"/>
    </row>
    <row r="15040" spans="29:36" x14ac:dyDescent="0.3">
      <c r="AC15040" s="439"/>
      <c r="AD15040" s="439"/>
      <c r="AE15040" s="439"/>
      <c r="AF15040" s="439"/>
      <c r="AG15040" s="439"/>
      <c r="AH15040" s="439"/>
      <c r="AI15040" s="439"/>
      <c r="AJ15040" s="439"/>
    </row>
    <row r="15041" spans="29:36" x14ac:dyDescent="0.3">
      <c r="AC15041" s="439"/>
      <c r="AD15041" s="439"/>
      <c r="AE15041" s="439"/>
      <c r="AF15041" s="439"/>
      <c r="AG15041" s="439"/>
      <c r="AH15041" s="439"/>
      <c r="AI15041" s="439"/>
      <c r="AJ15041" s="439"/>
    </row>
    <row r="15042" spans="29:36" x14ac:dyDescent="0.3">
      <c r="AC15042" s="439"/>
      <c r="AD15042" s="439"/>
      <c r="AE15042" s="439"/>
      <c r="AF15042" s="439"/>
      <c r="AG15042" s="439"/>
      <c r="AH15042" s="439"/>
      <c r="AI15042" s="439"/>
      <c r="AJ15042" s="439"/>
    </row>
    <row r="15043" spans="29:36" x14ac:dyDescent="0.3">
      <c r="AC15043" s="439"/>
      <c r="AD15043" s="439"/>
      <c r="AE15043" s="439"/>
      <c r="AF15043" s="439"/>
      <c r="AG15043" s="439"/>
      <c r="AH15043" s="439"/>
      <c r="AI15043" s="439"/>
      <c r="AJ15043" s="439"/>
    </row>
    <row r="15044" spans="29:36" x14ac:dyDescent="0.3">
      <c r="AC15044" s="439"/>
      <c r="AD15044" s="439"/>
      <c r="AE15044" s="439"/>
      <c r="AF15044" s="439"/>
      <c r="AG15044" s="439"/>
      <c r="AH15044" s="439"/>
      <c r="AI15044" s="439"/>
      <c r="AJ15044" s="439"/>
    </row>
    <row r="15045" spans="29:36" x14ac:dyDescent="0.3">
      <c r="AC15045" s="439"/>
      <c r="AD15045" s="439"/>
      <c r="AE15045" s="439"/>
      <c r="AF15045" s="439"/>
      <c r="AG15045" s="439"/>
      <c r="AH15045" s="439"/>
      <c r="AI15045" s="439"/>
      <c r="AJ15045" s="439"/>
    </row>
    <row r="15046" spans="29:36" x14ac:dyDescent="0.3">
      <c r="AC15046" s="439"/>
      <c r="AD15046" s="439"/>
      <c r="AE15046" s="439"/>
      <c r="AF15046" s="439"/>
      <c r="AG15046" s="439"/>
      <c r="AH15046" s="439"/>
      <c r="AI15046" s="439"/>
      <c r="AJ15046" s="439"/>
    </row>
    <row r="15047" spans="29:36" x14ac:dyDescent="0.3">
      <c r="AC15047" s="439"/>
      <c r="AD15047" s="439"/>
      <c r="AE15047" s="439"/>
      <c r="AF15047" s="439"/>
      <c r="AG15047" s="439"/>
      <c r="AH15047" s="439"/>
      <c r="AI15047" s="439"/>
      <c r="AJ15047" s="439"/>
    </row>
    <row r="15048" spans="29:36" x14ac:dyDescent="0.3">
      <c r="AC15048" s="439"/>
      <c r="AD15048" s="439"/>
      <c r="AE15048" s="439"/>
      <c r="AF15048" s="439"/>
      <c r="AG15048" s="439"/>
      <c r="AH15048" s="439"/>
      <c r="AI15048" s="439"/>
      <c r="AJ15048" s="439"/>
    </row>
    <row r="15049" spans="29:36" x14ac:dyDescent="0.3">
      <c r="AC15049" s="439"/>
      <c r="AD15049" s="439"/>
      <c r="AE15049" s="439"/>
      <c r="AF15049" s="439"/>
      <c r="AG15049" s="439"/>
      <c r="AH15049" s="439"/>
      <c r="AI15049" s="439"/>
      <c r="AJ15049" s="439"/>
    </row>
    <row r="15050" spans="29:36" x14ac:dyDescent="0.3">
      <c r="AC15050" s="439"/>
      <c r="AD15050" s="439"/>
      <c r="AE15050" s="439"/>
      <c r="AF15050" s="439"/>
      <c r="AG15050" s="439"/>
      <c r="AH15050" s="439"/>
      <c r="AI15050" s="439"/>
      <c r="AJ15050" s="439"/>
    </row>
    <row r="15051" spans="29:36" x14ac:dyDescent="0.3">
      <c r="AC15051" s="439"/>
      <c r="AD15051" s="439"/>
      <c r="AE15051" s="439"/>
      <c r="AF15051" s="439"/>
      <c r="AG15051" s="439"/>
      <c r="AH15051" s="439"/>
      <c r="AI15051" s="439"/>
      <c r="AJ15051" s="439"/>
    </row>
    <row r="15052" spans="29:36" x14ac:dyDescent="0.3">
      <c r="AC15052" s="439"/>
      <c r="AD15052" s="439"/>
      <c r="AE15052" s="439"/>
      <c r="AF15052" s="439"/>
      <c r="AG15052" s="439"/>
      <c r="AH15052" s="439"/>
      <c r="AI15052" s="439"/>
      <c r="AJ15052" s="439"/>
    </row>
    <row r="15053" spans="29:36" x14ac:dyDescent="0.3">
      <c r="AC15053" s="439"/>
      <c r="AD15053" s="439"/>
      <c r="AE15053" s="439"/>
      <c r="AF15053" s="439"/>
      <c r="AG15053" s="439"/>
      <c r="AH15053" s="439"/>
      <c r="AI15053" s="439"/>
      <c r="AJ15053" s="439"/>
    </row>
    <row r="15054" spans="29:36" x14ac:dyDescent="0.3">
      <c r="AC15054" s="439"/>
      <c r="AD15054" s="439"/>
      <c r="AE15054" s="439"/>
      <c r="AF15054" s="439"/>
      <c r="AG15054" s="439"/>
      <c r="AH15054" s="439"/>
      <c r="AI15054" s="439"/>
      <c r="AJ15054" s="439"/>
    </row>
    <row r="15055" spans="29:36" x14ac:dyDescent="0.3">
      <c r="AC15055" s="439"/>
      <c r="AD15055" s="439"/>
      <c r="AE15055" s="439"/>
      <c r="AF15055" s="439"/>
      <c r="AG15055" s="439"/>
      <c r="AH15055" s="439"/>
      <c r="AI15055" s="439"/>
      <c r="AJ15055" s="439"/>
    </row>
    <row r="15056" spans="29:36" x14ac:dyDescent="0.3">
      <c r="AC15056" s="439"/>
      <c r="AD15056" s="439"/>
      <c r="AE15056" s="439"/>
      <c r="AF15056" s="439"/>
      <c r="AG15056" s="439"/>
      <c r="AH15056" s="439"/>
      <c r="AI15056" s="439"/>
      <c r="AJ15056" s="439"/>
    </row>
    <row r="15057" spans="29:36" x14ac:dyDescent="0.3">
      <c r="AC15057" s="439"/>
      <c r="AD15057" s="439"/>
      <c r="AE15057" s="439"/>
      <c r="AF15057" s="439"/>
      <c r="AG15057" s="439"/>
      <c r="AH15057" s="439"/>
      <c r="AI15057" s="439"/>
      <c r="AJ15057" s="439"/>
    </row>
    <row r="15058" spans="29:36" x14ac:dyDescent="0.3">
      <c r="AC15058" s="439"/>
      <c r="AD15058" s="439"/>
      <c r="AE15058" s="439"/>
      <c r="AF15058" s="439"/>
      <c r="AG15058" s="439"/>
      <c r="AH15058" s="439"/>
      <c r="AI15058" s="439"/>
      <c r="AJ15058" s="439"/>
    </row>
    <row r="15059" spans="29:36" x14ac:dyDescent="0.3">
      <c r="AC15059" s="439"/>
      <c r="AD15059" s="439"/>
      <c r="AE15059" s="439"/>
      <c r="AF15059" s="439"/>
      <c r="AG15059" s="439"/>
      <c r="AH15059" s="439"/>
      <c r="AI15059" s="439"/>
      <c r="AJ15059" s="439"/>
    </row>
    <row r="15060" spans="29:36" x14ac:dyDescent="0.3">
      <c r="AC15060" s="439"/>
      <c r="AD15060" s="439"/>
      <c r="AE15060" s="439"/>
      <c r="AF15060" s="439"/>
      <c r="AG15060" s="439"/>
      <c r="AH15060" s="439"/>
      <c r="AI15060" s="439"/>
      <c r="AJ15060" s="439"/>
    </row>
    <row r="15061" spans="29:36" x14ac:dyDescent="0.3">
      <c r="AC15061" s="439"/>
      <c r="AD15061" s="439"/>
      <c r="AE15061" s="439"/>
      <c r="AF15061" s="439"/>
      <c r="AG15061" s="439"/>
      <c r="AH15061" s="439"/>
      <c r="AI15061" s="439"/>
      <c r="AJ15061" s="439"/>
    </row>
    <row r="15062" spans="29:36" x14ac:dyDescent="0.3">
      <c r="AC15062" s="439"/>
      <c r="AD15062" s="439"/>
      <c r="AE15062" s="439"/>
      <c r="AF15062" s="439"/>
      <c r="AG15062" s="439"/>
      <c r="AH15062" s="439"/>
      <c r="AI15062" s="439"/>
      <c r="AJ15062" s="439"/>
    </row>
    <row r="15063" spans="29:36" x14ac:dyDescent="0.3">
      <c r="AC15063" s="439"/>
      <c r="AD15063" s="439"/>
      <c r="AE15063" s="439"/>
      <c r="AF15063" s="439"/>
      <c r="AG15063" s="439"/>
      <c r="AH15063" s="439"/>
      <c r="AI15063" s="439"/>
      <c r="AJ15063" s="439"/>
    </row>
    <row r="15064" spans="29:36" x14ac:dyDescent="0.3">
      <c r="AC15064" s="439"/>
      <c r="AD15064" s="439"/>
      <c r="AE15064" s="439"/>
      <c r="AF15064" s="439"/>
      <c r="AG15064" s="439"/>
      <c r="AH15064" s="439"/>
      <c r="AI15064" s="439"/>
      <c r="AJ15064" s="439"/>
    </row>
    <row r="15065" spans="29:36" x14ac:dyDescent="0.3">
      <c r="AC15065" s="439"/>
      <c r="AD15065" s="439"/>
      <c r="AE15065" s="439"/>
      <c r="AF15065" s="439"/>
      <c r="AG15065" s="439"/>
      <c r="AH15065" s="439"/>
      <c r="AI15065" s="439"/>
      <c r="AJ15065" s="439"/>
    </row>
    <row r="15066" spans="29:36" x14ac:dyDescent="0.3">
      <c r="AC15066" s="439"/>
      <c r="AD15066" s="439"/>
      <c r="AE15066" s="439"/>
      <c r="AF15066" s="439"/>
      <c r="AG15066" s="439"/>
      <c r="AH15066" s="439"/>
      <c r="AI15066" s="439"/>
      <c r="AJ15066" s="439"/>
    </row>
    <row r="15067" spans="29:36" x14ac:dyDescent="0.3">
      <c r="AC15067" s="439"/>
      <c r="AD15067" s="439"/>
      <c r="AE15067" s="439"/>
      <c r="AF15067" s="439"/>
      <c r="AG15067" s="439"/>
      <c r="AH15067" s="439"/>
      <c r="AI15067" s="439"/>
      <c r="AJ15067" s="439"/>
    </row>
    <row r="15068" spans="29:36" x14ac:dyDescent="0.3">
      <c r="AC15068" s="439"/>
      <c r="AD15068" s="439"/>
      <c r="AE15068" s="439"/>
      <c r="AF15068" s="439"/>
      <c r="AG15068" s="439"/>
      <c r="AH15068" s="439"/>
      <c r="AI15068" s="439"/>
      <c r="AJ15068" s="439"/>
    </row>
    <row r="15069" spans="29:36" x14ac:dyDescent="0.3">
      <c r="AC15069" s="439"/>
      <c r="AD15069" s="439"/>
      <c r="AE15069" s="439"/>
      <c r="AF15069" s="439"/>
      <c r="AG15069" s="439"/>
      <c r="AH15069" s="439"/>
      <c r="AI15069" s="439"/>
      <c r="AJ15069" s="439"/>
    </row>
    <row r="15070" spans="29:36" x14ac:dyDescent="0.3">
      <c r="AC15070" s="439"/>
      <c r="AD15070" s="439"/>
      <c r="AE15070" s="439"/>
      <c r="AF15070" s="439"/>
      <c r="AG15070" s="439"/>
      <c r="AH15070" s="439"/>
      <c r="AI15070" s="439"/>
      <c r="AJ15070" s="439"/>
    </row>
    <row r="15071" spans="29:36" x14ac:dyDescent="0.3">
      <c r="AC15071" s="439"/>
      <c r="AD15071" s="439"/>
      <c r="AE15071" s="439"/>
      <c r="AF15071" s="439"/>
      <c r="AG15071" s="439"/>
      <c r="AH15071" s="439"/>
      <c r="AI15071" s="439"/>
      <c r="AJ15071" s="439"/>
    </row>
    <row r="15072" spans="29:36" x14ac:dyDescent="0.3">
      <c r="AC15072" s="439"/>
      <c r="AD15072" s="439"/>
      <c r="AE15072" s="439"/>
      <c r="AF15072" s="439"/>
      <c r="AG15072" s="439"/>
      <c r="AH15072" s="439"/>
      <c r="AI15072" s="439"/>
      <c r="AJ15072" s="439"/>
    </row>
    <row r="15073" spans="29:36" x14ac:dyDescent="0.3">
      <c r="AC15073" s="439"/>
      <c r="AD15073" s="439"/>
      <c r="AE15073" s="439"/>
      <c r="AF15073" s="439"/>
      <c r="AG15073" s="439"/>
      <c r="AH15073" s="439"/>
      <c r="AI15073" s="439"/>
      <c r="AJ15073" s="439"/>
    </row>
    <row r="15074" spans="29:36" x14ac:dyDescent="0.3">
      <c r="AC15074" s="439"/>
      <c r="AD15074" s="439"/>
      <c r="AE15074" s="439"/>
      <c r="AF15074" s="439"/>
      <c r="AG15074" s="439"/>
      <c r="AH15074" s="439"/>
      <c r="AI15074" s="439"/>
      <c r="AJ15074" s="439"/>
    </row>
    <row r="15075" spans="29:36" x14ac:dyDescent="0.3">
      <c r="AC15075" s="439"/>
      <c r="AD15075" s="439"/>
      <c r="AE15075" s="439"/>
      <c r="AF15075" s="439"/>
      <c r="AG15075" s="439"/>
      <c r="AH15075" s="439"/>
      <c r="AI15075" s="439"/>
      <c r="AJ15075" s="439"/>
    </row>
    <row r="15076" spans="29:36" x14ac:dyDescent="0.3">
      <c r="AC15076" s="439"/>
      <c r="AD15076" s="439"/>
      <c r="AE15076" s="439"/>
      <c r="AF15076" s="439"/>
      <c r="AG15076" s="439"/>
      <c r="AH15076" s="439"/>
      <c r="AI15076" s="439"/>
      <c r="AJ15076" s="439"/>
    </row>
    <row r="15077" spans="29:36" x14ac:dyDescent="0.3">
      <c r="AC15077" s="439"/>
      <c r="AD15077" s="439"/>
      <c r="AE15077" s="439"/>
      <c r="AF15077" s="439"/>
      <c r="AG15077" s="439"/>
      <c r="AH15077" s="439"/>
      <c r="AI15077" s="439"/>
      <c r="AJ15077" s="439"/>
    </row>
    <row r="15078" spans="29:36" x14ac:dyDescent="0.3">
      <c r="AC15078" s="439"/>
      <c r="AD15078" s="439"/>
      <c r="AE15078" s="439"/>
      <c r="AF15078" s="439"/>
      <c r="AG15078" s="439"/>
      <c r="AH15078" s="439"/>
      <c r="AI15078" s="439"/>
      <c r="AJ15078" s="439"/>
    </row>
    <row r="15079" spans="29:36" x14ac:dyDescent="0.3">
      <c r="AC15079" s="439"/>
      <c r="AD15079" s="439"/>
      <c r="AE15079" s="439"/>
      <c r="AF15079" s="439"/>
      <c r="AG15079" s="439"/>
      <c r="AH15079" s="439"/>
      <c r="AI15079" s="439"/>
      <c r="AJ15079" s="439"/>
    </row>
    <row r="15080" spans="29:36" x14ac:dyDescent="0.3">
      <c r="AC15080" s="439"/>
      <c r="AD15080" s="439"/>
      <c r="AE15080" s="439"/>
      <c r="AF15080" s="439"/>
      <c r="AG15080" s="439"/>
      <c r="AH15080" s="439"/>
      <c r="AI15080" s="439"/>
      <c r="AJ15080" s="439"/>
    </row>
    <row r="15081" spans="29:36" x14ac:dyDescent="0.3">
      <c r="AC15081" s="439"/>
      <c r="AD15081" s="439"/>
      <c r="AE15081" s="439"/>
      <c r="AF15081" s="439"/>
      <c r="AG15081" s="439"/>
      <c r="AH15081" s="439"/>
      <c r="AI15081" s="439"/>
      <c r="AJ15081" s="439"/>
    </row>
    <row r="15082" spans="29:36" x14ac:dyDescent="0.3">
      <c r="AC15082" s="439"/>
      <c r="AD15082" s="439"/>
      <c r="AE15082" s="439"/>
      <c r="AF15082" s="439"/>
      <c r="AG15082" s="439"/>
      <c r="AH15082" s="439"/>
      <c r="AI15082" s="439"/>
      <c r="AJ15082" s="439"/>
    </row>
    <row r="15083" spans="29:36" x14ac:dyDescent="0.3">
      <c r="AC15083" s="439"/>
      <c r="AD15083" s="439"/>
      <c r="AE15083" s="439"/>
      <c r="AF15083" s="439"/>
      <c r="AG15083" s="439"/>
      <c r="AH15083" s="439"/>
      <c r="AI15083" s="439"/>
      <c r="AJ15083" s="439"/>
    </row>
    <row r="15084" spans="29:36" x14ac:dyDescent="0.3">
      <c r="AC15084" s="439"/>
      <c r="AD15084" s="439"/>
      <c r="AE15084" s="439"/>
      <c r="AF15084" s="439"/>
      <c r="AG15084" s="439"/>
      <c r="AH15084" s="439"/>
      <c r="AI15084" s="439"/>
      <c r="AJ15084" s="439"/>
    </row>
    <row r="15085" spans="29:36" x14ac:dyDescent="0.3">
      <c r="AC15085" s="439"/>
      <c r="AD15085" s="439"/>
      <c r="AE15085" s="439"/>
      <c r="AF15085" s="439"/>
      <c r="AG15085" s="439"/>
      <c r="AH15085" s="439"/>
      <c r="AI15085" s="439"/>
      <c r="AJ15085" s="439"/>
    </row>
    <row r="15086" spans="29:36" x14ac:dyDescent="0.3">
      <c r="AC15086" s="439"/>
      <c r="AD15086" s="439"/>
      <c r="AE15086" s="439"/>
      <c r="AF15086" s="439"/>
      <c r="AG15086" s="439"/>
      <c r="AH15086" s="439"/>
      <c r="AI15086" s="439"/>
      <c r="AJ15086" s="439"/>
    </row>
    <row r="15087" spans="29:36" x14ac:dyDescent="0.3">
      <c r="AC15087" s="439"/>
      <c r="AD15087" s="439"/>
      <c r="AE15087" s="439"/>
      <c r="AF15087" s="439"/>
      <c r="AG15087" s="439"/>
      <c r="AH15087" s="439"/>
      <c r="AI15087" s="439"/>
      <c r="AJ15087" s="439"/>
    </row>
    <row r="15088" spans="29:36" x14ac:dyDescent="0.3">
      <c r="AC15088" s="439"/>
      <c r="AD15088" s="439"/>
      <c r="AE15088" s="439"/>
      <c r="AF15088" s="439"/>
      <c r="AG15088" s="439"/>
      <c r="AH15088" s="439"/>
      <c r="AI15088" s="439"/>
      <c r="AJ15088" s="439"/>
    </row>
    <row r="15089" spans="29:36" x14ac:dyDescent="0.3">
      <c r="AC15089" s="439"/>
      <c r="AD15089" s="439"/>
      <c r="AE15089" s="439"/>
      <c r="AF15089" s="439"/>
      <c r="AG15089" s="439"/>
      <c r="AH15089" s="439"/>
      <c r="AI15089" s="439"/>
      <c r="AJ15089" s="439"/>
    </row>
    <row r="15090" spans="29:36" x14ac:dyDescent="0.3">
      <c r="AC15090" s="439"/>
      <c r="AD15090" s="439"/>
      <c r="AE15090" s="439"/>
      <c r="AF15090" s="439"/>
      <c r="AG15090" s="439"/>
      <c r="AH15090" s="439"/>
      <c r="AI15090" s="439"/>
      <c r="AJ15090" s="439"/>
    </row>
    <row r="15091" spans="29:36" x14ac:dyDescent="0.3">
      <c r="AC15091" s="439"/>
      <c r="AD15091" s="439"/>
      <c r="AE15091" s="439"/>
      <c r="AF15091" s="439"/>
      <c r="AG15091" s="439"/>
      <c r="AH15091" s="439"/>
      <c r="AI15091" s="439"/>
      <c r="AJ15091" s="439"/>
    </row>
    <row r="15092" spans="29:36" x14ac:dyDescent="0.3">
      <c r="AC15092" s="439"/>
      <c r="AD15092" s="439"/>
      <c r="AE15092" s="439"/>
      <c r="AF15092" s="439"/>
      <c r="AG15092" s="439"/>
      <c r="AH15092" s="439"/>
      <c r="AI15092" s="439"/>
      <c r="AJ15092" s="439"/>
    </row>
    <row r="15093" spans="29:36" x14ac:dyDescent="0.3">
      <c r="AC15093" s="439"/>
      <c r="AD15093" s="439"/>
      <c r="AE15093" s="439"/>
      <c r="AF15093" s="439"/>
      <c r="AG15093" s="439"/>
      <c r="AH15093" s="439"/>
      <c r="AI15093" s="439"/>
      <c r="AJ15093" s="439"/>
    </row>
    <row r="15094" spans="29:36" x14ac:dyDescent="0.3">
      <c r="AC15094" s="439"/>
      <c r="AD15094" s="439"/>
      <c r="AE15094" s="439"/>
      <c r="AF15094" s="439"/>
      <c r="AG15094" s="439"/>
      <c r="AH15094" s="439"/>
      <c r="AI15094" s="439"/>
      <c r="AJ15094" s="439"/>
    </row>
    <row r="15095" spans="29:36" x14ac:dyDescent="0.3">
      <c r="AC15095" s="439"/>
      <c r="AD15095" s="439"/>
      <c r="AE15095" s="439"/>
      <c r="AF15095" s="439"/>
      <c r="AG15095" s="439"/>
      <c r="AH15095" s="439"/>
      <c r="AI15095" s="439"/>
      <c r="AJ15095" s="439"/>
    </row>
    <row r="15096" spans="29:36" x14ac:dyDescent="0.3">
      <c r="AC15096" s="439"/>
      <c r="AD15096" s="439"/>
      <c r="AE15096" s="439"/>
      <c r="AF15096" s="439"/>
      <c r="AG15096" s="439"/>
      <c r="AH15096" s="439"/>
      <c r="AI15096" s="439"/>
      <c r="AJ15096" s="439"/>
    </row>
    <row r="15097" spans="29:36" x14ac:dyDescent="0.3">
      <c r="AC15097" s="439"/>
      <c r="AD15097" s="439"/>
      <c r="AE15097" s="439"/>
      <c r="AF15097" s="439"/>
      <c r="AG15097" s="439"/>
      <c r="AH15097" s="439"/>
      <c r="AI15097" s="439"/>
      <c r="AJ15097" s="439"/>
    </row>
    <row r="15098" spans="29:36" x14ac:dyDescent="0.3">
      <c r="AC15098" s="439"/>
      <c r="AD15098" s="439"/>
      <c r="AE15098" s="439"/>
      <c r="AF15098" s="439"/>
      <c r="AG15098" s="439"/>
      <c r="AH15098" s="439"/>
      <c r="AI15098" s="439"/>
      <c r="AJ15098" s="439"/>
    </row>
    <row r="15099" spans="29:36" x14ac:dyDescent="0.3">
      <c r="AC15099" s="439"/>
      <c r="AD15099" s="439"/>
      <c r="AE15099" s="439"/>
      <c r="AF15099" s="439"/>
      <c r="AG15099" s="439"/>
      <c r="AH15099" s="439"/>
      <c r="AI15099" s="439"/>
      <c r="AJ15099" s="439"/>
    </row>
    <row r="15100" spans="29:36" x14ac:dyDescent="0.3">
      <c r="AC15100" s="439"/>
      <c r="AD15100" s="439"/>
      <c r="AE15100" s="439"/>
      <c r="AF15100" s="439"/>
      <c r="AG15100" s="439"/>
      <c r="AH15100" s="439"/>
      <c r="AI15100" s="439"/>
      <c r="AJ15100" s="439"/>
    </row>
    <row r="15101" spans="29:36" x14ac:dyDescent="0.3">
      <c r="AC15101" s="439"/>
      <c r="AD15101" s="439"/>
      <c r="AE15101" s="439"/>
      <c r="AF15101" s="439"/>
      <c r="AG15101" s="439"/>
      <c r="AH15101" s="439"/>
      <c r="AI15101" s="439"/>
      <c r="AJ15101" s="439"/>
    </row>
    <row r="15102" spans="29:36" x14ac:dyDescent="0.3">
      <c r="AC15102" s="439"/>
      <c r="AD15102" s="439"/>
      <c r="AE15102" s="439"/>
      <c r="AF15102" s="439"/>
      <c r="AG15102" s="439"/>
      <c r="AH15102" s="439"/>
      <c r="AI15102" s="439"/>
      <c r="AJ15102" s="439"/>
    </row>
    <row r="15103" spans="29:36" x14ac:dyDescent="0.3">
      <c r="AC15103" s="439"/>
      <c r="AD15103" s="439"/>
      <c r="AE15103" s="439"/>
      <c r="AF15103" s="439"/>
      <c r="AG15103" s="439"/>
      <c r="AH15103" s="439"/>
      <c r="AI15103" s="439"/>
      <c r="AJ15103" s="439"/>
    </row>
    <row r="15104" spans="29:36" x14ac:dyDescent="0.3">
      <c r="AC15104" s="439"/>
      <c r="AD15104" s="439"/>
      <c r="AE15104" s="439"/>
      <c r="AF15104" s="439"/>
      <c r="AG15104" s="439"/>
      <c r="AH15104" s="439"/>
      <c r="AI15104" s="439"/>
      <c r="AJ15104" s="439"/>
    </row>
    <row r="15105" spans="29:36" x14ac:dyDescent="0.3">
      <c r="AC15105" s="439"/>
      <c r="AD15105" s="439"/>
      <c r="AE15105" s="439"/>
      <c r="AF15105" s="439"/>
      <c r="AG15105" s="439"/>
      <c r="AH15105" s="439"/>
      <c r="AI15105" s="439"/>
      <c r="AJ15105" s="439"/>
    </row>
    <row r="15106" spans="29:36" x14ac:dyDescent="0.3">
      <c r="AC15106" s="439"/>
      <c r="AD15106" s="439"/>
      <c r="AE15106" s="439"/>
      <c r="AF15106" s="439"/>
      <c r="AG15106" s="439"/>
      <c r="AH15106" s="439"/>
      <c r="AI15106" s="439"/>
      <c r="AJ15106" s="439"/>
    </row>
    <row r="15107" spans="29:36" x14ac:dyDescent="0.3">
      <c r="AC15107" s="439"/>
      <c r="AD15107" s="439"/>
      <c r="AE15107" s="439"/>
      <c r="AF15107" s="439"/>
      <c r="AG15107" s="439"/>
      <c r="AH15107" s="439"/>
      <c r="AI15107" s="439"/>
      <c r="AJ15107" s="439"/>
    </row>
    <row r="15108" spans="29:36" x14ac:dyDescent="0.3">
      <c r="AC15108" s="439"/>
      <c r="AD15108" s="439"/>
      <c r="AE15108" s="439"/>
      <c r="AF15108" s="439"/>
      <c r="AG15108" s="439"/>
      <c r="AH15108" s="439"/>
      <c r="AI15108" s="439"/>
      <c r="AJ15108" s="439"/>
    </row>
    <row r="15109" spans="29:36" x14ac:dyDescent="0.3">
      <c r="AC15109" s="439"/>
      <c r="AD15109" s="439"/>
      <c r="AE15109" s="439"/>
      <c r="AF15109" s="439"/>
      <c r="AG15109" s="439"/>
      <c r="AH15109" s="439"/>
      <c r="AI15109" s="439"/>
      <c r="AJ15109" s="439"/>
    </row>
    <row r="15110" spans="29:36" x14ac:dyDescent="0.3">
      <c r="AC15110" s="439"/>
      <c r="AD15110" s="439"/>
      <c r="AE15110" s="439"/>
      <c r="AF15110" s="439"/>
      <c r="AG15110" s="439"/>
      <c r="AH15110" s="439"/>
      <c r="AI15110" s="439"/>
      <c r="AJ15110" s="439"/>
    </row>
    <row r="15111" spans="29:36" x14ac:dyDescent="0.3">
      <c r="AC15111" s="439"/>
      <c r="AD15111" s="439"/>
      <c r="AE15111" s="439"/>
      <c r="AF15111" s="439"/>
      <c r="AG15111" s="439"/>
      <c r="AH15111" s="439"/>
      <c r="AI15111" s="439"/>
      <c r="AJ15111" s="439"/>
    </row>
    <row r="15112" spans="29:36" x14ac:dyDescent="0.3">
      <c r="AC15112" s="439"/>
      <c r="AD15112" s="439"/>
      <c r="AE15112" s="439"/>
      <c r="AF15112" s="439"/>
      <c r="AG15112" s="439"/>
      <c r="AH15112" s="439"/>
      <c r="AI15112" s="439"/>
      <c r="AJ15112" s="439"/>
    </row>
    <row r="15113" spans="29:36" x14ac:dyDescent="0.3">
      <c r="AC15113" s="439"/>
      <c r="AD15113" s="439"/>
      <c r="AE15113" s="439"/>
      <c r="AF15113" s="439"/>
      <c r="AG15113" s="439"/>
      <c r="AH15113" s="439"/>
      <c r="AI15113" s="439"/>
      <c r="AJ15113" s="439"/>
    </row>
    <row r="15114" spans="29:36" x14ac:dyDescent="0.3">
      <c r="AC15114" s="439"/>
      <c r="AD15114" s="439"/>
      <c r="AE15114" s="439"/>
      <c r="AF15114" s="439"/>
      <c r="AG15114" s="439"/>
      <c r="AH15114" s="439"/>
      <c r="AI15114" s="439"/>
      <c r="AJ15114" s="439"/>
    </row>
    <row r="15115" spans="29:36" x14ac:dyDescent="0.3">
      <c r="AC15115" s="439"/>
      <c r="AD15115" s="439"/>
      <c r="AE15115" s="439"/>
      <c r="AF15115" s="439"/>
      <c r="AG15115" s="439"/>
      <c r="AH15115" s="439"/>
      <c r="AI15115" s="439"/>
      <c r="AJ15115" s="439"/>
    </row>
    <row r="15116" spans="29:36" x14ac:dyDescent="0.3">
      <c r="AC15116" s="439"/>
      <c r="AD15116" s="439"/>
      <c r="AE15116" s="439"/>
      <c r="AF15116" s="439"/>
      <c r="AG15116" s="439"/>
      <c r="AH15116" s="439"/>
      <c r="AI15116" s="439"/>
      <c r="AJ15116" s="439"/>
    </row>
    <row r="15117" spans="29:36" x14ac:dyDescent="0.3">
      <c r="AC15117" s="439"/>
      <c r="AD15117" s="439"/>
      <c r="AE15117" s="439"/>
      <c r="AF15117" s="439"/>
      <c r="AG15117" s="439"/>
      <c r="AH15117" s="439"/>
      <c r="AI15117" s="439"/>
      <c r="AJ15117" s="439"/>
    </row>
    <row r="15118" spans="29:36" x14ac:dyDescent="0.3">
      <c r="AC15118" s="439"/>
      <c r="AD15118" s="439"/>
      <c r="AE15118" s="439"/>
      <c r="AF15118" s="439"/>
      <c r="AG15118" s="439"/>
      <c r="AH15118" s="439"/>
      <c r="AI15118" s="439"/>
      <c r="AJ15118" s="439"/>
    </row>
    <row r="15119" spans="29:36" x14ac:dyDescent="0.3">
      <c r="AC15119" s="439"/>
      <c r="AD15119" s="439"/>
      <c r="AE15119" s="439"/>
      <c r="AF15119" s="439"/>
      <c r="AG15119" s="439"/>
      <c r="AH15119" s="439"/>
      <c r="AI15119" s="439"/>
      <c r="AJ15119" s="439"/>
    </row>
    <row r="15120" spans="29:36" x14ac:dyDescent="0.3">
      <c r="AC15120" s="439"/>
      <c r="AD15120" s="439"/>
      <c r="AE15120" s="439"/>
      <c r="AF15120" s="439"/>
      <c r="AG15120" s="439"/>
      <c r="AH15120" s="439"/>
      <c r="AI15120" s="439"/>
      <c r="AJ15120" s="439"/>
    </row>
    <row r="15121" spans="29:36" x14ac:dyDescent="0.3">
      <c r="AC15121" s="439"/>
      <c r="AD15121" s="439"/>
      <c r="AE15121" s="439"/>
      <c r="AF15121" s="439"/>
      <c r="AG15121" s="439"/>
      <c r="AH15121" s="439"/>
      <c r="AI15121" s="439"/>
      <c r="AJ15121" s="439"/>
    </row>
    <row r="15122" spans="29:36" x14ac:dyDescent="0.3">
      <c r="AC15122" s="439"/>
      <c r="AD15122" s="439"/>
      <c r="AE15122" s="439"/>
      <c r="AF15122" s="439"/>
      <c r="AG15122" s="439"/>
      <c r="AH15122" s="439"/>
      <c r="AI15122" s="439"/>
      <c r="AJ15122" s="439"/>
    </row>
    <row r="15123" spans="29:36" x14ac:dyDescent="0.3">
      <c r="AC15123" s="439"/>
      <c r="AD15123" s="439"/>
      <c r="AE15123" s="439"/>
      <c r="AF15123" s="439"/>
      <c r="AG15123" s="439"/>
      <c r="AH15123" s="439"/>
      <c r="AI15123" s="439"/>
      <c r="AJ15123" s="439"/>
    </row>
    <row r="15124" spans="29:36" x14ac:dyDescent="0.3">
      <c r="AC15124" s="439"/>
      <c r="AD15124" s="439"/>
      <c r="AE15124" s="439"/>
      <c r="AF15124" s="439"/>
      <c r="AG15124" s="439"/>
      <c r="AH15124" s="439"/>
      <c r="AI15124" s="439"/>
      <c r="AJ15124" s="439"/>
    </row>
    <row r="15125" spans="29:36" x14ac:dyDescent="0.3">
      <c r="AC15125" s="439"/>
      <c r="AD15125" s="439"/>
      <c r="AE15125" s="439"/>
      <c r="AF15125" s="439"/>
      <c r="AG15125" s="439"/>
      <c r="AH15125" s="439"/>
      <c r="AI15125" s="439"/>
      <c r="AJ15125" s="439"/>
    </row>
    <row r="15126" spans="29:36" x14ac:dyDescent="0.3">
      <c r="AC15126" s="439"/>
      <c r="AD15126" s="439"/>
      <c r="AE15126" s="439"/>
      <c r="AF15126" s="439"/>
      <c r="AG15126" s="439"/>
      <c r="AH15126" s="439"/>
      <c r="AI15126" s="439"/>
      <c r="AJ15126" s="439"/>
    </row>
    <row r="15127" spans="29:36" x14ac:dyDescent="0.3">
      <c r="AC15127" s="439"/>
      <c r="AD15127" s="439"/>
      <c r="AE15127" s="439"/>
      <c r="AF15127" s="439"/>
      <c r="AG15127" s="439"/>
      <c r="AH15127" s="439"/>
      <c r="AI15127" s="439"/>
      <c r="AJ15127" s="439"/>
    </row>
    <row r="15128" spans="29:36" x14ac:dyDescent="0.3">
      <c r="AC15128" s="439"/>
      <c r="AD15128" s="439"/>
      <c r="AE15128" s="439"/>
      <c r="AF15128" s="439"/>
      <c r="AG15128" s="439"/>
      <c r="AH15128" s="439"/>
      <c r="AI15128" s="439"/>
      <c r="AJ15128" s="439"/>
    </row>
    <row r="15129" spans="29:36" x14ac:dyDescent="0.3">
      <c r="AC15129" s="439"/>
      <c r="AD15129" s="439"/>
      <c r="AE15129" s="439"/>
      <c r="AF15129" s="439"/>
      <c r="AG15129" s="439"/>
      <c r="AH15129" s="439"/>
      <c r="AI15129" s="439"/>
      <c r="AJ15129" s="439"/>
    </row>
    <row r="15130" spans="29:36" x14ac:dyDescent="0.3">
      <c r="AC15130" s="439"/>
      <c r="AD15130" s="439"/>
      <c r="AE15130" s="439"/>
      <c r="AF15130" s="439"/>
      <c r="AG15130" s="439"/>
      <c r="AH15130" s="439"/>
      <c r="AI15130" s="439"/>
      <c r="AJ15130" s="439"/>
    </row>
    <row r="15131" spans="29:36" x14ac:dyDescent="0.3">
      <c r="AC15131" s="439"/>
      <c r="AD15131" s="439"/>
      <c r="AE15131" s="439"/>
      <c r="AF15131" s="439"/>
      <c r="AG15131" s="439"/>
      <c r="AH15131" s="439"/>
      <c r="AI15131" s="439"/>
      <c r="AJ15131" s="439"/>
    </row>
    <row r="15132" spans="29:36" x14ac:dyDescent="0.3">
      <c r="AC15132" s="439"/>
      <c r="AD15132" s="439"/>
      <c r="AE15132" s="439"/>
      <c r="AF15132" s="439"/>
      <c r="AG15132" s="439"/>
      <c r="AH15132" s="439"/>
      <c r="AI15132" s="439"/>
      <c r="AJ15132" s="439"/>
    </row>
    <row r="15133" spans="29:36" x14ac:dyDescent="0.3">
      <c r="AC15133" s="439"/>
      <c r="AD15133" s="439"/>
      <c r="AE15133" s="439"/>
      <c r="AF15133" s="439"/>
      <c r="AG15133" s="439"/>
      <c r="AH15133" s="439"/>
      <c r="AI15133" s="439"/>
      <c r="AJ15133" s="439"/>
    </row>
    <row r="15134" spans="29:36" x14ac:dyDescent="0.3">
      <c r="AC15134" s="439"/>
      <c r="AD15134" s="439"/>
      <c r="AE15134" s="439"/>
      <c r="AF15134" s="439"/>
      <c r="AG15134" s="439"/>
      <c r="AH15134" s="439"/>
      <c r="AI15134" s="439"/>
      <c r="AJ15134" s="439"/>
    </row>
    <row r="15135" spans="29:36" x14ac:dyDescent="0.3">
      <c r="AC15135" s="439"/>
      <c r="AD15135" s="439"/>
      <c r="AE15135" s="439"/>
      <c r="AF15135" s="439"/>
      <c r="AG15135" s="439"/>
      <c r="AH15135" s="439"/>
      <c r="AI15135" s="439"/>
      <c r="AJ15135" s="439"/>
    </row>
    <row r="15136" spans="29:36" x14ac:dyDescent="0.3">
      <c r="AC15136" s="439"/>
      <c r="AD15136" s="439"/>
      <c r="AE15136" s="439"/>
      <c r="AF15136" s="439"/>
      <c r="AG15136" s="439"/>
      <c r="AH15136" s="439"/>
      <c r="AI15136" s="439"/>
      <c r="AJ15136" s="439"/>
    </row>
    <row r="15137" spans="29:36" x14ac:dyDescent="0.3">
      <c r="AC15137" s="439"/>
      <c r="AD15137" s="439"/>
      <c r="AE15137" s="439"/>
      <c r="AF15137" s="439"/>
      <c r="AG15137" s="439"/>
      <c r="AH15137" s="439"/>
      <c r="AI15137" s="439"/>
      <c r="AJ15137" s="439"/>
    </row>
    <row r="15138" spans="29:36" x14ac:dyDescent="0.3">
      <c r="AC15138" s="439"/>
      <c r="AD15138" s="439"/>
      <c r="AE15138" s="439"/>
      <c r="AF15138" s="439"/>
      <c r="AG15138" s="439"/>
      <c r="AH15138" s="439"/>
      <c r="AI15138" s="439"/>
      <c r="AJ15138" s="439"/>
    </row>
    <row r="15139" spans="29:36" x14ac:dyDescent="0.3">
      <c r="AC15139" s="439"/>
      <c r="AD15139" s="439"/>
      <c r="AE15139" s="439"/>
      <c r="AF15139" s="439"/>
      <c r="AG15139" s="439"/>
      <c r="AH15139" s="439"/>
      <c r="AI15139" s="439"/>
      <c r="AJ15139" s="439"/>
    </row>
    <row r="15140" spans="29:36" x14ac:dyDescent="0.3">
      <c r="AC15140" s="439"/>
      <c r="AD15140" s="439"/>
      <c r="AE15140" s="439"/>
      <c r="AF15140" s="439"/>
      <c r="AG15140" s="439"/>
      <c r="AH15140" s="439"/>
      <c r="AI15140" s="439"/>
      <c r="AJ15140" s="439"/>
    </row>
    <row r="15141" spans="29:36" x14ac:dyDescent="0.3">
      <c r="AC15141" s="439"/>
      <c r="AD15141" s="439"/>
      <c r="AE15141" s="439"/>
      <c r="AF15141" s="439"/>
      <c r="AG15141" s="439"/>
      <c r="AH15141" s="439"/>
      <c r="AI15141" s="439"/>
      <c r="AJ15141" s="439"/>
    </row>
    <row r="15142" spans="29:36" x14ac:dyDescent="0.3">
      <c r="AC15142" s="439"/>
      <c r="AD15142" s="439"/>
      <c r="AE15142" s="439"/>
      <c r="AF15142" s="439"/>
      <c r="AG15142" s="439"/>
      <c r="AH15142" s="439"/>
      <c r="AI15142" s="439"/>
      <c r="AJ15142" s="439"/>
    </row>
    <row r="15143" spans="29:36" x14ac:dyDescent="0.3">
      <c r="AC15143" s="439"/>
      <c r="AD15143" s="439"/>
      <c r="AE15143" s="439"/>
      <c r="AF15143" s="439"/>
      <c r="AG15143" s="439"/>
      <c r="AH15143" s="439"/>
      <c r="AI15143" s="439"/>
      <c r="AJ15143" s="439"/>
    </row>
    <row r="15144" spans="29:36" x14ac:dyDescent="0.3">
      <c r="AC15144" s="439"/>
      <c r="AD15144" s="439"/>
      <c r="AE15144" s="439"/>
      <c r="AF15144" s="439"/>
      <c r="AG15144" s="439"/>
      <c r="AH15144" s="439"/>
      <c r="AI15144" s="439"/>
      <c r="AJ15144" s="439"/>
    </row>
    <row r="15145" spans="29:36" x14ac:dyDescent="0.3">
      <c r="AC15145" s="439"/>
      <c r="AD15145" s="439"/>
      <c r="AE15145" s="439"/>
      <c r="AF15145" s="439"/>
      <c r="AG15145" s="439"/>
      <c r="AH15145" s="439"/>
      <c r="AI15145" s="439"/>
      <c r="AJ15145" s="439"/>
    </row>
    <row r="15146" spans="29:36" x14ac:dyDescent="0.3">
      <c r="AC15146" s="439"/>
      <c r="AD15146" s="439"/>
      <c r="AE15146" s="439"/>
      <c r="AF15146" s="439"/>
      <c r="AG15146" s="439"/>
      <c r="AH15146" s="439"/>
      <c r="AI15146" s="439"/>
      <c r="AJ15146" s="439"/>
    </row>
    <row r="15147" spans="29:36" x14ac:dyDescent="0.3">
      <c r="AC15147" s="439"/>
      <c r="AD15147" s="439"/>
      <c r="AE15147" s="439"/>
      <c r="AF15147" s="439"/>
      <c r="AG15147" s="439"/>
      <c r="AH15147" s="439"/>
      <c r="AI15147" s="439"/>
      <c r="AJ15147" s="439"/>
    </row>
    <row r="15148" spans="29:36" x14ac:dyDescent="0.3">
      <c r="AC15148" s="439"/>
      <c r="AD15148" s="439"/>
      <c r="AE15148" s="439"/>
      <c r="AF15148" s="439"/>
      <c r="AG15148" s="439"/>
      <c r="AH15148" s="439"/>
      <c r="AI15148" s="439"/>
      <c r="AJ15148" s="439"/>
    </row>
    <row r="15149" spans="29:36" x14ac:dyDescent="0.3">
      <c r="AC15149" s="439"/>
      <c r="AD15149" s="439"/>
      <c r="AE15149" s="439"/>
      <c r="AF15149" s="439"/>
      <c r="AG15149" s="439"/>
      <c r="AH15149" s="439"/>
      <c r="AI15149" s="439"/>
      <c r="AJ15149" s="439"/>
    </row>
    <row r="15150" spans="29:36" x14ac:dyDescent="0.3">
      <c r="AC15150" s="439"/>
      <c r="AD15150" s="439"/>
      <c r="AE15150" s="439"/>
      <c r="AF15150" s="439"/>
      <c r="AG15150" s="439"/>
      <c r="AH15150" s="439"/>
      <c r="AI15150" s="439"/>
      <c r="AJ15150" s="439"/>
    </row>
    <row r="15151" spans="29:36" x14ac:dyDescent="0.3">
      <c r="AC15151" s="439"/>
      <c r="AD15151" s="439"/>
      <c r="AE15151" s="439"/>
      <c r="AF15151" s="439"/>
      <c r="AG15151" s="439"/>
      <c r="AH15151" s="439"/>
      <c r="AI15151" s="439"/>
      <c r="AJ15151" s="439"/>
    </row>
    <row r="15152" spans="29:36" x14ac:dyDescent="0.3">
      <c r="AC15152" s="439"/>
      <c r="AD15152" s="439"/>
      <c r="AE15152" s="439"/>
      <c r="AF15152" s="439"/>
      <c r="AG15152" s="439"/>
      <c r="AH15152" s="439"/>
      <c r="AI15152" s="439"/>
      <c r="AJ15152" s="439"/>
    </row>
    <row r="15153" spans="29:36" x14ac:dyDescent="0.3">
      <c r="AC15153" s="439"/>
      <c r="AD15153" s="439"/>
      <c r="AE15153" s="439"/>
      <c r="AF15153" s="439"/>
      <c r="AG15153" s="439"/>
      <c r="AH15153" s="439"/>
      <c r="AI15153" s="439"/>
      <c r="AJ15153" s="439"/>
    </row>
    <row r="15154" spans="29:36" x14ac:dyDescent="0.3">
      <c r="AC15154" s="439"/>
      <c r="AD15154" s="439"/>
      <c r="AE15154" s="439"/>
      <c r="AF15154" s="439"/>
      <c r="AG15154" s="439"/>
      <c r="AH15154" s="439"/>
      <c r="AI15154" s="439"/>
      <c r="AJ15154" s="439"/>
    </row>
    <row r="15155" spans="29:36" x14ac:dyDescent="0.3">
      <c r="AC15155" s="439"/>
      <c r="AD15155" s="439"/>
      <c r="AE15155" s="439"/>
      <c r="AF15155" s="439"/>
      <c r="AG15155" s="439"/>
      <c r="AH15155" s="439"/>
      <c r="AI15155" s="439"/>
      <c r="AJ15155" s="439"/>
    </row>
    <row r="15156" spans="29:36" x14ac:dyDescent="0.3">
      <c r="AC15156" s="439"/>
      <c r="AD15156" s="439"/>
      <c r="AE15156" s="439"/>
      <c r="AF15156" s="439"/>
      <c r="AG15156" s="439"/>
      <c r="AH15156" s="439"/>
      <c r="AI15156" s="439"/>
      <c r="AJ15156" s="439"/>
    </row>
    <row r="15157" spans="29:36" x14ac:dyDescent="0.3">
      <c r="AC15157" s="439"/>
      <c r="AD15157" s="439"/>
      <c r="AE15157" s="439"/>
      <c r="AF15157" s="439"/>
      <c r="AG15157" s="439"/>
      <c r="AH15157" s="439"/>
      <c r="AI15157" s="439"/>
      <c r="AJ15157" s="439"/>
    </row>
    <row r="15158" spans="29:36" x14ac:dyDescent="0.3">
      <c r="AC15158" s="439"/>
      <c r="AD15158" s="439"/>
      <c r="AE15158" s="439"/>
      <c r="AF15158" s="439"/>
      <c r="AG15158" s="439"/>
      <c r="AH15158" s="439"/>
      <c r="AI15158" s="439"/>
      <c r="AJ15158" s="439"/>
    </row>
    <row r="15159" spans="29:36" x14ac:dyDescent="0.3">
      <c r="AC15159" s="439"/>
      <c r="AD15159" s="439"/>
      <c r="AE15159" s="439"/>
      <c r="AF15159" s="439"/>
      <c r="AG15159" s="439"/>
      <c r="AH15159" s="439"/>
      <c r="AI15159" s="439"/>
      <c r="AJ15159" s="439"/>
    </row>
    <row r="15160" spans="29:36" x14ac:dyDescent="0.3">
      <c r="AC15160" s="439"/>
      <c r="AD15160" s="439"/>
      <c r="AE15160" s="439"/>
      <c r="AF15160" s="439"/>
      <c r="AG15160" s="439"/>
      <c r="AH15160" s="439"/>
      <c r="AI15160" s="439"/>
      <c r="AJ15160" s="439"/>
    </row>
    <row r="15161" spans="29:36" x14ac:dyDescent="0.3">
      <c r="AC15161" s="439"/>
      <c r="AD15161" s="439"/>
      <c r="AE15161" s="439"/>
      <c r="AF15161" s="439"/>
      <c r="AG15161" s="439"/>
      <c r="AH15161" s="439"/>
      <c r="AI15161" s="439"/>
      <c r="AJ15161" s="439"/>
    </row>
    <row r="15162" spans="29:36" x14ac:dyDescent="0.3">
      <c r="AC15162" s="439"/>
      <c r="AD15162" s="439"/>
      <c r="AE15162" s="439"/>
      <c r="AF15162" s="439"/>
      <c r="AG15162" s="439"/>
      <c r="AH15162" s="439"/>
      <c r="AI15162" s="439"/>
      <c r="AJ15162" s="439"/>
    </row>
    <row r="15163" spans="29:36" x14ac:dyDescent="0.3">
      <c r="AC15163" s="439"/>
      <c r="AD15163" s="439"/>
      <c r="AE15163" s="439"/>
      <c r="AF15163" s="439"/>
      <c r="AG15163" s="439"/>
      <c r="AH15163" s="439"/>
      <c r="AI15163" s="439"/>
      <c r="AJ15163" s="439"/>
    </row>
    <row r="15164" spans="29:36" x14ac:dyDescent="0.3">
      <c r="AC15164" s="439"/>
      <c r="AD15164" s="439"/>
      <c r="AE15164" s="439"/>
      <c r="AF15164" s="439"/>
      <c r="AG15164" s="439"/>
      <c r="AH15164" s="439"/>
      <c r="AI15164" s="439"/>
      <c r="AJ15164" s="439"/>
    </row>
    <row r="15165" spans="29:36" x14ac:dyDescent="0.3">
      <c r="AC15165" s="439"/>
      <c r="AD15165" s="439"/>
      <c r="AE15165" s="439"/>
      <c r="AF15165" s="439"/>
      <c r="AG15165" s="439"/>
      <c r="AH15165" s="439"/>
      <c r="AI15165" s="439"/>
      <c r="AJ15165" s="439"/>
    </row>
    <row r="15166" spans="29:36" x14ac:dyDescent="0.3">
      <c r="AC15166" s="439"/>
      <c r="AD15166" s="439"/>
      <c r="AE15166" s="439"/>
      <c r="AF15166" s="439"/>
      <c r="AG15166" s="439"/>
      <c r="AH15166" s="439"/>
      <c r="AI15166" s="439"/>
      <c r="AJ15166" s="439"/>
    </row>
    <row r="15167" spans="29:36" x14ac:dyDescent="0.3">
      <c r="AC15167" s="439"/>
      <c r="AD15167" s="439"/>
      <c r="AE15167" s="439"/>
      <c r="AF15167" s="439"/>
      <c r="AG15167" s="439"/>
      <c r="AH15167" s="439"/>
      <c r="AI15167" s="439"/>
      <c r="AJ15167" s="439"/>
    </row>
    <row r="15168" spans="29:36" x14ac:dyDescent="0.3">
      <c r="AC15168" s="439"/>
      <c r="AD15168" s="439"/>
      <c r="AE15168" s="439"/>
      <c r="AF15168" s="439"/>
      <c r="AG15168" s="439"/>
      <c r="AH15168" s="439"/>
      <c r="AI15168" s="439"/>
      <c r="AJ15168" s="439"/>
    </row>
    <row r="15169" spans="29:36" x14ac:dyDescent="0.3">
      <c r="AC15169" s="439"/>
      <c r="AD15169" s="439"/>
      <c r="AE15169" s="439"/>
      <c r="AF15169" s="439"/>
      <c r="AG15169" s="439"/>
      <c r="AH15169" s="439"/>
      <c r="AI15169" s="439"/>
      <c r="AJ15169" s="439"/>
    </row>
    <row r="15170" spans="29:36" x14ac:dyDescent="0.3">
      <c r="AC15170" s="439"/>
      <c r="AD15170" s="439"/>
      <c r="AE15170" s="439"/>
      <c r="AF15170" s="439"/>
      <c r="AG15170" s="439"/>
      <c r="AH15170" s="439"/>
      <c r="AI15170" s="439"/>
      <c r="AJ15170" s="439"/>
    </row>
    <row r="15171" spans="29:36" x14ac:dyDescent="0.3">
      <c r="AC15171" s="439"/>
      <c r="AD15171" s="439"/>
      <c r="AE15171" s="439"/>
      <c r="AF15171" s="439"/>
      <c r="AG15171" s="439"/>
      <c r="AH15171" s="439"/>
      <c r="AI15171" s="439"/>
      <c r="AJ15171" s="439"/>
    </row>
    <row r="15172" spans="29:36" x14ac:dyDescent="0.3">
      <c r="AC15172" s="439"/>
      <c r="AD15172" s="439"/>
      <c r="AE15172" s="439"/>
      <c r="AF15172" s="439"/>
      <c r="AG15172" s="439"/>
      <c r="AH15172" s="439"/>
      <c r="AI15172" s="439"/>
      <c r="AJ15172" s="439"/>
    </row>
    <row r="15173" spans="29:36" x14ac:dyDescent="0.3">
      <c r="AC15173" s="439"/>
      <c r="AD15173" s="439"/>
      <c r="AE15173" s="439"/>
      <c r="AF15173" s="439"/>
      <c r="AG15173" s="439"/>
      <c r="AH15173" s="439"/>
      <c r="AI15173" s="439"/>
      <c r="AJ15173" s="439"/>
    </row>
    <row r="15174" spans="29:36" x14ac:dyDescent="0.3">
      <c r="AC15174" s="439"/>
      <c r="AD15174" s="439"/>
      <c r="AE15174" s="439"/>
      <c r="AF15174" s="439"/>
      <c r="AG15174" s="439"/>
      <c r="AH15174" s="439"/>
      <c r="AI15174" s="439"/>
      <c r="AJ15174" s="439"/>
    </row>
    <row r="15175" spans="29:36" x14ac:dyDescent="0.3">
      <c r="AC15175" s="439"/>
      <c r="AD15175" s="439"/>
      <c r="AE15175" s="439"/>
      <c r="AF15175" s="439"/>
      <c r="AG15175" s="439"/>
      <c r="AH15175" s="439"/>
      <c r="AI15175" s="439"/>
      <c r="AJ15175" s="439"/>
    </row>
    <row r="15176" spans="29:36" x14ac:dyDescent="0.3">
      <c r="AC15176" s="439"/>
      <c r="AD15176" s="439"/>
      <c r="AE15176" s="439"/>
      <c r="AF15176" s="439"/>
      <c r="AG15176" s="439"/>
      <c r="AH15176" s="439"/>
      <c r="AI15176" s="439"/>
      <c r="AJ15176" s="439"/>
    </row>
    <row r="15177" spans="29:36" x14ac:dyDescent="0.3">
      <c r="AC15177" s="439"/>
      <c r="AD15177" s="439"/>
      <c r="AE15177" s="439"/>
      <c r="AF15177" s="439"/>
      <c r="AG15177" s="439"/>
      <c r="AH15177" s="439"/>
      <c r="AI15177" s="439"/>
      <c r="AJ15177" s="439"/>
    </row>
    <row r="15178" spans="29:36" x14ac:dyDescent="0.3">
      <c r="AC15178" s="439"/>
      <c r="AD15178" s="439"/>
      <c r="AE15178" s="439"/>
      <c r="AF15178" s="439"/>
      <c r="AG15178" s="439"/>
      <c r="AH15178" s="439"/>
      <c r="AI15178" s="439"/>
      <c r="AJ15178" s="439"/>
    </row>
    <row r="15179" spans="29:36" x14ac:dyDescent="0.3">
      <c r="AC15179" s="439"/>
      <c r="AD15179" s="439"/>
      <c r="AE15179" s="439"/>
      <c r="AF15179" s="439"/>
      <c r="AG15179" s="439"/>
      <c r="AH15179" s="439"/>
      <c r="AI15179" s="439"/>
      <c r="AJ15179" s="439"/>
    </row>
    <row r="15180" spans="29:36" x14ac:dyDescent="0.3">
      <c r="AC15180" s="439"/>
      <c r="AD15180" s="439"/>
      <c r="AE15180" s="439"/>
      <c r="AF15180" s="439"/>
      <c r="AG15180" s="439"/>
      <c r="AH15180" s="439"/>
      <c r="AI15180" s="439"/>
      <c r="AJ15180" s="439"/>
    </row>
    <row r="15181" spans="29:36" x14ac:dyDescent="0.3">
      <c r="AC15181" s="439"/>
      <c r="AD15181" s="439"/>
      <c r="AE15181" s="439"/>
      <c r="AF15181" s="439"/>
      <c r="AG15181" s="439"/>
      <c r="AH15181" s="439"/>
      <c r="AI15181" s="439"/>
      <c r="AJ15181" s="439"/>
    </row>
    <row r="15182" spans="29:36" x14ac:dyDescent="0.3">
      <c r="AC15182" s="439"/>
      <c r="AD15182" s="439"/>
      <c r="AE15182" s="439"/>
      <c r="AF15182" s="439"/>
      <c r="AG15182" s="439"/>
      <c r="AH15182" s="439"/>
      <c r="AI15182" s="439"/>
      <c r="AJ15182" s="439"/>
    </row>
    <row r="15183" spans="29:36" x14ac:dyDescent="0.3">
      <c r="AC15183" s="439"/>
      <c r="AD15183" s="439"/>
      <c r="AE15183" s="439"/>
      <c r="AF15183" s="439"/>
      <c r="AG15183" s="439"/>
      <c r="AH15183" s="439"/>
      <c r="AI15183" s="439"/>
      <c r="AJ15183" s="439"/>
    </row>
    <row r="15184" spans="29:36" x14ac:dyDescent="0.3">
      <c r="AC15184" s="439"/>
      <c r="AD15184" s="439"/>
      <c r="AE15184" s="439"/>
      <c r="AF15184" s="439"/>
      <c r="AG15184" s="439"/>
      <c r="AH15184" s="439"/>
      <c r="AI15184" s="439"/>
      <c r="AJ15184" s="439"/>
    </row>
    <row r="15185" spans="29:36" x14ac:dyDescent="0.3">
      <c r="AC15185" s="439"/>
      <c r="AD15185" s="439"/>
      <c r="AE15185" s="439"/>
      <c r="AF15185" s="439"/>
      <c r="AG15185" s="439"/>
      <c r="AH15185" s="439"/>
      <c r="AI15185" s="439"/>
      <c r="AJ15185" s="439"/>
    </row>
    <row r="15186" spans="29:36" x14ac:dyDescent="0.3">
      <c r="AC15186" s="439"/>
      <c r="AD15186" s="439"/>
      <c r="AE15186" s="439"/>
      <c r="AF15186" s="439"/>
      <c r="AG15186" s="439"/>
      <c r="AH15186" s="439"/>
      <c r="AI15186" s="439"/>
      <c r="AJ15186" s="439"/>
    </row>
    <row r="15187" spans="29:36" x14ac:dyDescent="0.3">
      <c r="AC15187" s="439"/>
      <c r="AD15187" s="439"/>
      <c r="AE15187" s="439"/>
      <c r="AF15187" s="439"/>
      <c r="AG15187" s="439"/>
      <c r="AH15187" s="439"/>
      <c r="AI15187" s="439"/>
      <c r="AJ15187" s="439"/>
    </row>
    <row r="15188" spans="29:36" x14ac:dyDescent="0.3">
      <c r="AC15188" s="439"/>
      <c r="AD15188" s="439"/>
      <c r="AE15188" s="439"/>
      <c r="AF15188" s="439"/>
      <c r="AG15188" s="439"/>
      <c r="AH15188" s="439"/>
      <c r="AI15188" s="439"/>
      <c r="AJ15188" s="439"/>
    </row>
    <row r="15189" spans="29:36" x14ac:dyDescent="0.3">
      <c r="AC15189" s="439"/>
      <c r="AD15189" s="439"/>
      <c r="AE15189" s="439"/>
      <c r="AF15189" s="439"/>
      <c r="AG15189" s="439"/>
      <c r="AH15189" s="439"/>
      <c r="AI15189" s="439"/>
      <c r="AJ15189" s="439"/>
    </row>
    <row r="15190" spans="29:36" x14ac:dyDescent="0.3">
      <c r="AC15190" s="439"/>
      <c r="AD15190" s="439"/>
      <c r="AE15190" s="439"/>
      <c r="AF15190" s="439"/>
      <c r="AG15190" s="439"/>
      <c r="AH15190" s="439"/>
      <c r="AI15190" s="439"/>
      <c r="AJ15190" s="439"/>
    </row>
    <row r="15191" spans="29:36" x14ac:dyDescent="0.3">
      <c r="AC15191" s="439"/>
      <c r="AD15191" s="439"/>
      <c r="AE15191" s="439"/>
      <c r="AF15191" s="439"/>
      <c r="AG15191" s="439"/>
      <c r="AH15191" s="439"/>
      <c r="AI15191" s="439"/>
      <c r="AJ15191" s="439"/>
    </row>
    <row r="15192" spans="29:36" x14ac:dyDescent="0.3">
      <c r="AC15192" s="439"/>
      <c r="AD15192" s="439"/>
      <c r="AE15192" s="439"/>
      <c r="AF15192" s="439"/>
      <c r="AG15192" s="439"/>
      <c r="AH15192" s="439"/>
      <c r="AI15192" s="439"/>
      <c r="AJ15192" s="439"/>
    </row>
    <row r="15193" spans="29:36" x14ac:dyDescent="0.3">
      <c r="AC15193" s="439"/>
      <c r="AD15193" s="439"/>
      <c r="AE15193" s="439"/>
      <c r="AF15193" s="439"/>
      <c r="AG15193" s="439"/>
      <c r="AH15193" s="439"/>
      <c r="AI15193" s="439"/>
      <c r="AJ15193" s="439"/>
    </row>
    <row r="15194" spans="29:36" x14ac:dyDescent="0.3">
      <c r="AC15194" s="439"/>
      <c r="AD15194" s="439"/>
      <c r="AE15194" s="439"/>
      <c r="AF15194" s="439"/>
      <c r="AG15194" s="439"/>
      <c r="AH15194" s="439"/>
      <c r="AI15194" s="439"/>
      <c r="AJ15194" s="439"/>
    </row>
    <row r="15195" spans="29:36" x14ac:dyDescent="0.3">
      <c r="AC15195" s="439"/>
      <c r="AD15195" s="439"/>
      <c r="AE15195" s="439"/>
      <c r="AF15195" s="439"/>
      <c r="AG15195" s="439"/>
      <c r="AH15195" s="439"/>
      <c r="AI15195" s="439"/>
      <c r="AJ15195" s="439"/>
    </row>
    <row r="15196" spans="29:36" x14ac:dyDescent="0.3">
      <c r="AC15196" s="439"/>
      <c r="AD15196" s="439"/>
      <c r="AE15196" s="439"/>
      <c r="AF15196" s="439"/>
      <c r="AG15196" s="439"/>
      <c r="AH15196" s="439"/>
      <c r="AI15196" s="439"/>
      <c r="AJ15196" s="439"/>
    </row>
    <row r="15197" spans="29:36" x14ac:dyDescent="0.3">
      <c r="AC15197" s="439"/>
      <c r="AD15197" s="439"/>
      <c r="AE15197" s="439"/>
      <c r="AF15197" s="439"/>
      <c r="AG15197" s="439"/>
      <c r="AH15197" s="439"/>
      <c r="AI15197" s="439"/>
      <c r="AJ15197" s="439"/>
    </row>
    <row r="15198" spans="29:36" x14ac:dyDescent="0.3">
      <c r="AC15198" s="439"/>
      <c r="AD15198" s="439"/>
      <c r="AE15198" s="439"/>
      <c r="AF15198" s="439"/>
      <c r="AG15198" s="439"/>
      <c r="AH15198" s="439"/>
      <c r="AI15198" s="439"/>
      <c r="AJ15198" s="439"/>
    </row>
    <row r="15199" spans="29:36" x14ac:dyDescent="0.3">
      <c r="AC15199" s="439"/>
      <c r="AD15199" s="439"/>
      <c r="AE15199" s="439"/>
      <c r="AF15199" s="439"/>
      <c r="AG15199" s="439"/>
      <c r="AH15199" s="439"/>
      <c r="AI15199" s="439"/>
      <c r="AJ15199" s="439"/>
    </row>
    <row r="15200" spans="29:36" x14ac:dyDescent="0.3">
      <c r="AC15200" s="439"/>
      <c r="AD15200" s="439"/>
      <c r="AE15200" s="439"/>
      <c r="AF15200" s="439"/>
      <c r="AG15200" s="439"/>
      <c r="AH15200" s="439"/>
      <c r="AI15200" s="439"/>
      <c r="AJ15200" s="439"/>
    </row>
    <row r="15201" spans="29:36" x14ac:dyDescent="0.3">
      <c r="AC15201" s="439"/>
      <c r="AD15201" s="439"/>
      <c r="AE15201" s="439"/>
      <c r="AF15201" s="439"/>
      <c r="AG15201" s="439"/>
      <c r="AH15201" s="439"/>
      <c r="AI15201" s="439"/>
      <c r="AJ15201" s="439"/>
    </row>
    <row r="15202" spans="29:36" x14ac:dyDescent="0.3">
      <c r="AC15202" s="439"/>
      <c r="AD15202" s="439"/>
      <c r="AE15202" s="439"/>
      <c r="AF15202" s="439"/>
      <c r="AG15202" s="439"/>
      <c r="AH15202" s="439"/>
      <c r="AI15202" s="439"/>
      <c r="AJ15202" s="439"/>
    </row>
    <row r="15203" spans="29:36" x14ac:dyDescent="0.3">
      <c r="AC15203" s="439"/>
      <c r="AD15203" s="439"/>
      <c r="AE15203" s="439"/>
      <c r="AF15203" s="439"/>
      <c r="AG15203" s="439"/>
      <c r="AH15203" s="439"/>
      <c r="AI15203" s="439"/>
      <c r="AJ15203" s="439"/>
    </row>
    <row r="15204" spans="29:36" x14ac:dyDescent="0.3">
      <c r="AC15204" s="439"/>
      <c r="AD15204" s="439"/>
      <c r="AE15204" s="439"/>
      <c r="AF15204" s="439"/>
      <c r="AG15204" s="439"/>
      <c r="AH15204" s="439"/>
      <c r="AI15204" s="439"/>
      <c r="AJ15204" s="439"/>
    </row>
    <row r="15205" spans="29:36" x14ac:dyDescent="0.3">
      <c r="AC15205" s="439"/>
      <c r="AD15205" s="439"/>
      <c r="AE15205" s="439"/>
      <c r="AF15205" s="439"/>
      <c r="AG15205" s="439"/>
      <c r="AH15205" s="439"/>
      <c r="AI15205" s="439"/>
      <c r="AJ15205" s="439"/>
    </row>
    <row r="15206" spans="29:36" x14ac:dyDescent="0.3">
      <c r="AC15206" s="439"/>
      <c r="AD15206" s="439"/>
      <c r="AE15206" s="439"/>
      <c r="AF15206" s="439"/>
      <c r="AG15206" s="439"/>
      <c r="AH15206" s="439"/>
      <c r="AI15206" s="439"/>
      <c r="AJ15206" s="439"/>
    </row>
    <row r="15207" spans="29:36" x14ac:dyDescent="0.3">
      <c r="AC15207" s="439"/>
      <c r="AD15207" s="439"/>
      <c r="AE15207" s="439"/>
      <c r="AF15207" s="439"/>
      <c r="AG15207" s="439"/>
      <c r="AH15207" s="439"/>
      <c r="AI15207" s="439"/>
      <c r="AJ15207" s="439"/>
    </row>
    <row r="15208" spans="29:36" x14ac:dyDescent="0.3">
      <c r="AC15208" s="439"/>
      <c r="AD15208" s="439"/>
      <c r="AE15208" s="439"/>
      <c r="AF15208" s="439"/>
      <c r="AG15208" s="439"/>
      <c r="AH15208" s="439"/>
      <c r="AI15208" s="439"/>
      <c r="AJ15208" s="439"/>
    </row>
    <row r="15209" spans="29:36" x14ac:dyDescent="0.3">
      <c r="AC15209" s="439"/>
      <c r="AD15209" s="439"/>
      <c r="AE15209" s="439"/>
      <c r="AF15209" s="439"/>
      <c r="AG15209" s="439"/>
      <c r="AH15209" s="439"/>
      <c r="AI15209" s="439"/>
      <c r="AJ15209" s="439"/>
    </row>
    <row r="15210" spans="29:36" x14ac:dyDescent="0.3">
      <c r="AC15210" s="439"/>
      <c r="AD15210" s="439"/>
      <c r="AE15210" s="439"/>
      <c r="AF15210" s="439"/>
      <c r="AG15210" s="439"/>
      <c r="AH15210" s="439"/>
      <c r="AI15210" s="439"/>
      <c r="AJ15210" s="439"/>
    </row>
    <row r="15211" spans="29:36" x14ac:dyDescent="0.3">
      <c r="AC15211" s="439"/>
      <c r="AD15211" s="439"/>
      <c r="AE15211" s="439"/>
      <c r="AF15211" s="439"/>
      <c r="AG15211" s="439"/>
      <c r="AH15211" s="439"/>
      <c r="AI15211" s="439"/>
      <c r="AJ15211" s="439"/>
    </row>
    <row r="15212" spans="29:36" x14ac:dyDescent="0.3">
      <c r="AC15212" s="439"/>
      <c r="AD15212" s="439"/>
      <c r="AE15212" s="439"/>
      <c r="AF15212" s="439"/>
      <c r="AG15212" s="439"/>
      <c r="AH15212" s="439"/>
      <c r="AI15212" s="439"/>
      <c r="AJ15212" s="439"/>
    </row>
    <row r="15213" spans="29:36" x14ac:dyDescent="0.3">
      <c r="AC15213" s="439"/>
      <c r="AD15213" s="439"/>
      <c r="AE15213" s="439"/>
      <c r="AF15213" s="439"/>
      <c r="AG15213" s="439"/>
      <c r="AH15213" s="439"/>
      <c r="AI15213" s="439"/>
      <c r="AJ15213" s="439"/>
    </row>
    <row r="15214" spans="29:36" x14ac:dyDescent="0.3">
      <c r="AC15214" s="439"/>
      <c r="AD15214" s="439"/>
      <c r="AE15214" s="439"/>
      <c r="AF15214" s="439"/>
      <c r="AG15214" s="439"/>
      <c r="AH15214" s="439"/>
      <c r="AI15214" s="439"/>
      <c r="AJ15214" s="439"/>
    </row>
    <row r="15215" spans="29:36" x14ac:dyDescent="0.3">
      <c r="AC15215" s="439"/>
      <c r="AD15215" s="439"/>
      <c r="AE15215" s="439"/>
      <c r="AF15215" s="439"/>
      <c r="AG15215" s="439"/>
      <c r="AH15215" s="439"/>
      <c r="AI15215" s="439"/>
      <c r="AJ15215" s="439"/>
    </row>
    <row r="15216" spans="29:36" x14ac:dyDescent="0.3">
      <c r="AC15216" s="439"/>
      <c r="AD15216" s="439"/>
      <c r="AE15216" s="439"/>
      <c r="AF15216" s="439"/>
      <c r="AG15216" s="439"/>
      <c r="AH15216" s="439"/>
      <c r="AI15216" s="439"/>
      <c r="AJ15216" s="439"/>
    </row>
    <row r="15217" spans="29:36" x14ac:dyDescent="0.3">
      <c r="AC15217" s="439"/>
      <c r="AD15217" s="439"/>
      <c r="AE15217" s="439"/>
      <c r="AF15217" s="439"/>
      <c r="AG15217" s="439"/>
      <c r="AH15217" s="439"/>
      <c r="AI15217" s="439"/>
      <c r="AJ15217" s="439"/>
    </row>
    <row r="15218" spans="29:36" x14ac:dyDescent="0.3">
      <c r="AC15218" s="439"/>
      <c r="AD15218" s="439"/>
      <c r="AE15218" s="439"/>
      <c r="AF15218" s="439"/>
      <c r="AG15218" s="439"/>
      <c r="AH15218" s="439"/>
      <c r="AI15218" s="439"/>
      <c r="AJ15218" s="439"/>
    </row>
    <row r="15219" spans="29:36" x14ac:dyDescent="0.3">
      <c r="AC15219" s="439"/>
      <c r="AD15219" s="439"/>
      <c r="AE15219" s="439"/>
      <c r="AF15219" s="439"/>
      <c r="AG15219" s="439"/>
      <c r="AH15219" s="439"/>
      <c r="AI15219" s="439"/>
      <c r="AJ15219" s="439"/>
    </row>
    <row r="15220" spans="29:36" x14ac:dyDescent="0.3">
      <c r="AC15220" s="439"/>
      <c r="AD15220" s="439"/>
      <c r="AE15220" s="439"/>
      <c r="AF15220" s="439"/>
      <c r="AG15220" s="439"/>
      <c r="AH15220" s="439"/>
      <c r="AI15220" s="439"/>
      <c r="AJ15220" s="439"/>
    </row>
    <row r="15221" spans="29:36" x14ac:dyDescent="0.3">
      <c r="AC15221" s="439"/>
      <c r="AD15221" s="439"/>
      <c r="AE15221" s="439"/>
      <c r="AF15221" s="439"/>
      <c r="AG15221" s="439"/>
      <c r="AH15221" s="439"/>
      <c r="AI15221" s="439"/>
      <c r="AJ15221" s="439"/>
    </row>
    <row r="15222" spans="29:36" x14ac:dyDescent="0.3">
      <c r="AC15222" s="439"/>
      <c r="AD15222" s="439"/>
      <c r="AE15222" s="439"/>
      <c r="AF15222" s="439"/>
      <c r="AG15222" s="439"/>
      <c r="AH15222" s="439"/>
      <c r="AI15222" s="439"/>
      <c r="AJ15222" s="439"/>
    </row>
    <row r="15223" spans="29:36" x14ac:dyDescent="0.3">
      <c r="AC15223" s="439"/>
      <c r="AD15223" s="439"/>
      <c r="AE15223" s="439"/>
      <c r="AF15223" s="439"/>
      <c r="AG15223" s="439"/>
      <c r="AH15223" s="439"/>
      <c r="AI15223" s="439"/>
      <c r="AJ15223" s="439"/>
    </row>
    <row r="15224" spans="29:36" x14ac:dyDescent="0.3">
      <c r="AC15224" s="439"/>
      <c r="AD15224" s="439"/>
      <c r="AE15224" s="439"/>
      <c r="AF15224" s="439"/>
      <c r="AG15224" s="439"/>
      <c r="AH15224" s="439"/>
      <c r="AI15224" s="439"/>
      <c r="AJ15224" s="439"/>
    </row>
    <row r="15225" spans="29:36" x14ac:dyDescent="0.3">
      <c r="AC15225" s="439"/>
      <c r="AD15225" s="439"/>
      <c r="AE15225" s="439"/>
      <c r="AF15225" s="439"/>
      <c r="AG15225" s="439"/>
      <c r="AH15225" s="439"/>
      <c r="AI15225" s="439"/>
      <c r="AJ15225" s="439"/>
    </row>
    <row r="15226" spans="29:36" x14ac:dyDescent="0.3">
      <c r="AC15226" s="439"/>
      <c r="AD15226" s="439"/>
      <c r="AE15226" s="439"/>
      <c r="AF15226" s="439"/>
      <c r="AG15226" s="439"/>
      <c r="AH15226" s="439"/>
      <c r="AI15226" s="439"/>
      <c r="AJ15226" s="439"/>
    </row>
    <row r="15227" spans="29:36" x14ac:dyDescent="0.3">
      <c r="AC15227" s="439"/>
      <c r="AD15227" s="439"/>
      <c r="AE15227" s="439"/>
      <c r="AF15227" s="439"/>
      <c r="AG15227" s="439"/>
      <c r="AH15227" s="439"/>
      <c r="AI15227" s="439"/>
      <c r="AJ15227" s="439"/>
    </row>
    <row r="15228" spans="29:36" x14ac:dyDescent="0.3">
      <c r="AC15228" s="439"/>
      <c r="AD15228" s="439"/>
      <c r="AE15228" s="439"/>
      <c r="AF15228" s="439"/>
      <c r="AG15228" s="439"/>
      <c r="AH15228" s="439"/>
      <c r="AI15228" s="439"/>
      <c r="AJ15228" s="439"/>
    </row>
    <row r="15229" spans="29:36" x14ac:dyDescent="0.3">
      <c r="AC15229" s="439"/>
      <c r="AD15229" s="439"/>
      <c r="AE15229" s="439"/>
      <c r="AF15229" s="439"/>
      <c r="AG15229" s="439"/>
      <c r="AH15229" s="439"/>
      <c r="AI15229" s="439"/>
      <c r="AJ15229" s="439"/>
    </row>
    <row r="15230" spans="29:36" x14ac:dyDescent="0.3">
      <c r="AC15230" s="439"/>
      <c r="AD15230" s="439"/>
      <c r="AE15230" s="439"/>
      <c r="AF15230" s="439"/>
      <c r="AG15230" s="439"/>
      <c r="AH15230" s="439"/>
      <c r="AI15230" s="439"/>
      <c r="AJ15230" s="439"/>
    </row>
    <row r="15231" spans="29:36" x14ac:dyDescent="0.3">
      <c r="AC15231" s="439"/>
      <c r="AD15231" s="439"/>
      <c r="AE15231" s="439"/>
      <c r="AF15231" s="439"/>
      <c r="AG15231" s="439"/>
      <c r="AH15231" s="439"/>
      <c r="AI15231" s="439"/>
      <c r="AJ15231" s="439"/>
    </row>
    <row r="15232" spans="29:36" x14ac:dyDescent="0.3">
      <c r="AC15232" s="439"/>
      <c r="AD15232" s="439"/>
      <c r="AE15232" s="439"/>
      <c r="AF15232" s="439"/>
      <c r="AG15232" s="439"/>
      <c r="AH15232" s="439"/>
      <c r="AI15232" s="439"/>
      <c r="AJ15232" s="439"/>
    </row>
    <row r="15233" spans="29:36" x14ac:dyDescent="0.3">
      <c r="AC15233" s="439"/>
      <c r="AD15233" s="439"/>
      <c r="AE15233" s="439"/>
      <c r="AF15233" s="439"/>
      <c r="AG15233" s="439"/>
      <c r="AH15233" s="439"/>
      <c r="AI15233" s="439"/>
      <c r="AJ15233" s="439"/>
    </row>
    <row r="15234" spans="29:36" x14ac:dyDescent="0.3">
      <c r="AC15234" s="439"/>
      <c r="AD15234" s="439"/>
      <c r="AE15234" s="439"/>
      <c r="AF15234" s="439"/>
      <c r="AG15234" s="439"/>
      <c r="AH15234" s="439"/>
      <c r="AI15234" s="439"/>
      <c r="AJ15234" s="439"/>
    </row>
    <row r="15235" spans="29:36" x14ac:dyDescent="0.3">
      <c r="AC15235" s="439"/>
      <c r="AD15235" s="439"/>
      <c r="AE15235" s="439"/>
      <c r="AF15235" s="439"/>
      <c r="AG15235" s="439"/>
      <c r="AH15235" s="439"/>
      <c r="AI15235" s="439"/>
      <c r="AJ15235" s="439"/>
    </row>
    <row r="15236" spans="29:36" x14ac:dyDescent="0.3">
      <c r="AC15236" s="439"/>
      <c r="AD15236" s="439"/>
      <c r="AE15236" s="439"/>
      <c r="AF15236" s="439"/>
      <c r="AG15236" s="439"/>
      <c r="AH15236" s="439"/>
      <c r="AI15236" s="439"/>
      <c r="AJ15236" s="439"/>
    </row>
    <row r="15237" spans="29:36" x14ac:dyDescent="0.3">
      <c r="AC15237" s="439"/>
      <c r="AD15237" s="439"/>
      <c r="AE15237" s="439"/>
      <c r="AF15237" s="439"/>
      <c r="AG15237" s="439"/>
      <c r="AH15237" s="439"/>
      <c r="AI15237" s="439"/>
      <c r="AJ15237" s="439"/>
    </row>
    <row r="15238" spans="29:36" x14ac:dyDescent="0.3">
      <c r="AC15238" s="439"/>
      <c r="AD15238" s="439"/>
      <c r="AE15238" s="439"/>
      <c r="AF15238" s="439"/>
      <c r="AG15238" s="439"/>
      <c r="AH15238" s="439"/>
      <c r="AI15238" s="439"/>
      <c r="AJ15238" s="439"/>
    </row>
    <row r="15239" spans="29:36" x14ac:dyDescent="0.3">
      <c r="AC15239" s="439"/>
      <c r="AD15239" s="439"/>
      <c r="AE15239" s="439"/>
      <c r="AF15239" s="439"/>
      <c r="AG15239" s="439"/>
      <c r="AH15239" s="439"/>
      <c r="AI15239" s="439"/>
      <c r="AJ15239" s="439"/>
    </row>
    <row r="15240" spans="29:36" x14ac:dyDescent="0.3">
      <c r="AC15240" s="439"/>
      <c r="AD15240" s="439"/>
      <c r="AE15240" s="439"/>
      <c r="AF15240" s="439"/>
      <c r="AG15240" s="439"/>
      <c r="AH15240" s="439"/>
      <c r="AI15240" s="439"/>
      <c r="AJ15240" s="439"/>
    </row>
    <row r="15241" spans="29:36" x14ac:dyDescent="0.3">
      <c r="AC15241" s="439"/>
      <c r="AD15241" s="439"/>
      <c r="AE15241" s="439"/>
      <c r="AF15241" s="439"/>
      <c r="AG15241" s="439"/>
      <c r="AH15241" s="439"/>
      <c r="AI15241" s="439"/>
      <c r="AJ15241" s="439"/>
    </row>
    <row r="15242" spans="29:36" x14ac:dyDescent="0.3">
      <c r="AC15242" s="439"/>
      <c r="AD15242" s="439"/>
      <c r="AE15242" s="439"/>
      <c r="AF15242" s="439"/>
      <c r="AG15242" s="439"/>
      <c r="AH15242" s="439"/>
      <c r="AI15242" s="439"/>
      <c r="AJ15242" s="439"/>
    </row>
    <row r="15243" spans="29:36" x14ac:dyDescent="0.3">
      <c r="AC15243" s="439"/>
      <c r="AD15243" s="439"/>
      <c r="AE15243" s="439"/>
      <c r="AF15243" s="439"/>
      <c r="AG15243" s="439"/>
      <c r="AH15243" s="439"/>
      <c r="AI15243" s="439"/>
      <c r="AJ15243" s="439"/>
    </row>
    <row r="15244" spans="29:36" x14ac:dyDescent="0.3">
      <c r="AC15244" s="439"/>
      <c r="AD15244" s="439"/>
      <c r="AE15244" s="439"/>
      <c r="AF15244" s="439"/>
      <c r="AG15244" s="439"/>
      <c r="AH15244" s="439"/>
      <c r="AI15244" s="439"/>
      <c r="AJ15244" s="439"/>
    </row>
    <row r="15245" spans="29:36" x14ac:dyDescent="0.3">
      <c r="AC15245" s="439"/>
      <c r="AD15245" s="439"/>
      <c r="AE15245" s="439"/>
      <c r="AF15245" s="439"/>
      <c r="AG15245" s="439"/>
      <c r="AH15245" s="439"/>
      <c r="AI15245" s="439"/>
      <c r="AJ15245" s="439"/>
    </row>
    <row r="15246" spans="29:36" x14ac:dyDescent="0.3">
      <c r="AC15246" s="439"/>
      <c r="AD15246" s="439"/>
      <c r="AE15246" s="439"/>
      <c r="AF15246" s="439"/>
      <c r="AG15246" s="439"/>
      <c r="AH15246" s="439"/>
      <c r="AI15246" s="439"/>
      <c r="AJ15246" s="439"/>
    </row>
    <row r="15247" spans="29:36" x14ac:dyDescent="0.3">
      <c r="AC15247" s="439"/>
      <c r="AD15247" s="439"/>
      <c r="AE15247" s="439"/>
      <c r="AF15247" s="439"/>
      <c r="AG15247" s="439"/>
      <c r="AH15247" s="439"/>
      <c r="AI15247" s="439"/>
      <c r="AJ15247" s="439"/>
    </row>
    <row r="15248" spans="29:36" x14ac:dyDescent="0.3">
      <c r="AC15248" s="439"/>
      <c r="AD15248" s="439"/>
      <c r="AE15248" s="439"/>
      <c r="AF15248" s="439"/>
      <c r="AG15248" s="439"/>
      <c r="AH15248" s="439"/>
      <c r="AI15248" s="439"/>
      <c r="AJ15248" s="439"/>
    </row>
    <row r="15249" spans="29:36" x14ac:dyDescent="0.3">
      <c r="AC15249" s="439"/>
      <c r="AD15249" s="439"/>
      <c r="AE15249" s="439"/>
      <c r="AF15249" s="439"/>
      <c r="AG15249" s="439"/>
      <c r="AH15249" s="439"/>
      <c r="AI15249" s="439"/>
      <c r="AJ15249" s="439"/>
    </row>
    <row r="15250" spans="29:36" x14ac:dyDescent="0.3">
      <c r="AC15250" s="439"/>
      <c r="AD15250" s="439"/>
      <c r="AE15250" s="439"/>
      <c r="AF15250" s="439"/>
      <c r="AG15250" s="439"/>
      <c r="AH15250" s="439"/>
      <c r="AI15250" s="439"/>
      <c r="AJ15250" s="439"/>
    </row>
    <row r="15251" spans="29:36" x14ac:dyDescent="0.3">
      <c r="AC15251" s="439"/>
      <c r="AD15251" s="439"/>
      <c r="AE15251" s="439"/>
      <c r="AF15251" s="439"/>
      <c r="AG15251" s="439"/>
      <c r="AH15251" s="439"/>
      <c r="AI15251" s="439"/>
      <c r="AJ15251" s="439"/>
    </row>
    <row r="15252" spans="29:36" x14ac:dyDescent="0.3">
      <c r="AC15252" s="439"/>
      <c r="AD15252" s="439"/>
      <c r="AE15252" s="439"/>
      <c r="AF15252" s="439"/>
      <c r="AG15252" s="439"/>
      <c r="AH15252" s="439"/>
      <c r="AI15252" s="439"/>
      <c r="AJ15252" s="439"/>
    </row>
    <row r="15253" spans="29:36" x14ac:dyDescent="0.3">
      <c r="AC15253" s="439"/>
      <c r="AD15253" s="439"/>
      <c r="AE15253" s="439"/>
      <c r="AF15253" s="439"/>
      <c r="AG15253" s="439"/>
      <c r="AH15253" s="439"/>
      <c r="AI15253" s="439"/>
      <c r="AJ15253" s="439"/>
    </row>
    <row r="15254" spans="29:36" x14ac:dyDescent="0.3">
      <c r="AC15254" s="439"/>
      <c r="AD15254" s="439"/>
      <c r="AE15254" s="439"/>
      <c r="AF15254" s="439"/>
      <c r="AG15254" s="439"/>
      <c r="AH15254" s="439"/>
      <c r="AI15254" s="439"/>
      <c r="AJ15254" s="439"/>
    </row>
    <row r="15255" spans="29:36" x14ac:dyDescent="0.3">
      <c r="AC15255" s="439"/>
      <c r="AD15255" s="439"/>
      <c r="AE15255" s="439"/>
      <c r="AF15255" s="439"/>
      <c r="AG15255" s="439"/>
      <c r="AH15255" s="439"/>
      <c r="AI15255" s="439"/>
      <c r="AJ15255" s="439"/>
    </row>
    <row r="15256" spans="29:36" x14ac:dyDescent="0.3">
      <c r="AC15256" s="439"/>
      <c r="AD15256" s="439"/>
      <c r="AE15256" s="439"/>
      <c r="AF15256" s="439"/>
      <c r="AG15256" s="439"/>
      <c r="AH15256" s="439"/>
      <c r="AI15256" s="439"/>
      <c r="AJ15256" s="439"/>
    </row>
    <row r="15257" spans="29:36" x14ac:dyDescent="0.3">
      <c r="AC15257" s="439"/>
      <c r="AD15257" s="439"/>
      <c r="AE15257" s="439"/>
      <c r="AF15257" s="439"/>
      <c r="AG15257" s="439"/>
      <c r="AH15257" s="439"/>
      <c r="AI15257" s="439"/>
      <c r="AJ15257" s="439"/>
    </row>
    <row r="15258" spans="29:36" x14ac:dyDescent="0.3">
      <c r="AC15258" s="439"/>
      <c r="AD15258" s="439"/>
      <c r="AE15258" s="439"/>
      <c r="AF15258" s="439"/>
      <c r="AG15258" s="439"/>
      <c r="AH15258" s="439"/>
      <c r="AI15258" s="439"/>
      <c r="AJ15258" s="439"/>
    </row>
    <row r="15259" spans="29:36" x14ac:dyDescent="0.3">
      <c r="AC15259" s="439"/>
      <c r="AD15259" s="439"/>
      <c r="AE15259" s="439"/>
      <c r="AF15259" s="439"/>
      <c r="AG15259" s="439"/>
      <c r="AH15259" s="439"/>
      <c r="AI15259" s="439"/>
      <c r="AJ15259" s="439"/>
    </row>
    <row r="15260" spans="29:36" x14ac:dyDescent="0.3">
      <c r="AC15260" s="439"/>
      <c r="AD15260" s="439"/>
      <c r="AE15260" s="439"/>
      <c r="AF15260" s="439"/>
      <c r="AG15260" s="439"/>
      <c r="AH15260" s="439"/>
      <c r="AI15260" s="439"/>
      <c r="AJ15260" s="439"/>
    </row>
    <row r="15261" spans="29:36" x14ac:dyDescent="0.3">
      <c r="AC15261" s="439"/>
      <c r="AD15261" s="439"/>
      <c r="AE15261" s="439"/>
      <c r="AF15261" s="439"/>
      <c r="AG15261" s="439"/>
      <c r="AH15261" s="439"/>
      <c r="AI15261" s="439"/>
      <c r="AJ15261" s="439"/>
    </row>
    <row r="15262" spans="29:36" x14ac:dyDescent="0.3">
      <c r="AC15262" s="439"/>
      <c r="AD15262" s="439"/>
      <c r="AE15262" s="439"/>
      <c r="AF15262" s="439"/>
      <c r="AG15262" s="439"/>
      <c r="AH15262" s="439"/>
      <c r="AI15262" s="439"/>
      <c r="AJ15262" s="439"/>
    </row>
    <row r="15263" spans="29:36" x14ac:dyDescent="0.3">
      <c r="AC15263" s="439"/>
      <c r="AD15263" s="439"/>
      <c r="AE15263" s="439"/>
      <c r="AF15263" s="439"/>
      <c r="AG15263" s="439"/>
      <c r="AH15263" s="439"/>
      <c r="AI15263" s="439"/>
      <c r="AJ15263" s="439"/>
    </row>
    <row r="15264" spans="29:36" x14ac:dyDescent="0.3">
      <c r="AC15264" s="439"/>
      <c r="AD15264" s="439"/>
      <c r="AE15264" s="439"/>
      <c r="AF15264" s="439"/>
      <c r="AG15264" s="439"/>
      <c r="AH15264" s="439"/>
      <c r="AI15264" s="439"/>
      <c r="AJ15264" s="439"/>
    </row>
    <row r="15265" spans="29:36" x14ac:dyDescent="0.3">
      <c r="AC15265" s="439"/>
      <c r="AD15265" s="439"/>
      <c r="AE15265" s="439"/>
      <c r="AF15265" s="439"/>
      <c r="AG15265" s="439"/>
      <c r="AH15265" s="439"/>
      <c r="AI15265" s="439"/>
      <c r="AJ15265" s="439"/>
    </row>
    <row r="15266" spans="29:36" x14ac:dyDescent="0.3">
      <c r="AC15266" s="439"/>
      <c r="AD15266" s="439"/>
      <c r="AE15266" s="439"/>
      <c r="AF15266" s="439"/>
      <c r="AG15266" s="439"/>
      <c r="AH15266" s="439"/>
      <c r="AI15266" s="439"/>
      <c r="AJ15266" s="439"/>
    </row>
    <row r="15267" spans="29:36" x14ac:dyDescent="0.3">
      <c r="AC15267" s="439"/>
      <c r="AD15267" s="439"/>
      <c r="AE15267" s="439"/>
      <c r="AF15267" s="439"/>
      <c r="AG15267" s="439"/>
      <c r="AH15267" s="439"/>
      <c r="AI15267" s="439"/>
      <c r="AJ15267" s="439"/>
    </row>
    <row r="15268" spans="29:36" x14ac:dyDescent="0.3">
      <c r="AC15268" s="439"/>
      <c r="AD15268" s="439"/>
      <c r="AE15268" s="439"/>
      <c r="AF15268" s="439"/>
      <c r="AG15268" s="439"/>
      <c r="AH15268" s="439"/>
      <c r="AI15268" s="439"/>
      <c r="AJ15268" s="439"/>
    </row>
    <row r="15269" spans="29:36" x14ac:dyDescent="0.3">
      <c r="AC15269" s="439"/>
      <c r="AD15269" s="439"/>
      <c r="AE15269" s="439"/>
      <c r="AF15269" s="439"/>
      <c r="AG15269" s="439"/>
      <c r="AH15269" s="439"/>
      <c r="AI15269" s="439"/>
      <c r="AJ15269" s="439"/>
    </row>
    <row r="15270" spans="29:36" x14ac:dyDescent="0.3">
      <c r="AC15270" s="439"/>
      <c r="AD15270" s="439"/>
      <c r="AE15270" s="439"/>
      <c r="AF15270" s="439"/>
      <c r="AG15270" s="439"/>
      <c r="AH15270" s="439"/>
      <c r="AI15270" s="439"/>
      <c r="AJ15270" s="439"/>
    </row>
    <row r="15271" spans="29:36" x14ac:dyDescent="0.3">
      <c r="AC15271" s="439"/>
      <c r="AD15271" s="439"/>
      <c r="AE15271" s="439"/>
      <c r="AF15271" s="439"/>
      <c r="AG15271" s="439"/>
      <c r="AH15271" s="439"/>
      <c r="AI15271" s="439"/>
      <c r="AJ15271" s="439"/>
    </row>
    <row r="15272" spans="29:36" x14ac:dyDescent="0.3">
      <c r="AC15272" s="439"/>
      <c r="AD15272" s="439"/>
      <c r="AE15272" s="439"/>
      <c r="AF15272" s="439"/>
      <c r="AG15272" s="439"/>
      <c r="AH15272" s="439"/>
      <c r="AI15272" s="439"/>
      <c r="AJ15272" s="439"/>
    </row>
    <row r="15273" spans="29:36" x14ac:dyDescent="0.3">
      <c r="AC15273" s="439"/>
      <c r="AD15273" s="439"/>
      <c r="AE15273" s="439"/>
      <c r="AF15273" s="439"/>
      <c r="AG15273" s="439"/>
      <c r="AH15273" s="439"/>
      <c r="AI15273" s="439"/>
      <c r="AJ15273" s="439"/>
    </row>
    <row r="15274" spans="29:36" x14ac:dyDescent="0.3">
      <c r="AC15274" s="439"/>
      <c r="AD15274" s="439"/>
      <c r="AE15274" s="439"/>
      <c r="AF15274" s="439"/>
      <c r="AG15274" s="439"/>
      <c r="AH15274" s="439"/>
      <c r="AI15274" s="439"/>
      <c r="AJ15274" s="439"/>
    </row>
    <row r="15275" spans="29:36" x14ac:dyDescent="0.3">
      <c r="AC15275" s="439"/>
      <c r="AD15275" s="439"/>
      <c r="AE15275" s="439"/>
      <c r="AF15275" s="439"/>
      <c r="AG15275" s="439"/>
      <c r="AH15275" s="439"/>
      <c r="AI15275" s="439"/>
      <c r="AJ15275" s="439"/>
    </row>
    <row r="15276" spans="29:36" x14ac:dyDescent="0.3">
      <c r="AC15276" s="439"/>
      <c r="AD15276" s="439"/>
      <c r="AE15276" s="439"/>
      <c r="AF15276" s="439"/>
      <c r="AG15276" s="439"/>
      <c r="AH15276" s="439"/>
      <c r="AI15276" s="439"/>
      <c r="AJ15276" s="439"/>
    </row>
    <row r="15277" spans="29:36" x14ac:dyDescent="0.3">
      <c r="AC15277" s="439"/>
      <c r="AD15277" s="439"/>
      <c r="AE15277" s="439"/>
      <c r="AF15277" s="439"/>
      <c r="AG15277" s="439"/>
      <c r="AH15277" s="439"/>
      <c r="AI15277" s="439"/>
      <c r="AJ15277" s="439"/>
    </row>
    <row r="15278" spans="29:36" x14ac:dyDescent="0.3">
      <c r="AC15278" s="439"/>
      <c r="AD15278" s="439"/>
      <c r="AE15278" s="439"/>
      <c r="AF15278" s="439"/>
      <c r="AG15278" s="439"/>
      <c r="AH15278" s="439"/>
      <c r="AI15278" s="439"/>
      <c r="AJ15278" s="439"/>
    </row>
    <row r="15279" spans="29:36" x14ac:dyDescent="0.3">
      <c r="AC15279" s="439"/>
      <c r="AD15279" s="439"/>
      <c r="AE15279" s="439"/>
      <c r="AF15279" s="439"/>
      <c r="AG15279" s="439"/>
      <c r="AH15279" s="439"/>
      <c r="AI15279" s="439"/>
      <c r="AJ15279" s="439"/>
    </row>
    <row r="15280" spans="29:36" x14ac:dyDescent="0.3">
      <c r="AC15280" s="439"/>
      <c r="AD15280" s="439"/>
      <c r="AE15280" s="439"/>
      <c r="AF15280" s="439"/>
      <c r="AG15280" s="439"/>
      <c r="AH15280" s="439"/>
      <c r="AI15280" s="439"/>
      <c r="AJ15280" s="439"/>
    </row>
    <row r="15281" spans="29:36" x14ac:dyDescent="0.3">
      <c r="AC15281" s="439"/>
      <c r="AD15281" s="439"/>
      <c r="AE15281" s="439"/>
      <c r="AF15281" s="439"/>
      <c r="AG15281" s="439"/>
      <c r="AH15281" s="439"/>
      <c r="AI15281" s="439"/>
      <c r="AJ15281" s="439"/>
    </row>
    <row r="15282" spans="29:36" x14ac:dyDescent="0.3">
      <c r="AC15282" s="439"/>
      <c r="AD15282" s="439"/>
      <c r="AE15282" s="439"/>
      <c r="AF15282" s="439"/>
      <c r="AG15282" s="439"/>
      <c r="AH15282" s="439"/>
      <c r="AI15282" s="439"/>
      <c r="AJ15282" s="439"/>
    </row>
    <row r="15283" spans="29:36" x14ac:dyDescent="0.3">
      <c r="AC15283" s="439"/>
      <c r="AD15283" s="439"/>
      <c r="AE15283" s="439"/>
      <c r="AF15283" s="439"/>
      <c r="AG15283" s="439"/>
      <c r="AH15283" s="439"/>
      <c r="AI15283" s="439"/>
      <c r="AJ15283" s="439"/>
    </row>
    <row r="15284" spans="29:36" x14ac:dyDescent="0.3">
      <c r="AC15284" s="439"/>
      <c r="AD15284" s="439"/>
      <c r="AE15284" s="439"/>
      <c r="AF15284" s="439"/>
      <c r="AG15284" s="439"/>
      <c r="AH15284" s="439"/>
      <c r="AI15284" s="439"/>
      <c r="AJ15284" s="439"/>
    </row>
    <row r="15285" spans="29:36" x14ac:dyDescent="0.3">
      <c r="AC15285" s="439"/>
      <c r="AD15285" s="439"/>
      <c r="AE15285" s="439"/>
      <c r="AF15285" s="439"/>
      <c r="AG15285" s="439"/>
      <c r="AH15285" s="439"/>
      <c r="AI15285" s="439"/>
      <c r="AJ15285" s="439"/>
    </row>
    <row r="15286" spans="29:36" x14ac:dyDescent="0.3">
      <c r="AC15286" s="439"/>
      <c r="AD15286" s="439"/>
      <c r="AE15286" s="439"/>
      <c r="AF15286" s="439"/>
      <c r="AG15286" s="439"/>
      <c r="AH15286" s="439"/>
      <c r="AI15286" s="439"/>
      <c r="AJ15286" s="439"/>
    </row>
    <row r="15287" spans="29:36" x14ac:dyDescent="0.3">
      <c r="AC15287" s="439"/>
      <c r="AD15287" s="439"/>
      <c r="AE15287" s="439"/>
      <c r="AF15287" s="439"/>
      <c r="AG15287" s="439"/>
      <c r="AH15287" s="439"/>
      <c r="AI15287" s="439"/>
      <c r="AJ15287" s="439"/>
    </row>
    <row r="15288" spans="29:36" x14ac:dyDescent="0.3">
      <c r="AC15288" s="439"/>
      <c r="AD15288" s="439"/>
      <c r="AE15288" s="439"/>
      <c r="AF15288" s="439"/>
      <c r="AG15288" s="439"/>
      <c r="AH15288" s="439"/>
      <c r="AI15288" s="439"/>
      <c r="AJ15288" s="439"/>
    </row>
    <row r="15289" spans="29:36" x14ac:dyDescent="0.3">
      <c r="AC15289" s="439"/>
      <c r="AD15289" s="439"/>
      <c r="AE15289" s="439"/>
      <c r="AF15289" s="439"/>
      <c r="AG15289" s="439"/>
      <c r="AH15289" s="439"/>
      <c r="AI15289" s="439"/>
      <c r="AJ15289" s="439"/>
    </row>
    <row r="15290" spans="29:36" x14ac:dyDescent="0.3">
      <c r="AC15290" s="439"/>
      <c r="AD15290" s="439"/>
      <c r="AE15290" s="439"/>
      <c r="AF15290" s="439"/>
      <c r="AG15290" s="439"/>
      <c r="AH15290" s="439"/>
      <c r="AI15290" s="439"/>
      <c r="AJ15290" s="439"/>
    </row>
    <row r="15291" spans="29:36" x14ac:dyDescent="0.3">
      <c r="AC15291" s="439"/>
      <c r="AD15291" s="439"/>
      <c r="AE15291" s="439"/>
      <c r="AF15291" s="439"/>
      <c r="AG15291" s="439"/>
      <c r="AH15291" s="439"/>
      <c r="AI15291" s="439"/>
      <c r="AJ15291" s="439"/>
    </row>
    <row r="15292" spans="29:36" x14ac:dyDescent="0.3">
      <c r="AC15292" s="439"/>
      <c r="AD15292" s="439"/>
      <c r="AE15292" s="439"/>
      <c r="AF15292" s="439"/>
      <c r="AG15292" s="439"/>
      <c r="AH15292" s="439"/>
      <c r="AI15292" s="439"/>
      <c r="AJ15292" s="439"/>
    </row>
    <row r="15293" spans="29:36" x14ac:dyDescent="0.3">
      <c r="AC15293" s="439"/>
      <c r="AD15293" s="439"/>
      <c r="AE15293" s="439"/>
      <c r="AF15293" s="439"/>
      <c r="AG15293" s="439"/>
      <c r="AH15293" s="439"/>
      <c r="AI15293" s="439"/>
      <c r="AJ15293" s="439"/>
    </row>
    <row r="15294" spans="29:36" x14ac:dyDescent="0.3">
      <c r="AC15294" s="439"/>
      <c r="AD15294" s="439"/>
      <c r="AE15294" s="439"/>
      <c r="AF15294" s="439"/>
      <c r="AG15294" s="439"/>
      <c r="AH15294" s="439"/>
      <c r="AI15294" s="439"/>
      <c r="AJ15294" s="439"/>
    </row>
    <row r="15295" spans="29:36" x14ac:dyDescent="0.3">
      <c r="AC15295" s="439"/>
      <c r="AD15295" s="439"/>
      <c r="AE15295" s="439"/>
      <c r="AF15295" s="439"/>
      <c r="AG15295" s="439"/>
      <c r="AH15295" s="439"/>
      <c r="AI15295" s="439"/>
      <c r="AJ15295" s="439"/>
    </row>
    <row r="15296" spans="29:36" x14ac:dyDescent="0.3">
      <c r="AC15296" s="439"/>
      <c r="AD15296" s="439"/>
      <c r="AE15296" s="439"/>
      <c r="AF15296" s="439"/>
      <c r="AG15296" s="439"/>
      <c r="AH15296" s="439"/>
      <c r="AI15296" s="439"/>
      <c r="AJ15296" s="439"/>
    </row>
    <row r="15297" spans="29:36" x14ac:dyDescent="0.3">
      <c r="AC15297" s="439"/>
      <c r="AD15297" s="439"/>
      <c r="AE15297" s="439"/>
      <c r="AF15297" s="439"/>
      <c r="AG15297" s="439"/>
      <c r="AH15297" s="439"/>
      <c r="AI15297" s="439"/>
      <c r="AJ15297" s="439"/>
    </row>
    <row r="15298" spans="29:36" x14ac:dyDescent="0.3">
      <c r="AC15298" s="439"/>
      <c r="AD15298" s="439"/>
      <c r="AE15298" s="439"/>
      <c r="AF15298" s="439"/>
      <c r="AG15298" s="439"/>
      <c r="AH15298" s="439"/>
      <c r="AI15298" s="439"/>
      <c r="AJ15298" s="439"/>
    </row>
    <row r="15299" spans="29:36" x14ac:dyDescent="0.3">
      <c r="AC15299" s="439"/>
      <c r="AD15299" s="439"/>
      <c r="AE15299" s="439"/>
      <c r="AF15299" s="439"/>
      <c r="AG15299" s="439"/>
      <c r="AH15299" s="439"/>
      <c r="AI15299" s="439"/>
      <c r="AJ15299" s="439"/>
    </row>
    <row r="15300" spans="29:36" x14ac:dyDescent="0.3">
      <c r="AC15300" s="439"/>
      <c r="AD15300" s="439"/>
      <c r="AE15300" s="439"/>
      <c r="AF15300" s="439"/>
      <c r="AG15300" s="439"/>
      <c r="AH15300" s="439"/>
      <c r="AI15300" s="439"/>
      <c r="AJ15300" s="439"/>
    </row>
    <row r="15301" spans="29:36" x14ac:dyDescent="0.3">
      <c r="AC15301" s="439"/>
      <c r="AD15301" s="439"/>
      <c r="AE15301" s="439"/>
      <c r="AF15301" s="439"/>
      <c r="AG15301" s="439"/>
      <c r="AH15301" s="439"/>
      <c r="AI15301" s="439"/>
      <c r="AJ15301" s="439"/>
    </row>
    <row r="15302" spans="29:36" x14ac:dyDescent="0.3">
      <c r="AC15302" s="439"/>
      <c r="AD15302" s="439"/>
      <c r="AE15302" s="439"/>
      <c r="AF15302" s="439"/>
      <c r="AG15302" s="439"/>
      <c r="AH15302" s="439"/>
      <c r="AI15302" s="439"/>
      <c r="AJ15302" s="439"/>
    </row>
    <row r="15303" spans="29:36" x14ac:dyDescent="0.3">
      <c r="AC15303" s="439"/>
      <c r="AD15303" s="439"/>
      <c r="AE15303" s="439"/>
      <c r="AF15303" s="439"/>
      <c r="AG15303" s="439"/>
      <c r="AH15303" s="439"/>
      <c r="AI15303" s="439"/>
      <c r="AJ15303" s="439"/>
    </row>
    <row r="15304" spans="29:36" x14ac:dyDescent="0.3">
      <c r="AC15304" s="439"/>
      <c r="AD15304" s="439"/>
      <c r="AE15304" s="439"/>
      <c r="AF15304" s="439"/>
      <c r="AG15304" s="439"/>
      <c r="AH15304" s="439"/>
      <c r="AI15304" s="439"/>
      <c r="AJ15304" s="439"/>
    </row>
    <row r="15305" spans="29:36" x14ac:dyDescent="0.3">
      <c r="AC15305" s="439"/>
      <c r="AD15305" s="439"/>
      <c r="AE15305" s="439"/>
      <c r="AF15305" s="439"/>
      <c r="AG15305" s="439"/>
      <c r="AH15305" s="439"/>
      <c r="AI15305" s="439"/>
      <c r="AJ15305" s="439"/>
    </row>
    <row r="15306" spans="29:36" x14ac:dyDescent="0.3">
      <c r="AC15306" s="439"/>
      <c r="AD15306" s="439"/>
      <c r="AE15306" s="439"/>
      <c r="AF15306" s="439"/>
      <c r="AG15306" s="439"/>
      <c r="AH15306" s="439"/>
      <c r="AI15306" s="439"/>
      <c r="AJ15306" s="439"/>
    </row>
    <row r="15307" spans="29:36" x14ac:dyDescent="0.3">
      <c r="AC15307" s="439"/>
      <c r="AD15307" s="439"/>
      <c r="AE15307" s="439"/>
      <c r="AF15307" s="439"/>
      <c r="AG15307" s="439"/>
      <c r="AH15307" s="439"/>
      <c r="AI15307" s="439"/>
      <c r="AJ15307" s="439"/>
    </row>
    <row r="15308" spans="29:36" x14ac:dyDescent="0.3">
      <c r="AC15308" s="439"/>
      <c r="AD15308" s="439"/>
      <c r="AE15308" s="439"/>
      <c r="AF15308" s="439"/>
      <c r="AG15308" s="439"/>
      <c r="AH15308" s="439"/>
      <c r="AI15308" s="439"/>
      <c r="AJ15308" s="439"/>
    </row>
    <row r="15309" spans="29:36" x14ac:dyDescent="0.3">
      <c r="AC15309" s="439"/>
      <c r="AD15309" s="439"/>
      <c r="AE15309" s="439"/>
      <c r="AF15309" s="439"/>
      <c r="AG15309" s="439"/>
      <c r="AH15309" s="439"/>
      <c r="AI15309" s="439"/>
      <c r="AJ15309" s="439"/>
    </row>
    <row r="15310" spans="29:36" x14ac:dyDescent="0.3">
      <c r="AC15310" s="439"/>
      <c r="AD15310" s="439"/>
      <c r="AE15310" s="439"/>
      <c r="AF15310" s="439"/>
      <c r="AG15310" s="439"/>
      <c r="AH15310" s="439"/>
      <c r="AI15310" s="439"/>
      <c r="AJ15310" s="439"/>
    </row>
    <row r="15311" spans="29:36" x14ac:dyDescent="0.3">
      <c r="AC15311" s="439"/>
      <c r="AD15311" s="439"/>
      <c r="AE15311" s="439"/>
      <c r="AF15311" s="439"/>
      <c r="AG15311" s="439"/>
      <c r="AH15311" s="439"/>
      <c r="AI15311" s="439"/>
      <c r="AJ15311" s="439"/>
    </row>
    <row r="15312" spans="29:36" x14ac:dyDescent="0.3">
      <c r="AC15312" s="439"/>
      <c r="AD15312" s="439"/>
      <c r="AE15312" s="439"/>
      <c r="AF15312" s="439"/>
      <c r="AG15312" s="439"/>
      <c r="AH15312" s="439"/>
      <c r="AI15312" s="439"/>
      <c r="AJ15312" s="439"/>
    </row>
    <row r="15313" spans="29:36" x14ac:dyDescent="0.3">
      <c r="AC15313" s="439"/>
      <c r="AD15313" s="439"/>
      <c r="AE15313" s="439"/>
      <c r="AF15313" s="439"/>
      <c r="AG15313" s="439"/>
      <c r="AH15313" s="439"/>
      <c r="AI15313" s="439"/>
      <c r="AJ15313" s="439"/>
    </row>
    <row r="15314" spans="29:36" x14ac:dyDescent="0.3">
      <c r="AC15314" s="439"/>
      <c r="AD15314" s="439"/>
      <c r="AE15314" s="439"/>
      <c r="AF15314" s="439"/>
      <c r="AG15314" s="439"/>
      <c r="AH15314" s="439"/>
      <c r="AI15314" s="439"/>
      <c r="AJ15314" s="439"/>
    </row>
    <row r="15315" spans="29:36" x14ac:dyDescent="0.3">
      <c r="AC15315" s="439"/>
      <c r="AD15315" s="439"/>
      <c r="AE15315" s="439"/>
      <c r="AF15315" s="439"/>
      <c r="AG15315" s="439"/>
      <c r="AH15315" s="439"/>
      <c r="AI15315" s="439"/>
      <c r="AJ15315" s="439"/>
    </row>
    <row r="15316" spans="29:36" x14ac:dyDescent="0.3">
      <c r="AC15316" s="439"/>
      <c r="AD15316" s="439"/>
      <c r="AE15316" s="439"/>
      <c r="AF15316" s="439"/>
      <c r="AG15316" s="439"/>
      <c r="AH15316" s="439"/>
      <c r="AI15316" s="439"/>
      <c r="AJ15316" s="439"/>
    </row>
    <row r="15317" spans="29:36" x14ac:dyDescent="0.3">
      <c r="AC15317" s="439"/>
      <c r="AD15317" s="439"/>
      <c r="AE15317" s="439"/>
      <c r="AF15317" s="439"/>
      <c r="AG15317" s="439"/>
      <c r="AH15317" s="439"/>
      <c r="AI15317" s="439"/>
      <c r="AJ15317" s="439"/>
    </row>
    <row r="15318" spans="29:36" x14ac:dyDescent="0.3">
      <c r="AC15318" s="439"/>
      <c r="AD15318" s="439"/>
      <c r="AE15318" s="439"/>
      <c r="AF15318" s="439"/>
      <c r="AG15318" s="439"/>
      <c r="AH15318" s="439"/>
      <c r="AI15318" s="439"/>
      <c r="AJ15318" s="439"/>
    </row>
    <row r="15319" spans="29:36" x14ac:dyDescent="0.3">
      <c r="AC15319" s="439"/>
      <c r="AD15319" s="439"/>
      <c r="AE15319" s="439"/>
      <c r="AF15319" s="439"/>
      <c r="AG15319" s="439"/>
      <c r="AH15319" s="439"/>
      <c r="AI15319" s="439"/>
      <c r="AJ15319" s="439"/>
    </row>
    <row r="15320" spans="29:36" x14ac:dyDescent="0.3">
      <c r="AC15320" s="439"/>
      <c r="AD15320" s="439"/>
      <c r="AE15320" s="439"/>
      <c r="AF15320" s="439"/>
      <c r="AG15320" s="439"/>
      <c r="AH15320" s="439"/>
      <c r="AI15320" s="439"/>
      <c r="AJ15320" s="439"/>
    </row>
    <row r="15321" spans="29:36" x14ac:dyDescent="0.3">
      <c r="AC15321" s="439"/>
      <c r="AD15321" s="439"/>
      <c r="AE15321" s="439"/>
      <c r="AF15321" s="439"/>
      <c r="AG15321" s="439"/>
      <c r="AH15321" s="439"/>
      <c r="AI15321" s="439"/>
      <c r="AJ15321" s="439"/>
    </row>
    <row r="15322" spans="29:36" x14ac:dyDescent="0.3">
      <c r="AC15322" s="439"/>
      <c r="AD15322" s="439"/>
      <c r="AE15322" s="439"/>
      <c r="AF15322" s="439"/>
      <c r="AG15322" s="439"/>
      <c r="AH15322" s="439"/>
      <c r="AI15322" s="439"/>
      <c r="AJ15322" s="439"/>
    </row>
    <row r="15323" spans="29:36" x14ac:dyDescent="0.3">
      <c r="AC15323" s="439"/>
      <c r="AD15323" s="439"/>
      <c r="AE15323" s="439"/>
      <c r="AF15323" s="439"/>
      <c r="AG15323" s="439"/>
      <c r="AH15323" s="439"/>
      <c r="AI15323" s="439"/>
      <c r="AJ15323" s="439"/>
    </row>
    <row r="15324" spans="29:36" x14ac:dyDescent="0.3">
      <c r="AC15324" s="439"/>
      <c r="AD15324" s="439"/>
      <c r="AE15324" s="439"/>
      <c r="AF15324" s="439"/>
      <c r="AG15324" s="439"/>
      <c r="AH15324" s="439"/>
      <c r="AI15324" s="439"/>
      <c r="AJ15324" s="439"/>
    </row>
    <row r="15325" spans="29:36" x14ac:dyDescent="0.3">
      <c r="AC15325" s="439"/>
      <c r="AD15325" s="439"/>
      <c r="AE15325" s="439"/>
      <c r="AF15325" s="439"/>
      <c r="AG15325" s="439"/>
      <c r="AH15325" s="439"/>
      <c r="AI15325" s="439"/>
      <c r="AJ15325" s="439"/>
    </row>
    <row r="15326" spans="29:36" x14ac:dyDescent="0.3">
      <c r="AC15326" s="439"/>
      <c r="AD15326" s="439"/>
      <c r="AE15326" s="439"/>
      <c r="AF15326" s="439"/>
      <c r="AG15326" s="439"/>
      <c r="AH15326" s="439"/>
      <c r="AI15326" s="439"/>
      <c r="AJ15326" s="439"/>
    </row>
    <row r="15327" spans="29:36" x14ac:dyDescent="0.3">
      <c r="AC15327" s="439"/>
      <c r="AD15327" s="439"/>
      <c r="AE15327" s="439"/>
      <c r="AF15327" s="439"/>
      <c r="AG15327" s="439"/>
      <c r="AH15327" s="439"/>
      <c r="AI15327" s="439"/>
      <c r="AJ15327" s="439"/>
    </row>
    <row r="15328" spans="29:36" x14ac:dyDescent="0.3">
      <c r="AC15328" s="439"/>
      <c r="AD15328" s="439"/>
      <c r="AE15328" s="439"/>
      <c r="AF15328" s="439"/>
      <c r="AG15328" s="439"/>
      <c r="AH15328" s="439"/>
      <c r="AI15328" s="439"/>
      <c r="AJ15328" s="439"/>
    </row>
    <row r="15329" spans="29:36" x14ac:dyDescent="0.3">
      <c r="AC15329" s="439"/>
      <c r="AD15329" s="439"/>
      <c r="AE15329" s="439"/>
      <c r="AF15329" s="439"/>
      <c r="AG15329" s="439"/>
      <c r="AH15329" s="439"/>
      <c r="AI15329" s="439"/>
      <c r="AJ15329" s="439"/>
    </row>
    <row r="15330" spans="29:36" x14ac:dyDescent="0.3">
      <c r="AC15330" s="439"/>
      <c r="AD15330" s="439"/>
      <c r="AE15330" s="439"/>
      <c r="AF15330" s="439"/>
      <c r="AG15330" s="439"/>
      <c r="AH15330" s="439"/>
      <c r="AI15330" s="439"/>
      <c r="AJ15330" s="439"/>
    </row>
    <row r="15331" spans="29:36" x14ac:dyDescent="0.3">
      <c r="AC15331" s="439"/>
      <c r="AD15331" s="439"/>
      <c r="AE15331" s="439"/>
      <c r="AF15331" s="439"/>
      <c r="AG15331" s="439"/>
      <c r="AH15331" s="439"/>
      <c r="AI15331" s="439"/>
      <c r="AJ15331" s="439"/>
    </row>
    <row r="15332" spans="29:36" x14ac:dyDescent="0.3">
      <c r="AC15332" s="439"/>
      <c r="AD15332" s="439"/>
      <c r="AE15332" s="439"/>
      <c r="AF15332" s="439"/>
      <c r="AG15332" s="439"/>
      <c r="AH15332" s="439"/>
      <c r="AI15332" s="439"/>
      <c r="AJ15332" s="439"/>
    </row>
    <row r="15333" spans="29:36" x14ac:dyDescent="0.3">
      <c r="AC15333" s="439"/>
      <c r="AD15333" s="439"/>
      <c r="AE15333" s="439"/>
      <c r="AF15333" s="439"/>
      <c r="AG15333" s="439"/>
      <c r="AH15333" s="439"/>
      <c r="AI15333" s="439"/>
      <c r="AJ15333" s="439"/>
    </row>
    <row r="15334" spans="29:36" x14ac:dyDescent="0.3">
      <c r="AC15334" s="439"/>
      <c r="AD15334" s="439"/>
      <c r="AE15334" s="439"/>
      <c r="AF15334" s="439"/>
      <c r="AG15334" s="439"/>
      <c r="AH15334" s="439"/>
      <c r="AI15334" s="439"/>
      <c r="AJ15334" s="439"/>
    </row>
    <row r="15335" spans="29:36" x14ac:dyDescent="0.3">
      <c r="AC15335" s="439"/>
      <c r="AD15335" s="439"/>
      <c r="AE15335" s="439"/>
      <c r="AF15335" s="439"/>
      <c r="AG15335" s="439"/>
      <c r="AH15335" s="439"/>
      <c r="AI15335" s="439"/>
      <c r="AJ15335" s="439"/>
    </row>
    <row r="15336" spans="29:36" x14ac:dyDescent="0.3">
      <c r="AC15336" s="439"/>
      <c r="AD15336" s="439"/>
      <c r="AE15336" s="439"/>
      <c r="AF15336" s="439"/>
      <c r="AG15336" s="439"/>
      <c r="AH15336" s="439"/>
      <c r="AI15336" s="439"/>
      <c r="AJ15336" s="439"/>
    </row>
    <row r="15337" spans="29:36" x14ac:dyDescent="0.3">
      <c r="AC15337" s="439"/>
      <c r="AD15337" s="439"/>
      <c r="AE15337" s="439"/>
      <c r="AF15337" s="439"/>
      <c r="AG15337" s="439"/>
      <c r="AH15337" s="439"/>
      <c r="AI15337" s="439"/>
      <c r="AJ15337" s="439"/>
    </row>
    <row r="15338" spans="29:36" x14ac:dyDescent="0.3">
      <c r="AC15338" s="439"/>
      <c r="AD15338" s="439"/>
      <c r="AE15338" s="439"/>
      <c r="AF15338" s="439"/>
      <c r="AG15338" s="439"/>
      <c r="AH15338" s="439"/>
      <c r="AI15338" s="439"/>
      <c r="AJ15338" s="439"/>
    </row>
    <row r="15339" spans="29:36" x14ac:dyDescent="0.3">
      <c r="AC15339" s="439"/>
      <c r="AD15339" s="439"/>
      <c r="AE15339" s="439"/>
      <c r="AF15339" s="439"/>
      <c r="AG15339" s="439"/>
      <c r="AH15339" s="439"/>
      <c r="AI15339" s="439"/>
      <c r="AJ15339" s="439"/>
    </row>
    <row r="15340" spans="29:36" x14ac:dyDescent="0.3">
      <c r="AC15340" s="439"/>
      <c r="AD15340" s="439"/>
      <c r="AE15340" s="439"/>
      <c r="AF15340" s="439"/>
      <c r="AG15340" s="439"/>
      <c r="AH15340" s="439"/>
      <c r="AI15340" s="439"/>
      <c r="AJ15340" s="439"/>
    </row>
    <row r="15341" spans="29:36" x14ac:dyDescent="0.3">
      <c r="AC15341" s="439"/>
      <c r="AD15341" s="439"/>
      <c r="AE15341" s="439"/>
      <c r="AF15341" s="439"/>
      <c r="AG15341" s="439"/>
      <c r="AH15341" s="439"/>
      <c r="AI15341" s="439"/>
      <c r="AJ15341" s="439"/>
    </row>
    <row r="15342" spans="29:36" x14ac:dyDescent="0.3">
      <c r="AC15342" s="439"/>
      <c r="AD15342" s="439"/>
      <c r="AE15342" s="439"/>
      <c r="AF15342" s="439"/>
      <c r="AG15342" s="439"/>
      <c r="AH15342" s="439"/>
      <c r="AI15342" s="439"/>
      <c r="AJ15342" s="439"/>
    </row>
    <row r="15343" spans="29:36" x14ac:dyDescent="0.3">
      <c r="AC15343" s="439"/>
      <c r="AD15343" s="439"/>
      <c r="AE15343" s="439"/>
      <c r="AF15343" s="439"/>
      <c r="AG15343" s="439"/>
      <c r="AH15343" s="439"/>
      <c r="AI15343" s="439"/>
      <c r="AJ15343" s="439"/>
    </row>
    <row r="15344" spans="29:36" x14ac:dyDescent="0.3">
      <c r="AC15344" s="439"/>
      <c r="AD15344" s="439"/>
      <c r="AE15344" s="439"/>
      <c r="AF15344" s="439"/>
      <c r="AG15344" s="439"/>
      <c r="AH15344" s="439"/>
      <c r="AI15344" s="439"/>
      <c r="AJ15344" s="439"/>
    </row>
    <row r="15345" spans="29:36" x14ac:dyDescent="0.3">
      <c r="AC15345" s="439"/>
      <c r="AD15345" s="439"/>
      <c r="AE15345" s="439"/>
      <c r="AF15345" s="439"/>
      <c r="AG15345" s="439"/>
      <c r="AH15345" s="439"/>
      <c r="AI15345" s="439"/>
      <c r="AJ15345" s="439"/>
    </row>
    <row r="15346" spans="29:36" x14ac:dyDescent="0.3">
      <c r="AC15346" s="439"/>
      <c r="AD15346" s="439"/>
      <c r="AE15346" s="439"/>
      <c r="AF15346" s="439"/>
      <c r="AG15346" s="439"/>
      <c r="AH15346" s="439"/>
      <c r="AI15346" s="439"/>
      <c r="AJ15346" s="439"/>
    </row>
    <row r="15347" spans="29:36" x14ac:dyDescent="0.3">
      <c r="AC15347" s="439"/>
      <c r="AD15347" s="439"/>
      <c r="AE15347" s="439"/>
      <c r="AF15347" s="439"/>
      <c r="AG15347" s="439"/>
      <c r="AH15347" s="439"/>
      <c r="AI15347" s="439"/>
      <c r="AJ15347" s="439"/>
    </row>
    <row r="15348" spans="29:36" x14ac:dyDescent="0.3">
      <c r="AC15348" s="439"/>
      <c r="AD15348" s="439"/>
      <c r="AE15348" s="439"/>
      <c r="AF15348" s="439"/>
      <c r="AG15348" s="439"/>
      <c r="AH15348" s="439"/>
      <c r="AI15348" s="439"/>
      <c r="AJ15348" s="439"/>
    </row>
    <row r="15349" spans="29:36" x14ac:dyDescent="0.3">
      <c r="AC15349" s="439"/>
      <c r="AD15349" s="439"/>
      <c r="AE15349" s="439"/>
      <c r="AF15349" s="439"/>
      <c r="AG15349" s="439"/>
      <c r="AH15349" s="439"/>
      <c r="AI15349" s="439"/>
      <c r="AJ15349" s="439"/>
    </row>
    <row r="15350" spans="29:36" x14ac:dyDescent="0.3">
      <c r="AC15350" s="439"/>
      <c r="AD15350" s="439"/>
      <c r="AE15350" s="439"/>
      <c r="AF15350" s="439"/>
      <c r="AG15350" s="439"/>
      <c r="AH15350" s="439"/>
      <c r="AI15350" s="439"/>
      <c r="AJ15350" s="439"/>
    </row>
    <row r="15351" spans="29:36" x14ac:dyDescent="0.3">
      <c r="AC15351" s="439"/>
      <c r="AD15351" s="439"/>
      <c r="AE15351" s="439"/>
      <c r="AF15351" s="439"/>
      <c r="AG15351" s="439"/>
      <c r="AH15351" s="439"/>
      <c r="AI15351" s="439"/>
      <c r="AJ15351" s="439"/>
    </row>
    <row r="15352" spans="29:36" x14ac:dyDescent="0.3">
      <c r="AC15352" s="439"/>
      <c r="AD15352" s="439"/>
      <c r="AE15352" s="439"/>
      <c r="AF15352" s="439"/>
      <c r="AG15352" s="439"/>
      <c r="AH15352" s="439"/>
      <c r="AI15352" s="439"/>
      <c r="AJ15352" s="439"/>
    </row>
    <row r="15353" spans="29:36" x14ac:dyDescent="0.3">
      <c r="AC15353" s="439"/>
      <c r="AD15353" s="439"/>
      <c r="AE15353" s="439"/>
      <c r="AF15353" s="439"/>
      <c r="AG15353" s="439"/>
      <c r="AH15353" s="439"/>
      <c r="AI15353" s="439"/>
      <c r="AJ15353" s="439"/>
    </row>
    <row r="15354" spans="29:36" x14ac:dyDescent="0.3">
      <c r="AC15354" s="439"/>
      <c r="AD15354" s="439"/>
      <c r="AE15354" s="439"/>
      <c r="AF15354" s="439"/>
      <c r="AG15354" s="439"/>
      <c r="AH15354" s="439"/>
      <c r="AI15354" s="439"/>
      <c r="AJ15354" s="439"/>
    </row>
    <row r="15355" spans="29:36" x14ac:dyDescent="0.3">
      <c r="AC15355" s="439"/>
      <c r="AD15355" s="439"/>
      <c r="AE15355" s="439"/>
      <c r="AF15355" s="439"/>
      <c r="AG15355" s="439"/>
      <c r="AH15355" s="439"/>
      <c r="AI15355" s="439"/>
      <c r="AJ15355" s="439"/>
    </row>
    <row r="15356" spans="29:36" x14ac:dyDescent="0.3">
      <c r="AC15356" s="439"/>
      <c r="AD15356" s="439"/>
      <c r="AE15356" s="439"/>
      <c r="AF15356" s="439"/>
      <c r="AG15356" s="439"/>
      <c r="AH15356" s="439"/>
      <c r="AI15356" s="439"/>
      <c r="AJ15356" s="439"/>
    </row>
    <row r="15357" spans="29:36" x14ac:dyDescent="0.3">
      <c r="AC15357" s="439"/>
      <c r="AD15357" s="439"/>
      <c r="AE15357" s="439"/>
      <c r="AF15357" s="439"/>
      <c r="AG15357" s="439"/>
      <c r="AH15357" s="439"/>
      <c r="AI15357" s="439"/>
      <c r="AJ15357" s="439"/>
    </row>
    <row r="15358" spans="29:36" x14ac:dyDescent="0.3">
      <c r="AC15358" s="439"/>
      <c r="AD15358" s="439"/>
      <c r="AE15358" s="439"/>
      <c r="AF15358" s="439"/>
      <c r="AG15358" s="439"/>
      <c r="AH15358" s="439"/>
      <c r="AI15358" s="439"/>
      <c r="AJ15358" s="439"/>
    </row>
    <row r="15359" spans="29:36" x14ac:dyDescent="0.3">
      <c r="AC15359" s="439"/>
      <c r="AD15359" s="439"/>
      <c r="AE15359" s="439"/>
      <c r="AF15359" s="439"/>
      <c r="AG15359" s="439"/>
      <c r="AH15359" s="439"/>
      <c r="AI15359" s="439"/>
      <c r="AJ15359" s="439"/>
    </row>
    <row r="15360" spans="29:36" x14ac:dyDescent="0.3">
      <c r="AC15360" s="439"/>
      <c r="AD15360" s="439"/>
      <c r="AE15360" s="439"/>
      <c r="AF15360" s="439"/>
      <c r="AG15360" s="439"/>
      <c r="AH15360" s="439"/>
      <c r="AI15360" s="439"/>
      <c r="AJ15360" s="439"/>
    </row>
    <row r="15361" spans="29:36" x14ac:dyDescent="0.3">
      <c r="AC15361" s="439"/>
      <c r="AD15361" s="439"/>
      <c r="AE15361" s="439"/>
      <c r="AF15361" s="439"/>
      <c r="AG15361" s="439"/>
      <c r="AH15361" s="439"/>
      <c r="AI15361" s="439"/>
      <c r="AJ15361" s="439"/>
    </row>
    <row r="15362" spans="29:36" x14ac:dyDescent="0.3">
      <c r="AC15362" s="439"/>
      <c r="AD15362" s="439"/>
      <c r="AE15362" s="439"/>
      <c r="AF15362" s="439"/>
      <c r="AG15362" s="439"/>
      <c r="AH15362" s="439"/>
      <c r="AI15362" s="439"/>
      <c r="AJ15362" s="439"/>
    </row>
    <row r="15363" spans="29:36" x14ac:dyDescent="0.3">
      <c r="AC15363" s="439"/>
      <c r="AD15363" s="439"/>
      <c r="AE15363" s="439"/>
      <c r="AF15363" s="439"/>
      <c r="AG15363" s="439"/>
      <c r="AH15363" s="439"/>
      <c r="AI15363" s="439"/>
      <c r="AJ15363" s="439"/>
    </row>
    <row r="15364" spans="29:36" x14ac:dyDescent="0.3">
      <c r="AC15364" s="439"/>
      <c r="AD15364" s="439"/>
      <c r="AE15364" s="439"/>
      <c r="AF15364" s="439"/>
      <c r="AG15364" s="439"/>
      <c r="AH15364" s="439"/>
      <c r="AI15364" s="439"/>
      <c r="AJ15364" s="439"/>
    </row>
    <row r="15365" spans="29:36" x14ac:dyDescent="0.3">
      <c r="AC15365" s="439"/>
      <c r="AD15365" s="439"/>
      <c r="AE15365" s="439"/>
      <c r="AF15365" s="439"/>
      <c r="AG15365" s="439"/>
      <c r="AH15365" s="439"/>
      <c r="AI15365" s="439"/>
      <c r="AJ15365" s="439"/>
    </row>
    <row r="15366" spans="29:36" x14ac:dyDescent="0.3">
      <c r="AC15366" s="439"/>
      <c r="AD15366" s="439"/>
      <c r="AE15366" s="439"/>
      <c r="AF15366" s="439"/>
      <c r="AG15366" s="439"/>
      <c r="AH15366" s="439"/>
      <c r="AI15366" s="439"/>
      <c r="AJ15366" s="439"/>
    </row>
    <row r="15367" spans="29:36" x14ac:dyDescent="0.3">
      <c r="AC15367" s="439"/>
      <c r="AD15367" s="439"/>
      <c r="AE15367" s="439"/>
      <c r="AF15367" s="439"/>
      <c r="AG15367" s="439"/>
      <c r="AH15367" s="439"/>
      <c r="AI15367" s="439"/>
      <c r="AJ15367" s="439"/>
    </row>
    <row r="15368" spans="29:36" x14ac:dyDescent="0.3">
      <c r="AC15368" s="439"/>
      <c r="AD15368" s="439"/>
      <c r="AE15368" s="439"/>
      <c r="AF15368" s="439"/>
      <c r="AG15368" s="439"/>
      <c r="AH15368" s="439"/>
      <c r="AI15368" s="439"/>
      <c r="AJ15368" s="439"/>
    </row>
    <row r="15369" spans="29:36" x14ac:dyDescent="0.3">
      <c r="AC15369" s="439"/>
      <c r="AD15369" s="439"/>
      <c r="AE15369" s="439"/>
      <c r="AF15369" s="439"/>
      <c r="AG15369" s="439"/>
      <c r="AH15369" s="439"/>
      <c r="AI15369" s="439"/>
      <c r="AJ15369" s="439"/>
    </row>
    <row r="15370" spans="29:36" x14ac:dyDescent="0.3">
      <c r="AC15370" s="439"/>
      <c r="AD15370" s="439"/>
      <c r="AE15370" s="439"/>
      <c r="AF15370" s="439"/>
      <c r="AG15370" s="439"/>
      <c r="AH15370" s="439"/>
      <c r="AI15370" s="439"/>
      <c r="AJ15370" s="439"/>
    </row>
    <row r="15371" spans="29:36" x14ac:dyDescent="0.3">
      <c r="AC15371" s="439"/>
      <c r="AD15371" s="439"/>
      <c r="AE15371" s="439"/>
      <c r="AF15371" s="439"/>
      <c r="AG15371" s="439"/>
      <c r="AH15371" s="439"/>
      <c r="AI15371" s="439"/>
      <c r="AJ15371" s="439"/>
    </row>
    <row r="15372" spans="29:36" x14ac:dyDescent="0.3">
      <c r="AC15372" s="439"/>
      <c r="AD15372" s="439"/>
      <c r="AE15372" s="439"/>
      <c r="AF15372" s="439"/>
      <c r="AG15372" s="439"/>
      <c r="AH15372" s="439"/>
      <c r="AI15372" s="439"/>
      <c r="AJ15372" s="439"/>
    </row>
    <row r="15373" spans="29:36" x14ac:dyDescent="0.3">
      <c r="AC15373" s="439"/>
      <c r="AD15373" s="439"/>
      <c r="AE15373" s="439"/>
      <c r="AF15373" s="439"/>
      <c r="AG15373" s="439"/>
      <c r="AH15373" s="439"/>
      <c r="AI15373" s="439"/>
      <c r="AJ15373" s="439"/>
    </row>
    <row r="15374" spans="29:36" x14ac:dyDescent="0.3">
      <c r="AC15374" s="439"/>
      <c r="AD15374" s="439"/>
      <c r="AE15374" s="439"/>
      <c r="AF15374" s="439"/>
      <c r="AG15374" s="439"/>
      <c r="AH15374" s="439"/>
      <c r="AI15374" s="439"/>
      <c r="AJ15374" s="439"/>
    </row>
    <row r="15375" spans="29:36" x14ac:dyDescent="0.3">
      <c r="AC15375" s="439"/>
      <c r="AD15375" s="439"/>
      <c r="AE15375" s="439"/>
      <c r="AF15375" s="439"/>
      <c r="AG15375" s="439"/>
      <c r="AH15375" s="439"/>
      <c r="AI15375" s="439"/>
      <c r="AJ15375" s="439"/>
    </row>
    <row r="15376" spans="29:36" x14ac:dyDescent="0.3">
      <c r="AC15376" s="439"/>
      <c r="AD15376" s="439"/>
      <c r="AE15376" s="439"/>
      <c r="AF15376" s="439"/>
      <c r="AG15376" s="439"/>
      <c r="AH15376" s="439"/>
      <c r="AI15376" s="439"/>
      <c r="AJ15376" s="439"/>
    </row>
    <row r="15377" spans="29:36" x14ac:dyDescent="0.3">
      <c r="AC15377" s="439"/>
      <c r="AD15377" s="439"/>
      <c r="AE15377" s="439"/>
      <c r="AF15377" s="439"/>
      <c r="AG15377" s="439"/>
      <c r="AH15377" s="439"/>
      <c r="AI15377" s="439"/>
      <c r="AJ15377" s="439"/>
    </row>
    <row r="15378" spans="29:36" x14ac:dyDescent="0.3">
      <c r="AC15378" s="439"/>
      <c r="AD15378" s="439"/>
      <c r="AE15378" s="439"/>
      <c r="AF15378" s="439"/>
      <c r="AG15378" s="439"/>
      <c r="AH15378" s="439"/>
      <c r="AI15378" s="439"/>
      <c r="AJ15378" s="439"/>
    </row>
    <row r="15379" spans="29:36" x14ac:dyDescent="0.3">
      <c r="AC15379" s="439"/>
      <c r="AD15379" s="439"/>
      <c r="AE15379" s="439"/>
      <c r="AF15379" s="439"/>
      <c r="AG15379" s="439"/>
      <c r="AH15379" s="439"/>
      <c r="AI15379" s="439"/>
      <c r="AJ15379" s="439"/>
    </row>
    <row r="15380" spans="29:36" x14ac:dyDescent="0.3">
      <c r="AC15380" s="439"/>
      <c r="AD15380" s="439"/>
      <c r="AE15380" s="439"/>
      <c r="AF15380" s="439"/>
      <c r="AG15380" s="439"/>
      <c r="AH15380" s="439"/>
      <c r="AI15380" s="439"/>
      <c r="AJ15380" s="439"/>
    </row>
    <row r="15381" spans="29:36" x14ac:dyDescent="0.3">
      <c r="AC15381" s="439"/>
      <c r="AD15381" s="439"/>
      <c r="AE15381" s="439"/>
      <c r="AF15381" s="439"/>
      <c r="AG15381" s="439"/>
      <c r="AH15381" s="439"/>
      <c r="AI15381" s="439"/>
      <c r="AJ15381" s="439"/>
    </row>
    <row r="15382" spans="29:36" x14ac:dyDescent="0.3">
      <c r="AC15382" s="439"/>
      <c r="AD15382" s="439"/>
      <c r="AE15382" s="439"/>
      <c r="AF15382" s="439"/>
      <c r="AG15382" s="439"/>
      <c r="AH15382" s="439"/>
      <c r="AI15382" s="439"/>
      <c r="AJ15382" s="439"/>
    </row>
    <row r="15383" spans="29:36" x14ac:dyDescent="0.3">
      <c r="AC15383" s="439"/>
      <c r="AD15383" s="439"/>
      <c r="AE15383" s="439"/>
      <c r="AF15383" s="439"/>
      <c r="AG15383" s="439"/>
      <c r="AH15383" s="439"/>
      <c r="AI15383" s="439"/>
      <c r="AJ15383" s="439"/>
    </row>
    <row r="15384" spans="29:36" x14ac:dyDescent="0.3">
      <c r="AC15384" s="439"/>
      <c r="AD15384" s="439"/>
      <c r="AE15384" s="439"/>
      <c r="AF15384" s="439"/>
      <c r="AG15384" s="439"/>
      <c r="AH15384" s="439"/>
      <c r="AI15384" s="439"/>
      <c r="AJ15384" s="439"/>
    </row>
    <row r="15385" spans="29:36" x14ac:dyDescent="0.3">
      <c r="AC15385" s="439"/>
      <c r="AD15385" s="439"/>
      <c r="AE15385" s="439"/>
      <c r="AF15385" s="439"/>
      <c r="AG15385" s="439"/>
      <c r="AH15385" s="439"/>
      <c r="AI15385" s="439"/>
      <c r="AJ15385" s="439"/>
    </row>
    <row r="15386" spans="29:36" x14ac:dyDescent="0.3">
      <c r="AC15386" s="439"/>
      <c r="AD15386" s="439"/>
      <c r="AE15386" s="439"/>
      <c r="AF15386" s="439"/>
      <c r="AG15386" s="439"/>
      <c r="AH15386" s="439"/>
      <c r="AI15386" s="439"/>
      <c r="AJ15386" s="439"/>
    </row>
    <row r="15387" spans="29:36" x14ac:dyDescent="0.3">
      <c r="AC15387" s="439"/>
      <c r="AD15387" s="439"/>
      <c r="AE15387" s="439"/>
      <c r="AF15387" s="439"/>
      <c r="AG15387" s="439"/>
      <c r="AH15387" s="439"/>
      <c r="AI15387" s="439"/>
      <c r="AJ15387" s="439"/>
    </row>
    <row r="15388" spans="29:36" x14ac:dyDescent="0.3">
      <c r="AC15388" s="439"/>
      <c r="AD15388" s="439"/>
      <c r="AE15388" s="439"/>
      <c r="AF15388" s="439"/>
      <c r="AG15388" s="439"/>
      <c r="AH15388" s="439"/>
      <c r="AI15388" s="439"/>
      <c r="AJ15388" s="439"/>
    </row>
    <row r="15389" spans="29:36" x14ac:dyDescent="0.3">
      <c r="AC15389" s="439"/>
      <c r="AD15389" s="439"/>
      <c r="AE15389" s="439"/>
      <c r="AF15389" s="439"/>
      <c r="AG15389" s="439"/>
      <c r="AH15389" s="439"/>
      <c r="AI15389" s="439"/>
      <c r="AJ15389" s="439"/>
    </row>
    <row r="15390" spans="29:36" x14ac:dyDescent="0.3">
      <c r="AC15390" s="439"/>
      <c r="AD15390" s="439"/>
      <c r="AE15390" s="439"/>
      <c r="AF15390" s="439"/>
      <c r="AG15390" s="439"/>
      <c r="AH15390" s="439"/>
      <c r="AI15390" s="439"/>
      <c r="AJ15390" s="439"/>
    </row>
    <row r="15391" spans="29:36" x14ac:dyDescent="0.3">
      <c r="AC15391" s="439"/>
      <c r="AD15391" s="439"/>
      <c r="AE15391" s="439"/>
      <c r="AF15391" s="439"/>
      <c r="AG15391" s="439"/>
      <c r="AH15391" s="439"/>
      <c r="AI15391" s="439"/>
      <c r="AJ15391" s="439"/>
    </row>
    <row r="15392" spans="29:36" x14ac:dyDescent="0.3">
      <c r="AC15392" s="439"/>
      <c r="AD15392" s="439"/>
      <c r="AE15392" s="439"/>
      <c r="AF15392" s="439"/>
      <c r="AG15392" s="439"/>
      <c r="AH15392" s="439"/>
      <c r="AI15392" s="439"/>
      <c r="AJ15392" s="439"/>
    </row>
    <row r="15393" spans="29:36" x14ac:dyDescent="0.3">
      <c r="AC15393" s="439"/>
      <c r="AD15393" s="439"/>
      <c r="AE15393" s="439"/>
      <c r="AF15393" s="439"/>
      <c r="AG15393" s="439"/>
      <c r="AH15393" s="439"/>
      <c r="AI15393" s="439"/>
      <c r="AJ15393" s="439"/>
    </row>
    <row r="15394" spans="29:36" x14ac:dyDescent="0.3">
      <c r="AC15394" s="439"/>
      <c r="AD15394" s="439"/>
      <c r="AE15394" s="439"/>
      <c r="AF15394" s="439"/>
      <c r="AG15394" s="439"/>
      <c r="AH15394" s="439"/>
      <c r="AI15394" s="439"/>
      <c r="AJ15394" s="439"/>
    </row>
    <row r="15395" spans="29:36" x14ac:dyDescent="0.3">
      <c r="AC15395" s="439"/>
      <c r="AD15395" s="439"/>
      <c r="AE15395" s="439"/>
      <c r="AF15395" s="439"/>
      <c r="AG15395" s="439"/>
      <c r="AH15395" s="439"/>
      <c r="AI15395" s="439"/>
      <c r="AJ15395" s="439"/>
    </row>
    <row r="15396" spans="29:36" x14ac:dyDescent="0.3">
      <c r="AC15396" s="439"/>
      <c r="AD15396" s="439"/>
      <c r="AE15396" s="439"/>
      <c r="AF15396" s="439"/>
      <c r="AG15396" s="439"/>
      <c r="AH15396" s="439"/>
      <c r="AI15396" s="439"/>
      <c r="AJ15396" s="439"/>
    </row>
    <row r="15397" spans="29:36" x14ac:dyDescent="0.3">
      <c r="AC15397" s="439"/>
      <c r="AD15397" s="439"/>
      <c r="AE15397" s="439"/>
      <c r="AF15397" s="439"/>
      <c r="AG15397" s="439"/>
      <c r="AH15397" s="439"/>
      <c r="AI15397" s="439"/>
      <c r="AJ15397" s="439"/>
    </row>
    <row r="15398" spans="29:36" x14ac:dyDescent="0.3">
      <c r="AC15398" s="439"/>
      <c r="AD15398" s="439"/>
      <c r="AE15398" s="439"/>
      <c r="AF15398" s="439"/>
      <c r="AG15398" s="439"/>
      <c r="AH15398" s="439"/>
      <c r="AI15398" s="439"/>
      <c r="AJ15398" s="439"/>
    </row>
    <row r="15399" spans="29:36" x14ac:dyDescent="0.3">
      <c r="AC15399" s="439"/>
      <c r="AD15399" s="439"/>
      <c r="AE15399" s="439"/>
      <c r="AF15399" s="439"/>
      <c r="AG15399" s="439"/>
      <c r="AH15399" s="439"/>
      <c r="AI15399" s="439"/>
      <c r="AJ15399" s="439"/>
    </row>
    <row r="15400" spans="29:36" x14ac:dyDescent="0.3">
      <c r="AC15400" s="439"/>
      <c r="AD15400" s="439"/>
      <c r="AE15400" s="439"/>
      <c r="AF15400" s="439"/>
      <c r="AG15400" s="439"/>
      <c r="AH15400" s="439"/>
      <c r="AI15400" s="439"/>
      <c r="AJ15400" s="439"/>
    </row>
    <row r="15401" spans="29:36" x14ac:dyDescent="0.3">
      <c r="AC15401" s="439"/>
      <c r="AD15401" s="439"/>
      <c r="AE15401" s="439"/>
      <c r="AF15401" s="439"/>
      <c r="AG15401" s="439"/>
      <c r="AH15401" s="439"/>
      <c r="AI15401" s="439"/>
      <c r="AJ15401" s="439"/>
    </row>
    <row r="15402" spans="29:36" x14ac:dyDescent="0.3">
      <c r="AC15402" s="439"/>
      <c r="AD15402" s="439"/>
      <c r="AE15402" s="439"/>
      <c r="AF15402" s="439"/>
      <c r="AG15402" s="439"/>
      <c r="AH15402" s="439"/>
      <c r="AI15402" s="439"/>
      <c r="AJ15402" s="439"/>
    </row>
    <row r="15403" spans="29:36" x14ac:dyDescent="0.3">
      <c r="AC15403" s="439"/>
      <c r="AD15403" s="439"/>
      <c r="AE15403" s="439"/>
      <c r="AF15403" s="439"/>
      <c r="AG15403" s="439"/>
      <c r="AH15403" s="439"/>
      <c r="AI15403" s="439"/>
      <c r="AJ15403" s="439"/>
    </row>
    <row r="15404" spans="29:36" x14ac:dyDescent="0.3">
      <c r="AC15404" s="439"/>
      <c r="AD15404" s="439"/>
      <c r="AE15404" s="439"/>
      <c r="AF15404" s="439"/>
      <c r="AG15404" s="439"/>
      <c r="AH15404" s="439"/>
      <c r="AI15404" s="439"/>
      <c r="AJ15404" s="439"/>
    </row>
    <row r="15405" spans="29:36" x14ac:dyDescent="0.3">
      <c r="AC15405" s="439"/>
      <c r="AD15405" s="439"/>
      <c r="AE15405" s="439"/>
      <c r="AF15405" s="439"/>
      <c r="AG15405" s="439"/>
      <c r="AH15405" s="439"/>
      <c r="AI15405" s="439"/>
      <c r="AJ15405" s="439"/>
    </row>
    <row r="15406" spans="29:36" x14ac:dyDescent="0.3">
      <c r="AC15406" s="439"/>
      <c r="AD15406" s="439"/>
      <c r="AE15406" s="439"/>
      <c r="AF15406" s="439"/>
      <c r="AG15406" s="439"/>
      <c r="AH15406" s="439"/>
      <c r="AI15406" s="439"/>
      <c r="AJ15406" s="439"/>
    </row>
    <row r="15407" spans="29:36" x14ac:dyDescent="0.3">
      <c r="AC15407" s="439"/>
      <c r="AD15407" s="439"/>
      <c r="AE15407" s="439"/>
      <c r="AF15407" s="439"/>
      <c r="AG15407" s="439"/>
      <c r="AH15407" s="439"/>
      <c r="AI15407" s="439"/>
      <c r="AJ15407" s="439"/>
    </row>
    <row r="15408" spans="29:36" x14ac:dyDescent="0.3">
      <c r="AC15408" s="439"/>
      <c r="AD15408" s="439"/>
      <c r="AE15408" s="439"/>
      <c r="AF15408" s="439"/>
      <c r="AG15408" s="439"/>
      <c r="AH15408" s="439"/>
      <c r="AI15408" s="439"/>
      <c r="AJ15408" s="439"/>
    </row>
    <row r="15409" spans="29:36" x14ac:dyDescent="0.3">
      <c r="AC15409" s="439"/>
      <c r="AD15409" s="439"/>
      <c r="AE15409" s="439"/>
      <c r="AF15409" s="439"/>
      <c r="AG15409" s="439"/>
      <c r="AH15409" s="439"/>
      <c r="AI15409" s="439"/>
      <c r="AJ15409" s="439"/>
    </row>
    <row r="15410" spans="29:36" x14ac:dyDescent="0.3">
      <c r="AC15410" s="439"/>
      <c r="AD15410" s="439"/>
      <c r="AE15410" s="439"/>
      <c r="AF15410" s="439"/>
      <c r="AG15410" s="439"/>
      <c r="AH15410" s="439"/>
      <c r="AI15410" s="439"/>
      <c r="AJ15410" s="439"/>
    </row>
    <row r="15411" spans="29:36" x14ac:dyDescent="0.3">
      <c r="AC15411" s="439"/>
      <c r="AD15411" s="439"/>
      <c r="AE15411" s="439"/>
      <c r="AF15411" s="439"/>
      <c r="AG15411" s="439"/>
      <c r="AH15411" s="439"/>
      <c r="AI15411" s="439"/>
      <c r="AJ15411" s="439"/>
    </row>
    <row r="15412" spans="29:36" x14ac:dyDescent="0.3">
      <c r="AC15412" s="439"/>
      <c r="AD15412" s="439"/>
      <c r="AE15412" s="439"/>
      <c r="AF15412" s="439"/>
      <c r="AG15412" s="439"/>
      <c r="AH15412" s="439"/>
      <c r="AI15412" s="439"/>
      <c r="AJ15412" s="439"/>
    </row>
    <row r="15413" spans="29:36" x14ac:dyDescent="0.3">
      <c r="AC15413" s="439"/>
      <c r="AD15413" s="439"/>
      <c r="AE15413" s="439"/>
      <c r="AF15413" s="439"/>
      <c r="AG15413" s="439"/>
      <c r="AH15413" s="439"/>
      <c r="AI15413" s="439"/>
      <c r="AJ15413" s="439"/>
    </row>
    <row r="15414" spans="29:36" x14ac:dyDescent="0.3">
      <c r="AC15414" s="439"/>
      <c r="AD15414" s="439"/>
      <c r="AE15414" s="439"/>
      <c r="AF15414" s="439"/>
      <c r="AG15414" s="439"/>
      <c r="AH15414" s="439"/>
      <c r="AI15414" s="439"/>
      <c r="AJ15414" s="439"/>
    </row>
    <row r="15415" spans="29:36" x14ac:dyDescent="0.3">
      <c r="AC15415" s="439"/>
      <c r="AD15415" s="439"/>
      <c r="AE15415" s="439"/>
      <c r="AF15415" s="439"/>
      <c r="AG15415" s="439"/>
      <c r="AH15415" s="439"/>
      <c r="AI15415" s="439"/>
      <c r="AJ15415" s="439"/>
    </row>
    <row r="15416" spans="29:36" x14ac:dyDescent="0.3">
      <c r="AC15416" s="439"/>
      <c r="AD15416" s="439"/>
      <c r="AE15416" s="439"/>
      <c r="AF15416" s="439"/>
      <c r="AG15416" s="439"/>
      <c r="AH15416" s="439"/>
      <c r="AI15416" s="439"/>
      <c r="AJ15416" s="439"/>
    </row>
    <row r="15417" spans="29:36" x14ac:dyDescent="0.3">
      <c r="AC15417" s="439"/>
      <c r="AD15417" s="439"/>
      <c r="AE15417" s="439"/>
      <c r="AF15417" s="439"/>
      <c r="AG15417" s="439"/>
      <c r="AH15417" s="439"/>
      <c r="AI15417" s="439"/>
      <c r="AJ15417" s="439"/>
    </row>
    <row r="15418" spans="29:36" x14ac:dyDescent="0.3">
      <c r="AC15418" s="439"/>
      <c r="AD15418" s="439"/>
      <c r="AE15418" s="439"/>
      <c r="AF15418" s="439"/>
      <c r="AG15418" s="439"/>
      <c r="AH15418" s="439"/>
      <c r="AI15418" s="439"/>
      <c r="AJ15418" s="439"/>
    </row>
    <row r="15419" spans="29:36" x14ac:dyDescent="0.3">
      <c r="AC15419" s="439"/>
      <c r="AD15419" s="439"/>
      <c r="AE15419" s="439"/>
      <c r="AF15419" s="439"/>
      <c r="AG15419" s="439"/>
      <c r="AH15419" s="439"/>
      <c r="AI15419" s="439"/>
      <c r="AJ15419" s="439"/>
    </row>
    <row r="15420" spans="29:36" x14ac:dyDescent="0.3">
      <c r="AC15420" s="439"/>
      <c r="AD15420" s="439"/>
      <c r="AE15420" s="439"/>
      <c r="AF15420" s="439"/>
      <c r="AG15420" s="439"/>
      <c r="AH15420" s="439"/>
      <c r="AI15420" s="439"/>
      <c r="AJ15420" s="439"/>
    </row>
    <row r="15421" spans="29:36" x14ac:dyDescent="0.3">
      <c r="AC15421" s="439"/>
      <c r="AD15421" s="439"/>
      <c r="AE15421" s="439"/>
      <c r="AF15421" s="439"/>
      <c r="AG15421" s="439"/>
      <c r="AH15421" s="439"/>
      <c r="AI15421" s="439"/>
      <c r="AJ15421" s="439"/>
    </row>
    <row r="15422" spans="29:36" x14ac:dyDescent="0.3">
      <c r="AC15422" s="439"/>
      <c r="AD15422" s="439"/>
      <c r="AE15422" s="439"/>
      <c r="AF15422" s="439"/>
      <c r="AG15422" s="439"/>
      <c r="AH15422" s="439"/>
      <c r="AI15422" s="439"/>
      <c r="AJ15422" s="439"/>
    </row>
    <row r="15423" spans="29:36" x14ac:dyDescent="0.3">
      <c r="AC15423" s="439"/>
      <c r="AD15423" s="439"/>
      <c r="AE15423" s="439"/>
      <c r="AF15423" s="439"/>
      <c r="AG15423" s="439"/>
      <c r="AH15423" s="439"/>
      <c r="AI15423" s="439"/>
      <c r="AJ15423" s="439"/>
    </row>
    <row r="15424" spans="29:36" x14ac:dyDescent="0.3">
      <c r="AC15424" s="439"/>
      <c r="AD15424" s="439"/>
      <c r="AE15424" s="439"/>
      <c r="AF15424" s="439"/>
      <c r="AG15424" s="439"/>
      <c r="AH15424" s="439"/>
      <c r="AI15424" s="439"/>
      <c r="AJ15424" s="439"/>
    </row>
    <row r="15425" spans="29:36" x14ac:dyDescent="0.3">
      <c r="AC15425" s="439"/>
      <c r="AD15425" s="439"/>
      <c r="AE15425" s="439"/>
      <c r="AF15425" s="439"/>
      <c r="AG15425" s="439"/>
      <c r="AH15425" s="439"/>
      <c r="AI15425" s="439"/>
      <c r="AJ15425" s="439"/>
    </row>
    <row r="15426" spans="29:36" x14ac:dyDescent="0.3">
      <c r="AC15426" s="439"/>
      <c r="AD15426" s="439"/>
      <c r="AE15426" s="439"/>
      <c r="AF15426" s="439"/>
      <c r="AG15426" s="439"/>
      <c r="AH15426" s="439"/>
      <c r="AI15426" s="439"/>
      <c r="AJ15426" s="439"/>
    </row>
    <row r="15427" spans="29:36" x14ac:dyDescent="0.3">
      <c r="AC15427" s="439"/>
      <c r="AD15427" s="439"/>
      <c r="AE15427" s="439"/>
      <c r="AF15427" s="439"/>
      <c r="AG15427" s="439"/>
      <c r="AH15427" s="439"/>
      <c r="AI15427" s="439"/>
      <c r="AJ15427" s="439"/>
    </row>
    <row r="15428" spans="29:36" x14ac:dyDescent="0.3">
      <c r="AC15428" s="439"/>
      <c r="AD15428" s="439"/>
      <c r="AE15428" s="439"/>
      <c r="AF15428" s="439"/>
      <c r="AG15428" s="439"/>
      <c r="AH15428" s="439"/>
      <c r="AI15428" s="439"/>
      <c r="AJ15428" s="439"/>
    </row>
    <row r="15429" spans="29:36" x14ac:dyDescent="0.3">
      <c r="AC15429" s="439"/>
      <c r="AD15429" s="439"/>
      <c r="AE15429" s="439"/>
      <c r="AF15429" s="439"/>
      <c r="AG15429" s="439"/>
      <c r="AH15429" s="439"/>
      <c r="AI15429" s="439"/>
      <c r="AJ15429" s="439"/>
    </row>
    <row r="15430" spans="29:36" x14ac:dyDescent="0.3">
      <c r="AC15430" s="439"/>
      <c r="AD15430" s="439"/>
      <c r="AE15430" s="439"/>
      <c r="AF15430" s="439"/>
      <c r="AG15430" s="439"/>
      <c r="AH15430" s="439"/>
      <c r="AI15430" s="439"/>
      <c r="AJ15430" s="439"/>
    </row>
    <row r="15431" spans="29:36" x14ac:dyDescent="0.3">
      <c r="AC15431" s="439"/>
      <c r="AD15431" s="439"/>
      <c r="AE15431" s="439"/>
      <c r="AF15431" s="439"/>
      <c r="AG15431" s="439"/>
      <c r="AH15431" s="439"/>
      <c r="AI15431" s="439"/>
      <c r="AJ15431" s="439"/>
    </row>
    <row r="15432" spans="29:36" x14ac:dyDescent="0.3">
      <c r="AC15432" s="439"/>
      <c r="AD15432" s="439"/>
      <c r="AE15432" s="439"/>
      <c r="AF15432" s="439"/>
      <c r="AG15432" s="439"/>
      <c r="AH15432" s="439"/>
      <c r="AI15432" s="439"/>
      <c r="AJ15432" s="439"/>
    </row>
    <row r="15433" spans="29:36" x14ac:dyDescent="0.3">
      <c r="AC15433" s="439"/>
      <c r="AD15433" s="439"/>
      <c r="AE15433" s="439"/>
      <c r="AF15433" s="439"/>
      <c r="AG15433" s="439"/>
      <c r="AH15433" s="439"/>
      <c r="AI15433" s="439"/>
      <c r="AJ15433" s="439"/>
    </row>
    <row r="15434" spans="29:36" x14ac:dyDescent="0.3">
      <c r="AC15434" s="439"/>
      <c r="AD15434" s="439"/>
      <c r="AE15434" s="439"/>
      <c r="AF15434" s="439"/>
      <c r="AG15434" s="439"/>
      <c r="AH15434" s="439"/>
      <c r="AI15434" s="439"/>
      <c r="AJ15434" s="439"/>
    </row>
    <row r="15435" spans="29:36" x14ac:dyDescent="0.3">
      <c r="AC15435" s="439"/>
      <c r="AD15435" s="439"/>
      <c r="AE15435" s="439"/>
      <c r="AF15435" s="439"/>
      <c r="AG15435" s="439"/>
      <c r="AH15435" s="439"/>
      <c r="AI15435" s="439"/>
      <c r="AJ15435" s="439"/>
    </row>
    <row r="15436" spans="29:36" x14ac:dyDescent="0.3">
      <c r="AC15436" s="439"/>
      <c r="AD15436" s="439"/>
      <c r="AE15436" s="439"/>
      <c r="AF15436" s="439"/>
      <c r="AG15436" s="439"/>
      <c r="AH15436" s="439"/>
      <c r="AI15436" s="439"/>
      <c r="AJ15436" s="439"/>
    </row>
    <row r="15437" spans="29:36" x14ac:dyDescent="0.3">
      <c r="AC15437" s="439"/>
      <c r="AD15437" s="439"/>
      <c r="AE15437" s="439"/>
      <c r="AF15437" s="439"/>
      <c r="AG15437" s="439"/>
      <c r="AH15437" s="439"/>
      <c r="AI15437" s="439"/>
      <c r="AJ15437" s="439"/>
    </row>
    <row r="15438" spans="29:36" x14ac:dyDescent="0.3">
      <c r="AC15438" s="439"/>
      <c r="AD15438" s="439"/>
      <c r="AE15438" s="439"/>
      <c r="AF15438" s="439"/>
      <c r="AG15438" s="439"/>
      <c r="AH15438" s="439"/>
      <c r="AI15438" s="439"/>
      <c r="AJ15438" s="439"/>
    </row>
    <row r="15439" spans="29:36" x14ac:dyDescent="0.3">
      <c r="AC15439" s="439"/>
      <c r="AD15439" s="439"/>
      <c r="AE15439" s="439"/>
      <c r="AF15439" s="439"/>
      <c r="AG15439" s="439"/>
      <c r="AH15439" s="439"/>
      <c r="AI15439" s="439"/>
      <c r="AJ15439" s="439"/>
    </row>
    <row r="15440" spans="29:36" x14ac:dyDescent="0.3">
      <c r="AC15440" s="439"/>
      <c r="AD15440" s="439"/>
      <c r="AE15440" s="439"/>
      <c r="AF15440" s="439"/>
      <c r="AG15440" s="439"/>
      <c r="AH15440" s="439"/>
      <c r="AI15440" s="439"/>
      <c r="AJ15440" s="439"/>
    </row>
    <row r="15441" spans="29:36" x14ac:dyDescent="0.3">
      <c r="AC15441" s="439"/>
      <c r="AD15441" s="439"/>
      <c r="AE15441" s="439"/>
      <c r="AF15441" s="439"/>
      <c r="AG15441" s="439"/>
      <c r="AH15441" s="439"/>
      <c r="AI15441" s="439"/>
      <c r="AJ15441" s="439"/>
    </row>
    <row r="15442" spans="29:36" x14ac:dyDescent="0.3">
      <c r="AC15442" s="439"/>
      <c r="AD15442" s="439"/>
      <c r="AE15442" s="439"/>
      <c r="AF15442" s="439"/>
      <c r="AG15442" s="439"/>
      <c r="AH15442" s="439"/>
      <c r="AI15442" s="439"/>
      <c r="AJ15442" s="439"/>
    </row>
    <row r="15443" spans="29:36" x14ac:dyDescent="0.3">
      <c r="AC15443" s="439"/>
      <c r="AD15443" s="439"/>
      <c r="AE15443" s="439"/>
      <c r="AF15443" s="439"/>
      <c r="AG15443" s="439"/>
      <c r="AH15443" s="439"/>
      <c r="AI15443" s="439"/>
      <c r="AJ15443" s="439"/>
    </row>
    <row r="15444" spans="29:36" x14ac:dyDescent="0.3">
      <c r="AC15444" s="439"/>
      <c r="AD15444" s="439"/>
      <c r="AE15444" s="439"/>
      <c r="AF15444" s="439"/>
      <c r="AG15444" s="439"/>
      <c r="AH15444" s="439"/>
      <c r="AI15444" s="439"/>
      <c r="AJ15444" s="439"/>
    </row>
    <row r="15445" spans="29:36" x14ac:dyDescent="0.3">
      <c r="AC15445" s="439"/>
      <c r="AD15445" s="439"/>
      <c r="AE15445" s="439"/>
      <c r="AF15445" s="439"/>
      <c r="AG15445" s="439"/>
      <c r="AH15445" s="439"/>
      <c r="AI15445" s="439"/>
      <c r="AJ15445" s="439"/>
    </row>
    <row r="15446" spans="29:36" x14ac:dyDescent="0.3">
      <c r="AC15446" s="439"/>
      <c r="AD15446" s="439"/>
      <c r="AE15446" s="439"/>
      <c r="AF15446" s="439"/>
      <c r="AG15446" s="439"/>
      <c r="AH15446" s="439"/>
      <c r="AI15446" s="439"/>
      <c r="AJ15446" s="439"/>
    </row>
    <row r="15447" spans="29:36" x14ac:dyDescent="0.3">
      <c r="AC15447" s="439"/>
      <c r="AD15447" s="439"/>
      <c r="AE15447" s="439"/>
      <c r="AF15447" s="439"/>
      <c r="AG15447" s="439"/>
      <c r="AH15447" s="439"/>
      <c r="AI15447" s="439"/>
      <c r="AJ15447" s="439"/>
    </row>
    <row r="15448" spans="29:36" x14ac:dyDescent="0.3">
      <c r="AC15448" s="439"/>
      <c r="AD15448" s="439"/>
      <c r="AE15448" s="439"/>
      <c r="AF15448" s="439"/>
      <c r="AG15448" s="439"/>
      <c r="AH15448" s="439"/>
      <c r="AI15448" s="439"/>
      <c r="AJ15448" s="439"/>
    </row>
    <row r="15449" spans="29:36" x14ac:dyDescent="0.3">
      <c r="AC15449" s="439"/>
      <c r="AD15449" s="439"/>
      <c r="AE15449" s="439"/>
      <c r="AF15449" s="439"/>
      <c r="AG15449" s="439"/>
      <c r="AH15449" s="439"/>
      <c r="AI15449" s="439"/>
      <c r="AJ15449" s="439"/>
    </row>
    <row r="15450" spans="29:36" x14ac:dyDescent="0.3">
      <c r="AC15450" s="439"/>
      <c r="AD15450" s="439"/>
      <c r="AE15450" s="439"/>
      <c r="AF15450" s="439"/>
      <c r="AG15450" s="439"/>
      <c r="AH15450" s="439"/>
      <c r="AI15450" s="439"/>
      <c r="AJ15450" s="439"/>
    </row>
    <row r="15451" spans="29:36" x14ac:dyDescent="0.3">
      <c r="AC15451" s="439"/>
      <c r="AD15451" s="439"/>
      <c r="AE15451" s="439"/>
      <c r="AF15451" s="439"/>
      <c r="AG15451" s="439"/>
      <c r="AH15451" s="439"/>
      <c r="AI15451" s="439"/>
      <c r="AJ15451" s="439"/>
    </row>
    <row r="15452" spans="29:36" x14ac:dyDescent="0.3">
      <c r="AC15452" s="439"/>
      <c r="AD15452" s="439"/>
      <c r="AE15452" s="439"/>
      <c r="AF15452" s="439"/>
      <c r="AG15452" s="439"/>
      <c r="AH15452" s="439"/>
      <c r="AI15452" s="439"/>
      <c r="AJ15452" s="439"/>
    </row>
    <row r="15453" spans="29:36" x14ac:dyDescent="0.3">
      <c r="AC15453" s="439"/>
      <c r="AD15453" s="439"/>
      <c r="AE15453" s="439"/>
      <c r="AF15453" s="439"/>
      <c r="AG15453" s="439"/>
      <c r="AH15453" s="439"/>
      <c r="AI15453" s="439"/>
      <c r="AJ15453" s="439"/>
    </row>
    <row r="15454" spans="29:36" x14ac:dyDescent="0.3">
      <c r="AC15454" s="439"/>
      <c r="AD15454" s="439"/>
      <c r="AE15454" s="439"/>
      <c r="AF15454" s="439"/>
      <c r="AG15454" s="439"/>
      <c r="AH15454" s="439"/>
      <c r="AI15454" s="439"/>
      <c r="AJ15454" s="439"/>
    </row>
    <row r="15455" spans="29:36" x14ac:dyDescent="0.3">
      <c r="AC15455" s="439"/>
      <c r="AD15455" s="439"/>
      <c r="AE15455" s="439"/>
      <c r="AF15455" s="439"/>
      <c r="AG15455" s="439"/>
      <c r="AH15455" s="439"/>
      <c r="AI15455" s="439"/>
      <c r="AJ15455" s="439"/>
    </row>
    <row r="15456" spans="29:36" x14ac:dyDescent="0.3">
      <c r="AC15456" s="439"/>
      <c r="AD15456" s="439"/>
      <c r="AE15456" s="439"/>
      <c r="AF15456" s="439"/>
      <c r="AG15456" s="439"/>
      <c r="AH15456" s="439"/>
      <c r="AI15456" s="439"/>
      <c r="AJ15456" s="439"/>
    </row>
    <row r="15457" spans="29:36" x14ac:dyDescent="0.3">
      <c r="AC15457" s="439"/>
      <c r="AD15457" s="439"/>
      <c r="AE15457" s="439"/>
      <c r="AF15457" s="439"/>
      <c r="AG15457" s="439"/>
      <c r="AH15457" s="439"/>
      <c r="AI15457" s="439"/>
      <c r="AJ15457" s="439"/>
    </row>
    <row r="15458" spans="29:36" x14ac:dyDescent="0.3">
      <c r="AC15458" s="439"/>
      <c r="AD15458" s="439"/>
      <c r="AE15458" s="439"/>
      <c r="AF15458" s="439"/>
      <c r="AG15458" s="439"/>
      <c r="AH15458" s="439"/>
      <c r="AI15458" s="439"/>
      <c r="AJ15458" s="439"/>
    </row>
    <row r="15459" spans="29:36" x14ac:dyDescent="0.3">
      <c r="AC15459" s="439"/>
      <c r="AD15459" s="439"/>
      <c r="AE15459" s="439"/>
      <c r="AF15459" s="439"/>
      <c r="AG15459" s="439"/>
      <c r="AH15459" s="439"/>
      <c r="AI15459" s="439"/>
      <c r="AJ15459" s="439"/>
    </row>
    <row r="15460" spans="29:36" x14ac:dyDescent="0.3">
      <c r="AC15460" s="439"/>
      <c r="AD15460" s="439"/>
      <c r="AE15460" s="439"/>
      <c r="AF15460" s="439"/>
      <c r="AG15460" s="439"/>
      <c r="AH15460" s="439"/>
      <c r="AI15460" s="439"/>
      <c r="AJ15460" s="439"/>
    </row>
    <row r="15461" spans="29:36" x14ac:dyDescent="0.3">
      <c r="AC15461" s="439"/>
      <c r="AD15461" s="439"/>
      <c r="AE15461" s="439"/>
      <c r="AF15461" s="439"/>
      <c r="AG15461" s="439"/>
      <c r="AH15461" s="439"/>
      <c r="AI15461" s="439"/>
      <c r="AJ15461" s="439"/>
    </row>
    <row r="15462" spans="29:36" x14ac:dyDescent="0.3">
      <c r="AC15462" s="439"/>
      <c r="AD15462" s="439"/>
      <c r="AE15462" s="439"/>
      <c r="AF15462" s="439"/>
      <c r="AG15462" s="439"/>
      <c r="AH15462" s="439"/>
      <c r="AI15462" s="439"/>
      <c r="AJ15462" s="439"/>
    </row>
    <row r="15463" spans="29:36" x14ac:dyDescent="0.3">
      <c r="AC15463" s="439"/>
      <c r="AD15463" s="439"/>
      <c r="AE15463" s="439"/>
      <c r="AF15463" s="439"/>
      <c r="AG15463" s="439"/>
      <c r="AH15463" s="439"/>
      <c r="AI15463" s="439"/>
      <c r="AJ15463" s="439"/>
    </row>
    <row r="15464" spans="29:36" x14ac:dyDescent="0.3">
      <c r="AC15464" s="439"/>
      <c r="AD15464" s="439"/>
      <c r="AE15464" s="439"/>
      <c r="AF15464" s="439"/>
      <c r="AG15464" s="439"/>
      <c r="AH15464" s="439"/>
      <c r="AI15464" s="439"/>
      <c r="AJ15464" s="439"/>
    </row>
    <row r="15465" spans="29:36" x14ac:dyDescent="0.3">
      <c r="AC15465" s="439"/>
      <c r="AD15465" s="439"/>
      <c r="AE15465" s="439"/>
      <c r="AF15465" s="439"/>
      <c r="AG15465" s="439"/>
      <c r="AH15465" s="439"/>
      <c r="AI15465" s="439"/>
      <c r="AJ15465" s="439"/>
    </row>
    <row r="15466" spans="29:36" x14ac:dyDescent="0.3">
      <c r="AC15466" s="439"/>
      <c r="AD15466" s="439"/>
      <c r="AE15466" s="439"/>
      <c r="AF15466" s="439"/>
      <c r="AG15466" s="439"/>
      <c r="AH15466" s="439"/>
      <c r="AI15466" s="439"/>
      <c r="AJ15466" s="439"/>
    </row>
    <row r="15467" spans="29:36" x14ac:dyDescent="0.3">
      <c r="AC15467" s="439"/>
      <c r="AD15467" s="439"/>
      <c r="AE15467" s="439"/>
      <c r="AF15467" s="439"/>
      <c r="AG15467" s="439"/>
      <c r="AH15467" s="439"/>
      <c r="AI15467" s="439"/>
      <c r="AJ15467" s="439"/>
    </row>
    <row r="15468" spans="29:36" x14ac:dyDescent="0.3">
      <c r="AC15468" s="439"/>
      <c r="AD15468" s="439"/>
      <c r="AE15468" s="439"/>
      <c r="AF15468" s="439"/>
      <c r="AG15468" s="439"/>
      <c r="AH15468" s="439"/>
      <c r="AI15468" s="439"/>
      <c r="AJ15468" s="439"/>
    </row>
    <row r="15469" spans="29:36" x14ac:dyDescent="0.3">
      <c r="AC15469" s="439"/>
      <c r="AD15469" s="439"/>
      <c r="AE15469" s="439"/>
      <c r="AF15469" s="439"/>
      <c r="AG15469" s="439"/>
      <c r="AH15469" s="439"/>
      <c r="AI15469" s="439"/>
      <c r="AJ15469" s="439"/>
    </row>
    <row r="15470" spans="29:36" x14ac:dyDescent="0.3">
      <c r="AC15470" s="439"/>
      <c r="AD15470" s="439"/>
      <c r="AE15470" s="439"/>
      <c r="AF15470" s="439"/>
      <c r="AG15470" s="439"/>
      <c r="AH15470" s="439"/>
      <c r="AI15470" s="439"/>
      <c r="AJ15470" s="439"/>
    </row>
    <row r="15471" spans="29:36" x14ac:dyDescent="0.3">
      <c r="AC15471" s="439"/>
      <c r="AD15471" s="439"/>
      <c r="AE15471" s="439"/>
      <c r="AF15471" s="439"/>
      <c r="AG15471" s="439"/>
      <c r="AH15471" s="439"/>
      <c r="AI15471" s="439"/>
      <c r="AJ15471" s="439"/>
    </row>
    <row r="15472" spans="29:36" x14ac:dyDescent="0.3">
      <c r="AC15472" s="439"/>
      <c r="AD15472" s="439"/>
      <c r="AE15472" s="439"/>
      <c r="AF15472" s="439"/>
      <c r="AG15472" s="439"/>
      <c r="AH15472" s="439"/>
      <c r="AI15472" s="439"/>
      <c r="AJ15472" s="439"/>
    </row>
    <row r="15473" spans="29:36" x14ac:dyDescent="0.3">
      <c r="AC15473" s="439"/>
      <c r="AD15473" s="439"/>
      <c r="AE15473" s="439"/>
      <c r="AF15473" s="439"/>
      <c r="AG15473" s="439"/>
      <c r="AH15473" s="439"/>
      <c r="AI15473" s="439"/>
      <c r="AJ15473" s="439"/>
    </row>
    <row r="15474" spans="29:36" x14ac:dyDescent="0.3">
      <c r="AC15474" s="439"/>
      <c r="AD15474" s="439"/>
      <c r="AE15474" s="439"/>
      <c r="AF15474" s="439"/>
      <c r="AG15474" s="439"/>
      <c r="AH15474" s="439"/>
      <c r="AI15474" s="439"/>
      <c r="AJ15474" s="439"/>
    </row>
    <row r="15475" spans="29:36" x14ac:dyDescent="0.3">
      <c r="AC15475" s="439"/>
      <c r="AD15475" s="439"/>
      <c r="AE15475" s="439"/>
      <c r="AF15475" s="439"/>
      <c r="AG15475" s="439"/>
      <c r="AH15475" s="439"/>
      <c r="AI15475" s="439"/>
      <c r="AJ15475" s="439"/>
    </row>
    <row r="15476" spans="29:36" x14ac:dyDescent="0.3">
      <c r="AC15476" s="439"/>
      <c r="AD15476" s="439"/>
      <c r="AE15476" s="439"/>
      <c r="AF15476" s="439"/>
      <c r="AG15476" s="439"/>
      <c r="AH15476" s="439"/>
      <c r="AI15476" s="439"/>
      <c r="AJ15476" s="439"/>
    </row>
    <row r="15477" spans="29:36" x14ac:dyDescent="0.3">
      <c r="AC15477" s="439"/>
      <c r="AD15477" s="439"/>
      <c r="AE15477" s="439"/>
      <c r="AF15477" s="439"/>
      <c r="AG15477" s="439"/>
      <c r="AH15477" s="439"/>
      <c r="AI15477" s="439"/>
      <c r="AJ15477" s="439"/>
    </row>
    <row r="15478" spans="29:36" x14ac:dyDescent="0.3">
      <c r="AC15478" s="439"/>
      <c r="AD15478" s="439"/>
      <c r="AE15478" s="439"/>
      <c r="AF15478" s="439"/>
      <c r="AG15478" s="439"/>
      <c r="AH15478" s="439"/>
      <c r="AI15478" s="439"/>
      <c r="AJ15478" s="439"/>
    </row>
    <row r="15479" spans="29:36" x14ac:dyDescent="0.3">
      <c r="AC15479" s="439"/>
      <c r="AD15479" s="439"/>
      <c r="AE15479" s="439"/>
      <c r="AF15479" s="439"/>
      <c r="AG15479" s="439"/>
      <c r="AH15479" s="439"/>
      <c r="AI15479" s="439"/>
      <c r="AJ15479" s="439"/>
    </row>
    <row r="15480" spans="29:36" x14ac:dyDescent="0.3">
      <c r="AC15480" s="439"/>
      <c r="AD15480" s="439"/>
      <c r="AE15480" s="439"/>
      <c r="AF15480" s="439"/>
      <c r="AG15480" s="439"/>
      <c r="AH15480" s="439"/>
      <c r="AI15480" s="439"/>
      <c r="AJ15480" s="439"/>
    </row>
    <row r="15481" spans="29:36" x14ac:dyDescent="0.3">
      <c r="AC15481" s="439"/>
      <c r="AD15481" s="439"/>
      <c r="AE15481" s="439"/>
      <c r="AF15481" s="439"/>
      <c r="AG15481" s="439"/>
      <c r="AH15481" s="439"/>
      <c r="AI15481" s="439"/>
      <c r="AJ15481" s="439"/>
    </row>
    <row r="15482" spans="29:36" x14ac:dyDescent="0.3">
      <c r="AC15482" s="439"/>
      <c r="AD15482" s="439"/>
      <c r="AE15482" s="439"/>
      <c r="AF15482" s="439"/>
      <c r="AG15482" s="439"/>
      <c r="AH15482" s="439"/>
      <c r="AI15482" s="439"/>
      <c r="AJ15482" s="439"/>
    </row>
    <row r="15483" spans="29:36" x14ac:dyDescent="0.3">
      <c r="AC15483" s="439"/>
      <c r="AD15483" s="439"/>
      <c r="AE15483" s="439"/>
      <c r="AF15483" s="439"/>
      <c r="AG15483" s="439"/>
      <c r="AH15483" s="439"/>
      <c r="AI15483" s="439"/>
      <c r="AJ15483" s="439"/>
    </row>
    <row r="15484" spans="29:36" x14ac:dyDescent="0.3">
      <c r="AC15484" s="439"/>
      <c r="AD15484" s="439"/>
      <c r="AE15484" s="439"/>
      <c r="AF15484" s="439"/>
      <c r="AG15484" s="439"/>
      <c r="AH15484" s="439"/>
      <c r="AI15484" s="439"/>
      <c r="AJ15484" s="439"/>
    </row>
    <row r="15485" spans="29:36" x14ac:dyDescent="0.3">
      <c r="AC15485" s="439"/>
      <c r="AD15485" s="439"/>
      <c r="AE15485" s="439"/>
      <c r="AF15485" s="439"/>
      <c r="AG15485" s="439"/>
      <c r="AH15485" s="439"/>
      <c r="AI15485" s="439"/>
      <c r="AJ15485" s="439"/>
    </row>
    <row r="15486" spans="29:36" x14ac:dyDescent="0.3">
      <c r="AC15486" s="439"/>
      <c r="AD15486" s="439"/>
      <c r="AE15486" s="439"/>
      <c r="AF15486" s="439"/>
      <c r="AG15486" s="439"/>
      <c r="AH15486" s="439"/>
      <c r="AI15486" s="439"/>
      <c r="AJ15486" s="439"/>
    </row>
    <row r="15487" spans="29:36" x14ac:dyDescent="0.3">
      <c r="AC15487" s="439"/>
      <c r="AD15487" s="439"/>
      <c r="AE15487" s="439"/>
      <c r="AF15487" s="439"/>
      <c r="AG15487" s="439"/>
      <c r="AH15487" s="439"/>
      <c r="AI15487" s="439"/>
      <c r="AJ15487" s="439"/>
    </row>
    <row r="15488" spans="29:36" x14ac:dyDescent="0.3">
      <c r="AC15488" s="439"/>
      <c r="AD15488" s="439"/>
      <c r="AE15488" s="439"/>
      <c r="AF15488" s="439"/>
      <c r="AG15488" s="439"/>
      <c r="AH15488" s="439"/>
      <c r="AI15488" s="439"/>
      <c r="AJ15488" s="439"/>
    </row>
    <row r="15489" spans="29:36" x14ac:dyDescent="0.3">
      <c r="AC15489" s="439"/>
      <c r="AD15489" s="439"/>
      <c r="AE15489" s="439"/>
      <c r="AF15489" s="439"/>
      <c r="AG15489" s="439"/>
      <c r="AH15489" s="439"/>
      <c r="AI15489" s="439"/>
      <c r="AJ15489" s="439"/>
    </row>
    <row r="15490" spans="29:36" x14ac:dyDescent="0.3">
      <c r="AC15490" s="439"/>
      <c r="AD15490" s="439"/>
      <c r="AE15490" s="439"/>
      <c r="AF15490" s="439"/>
      <c r="AG15490" s="439"/>
      <c r="AH15490" s="439"/>
      <c r="AI15490" s="439"/>
      <c r="AJ15490" s="439"/>
    </row>
    <row r="15491" spans="29:36" x14ac:dyDescent="0.3">
      <c r="AC15491" s="439"/>
      <c r="AD15491" s="439"/>
      <c r="AE15491" s="439"/>
      <c r="AF15491" s="439"/>
      <c r="AG15491" s="439"/>
      <c r="AH15491" s="439"/>
      <c r="AI15491" s="439"/>
      <c r="AJ15491" s="439"/>
    </row>
    <row r="15492" spans="29:36" x14ac:dyDescent="0.3">
      <c r="AC15492" s="439"/>
      <c r="AD15492" s="439"/>
      <c r="AE15492" s="439"/>
      <c r="AF15492" s="439"/>
      <c r="AG15492" s="439"/>
      <c r="AH15492" s="439"/>
      <c r="AI15492" s="439"/>
      <c r="AJ15492" s="439"/>
    </row>
    <row r="15493" spans="29:36" x14ac:dyDescent="0.3">
      <c r="AC15493" s="439"/>
      <c r="AD15493" s="439"/>
      <c r="AE15493" s="439"/>
      <c r="AF15493" s="439"/>
      <c r="AG15493" s="439"/>
      <c r="AH15493" s="439"/>
      <c r="AI15493" s="439"/>
      <c r="AJ15493" s="439"/>
    </row>
    <row r="15494" spans="29:36" x14ac:dyDescent="0.3">
      <c r="AC15494" s="439"/>
      <c r="AD15494" s="439"/>
      <c r="AE15494" s="439"/>
      <c r="AF15494" s="439"/>
      <c r="AG15494" s="439"/>
      <c r="AH15494" s="439"/>
      <c r="AI15494" s="439"/>
      <c r="AJ15494" s="439"/>
    </row>
    <row r="15495" spans="29:36" x14ac:dyDescent="0.3">
      <c r="AC15495" s="439"/>
      <c r="AD15495" s="439"/>
      <c r="AE15495" s="439"/>
      <c r="AF15495" s="439"/>
      <c r="AG15495" s="439"/>
      <c r="AH15495" s="439"/>
      <c r="AI15495" s="439"/>
      <c r="AJ15495" s="439"/>
    </row>
    <row r="15496" spans="29:36" x14ac:dyDescent="0.3">
      <c r="AC15496" s="439"/>
      <c r="AD15496" s="439"/>
      <c r="AE15496" s="439"/>
      <c r="AF15496" s="439"/>
      <c r="AG15496" s="439"/>
      <c r="AH15496" s="439"/>
      <c r="AI15496" s="439"/>
      <c r="AJ15496" s="439"/>
    </row>
    <row r="15497" spans="29:36" x14ac:dyDescent="0.3">
      <c r="AC15497" s="439"/>
      <c r="AD15497" s="439"/>
      <c r="AE15497" s="439"/>
      <c r="AF15497" s="439"/>
      <c r="AG15497" s="439"/>
      <c r="AH15497" s="439"/>
      <c r="AI15497" s="439"/>
      <c r="AJ15497" s="439"/>
    </row>
    <row r="15498" spans="29:36" x14ac:dyDescent="0.3">
      <c r="AC15498" s="439"/>
      <c r="AD15498" s="439"/>
      <c r="AE15498" s="439"/>
      <c r="AF15498" s="439"/>
      <c r="AG15498" s="439"/>
      <c r="AH15498" s="439"/>
      <c r="AI15498" s="439"/>
      <c r="AJ15498" s="439"/>
    </row>
    <row r="15499" spans="29:36" x14ac:dyDescent="0.3">
      <c r="AC15499" s="439"/>
      <c r="AD15499" s="439"/>
      <c r="AE15499" s="439"/>
      <c r="AF15499" s="439"/>
      <c r="AG15499" s="439"/>
      <c r="AH15499" s="439"/>
      <c r="AI15499" s="439"/>
      <c r="AJ15499" s="439"/>
    </row>
    <row r="15500" spans="29:36" x14ac:dyDescent="0.3">
      <c r="AC15500" s="439"/>
      <c r="AD15500" s="439"/>
      <c r="AE15500" s="439"/>
      <c r="AF15500" s="439"/>
      <c r="AG15500" s="439"/>
      <c r="AH15500" s="439"/>
      <c r="AI15500" s="439"/>
      <c r="AJ15500" s="439"/>
    </row>
    <row r="15501" spans="29:36" x14ac:dyDescent="0.3">
      <c r="AC15501" s="439"/>
      <c r="AD15501" s="439"/>
      <c r="AE15501" s="439"/>
      <c r="AF15501" s="439"/>
      <c r="AG15501" s="439"/>
      <c r="AH15501" s="439"/>
      <c r="AI15501" s="439"/>
      <c r="AJ15501" s="439"/>
    </row>
    <row r="15502" spans="29:36" x14ac:dyDescent="0.3">
      <c r="AC15502" s="439"/>
      <c r="AD15502" s="439"/>
      <c r="AE15502" s="439"/>
      <c r="AF15502" s="439"/>
      <c r="AG15502" s="439"/>
      <c r="AH15502" s="439"/>
      <c r="AI15502" s="439"/>
      <c r="AJ15502" s="439"/>
    </row>
    <row r="15503" spans="29:36" x14ac:dyDescent="0.3">
      <c r="AC15503" s="439"/>
      <c r="AD15503" s="439"/>
      <c r="AE15503" s="439"/>
      <c r="AF15503" s="439"/>
      <c r="AG15503" s="439"/>
      <c r="AH15503" s="439"/>
      <c r="AI15503" s="439"/>
      <c r="AJ15503" s="439"/>
    </row>
    <row r="15504" spans="29:36" x14ac:dyDescent="0.3">
      <c r="AC15504" s="439"/>
      <c r="AD15504" s="439"/>
      <c r="AE15504" s="439"/>
      <c r="AF15504" s="439"/>
      <c r="AG15504" s="439"/>
      <c r="AH15504" s="439"/>
      <c r="AI15504" s="439"/>
      <c r="AJ15504" s="439"/>
    </row>
    <row r="15505" spans="29:36" x14ac:dyDescent="0.3">
      <c r="AC15505" s="439"/>
      <c r="AD15505" s="439"/>
      <c r="AE15505" s="439"/>
      <c r="AF15505" s="439"/>
      <c r="AG15505" s="439"/>
      <c r="AH15505" s="439"/>
      <c r="AI15505" s="439"/>
      <c r="AJ15505" s="439"/>
    </row>
    <row r="15506" spans="29:36" x14ac:dyDescent="0.3">
      <c r="AC15506" s="439"/>
      <c r="AD15506" s="439"/>
      <c r="AE15506" s="439"/>
      <c r="AF15506" s="439"/>
      <c r="AG15506" s="439"/>
      <c r="AH15506" s="439"/>
      <c r="AI15506" s="439"/>
      <c r="AJ15506" s="439"/>
    </row>
    <row r="15507" spans="29:36" x14ac:dyDescent="0.3">
      <c r="AC15507" s="439"/>
      <c r="AD15507" s="439"/>
      <c r="AE15507" s="439"/>
      <c r="AF15507" s="439"/>
      <c r="AG15507" s="439"/>
      <c r="AH15507" s="439"/>
      <c r="AI15507" s="439"/>
      <c r="AJ15507" s="439"/>
    </row>
    <row r="15508" spans="29:36" x14ac:dyDescent="0.3">
      <c r="AC15508" s="439"/>
      <c r="AD15508" s="439"/>
      <c r="AE15508" s="439"/>
      <c r="AF15508" s="439"/>
      <c r="AG15508" s="439"/>
      <c r="AH15508" s="439"/>
      <c r="AI15508" s="439"/>
      <c r="AJ15508" s="439"/>
    </row>
    <row r="15509" spans="29:36" x14ac:dyDescent="0.3">
      <c r="AC15509" s="439"/>
      <c r="AD15509" s="439"/>
      <c r="AE15509" s="439"/>
      <c r="AF15509" s="439"/>
      <c r="AG15509" s="439"/>
      <c r="AH15509" s="439"/>
      <c r="AI15509" s="439"/>
      <c r="AJ15509" s="439"/>
    </row>
    <row r="15510" spans="29:36" x14ac:dyDescent="0.3">
      <c r="AC15510" s="439"/>
      <c r="AD15510" s="439"/>
      <c r="AE15510" s="439"/>
      <c r="AF15510" s="439"/>
      <c r="AG15510" s="439"/>
      <c r="AH15510" s="439"/>
      <c r="AI15510" s="439"/>
      <c r="AJ15510" s="439"/>
    </row>
    <row r="15511" spans="29:36" x14ac:dyDescent="0.3">
      <c r="AC15511" s="439"/>
      <c r="AD15511" s="439"/>
      <c r="AE15511" s="439"/>
      <c r="AF15511" s="439"/>
      <c r="AG15511" s="439"/>
      <c r="AH15511" s="439"/>
      <c r="AI15511" s="439"/>
      <c r="AJ15511" s="439"/>
    </row>
    <row r="15512" spans="29:36" x14ac:dyDescent="0.3">
      <c r="AC15512" s="439"/>
      <c r="AD15512" s="439"/>
      <c r="AE15512" s="439"/>
      <c r="AF15512" s="439"/>
      <c r="AG15512" s="439"/>
      <c r="AH15512" s="439"/>
      <c r="AI15512" s="439"/>
      <c r="AJ15512" s="439"/>
    </row>
    <row r="15513" spans="29:36" x14ac:dyDescent="0.3">
      <c r="AC15513" s="439"/>
      <c r="AD15513" s="439"/>
      <c r="AE15513" s="439"/>
      <c r="AF15513" s="439"/>
      <c r="AG15513" s="439"/>
      <c r="AH15513" s="439"/>
      <c r="AI15513" s="439"/>
      <c r="AJ15513" s="439"/>
    </row>
    <row r="15514" spans="29:36" x14ac:dyDescent="0.3">
      <c r="AC15514" s="439"/>
      <c r="AD15514" s="439"/>
      <c r="AE15514" s="439"/>
      <c r="AF15514" s="439"/>
      <c r="AG15514" s="439"/>
      <c r="AH15514" s="439"/>
      <c r="AI15514" s="439"/>
      <c r="AJ15514" s="439"/>
    </row>
    <row r="15515" spans="29:36" x14ac:dyDescent="0.3">
      <c r="AC15515" s="439"/>
      <c r="AD15515" s="439"/>
      <c r="AE15515" s="439"/>
      <c r="AF15515" s="439"/>
      <c r="AG15515" s="439"/>
      <c r="AH15515" s="439"/>
      <c r="AI15515" s="439"/>
      <c r="AJ15515" s="439"/>
    </row>
    <row r="15516" spans="29:36" x14ac:dyDescent="0.3">
      <c r="AC15516" s="439"/>
      <c r="AD15516" s="439"/>
      <c r="AE15516" s="439"/>
      <c r="AF15516" s="439"/>
      <c r="AG15516" s="439"/>
      <c r="AH15516" s="439"/>
      <c r="AI15516" s="439"/>
      <c r="AJ15516" s="439"/>
    </row>
    <row r="15517" spans="29:36" x14ac:dyDescent="0.3">
      <c r="AC15517" s="439"/>
      <c r="AD15517" s="439"/>
      <c r="AE15517" s="439"/>
      <c r="AF15517" s="439"/>
      <c r="AG15517" s="439"/>
      <c r="AH15517" s="439"/>
      <c r="AI15517" s="439"/>
      <c r="AJ15517" s="439"/>
    </row>
    <row r="15518" spans="29:36" x14ac:dyDescent="0.3">
      <c r="AC15518" s="439"/>
      <c r="AD15518" s="439"/>
      <c r="AE15518" s="439"/>
      <c r="AF15518" s="439"/>
      <c r="AG15518" s="439"/>
      <c r="AH15518" s="439"/>
      <c r="AI15518" s="439"/>
      <c r="AJ15518" s="439"/>
    </row>
    <row r="15519" spans="29:36" x14ac:dyDescent="0.3">
      <c r="AC15519" s="439"/>
      <c r="AD15519" s="439"/>
      <c r="AE15519" s="439"/>
      <c r="AF15519" s="439"/>
      <c r="AG15519" s="439"/>
      <c r="AH15519" s="439"/>
      <c r="AI15519" s="439"/>
      <c r="AJ15519" s="439"/>
    </row>
    <row r="15520" spans="29:36" x14ac:dyDescent="0.3">
      <c r="AC15520" s="439"/>
      <c r="AD15520" s="439"/>
      <c r="AE15520" s="439"/>
      <c r="AF15520" s="439"/>
      <c r="AG15520" s="439"/>
      <c r="AH15520" s="439"/>
      <c r="AI15520" s="439"/>
      <c r="AJ15520" s="439"/>
    </row>
    <row r="15521" spans="29:36" x14ac:dyDescent="0.3">
      <c r="AC15521" s="439"/>
      <c r="AD15521" s="439"/>
      <c r="AE15521" s="439"/>
      <c r="AF15521" s="439"/>
      <c r="AG15521" s="439"/>
      <c r="AH15521" s="439"/>
      <c r="AI15521" s="439"/>
      <c r="AJ15521" s="439"/>
    </row>
    <row r="15522" spans="29:36" x14ac:dyDescent="0.3">
      <c r="AC15522" s="439"/>
      <c r="AD15522" s="439"/>
      <c r="AE15522" s="439"/>
      <c r="AF15522" s="439"/>
      <c r="AG15522" s="439"/>
      <c r="AH15522" s="439"/>
      <c r="AI15522" s="439"/>
      <c r="AJ15522" s="439"/>
    </row>
    <row r="15523" spans="29:36" x14ac:dyDescent="0.3">
      <c r="AC15523" s="439"/>
      <c r="AD15523" s="439"/>
      <c r="AE15523" s="439"/>
      <c r="AF15523" s="439"/>
      <c r="AG15523" s="439"/>
      <c r="AH15523" s="439"/>
      <c r="AI15523" s="439"/>
      <c r="AJ15523" s="439"/>
    </row>
    <row r="15524" spans="29:36" x14ac:dyDescent="0.3">
      <c r="AC15524" s="439"/>
      <c r="AD15524" s="439"/>
      <c r="AE15524" s="439"/>
      <c r="AF15524" s="439"/>
      <c r="AG15524" s="439"/>
      <c r="AH15524" s="439"/>
      <c r="AI15524" s="439"/>
      <c r="AJ15524" s="439"/>
    </row>
    <row r="15525" spans="29:36" x14ac:dyDescent="0.3">
      <c r="AC15525" s="439"/>
      <c r="AD15525" s="439"/>
      <c r="AE15525" s="439"/>
      <c r="AF15525" s="439"/>
      <c r="AG15525" s="439"/>
      <c r="AH15525" s="439"/>
      <c r="AI15525" s="439"/>
      <c r="AJ15525" s="439"/>
    </row>
    <row r="15526" spans="29:36" x14ac:dyDescent="0.3">
      <c r="AC15526" s="439"/>
      <c r="AD15526" s="439"/>
      <c r="AE15526" s="439"/>
      <c r="AF15526" s="439"/>
      <c r="AG15526" s="439"/>
      <c r="AH15526" s="439"/>
      <c r="AI15526" s="439"/>
      <c r="AJ15526" s="439"/>
    </row>
    <row r="15527" spans="29:36" x14ac:dyDescent="0.3">
      <c r="AC15527" s="439"/>
      <c r="AD15527" s="439"/>
      <c r="AE15527" s="439"/>
      <c r="AF15527" s="439"/>
      <c r="AG15527" s="439"/>
      <c r="AH15527" s="439"/>
      <c r="AI15527" s="439"/>
      <c r="AJ15527" s="439"/>
    </row>
    <row r="15528" spans="29:36" x14ac:dyDescent="0.3">
      <c r="AC15528" s="439"/>
      <c r="AD15528" s="439"/>
      <c r="AE15528" s="439"/>
      <c r="AF15528" s="439"/>
      <c r="AG15528" s="439"/>
      <c r="AH15528" s="439"/>
      <c r="AI15528" s="439"/>
      <c r="AJ15528" s="439"/>
    </row>
    <row r="15529" spans="29:36" x14ac:dyDescent="0.3">
      <c r="AC15529" s="439"/>
      <c r="AD15529" s="439"/>
      <c r="AE15529" s="439"/>
      <c r="AF15529" s="439"/>
      <c r="AG15529" s="439"/>
      <c r="AH15529" s="439"/>
      <c r="AI15529" s="439"/>
      <c r="AJ15529" s="439"/>
    </row>
    <row r="15530" spans="29:36" x14ac:dyDescent="0.3">
      <c r="AC15530" s="439"/>
      <c r="AD15530" s="439"/>
      <c r="AE15530" s="439"/>
      <c r="AF15530" s="439"/>
      <c r="AG15530" s="439"/>
      <c r="AH15530" s="439"/>
      <c r="AI15530" s="439"/>
      <c r="AJ15530" s="439"/>
    </row>
    <row r="15531" spans="29:36" x14ac:dyDescent="0.3">
      <c r="AC15531" s="439"/>
      <c r="AD15531" s="439"/>
      <c r="AE15531" s="439"/>
      <c r="AF15531" s="439"/>
      <c r="AG15531" s="439"/>
      <c r="AH15531" s="439"/>
      <c r="AI15531" s="439"/>
      <c r="AJ15531" s="439"/>
    </row>
    <row r="15532" spans="29:36" x14ac:dyDescent="0.3">
      <c r="AC15532" s="439"/>
      <c r="AD15532" s="439"/>
      <c r="AE15532" s="439"/>
      <c r="AF15532" s="439"/>
      <c r="AG15532" s="439"/>
      <c r="AH15532" s="439"/>
      <c r="AI15532" s="439"/>
      <c r="AJ15532" s="439"/>
    </row>
    <row r="15533" spans="29:36" x14ac:dyDescent="0.3">
      <c r="AC15533" s="439"/>
      <c r="AD15533" s="439"/>
      <c r="AE15533" s="439"/>
      <c r="AF15533" s="439"/>
      <c r="AG15533" s="439"/>
      <c r="AH15533" s="439"/>
      <c r="AI15533" s="439"/>
      <c r="AJ15533" s="439"/>
    </row>
    <row r="15534" spans="29:36" x14ac:dyDescent="0.3">
      <c r="AC15534" s="439"/>
      <c r="AD15534" s="439"/>
      <c r="AE15534" s="439"/>
      <c r="AF15534" s="439"/>
      <c r="AG15534" s="439"/>
      <c r="AH15534" s="439"/>
      <c r="AI15534" s="439"/>
      <c r="AJ15534" s="439"/>
    </row>
    <row r="15535" spans="29:36" x14ac:dyDescent="0.3">
      <c r="AC15535" s="439"/>
      <c r="AD15535" s="439"/>
      <c r="AE15535" s="439"/>
      <c r="AF15535" s="439"/>
      <c r="AG15535" s="439"/>
      <c r="AH15535" s="439"/>
      <c r="AI15535" s="439"/>
      <c r="AJ15535" s="439"/>
    </row>
    <row r="15536" spans="29:36" x14ac:dyDescent="0.3">
      <c r="AC15536" s="439"/>
      <c r="AD15536" s="439"/>
      <c r="AE15536" s="439"/>
      <c r="AF15536" s="439"/>
      <c r="AG15536" s="439"/>
      <c r="AH15536" s="439"/>
      <c r="AI15536" s="439"/>
      <c r="AJ15536" s="439"/>
    </row>
    <row r="15537" spans="29:36" x14ac:dyDescent="0.3">
      <c r="AC15537" s="439"/>
      <c r="AD15537" s="439"/>
      <c r="AE15537" s="439"/>
      <c r="AF15537" s="439"/>
      <c r="AG15537" s="439"/>
      <c r="AH15537" s="439"/>
      <c r="AI15537" s="439"/>
      <c r="AJ15537" s="439"/>
    </row>
    <row r="15538" spans="29:36" x14ac:dyDescent="0.3">
      <c r="AC15538" s="439"/>
      <c r="AD15538" s="439"/>
      <c r="AE15538" s="439"/>
      <c r="AF15538" s="439"/>
      <c r="AG15538" s="439"/>
      <c r="AH15538" s="439"/>
      <c r="AI15538" s="439"/>
      <c r="AJ15538" s="439"/>
    </row>
    <row r="15539" spans="29:36" x14ac:dyDescent="0.3">
      <c r="AC15539" s="439"/>
      <c r="AD15539" s="439"/>
      <c r="AE15539" s="439"/>
      <c r="AF15539" s="439"/>
      <c r="AG15539" s="439"/>
      <c r="AH15539" s="439"/>
      <c r="AI15539" s="439"/>
      <c r="AJ15539" s="439"/>
    </row>
    <row r="15540" spans="29:36" x14ac:dyDescent="0.3">
      <c r="AC15540" s="439"/>
      <c r="AD15540" s="439"/>
      <c r="AE15540" s="439"/>
      <c r="AF15540" s="439"/>
      <c r="AG15540" s="439"/>
      <c r="AH15540" s="439"/>
      <c r="AI15540" s="439"/>
      <c r="AJ15540" s="439"/>
    </row>
    <row r="15541" spans="29:36" x14ac:dyDescent="0.3">
      <c r="AC15541" s="439"/>
      <c r="AD15541" s="439"/>
      <c r="AE15541" s="439"/>
      <c r="AF15541" s="439"/>
      <c r="AG15541" s="439"/>
      <c r="AH15541" s="439"/>
      <c r="AI15541" s="439"/>
      <c r="AJ15541" s="439"/>
    </row>
    <row r="15542" spans="29:36" x14ac:dyDescent="0.3">
      <c r="AC15542" s="439"/>
      <c r="AD15542" s="439"/>
      <c r="AE15542" s="439"/>
      <c r="AF15542" s="439"/>
      <c r="AG15542" s="439"/>
      <c r="AH15542" s="439"/>
      <c r="AI15542" s="439"/>
      <c r="AJ15542" s="439"/>
    </row>
    <row r="15543" spans="29:36" x14ac:dyDescent="0.3">
      <c r="AC15543" s="439"/>
      <c r="AD15543" s="439"/>
      <c r="AE15543" s="439"/>
      <c r="AF15543" s="439"/>
      <c r="AG15543" s="439"/>
      <c r="AH15543" s="439"/>
      <c r="AI15543" s="439"/>
      <c r="AJ15543" s="439"/>
    </row>
    <row r="15544" spans="29:36" x14ac:dyDescent="0.3">
      <c r="AC15544" s="439"/>
      <c r="AD15544" s="439"/>
      <c r="AE15544" s="439"/>
      <c r="AF15544" s="439"/>
      <c r="AG15544" s="439"/>
      <c r="AH15544" s="439"/>
      <c r="AI15544" s="439"/>
      <c r="AJ15544" s="439"/>
    </row>
    <row r="15545" spans="29:36" x14ac:dyDescent="0.3">
      <c r="AC15545" s="439"/>
      <c r="AD15545" s="439"/>
      <c r="AE15545" s="439"/>
      <c r="AF15545" s="439"/>
      <c r="AG15545" s="439"/>
      <c r="AH15545" s="439"/>
      <c r="AI15545" s="439"/>
      <c r="AJ15545" s="439"/>
    </row>
    <row r="15546" spans="29:36" x14ac:dyDescent="0.3">
      <c r="AC15546" s="439"/>
      <c r="AD15546" s="439"/>
      <c r="AE15546" s="439"/>
      <c r="AF15546" s="439"/>
      <c r="AG15546" s="439"/>
      <c r="AH15546" s="439"/>
      <c r="AI15546" s="439"/>
      <c r="AJ15546" s="439"/>
    </row>
    <row r="15547" spans="29:36" x14ac:dyDescent="0.3">
      <c r="AC15547" s="439"/>
      <c r="AD15547" s="439"/>
      <c r="AE15547" s="439"/>
      <c r="AF15547" s="439"/>
      <c r="AG15547" s="439"/>
      <c r="AH15547" s="439"/>
      <c r="AI15547" s="439"/>
      <c r="AJ15547" s="439"/>
    </row>
    <row r="15548" spans="29:36" x14ac:dyDescent="0.3">
      <c r="AC15548" s="439"/>
      <c r="AD15548" s="439"/>
      <c r="AE15548" s="439"/>
      <c r="AF15548" s="439"/>
      <c r="AG15548" s="439"/>
      <c r="AH15548" s="439"/>
      <c r="AI15548" s="439"/>
      <c r="AJ15548" s="439"/>
    </row>
    <row r="15549" spans="29:36" x14ac:dyDescent="0.3">
      <c r="AC15549" s="439"/>
      <c r="AD15549" s="439"/>
      <c r="AE15549" s="439"/>
      <c r="AF15549" s="439"/>
      <c r="AG15549" s="439"/>
      <c r="AH15549" s="439"/>
      <c r="AI15549" s="439"/>
      <c r="AJ15549" s="439"/>
    </row>
    <row r="15550" spans="29:36" x14ac:dyDescent="0.3">
      <c r="AC15550" s="439"/>
      <c r="AD15550" s="439"/>
      <c r="AE15550" s="439"/>
      <c r="AF15550" s="439"/>
      <c r="AG15550" s="439"/>
      <c r="AH15550" s="439"/>
      <c r="AI15550" s="439"/>
      <c r="AJ15550" s="439"/>
    </row>
    <row r="15551" spans="29:36" x14ac:dyDescent="0.3">
      <c r="AC15551" s="439"/>
      <c r="AD15551" s="439"/>
      <c r="AE15551" s="439"/>
      <c r="AF15551" s="439"/>
      <c r="AG15551" s="439"/>
      <c r="AH15551" s="439"/>
      <c r="AI15551" s="439"/>
      <c r="AJ15551" s="439"/>
    </row>
    <row r="15552" spans="29:36" x14ac:dyDescent="0.3">
      <c r="AC15552" s="439"/>
      <c r="AD15552" s="439"/>
      <c r="AE15552" s="439"/>
      <c r="AF15552" s="439"/>
      <c r="AG15552" s="439"/>
      <c r="AH15552" s="439"/>
      <c r="AI15552" s="439"/>
      <c r="AJ15552" s="439"/>
    </row>
    <row r="15553" spans="29:36" x14ac:dyDescent="0.3">
      <c r="AC15553" s="439"/>
      <c r="AD15553" s="439"/>
      <c r="AE15553" s="439"/>
      <c r="AF15553" s="439"/>
      <c r="AG15553" s="439"/>
      <c r="AH15553" s="439"/>
      <c r="AI15553" s="439"/>
      <c r="AJ15553" s="439"/>
    </row>
    <row r="15554" spans="29:36" x14ac:dyDescent="0.3">
      <c r="AC15554" s="439"/>
      <c r="AD15554" s="439"/>
      <c r="AE15554" s="439"/>
      <c r="AF15554" s="439"/>
      <c r="AG15554" s="439"/>
      <c r="AH15554" s="439"/>
      <c r="AI15554" s="439"/>
      <c r="AJ15554" s="439"/>
    </row>
    <row r="15555" spans="29:36" x14ac:dyDescent="0.3">
      <c r="AC15555" s="439"/>
      <c r="AD15555" s="439"/>
      <c r="AE15555" s="439"/>
      <c r="AF15555" s="439"/>
      <c r="AG15555" s="439"/>
      <c r="AH15555" s="439"/>
      <c r="AI15555" s="439"/>
      <c r="AJ15555" s="439"/>
    </row>
    <row r="15556" spans="29:36" x14ac:dyDescent="0.3">
      <c r="AC15556" s="439"/>
      <c r="AD15556" s="439"/>
      <c r="AE15556" s="439"/>
      <c r="AF15556" s="439"/>
      <c r="AG15556" s="439"/>
      <c r="AH15556" s="439"/>
      <c r="AI15556" s="439"/>
      <c r="AJ15556" s="439"/>
    </row>
    <row r="15557" spans="29:36" x14ac:dyDescent="0.3">
      <c r="AC15557" s="439"/>
      <c r="AD15557" s="439"/>
      <c r="AE15557" s="439"/>
      <c r="AF15557" s="439"/>
      <c r="AG15557" s="439"/>
      <c r="AH15557" s="439"/>
      <c r="AI15557" s="439"/>
      <c r="AJ15557" s="439"/>
    </row>
    <row r="15558" spans="29:36" x14ac:dyDescent="0.3">
      <c r="AC15558" s="439"/>
      <c r="AD15558" s="439"/>
      <c r="AE15558" s="439"/>
      <c r="AF15558" s="439"/>
      <c r="AG15558" s="439"/>
      <c r="AH15558" s="439"/>
      <c r="AI15558" s="439"/>
      <c r="AJ15558" s="439"/>
    </row>
    <row r="15559" spans="29:36" x14ac:dyDescent="0.3">
      <c r="AC15559" s="439"/>
      <c r="AD15559" s="439"/>
      <c r="AE15559" s="439"/>
      <c r="AF15559" s="439"/>
      <c r="AG15559" s="439"/>
      <c r="AH15559" s="439"/>
      <c r="AI15559" s="439"/>
      <c r="AJ15559" s="439"/>
    </row>
    <row r="15560" spans="29:36" x14ac:dyDescent="0.3">
      <c r="AC15560" s="439"/>
      <c r="AD15560" s="439"/>
      <c r="AE15560" s="439"/>
      <c r="AF15560" s="439"/>
      <c r="AG15560" s="439"/>
      <c r="AH15560" s="439"/>
      <c r="AI15560" s="439"/>
      <c r="AJ15560" s="439"/>
    </row>
    <row r="15561" spans="29:36" x14ac:dyDescent="0.3">
      <c r="AC15561" s="439"/>
      <c r="AD15561" s="439"/>
      <c r="AE15561" s="439"/>
      <c r="AF15561" s="439"/>
      <c r="AG15561" s="439"/>
      <c r="AH15561" s="439"/>
      <c r="AI15561" s="439"/>
      <c r="AJ15561" s="439"/>
    </row>
    <row r="15562" spans="29:36" x14ac:dyDescent="0.3">
      <c r="AC15562" s="439"/>
      <c r="AD15562" s="439"/>
      <c r="AE15562" s="439"/>
      <c r="AF15562" s="439"/>
      <c r="AG15562" s="439"/>
      <c r="AH15562" s="439"/>
      <c r="AI15562" s="439"/>
      <c r="AJ15562" s="439"/>
    </row>
    <row r="15563" spans="29:36" x14ac:dyDescent="0.3">
      <c r="AC15563" s="439"/>
      <c r="AD15563" s="439"/>
      <c r="AE15563" s="439"/>
      <c r="AF15563" s="439"/>
      <c r="AG15563" s="439"/>
      <c r="AH15563" s="439"/>
      <c r="AI15563" s="439"/>
      <c r="AJ15563" s="439"/>
    </row>
    <row r="15564" spans="29:36" x14ac:dyDescent="0.3">
      <c r="AC15564" s="439"/>
      <c r="AD15564" s="439"/>
      <c r="AE15564" s="439"/>
      <c r="AF15564" s="439"/>
      <c r="AG15564" s="439"/>
      <c r="AH15564" s="439"/>
      <c r="AI15564" s="439"/>
      <c r="AJ15564" s="439"/>
    </row>
    <row r="15565" spans="29:36" x14ac:dyDescent="0.3">
      <c r="AC15565" s="439"/>
      <c r="AD15565" s="439"/>
      <c r="AE15565" s="439"/>
      <c r="AF15565" s="439"/>
      <c r="AG15565" s="439"/>
      <c r="AH15565" s="439"/>
      <c r="AI15565" s="439"/>
      <c r="AJ15565" s="439"/>
    </row>
    <row r="15566" spans="29:36" x14ac:dyDescent="0.3">
      <c r="AC15566" s="439"/>
      <c r="AD15566" s="439"/>
      <c r="AE15566" s="439"/>
      <c r="AF15566" s="439"/>
      <c r="AG15566" s="439"/>
      <c r="AH15566" s="439"/>
      <c r="AI15566" s="439"/>
      <c r="AJ15566" s="439"/>
    </row>
    <row r="15567" spans="29:36" x14ac:dyDescent="0.3">
      <c r="AC15567" s="439"/>
      <c r="AD15567" s="439"/>
      <c r="AE15567" s="439"/>
      <c r="AF15567" s="439"/>
      <c r="AG15567" s="439"/>
      <c r="AH15567" s="439"/>
      <c r="AI15567" s="439"/>
      <c r="AJ15567" s="439"/>
    </row>
    <row r="15568" spans="29:36" x14ac:dyDescent="0.3">
      <c r="AC15568" s="439"/>
      <c r="AD15568" s="439"/>
      <c r="AE15568" s="439"/>
      <c r="AF15568" s="439"/>
      <c r="AG15568" s="439"/>
      <c r="AH15568" s="439"/>
      <c r="AI15568" s="439"/>
      <c r="AJ15568" s="439"/>
    </row>
    <row r="15569" spans="29:36" x14ac:dyDescent="0.3">
      <c r="AC15569" s="439"/>
      <c r="AD15569" s="439"/>
      <c r="AE15569" s="439"/>
      <c r="AF15569" s="439"/>
      <c r="AG15569" s="439"/>
      <c r="AH15569" s="439"/>
      <c r="AI15569" s="439"/>
      <c r="AJ15569" s="439"/>
    </row>
    <row r="15570" spans="29:36" x14ac:dyDescent="0.3">
      <c r="AC15570" s="439"/>
      <c r="AD15570" s="439"/>
      <c r="AE15570" s="439"/>
      <c r="AF15570" s="439"/>
      <c r="AG15570" s="439"/>
      <c r="AH15570" s="439"/>
      <c r="AI15570" s="439"/>
      <c r="AJ15570" s="439"/>
    </row>
    <row r="15571" spans="29:36" x14ac:dyDescent="0.3">
      <c r="AC15571" s="439"/>
      <c r="AD15571" s="439"/>
      <c r="AE15571" s="439"/>
      <c r="AF15571" s="439"/>
      <c r="AG15571" s="439"/>
      <c r="AH15571" s="439"/>
      <c r="AI15571" s="439"/>
      <c r="AJ15571" s="439"/>
    </row>
    <row r="15572" spans="29:36" x14ac:dyDescent="0.3">
      <c r="AC15572" s="439"/>
      <c r="AD15572" s="439"/>
      <c r="AE15572" s="439"/>
      <c r="AF15572" s="439"/>
      <c r="AG15572" s="439"/>
      <c r="AH15572" s="439"/>
      <c r="AI15572" s="439"/>
      <c r="AJ15572" s="439"/>
    </row>
    <row r="15573" spans="29:36" x14ac:dyDescent="0.3">
      <c r="AC15573" s="439"/>
      <c r="AD15573" s="439"/>
      <c r="AE15573" s="439"/>
      <c r="AF15573" s="439"/>
      <c r="AG15573" s="439"/>
      <c r="AH15573" s="439"/>
      <c r="AI15573" s="439"/>
      <c r="AJ15573" s="439"/>
    </row>
    <row r="15574" spans="29:36" x14ac:dyDescent="0.3">
      <c r="AC15574" s="439"/>
      <c r="AD15574" s="439"/>
      <c r="AE15574" s="439"/>
      <c r="AF15574" s="439"/>
      <c r="AG15574" s="439"/>
      <c r="AH15574" s="439"/>
      <c r="AI15574" s="439"/>
      <c r="AJ15574" s="439"/>
    </row>
    <row r="15575" spans="29:36" x14ac:dyDescent="0.3">
      <c r="AC15575" s="439"/>
      <c r="AD15575" s="439"/>
      <c r="AE15575" s="439"/>
      <c r="AF15575" s="439"/>
      <c r="AG15575" s="439"/>
      <c r="AH15575" s="439"/>
      <c r="AI15575" s="439"/>
      <c r="AJ15575" s="439"/>
    </row>
    <row r="15576" spans="29:36" x14ac:dyDescent="0.3">
      <c r="AC15576" s="439"/>
      <c r="AD15576" s="439"/>
      <c r="AE15576" s="439"/>
      <c r="AF15576" s="439"/>
      <c r="AG15576" s="439"/>
      <c r="AH15576" s="439"/>
      <c r="AI15576" s="439"/>
      <c r="AJ15576" s="439"/>
    </row>
    <row r="15577" spans="29:36" x14ac:dyDescent="0.3">
      <c r="AC15577" s="439"/>
      <c r="AD15577" s="439"/>
      <c r="AE15577" s="439"/>
      <c r="AF15577" s="439"/>
      <c r="AG15577" s="439"/>
      <c r="AH15577" s="439"/>
      <c r="AI15577" s="439"/>
      <c r="AJ15577" s="439"/>
    </row>
    <row r="15578" spans="29:36" x14ac:dyDescent="0.3">
      <c r="AC15578" s="439"/>
      <c r="AD15578" s="439"/>
      <c r="AE15578" s="439"/>
      <c r="AF15578" s="439"/>
      <c r="AG15578" s="439"/>
      <c r="AH15578" s="439"/>
      <c r="AI15578" s="439"/>
      <c r="AJ15578" s="439"/>
    </row>
    <row r="15579" spans="29:36" x14ac:dyDescent="0.3">
      <c r="AC15579" s="439"/>
      <c r="AD15579" s="439"/>
      <c r="AE15579" s="439"/>
      <c r="AF15579" s="439"/>
      <c r="AG15579" s="439"/>
      <c r="AH15579" s="439"/>
      <c r="AI15579" s="439"/>
      <c r="AJ15579" s="439"/>
    </row>
    <row r="15580" spans="29:36" x14ac:dyDescent="0.3">
      <c r="AC15580" s="439"/>
      <c r="AD15580" s="439"/>
      <c r="AE15580" s="439"/>
      <c r="AF15580" s="439"/>
      <c r="AG15580" s="439"/>
      <c r="AH15580" s="439"/>
      <c r="AI15580" s="439"/>
      <c r="AJ15580" s="439"/>
    </row>
    <row r="15581" spans="29:36" x14ac:dyDescent="0.3">
      <c r="AC15581" s="439"/>
      <c r="AD15581" s="439"/>
      <c r="AE15581" s="439"/>
      <c r="AF15581" s="439"/>
      <c r="AG15581" s="439"/>
      <c r="AH15581" s="439"/>
      <c r="AI15581" s="439"/>
      <c r="AJ15581" s="439"/>
    </row>
    <row r="15582" spans="29:36" x14ac:dyDescent="0.3">
      <c r="AC15582" s="439"/>
      <c r="AD15582" s="439"/>
      <c r="AE15582" s="439"/>
      <c r="AF15582" s="439"/>
      <c r="AG15582" s="439"/>
      <c r="AH15582" s="439"/>
      <c r="AI15582" s="439"/>
      <c r="AJ15582" s="439"/>
    </row>
    <row r="15583" spans="29:36" x14ac:dyDescent="0.3">
      <c r="AC15583" s="439"/>
      <c r="AD15583" s="439"/>
      <c r="AE15583" s="439"/>
      <c r="AF15583" s="439"/>
      <c r="AG15583" s="439"/>
      <c r="AH15583" s="439"/>
      <c r="AI15583" s="439"/>
      <c r="AJ15583" s="439"/>
    </row>
    <row r="15584" spans="29:36" x14ac:dyDescent="0.3">
      <c r="AC15584" s="439"/>
      <c r="AD15584" s="439"/>
      <c r="AE15584" s="439"/>
      <c r="AF15584" s="439"/>
      <c r="AG15584" s="439"/>
      <c r="AH15584" s="439"/>
      <c r="AI15584" s="439"/>
      <c r="AJ15584" s="439"/>
    </row>
    <row r="15585" spans="29:36" x14ac:dyDescent="0.3">
      <c r="AC15585" s="439"/>
      <c r="AD15585" s="439"/>
      <c r="AE15585" s="439"/>
      <c r="AF15585" s="439"/>
      <c r="AG15585" s="439"/>
      <c r="AH15585" s="439"/>
      <c r="AI15585" s="439"/>
      <c r="AJ15585" s="439"/>
    </row>
    <row r="15586" spans="29:36" x14ac:dyDescent="0.3">
      <c r="AC15586" s="439"/>
      <c r="AD15586" s="439"/>
      <c r="AE15586" s="439"/>
      <c r="AF15586" s="439"/>
      <c r="AG15586" s="439"/>
      <c r="AH15586" s="439"/>
      <c r="AI15586" s="439"/>
      <c r="AJ15586" s="439"/>
    </row>
    <row r="15587" spans="29:36" x14ac:dyDescent="0.3">
      <c r="AC15587" s="439"/>
      <c r="AD15587" s="439"/>
      <c r="AE15587" s="439"/>
      <c r="AF15587" s="439"/>
      <c r="AG15587" s="439"/>
      <c r="AH15587" s="439"/>
      <c r="AI15587" s="439"/>
      <c r="AJ15587" s="439"/>
    </row>
    <row r="15588" spans="29:36" x14ac:dyDescent="0.3">
      <c r="AC15588" s="439"/>
      <c r="AD15588" s="439"/>
      <c r="AE15588" s="439"/>
      <c r="AF15588" s="439"/>
      <c r="AG15588" s="439"/>
      <c r="AH15588" s="439"/>
      <c r="AI15588" s="439"/>
      <c r="AJ15588" s="439"/>
    </row>
    <row r="15589" spans="29:36" x14ac:dyDescent="0.3">
      <c r="AC15589" s="439"/>
      <c r="AD15589" s="439"/>
      <c r="AE15589" s="439"/>
      <c r="AF15589" s="439"/>
      <c r="AG15589" s="439"/>
      <c r="AH15589" s="439"/>
      <c r="AI15589" s="439"/>
      <c r="AJ15589" s="439"/>
    </row>
    <row r="15590" spans="29:36" x14ac:dyDescent="0.3">
      <c r="AC15590" s="439"/>
      <c r="AD15590" s="439"/>
      <c r="AE15590" s="439"/>
      <c r="AF15590" s="439"/>
      <c r="AG15590" s="439"/>
      <c r="AH15590" s="439"/>
      <c r="AI15590" s="439"/>
      <c r="AJ15590" s="439"/>
    </row>
    <row r="15591" spans="29:36" x14ac:dyDescent="0.3">
      <c r="AC15591" s="439"/>
      <c r="AD15591" s="439"/>
      <c r="AE15591" s="439"/>
      <c r="AF15591" s="439"/>
      <c r="AG15591" s="439"/>
      <c r="AH15591" s="439"/>
      <c r="AI15591" s="439"/>
      <c r="AJ15591" s="439"/>
    </row>
    <row r="15592" spans="29:36" x14ac:dyDescent="0.3">
      <c r="AC15592" s="439"/>
      <c r="AD15592" s="439"/>
      <c r="AE15592" s="439"/>
      <c r="AF15592" s="439"/>
      <c r="AG15592" s="439"/>
      <c r="AH15592" s="439"/>
      <c r="AI15592" s="439"/>
      <c r="AJ15592" s="439"/>
    </row>
    <row r="15593" spans="29:36" x14ac:dyDescent="0.3">
      <c r="AC15593" s="439"/>
      <c r="AD15593" s="439"/>
      <c r="AE15593" s="439"/>
      <c r="AF15593" s="439"/>
      <c r="AG15593" s="439"/>
      <c r="AH15593" s="439"/>
      <c r="AI15593" s="439"/>
      <c r="AJ15593" s="439"/>
    </row>
    <row r="15594" spans="29:36" x14ac:dyDescent="0.3">
      <c r="AC15594" s="439"/>
      <c r="AD15594" s="439"/>
      <c r="AE15594" s="439"/>
      <c r="AF15594" s="439"/>
      <c r="AG15594" s="439"/>
      <c r="AH15594" s="439"/>
      <c r="AI15594" s="439"/>
      <c r="AJ15594" s="439"/>
    </row>
    <row r="15595" spans="29:36" x14ac:dyDescent="0.3">
      <c r="AC15595" s="439"/>
      <c r="AD15595" s="439"/>
      <c r="AE15595" s="439"/>
      <c r="AF15595" s="439"/>
      <c r="AG15595" s="439"/>
      <c r="AH15595" s="439"/>
      <c r="AI15595" s="439"/>
      <c r="AJ15595" s="439"/>
    </row>
    <row r="15596" spans="29:36" x14ac:dyDescent="0.3">
      <c r="AC15596" s="439"/>
      <c r="AD15596" s="439"/>
      <c r="AE15596" s="439"/>
      <c r="AF15596" s="439"/>
      <c r="AG15596" s="439"/>
      <c r="AH15596" s="439"/>
      <c r="AI15596" s="439"/>
      <c r="AJ15596" s="439"/>
    </row>
    <row r="15597" spans="29:36" x14ac:dyDescent="0.3">
      <c r="AC15597" s="439"/>
      <c r="AD15597" s="439"/>
      <c r="AE15597" s="439"/>
      <c r="AF15597" s="439"/>
      <c r="AG15597" s="439"/>
      <c r="AH15597" s="439"/>
      <c r="AI15597" s="439"/>
      <c r="AJ15597" s="439"/>
    </row>
    <row r="15598" spans="29:36" x14ac:dyDescent="0.3">
      <c r="AC15598" s="439"/>
      <c r="AD15598" s="439"/>
      <c r="AE15598" s="439"/>
      <c r="AF15598" s="439"/>
      <c r="AG15598" s="439"/>
      <c r="AH15598" s="439"/>
      <c r="AI15598" s="439"/>
      <c r="AJ15598" s="439"/>
    </row>
    <row r="15599" spans="29:36" x14ac:dyDescent="0.3">
      <c r="AC15599" s="439"/>
      <c r="AD15599" s="439"/>
      <c r="AE15599" s="439"/>
      <c r="AF15599" s="439"/>
      <c r="AG15599" s="439"/>
      <c r="AH15599" s="439"/>
      <c r="AI15599" s="439"/>
      <c r="AJ15599" s="439"/>
    </row>
    <row r="15600" spans="29:36" x14ac:dyDescent="0.3">
      <c r="AC15600" s="439"/>
      <c r="AD15600" s="439"/>
      <c r="AE15600" s="439"/>
      <c r="AF15600" s="439"/>
      <c r="AG15600" s="439"/>
      <c r="AH15600" s="439"/>
      <c r="AI15600" s="439"/>
      <c r="AJ15600" s="439"/>
    </row>
    <row r="15601" spans="29:36" x14ac:dyDescent="0.3">
      <c r="AC15601" s="439"/>
      <c r="AD15601" s="439"/>
      <c r="AE15601" s="439"/>
      <c r="AF15601" s="439"/>
      <c r="AG15601" s="439"/>
      <c r="AH15601" s="439"/>
      <c r="AI15601" s="439"/>
      <c r="AJ15601" s="439"/>
    </row>
    <row r="15602" spans="29:36" x14ac:dyDescent="0.3">
      <c r="AC15602" s="439"/>
      <c r="AD15602" s="439"/>
      <c r="AE15602" s="439"/>
      <c r="AF15602" s="439"/>
      <c r="AG15602" s="439"/>
      <c r="AH15602" s="439"/>
      <c r="AI15602" s="439"/>
      <c r="AJ15602" s="439"/>
    </row>
    <row r="15603" spans="29:36" x14ac:dyDescent="0.3">
      <c r="AC15603" s="439"/>
      <c r="AD15603" s="439"/>
      <c r="AE15603" s="439"/>
      <c r="AF15603" s="439"/>
      <c r="AG15603" s="439"/>
      <c r="AH15603" s="439"/>
      <c r="AI15603" s="439"/>
      <c r="AJ15603" s="439"/>
    </row>
    <row r="15604" spans="29:36" x14ac:dyDescent="0.3">
      <c r="AC15604" s="439"/>
      <c r="AD15604" s="439"/>
      <c r="AE15604" s="439"/>
      <c r="AF15604" s="439"/>
      <c r="AG15604" s="439"/>
      <c r="AH15604" s="439"/>
      <c r="AI15604" s="439"/>
      <c r="AJ15604" s="439"/>
    </row>
    <row r="15605" spans="29:36" x14ac:dyDescent="0.3">
      <c r="AC15605" s="439"/>
      <c r="AD15605" s="439"/>
      <c r="AE15605" s="439"/>
      <c r="AF15605" s="439"/>
      <c r="AG15605" s="439"/>
      <c r="AH15605" s="439"/>
      <c r="AI15605" s="439"/>
      <c r="AJ15605" s="439"/>
    </row>
    <row r="15606" spans="29:36" x14ac:dyDescent="0.3">
      <c r="AC15606" s="439"/>
      <c r="AD15606" s="439"/>
      <c r="AE15606" s="439"/>
      <c r="AF15606" s="439"/>
      <c r="AG15606" s="439"/>
      <c r="AH15606" s="439"/>
      <c r="AI15606" s="439"/>
      <c r="AJ15606" s="439"/>
    </row>
    <row r="15607" spans="29:36" x14ac:dyDescent="0.3">
      <c r="AC15607" s="439"/>
      <c r="AD15607" s="439"/>
      <c r="AE15607" s="439"/>
      <c r="AF15607" s="439"/>
      <c r="AG15607" s="439"/>
      <c r="AH15607" s="439"/>
      <c r="AI15607" s="439"/>
      <c r="AJ15607" s="439"/>
    </row>
    <row r="15608" spans="29:36" x14ac:dyDescent="0.3">
      <c r="AC15608" s="439"/>
      <c r="AD15608" s="439"/>
      <c r="AE15608" s="439"/>
      <c r="AF15608" s="439"/>
      <c r="AG15608" s="439"/>
      <c r="AH15608" s="439"/>
      <c r="AI15608" s="439"/>
      <c r="AJ15608" s="439"/>
    </row>
    <row r="15609" spans="29:36" x14ac:dyDescent="0.3">
      <c r="AC15609" s="439"/>
      <c r="AD15609" s="439"/>
      <c r="AE15609" s="439"/>
      <c r="AF15609" s="439"/>
      <c r="AG15609" s="439"/>
      <c r="AH15609" s="439"/>
      <c r="AI15609" s="439"/>
      <c r="AJ15609" s="439"/>
    </row>
    <row r="15610" spans="29:36" x14ac:dyDescent="0.3">
      <c r="AC15610" s="439"/>
      <c r="AD15610" s="439"/>
      <c r="AE15610" s="439"/>
      <c r="AF15610" s="439"/>
      <c r="AG15610" s="439"/>
      <c r="AH15610" s="439"/>
      <c r="AI15610" s="439"/>
      <c r="AJ15610" s="439"/>
    </row>
    <row r="15611" spans="29:36" x14ac:dyDescent="0.3">
      <c r="AC15611" s="439"/>
      <c r="AD15611" s="439"/>
      <c r="AE15611" s="439"/>
      <c r="AF15611" s="439"/>
      <c r="AG15611" s="439"/>
      <c r="AH15611" s="439"/>
      <c r="AI15611" s="439"/>
      <c r="AJ15611" s="439"/>
    </row>
    <row r="15612" spans="29:36" x14ac:dyDescent="0.3">
      <c r="AC15612" s="439"/>
      <c r="AD15612" s="439"/>
      <c r="AE15612" s="439"/>
      <c r="AF15612" s="439"/>
      <c r="AG15612" s="439"/>
      <c r="AH15612" s="439"/>
      <c r="AI15612" s="439"/>
      <c r="AJ15612" s="439"/>
    </row>
    <row r="15613" spans="29:36" x14ac:dyDescent="0.3">
      <c r="AC15613" s="439"/>
      <c r="AD15613" s="439"/>
      <c r="AE15613" s="439"/>
      <c r="AF15613" s="439"/>
      <c r="AG15613" s="439"/>
      <c r="AH15613" s="439"/>
      <c r="AI15613" s="439"/>
      <c r="AJ15613" s="439"/>
    </row>
    <row r="15614" spans="29:36" x14ac:dyDescent="0.3">
      <c r="AC15614" s="439"/>
      <c r="AD15614" s="439"/>
      <c r="AE15614" s="439"/>
      <c r="AF15614" s="439"/>
      <c r="AG15614" s="439"/>
      <c r="AH15614" s="439"/>
      <c r="AI15614" s="439"/>
      <c r="AJ15614" s="439"/>
    </row>
    <row r="15615" spans="29:36" x14ac:dyDescent="0.3">
      <c r="AC15615" s="439"/>
      <c r="AD15615" s="439"/>
      <c r="AE15615" s="439"/>
      <c r="AF15615" s="439"/>
      <c r="AG15615" s="439"/>
      <c r="AH15615" s="439"/>
      <c r="AI15615" s="439"/>
      <c r="AJ15615" s="439"/>
    </row>
    <row r="15616" spans="29:36" x14ac:dyDescent="0.3">
      <c r="AC15616" s="439"/>
      <c r="AD15616" s="439"/>
      <c r="AE15616" s="439"/>
      <c r="AF15616" s="439"/>
      <c r="AG15616" s="439"/>
      <c r="AH15616" s="439"/>
      <c r="AI15616" s="439"/>
      <c r="AJ15616" s="439"/>
    </row>
    <row r="15617" spans="29:36" x14ac:dyDescent="0.3">
      <c r="AC15617" s="439"/>
      <c r="AD15617" s="439"/>
      <c r="AE15617" s="439"/>
      <c r="AF15617" s="439"/>
      <c r="AG15617" s="439"/>
      <c r="AH15617" s="439"/>
      <c r="AI15617" s="439"/>
      <c r="AJ15617" s="439"/>
    </row>
    <row r="15618" spans="29:36" x14ac:dyDescent="0.3">
      <c r="AC15618" s="439"/>
      <c r="AD15618" s="439"/>
      <c r="AE15618" s="439"/>
      <c r="AF15618" s="439"/>
      <c r="AG15618" s="439"/>
      <c r="AH15618" s="439"/>
      <c r="AI15618" s="439"/>
      <c r="AJ15618" s="439"/>
    </row>
    <row r="15619" spans="29:36" x14ac:dyDescent="0.3">
      <c r="AC15619" s="439"/>
      <c r="AD15619" s="439"/>
      <c r="AE15619" s="439"/>
      <c r="AF15619" s="439"/>
      <c r="AG15619" s="439"/>
      <c r="AH15619" s="439"/>
      <c r="AI15619" s="439"/>
      <c r="AJ15619" s="439"/>
    </row>
    <row r="15620" spans="29:36" x14ac:dyDescent="0.3">
      <c r="AC15620" s="439"/>
      <c r="AD15620" s="439"/>
      <c r="AE15620" s="439"/>
      <c r="AF15620" s="439"/>
      <c r="AG15620" s="439"/>
      <c r="AH15620" s="439"/>
      <c r="AI15620" s="439"/>
      <c r="AJ15620" s="439"/>
    </row>
    <row r="15621" spans="29:36" x14ac:dyDescent="0.3">
      <c r="AC15621" s="439"/>
      <c r="AD15621" s="439"/>
      <c r="AE15621" s="439"/>
      <c r="AF15621" s="439"/>
      <c r="AG15621" s="439"/>
      <c r="AH15621" s="439"/>
      <c r="AI15621" s="439"/>
      <c r="AJ15621" s="439"/>
    </row>
    <row r="15622" spans="29:36" x14ac:dyDescent="0.3">
      <c r="AC15622" s="439"/>
      <c r="AD15622" s="439"/>
      <c r="AE15622" s="439"/>
      <c r="AF15622" s="439"/>
      <c r="AG15622" s="439"/>
      <c r="AH15622" s="439"/>
      <c r="AI15622" s="439"/>
      <c r="AJ15622" s="439"/>
    </row>
    <row r="15623" spans="29:36" x14ac:dyDescent="0.3">
      <c r="AC15623" s="439"/>
      <c r="AD15623" s="439"/>
      <c r="AE15623" s="439"/>
      <c r="AF15623" s="439"/>
      <c r="AG15623" s="439"/>
      <c r="AH15623" s="439"/>
      <c r="AI15623" s="439"/>
      <c r="AJ15623" s="439"/>
    </row>
    <row r="15624" spans="29:36" x14ac:dyDescent="0.3">
      <c r="AC15624" s="439"/>
      <c r="AD15624" s="439"/>
      <c r="AE15624" s="439"/>
      <c r="AF15624" s="439"/>
      <c r="AG15624" s="439"/>
      <c r="AH15624" s="439"/>
      <c r="AI15624" s="439"/>
      <c r="AJ15624" s="439"/>
    </row>
    <row r="15625" spans="29:36" x14ac:dyDescent="0.3">
      <c r="AC15625" s="439"/>
      <c r="AD15625" s="439"/>
      <c r="AE15625" s="439"/>
      <c r="AF15625" s="439"/>
      <c r="AG15625" s="439"/>
      <c r="AH15625" s="439"/>
      <c r="AI15625" s="439"/>
      <c r="AJ15625" s="439"/>
    </row>
    <row r="15626" spans="29:36" x14ac:dyDescent="0.3">
      <c r="AC15626" s="439"/>
      <c r="AD15626" s="439"/>
      <c r="AE15626" s="439"/>
      <c r="AF15626" s="439"/>
      <c r="AG15626" s="439"/>
      <c r="AH15626" s="439"/>
      <c r="AI15626" s="439"/>
      <c r="AJ15626" s="439"/>
    </row>
    <row r="15627" spans="29:36" x14ac:dyDescent="0.3">
      <c r="AC15627" s="439"/>
      <c r="AD15627" s="439"/>
      <c r="AE15627" s="439"/>
      <c r="AF15627" s="439"/>
      <c r="AG15627" s="439"/>
      <c r="AH15627" s="439"/>
      <c r="AI15627" s="439"/>
      <c r="AJ15627" s="439"/>
    </row>
    <row r="15628" spans="29:36" x14ac:dyDescent="0.3">
      <c r="AC15628" s="439"/>
      <c r="AD15628" s="439"/>
      <c r="AE15628" s="439"/>
      <c r="AF15628" s="439"/>
      <c r="AG15628" s="439"/>
      <c r="AH15628" s="439"/>
      <c r="AI15628" s="439"/>
      <c r="AJ15628" s="439"/>
    </row>
    <row r="15629" spans="29:36" x14ac:dyDescent="0.3">
      <c r="AC15629" s="439"/>
      <c r="AD15629" s="439"/>
      <c r="AE15629" s="439"/>
      <c r="AF15629" s="439"/>
      <c r="AG15629" s="439"/>
      <c r="AH15629" s="439"/>
      <c r="AI15629" s="439"/>
      <c r="AJ15629" s="439"/>
    </row>
    <row r="15630" spans="29:36" x14ac:dyDescent="0.3">
      <c r="AC15630" s="439"/>
      <c r="AD15630" s="439"/>
      <c r="AE15630" s="439"/>
      <c r="AF15630" s="439"/>
      <c r="AG15630" s="439"/>
      <c r="AH15630" s="439"/>
      <c r="AI15630" s="439"/>
      <c r="AJ15630" s="439"/>
    </row>
    <row r="15631" spans="29:36" x14ac:dyDescent="0.3">
      <c r="AC15631" s="439"/>
      <c r="AD15631" s="439"/>
      <c r="AE15631" s="439"/>
      <c r="AF15631" s="439"/>
      <c r="AG15631" s="439"/>
      <c r="AH15631" s="439"/>
      <c r="AI15631" s="439"/>
      <c r="AJ15631" s="439"/>
    </row>
    <row r="15632" spans="29:36" x14ac:dyDescent="0.3">
      <c r="AC15632" s="439"/>
      <c r="AD15632" s="439"/>
      <c r="AE15632" s="439"/>
      <c r="AF15632" s="439"/>
      <c r="AG15632" s="439"/>
      <c r="AH15632" s="439"/>
      <c r="AI15632" s="439"/>
      <c r="AJ15632" s="439"/>
    </row>
    <row r="15633" spans="29:36" x14ac:dyDescent="0.3">
      <c r="AC15633" s="439"/>
      <c r="AD15633" s="439"/>
      <c r="AE15633" s="439"/>
      <c r="AF15633" s="439"/>
      <c r="AG15633" s="439"/>
      <c r="AH15633" s="439"/>
      <c r="AI15633" s="439"/>
      <c r="AJ15633" s="439"/>
    </row>
    <row r="15634" spans="29:36" x14ac:dyDescent="0.3">
      <c r="AC15634" s="439"/>
      <c r="AD15634" s="439"/>
      <c r="AE15634" s="439"/>
      <c r="AF15634" s="439"/>
      <c r="AG15634" s="439"/>
      <c r="AH15634" s="439"/>
      <c r="AI15634" s="439"/>
      <c r="AJ15634" s="439"/>
    </row>
    <row r="15635" spans="29:36" x14ac:dyDescent="0.3">
      <c r="AC15635" s="439"/>
      <c r="AD15635" s="439"/>
      <c r="AE15635" s="439"/>
      <c r="AF15635" s="439"/>
      <c r="AG15635" s="439"/>
      <c r="AH15635" s="439"/>
      <c r="AI15635" s="439"/>
      <c r="AJ15635" s="439"/>
    </row>
    <row r="15636" spans="29:36" x14ac:dyDescent="0.3">
      <c r="AC15636" s="439"/>
      <c r="AD15636" s="439"/>
      <c r="AE15636" s="439"/>
      <c r="AF15636" s="439"/>
      <c r="AG15636" s="439"/>
      <c r="AH15636" s="439"/>
      <c r="AI15636" s="439"/>
      <c r="AJ15636" s="439"/>
    </row>
    <row r="15637" spans="29:36" x14ac:dyDescent="0.3">
      <c r="AC15637" s="439"/>
      <c r="AD15637" s="439"/>
      <c r="AE15637" s="439"/>
      <c r="AF15637" s="439"/>
      <c r="AG15637" s="439"/>
      <c r="AH15637" s="439"/>
      <c r="AI15637" s="439"/>
      <c r="AJ15637" s="439"/>
    </row>
    <row r="15638" spans="29:36" x14ac:dyDescent="0.3">
      <c r="AC15638" s="439"/>
      <c r="AD15638" s="439"/>
      <c r="AE15638" s="439"/>
      <c r="AF15638" s="439"/>
      <c r="AG15638" s="439"/>
      <c r="AH15638" s="439"/>
      <c r="AI15638" s="439"/>
      <c r="AJ15638" s="439"/>
    </row>
    <row r="15639" spans="29:36" x14ac:dyDescent="0.3">
      <c r="AC15639" s="439"/>
      <c r="AD15639" s="439"/>
      <c r="AE15639" s="439"/>
      <c r="AF15639" s="439"/>
      <c r="AG15639" s="439"/>
      <c r="AH15639" s="439"/>
      <c r="AI15639" s="439"/>
      <c r="AJ15639" s="439"/>
    </row>
    <row r="15640" spans="29:36" x14ac:dyDescent="0.3">
      <c r="AC15640" s="439"/>
      <c r="AD15640" s="439"/>
      <c r="AE15640" s="439"/>
      <c r="AF15640" s="439"/>
      <c r="AG15640" s="439"/>
      <c r="AH15640" s="439"/>
      <c r="AI15640" s="439"/>
      <c r="AJ15640" s="439"/>
    </row>
    <row r="15641" spans="29:36" x14ac:dyDescent="0.3">
      <c r="AC15641" s="439"/>
      <c r="AD15641" s="439"/>
      <c r="AE15641" s="439"/>
      <c r="AF15641" s="439"/>
      <c r="AG15641" s="439"/>
      <c r="AH15641" s="439"/>
      <c r="AI15641" s="439"/>
      <c r="AJ15641" s="439"/>
    </row>
    <row r="15642" spans="29:36" x14ac:dyDescent="0.3">
      <c r="AC15642" s="439"/>
      <c r="AD15642" s="439"/>
      <c r="AE15642" s="439"/>
      <c r="AF15642" s="439"/>
      <c r="AG15642" s="439"/>
      <c r="AH15642" s="439"/>
      <c r="AI15642" s="439"/>
      <c r="AJ15642" s="439"/>
    </row>
    <row r="15643" spans="29:36" x14ac:dyDescent="0.3">
      <c r="AC15643" s="439"/>
      <c r="AD15643" s="439"/>
      <c r="AE15643" s="439"/>
      <c r="AF15643" s="439"/>
      <c r="AG15643" s="439"/>
      <c r="AH15643" s="439"/>
      <c r="AI15643" s="439"/>
      <c r="AJ15643" s="439"/>
    </row>
    <row r="15644" spans="29:36" x14ac:dyDescent="0.3">
      <c r="AC15644" s="439"/>
      <c r="AD15644" s="439"/>
      <c r="AE15644" s="439"/>
      <c r="AF15644" s="439"/>
      <c r="AG15644" s="439"/>
      <c r="AH15644" s="439"/>
      <c r="AI15644" s="439"/>
      <c r="AJ15644" s="439"/>
    </row>
    <row r="15645" spans="29:36" x14ac:dyDescent="0.3">
      <c r="AC15645" s="439"/>
      <c r="AD15645" s="439"/>
      <c r="AE15645" s="439"/>
      <c r="AF15645" s="439"/>
      <c r="AG15645" s="439"/>
      <c r="AH15645" s="439"/>
      <c r="AI15645" s="439"/>
      <c r="AJ15645" s="439"/>
    </row>
    <row r="15646" spans="29:36" x14ac:dyDescent="0.3">
      <c r="AC15646" s="439"/>
      <c r="AD15646" s="439"/>
      <c r="AE15646" s="439"/>
      <c r="AF15646" s="439"/>
      <c r="AG15646" s="439"/>
      <c r="AH15646" s="439"/>
      <c r="AI15646" s="439"/>
      <c r="AJ15646" s="439"/>
    </row>
    <row r="15647" spans="29:36" x14ac:dyDescent="0.3">
      <c r="AC15647" s="439"/>
      <c r="AD15647" s="439"/>
      <c r="AE15647" s="439"/>
      <c r="AF15647" s="439"/>
      <c r="AG15647" s="439"/>
      <c r="AH15647" s="439"/>
      <c r="AI15647" s="439"/>
      <c r="AJ15647" s="439"/>
    </row>
    <row r="15648" spans="29:36" x14ac:dyDescent="0.3">
      <c r="AC15648" s="439"/>
      <c r="AD15648" s="439"/>
      <c r="AE15648" s="439"/>
      <c r="AF15648" s="439"/>
      <c r="AG15648" s="439"/>
      <c r="AH15648" s="439"/>
      <c r="AI15648" s="439"/>
      <c r="AJ15648" s="439"/>
    </row>
    <row r="15649" spans="29:36" x14ac:dyDescent="0.3">
      <c r="AC15649" s="439"/>
      <c r="AD15649" s="439"/>
      <c r="AE15649" s="439"/>
      <c r="AF15649" s="439"/>
      <c r="AG15649" s="439"/>
      <c r="AH15649" s="439"/>
      <c r="AI15649" s="439"/>
      <c r="AJ15649" s="439"/>
    </row>
    <row r="15650" spans="29:36" x14ac:dyDescent="0.3">
      <c r="AC15650" s="439"/>
      <c r="AD15650" s="439"/>
      <c r="AE15650" s="439"/>
      <c r="AF15650" s="439"/>
      <c r="AG15650" s="439"/>
      <c r="AH15650" s="439"/>
      <c r="AI15650" s="439"/>
      <c r="AJ15650" s="439"/>
    </row>
    <row r="15651" spans="29:36" x14ac:dyDescent="0.3">
      <c r="AC15651" s="439"/>
      <c r="AD15651" s="439"/>
      <c r="AE15651" s="439"/>
      <c r="AF15651" s="439"/>
      <c r="AG15651" s="439"/>
      <c r="AH15651" s="439"/>
      <c r="AI15651" s="439"/>
      <c r="AJ15651" s="439"/>
    </row>
    <row r="15652" spans="29:36" x14ac:dyDescent="0.3">
      <c r="AC15652" s="439"/>
      <c r="AD15652" s="439"/>
      <c r="AE15652" s="439"/>
      <c r="AF15652" s="439"/>
      <c r="AG15652" s="439"/>
      <c r="AH15652" s="439"/>
      <c r="AI15652" s="439"/>
      <c r="AJ15652" s="439"/>
    </row>
    <row r="15653" spans="29:36" x14ac:dyDescent="0.3">
      <c r="AC15653" s="439"/>
      <c r="AD15653" s="439"/>
      <c r="AE15653" s="439"/>
      <c r="AF15653" s="439"/>
      <c r="AG15653" s="439"/>
      <c r="AH15653" s="439"/>
      <c r="AI15653" s="439"/>
      <c r="AJ15653" s="439"/>
    </row>
    <row r="15654" spans="29:36" x14ac:dyDescent="0.3">
      <c r="AC15654" s="439"/>
      <c r="AD15654" s="439"/>
      <c r="AE15654" s="439"/>
      <c r="AF15654" s="439"/>
      <c r="AG15654" s="439"/>
      <c r="AH15654" s="439"/>
      <c r="AI15654" s="439"/>
      <c r="AJ15654" s="439"/>
    </row>
    <row r="15655" spans="29:36" x14ac:dyDescent="0.3">
      <c r="AC15655" s="439"/>
      <c r="AD15655" s="439"/>
      <c r="AE15655" s="439"/>
      <c r="AF15655" s="439"/>
      <c r="AG15655" s="439"/>
      <c r="AH15655" s="439"/>
      <c r="AI15655" s="439"/>
      <c r="AJ15655" s="439"/>
    </row>
    <row r="15656" spans="29:36" x14ac:dyDescent="0.3">
      <c r="AC15656" s="439"/>
      <c r="AD15656" s="439"/>
      <c r="AE15656" s="439"/>
      <c r="AF15656" s="439"/>
      <c r="AG15656" s="439"/>
      <c r="AH15656" s="439"/>
      <c r="AI15656" s="439"/>
      <c r="AJ15656" s="439"/>
    </row>
    <row r="15657" spans="29:36" x14ac:dyDescent="0.3">
      <c r="AC15657" s="439"/>
      <c r="AD15657" s="439"/>
      <c r="AE15657" s="439"/>
      <c r="AF15657" s="439"/>
      <c r="AG15657" s="439"/>
      <c r="AH15657" s="439"/>
      <c r="AI15657" s="439"/>
      <c r="AJ15657" s="439"/>
    </row>
    <row r="15658" spans="29:36" x14ac:dyDescent="0.3">
      <c r="AC15658" s="439"/>
      <c r="AD15658" s="439"/>
      <c r="AE15658" s="439"/>
      <c r="AF15658" s="439"/>
      <c r="AG15658" s="439"/>
      <c r="AH15658" s="439"/>
      <c r="AI15658" s="439"/>
      <c r="AJ15658" s="439"/>
    </row>
    <row r="15659" spans="29:36" x14ac:dyDescent="0.3">
      <c r="AC15659" s="439"/>
      <c r="AD15659" s="439"/>
      <c r="AE15659" s="439"/>
      <c r="AF15659" s="439"/>
      <c r="AG15659" s="439"/>
      <c r="AH15659" s="439"/>
      <c r="AI15659" s="439"/>
      <c r="AJ15659" s="439"/>
    </row>
    <row r="15660" spans="29:36" x14ac:dyDescent="0.3">
      <c r="AC15660" s="439"/>
      <c r="AD15660" s="439"/>
      <c r="AE15660" s="439"/>
      <c r="AF15660" s="439"/>
      <c r="AG15660" s="439"/>
      <c r="AH15660" s="439"/>
      <c r="AI15660" s="439"/>
      <c r="AJ15660" s="439"/>
    </row>
    <row r="15661" spans="29:36" x14ac:dyDescent="0.3">
      <c r="AC15661" s="439"/>
      <c r="AD15661" s="439"/>
      <c r="AE15661" s="439"/>
      <c r="AF15661" s="439"/>
      <c r="AG15661" s="439"/>
      <c r="AH15661" s="439"/>
      <c r="AI15661" s="439"/>
      <c r="AJ15661" s="439"/>
    </row>
    <row r="15662" spans="29:36" x14ac:dyDescent="0.3">
      <c r="AC15662" s="439"/>
      <c r="AD15662" s="439"/>
      <c r="AE15662" s="439"/>
      <c r="AF15662" s="439"/>
      <c r="AG15662" s="439"/>
      <c r="AH15662" s="439"/>
      <c r="AI15662" s="439"/>
      <c r="AJ15662" s="439"/>
    </row>
    <row r="15663" spans="29:36" x14ac:dyDescent="0.3">
      <c r="AC15663" s="439"/>
      <c r="AD15663" s="439"/>
      <c r="AE15663" s="439"/>
      <c r="AF15663" s="439"/>
      <c r="AG15663" s="439"/>
      <c r="AH15663" s="439"/>
      <c r="AI15663" s="439"/>
      <c r="AJ15663" s="439"/>
    </row>
    <row r="15664" spans="29:36" x14ac:dyDescent="0.3">
      <c r="AC15664" s="439"/>
      <c r="AD15664" s="439"/>
      <c r="AE15664" s="439"/>
      <c r="AF15664" s="439"/>
      <c r="AG15664" s="439"/>
      <c r="AH15664" s="439"/>
      <c r="AI15664" s="439"/>
      <c r="AJ15664" s="439"/>
    </row>
    <row r="15665" spans="29:36" x14ac:dyDescent="0.3">
      <c r="AC15665" s="439"/>
      <c r="AD15665" s="439"/>
      <c r="AE15665" s="439"/>
      <c r="AF15665" s="439"/>
      <c r="AG15665" s="439"/>
      <c r="AH15665" s="439"/>
      <c r="AI15665" s="439"/>
      <c r="AJ15665" s="439"/>
    </row>
    <row r="15666" spans="29:36" x14ac:dyDescent="0.3">
      <c r="AC15666" s="439"/>
      <c r="AD15666" s="439"/>
      <c r="AE15666" s="439"/>
      <c r="AF15666" s="439"/>
      <c r="AG15666" s="439"/>
      <c r="AH15666" s="439"/>
      <c r="AI15666" s="439"/>
      <c r="AJ15666" s="439"/>
    </row>
    <row r="15667" spans="29:36" x14ac:dyDescent="0.3">
      <c r="AC15667" s="439"/>
      <c r="AD15667" s="439"/>
      <c r="AE15667" s="439"/>
      <c r="AF15667" s="439"/>
      <c r="AG15667" s="439"/>
      <c r="AH15667" s="439"/>
      <c r="AI15667" s="439"/>
      <c r="AJ15667" s="439"/>
    </row>
    <row r="15668" spans="29:36" x14ac:dyDescent="0.3">
      <c r="AC15668" s="439"/>
      <c r="AD15668" s="439"/>
      <c r="AE15668" s="439"/>
      <c r="AF15668" s="439"/>
      <c r="AG15668" s="439"/>
      <c r="AH15668" s="439"/>
      <c r="AI15668" s="439"/>
      <c r="AJ15668" s="439"/>
    </row>
    <row r="15669" spans="29:36" x14ac:dyDescent="0.3">
      <c r="AC15669" s="439"/>
      <c r="AD15669" s="439"/>
      <c r="AE15669" s="439"/>
      <c r="AF15669" s="439"/>
      <c r="AG15669" s="439"/>
      <c r="AH15669" s="439"/>
      <c r="AI15669" s="439"/>
      <c r="AJ15669" s="439"/>
    </row>
    <row r="15670" spans="29:36" x14ac:dyDescent="0.3">
      <c r="AC15670" s="439"/>
      <c r="AD15670" s="439"/>
      <c r="AE15670" s="439"/>
      <c r="AF15670" s="439"/>
      <c r="AG15670" s="439"/>
      <c r="AH15670" s="439"/>
      <c r="AI15670" s="439"/>
      <c r="AJ15670" s="439"/>
    </row>
    <row r="15671" spans="29:36" x14ac:dyDescent="0.3">
      <c r="AC15671" s="439"/>
      <c r="AD15671" s="439"/>
      <c r="AE15671" s="439"/>
      <c r="AF15671" s="439"/>
      <c r="AG15671" s="439"/>
      <c r="AH15671" s="439"/>
      <c r="AI15671" s="439"/>
      <c r="AJ15671" s="439"/>
    </row>
    <row r="15672" spans="29:36" x14ac:dyDescent="0.3">
      <c r="AC15672" s="439"/>
      <c r="AD15672" s="439"/>
      <c r="AE15672" s="439"/>
      <c r="AF15672" s="439"/>
      <c r="AG15672" s="439"/>
      <c r="AH15672" s="439"/>
      <c r="AI15672" s="439"/>
      <c r="AJ15672" s="439"/>
    </row>
    <row r="15673" spans="29:36" x14ac:dyDescent="0.3">
      <c r="AC15673" s="439"/>
      <c r="AD15673" s="439"/>
      <c r="AE15673" s="439"/>
      <c r="AF15673" s="439"/>
      <c r="AG15673" s="439"/>
      <c r="AH15673" s="439"/>
      <c r="AI15673" s="439"/>
      <c r="AJ15673" s="439"/>
    </row>
    <row r="15674" spans="29:36" x14ac:dyDescent="0.3">
      <c r="AC15674" s="439"/>
      <c r="AD15674" s="439"/>
      <c r="AE15674" s="439"/>
      <c r="AF15674" s="439"/>
      <c r="AG15674" s="439"/>
      <c r="AH15674" s="439"/>
      <c r="AI15674" s="439"/>
      <c r="AJ15674" s="439"/>
    </row>
    <row r="15675" spans="29:36" x14ac:dyDescent="0.3">
      <c r="AC15675" s="439"/>
      <c r="AD15675" s="439"/>
      <c r="AE15675" s="439"/>
      <c r="AF15675" s="439"/>
      <c r="AG15675" s="439"/>
      <c r="AH15675" s="439"/>
      <c r="AI15675" s="439"/>
      <c r="AJ15675" s="439"/>
    </row>
    <row r="15676" spans="29:36" x14ac:dyDescent="0.3">
      <c r="AC15676" s="439"/>
      <c r="AD15676" s="439"/>
      <c r="AE15676" s="439"/>
      <c r="AF15676" s="439"/>
      <c r="AG15676" s="439"/>
      <c r="AH15676" s="439"/>
      <c r="AI15676" s="439"/>
      <c r="AJ15676" s="439"/>
    </row>
    <row r="15677" spans="29:36" x14ac:dyDescent="0.3">
      <c r="AC15677" s="439"/>
      <c r="AD15677" s="439"/>
      <c r="AE15677" s="439"/>
      <c r="AF15677" s="439"/>
      <c r="AG15677" s="439"/>
      <c r="AH15677" s="439"/>
      <c r="AI15677" s="439"/>
      <c r="AJ15677" s="439"/>
    </row>
    <row r="15678" spans="29:36" x14ac:dyDescent="0.3">
      <c r="AC15678" s="439"/>
      <c r="AD15678" s="439"/>
      <c r="AE15678" s="439"/>
      <c r="AF15678" s="439"/>
      <c r="AG15678" s="439"/>
      <c r="AH15678" s="439"/>
      <c r="AI15678" s="439"/>
      <c r="AJ15678" s="439"/>
    </row>
    <row r="15679" spans="29:36" x14ac:dyDescent="0.3">
      <c r="AC15679" s="439"/>
      <c r="AD15679" s="439"/>
      <c r="AE15679" s="439"/>
      <c r="AF15679" s="439"/>
      <c r="AG15679" s="439"/>
      <c r="AH15679" s="439"/>
      <c r="AI15679" s="439"/>
      <c r="AJ15679" s="439"/>
    </row>
    <row r="15680" spans="29:36" x14ac:dyDescent="0.3">
      <c r="AC15680" s="439"/>
      <c r="AD15680" s="439"/>
      <c r="AE15680" s="439"/>
      <c r="AF15680" s="439"/>
      <c r="AG15680" s="439"/>
      <c r="AH15680" s="439"/>
      <c r="AI15680" s="439"/>
      <c r="AJ15680" s="439"/>
    </row>
    <row r="15681" spans="29:36" x14ac:dyDescent="0.3">
      <c r="AC15681" s="439"/>
      <c r="AD15681" s="439"/>
      <c r="AE15681" s="439"/>
      <c r="AF15681" s="439"/>
      <c r="AG15681" s="439"/>
      <c r="AH15681" s="439"/>
      <c r="AI15681" s="439"/>
      <c r="AJ15681" s="439"/>
    </row>
    <row r="15682" spans="29:36" x14ac:dyDescent="0.3">
      <c r="AC15682" s="439"/>
      <c r="AD15682" s="439"/>
      <c r="AE15682" s="439"/>
      <c r="AF15682" s="439"/>
      <c r="AG15682" s="439"/>
      <c r="AH15682" s="439"/>
      <c r="AI15682" s="439"/>
      <c r="AJ15682" s="439"/>
    </row>
    <row r="15683" spans="29:36" x14ac:dyDescent="0.3">
      <c r="AC15683" s="439"/>
      <c r="AD15683" s="439"/>
      <c r="AE15683" s="439"/>
      <c r="AF15683" s="439"/>
      <c r="AG15683" s="439"/>
      <c r="AH15683" s="439"/>
      <c r="AI15683" s="439"/>
      <c r="AJ15683" s="439"/>
    </row>
    <row r="15684" spans="29:36" x14ac:dyDescent="0.3">
      <c r="AC15684" s="439"/>
      <c r="AD15684" s="439"/>
      <c r="AE15684" s="439"/>
      <c r="AF15684" s="439"/>
      <c r="AG15684" s="439"/>
      <c r="AH15684" s="439"/>
      <c r="AI15684" s="439"/>
      <c r="AJ15684" s="439"/>
    </row>
    <row r="15685" spans="29:36" x14ac:dyDescent="0.3">
      <c r="AC15685" s="439"/>
      <c r="AD15685" s="439"/>
      <c r="AE15685" s="439"/>
      <c r="AF15685" s="439"/>
      <c r="AG15685" s="439"/>
      <c r="AH15685" s="439"/>
      <c r="AI15685" s="439"/>
      <c r="AJ15685" s="439"/>
    </row>
    <row r="15686" spans="29:36" x14ac:dyDescent="0.3">
      <c r="AC15686" s="439"/>
      <c r="AD15686" s="439"/>
      <c r="AE15686" s="439"/>
      <c r="AF15686" s="439"/>
      <c r="AG15686" s="439"/>
      <c r="AH15686" s="439"/>
      <c r="AI15686" s="439"/>
      <c r="AJ15686" s="439"/>
    </row>
    <row r="15687" spans="29:36" x14ac:dyDescent="0.3">
      <c r="AC15687" s="439"/>
      <c r="AD15687" s="439"/>
      <c r="AE15687" s="439"/>
      <c r="AF15687" s="439"/>
      <c r="AG15687" s="439"/>
      <c r="AH15687" s="439"/>
      <c r="AI15687" s="439"/>
      <c r="AJ15687" s="439"/>
    </row>
    <row r="15688" spans="29:36" x14ac:dyDescent="0.3">
      <c r="AC15688" s="439"/>
      <c r="AD15688" s="439"/>
      <c r="AE15688" s="439"/>
      <c r="AF15688" s="439"/>
      <c r="AG15688" s="439"/>
      <c r="AH15688" s="439"/>
      <c r="AI15688" s="439"/>
      <c r="AJ15688" s="439"/>
    </row>
    <row r="15689" spans="29:36" x14ac:dyDescent="0.3">
      <c r="AC15689" s="439"/>
      <c r="AD15689" s="439"/>
      <c r="AE15689" s="439"/>
      <c r="AF15689" s="439"/>
      <c r="AG15689" s="439"/>
      <c r="AH15689" s="439"/>
      <c r="AI15689" s="439"/>
      <c r="AJ15689" s="439"/>
    </row>
    <row r="15690" spans="29:36" x14ac:dyDescent="0.3">
      <c r="AC15690" s="439"/>
      <c r="AD15690" s="439"/>
      <c r="AE15690" s="439"/>
      <c r="AF15690" s="439"/>
      <c r="AG15690" s="439"/>
      <c r="AH15690" s="439"/>
      <c r="AI15690" s="439"/>
      <c r="AJ15690" s="439"/>
    </row>
    <row r="15691" spans="29:36" x14ac:dyDescent="0.3">
      <c r="AC15691" s="439"/>
      <c r="AD15691" s="439"/>
      <c r="AE15691" s="439"/>
      <c r="AF15691" s="439"/>
      <c r="AG15691" s="439"/>
      <c r="AH15691" s="439"/>
      <c r="AI15691" s="439"/>
      <c r="AJ15691" s="439"/>
    </row>
    <row r="15692" spans="29:36" x14ac:dyDescent="0.3">
      <c r="AC15692" s="439"/>
      <c r="AD15692" s="439"/>
      <c r="AE15692" s="439"/>
      <c r="AF15692" s="439"/>
      <c r="AG15692" s="439"/>
      <c r="AH15692" s="439"/>
      <c r="AI15692" s="439"/>
      <c r="AJ15692" s="439"/>
    </row>
    <row r="15693" spans="29:36" x14ac:dyDescent="0.3">
      <c r="AC15693" s="439"/>
      <c r="AD15693" s="439"/>
      <c r="AE15693" s="439"/>
      <c r="AF15693" s="439"/>
      <c r="AG15693" s="439"/>
      <c r="AH15693" s="439"/>
      <c r="AI15693" s="439"/>
      <c r="AJ15693" s="439"/>
    </row>
    <row r="15694" spans="29:36" x14ac:dyDescent="0.3">
      <c r="AC15694" s="439"/>
      <c r="AD15694" s="439"/>
      <c r="AE15694" s="439"/>
      <c r="AF15694" s="439"/>
      <c r="AG15694" s="439"/>
      <c r="AH15694" s="439"/>
      <c r="AI15694" s="439"/>
      <c r="AJ15694" s="439"/>
    </row>
    <row r="15695" spans="29:36" x14ac:dyDescent="0.3">
      <c r="AC15695" s="439"/>
      <c r="AD15695" s="439"/>
      <c r="AE15695" s="439"/>
      <c r="AF15695" s="439"/>
      <c r="AG15695" s="439"/>
      <c r="AH15695" s="439"/>
      <c r="AI15695" s="439"/>
      <c r="AJ15695" s="439"/>
    </row>
    <row r="15696" spans="29:36" x14ac:dyDescent="0.3">
      <c r="AC15696" s="439"/>
      <c r="AD15696" s="439"/>
      <c r="AE15696" s="439"/>
      <c r="AF15696" s="439"/>
      <c r="AG15696" s="439"/>
      <c r="AH15696" s="439"/>
      <c r="AI15696" s="439"/>
      <c r="AJ15696" s="439"/>
    </row>
    <row r="15697" spans="29:36" x14ac:dyDescent="0.3">
      <c r="AC15697" s="439"/>
      <c r="AD15697" s="439"/>
      <c r="AE15697" s="439"/>
      <c r="AF15697" s="439"/>
      <c r="AG15697" s="439"/>
      <c r="AH15697" s="439"/>
      <c r="AI15697" s="439"/>
      <c r="AJ15697" s="439"/>
    </row>
    <row r="15698" spans="29:36" x14ac:dyDescent="0.3">
      <c r="AC15698" s="439"/>
      <c r="AD15698" s="439"/>
      <c r="AE15698" s="439"/>
      <c r="AF15698" s="439"/>
      <c r="AG15698" s="439"/>
      <c r="AH15698" s="439"/>
      <c r="AI15698" s="439"/>
      <c r="AJ15698" s="439"/>
    </row>
    <row r="15699" spans="29:36" x14ac:dyDescent="0.3">
      <c r="AC15699" s="439"/>
      <c r="AD15699" s="439"/>
      <c r="AE15699" s="439"/>
      <c r="AF15699" s="439"/>
      <c r="AG15699" s="439"/>
      <c r="AH15699" s="439"/>
      <c r="AI15699" s="439"/>
      <c r="AJ15699" s="439"/>
    </row>
    <row r="15700" spans="29:36" x14ac:dyDescent="0.3">
      <c r="AC15700" s="439"/>
      <c r="AD15700" s="439"/>
      <c r="AE15700" s="439"/>
      <c r="AF15700" s="439"/>
      <c r="AG15700" s="439"/>
      <c r="AH15700" s="439"/>
      <c r="AI15700" s="439"/>
      <c r="AJ15700" s="439"/>
    </row>
    <row r="15701" spans="29:36" x14ac:dyDescent="0.3">
      <c r="AC15701" s="439"/>
      <c r="AD15701" s="439"/>
      <c r="AE15701" s="439"/>
      <c r="AF15701" s="439"/>
      <c r="AG15701" s="439"/>
      <c r="AH15701" s="439"/>
      <c r="AI15701" s="439"/>
      <c r="AJ15701" s="439"/>
    </row>
    <row r="15702" spans="29:36" x14ac:dyDescent="0.3">
      <c r="AC15702" s="439"/>
      <c r="AD15702" s="439"/>
      <c r="AE15702" s="439"/>
      <c r="AF15702" s="439"/>
      <c r="AG15702" s="439"/>
      <c r="AH15702" s="439"/>
      <c r="AI15702" s="439"/>
      <c r="AJ15702" s="439"/>
    </row>
    <row r="15703" spans="29:36" x14ac:dyDescent="0.3">
      <c r="AC15703" s="439"/>
      <c r="AD15703" s="439"/>
      <c r="AE15703" s="439"/>
      <c r="AF15703" s="439"/>
      <c r="AG15703" s="439"/>
      <c r="AH15703" s="439"/>
      <c r="AI15703" s="439"/>
      <c r="AJ15703" s="439"/>
    </row>
    <row r="15704" spans="29:36" x14ac:dyDescent="0.3">
      <c r="AC15704" s="439"/>
      <c r="AD15704" s="439"/>
      <c r="AE15704" s="439"/>
      <c r="AF15704" s="439"/>
      <c r="AG15704" s="439"/>
      <c r="AH15704" s="439"/>
      <c r="AI15704" s="439"/>
      <c r="AJ15704" s="439"/>
    </row>
    <row r="15705" spans="29:36" x14ac:dyDescent="0.3">
      <c r="AC15705" s="439"/>
      <c r="AD15705" s="439"/>
      <c r="AE15705" s="439"/>
      <c r="AF15705" s="439"/>
      <c r="AG15705" s="439"/>
      <c r="AH15705" s="439"/>
      <c r="AI15705" s="439"/>
      <c r="AJ15705" s="439"/>
    </row>
    <row r="15706" spans="29:36" x14ac:dyDescent="0.3">
      <c r="AC15706" s="439"/>
      <c r="AD15706" s="439"/>
      <c r="AE15706" s="439"/>
      <c r="AF15706" s="439"/>
      <c r="AG15706" s="439"/>
      <c r="AH15706" s="439"/>
      <c r="AI15706" s="439"/>
      <c r="AJ15706" s="439"/>
    </row>
    <row r="15707" spans="29:36" x14ac:dyDescent="0.3">
      <c r="AC15707" s="439"/>
      <c r="AD15707" s="439"/>
      <c r="AE15707" s="439"/>
      <c r="AF15707" s="439"/>
      <c r="AG15707" s="439"/>
      <c r="AH15707" s="439"/>
      <c r="AI15707" s="439"/>
      <c r="AJ15707" s="439"/>
    </row>
    <row r="15708" spans="29:36" x14ac:dyDescent="0.3">
      <c r="AC15708" s="439"/>
      <c r="AD15708" s="439"/>
      <c r="AE15708" s="439"/>
      <c r="AF15708" s="439"/>
      <c r="AG15708" s="439"/>
      <c r="AH15708" s="439"/>
      <c r="AI15708" s="439"/>
      <c r="AJ15708" s="439"/>
    </row>
    <row r="15709" spans="29:36" x14ac:dyDescent="0.3">
      <c r="AC15709" s="439"/>
      <c r="AD15709" s="439"/>
      <c r="AE15709" s="439"/>
      <c r="AF15709" s="439"/>
      <c r="AG15709" s="439"/>
      <c r="AH15709" s="439"/>
      <c r="AI15709" s="439"/>
      <c r="AJ15709" s="439"/>
    </row>
    <row r="15710" spans="29:36" x14ac:dyDescent="0.3">
      <c r="AC15710" s="439"/>
      <c r="AD15710" s="439"/>
      <c r="AE15710" s="439"/>
      <c r="AF15710" s="439"/>
      <c r="AG15710" s="439"/>
      <c r="AH15710" s="439"/>
      <c r="AI15710" s="439"/>
      <c r="AJ15710" s="439"/>
    </row>
    <row r="15711" spans="29:36" x14ac:dyDescent="0.3">
      <c r="AC15711" s="439"/>
      <c r="AD15711" s="439"/>
      <c r="AE15711" s="439"/>
      <c r="AF15711" s="439"/>
      <c r="AG15711" s="439"/>
      <c r="AH15711" s="439"/>
      <c r="AI15711" s="439"/>
      <c r="AJ15711" s="439"/>
    </row>
    <row r="15712" spans="29:36" x14ac:dyDescent="0.3">
      <c r="AC15712" s="439"/>
      <c r="AD15712" s="439"/>
      <c r="AE15712" s="439"/>
      <c r="AF15712" s="439"/>
      <c r="AG15712" s="439"/>
      <c r="AH15712" s="439"/>
      <c r="AI15712" s="439"/>
      <c r="AJ15712" s="439"/>
    </row>
    <row r="15713" spans="29:36" x14ac:dyDescent="0.3">
      <c r="AC15713" s="439"/>
      <c r="AD15713" s="439"/>
      <c r="AE15713" s="439"/>
      <c r="AF15713" s="439"/>
      <c r="AG15713" s="439"/>
      <c r="AH15713" s="439"/>
      <c r="AI15713" s="439"/>
      <c r="AJ15713" s="439"/>
    </row>
    <row r="15714" spans="29:36" x14ac:dyDescent="0.3">
      <c r="AC15714" s="439"/>
      <c r="AD15714" s="439"/>
      <c r="AE15714" s="439"/>
      <c r="AF15714" s="439"/>
      <c r="AG15714" s="439"/>
      <c r="AH15714" s="439"/>
      <c r="AI15714" s="439"/>
      <c r="AJ15714" s="439"/>
    </row>
    <row r="15715" spans="29:36" x14ac:dyDescent="0.3">
      <c r="AC15715" s="439"/>
      <c r="AD15715" s="439"/>
      <c r="AE15715" s="439"/>
      <c r="AF15715" s="439"/>
      <c r="AG15715" s="439"/>
      <c r="AH15715" s="439"/>
      <c r="AI15715" s="439"/>
      <c r="AJ15715" s="439"/>
    </row>
    <row r="15716" spans="29:36" x14ac:dyDescent="0.3">
      <c r="AC15716" s="439"/>
      <c r="AD15716" s="439"/>
      <c r="AE15716" s="439"/>
      <c r="AF15716" s="439"/>
      <c r="AG15716" s="439"/>
      <c r="AH15716" s="439"/>
      <c r="AI15716" s="439"/>
      <c r="AJ15716" s="439"/>
    </row>
    <row r="15717" spans="29:36" x14ac:dyDescent="0.3">
      <c r="AC15717" s="439"/>
      <c r="AD15717" s="439"/>
      <c r="AE15717" s="439"/>
      <c r="AF15717" s="439"/>
      <c r="AG15717" s="439"/>
      <c r="AH15717" s="439"/>
      <c r="AI15717" s="439"/>
      <c r="AJ15717" s="439"/>
    </row>
    <row r="15718" spans="29:36" x14ac:dyDescent="0.3">
      <c r="AC15718" s="439"/>
      <c r="AD15718" s="439"/>
      <c r="AE15718" s="439"/>
      <c r="AF15718" s="439"/>
      <c r="AG15718" s="439"/>
      <c r="AH15718" s="439"/>
      <c r="AI15718" s="439"/>
      <c r="AJ15718" s="439"/>
    </row>
    <row r="15719" spans="29:36" x14ac:dyDescent="0.3">
      <c r="AC15719" s="439"/>
      <c r="AD15719" s="439"/>
      <c r="AE15719" s="439"/>
      <c r="AF15719" s="439"/>
      <c r="AG15719" s="439"/>
      <c r="AH15719" s="439"/>
      <c r="AI15719" s="439"/>
      <c r="AJ15719" s="439"/>
    </row>
    <row r="15720" spans="29:36" x14ac:dyDescent="0.3">
      <c r="AC15720" s="439"/>
      <c r="AD15720" s="439"/>
      <c r="AE15720" s="439"/>
      <c r="AF15720" s="439"/>
      <c r="AG15720" s="439"/>
      <c r="AH15720" s="439"/>
      <c r="AI15720" s="439"/>
      <c r="AJ15720" s="439"/>
    </row>
    <row r="15721" spans="29:36" x14ac:dyDescent="0.3">
      <c r="AC15721" s="439"/>
      <c r="AD15721" s="439"/>
      <c r="AE15721" s="439"/>
      <c r="AF15721" s="439"/>
      <c r="AG15721" s="439"/>
      <c r="AH15721" s="439"/>
      <c r="AI15721" s="439"/>
      <c r="AJ15721" s="439"/>
    </row>
    <row r="15722" spans="29:36" x14ac:dyDescent="0.3">
      <c r="AC15722" s="439"/>
      <c r="AD15722" s="439"/>
      <c r="AE15722" s="439"/>
      <c r="AF15722" s="439"/>
      <c r="AG15722" s="439"/>
      <c r="AH15722" s="439"/>
      <c r="AI15722" s="439"/>
      <c r="AJ15722" s="439"/>
    </row>
    <row r="15723" spans="29:36" x14ac:dyDescent="0.3">
      <c r="AC15723" s="439"/>
      <c r="AD15723" s="439"/>
      <c r="AE15723" s="439"/>
      <c r="AF15723" s="439"/>
      <c r="AG15723" s="439"/>
      <c r="AH15723" s="439"/>
      <c r="AI15723" s="439"/>
      <c r="AJ15723" s="439"/>
    </row>
    <row r="15724" spans="29:36" x14ac:dyDescent="0.3">
      <c r="AC15724" s="439"/>
      <c r="AD15724" s="439"/>
      <c r="AE15724" s="439"/>
      <c r="AF15724" s="439"/>
      <c r="AG15724" s="439"/>
      <c r="AH15724" s="439"/>
      <c r="AI15724" s="439"/>
      <c r="AJ15724" s="439"/>
    </row>
    <row r="15725" spans="29:36" x14ac:dyDescent="0.3">
      <c r="AC15725" s="439"/>
      <c r="AD15725" s="439"/>
      <c r="AE15725" s="439"/>
      <c r="AF15725" s="439"/>
      <c r="AG15725" s="439"/>
      <c r="AH15725" s="439"/>
      <c r="AI15725" s="439"/>
      <c r="AJ15725" s="439"/>
    </row>
    <row r="15726" spans="29:36" x14ac:dyDescent="0.3">
      <c r="AC15726" s="439"/>
      <c r="AD15726" s="439"/>
      <c r="AE15726" s="439"/>
      <c r="AF15726" s="439"/>
      <c r="AG15726" s="439"/>
      <c r="AH15726" s="439"/>
      <c r="AI15726" s="439"/>
      <c r="AJ15726" s="439"/>
    </row>
    <row r="15727" spans="29:36" x14ac:dyDescent="0.3">
      <c r="AC15727" s="439"/>
      <c r="AD15727" s="439"/>
      <c r="AE15727" s="439"/>
      <c r="AF15727" s="439"/>
      <c r="AG15727" s="439"/>
      <c r="AH15727" s="439"/>
      <c r="AI15727" s="439"/>
      <c r="AJ15727" s="439"/>
    </row>
    <row r="15728" spans="29:36" x14ac:dyDescent="0.3">
      <c r="AC15728" s="439"/>
      <c r="AD15728" s="439"/>
      <c r="AE15728" s="439"/>
      <c r="AF15728" s="439"/>
      <c r="AG15728" s="439"/>
      <c r="AH15728" s="439"/>
      <c r="AI15728" s="439"/>
      <c r="AJ15728" s="439"/>
    </row>
    <row r="15729" spans="29:36" x14ac:dyDescent="0.3">
      <c r="AC15729" s="439"/>
      <c r="AD15729" s="439"/>
      <c r="AE15729" s="439"/>
      <c r="AF15729" s="439"/>
      <c r="AG15729" s="439"/>
      <c r="AH15729" s="439"/>
      <c r="AI15729" s="439"/>
      <c r="AJ15729" s="439"/>
    </row>
    <row r="15730" spans="29:36" x14ac:dyDescent="0.3">
      <c r="AC15730" s="439"/>
      <c r="AD15730" s="439"/>
      <c r="AE15730" s="439"/>
      <c r="AF15730" s="439"/>
      <c r="AG15730" s="439"/>
      <c r="AH15730" s="439"/>
      <c r="AI15730" s="439"/>
      <c r="AJ15730" s="439"/>
    </row>
    <row r="15731" spans="29:36" x14ac:dyDescent="0.3">
      <c r="AC15731" s="439"/>
      <c r="AD15731" s="439"/>
      <c r="AE15731" s="439"/>
      <c r="AF15731" s="439"/>
      <c r="AG15731" s="439"/>
      <c r="AH15731" s="439"/>
      <c r="AI15731" s="439"/>
      <c r="AJ15731" s="439"/>
    </row>
    <row r="15732" spans="29:36" x14ac:dyDescent="0.3">
      <c r="AC15732" s="439"/>
      <c r="AD15732" s="439"/>
      <c r="AE15732" s="439"/>
      <c r="AF15732" s="439"/>
      <c r="AG15732" s="439"/>
      <c r="AH15732" s="439"/>
      <c r="AI15732" s="439"/>
      <c r="AJ15732" s="439"/>
    </row>
    <row r="15733" spans="29:36" x14ac:dyDescent="0.3">
      <c r="AC15733" s="439"/>
      <c r="AD15733" s="439"/>
      <c r="AE15733" s="439"/>
      <c r="AF15733" s="439"/>
      <c r="AG15733" s="439"/>
      <c r="AH15733" s="439"/>
      <c r="AI15733" s="439"/>
      <c r="AJ15733" s="439"/>
    </row>
    <row r="15734" spans="29:36" x14ac:dyDescent="0.3">
      <c r="AC15734" s="439"/>
      <c r="AD15734" s="439"/>
      <c r="AE15734" s="439"/>
      <c r="AF15734" s="439"/>
      <c r="AG15734" s="439"/>
      <c r="AH15734" s="439"/>
      <c r="AI15734" s="439"/>
      <c r="AJ15734" s="439"/>
    </row>
    <row r="15735" spans="29:36" x14ac:dyDescent="0.3">
      <c r="AC15735" s="439"/>
      <c r="AD15735" s="439"/>
      <c r="AE15735" s="439"/>
      <c r="AF15735" s="439"/>
      <c r="AG15735" s="439"/>
      <c r="AH15735" s="439"/>
      <c r="AI15735" s="439"/>
      <c r="AJ15735" s="439"/>
    </row>
    <row r="15736" spans="29:36" x14ac:dyDescent="0.3">
      <c r="AC15736" s="439"/>
      <c r="AD15736" s="439"/>
      <c r="AE15736" s="439"/>
      <c r="AF15736" s="439"/>
      <c r="AG15736" s="439"/>
      <c r="AH15736" s="439"/>
      <c r="AI15736" s="439"/>
      <c r="AJ15736" s="439"/>
    </row>
    <row r="15737" spans="29:36" x14ac:dyDescent="0.3">
      <c r="AC15737" s="439"/>
      <c r="AD15737" s="439"/>
      <c r="AE15737" s="439"/>
      <c r="AF15737" s="439"/>
      <c r="AG15737" s="439"/>
      <c r="AH15737" s="439"/>
      <c r="AI15737" s="439"/>
      <c r="AJ15737" s="439"/>
    </row>
    <row r="15738" spans="29:36" x14ac:dyDescent="0.3">
      <c r="AC15738" s="439"/>
      <c r="AD15738" s="439"/>
      <c r="AE15738" s="439"/>
      <c r="AF15738" s="439"/>
      <c r="AG15738" s="439"/>
      <c r="AH15738" s="439"/>
      <c r="AI15738" s="439"/>
      <c r="AJ15738" s="439"/>
    </row>
    <row r="15739" spans="29:36" x14ac:dyDescent="0.3">
      <c r="AC15739" s="439"/>
      <c r="AD15739" s="439"/>
      <c r="AE15739" s="439"/>
      <c r="AF15739" s="439"/>
      <c r="AG15739" s="439"/>
      <c r="AH15739" s="439"/>
      <c r="AI15739" s="439"/>
      <c r="AJ15739" s="439"/>
    </row>
    <row r="15740" spans="29:36" x14ac:dyDescent="0.3">
      <c r="AC15740" s="439"/>
      <c r="AD15740" s="439"/>
      <c r="AE15740" s="439"/>
      <c r="AF15740" s="439"/>
      <c r="AG15740" s="439"/>
      <c r="AH15740" s="439"/>
      <c r="AI15740" s="439"/>
      <c r="AJ15740" s="439"/>
    </row>
    <row r="15741" spans="29:36" x14ac:dyDescent="0.3">
      <c r="AC15741" s="439"/>
      <c r="AD15741" s="439"/>
      <c r="AE15741" s="439"/>
      <c r="AF15741" s="439"/>
      <c r="AG15741" s="439"/>
      <c r="AH15741" s="439"/>
      <c r="AI15741" s="439"/>
      <c r="AJ15741" s="439"/>
    </row>
    <row r="15742" spans="29:36" x14ac:dyDescent="0.3">
      <c r="AC15742" s="439"/>
      <c r="AD15742" s="439"/>
      <c r="AE15742" s="439"/>
      <c r="AF15742" s="439"/>
      <c r="AG15742" s="439"/>
      <c r="AH15742" s="439"/>
      <c r="AI15742" s="439"/>
      <c r="AJ15742" s="439"/>
    </row>
    <row r="15743" spans="29:36" x14ac:dyDescent="0.3">
      <c r="AC15743" s="439"/>
      <c r="AD15743" s="439"/>
      <c r="AE15743" s="439"/>
      <c r="AF15743" s="439"/>
      <c r="AG15743" s="439"/>
      <c r="AH15743" s="439"/>
      <c r="AI15743" s="439"/>
      <c r="AJ15743" s="439"/>
    </row>
    <row r="15744" spans="29:36" x14ac:dyDescent="0.3">
      <c r="AC15744" s="439"/>
      <c r="AD15744" s="439"/>
      <c r="AE15744" s="439"/>
      <c r="AF15744" s="439"/>
      <c r="AG15744" s="439"/>
      <c r="AH15744" s="439"/>
      <c r="AI15744" s="439"/>
      <c r="AJ15744" s="439"/>
    </row>
    <row r="15745" spans="29:36" x14ac:dyDescent="0.3">
      <c r="AC15745" s="439"/>
      <c r="AD15745" s="439"/>
      <c r="AE15745" s="439"/>
      <c r="AF15745" s="439"/>
      <c r="AG15745" s="439"/>
      <c r="AH15745" s="439"/>
      <c r="AI15745" s="439"/>
      <c r="AJ15745" s="439"/>
    </row>
    <row r="15746" spans="29:36" x14ac:dyDescent="0.3">
      <c r="AC15746" s="439"/>
      <c r="AD15746" s="439"/>
      <c r="AE15746" s="439"/>
      <c r="AF15746" s="439"/>
      <c r="AG15746" s="439"/>
      <c r="AH15746" s="439"/>
      <c r="AI15746" s="439"/>
      <c r="AJ15746" s="439"/>
    </row>
    <row r="15747" spans="29:36" x14ac:dyDescent="0.3">
      <c r="AC15747" s="439"/>
      <c r="AD15747" s="439"/>
      <c r="AE15747" s="439"/>
      <c r="AF15747" s="439"/>
      <c r="AG15747" s="439"/>
      <c r="AH15747" s="439"/>
      <c r="AI15747" s="439"/>
      <c r="AJ15747" s="439"/>
    </row>
    <row r="15748" spans="29:36" x14ac:dyDescent="0.3">
      <c r="AC15748" s="439"/>
      <c r="AD15748" s="439"/>
      <c r="AE15748" s="439"/>
      <c r="AF15748" s="439"/>
      <c r="AG15748" s="439"/>
      <c r="AH15748" s="439"/>
      <c r="AI15748" s="439"/>
      <c r="AJ15748" s="439"/>
    </row>
    <row r="15749" spans="29:36" x14ac:dyDescent="0.3">
      <c r="AC15749" s="439"/>
      <c r="AD15749" s="439"/>
      <c r="AE15749" s="439"/>
      <c r="AF15749" s="439"/>
      <c r="AG15749" s="439"/>
      <c r="AH15749" s="439"/>
      <c r="AI15749" s="439"/>
      <c r="AJ15749" s="439"/>
    </row>
    <row r="15750" spans="29:36" x14ac:dyDescent="0.3">
      <c r="AC15750" s="439"/>
      <c r="AD15750" s="439"/>
      <c r="AE15750" s="439"/>
      <c r="AF15750" s="439"/>
      <c r="AG15750" s="439"/>
      <c r="AH15750" s="439"/>
      <c r="AI15750" s="439"/>
      <c r="AJ15750" s="439"/>
    </row>
    <row r="15751" spans="29:36" x14ac:dyDescent="0.3">
      <c r="AC15751" s="439"/>
      <c r="AD15751" s="439"/>
      <c r="AE15751" s="439"/>
      <c r="AF15751" s="439"/>
      <c r="AG15751" s="439"/>
      <c r="AH15751" s="439"/>
      <c r="AI15751" s="439"/>
      <c r="AJ15751" s="439"/>
    </row>
    <row r="15752" spans="29:36" x14ac:dyDescent="0.3">
      <c r="AC15752" s="439"/>
      <c r="AD15752" s="439"/>
      <c r="AE15752" s="439"/>
      <c r="AF15752" s="439"/>
      <c r="AG15752" s="439"/>
      <c r="AH15752" s="439"/>
      <c r="AI15752" s="439"/>
      <c r="AJ15752" s="439"/>
    </row>
    <row r="15753" spans="29:36" x14ac:dyDescent="0.3">
      <c r="AC15753" s="439"/>
      <c r="AD15753" s="439"/>
      <c r="AE15753" s="439"/>
      <c r="AF15753" s="439"/>
      <c r="AG15753" s="439"/>
      <c r="AH15753" s="439"/>
      <c r="AI15753" s="439"/>
      <c r="AJ15753" s="439"/>
    </row>
    <row r="15754" spans="29:36" x14ac:dyDescent="0.3">
      <c r="AC15754" s="439"/>
      <c r="AD15754" s="439"/>
      <c r="AE15754" s="439"/>
      <c r="AF15754" s="439"/>
      <c r="AG15754" s="439"/>
      <c r="AH15754" s="439"/>
      <c r="AI15754" s="439"/>
      <c r="AJ15754" s="439"/>
    </row>
    <row r="15755" spans="29:36" x14ac:dyDescent="0.3">
      <c r="AC15755" s="439"/>
      <c r="AD15755" s="439"/>
      <c r="AE15755" s="439"/>
      <c r="AF15755" s="439"/>
      <c r="AG15755" s="439"/>
      <c r="AH15755" s="439"/>
      <c r="AI15755" s="439"/>
      <c r="AJ15755" s="439"/>
    </row>
    <row r="15756" spans="29:36" x14ac:dyDescent="0.3">
      <c r="AC15756" s="439"/>
      <c r="AD15756" s="439"/>
      <c r="AE15756" s="439"/>
      <c r="AF15756" s="439"/>
      <c r="AG15756" s="439"/>
      <c r="AH15756" s="439"/>
      <c r="AI15756" s="439"/>
      <c r="AJ15756" s="439"/>
    </row>
    <row r="15757" spans="29:36" x14ac:dyDescent="0.3">
      <c r="AC15757" s="439"/>
      <c r="AD15757" s="439"/>
      <c r="AE15757" s="439"/>
      <c r="AF15757" s="439"/>
      <c r="AG15757" s="439"/>
      <c r="AH15757" s="439"/>
      <c r="AI15757" s="439"/>
      <c r="AJ15757" s="439"/>
    </row>
    <row r="15758" spans="29:36" x14ac:dyDescent="0.3">
      <c r="AC15758" s="439"/>
      <c r="AD15758" s="439"/>
      <c r="AE15758" s="439"/>
      <c r="AF15758" s="439"/>
      <c r="AG15758" s="439"/>
      <c r="AH15758" s="439"/>
      <c r="AI15758" s="439"/>
      <c r="AJ15758" s="439"/>
    </row>
    <row r="15759" spans="29:36" x14ac:dyDescent="0.3">
      <c r="AC15759" s="439"/>
      <c r="AD15759" s="439"/>
      <c r="AE15759" s="439"/>
      <c r="AF15759" s="439"/>
      <c r="AG15759" s="439"/>
      <c r="AH15759" s="439"/>
      <c r="AI15759" s="439"/>
      <c r="AJ15759" s="439"/>
    </row>
    <row r="15760" spans="29:36" x14ac:dyDescent="0.3">
      <c r="AC15760" s="439"/>
      <c r="AD15760" s="439"/>
      <c r="AE15760" s="439"/>
      <c r="AF15760" s="439"/>
      <c r="AG15760" s="439"/>
      <c r="AH15760" s="439"/>
      <c r="AI15760" s="439"/>
      <c r="AJ15760" s="439"/>
    </row>
    <row r="15761" spans="29:36" x14ac:dyDescent="0.3">
      <c r="AC15761" s="439"/>
      <c r="AD15761" s="439"/>
      <c r="AE15761" s="439"/>
      <c r="AF15761" s="439"/>
      <c r="AG15761" s="439"/>
      <c r="AH15761" s="439"/>
      <c r="AI15761" s="439"/>
      <c r="AJ15761" s="439"/>
    </row>
    <row r="15762" spans="29:36" x14ac:dyDescent="0.3">
      <c r="AC15762" s="439"/>
      <c r="AD15762" s="439"/>
      <c r="AE15762" s="439"/>
      <c r="AF15762" s="439"/>
      <c r="AG15762" s="439"/>
      <c r="AH15762" s="439"/>
      <c r="AI15762" s="439"/>
      <c r="AJ15762" s="439"/>
    </row>
    <row r="15763" spans="29:36" x14ac:dyDescent="0.3">
      <c r="AC15763" s="439"/>
      <c r="AD15763" s="439"/>
      <c r="AE15763" s="439"/>
      <c r="AF15763" s="439"/>
      <c r="AG15763" s="439"/>
      <c r="AH15763" s="439"/>
      <c r="AI15763" s="439"/>
      <c r="AJ15763" s="439"/>
    </row>
    <row r="15764" spans="29:36" x14ac:dyDescent="0.3">
      <c r="AC15764" s="439"/>
      <c r="AD15764" s="439"/>
      <c r="AE15764" s="439"/>
      <c r="AF15764" s="439"/>
      <c r="AG15764" s="439"/>
      <c r="AH15764" s="439"/>
      <c r="AI15764" s="439"/>
      <c r="AJ15764" s="439"/>
    </row>
    <row r="15765" spans="29:36" x14ac:dyDescent="0.3">
      <c r="AC15765" s="439"/>
      <c r="AD15765" s="439"/>
      <c r="AE15765" s="439"/>
      <c r="AF15765" s="439"/>
      <c r="AG15765" s="439"/>
      <c r="AH15765" s="439"/>
      <c r="AI15765" s="439"/>
      <c r="AJ15765" s="439"/>
    </row>
    <row r="15766" spans="29:36" x14ac:dyDescent="0.3">
      <c r="AC15766" s="439"/>
      <c r="AD15766" s="439"/>
      <c r="AE15766" s="439"/>
      <c r="AF15766" s="439"/>
      <c r="AG15766" s="439"/>
      <c r="AH15766" s="439"/>
      <c r="AI15766" s="439"/>
      <c r="AJ15766" s="439"/>
    </row>
    <row r="15767" spans="29:36" x14ac:dyDescent="0.3">
      <c r="AC15767" s="439"/>
      <c r="AD15767" s="439"/>
      <c r="AE15767" s="439"/>
      <c r="AF15767" s="439"/>
      <c r="AG15767" s="439"/>
      <c r="AH15767" s="439"/>
      <c r="AI15767" s="439"/>
      <c r="AJ15767" s="439"/>
    </row>
    <row r="15768" spans="29:36" x14ac:dyDescent="0.3">
      <c r="AC15768" s="439"/>
      <c r="AD15768" s="439"/>
      <c r="AE15768" s="439"/>
      <c r="AF15768" s="439"/>
      <c r="AG15768" s="439"/>
      <c r="AH15768" s="439"/>
      <c r="AI15768" s="439"/>
      <c r="AJ15768" s="439"/>
    </row>
    <row r="15769" spans="29:36" x14ac:dyDescent="0.3">
      <c r="AC15769" s="439"/>
      <c r="AD15769" s="439"/>
      <c r="AE15769" s="439"/>
      <c r="AF15769" s="439"/>
      <c r="AG15769" s="439"/>
      <c r="AH15769" s="439"/>
      <c r="AI15769" s="439"/>
      <c r="AJ15769" s="439"/>
    </row>
    <row r="15770" spans="29:36" x14ac:dyDescent="0.3">
      <c r="AC15770" s="439"/>
      <c r="AD15770" s="439"/>
      <c r="AE15770" s="439"/>
      <c r="AF15770" s="439"/>
      <c r="AG15770" s="439"/>
      <c r="AH15770" s="439"/>
      <c r="AI15770" s="439"/>
      <c r="AJ15770" s="439"/>
    </row>
    <row r="15771" spans="29:36" x14ac:dyDescent="0.3">
      <c r="AC15771" s="439"/>
      <c r="AD15771" s="439"/>
      <c r="AE15771" s="439"/>
      <c r="AF15771" s="439"/>
      <c r="AG15771" s="439"/>
      <c r="AH15771" s="439"/>
      <c r="AI15771" s="439"/>
      <c r="AJ15771" s="439"/>
    </row>
    <row r="15772" spans="29:36" x14ac:dyDescent="0.3">
      <c r="AC15772" s="439"/>
      <c r="AD15772" s="439"/>
      <c r="AE15772" s="439"/>
      <c r="AF15772" s="439"/>
      <c r="AG15772" s="439"/>
      <c r="AH15772" s="439"/>
      <c r="AI15772" s="439"/>
      <c r="AJ15772" s="439"/>
    </row>
    <row r="15773" spans="29:36" x14ac:dyDescent="0.3">
      <c r="AC15773" s="439"/>
      <c r="AD15773" s="439"/>
      <c r="AE15773" s="439"/>
      <c r="AF15773" s="439"/>
      <c r="AG15773" s="439"/>
      <c r="AH15773" s="439"/>
      <c r="AI15773" s="439"/>
      <c r="AJ15773" s="439"/>
    </row>
    <row r="15774" spans="29:36" x14ac:dyDescent="0.3">
      <c r="AC15774" s="439"/>
      <c r="AD15774" s="439"/>
      <c r="AE15774" s="439"/>
      <c r="AF15774" s="439"/>
      <c r="AG15774" s="439"/>
      <c r="AH15774" s="439"/>
      <c r="AI15774" s="439"/>
      <c r="AJ15774" s="439"/>
    </row>
    <row r="15775" spans="29:36" x14ac:dyDescent="0.3">
      <c r="AC15775" s="439"/>
      <c r="AD15775" s="439"/>
      <c r="AE15775" s="439"/>
      <c r="AF15775" s="439"/>
      <c r="AG15775" s="439"/>
      <c r="AH15775" s="439"/>
      <c r="AI15775" s="439"/>
      <c r="AJ15775" s="439"/>
    </row>
    <row r="15776" spans="29:36" x14ac:dyDescent="0.3">
      <c r="AC15776" s="439"/>
      <c r="AD15776" s="439"/>
      <c r="AE15776" s="439"/>
      <c r="AF15776" s="439"/>
      <c r="AG15776" s="439"/>
      <c r="AH15776" s="439"/>
      <c r="AI15776" s="439"/>
      <c r="AJ15776" s="439"/>
    </row>
    <row r="15777" spans="29:36" x14ac:dyDescent="0.3">
      <c r="AC15777" s="439"/>
      <c r="AD15777" s="439"/>
      <c r="AE15777" s="439"/>
      <c r="AF15777" s="439"/>
      <c r="AG15777" s="439"/>
      <c r="AH15777" s="439"/>
      <c r="AI15777" s="439"/>
      <c r="AJ15777" s="439"/>
    </row>
    <row r="15778" spans="29:36" x14ac:dyDescent="0.3">
      <c r="AC15778" s="439"/>
      <c r="AD15778" s="439"/>
      <c r="AE15778" s="439"/>
      <c r="AF15778" s="439"/>
      <c r="AG15778" s="439"/>
      <c r="AH15778" s="439"/>
      <c r="AI15778" s="439"/>
      <c r="AJ15778" s="439"/>
    </row>
    <row r="15779" spans="29:36" x14ac:dyDescent="0.3">
      <c r="AC15779" s="439"/>
      <c r="AD15779" s="439"/>
      <c r="AE15779" s="439"/>
      <c r="AF15779" s="439"/>
      <c r="AG15779" s="439"/>
      <c r="AH15779" s="439"/>
      <c r="AI15779" s="439"/>
      <c r="AJ15779" s="439"/>
    </row>
    <row r="15780" spans="29:36" x14ac:dyDescent="0.3">
      <c r="AC15780" s="439"/>
      <c r="AD15780" s="439"/>
      <c r="AE15780" s="439"/>
      <c r="AF15780" s="439"/>
      <c r="AG15780" s="439"/>
      <c r="AH15780" s="439"/>
      <c r="AI15780" s="439"/>
      <c r="AJ15780" s="439"/>
    </row>
    <row r="15781" spans="29:36" x14ac:dyDescent="0.3">
      <c r="AC15781" s="439"/>
      <c r="AD15781" s="439"/>
      <c r="AE15781" s="439"/>
      <c r="AF15781" s="439"/>
      <c r="AG15781" s="439"/>
      <c r="AH15781" s="439"/>
      <c r="AI15781" s="439"/>
      <c r="AJ15781" s="439"/>
    </row>
    <row r="15782" spans="29:36" x14ac:dyDescent="0.3">
      <c r="AC15782" s="439"/>
      <c r="AD15782" s="439"/>
      <c r="AE15782" s="439"/>
      <c r="AF15782" s="439"/>
      <c r="AG15782" s="439"/>
      <c r="AH15782" s="439"/>
      <c r="AI15782" s="439"/>
      <c r="AJ15782" s="439"/>
    </row>
    <row r="15783" spans="29:36" x14ac:dyDescent="0.3">
      <c r="AC15783" s="439"/>
      <c r="AD15783" s="439"/>
      <c r="AE15783" s="439"/>
      <c r="AF15783" s="439"/>
      <c r="AG15783" s="439"/>
      <c r="AH15783" s="439"/>
      <c r="AI15783" s="439"/>
      <c r="AJ15783" s="439"/>
    </row>
    <row r="15784" spans="29:36" x14ac:dyDescent="0.3">
      <c r="AC15784" s="439"/>
      <c r="AD15784" s="439"/>
      <c r="AE15784" s="439"/>
      <c r="AF15784" s="439"/>
      <c r="AG15784" s="439"/>
      <c r="AH15784" s="439"/>
      <c r="AI15784" s="439"/>
      <c r="AJ15784" s="439"/>
    </row>
    <row r="15785" spans="29:36" x14ac:dyDescent="0.3">
      <c r="AC15785" s="439"/>
      <c r="AD15785" s="439"/>
      <c r="AE15785" s="439"/>
      <c r="AF15785" s="439"/>
      <c r="AG15785" s="439"/>
      <c r="AH15785" s="439"/>
      <c r="AI15785" s="439"/>
      <c r="AJ15785" s="439"/>
    </row>
    <row r="15786" spans="29:36" x14ac:dyDescent="0.3">
      <c r="AC15786" s="439"/>
      <c r="AD15786" s="439"/>
      <c r="AE15786" s="439"/>
      <c r="AF15786" s="439"/>
      <c r="AG15786" s="439"/>
      <c r="AH15786" s="439"/>
      <c r="AI15786" s="439"/>
      <c r="AJ15786" s="439"/>
    </row>
    <row r="15787" spans="29:36" x14ac:dyDescent="0.3">
      <c r="AC15787" s="439"/>
      <c r="AD15787" s="439"/>
      <c r="AE15787" s="439"/>
      <c r="AF15787" s="439"/>
      <c r="AG15787" s="439"/>
      <c r="AH15787" s="439"/>
      <c r="AI15787" s="439"/>
      <c r="AJ15787" s="439"/>
    </row>
    <row r="15788" spans="29:36" x14ac:dyDescent="0.3">
      <c r="AC15788" s="439"/>
      <c r="AD15788" s="439"/>
      <c r="AE15788" s="439"/>
      <c r="AF15788" s="439"/>
      <c r="AG15788" s="439"/>
      <c r="AH15788" s="439"/>
      <c r="AI15788" s="439"/>
      <c r="AJ15788" s="439"/>
    </row>
    <row r="15789" spans="29:36" x14ac:dyDescent="0.3">
      <c r="AC15789" s="439"/>
      <c r="AD15789" s="439"/>
      <c r="AE15789" s="439"/>
      <c r="AF15789" s="439"/>
      <c r="AG15789" s="439"/>
      <c r="AH15789" s="439"/>
      <c r="AI15789" s="439"/>
      <c r="AJ15789" s="439"/>
    </row>
    <row r="15790" spans="29:36" x14ac:dyDescent="0.3">
      <c r="AC15790" s="439"/>
      <c r="AD15790" s="439"/>
      <c r="AE15790" s="439"/>
      <c r="AF15790" s="439"/>
      <c r="AG15790" s="439"/>
      <c r="AH15790" s="439"/>
      <c r="AI15790" s="439"/>
      <c r="AJ15790" s="439"/>
    </row>
    <row r="15791" spans="29:36" x14ac:dyDescent="0.3">
      <c r="AC15791" s="439"/>
      <c r="AD15791" s="439"/>
      <c r="AE15791" s="439"/>
      <c r="AF15791" s="439"/>
      <c r="AG15791" s="439"/>
      <c r="AH15791" s="439"/>
      <c r="AI15791" s="439"/>
      <c r="AJ15791" s="439"/>
    </row>
    <row r="15792" spans="29:36" x14ac:dyDescent="0.3">
      <c r="AC15792" s="439"/>
      <c r="AD15792" s="439"/>
      <c r="AE15792" s="439"/>
      <c r="AF15792" s="439"/>
      <c r="AG15792" s="439"/>
      <c r="AH15792" s="439"/>
      <c r="AI15792" s="439"/>
      <c r="AJ15792" s="439"/>
    </row>
    <row r="15793" spans="29:36" x14ac:dyDescent="0.3">
      <c r="AC15793" s="439"/>
      <c r="AD15793" s="439"/>
      <c r="AE15793" s="439"/>
      <c r="AF15793" s="439"/>
      <c r="AG15793" s="439"/>
      <c r="AH15793" s="439"/>
      <c r="AI15793" s="439"/>
      <c r="AJ15793" s="439"/>
    </row>
    <row r="15794" spans="29:36" x14ac:dyDescent="0.3">
      <c r="AC15794" s="439"/>
      <c r="AD15794" s="439"/>
      <c r="AE15794" s="439"/>
      <c r="AF15794" s="439"/>
      <c r="AG15794" s="439"/>
      <c r="AH15794" s="439"/>
      <c r="AI15794" s="439"/>
      <c r="AJ15794" s="439"/>
    </row>
    <row r="15795" spans="29:36" x14ac:dyDescent="0.3">
      <c r="AC15795" s="439"/>
      <c r="AD15795" s="439"/>
      <c r="AE15795" s="439"/>
      <c r="AF15795" s="439"/>
      <c r="AG15795" s="439"/>
      <c r="AH15795" s="439"/>
      <c r="AI15795" s="439"/>
      <c r="AJ15795" s="439"/>
    </row>
    <row r="15796" spans="29:36" x14ac:dyDescent="0.3">
      <c r="AC15796" s="439"/>
      <c r="AD15796" s="439"/>
      <c r="AE15796" s="439"/>
      <c r="AF15796" s="439"/>
      <c r="AG15796" s="439"/>
      <c r="AH15796" s="439"/>
      <c r="AI15796" s="439"/>
      <c r="AJ15796" s="439"/>
    </row>
    <row r="15797" spans="29:36" x14ac:dyDescent="0.3">
      <c r="AC15797" s="439"/>
      <c r="AD15797" s="439"/>
      <c r="AE15797" s="439"/>
      <c r="AF15797" s="439"/>
      <c r="AG15797" s="439"/>
      <c r="AH15797" s="439"/>
      <c r="AI15797" s="439"/>
      <c r="AJ15797" s="439"/>
    </row>
    <row r="15798" spans="29:36" x14ac:dyDescent="0.3">
      <c r="AC15798" s="439"/>
      <c r="AD15798" s="439"/>
      <c r="AE15798" s="439"/>
      <c r="AF15798" s="439"/>
      <c r="AG15798" s="439"/>
      <c r="AH15798" s="439"/>
      <c r="AI15798" s="439"/>
      <c r="AJ15798" s="439"/>
    </row>
    <row r="15799" spans="29:36" x14ac:dyDescent="0.3">
      <c r="AC15799" s="439"/>
      <c r="AD15799" s="439"/>
      <c r="AE15799" s="439"/>
      <c r="AF15799" s="439"/>
      <c r="AG15799" s="439"/>
      <c r="AH15799" s="439"/>
      <c r="AI15799" s="439"/>
      <c r="AJ15799" s="439"/>
    </row>
    <row r="15800" spans="29:36" x14ac:dyDescent="0.3">
      <c r="AC15800" s="439"/>
      <c r="AD15800" s="439"/>
      <c r="AE15800" s="439"/>
      <c r="AF15800" s="439"/>
      <c r="AG15800" s="439"/>
      <c r="AH15800" s="439"/>
      <c r="AI15800" s="439"/>
      <c r="AJ15800" s="439"/>
    </row>
    <row r="15801" spans="29:36" x14ac:dyDescent="0.3">
      <c r="AC15801" s="439"/>
      <c r="AD15801" s="439"/>
      <c r="AE15801" s="439"/>
      <c r="AF15801" s="439"/>
      <c r="AG15801" s="439"/>
      <c r="AH15801" s="439"/>
      <c r="AI15801" s="439"/>
      <c r="AJ15801" s="439"/>
    </row>
    <row r="15802" spans="29:36" x14ac:dyDescent="0.3">
      <c r="AC15802" s="439"/>
      <c r="AD15802" s="439"/>
      <c r="AE15802" s="439"/>
      <c r="AF15802" s="439"/>
      <c r="AG15802" s="439"/>
      <c r="AH15802" s="439"/>
      <c r="AI15802" s="439"/>
      <c r="AJ15802" s="439"/>
    </row>
    <row r="15803" spans="29:36" x14ac:dyDescent="0.3">
      <c r="AC15803" s="439"/>
      <c r="AD15803" s="439"/>
      <c r="AE15803" s="439"/>
      <c r="AF15803" s="439"/>
      <c r="AG15803" s="439"/>
      <c r="AH15803" s="439"/>
      <c r="AI15803" s="439"/>
      <c r="AJ15803" s="439"/>
    </row>
    <row r="15804" spans="29:36" x14ac:dyDescent="0.3">
      <c r="AC15804" s="439"/>
      <c r="AD15804" s="439"/>
      <c r="AE15804" s="439"/>
      <c r="AF15804" s="439"/>
      <c r="AG15804" s="439"/>
      <c r="AH15804" s="439"/>
      <c r="AI15804" s="439"/>
      <c r="AJ15804" s="439"/>
    </row>
    <row r="15805" spans="29:36" x14ac:dyDescent="0.3">
      <c r="AC15805" s="439"/>
      <c r="AD15805" s="439"/>
      <c r="AE15805" s="439"/>
      <c r="AF15805" s="439"/>
      <c r="AG15805" s="439"/>
      <c r="AH15805" s="439"/>
      <c r="AI15805" s="439"/>
      <c r="AJ15805" s="439"/>
    </row>
    <row r="15806" spans="29:36" x14ac:dyDescent="0.3">
      <c r="AC15806" s="439"/>
      <c r="AD15806" s="439"/>
      <c r="AE15806" s="439"/>
      <c r="AF15806" s="439"/>
      <c r="AG15806" s="439"/>
      <c r="AH15806" s="439"/>
      <c r="AI15806" s="439"/>
      <c r="AJ15806" s="439"/>
    </row>
    <row r="15807" spans="29:36" x14ac:dyDescent="0.3">
      <c r="AC15807" s="439"/>
      <c r="AD15807" s="439"/>
      <c r="AE15807" s="439"/>
      <c r="AF15807" s="439"/>
      <c r="AG15807" s="439"/>
      <c r="AH15807" s="439"/>
      <c r="AI15807" s="439"/>
      <c r="AJ15807" s="439"/>
    </row>
    <row r="15808" spans="29:36" x14ac:dyDescent="0.3">
      <c r="AC15808" s="439"/>
      <c r="AD15808" s="439"/>
      <c r="AE15808" s="439"/>
      <c r="AF15808" s="439"/>
      <c r="AG15808" s="439"/>
      <c r="AH15808" s="439"/>
      <c r="AI15808" s="439"/>
      <c r="AJ15808" s="439"/>
    </row>
    <row r="15809" spans="29:36" x14ac:dyDescent="0.3">
      <c r="AC15809" s="439"/>
      <c r="AD15809" s="439"/>
      <c r="AE15809" s="439"/>
      <c r="AF15809" s="439"/>
      <c r="AG15809" s="439"/>
      <c r="AH15809" s="439"/>
      <c r="AI15809" s="439"/>
      <c r="AJ15809" s="439"/>
    </row>
    <row r="15810" spans="29:36" x14ac:dyDescent="0.3">
      <c r="AC15810" s="439"/>
      <c r="AD15810" s="439"/>
      <c r="AE15810" s="439"/>
      <c r="AF15810" s="439"/>
      <c r="AG15810" s="439"/>
      <c r="AH15810" s="439"/>
      <c r="AI15810" s="439"/>
      <c r="AJ15810" s="439"/>
    </row>
    <row r="15811" spans="29:36" x14ac:dyDescent="0.3">
      <c r="AC15811" s="439"/>
      <c r="AD15811" s="439"/>
      <c r="AE15811" s="439"/>
      <c r="AF15811" s="439"/>
      <c r="AG15811" s="439"/>
      <c r="AH15811" s="439"/>
      <c r="AI15811" s="439"/>
      <c r="AJ15811" s="439"/>
    </row>
    <row r="15812" spans="29:36" x14ac:dyDescent="0.3">
      <c r="AC15812" s="439"/>
      <c r="AD15812" s="439"/>
      <c r="AE15812" s="439"/>
      <c r="AF15812" s="439"/>
      <c r="AG15812" s="439"/>
      <c r="AH15812" s="439"/>
      <c r="AI15812" s="439"/>
      <c r="AJ15812" s="439"/>
    </row>
    <row r="15813" spans="29:36" x14ac:dyDescent="0.3">
      <c r="AC15813" s="439"/>
      <c r="AD15813" s="439"/>
      <c r="AE15813" s="439"/>
      <c r="AF15813" s="439"/>
      <c r="AG15813" s="439"/>
      <c r="AH15813" s="439"/>
      <c r="AI15813" s="439"/>
      <c r="AJ15813" s="439"/>
    </row>
    <row r="15814" spans="29:36" x14ac:dyDescent="0.3">
      <c r="AC15814" s="439"/>
      <c r="AD15814" s="439"/>
      <c r="AE15814" s="439"/>
      <c r="AF15814" s="439"/>
      <c r="AG15814" s="439"/>
      <c r="AH15814" s="439"/>
      <c r="AI15814" s="439"/>
      <c r="AJ15814" s="439"/>
    </row>
    <row r="15815" spans="29:36" x14ac:dyDescent="0.3">
      <c r="AC15815" s="439"/>
      <c r="AD15815" s="439"/>
      <c r="AE15815" s="439"/>
      <c r="AF15815" s="439"/>
      <c r="AG15815" s="439"/>
      <c r="AH15815" s="439"/>
      <c r="AI15815" s="439"/>
      <c r="AJ15815" s="439"/>
    </row>
    <row r="15816" spans="29:36" x14ac:dyDescent="0.3">
      <c r="AC15816" s="439"/>
      <c r="AD15816" s="439"/>
      <c r="AE15816" s="439"/>
      <c r="AF15816" s="439"/>
      <c r="AG15816" s="439"/>
      <c r="AH15816" s="439"/>
      <c r="AI15816" s="439"/>
      <c r="AJ15816" s="439"/>
    </row>
    <row r="15817" spans="29:36" x14ac:dyDescent="0.3">
      <c r="AC15817" s="439"/>
      <c r="AD15817" s="439"/>
      <c r="AE15817" s="439"/>
      <c r="AF15817" s="439"/>
      <c r="AG15817" s="439"/>
      <c r="AH15817" s="439"/>
      <c r="AI15817" s="439"/>
      <c r="AJ15817" s="439"/>
    </row>
    <row r="15818" spans="29:36" x14ac:dyDescent="0.3">
      <c r="AC15818" s="439"/>
      <c r="AD15818" s="439"/>
      <c r="AE15818" s="439"/>
      <c r="AF15818" s="439"/>
      <c r="AG15818" s="439"/>
      <c r="AH15818" s="439"/>
      <c r="AI15818" s="439"/>
      <c r="AJ15818" s="439"/>
    </row>
    <row r="15819" spans="29:36" x14ac:dyDescent="0.3">
      <c r="AC15819" s="439"/>
      <c r="AD15819" s="439"/>
      <c r="AE15819" s="439"/>
      <c r="AF15819" s="439"/>
      <c r="AG15819" s="439"/>
      <c r="AH15819" s="439"/>
      <c r="AI15819" s="439"/>
      <c r="AJ15819" s="439"/>
    </row>
    <row r="15820" spans="29:36" x14ac:dyDescent="0.3">
      <c r="AC15820" s="439"/>
      <c r="AD15820" s="439"/>
      <c r="AE15820" s="439"/>
      <c r="AF15820" s="439"/>
      <c r="AG15820" s="439"/>
      <c r="AH15820" s="439"/>
      <c r="AI15820" s="439"/>
      <c r="AJ15820" s="439"/>
    </row>
    <row r="15821" spans="29:36" x14ac:dyDescent="0.3">
      <c r="AC15821" s="439"/>
      <c r="AD15821" s="439"/>
      <c r="AE15821" s="439"/>
      <c r="AF15821" s="439"/>
      <c r="AG15821" s="439"/>
      <c r="AH15821" s="439"/>
      <c r="AI15821" s="439"/>
      <c r="AJ15821" s="439"/>
    </row>
    <row r="15822" spans="29:36" x14ac:dyDescent="0.3">
      <c r="AC15822" s="439"/>
      <c r="AD15822" s="439"/>
      <c r="AE15822" s="439"/>
      <c r="AF15822" s="439"/>
      <c r="AG15822" s="439"/>
      <c r="AH15822" s="439"/>
      <c r="AI15822" s="439"/>
      <c r="AJ15822" s="439"/>
    </row>
    <row r="15823" spans="29:36" x14ac:dyDescent="0.3">
      <c r="AC15823" s="439"/>
      <c r="AD15823" s="439"/>
      <c r="AE15823" s="439"/>
      <c r="AF15823" s="439"/>
      <c r="AG15823" s="439"/>
      <c r="AH15823" s="439"/>
      <c r="AI15823" s="439"/>
      <c r="AJ15823" s="439"/>
    </row>
    <row r="15824" spans="29:36" x14ac:dyDescent="0.3">
      <c r="AC15824" s="439"/>
      <c r="AD15824" s="439"/>
      <c r="AE15824" s="439"/>
      <c r="AF15824" s="439"/>
      <c r="AG15824" s="439"/>
      <c r="AH15824" s="439"/>
      <c r="AI15824" s="439"/>
      <c r="AJ15824" s="439"/>
    </row>
    <row r="15825" spans="29:36" x14ac:dyDescent="0.3">
      <c r="AC15825" s="439"/>
      <c r="AD15825" s="439"/>
      <c r="AE15825" s="439"/>
      <c r="AF15825" s="439"/>
      <c r="AG15825" s="439"/>
      <c r="AH15825" s="439"/>
      <c r="AI15825" s="439"/>
      <c r="AJ15825" s="439"/>
    </row>
    <row r="15826" spans="29:36" x14ac:dyDescent="0.3">
      <c r="AC15826" s="439"/>
      <c r="AD15826" s="439"/>
      <c r="AE15826" s="439"/>
      <c r="AF15826" s="439"/>
      <c r="AG15826" s="439"/>
      <c r="AH15826" s="439"/>
      <c r="AI15826" s="439"/>
      <c r="AJ15826" s="439"/>
    </row>
    <row r="15827" spans="29:36" x14ac:dyDescent="0.3">
      <c r="AC15827" s="439"/>
      <c r="AD15827" s="439"/>
      <c r="AE15827" s="439"/>
      <c r="AF15827" s="439"/>
      <c r="AG15827" s="439"/>
      <c r="AH15827" s="439"/>
      <c r="AI15827" s="439"/>
      <c r="AJ15827" s="439"/>
    </row>
    <row r="15828" spans="29:36" x14ac:dyDescent="0.3">
      <c r="AC15828" s="439"/>
      <c r="AD15828" s="439"/>
      <c r="AE15828" s="439"/>
      <c r="AF15828" s="439"/>
      <c r="AG15828" s="439"/>
      <c r="AH15828" s="439"/>
      <c r="AI15828" s="439"/>
      <c r="AJ15828" s="439"/>
    </row>
    <row r="15829" spans="29:36" x14ac:dyDescent="0.3">
      <c r="AC15829" s="439"/>
      <c r="AD15829" s="439"/>
      <c r="AE15829" s="439"/>
      <c r="AF15829" s="439"/>
      <c r="AG15829" s="439"/>
      <c r="AH15829" s="439"/>
      <c r="AI15829" s="439"/>
      <c r="AJ15829" s="439"/>
    </row>
    <row r="15830" spans="29:36" x14ac:dyDescent="0.3">
      <c r="AC15830" s="439"/>
      <c r="AD15830" s="439"/>
      <c r="AE15830" s="439"/>
      <c r="AF15830" s="439"/>
      <c r="AG15830" s="439"/>
      <c r="AH15830" s="439"/>
      <c r="AI15830" s="439"/>
      <c r="AJ15830" s="439"/>
    </row>
    <row r="15831" spans="29:36" x14ac:dyDescent="0.3">
      <c r="AC15831" s="439"/>
      <c r="AD15831" s="439"/>
      <c r="AE15831" s="439"/>
      <c r="AF15831" s="439"/>
      <c r="AG15831" s="439"/>
      <c r="AH15831" s="439"/>
      <c r="AI15831" s="439"/>
      <c r="AJ15831" s="439"/>
    </row>
    <row r="15832" spans="29:36" x14ac:dyDescent="0.3">
      <c r="AC15832" s="439"/>
      <c r="AD15832" s="439"/>
      <c r="AE15832" s="439"/>
      <c r="AF15832" s="439"/>
      <c r="AG15832" s="439"/>
      <c r="AH15832" s="439"/>
      <c r="AI15832" s="439"/>
      <c r="AJ15832" s="439"/>
    </row>
    <row r="15833" spans="29:36" x14ac:dyDescent="0.3">
      <c r="AC15833" s="439"/>
      <c r="AD15833" s="439"/>
      <c r="AE15833" s="439"/>
      <c r="AF15833" s="439"/>
      <c r="AG15833" s="439"/>
      <c r="AH15833" s="439"/>
      <c r="AI15833" s="439"/>
      <c r="AJ15833" s="439"/>
    </row>
    <row r="15834" spans="29:36" x14ac:dyDescent="0.3">
      <c r="AC15834" s="439"/>
      <c r="AD15834" s="439"/>
      <c r="AE15834" s="439"/>
      <c r="AF15834" s="439"/>
      <c r="AG15834" s="439"/>
      <c r="AH15834" s="439"/>
      <c r="AI15834" s="439"/>
      <c r="AJ15834" s="439"/>
    </row>
    <row r="15835" spans="29:36" x14ac:dyDescent="0.3">
      <c r="AC15835" s="439"/>
      <c r="AD15835" s="439"/>
      <c r="AE15835" s="439"/>
      <c r="AF15835" s="439"/>
      <c r="AG15835" s="439"/>
      <c r="AH15835" s="439"/>
      <c r="AI15835" s="439"/>
      <c r="AJ15835" s="439"/>
    </row>
    <row r="15836" spans="29:36" x14ac:dyDescent="0.3">
      <c r="AC15836" s="439"/>
      <c r="AD15836" s="439"/>
      <c r="AE15836" s="439"/>
      <c r="AF15836" s="439"/>
      <c r="AG15836" s="439"/>
      <c r="AH15836" s="439"/>
      <c r="AI15836" s="439"/>
      <c r="AJ15836" s="439"/>
    </row>
    <row r="15837" spans="29:36" x14ac:dyDescent="0.3">
      <c r="AC15837" s="439"/>
      <c r="AD15837" s="439"/>
      <c r="AE15837" s="439"/>
      <c r="AF15837" s="439"/>
      <c r="AG15837" s="439"/>
      <c r="AH15837" s="439"/>
      <c r="AI15837" s="439"/>
      <c r="AJ15837" s="439"/>
    </row>
    <row r="15838" spans="29:36" x14ac:dyDescent="0.3">
      <c r="AC15838" s="439"/>
      <c r="AD15838" s="439"/>
      <c r="AE15838" s="439"/>
      <c r="AF15838" s="439"/>
      <c r="AG15838" s="439"/>
      <c r="AH15838" s="439"/>
      <c r="AI15838" s="439"/>
      <c r="AJ15838" s="439"/>
    </row>
    <row r="15839" spans="29:36" x14ac:dyDescent="0.3">
      <c r="AC15839" s="439"/>
      <c r="AD15839" s="439"/>
      <c r="AE15839" s="439"/>
      <c r="AF15839" s="439"/>
      <c r="AG15839" s="439"/>
      <c r="AH15839" s="439"/>
      <c r="AI15839" s="439"/>
      <c r="AJ15839" s="439"/>
    </row>
    <row r="15840" spans="29:36" x14ac:dyDescent="0.3">
      <c r="AC15840" s="439"/>
      <c r="AD15840" s="439"/>
      <c r="AE15840" s="439"/>
      <c r="AF15840" s="439"/>
      <c r="AG15840" s="439"/>
      <c r="AH15840" s="439"/>
      <c r="AI15840" s="439"/>
      <c r="AJ15840" s="439"/>
    </row>
    <row r="15841" spans="29:36" x14ac:dyDescent="0.3">
      <c r="AC15841" s="439"/>
      <c r="AD15841" s="439"/>
      <c r="AE15841" s="439"/>
      <c r="AF15841" s="439"/>
      <c r="AG15841" s="439"/>
      <c r="AH15841" s="439"/>
      <c r="AI15841" s="439"/>
      <c r="AJ15841" s="439"/>
    </row>
    <row r="15842" spans="29:36" x14ac:dyDescent="0.3">
      <c r="AC15842" s="439"/>
      <c r="AD15842" s="439"/>
      <c r="AE15842" s="439"/>
      <c r="AF15842" s="439"/>
      <c r="AG15842" s="439"/>
      <c r="AH15842" s="439"/>
      <c r="AI15842" s="439"/>
      <c r="AJ15842" s="439"/>
    </row>
    <row r="15843" spans="29:36" x14ac:dyDescent="0.3">
      <c r="AC15843" s="439"/>
      <c r="AD15843" s="439"/>
      <c r="AE15843" s="439"/>
      <c r="AF15843" s="439"/>
      <c r="AG15843" s="439"/>
      <c r="AH15843" s="439"/>
      <c r="AI15843" s="439"/>
      <c r="AJ15843" s="439"/>
    </row>
    <row r="15844" spans="29:36" x14ac:dyDescent="0.3">
      <c r="AC15844" s="439"/>
      <c r="AD15844" s="439"/>
      <c r="AE15844" s="439"/>
      <c r="AF15844" s="439"/>
      <c r="AG15844" s="439"/>
      <c r="AH15844" s="439"/>
      <c r="AI15844" s="439"/>
      <c r="AJ15844" s="439"/>
    </row>
    <row r="15845" spans="29:36" x14ac:dyDescent="0.3">
      <c r="AC15845" s="439"/>
      <c r="AD15845" s="439"/>
      <c r="AE15845" s="439"/>
      <c r="AF15845" s="439"/>
      <c r="AG15845" s="439"/>
      <c r="AH15845" s="439"/>
      <c r="AI15845" s="439"/>
      <c r="AJ15845" s="439"/>
    </row>
    <row r="15846" spans="29:36" x14ac:dyDescent="0.3">
      <c r="AC15846" s="439"/>
      <c r="AD15846" s="439"/>
      <c r="AE15846" s="439"/>
      <c r="AF15846" s="439"/>
      <c r="AG15846" s="439"/>
      <c r="AH15846" s="439"/>
      <c r="AI15846" s="439"/>
      <c r="AJ15846" s="439"/>
    </row>
    <row r="15847" spans="29:36" x14ac:dyDescent="0.3">
      <c r="AC15847" s="439"/>
      <c r="AD15847" s="439"/>
      <c r="AE15847" s="439"/>
      <c r="AF15847" s="439"/>
      <c r="AG15847" s="439"/>
      <c r="AH15847" s="439"/>
      <c r="AI15847" s="439"/>
      <c r="AJ15847" s="439"/>
    </row>
    <row r="15848" spans="29:36" x14ac:dyDescent="0.3">
      <c r="AC15848" s="439"/>
      <c r="AD15848" s="439"/>
      <c r="AE15848" s="439"/>
      <c r="AF15848" s="439"/>
      <c r="AG15848" s="439"/>
      <c r="AH15848" s="439"/>
      <c r="AI15848" s="439"/>
      <c r="AJ15848" s="439"/>
    </row>
    <row r="15849" spans="29:36" x14ac:dyDescent="0.3">
      <c r="AC15849" s="439"/>
      <c r="AD15849" s="439"/>
      <c r="AE15849" s="439"/>
      <c r="AF15849" s="439"/>
      <c r="AG15849" s="439"/>
      <c r="AH15849" s="439"/>
      <c r="AI15849" s="439"/>
      <c r="AJ15849" s="439"/>
    </row>
    <row r="15850" spans="29:36" x14ac:dyDescent="0.3">
      <c r="AC15850" s="439"/>
      <c r="AD15850" s="439"/>
      <c r="AE15850" s="439"/>
      <c r="AF15850" s="439"/>
      <c r="AG15850" s="439"/>
      <c r="AH15850" s="439"/>
      <c r="AI15850" s="439"/>
      <c r="AJ15850" s="439"/>
    </row>
    <row r="15851" spans="29:36" x14ac:dyDescent="0.3">
      <c r="AC15851" s="439"/>
      <c r="AD15851" s="439"/>
      <c r="AE15851" s="439"/>
      <c r="AF15851" s="439"/>
      <c r="AG15851" s="439"/>
      <c r="AH15851" s="439"/>
      <c r="AI15851" s="439"/>
      <c r="AJ15851" s="439"/>
    </row>
    <row r="15852" spans="29:36" x14ac:dyDescent="0.3">
      <c r="AC15852" s="439"/>
      <c r="AD15852" s="439"/>
      <c r="AE15852" s="439"/>
      <c r="AF15852" s="439"/>
      <c r="AG15852" s="439"/>
      <c r="AH15852" s="439"/>
      <c r="AI15852" s="439"/>
      <c r="AJ15852" s="439"/>
    </row>
    <row r="15853" spans="29:36" x14ac:dyDescent="0.3">
      <c r="AC15853" s="439"/>
      <c r="AD15853" s="439"/>
      <c r="AE15853" s="439"/>
      <c r="AF15853" s="439"/>
      <c r="AG15853" s="439"/>
      <c r="AH15853" s="439"/>
      <c r="AI15853" s="439"/>
      <c r="AJ15853" s="439"/>
    </row>
    <row r="15854" spans="29:36" x14ac:dyDescent="0.3">
      <c r="AC15854" s="439"/>
      <c r="AD15854" s="439"/>
      <c r="AE15854" s="439"/>
      <c r="AF15854" s="439"/>
      <c r="AG15854" s="439"/>
      <c r="AH15854" s="439"/>
      <c r="AI15854" s="439"/>
      <c r="AJ15854" s="439"/>
    </row>
    <row r="15855" spans="29:36" x14ac:dyDescent="0.3">
      <c r="AC15855" s="439"/>
      <c r="AD15855" s="439"/>
      <c r="AE15855" s="439"/>
      <c r="AF15855" s="439"/>
      <c r="AG15855" s="439"/>
      <c r="AH15855" s="439"/>
      <c r="AI15855" s="439"/>
      <c r="AJ15855" s="439"/>
    </row>
    <row r="15856" spans="29:36" x14ac:dyDescent="0.3">
      <c r="AC15856" s="439"/>
      <c r="AD15856" s="439"/>
      <c r="AE15856" s="439"/>
      <c r="AF15856" s="439"/>
      <c r="AG15856" s="439"/>
      <c r="AH15856" s="439"/>
      <c r="AI15856" s="439"/>
      <c r="AJ15856" s="439"/>
    </row>
    <row r="15857" spans="29:36" x14ac:dyDescent="0.3">
      <c r="AC15857" s="439"/>
      <c r="AD15857" s="439"/>
      <c r="AE15857" s="439"/>
      <c r="AF15857" s="439"/>
      <c r="AG15857" s="439"/>
      <c r="AH15857" s="439"/>
      <c r="AI15857" s="439"/>
      <c r="AJ15857" s="439"/>
    </row>
    <row r="15858" spans="29:36" x14ac:dyDescent="0.3">
      <c r="AC15858" s="439"/>
      <c r="AD15858" s="439"/>
      <c r="AE15858" s="439"/>
      <c r="AF15858" s="439"/>
      <c r="AG15858" s="439"/>
      <c r="AH15858" s="439"/>
      <c r="AI15858" s="439"/>
      <c r="AJ15858" s="439"/>
    </row>
    <row r="15859" spans="29:36" x14ac:dyDescent="0.3">
      <c r="AC15859" s="439"/>
      <c r="AD15859" s="439"/>
      <c r="AE15859" s="439"/>
      <c r="AF15859" s="439"/>
      <c r="AG15859" s="439"/>
      <c r="AH15859" s="439"/>
      <c r="AI15859" s="439"/>
      <c r="AJ15859" s="439"/>
    </row>
    <row r="15860" spans="29:36" x14ac:dyDescent="0.3">
      <c r="AC15860" s="439"/>
      <c r="AD15860" s="439"/>
      <c r="AE15860" s="439"/>
      <c r="AF15860" s="439"/>
      <c r="AG15860" s="439"/>
      <c r="AH15860" s="439"/>
      <c r="AI15860" s="439"/>
      <c r="AJ15860" s="439"/>
    </row>
    <row r="15861" spans="29:36" x14ac:dyDescent="0.3">
      <c r="AC15861" s="439"/>
      <c r="AD15861" s="439"/>
      <c r="AE15861" s="439"/>
      <c r="AF15861" s="439"/>
      <c r="AG15861" s="439"/>
      <c r="AH15861" s="439"/>
      <c r="AI15861" s="439"/>
      <c r="AJ15861" s="439"/>
    </row>
    <row r="15862" spans="29:36" x14ac:dyDescent="0.3">
      <c r="AC15862" s="439"/>
      <c r="AD15862" s="439"/>
      <c r="AE15862" s="439"/>
      <c r="AF15862" s="439"/>
      <c r="AG15862" s="439"/>
      <c r="AH15862" s="439"/>
      <c r="AI15862" s="439"/>
      <c r="AJ15862" s="439"/>
    </row>
    <row r="15863" spans="29:36" x14ac:dyDescent="0.3">
      <c r="AC15863" s="439"/>
      <c r="AD15863" s="439"/>
      <c r="AE15863" s="439"/>
      <c r="AF15863" s="439"/>
      <c r="AG15863" s="439"/>
      <c r="AH15863" s="439"/>
      <c r="AI15863" s="439"/>
      <c r="AJ15863" s="439"/>
    </row>
    <row r="15864" spans="29:36" x14ac:dyDescent="0.3">
      <c r="AC15864" s="439"/>
      <c r="AD15864" s="439"/>
      <c r="AE15864" s="439"/>
      <c r="AF15864" s="439"/>
      <c r="AG15864" s="439"/>
      <c r="AH15864" s="439"/>
      <c r="AI15864" s="439"/>
      <c r="AJ15864" s="439"/>
    </row>
    <row r="15865" spans="29:36" x14ac:dyDescent="0.3">
      <c r="AC15865" s="439"/>
      <c r="AD15865" s="439"/>
      <c r="AE15865" s="439"/>
      <c r="AF15865" s="439"/>
      <c r="AG15865" s="439"/>
      <c r="AH15865" s="439"/>
      <c r="AI15865" s="439"/>
      <c r="AJ15865" s="439"/>
    </row>
    <row r="15866" spans="29:36" x14ac:dyDescent="0.3">
      <c r="AC15866" s="439"/>
      <c r="AD15866" s="439"/>
      <c r="AE15866" s="439"/>
      <c r="AF15866" s="439"/>
      <c r="AG15866" s="439"/>
      <c r="AH15866" s="439"/>
      <c r="AI15866" s="439"/>
      <c r="AJ15866" s="439"/>
    </row>
    <row r="15867" spans="29:36" x14ac:dyDescent="0.3">
      <c r="AC15867" s="439"/>
      <c r="AD15867" s="439"/>
      <c r="AE15867" s="439"/>
      <c r="AF15867" s="439"/>
      <c r="AG15867" s="439"/>
      <c r="AH15867" s="439"/>
      <c r="AI15867" s="439"/>
      <c r="AJ15867" s="439"/>
    </row>
    <row r="15868" spans="29:36" x14ac:dyDescent="0.3">
      <c r="AC15868" s="439"/>
      <c r="AD15868" s="439"/>
      <c r="AE15868" s="439"/>
      <c r="AF15868" s="439"/>
      <c r="AG15868" s="439"/>
      <c r="AH15868" s="439"/>
      <c r="AI15868" s="439"/>
      <c r="AJ15868" s="439"/>
    </row>
    <row r="15869" spans="29:36" x14ac:dyDescent="0.3">
      <c r="AC15869" s="439"/>
      <c r="AD15869" s="439"/>
      <c r="AE15869" s="439"/>
      <c r="AF15869" s="439"/>
      <c r="AG15869" s="439"/>
      <c r="AH15869" s="439"/>
      <c r="AI15869" s="439"/>
      <c r="AJ15869" s="439"/>
    </row>
    <row r="15870" spans="29:36" x14ac:dyDescent="0.3">
      <c r="AC15870" s="439"/>
      <c r="AD15870" s="439"/>
      <c r="AE15870" s="439"/>
      <c r="AF15870" s="439"/>
      <c r="AG15870" s="439"/>
      <c r="AH15870" s="439"/>
      <c r="AI15870" s="439"/>
      <c r="AJ15870" s="439"/>
    </row>
    <row r="15871" spans="29:36" x14ac:dyDescent="0.3">
      <c r="AC15871" s="439"/>
      <c r="AD15871" s="439"/>
      <c r="AE15871" s="439"/>
      <c r="AF15871" s="439"/>
      <c r="AG15871" s="439"/>
      <c r="AH15871" s="439"/>
      <c r="AI15871" s="439"/>
      <c r="AJ15871" s="439"/>
    </row>
    <row r="15872" spans="29:36" x14ac:dyDescent="0.3">
      <c r="AC15872" s="439"/>
      <c r="AD15872" s="439"/>
      <c r="AE15872" s="439"/>
      <c r="AF15872" s="439"/>
      <c r="AG15872" s="439"/>
      <c r="AH15872" s="439"/>
      <c r="AI15872" s="439"/>
      <c r="AJ15872" s="439"/>
    </row>
    <row r="15873" spans="29:36" x14ac:dyDescent="0.3">
      <c r="AC15873" s="439"/>
      <c r="AD15873" s="439"/>
      <c r="AE15873" s="439"/>
      <c r="AF15873" s="439"/>
      <c r="AG15873" s="439"/>
      <c r="AH15873" s="439"/>
      <c r="AI15873" s="439"/>
      <c r="AJ15873" s="439"/>
    </row>
    <row r="15874" spans="29:36" x14ac:dyDescent="0.3">
      <c r="AC15874" s="439"/>
      <c r="AD15874" s="439"/>
      <c r="AE15874" s="439"/>
      <c r="AF15874" s="439"/>
      <c r="AG15874" s="439"/>
      <c r="AH15874" s="439"/>
      <c r="AI15874" s="439"/>
      <c r="AJ15874" s="439"/>
    </row>
    <row r="15875" spans="29:36" x14ac:dyDescent="0.3">
      <c r="AC15875" s="439"/>
      <c r="AD15875" s="439"/>
      <c r="AE15875" s="439"/>
      <c r="AF15875" s="439"/>
      <c r="AG15875" s="439"/>
      <c r="AH15875" s="439"/>
      <c r="AI15875" s="439"/>
      <c r="AJ15875" s="439"/>
    </row>
    <row r="15876" spans="29:36" x14ac:dyDescent="0.3">
      <c r="AC15876" s="439"/>
      <c r="AD15876" s="439"/>
      <c r="AE15876" s="439"/>
      <c r="AF15876" s="439"/>
      <c r="AG15876" s="439"/>
      <c r="AH15876" s="439"/>
      <c r="AI15876" s="439"/>
      <c r="AJ15876" s="439"/>
    </row>
    <row r="15877" spans="29:36" x14ac:dyDescent="0.3">
      <c r="AC15877" s="439"/>
      <c r="AD15877" s="439"/>
      <c r="AE15877" s="439"/>
      <c r="AF15877" s="439"/>
      <c r="AG15877" s="439"/>
      <c r="AH15877" s="439"/>
      <c r="AI15877" s="439"/>
      <c r="AJ15877" s="439"/>
    </row>
    <row r="15878" spans="29:36" x14ac:dyDescent="0.3">
      <c r="AC15878" s="439"/>
      <c r="AD15878" s="439"/>
      <c r="AE15878" s="439"/>
      <c r="AF15878" s="439"/>
      <c r="AG15878" s="439"/>
      <c r="AH15878" s="439"/>
      <c r="AI15878" s="439"/>
      <c r="AJ15878" s="439"/>
    </row>
    <row r="15879" spans="29:36" x14ac:dyDescent="0.3">
      <c r="AC15879" s="439"/>
      <c r="AD15879" s="439"/>
      <c r="AE15879" s="439"/>
      <c r="AF15879" s="439"/>
      <c r="AG15879" s="439"/>
      <c r="AH15879" s="439"/>
      <c r="AI15879" s="439"/>
      <c r="AJ15879" s="439"/>
    </row>
    <row r="15880" spans="29:36" x14ac:dyDescent="0.3">
      <c r="AC15880" s="439"/>
      <c r="AD15880" s="439"/>
      <c r="AE15880" s="439"/>
      <c r="AF15880" s="439"/>
      <c r="AG15880" s="439"/>
      <c r="AH15880" s="439"/>
      <c r="AI15880" s="439"/>
      <c r="AJ15880" s="439"/>
    </row>
    <row r="15881" spans="29:36" x14ac:dyDescent="0.3">
      <c r="AC15881" s="439"/>
      <c r="AD15881" s="439"/>
      <c r="AE15881" s="439"/>
      <c r="AF15881" s="439"/>
      <c r="AG15881" s="439"/>
      <c r="AH15881" s="439"/>
      <c r="AI15881" s="439"/>
      <c r="AJ15881" s="439"/>
    </row>
    <row r="15882" spans="29:36" x14ac:dyDescent="0.3">
      <c r="AC15882" s="439"/>
      <c r="AD15882" s="439"/>
      <c r="AE15882" s="439"/>
      <c r="AF15882" s="439"/>
      <c r="AG15882" s="439"/>
      <c r="AH15882" s="439"/>
      <c r="AI15882" s="439"/>
      <c r="AJ15882" s="439"/>
    </row>
    <row r="15883" spans="29:36" x14ac:dyDescent="0.3">
      <c r="AC15883" s="439"/>
      <c r="AD15883" s="439"/>
      <c r="AE15883" s="439"/>
      <c r="AF15883" s="439"/>
      <c r="AG15883" s="439"/>
      <c r="AH15883" s="439"/>
      <c r="AI15883" s="439"/>
      <c r="AJ15883" s="439"/>
    </row>
    <row r="15884" spans="29:36" x14ac:dyDescent="0.3">
      <c r="AC15884" s="439"/>
      <c r="AD15884" s="439"/>
      <c r="AE15884" s="439"/>
      <c r="AF15884" s="439"/>
      <c r="AG15884" s="439"/>
      <c r="AH15884" s="439"/>
      <c r="AI15884" s="439"/>
      <c r="AJ15884" s="439"/>
    </row>
    <row r="15885" spans="29:36" x14ac:dyDescent="0.3">
      <c r="AC15885" s="439"/>
      <c r="AD15885" s="439"/>
      <c r="AE15885" s="439"/>
      <c r="AF15885" s="439"/>
      <c r="AG15885" s="439"/>
      <c r="AH15885" s="439"/>
      <c r="AI15885" s="439"/>
      <c r="AJ15885" s="439"/>
    </row>
    <row r="15886" spans="29:36" x14ac:dyDescent="0.3">
      <c r="AC15886" s="439"/>
      <c r="AD15886" s="439"/>
      <c r="AE15886" s="439"/>
      <c r="AF15886" s="439"/>
      <c r="AG15886" s="439"/>
      <c r="AH15886" s="439"/>
      <c r="AI15886" s="439"/>
      <c r="AJ15886" s="439"/>
    </row>
    <row r="15887" spans="29:36" x14ac:dyDescent="0.3">
      <c r="AC15887" s="439"/>
      <c r="AD15887" s="439"/>
      <c r="AE15887" s="439"/>
      <c r="AF15887" s="439"/>
      <c r="AG15887" s="439"/>
      <c r="AH15887" s="439"/>
      <c r="AI15887" s="439"/>
      <c r="AJ15887" s="439"/>
    </row>
    <row r="15888" spans="29:36" x14ac:dyDescent="0.3">
      <c r="AC15888" s="439"/>
      <c r="AD15888" s="439"/>
      <c r="AE15888" s="439"/>
      <c r="AF15888" s="439"/>
      <c r="AG15888" s="439"/>
      <c r="AH15888" s="439"/>
      <c r="AI15888" s="439"/>
      <c r="AJ15888" s="439"/>
    </row>
    <row r="15889" spans="29:36" x14ac:dyDescent="0.3">
      <c r="AC15889" s="439"/>
      <c r="AD15889" s="439"/>
      <c r="AE15889" s="439"/>
      <c r="AF15889" s="439"/>
      <c r="AG15889" s="439"/>
      <c r="AH15889" s="439"/>
      <c r="AI15889" s="439"/>
      <c r="AJ15889" s="439"/>
    </row>
    <row r="15890" spans="29:36" x14ac:dyDescent="0.3">
      <c r="AC15890" s="439"/>
      <c r="AD15890" s="439"/>
      <c r="AE15890" s="439"/>
      <c r="AF15890" s="439"/>
      <c r="AG15890" s="439"/>
      <c r="AH15890" s="439"/>
      <c r="AI15890" s="439"/>
      <c r="AJ15890" s="439"/>
    </row>
    <row r="15891" spans="29:36" x14ac:dyDescent="0.3">
      <c r="AC15891" s="439"/>
      <c r="AD15891" s="439"/>
      <c r="AE15891" s="439"/>
      <c r="AF15891" s="439"/>
      <c r="AG15891" s="439"/>
      <c r="AH15891" s="439"/>
      <c r="AI15891" s="439"/>
      <c r="AJ15891" s="439"/>
    </row>
    <row r="15892" spans="29:36" x14ac:dyDescent="0.3">
      <c r="AC15892" s="439"/>
      <c r="AD15892" s="439"/>
      <c r="AE15892" s="439"/>
      <c r="AF15892" s="439"/>
      <c r="AG15892" s="439"/>
      <c r="AH15892" s="439"/>
      <c r="AI15892" s="439"/>
      <c r="AJ15892" s="439"/>
    </row>
    <row r="15893" spans="29:36" x14ac:dyDescent="0.3">
      <c r="AC15893" s="439"/>
      <c r="AD15893" s="439"/>
      <c r="AE15893" s="439"/>
      <c r="AF15893" s="439"/>
      <c r="AG15893" s="439"/>
      <c r="AH15893" s="439"/>
      <c r="AI15893" s="439"/>
      <c r="AJ15893" s="439"/>
    </row>
    <row r="15894" spans="29:36" x14ac:dyDescent="0.3">
      <c r="AC15894" s="439"/>
      <c r="AD15894" s="439"/>
      <c r="AE15894" s="439"/>
      <c r="AF15894" s="439"/>
      <c r="AG15894" s="439"/>
      <c r="AH15894" s="439"/>
      <c r="AI15894" s="439"/>
      <c r="AJ15894" s="439"/>
    </row>
    <row r="15895" spans="29:36" x14ac:dyDescent="0.3">
      <c r="AC15895" s="439"/>
      <c r="AD15895" s="439"/>
      <c r="AE15895" s="439"/>
      <c r="AF15895" s="439"/>
      <c r="AG15895" s="439"/>
      <c r="AH15895" s="439"/>
      <c r="AI15895" s="439"/>
      <c r="AJ15895" s="439"/>
    </row>
    <row r="15896" spans="29:36" x14ac:dyDescent="0.3">
      <c r="AC15896" s="439"/>
      <c r="AD15896" s="439"/>
      <c r="AE15896" s="439"/>
      <c r="AF15896" s="439"/>
      <c r="AG15896" s="439"/>
      <c r="AH15896" s="439"/>
      <c r="AI15896" s="439"/>
      <c r="AJ15896" s="439"/>
    </row>
    <row r="15897" spans="29:36" x14ac:dyDescent="0.3">
      <c r="AC15897" s="439"/>
      <c r="AD15897" s="439"/>
      <c r="AE15897" s="439"/>
      <c r="AF15897" s="439"/>
      <c r="AG15897" s="439"/>
      <c r="AH15897" s="439"/>
      <c r="AI15897" s="439"/>
      <c r="AJ15897" s="439"/>
    </row>
    <row r="15898" spans="29:36" x14ac:dyDescent="0.3">
      <c r="AC15898" s="439"/>
      <c r="AD15898" s="439"/>
      <c r="AE15898" s="439"/>
      <c r="AF15898" s="439"/>
      <c r="AG15898" s="439"/>
      <c r="AH15898" s="439"/>
      <c r="AI15898" s="439"/>
      <c r="AJ15898" s="439"/>
    </row>
    <row r="15899" spans="29:36" x14ac:dyDescent="0.3">
      <c r="AC15899" s="439"/>
      <c r="AD15899" s="439"/>
      <c r="AE15899" s="439"/>
      <c r="AF15899" s="439"/>
      <c r="AG15899" s="439"/>
      <c r="AH15899" s="439"/>
      <c r="AI15899" s="439"/>
      <c r="AJ15899" s="439"/>
    </row>
    <row r="15900" spans="29:36" x14ac:dyDescent="0.3">
      <c r="AC15900" s="439"/>
      <c r="AD15900" s="439"/>
      <c r="AE15900" s="439"/>
      <c r="AF15900" s="439"/>
      <c r="AG15900" s="439"/>
      <c r="AH15900" s="439"/>
      <c r="AI15900" s="439"/>
      <c r="AJ15900" s="439"/>
    </row>
    <row r="15901" spans="29:36" x14ac:dyDescent="0.3">
      <c r="AC15901" s="439"/>
      <c r="AD15901" s="439"/>
      <c r="AE15901" s="439"/>
      <c r="AF15901" s="439"/>
      <c r="AG15901" s="439"/>
      <c r="AH15901" s="439"/>
      <c r="AI15901" s="439"/>
      <c r="AJ15901" s="439"/>
    </row>
    <row r="15902" spans="29:36" x14ac:dyDescent="0.3">
      <c r="AC15902" s="439"/>
      <c r="AD15902" s="439"/>
      <c r="AE15902" s="439"/>
      <c r="AF15902" s="439"/>
      <c r="AG15902" s="439"/>
      <c r="AH15902" s="439"/>
      <c r="AI15902" s="439"/>
      <c r="AJ15902" s="439"/>
    </row>
    <row r="15903" spans="29:36" x14ac:dyDescent="0.3">
      <c r="AC15903" s="439"/>
      <c r="AD15903" s="439"/>
      <c r="AE15903" s="439"/>
      <c r="AF15903" s="439"/>
      <c r="AG15903" s="439"/>
      <c r="AH15903" s="439"/>
      <c r="AI15903" s="439"/>
      <c r="AJ15903" s="439"/>
    </row>
    <row r="15904" spans="29:36" x14ac:dyDescent="0.3">
      <c r="AC15904" s="439"/>
      <c r="AD15904" s="439"/>
      <c r="AE15904" s="439"/>
      <c r="AF15904" s="439"/>
      <c r="AG15904" s="439"/>
      <c r="AH15904" s="439"/>
      <c r="AI15904" s="439"/>
      <c r="AJ15904" s="439"/>
    </row>
    <row r="15905" spans="29:36" x14ac:dyDescent="0.3">
      <c r="AC15905" s="439"/>
      <c r="AD15905" s="439"/>
      <c r="AE15905" s="439"/>
      <c r="AF15905" s="439"/>
      <c r="AG15905" s="439"/>
      <c r="AH15905" s="439"/>
      <c r="AI15905" s="439"/>
      <c r="AJ15905" s="439"/>
    </row>
    <row r="15906" spans="29:36" x14ac:dyDescent="0.3">
      <c r="AC15906" s="439"/>
      <c r="AD15906" s="439"/>
      <c r="AE15906" s="439"/>
      <c r="AF15906" s="439"/>
      <c r="AG15906" s="439"/>
      <c r="AH15906" s="439"/>
      <c r="AI15906" s="439"/>
      <c r="AJ15906" s="439"/>
    </row>
    <row r="15907" spans="29:36" x14ac:dyDescent="0.3">
      <c r="AC15907" s="439"/>
      <c r="AD15907" s="439"/>
      <c r="AE15907" s="439"/>
      <c r="AF15907" s="439"/>
      <c r="AG15907" s="439"/>
      <c r="AH15907" s="439"/>
      <c r="AI15907" s="439"/>
      <c r="AJ15907" s="439"/>
    </row>
    <row r="15908" spans="29:36" x14ac:dyDescent="0.3">
      <c r="AC15908" s="439"/>
      <c r="AD15908" s="439"/>
      <c r="AE15908" s="439"/>
      <c r="AF15908" s="439"/>
      <c r="AG15908" s="439"/>
      <c r="AH15908" s="439"/>
      <c r="AI15908" s="439"/>
      <c r="AJ15908" s="439"/>
    </row>
    <row r="15909" spans="29:36" x14ac:dyDescent="0.3">
      <c r="AC15909" s="439"/>
      <c r="AD15909" s="439"/>
      <c r="AE15909" s="439"/>
      <c r="AF15909" s="439"/>
      <c r="AG15909" s="439"/>
      <c r="AH15909" s="439"/>
      <c r="AI15909" s="439"/>
      <c r="AJ15909" s="439"/>
    </row>
    <row r="15910" spans="29:36" x14ac:dyDescent="0.3">
      <c r="AC15910" s="439"/>
      <c r="AD15910" s="439"/>
      <c r="AE15910" s="439"/>
      <c r="AF15910" s="439"/>
      <c r="AG15910" s="439"/>
      <c r="AH15910" s="439"/>
      <c r="AI15910" s="439"/>
      <c r="AJ15910" s="439"/>
    </row>
    <row r="15911" spans="29:36" x14ac:dyDescent="0.3">
      <c r="AC15911" s="439"/>
      <c r="AD15911" s="439"/>
      <c r="AE15911" s="439"/>
      <c r="AF15911" s="439"/>
      <c r="AG15911" s="439"/>
      <c r="AH15911" s="439"/>
      <c r="AI15911" s="439"/>
      <c r="AJ15911" s="439"/>
    </row>
    <row r="15912" spans="29:36" x14ac:dyDescent="0.3">
      <c r="AC15912" s="439"/>
      <c r="AD15912" s="439"/>
      <c r="AE15912" s="439"/>
      <c r="AF15912" s="439"/>
      <c r="AG15912" s="439"/>
      <c r="AH15912" s="439"/>
      <c r="AI15912" s="439"/>
      <c r="AJ15912" s="439"/>
    </row>
    <row r="15913" spans="29:36" x14ac:dyDescent="0.3">
      <c r="AC15913" s="439"/>
      <c r="AD15913" s="439"/>
      <c r="AE15913" s="439"/>
      <c r="AF15913" s="439"/>
      <c r="AG15913" s="439"/>
      <c r="AH15913" s="439"/>
      <c r="AI15913" s="439"/>
      <c r="AJ15913" s="439"/>
    </row>
    <row r="15914" spans="29:36" x14ac:dyDescent="0.3">
      <c r="AC15914" s="439"/>
      <c r="AD15914" s="439"/>
      <c r="AE15914" s="439"/>
      <c r="AF15914" s="439"/>
      <c r="AG15914" s="439"/>
      <c r="AH15914" s="439"/>
      <c r="AI15914" s="439"/>
      <c r="AJ15914" s="439"/>
    </row>
    <row r="15915" spans="29:36" x14ac:dyDescent="0.3">
      <c r="AC15915" s="439"/>
      <c r="AD15915" s="439"/>
      <c r="AE15915" s="439"/>
      <c r="AF15915" s="439"/>
      <c r="AG15915" s="439"/>
      <c r="AH15915" s="439"/>
      <c r="AI15915" s="439"/>
      <c r="AJ15915" s="439"/>
    </row>
    <row r="15916" spans="29:36" x14ac:dyDescent="0.3">
      <c r="AC15916" s="439"/>
      <c r="AD15916" s="439"/>
      <c r="AE15916" s="439"/>
      <c r="AF15916" s="439"/>
      <c r="AG15916" s="439"/>
      <c r="AH15916" s="439"/>
      <c r="AI15916" s="439"/>
      <c r="AJ15916" s="439"/>
    </row>
    <row r="15917" spans="29:36" x14ac:dyDescent="0.3">
      <c r="AC15917" s="439"/>
      <c r="AD15917" s="439"/>
      <c r="AE15917" s="439"/>
      <c r="AF15917" s="439"/>
      <c r="AG15917" s="439"/>
      <c r="AH15917" s="439"/>
      <c r="AI15917" s="439"/>
      <c r="AJ15917" s="439"/>
    </row>
    <row r="15918" spans="29:36" x14ac:dyDescent="0.3">
      <c r="AC15918" s="439"/>
      <c r="AD15918" s="439"/>
      <c r="AE15918" s="439"/>
      <c r="AF15918" s="439"/>
      <c r="AG15918" s="439"/>
      <c r="AH15918" s="439"/>
      <c r="AI15918" s="439"/>
      <c r="AJ15918" s="439"/>
    </row>
    <row r="15919" spans="29:36" x14ac:dyDescent="0.3">
      <c r="AC15919" s="439"/>
      <c r="AD15919" s="439"/>
      <c r="AE15919" s="439"/>
      <c r="AF15919" s="439"/>
      <c r="AG15919" s="439"/>
      <c r="AH15919" s="439"/>
      <c r="AI15919" s="439"/>
      <c r="AJ15919" s="439"/>
    </row>
    <row r="15920" spans="29:36" x14ac:dyDescent="0.3">
      <c r="AC15920" s="439"/>
      <c r="AD15920" s="439"/>
      <c r="AE15920" s="439"/>
      <c r="AF15920" s="439"/>
      <c r="AG15920" s="439"/>
      <c r="AH15920" s="439"/>
      <c r="AI15920" s="439"/>
      <c r="AJ15920" s="439"/>
    </row>
    <row r="15921" spans="29:36" x14ac:dyDescent="0.3">
      <c r="AC15921" s="439"/>
      <c r="AD15921" s="439"/>
      <c r="AE15921" s="439"/>
      <c r="AF15921" s="439"/>
      <c r="AG15921" s="439"/>
      <c r="AH15921" s="439"/>
      <c r="AI15921" s="439"/>
      <c r="AJ15921" s="439"/>
    </row>
    <row r="15922" spans="29:36" x14ac:dyDescent="0.3">
      <c r="AC15922" s="439"/>
      <c r="AD15922" s="439"/>
      <c r="AE15922" s="439"/>
      <c r="AF15922" s="439"/>
      <c r="AG15922" s="439"/>
      <c r="AH15922" s="439"/>
      <c r="AI15922" s="439"/>
      <c r="AJ15922" s="439"/>
    </row>
    <row r="15923" spans="29:36" x14ac:dyDescent="0.3">
      <c r="AC15923" s="439"/>
      <c r="AD15923" s="439"/>
      <c r="AE15923" s="439"/>
      <c r="AF15923" s="439"/>
      <c r="AG15923" s="439"/>
      <c r="AH15923" s="439"/>
      <c r="AI15923" s="439"/>
      <c r="AJ15923" s="439"/>
    </row>
    <row r="15924" spans="29:36" x14ac:dyDescent="0.3">
      <c r="AC15924" s="439"/>
      <c r="AD15924" s="439"/>
      <c r="AE15924" s="439"/>
      <c r="AF15924" s="439"/>
      <c r="AG15924" s="439"/>
      <c r="AH15924" s="439"/>
      <c r="AI15924" s="439"/>
      <c r="AJ15924" s="439"/>
    </row>
    <row r="15925" spans="29:36" x14ac:dyDescent="0.3">
      <c r="AC15925" s="439"/>
      <c r="AD15925" s="439"/>
      <c r="AE15925" s="439"/>
      <c r="AF15925" s="439"/>
      <c r="AG15925" s="439"/>
      <c r="AH15925" s="439"/>
      <c r="AI15925" s="439"/>
      <c r="AJ15925" s="439"/>
    </row>
    <row r="15926" spans="29:36" x14ac:dyDescent="0.3">
      <c r="AC15926" s="439"/>
      <c r="AD15926" s="439"/>
      <c r="AE15926" s="439"/>
      <c r="AF15926" s="439"/>
      <c r="AG15926" s="439"/>
      <c r="AH15926" s="439"/>
      <c r="AI15926" s="439"/>
      <c r="AJ15926" s="439"/>
    </row>
    <row r="15927" spans="29:36" x14ac:dyDescent="0.3">
      <c r="AC15927" s="439"/>
      <c r="AD15927" s="439"/>
      <c r="AE15927" s="439"/>
      <c r="AF15927" s="439"/>
      <c r="AG15927" s="439"/>
      <c r="AH15927" s="439"/>
      <c r="AI15927" s="439"/>
      <c r="AJ15927" s="439"/>
    </row>
    <row r="15928" spans="29:36" x14ac:dyDescent="0.3">
      <c r="AC15928" s="439"/>
      <c r="AD15928" s="439"/>
      <c r="AE15928" s="439"/>
      <c r="AF15928" s="439"/>
      <c r="AG15928" s="439"/>
      <c r="AH15928" s="439"/>
      <c r="AI15928" s="439"/>
      <c r="AJ15928" s="439"/>
    </row>
    <row r="15929" spans="29:36" x14ac:dyDescent="0.3">
      <c r="AC15929" s="439"/>
      <c r="AD15929" s="439"/>
      <c r="AE15929" s="439"/>
      <c r="AF15929" s="439"/>
      <c r="AG15929" s="439"/>
      <c r="AH15929" s="439"/>
      <c r="AI15929" s="439"/>
      <c r="AJ15929" s="439"/>
    </row>
    <row r="15930" spans="29:36" x14ac:dyDescent="0.3">
      <c r="AC15930" s="439"/>
      <c r="AD15930" s="439"/>
      <c r="AE15930" s="439"/>
      <c r="AF15930" s="439"/>
      <c r="AG15930" s="439"/>
      <c r="AH15930" s="439"/>
      <c r="AI15930" s="439"/>
      <c r="AJ15930" s="439"/>
    </row>
    <row r="15931" spans="29:36" x14ac:dyDescent="0.3">
      <c r="AC15931" s="439"/>
      <c r="AD15931" s="439"/>
      <c r="AE15931" s="439"/>
      <c r="AF15931" s="439"/>
      <c r="AG15931" s="439"/>
      <c r="AH15931" s="439"/>
      <c r="AI15931" s="439"/>
      <c r="AJ15931" s="439"/>
    </row>
    <row r="15932" spans="29:36" x14ac:dyDescent="0.3">
      <c r="AC15932" s="439"/>
      <c r="AD15932" s="439"/>
      <c r="AE15932" s="439"/>
      <c r="AF15932" s="439"/>
      <c r="AG15932" s="439"/>
      <c r="AH15932" s="439"/>
      <c r="AI15932" s="439"/>
      <c r="AJ15932" s="439"/>
    </row>
    <row r="15933" spans="29:36" x14ac:dyDescent="0.3">
      <c r="AC15933" s="439"/>
      <c r="AD15933" s="439"/>
      <c r="AE15933" s="439"/>
      <c r="AF15933" s="439"/>
      <c r="AG15933" s="439"/>
      <c r="AH15933" s="439"/>
      <c r="AI15933" s="439"/>
      <c r="AJ15933" s="439"/>
    </row>
    <row r="15934" spans="29:36" x14ac:dyDescent="0.3">
      <c r="AC15934" s="439"/>
      <c r="AD15934" s="439"/>
      <c r="AE15934" s="439"/>
      <c r="AF15934" s="439"/>
      <c r="AG15934" s="439"/>
      <c r="AH15934" s="439"/>
      <c r="AI15934" s="439"/>
      <c r="AJ15934" s="439"/>
    </row>
    <row r="15935" spans="29:36" x14ac:dyDescent="0.3">
      <c r="AC15935" s="439"/>
      <c r="AD15935" s="439"/>
      <c r="AE15935" s="439"/>
      <c r="AF15935" s="439"/>
      <c r="AG15935" s="439"/>
      <c r="AH15935" s="439"/>
      <c r="AI15935" s="439"/>
      <c r="AJ15935" s="439"/>
    </row>
    <row r="15936" spans="29:36" x14ac:dyDescent="0.3">
      <c r="AC15936" s="439"/>
      <c r="AD15936" s="439"/>
      <c r="AE15936" s="439"/>
      <c r="AF15936" s="439"/>
      <c r="AG15936" s="439"/>
      <c r="AH15936" s="439"/>
      <c r="AI15936" s="439"/>
      <c r="AJ15936" s="439"/>
    </row>
    <row r="15937" spans="29:36" x14ac:dyDescent="0.3">
      <c r="AC15937" s="439"/>
      <c r="AD15937" s="439"/>
      <c r="AE15937" s="439"/>
      <c r="AF15937" s="439"/>
      <c r="AG15937" s="439"/>
      <c r="AH15937" s="439"/>
      <c r="AI15937" s="439"/>
      <c r="AJ15937" s="439"/>
    </row>
    <row r="15938" spans="29:36" x14ac:dyDescent="0.3">
      <c r="AC15938" s="439"/>
      <c r="AD15938" s="439"/>
      <c r="AE15938" s="439"/>
      <c r="AF15938" s="439"/>
      <c r="AG15938" s="439"/>
      <c r="AH15938" s="439"/>
      <c r="AI15938" s="439"/>
      <c r="AJ15938" s="439"/>
    </row>
    <row r="15939" spans="29:36" x14ac:dyDescent="0.3">
      <c r="AC15939" s="439"/>
      <c r="AD15939" s="439"/>
      <c r="AE15939" s="439"/>
      <c r="AF15939" s="439"/>
      <c r="AG15939" s="439"/>
      <c r="AH15939" s="439"/>
      <c r="AI15939" s="439"/>
      <c r="AJ15939" s="439"/>
    </row>
    <row r="15940" spans="29:36" x14ac:dyDescent="0.3">
      <c r="AC15940" s="439"/>
      <c r="AD15940" s="439"/>
      <c r="AE15940" s="439"/>
      <c r="AF15940" s="439"/>
      <c r="AG15940" s="439"/>
      <c r="AH15940" s="439"/>
      <c r="AI15940" s="439"/>
      <c r="AJ15940" s="439"/>
    </row>
    <row r="15941" spans="29:36" x14ac:dyDescent="0.3">
      <c r="AC15941" s="439"/>
      <c r="AD15941" s="439"/>
      <c r="AE15941" s="439"/>
      <c r="AF15941" s="439"/>
      <c r="AG15941" s="439"/>
      <c r="AH15941" s="439"/>
      <c r="AI15941" s="439"/>
      <c r="AJ15941" s="439"/>
    </row>
    <row r="15942" spans="29:36" x14ac:dyDescent="0.3">
      <c r="AC15942" s="439"/>
      <c r="AD15942" s="439"/>
      <c r="AE15942" s="439"/>
      <c r="AF15942" s="439"/>
      <c r="AG15942" s="439"/>
      <c r="AH15942" s="439"/>
      <c r="AI15942" s="439"/>
      <c r="AJ15942" s="439"/>
    </row>
    <row r="15943" spans="29:36" x14ac:dyDescent="0.3">
      <c r="AC15943" s="439"/>
      <c r="AD15943" s="439"/>
      <c r="AE15943" s="439"/>
      <c r="AF15943" s="439"/>
      <c r="AG15943" s="439"/>
      <c r="AH15943" s="439"/>
      <c r="AI15943" s="439"/>
      <c r="AJ15943" s="439"/>
    </row>
    <row r="15944" spans="29:36" x14ac:dyDescent="0.3">
      <c r="AC15944" s="439"/>
      <c r="AD15944" s="439"/>
      <c r="AE15944" s="439"/>
      <c r="AF15944" s="439"/>
      <c r="AG15944" s="439"/>
      <c r="AH15944" s="439"/>
      <c r="AI15944" s="439"/>
      <c r="AJ15944" s="439"/>
    </row>
    <row r="15945" spans="29:36" x14ac:dyDescent="0.3">
      <c r="AC15945" s="439"/>
      <c r="AD15945" s="439"/>
      <c r="AE15945" s="439"/>
      <c r="AF15945" s="439"/>
      <c r="AG15945" s="439"/>
      <c r="AH15945" s="439"/>
      <c r="AI15945" s="439"/>
      <c r="AJ15945" s="439"/>
    </row>
    <row r="15946" spans="29:36" x14ac:dyDescent="0.3">
      <c r="AC15946" s="439"/>
      <c r="AD15946" s="439"/>
      <c r="AE15946" s="439"/>
      <c r="AF15946" s="439"/>
      <c r="AG15946" s="439"/>
      <c r="AH15946" s="439"/>
      <c r="AI15946" s="439"/>
      <c r="AJ15946" s="439"/>
    </row>
    <row r="15947" spans="29:36" x14ac:dyDescent="0.3">
      <c r="AC15947" s="439"/>
      <c r="AD15947" s="439"/>
      <c r="AE15947" s="439"/>
      <c r="AF15947" s="439"/>
      <c r="AG15947" s="439"/>
      <c r="AH15947" s="439"/>
      <c r="AI15947" s="439"/>
      <c r="AJ15947" s="439"/>
    </row>
    <row r="15948" spans="29:36" x14ac:dyDescent="0.3">
      <c r="AC15948" s="439"/>
      <c r="AD15948" s="439"/>
      <c r="AE15948" s="439"/>
      <c r="AF15948" s="439"/>
      <c r="AG15948" s="439"/>
      <c r="AH15948" s="439"/>
      <c r="AI15948" s="439"/>
      <c r="AJ15948" s="439"/>
    </row>
    <row r="15949" spans="29:36" x14ac:dyDescent="0.3">
      <c r="AC15949" s="439"/>
      <c r="AD15949" s="439"/>
      <c r="AE15949" s="439"/>
      <c r="AF15949" s="439"/>
      <c r="AG15949" s="439"/>
      <c r="AH15949" s="439"/>
      <c r="AI15949" s="439"/>
      <c r="AJ15949" s="439"/>
    </row>
    <row r="15950" spans="29:36" x14ac:dyDescent="0.3">
      <c r="AC15950" s="439"/>
      <c r="AD15950" s="439"/>
      <c r="AE15950" s="439"/>
      <c r="AF15950" s="439"/>
      <c r="AG15950" s="439"/>
      <c r="AH15950" s="439"/>
      <c r="AI15950" s="439"/>
      <c r="AJ15950" s="439"/>
    </row>
    <row r="15951" spans="29:36" x14ac:dyDescent="0.3">
      <c r="AC15951" s="439"/>
      <c r="AD15951" s="439"/>
      <c r="AE15951" s="439"/>
      <c r="AF15951" s="439"/>
      <c r="AG15951" s="439"/>
      <c r="AH15951" s="439"/>
      <c r="AI15951" s="439"/>
      <c r="AJ15951" s="439"/>
    </row>
    <row r="15952" spans="29:36" x14ac:dyDescent="0.3">
      <c r="AC15952" s="439"/>
      <c r="AD15952" s="439"/>
      <c r="AE15952" s="439"/>
      <c r="AF15952" s="439"/>
      <c r="AG15952" s="439"/>
      <c r="AH15952" s="439"/>
      <c r="AI15952" s="439"/>
      <c r="AJ15952" s="439"/>
    </row>
    <row r="15953" spans="29:36" x14ac:dyDescent="0.3">
      <c r="AC15953" s="439"/>
      <c r="AD15953" s="439"/>
      <c r="AE15953" s="439"/>
      <c r="AF15953" s="439"/>
      <c r="AG15953" s="439"/>
      <c r="AH15953" s="439"/>
      <c r="AI15953" s="439"/>
      <c r="AJ15953" s="439"/>
    </row>
    <row r="15954" spans="29:36" x14ac:dyDescent="0.3">
      <c r="AC15954" s="439"/>
      <c r="AD15954" s="439"/>
      <c r="AE15954" s="439"/>
      <c r="AF15954" s="439"/>
      <c r="AG15954" s="439"/>
      <c r="AH15954" s="439"/>
      <c r="AI15954" s="439"/>
      <c r="AJ15954" s="439"/>
    </row>
    <row r="15955" spans="29:36" x14ac:dyDescent="0.3">
      <c r="AC15955" s="439"/>
      <c r="AD15955" s="439"/>
      <c r="AE15955" s="439"/>
      <c r="AF15955" s="439"/>
      <c r="AG15955" s="439"/>
      <c r="AH15955" s="439"/>
      <c r="AI15955" s="439"/>
      <c r="AJ15955" s="439"/>
    </row>
    <row r="15956" spans="29:36" x14ac:dyDescent="0.3">
      <c r="AC15956" s="439"/>
      <c r="AD15956" s="439"/>
      <c r="AE15956" s="439"/>
      <c r="AF15956" s="439"/>
      <c r="AG15956" s="439"/>
      <c r="AH15956" s="439"/>
      <c r="AI15956" s="439"/>
      <c r="AJ15956" s="439"/>
    </row>
    <row r="15957" spans="29:36" x14ac:dyDescent="0.3">
      <c r="AC15957" s="439"/>
      <c r="AD15957" s="439"/>
      <c r="AE15957" s="439"/>
      <c r="AF15957" s="439"/>
      <c r="AG15957" s="439"/>
      <c r="AH15957" s="439"/>
      <c r="AI15957" s="439"/>
      <c r="AJ15957" s="439"/>
    </row>
    <row r="15958" spans="29:36" x14ac:dyDescent="0.3">
      <c r="AC15958" s="439"/>
      <c r="AD15958" s="439"/>
      <c r="AE15958" s="439"/>
      <c r="AF15958" s="439"/>
      <c r="AG15958" s="439"/>
      <c r="AH15958" s="439"/>
      <c r="AI15958" s="439"/>
      <c r="AJ15958" s="439"/>
    </row>
    <row r="15959" spans="29:36" x14ac:dyDescent="0.3">
      <c r="AC15959" s="439"/>
      <c r="AD15959" s="439"/>
      <c r="AE15959" s="439"/>
      <c r="AF15959" s="439"/>
      <c r="AG15959" s="439"/>
      <c r="AH15959" s="439"/>
      <c r="AI15959" s="439"/>
      <c r="AJ15959" s="439"/>
    </row>
    <row r="15960" spans="29:36" x14ac:dyDescent="0.3">
      <c r="AC15960" s="439"/>
      <c r="AD15960" s="439"/>
      <c r="AE15960" s="439"/>
      <c r="AF15960" s="439"/>
      <c r="AG15960" s="439"/>
      <c r="AH15960" s="439"/>
      <c r="AI15960" s="439"/>
      <c r="AJ15960" s="439"/>
    </row>
    <row r="15961" spans="29:36" x14ac:dyDescent="0.3">
      <c r="AC15961" s="439"/>
      <c r="AD15961" s="439"/>
      <c r="AE15961" s="439"/>
      <c r="AF15961" s="439"/>
      <c r="AG15961" s="439"/>
      <c r="AH15961" s="439"/>
      <c r="AI15961" s="439"/>
      <c r="AJ15961" s="439"/>
    </row>
    <row r="15962" spans="29:36" x14ac:dyDescent="0.3">
      <c r="AC15962" s="439"/>
      <c r="AD15962" s="439"/>
      <c r="AE15962" s="439"/>
      <c r="AF15962" s="439"/>
      <c r="AG15962" s="439"/>
      <c r="AH15962" s="439"/>
      <c r="AI15962" s="439"/>
      <c r="AJ15962" s="439"/>
    </row>
    <row r="15963" spans="29:36" x14ac:dyDescent="0.3">
      <c r="AC15963" s="439"/>
      <c r="AD15963" s="439"/>
      <c r="AE15963" s="439"/>
      <c r="AF15963" s="439"/>
      <c r="AG15963" s="439"/>
      <c r="AH15963" s="439"/>
      <c r="AI15963" s="439"/>
      <c r="AJ15963" s="439"/>
    </row>
    <row r="15964" spans="29:36" x14ac:dyDescent="0.3">
      <c r="AC15964" s="439"/>
      <c r="AD15964" s="439"/>
      <c r="AE15964" s="439"/>
      <c r="AF15964" s="439"/>
      <c r="AG15964" s="439"/>
      <c r="AH15964" s="439"/>
      <c r="AI15964" s="439"/>
      <c r="AJ15964" s="439"/>
    </row>
    <row r="15965" spans="29:36" x14ac:dyDescent="0.3">
      <c r="AC15965" s="439"/>
      <c r="AD15965" s="439"/>
      <c r="AE15965" s="439"/>
      <c r="AF15965" s="439"/>
      <c r="AG15965" s="439"/>
      <c r="AH15965" s="439"/>
      <c r="AI15965" s="439"/>
      <c r="AJ15965" s="439"/>
    </row>
    <row r="15966" spans="29:36" x14ac:dyDescent="0.3">
      <c r="AC15966" s="439"/>
      <c r="AD15966" s="439"/>
      <c r="AE15966" s="439"/>
      <c r="AF15966" s="439"/>
      <c r="AG15966" s="439"/>
      <c r="AH15966" s="439"/>
      <c r="AI15966" s="439"/>
      <c r="AJ15966" s="439"/>
    </row>
    <row r="15967" spans="29:36" x14ac:dyDescent="0.3">
      <c r="AC15967" s="439"/>
      <c r="AD15967" s="439"/>
      <c r="AE15967" s="439"/>
      <c r="AF15967" s="439"/>
      <c r="AG15967" s="439"/>
      <c r="AH15967" s="439"/>
      <c r="AI15967" s="439"/>
      <c r="AJ15967" s="439"/>
    </row>
    <row r="15968" spans="29:36" x14ac:dyDescent="0.3">
      <c r="AC15968" s="439"/>
      <c r="AD15968" s="439"/>
      <c r="AE15968" s="439"/>
      <c r="AF15968" s="439"/>
      <c r="AG15968" s="439"/>
      <c r="AH15968" s="439"/>
      <c r="AI15968" s="439"/>
      <c r="AJ15968" s="439"/>
    </row>
    <row r="15969" spans="29:36" x14ac:dyDescent="0.3">
      <c r="AC15969" s="439"/>
      <c r="AD15969" s="439"/>
      <c r="AE15969" s="439"/>
      <c r="AF15969" s="439"/>
      <c r="AG15969" s="439"/>
      <c r="AH15969" s="439"/>
      <c r="AI15969" s="439"/>
      <c r="AJ15969" s="439"/>
    </row>
    <row r="15970" spans="29:36" x14ac:dyDescent="0.3">
      <c r="AC15970" s="439"/>
      <c r="AD15970" s="439"/>
      <c r="AE15970" s="439"/>
      <c r="AF15970" s="439"/>
      <c r="AG15970" s="439"/>
      <c r="AH15970" s="439"/>
      <c r="AI15970" s="439"/>
      <c r="AJ15970" s="439"/>
    </row>
    <row r="15971" spans="29:36" x14ac:dyDescent="0.3">
      <c r="AC15971" s="439"/>
      <c r="AD15971" s="439"/>
      <c r="AE15971" s="439"/>
      <c r="AF15971" s="439"/>
      <c r="AG15971" s="439"/>
      <c r="AH15971" s="439"/>
      <c r="AI15971" s="439"/>
      <c r="AJ15971" s="439"/>
    </row>
    <row r="15972" spans="29:36" x14ac:dyDescent="0.3">
      <c r="AC15972" s="439"/>
      <c r="AD15972" s="439"/>
      <c r="AE15972" s="439"/>
      <c r="AF15972" s="439"/>
      <c r="AG15972" s="439"/>
      <c r="AH15972" s="439"/>
      <c r="AI15972" s="439"/>
      <c r="AJ15972" s="439"/>
    </row>
    <row r="15973" spans="29:36" x14ac:dyDescent="0.3">
      <c r="AC15973" s="439"/>
      <c r="AD15973" s="439"/>
      <c r="AE15973" s="439"/>
      <c r="AF15973" s="439"/>
      <c r="AG15973" s="439"/>
      <c r="AH15973" s="439"/>
      <c r="AI15973" s="439"/>
      <c r="AJ15973" s="439"/>
    </row>
    <row r="15974" spans="29:36" x14ac:dyDescent="0.3">
      <c r="AC15974" s="439"/>
      <c r="AD15974" s="439"/>
      <c r="AE15974" s="439"/>
      <c r="AF15974" s="439"/>
      <c r="AG15974" s="439"/>
      <c r="AH15974" s="439"/>
      <c r="AI15974" s="439"/>
      <c r="AJ15974" s="439"/>
    </row>
    <row r="15975" spans="29:36" x14ac:dyDescent="0.3">
      <c r="AC15975" s="439"/>
      <c r="AD15975" s="439"/>
      <c r="AE15975" s="439"/>
      <c r="AF15975" s="439"/>
      <c r="AG15975" s="439"/>
      <c r="AH15975" s="439"/>
      <c r="AI15975" s="439"/>
      <c r="AJ15975" s="439"/>
    </row>
    <row r="15976" spans="29:36" x14ac:dyDescent="0.3">
      <c r="AC15976" s="439"/>
      <c r="AD15976" s="439"/>
      <c r="AE15976" s="439"/>
      <c r="AF15976" s="439"/>
      <c r="AG15976" s="439"/>
      <c r="AH15976" s="439"/>
      <c r="AI15976" s="439"/>
      <c r="AJ15976" s="439"/>
    </row>
    <row r="15977" spans="29:36" x14ac:dyDescent="0.3">
      <c r="AC15977" s="439"/>
      <c r="AD15977" s="439"/>
      <c r="AE15977" s="439"/>
      <c r="AF15977" s="439"/>
      <c r="AG15977" s="439"/>
      <c r="AH15977" s="439"/>
      <c r="AI15977" s="439"/>
      <c r="AJ15977" s="439"/>
    </row>
    <row r="15978" spans="29:36" x14ac:dyDescent="0.3">
      <c r="AC15978" s="439"/>
      <c r="AD15978" s="439"/>
      <c r="AE15978" s="439"/>
      <c r="AF15978" s="439"/>
      <c r="AG15978" s="439"/>
      <c r="AH15978" s="439"/>
      <c r="AI15978" s="439"/>
      <c r="AJ15978" s="439"/>
    </row>
    <row r="15979" spans="29:36" x14ac:dyDescent="0.3">
      <c r="AC15979" s="439"/>
      <c r="AD15979" s="439"/>
      <c r="AE15979" s="439"/>
      <c r="AF15979" s="439"/>
      <c r="AG15979" s="439"/>
      <c r="AH15979" s="439"/>
      <c r="AI15979" s="439"/>
      <c r="AJ15979" s="439"/>
    </row>
    <row r="15980" spans="29:36" x14ac:dyDescent="0.3">
      <c r="AC15980" s="439"/>
      <c r="AD15980" s="439"/>
      <c r="AE15980" s="439"/>
      <c r="AF15980" s="439"/>
      <c r="AG15980" s="439"/>
      <c r="AH15980" s="439"/>
      <c r="AI15980" s="439"/>
      <c r="AJ15980" s="439"/>
    </row>
    <row r="15981" spans="29:36" x14ac:dyDescent="0.3">
      <c r="AC15981" s="439"/>
      <c r="AD15981" s="439"/>
      <c r="AE15981" s="439"/>
      <c r="AF15981" s="439"/>
      <c r="AG15981" s="439"/>
      <c r="AH15981" s="439"/>
      <c r="AI15981" s="439"/>
      <c r="AJ15981" s="439"/>
    </row>
    <row r="15982" spans="29:36" x14ac:dyDescent="0.3">
      <c r="AC15982" s="439"/>
      <c r="AD15982" s="439"/>
      <c r="AE15982" s="439"/>
      <c r="AF15982" s="439"/>
      <c r="AG15982" s="439"/>
      <c r="AH15982" s="439"/>
      <c r="AI15982" s="439"/>
      <c r="AJ15982" s="439"/>
    </row>
    <row r="15983" spans="29:36" x14ac:dyDescent="0.3">
      <c r="AC15983" s="439"/>
      <c r="AD15983" s="439"/>
      <c r="AE15983" s="439"/>
      <c r="AF15983" s="439"/>
      <c r="AG15983" s="439"/>
      <c r="AH15983" s="439"/>
      <c r="AI15983" s="439"/>
      <c r="AJ15983" s="439"/>
    </row>
    <row r="15984" spans="29:36" x14ac:dyDescent="0.3">
      <c r="AC15984" s="439"/>
      <c r="AD15984" s="439"/>
      <c r="AE15984" s="439"/>
      <c r="AF15984" s="439"/>
      <c r="AG15984" s="439"/>
      <c r="AH15984" s="439"/>
      <c r="AI15984" s="439"/>
      <c r="AJ15984" s="439"/>
    </row>
    <row r="15985" spans="29:36" x14ac:dyDescent="0.3">
      <c r="AC15985" s="439"/>
      <c r="AD15985" s="439"/>
      <c r="AE15985" s="439"/>
      <c r="AF15985" s="439"/>
      <c r="AG15985" s="439"/>
      <c r="AH15985" s="439"/>
      <c r="AI15985" s="439"/>
      <c r="AJ15985" s="439"/>
    </row>
    <row r="15986" spans="29:36" x14ac:dyDescent="0.3">
      <c r="AC15986" s="439"/>
      <c r="AD15986" s="439"/>
      <c r="AE15986" s="439"/>
      <c r="AF15986" s="439"/>
      <c r="AG15986" s="439"/>
      <c r="AH15986" s="439"/>
      <c r="AI15986" s="439"/>
      <c r="AJ15986" s="439"/>
    </row>
    <row r="15987" spans="29:36" x14ac:dyDescent="0.3">
      <c r="AC15987" s="439"/>
      <c r="AD15987" s="439"/>
      <c r="AE15987" s="439"/>
      <c r="AF15987" s="439"/>
      <c r="AG15987" s="439"/>
      <c r="AH15987" s="439"/>
      <c r="AI15987" s="439"/>
      <c r="AJ15987" s="439"/>
    </row>
    <row r="15988" spans="29:36" x14ac:dyDescent="0.3">
      <c r="AC15988" s="439"/>
      <c r="AD15988" s="439"/>
      <c r="AE15988" s="439"/>
      <c r="AF15988" s="439"/>
      <c r="AG15988" s="439"/>
      <c r="AH15988" s="439"/>
      <c r="AI15988" s="439"/>
      <c r="AJ15988" s="439"/>
    </row>
    <row r="15989" spans="29:36" x14ac:dyDescent="0.3">
      <c r="AC15989" s="439"/>
      <c r="AD15989" s="439"/>
      <c r="AE15989" s="439"/>
      <c r="AF15989" s="439"/>
      <c r="AG15989" s="439"/>
      <c r="AH15989" s="439"/>
      <c r="AI15989" s="439"/>
      <c r="AJ15989" s="439"/>
    </row>
    <row r="15990" spans="29:36" x14ac:dyDescent="0.3">
      <c r="AC15990" s="439"/>
      <c r="AD15990" s="439"/>
      <c r="AE15990" s="439"/>
      <c r="AF15990" s="439"/>
      <c r="AG15990" s="439"/>
      <c r="AH15990" s="439"/>
      <c r="AI15990" s="439"/>
      <c r="AJ15990" s="439"/>
    </row>
    <row r="15991" spans="29:36" x14ac:dyDescent="0.3">
      <c r="AC15991" s="439"/>
      <c r="AD15991" s="439"/>
      <c r="AE15991" s="439"/>
      <c r="AF15991" s="439"/>
      <c r="AG15991" s="439"/>
      <c r="AH15991" s="439"/>
      <c r="AI15991" s="439"/>
      <c r="AJ15991" s="439"/>
    </row>
    <row r="15992" spans="29:36" x14ac:dyDescent="0.3">
      <c r="AC15992" s="439"/>
      <c r="AD15992" s="439"/>
      <c r="AE15992" s="439"/>
      <c r="AF15992" s="439"/>
      <c r="AG15992" s="439"/>
      <c r="AH15992" s="439"/>
      <c r="AI15992" s="439"/>
      <c r="AJ15992" s="439"/>
    </row>
    <row r="15993" spans="29:36" x14ac:dyDescent="0.3">
      <c r="AC15993" s="439"/>
      <c r="AD15993" s="439"/>
      <c r="AE15993" s="439"/>
      <c r="AF15993" s="439"/>
      <c r="AG15993" s="439"/>
      <c r="AH15993" s="439"/>
      <c r="AI15993" s="439"/>
      <c r="AJ15993" s="439"/>
    </row>
    <row r="15994" spans="29:36" x14ac:dyDescent="0.3">
      <c r="AC15994" s="439"/>
      <c r="AD15994" s="439"/>
      <c r="AE15994" s="439"/>
      <c r="AF15994" s="439"/>
      <c r="AG15994" s="439"/>
      <c r="AH15994" s="439"/>
      <c r="AI15994" s="439"/>
      <c r="AJ15994" s="439"/>
    </row>
    <row r="15995" spans="29:36" x14ac:dyDescent="0.3">
      <c r="AC15995" s="439"/>
      <c r="AD15995" s="439"/>
      <c r="AE15995" s="439"/>
      <c r="AF15995" s="439"/>
      <c r="AG15995" s="439"/>
      <c r="AH15995" s="439"/>
      <c r="AI15995" s="439"/>
      <c r="AJ15995" s="439"/>
    </row>
    <row r="15996" spans="29:36" x14ac:dyDescent="0.3">
      <c r="AC15996" s="439"/>
      <c r="AD15996" s="439"/>
      <c r="AE15996" s="439"/>
      <c r="AF15996" s="439"/>
      <c r="AG15996" s="439"/>
      <c r="AH15996" s="439"/>
      <c r="AI15996" s="439"/>
      <c r="AJ15996" s="439"/>
    </row>
    <row r="15997" spans="29:36" x14ac:dyDescent="0.3">
      <c r="AC15997" s="439"/>
      <c r="AD15997" s="439"/>
      <c r="AE15997" s="439"/>
      <c r="AF15997" s="439"/>
      <c r="AG15997" s="439"/>
      <c r="AH15997" s="439"/>
      <c r="AI15997" s="439"/>
      <c r="AJ15997" s="439"/>
    </row>
    <row r="15998" spans="29:36" x14ac:dyDescent="0.3">
      <c r="AC15998" s="439"/>
      <c r="AD15998" s="439"/>
      <c r="AE15998" s="439"/>
      <c r="AF15998" s="439"/>
      <c r="AG15998" s="439"/>
      <c r="AH15998" s="439"/>
      <c r="AI15998" s="439"/>
      <c r="AJ15998" s="439"/>
    </row>
    <row r="15999" spans="29:36" x14ac:dyDescent="0.3">
      <c r="AC15999" s="439"/>
      <c r="AD15999" s="439"/>
      <c r="AE15999" s="439"/>
      <c r="AF15999" s="439"/>
      <c r="AG15999" s="439"/>
      <c r="AH15999" s="439"/>
      <c r="AI15999" s="439"/>
      <c r="AJ15999" s="439"/>
    </row>
    <row r="16000" spans="29:36" x14ac:dyDescent="0.3">
      <c r="AC16000" s="439"/>
      <c r="AD16000" s="439"/>
      <c r="AE16000" s="439"/>
      <c r="AF16000" s="439"/>
      <c r="AG16000" s="439"/>
      <c r="AH16000" s="439"/>
      <c r="AI16000" s="439"/>
      <c r="AJ16000" s="439"/>
    </row>
    <row r="16001" spans="29:36" x14ac:dyDescent="0.3">
      <c r="AC16001" s="439"/>
      <c r="AD16001" s="439"/>
      <c r="AE16001" s="439"/>
      <c r="AF16001" s="439"/>
      <c r="AG16001" s="439"/>
      <c r="AH16001" s="439"/>
      <c r="AI16001" s="439"/>
      <c r="AJ16001" s="439"/>
    </row>
    <row r="16002" spans="29:36" x14ac:dyDescent="0.3">
      <c r="AC16002" s="439"/>
      <c r="AD16002" s="439"/>
      <c r="AE16002" s="439"/>
      <c r="AF16002" s="439"/>
      <c r="AG16002" s="439"/>
      <c r="AH16002" s="439"/>
      <c r="AI16002" s="439"/>
      <c r="AJ16002" s="439"/>
    </row>
    <row r="16003" spans="29:36" x14ac:dyDescent="0.3">
      <c r="AC16003" s="439"/>
      <c r="AD16003" s="439"/>
      <c r="AE16003" s="439"/>
      <c r="AF16003" s="439"/>
      <c r="AG16003" s="439"/>
      <c r="AH16003" s="439"/>
      <c r="AI16003" s="439"/>
      <c r="AJ16003" s="439"/>
    </row>
    <row r="16004" spans="29:36" x14ac:dyDescent="0.3">
      <c r="AC16004" s="439"/>
      <c r="AD16004" s="439"/>
      <c r="AE16004" s="439"/>
      <c r="AF16004" s="439"/>
      <c r="AG16004" s="439"/>
      <c r="AH16004" s="439"/>
      <c r="AI16004" s="439"/>
      <c r="AJ16004" s="439"/>
    </row>
    <row r="16005" spans="29:36" x14ac:dyDescent="0.3">
      <c r="AC16005" s="439"/>
      <c r="AD16005" s="439"/>
      <c r="AE16005" s="439"/>
      <c r="AF16005" s="439"/>
      <c r="AG16005" s="439"/>
      <c r="AH16005" s="439"/>
      <c r="AI16005" s="439"/>
      <c r="AJ16005" s="439"/>
    </row>
    <row r="16006" spans="29:36" x14ac:dyDescent="0.3">
      <c r="AC16006" s="439"/>
      <c r="AD16006" s="439"/>
      <c r="AE16006" s="439"/>
      <c r="AF16006" s="439"/>
      <c r="AG16006" s="439"/>
      <c r="AH16006" s="439"/>
      <c r="AI16006" s="439"/>
      <c r="AJ16006" s="439"/>
    </row>
    <row r="16007" spans="29:36" x14ac:dyDescent="0.3">
      <c r="AC16007" s="439"/>
      <c r="AD16007" s="439"/>
      <c r="AE16007" s="439"/>
      <c r="AF16007" s="439"/>
      <c r="AG16007" s="439"/>
      <c r="AH16007" s="439"/>
      <c r="AI16007" s="439"/>
      <c r="AJ16007" s="439"/>
    </row>
    <row r="16008" spans="29:36" x14ac:dyDescent="0.3">
      <c r="AC16008" s="439"/>
      <c r="AD16008" s="439"/>
      <c r="AE16008" s="439"/>
      <c r="AF16008" s="439"/>
      <c r="AG16008" s="439"/>
      <c r="AH16008" s="439"/>
      <c r="AI16008" s="439"/>
      <c r="AJ16008" s="439"/>
    </row>
    <row r="16009" spans="29:36" x14ac:dyDescent="0.3">
      <c r="AC16009" s="439"/>
      <c r="AD16009" s="439"/>
      <c r="AE16009" s="439"/>
      <c r="AF16009" s="439"/>
      <c r="AG16009" s="439"/>
      <c r="AH16009" s="439"/>
      <c r="AI16009" s="439"/>
      <c r="AJ16009" s="439"/>
    </row>
    <row r="16010" spans="29:36" x14ac:dyDescent="0.3">
      <c r="AC16010" s="439"/>
      <c r="AD16010" s="439"/>
      <c r="AE16010" s="439"/>
      <c r="AF16010" s="439"/>
      <c r="AG16010" s="439"/>
      <c r="AH16010" s="439"/>
      <c r="AI16010" s="439"/>
      <c r="AJ16010" s="439"/>
    </row>
    <row r="16011" spans="29:36" x14ac:dyDescent="0.3">
      <c r="AC16011" s="439"/>
      <c r="AD16011" s="439"/>
      <c r="AE16011" s="439"/>
      <c r="AF16011" s="439"/>
      <c r="AG16011" s="439"/>
      <c r="AH16011" s="439"/>
      <c r="AI16011" s="439"/>
      <c r="AJ16011" s="439"/>
    </row>
    <row r="16012" spans="29:36" x14ac:dyDescent="0.3">
      <c r="AC16012" s="439"/>
      <c r="AD16012" s="439"/>
      <c r="AE16012" s="439"/>
      <c r="AF16012" s="439"/>
      <c r="AG16012" s="439"/>
      <c r="AH16012" s="439"/>
      <c r="AI16012" s="439"/>
      <c r="AJ16012" s="439"/>
    </row>
    <row r="16013" spans="29:36" x14ac:dyDescent="0.3">
      <c r="AC16013" s="439"/>
      <c r="AD16013" s="439"/>
      <c r="AE16013" s="439"/>
      <c r="AF16013" s="439"/>
      <c r="AG16013" s="439"/>
      <c r="AH16013" s="439"/>
      <c r="AI16013" s="439"/>
      <c r="AJ16013" s="439"/>
    </row>
    <row r="16014" spans="29:36" x14ac:dyDescent="0.3">
      <c r="AC16014" s="439"/>
      <c r="AD16014" s="439"/>
      <c r="AE16014" s="439"/>
      <c r="AF16014" s="439"/>
      <c r="AG16014" s="439"/>
      <c r="AH16014" s="439"/>
      <c r="AI16014" s="439"/>
      <c r="AJ16014" s="439"/>
    </row>
    <row r="16015" spans="29:36" x14ac:dyDescent="0.3">
      <c r="AC16015" s="439"/>
      <c r="AD16015" s="439"/>
      <c r="AE16015" s="439"/>
      <c r="AF16015" s="439"/>
      <c r="AG16015" s="439"/>
      <c r="AH16015" s="439"/>
      <c r="AI16015" s="439"/>
      <c r="AJ16015" s="439"/>
    </row>
    <row r="16016" spans="29:36" x14ac:dyDescent="0.3">
      <c r="AC16016" s="439"/>
      <c r="AD16016" s="439"/>
      <c r="AE16016" s="439"/>
      <c r="AF16016" s="439"/>
      <c r="AG16016" s="439"/>
      <c r="AH16016" s="439"/>
      <c r="AI16016" s="439"/>
      <c r="AJ16016" s="439"/>
    </row>
    <row r="16017" spans="29:36" x14ac:dyDescent="0.3">
      <c r="AC16017" s="439"/>
      <c r="AD16017" s="439"/>
      <c r="AE16017" s="439"/>
      <c r="AF16017" s="439"/>
      <c r="AG16017" s="439"/>
      <c r="AH16017" s="439"/>
      <c r="AI16017" s="439"/>
      <c r="AJ16017" s="439"/>
    </row>
    <row r="16018" spans="29:36" x14ac:dyDescent="0.3">
      <c r="AC16018" s="439"/>
      <c r="AD16018" s="439"/>
      <c r="AE16018" s="439"/>
      <c r="AF16018" s="439"/>
      <c r="AG16018" s="439"/>
      <c r="AH16018" s="439"/>
      <c r="AI16018" s="439"/>
      <c r="AJ16018" s="439"/>
    </row>
    <row r="16019" spans="29:36" x14ac:dyDescent="0.3">
      <c r="AC16019" s="439"/>
      <c r="AD16019" s="439"/>
      <c r="AE16019" s="439"/>
      <c r="AF16019" s="439"/>
      <c r="AG16019" s="439"/>
      <c r="AH16019" s="439"/>
      <c r="AI16019" s="439"/>
      <c r="AJ16019" s="439"/>
    </row>
    <row r="16020" spans="29:36" x14ac:dyDescent="0.3">
      <c r="AC16020" s="439"/>
      <c r="AD16020" s="439"/>
      <c r="AE16020" s="439"/>
      <c r="AF16020" s="439"/>
      <c r="AG16020" s="439"/>
      <c r="AH16020" s="439"/>
      <c r="AI16020" s="439"/>
      <c r="AJ16020" s="439"/>
    </row>
    <row r="16021" spans="29:36" x14ac:dyDescent="0.3">
      <c r="AC16021" s="439"/>
      <c r="AD16021" s="439"/>
      <c r="AE16021" s="439"/>
      <c r="AF16021" s="439"/>
      <c r="AG16021" s="439"/>
      <c r="AH16021" s="439"/>
      <c r="AI16021" s="439"/>
      <c r="AJ16021" s="439"/>
    </row>
    <row r="16022" spans="29:36" x14ac:dyDescent="0.3">
      <c r="AC16022" s="439"/>
      <c r="AD16022" s="439"/>
      <c r="AE16022" s="439"/>
      <c r="AF16022" s="439"/>
      <c r="AG16022" s="439"/>
      <c r="AH16022" s="439"/>
      <c r="AI16022" s="439"/>
      <c r="AJ16022" s="439"/>
    </row>
    <row r="16023" spans="29:36" x14ac:dyDescent="0.3">
      <c r="AC16023" s="439"/>
      <c r="AD16023" s="439"/>
      <c r="AE16023" s="439"/>
      <c r="AF16023" s="439"/>
      <c r="AG16023" s="439"/>
      <c r="AH16023" s="439"/>
      <c r="AI16023" s="439"/>
      <c r="AJ16023" s="439"/>
    </row>
    <row r="16024" spans="29:36" x14ac:dyDescent="0.3">
      <c r="AC16024" s="439"/>
      <c r="AD16024" s="439"/>
      <c r="AE16024" s="439"/>
      <c r="AF16024" s="439"/>
      <c r="AG16024" s="439"/>
      <c r="AH16024" s="439"/>
      <c r="AI16024" s="439"/>
      <c r="AJ16024" s="439"/>
    </row>
    <row r="16025" spans="29:36" x14ac:dyDescent="0.3">
      <c r="AC16025" s="439"/>
      <c r="AD16025" s="439"/>
      <c r="AE16025" s="439"/>
      <c r="AF16025" s="439"/>
      <c r="AG16025" s="439"/>
      <c r="AH16025" s="439"/>
      <c r="AI16025" s="439"/>
      <c r="AJ16025" s="439"/>
    </row>
    <row r="16026" spans="29:36" x14ac:dyDescent="0.3">
      <c r="AC16026" s="439"/>
      <c r="AD16026" s="439"/>
      <c r="AE16026" s="439"/>
      <c r="AF16026" s="439"/>
      <c r="AG16026" s="439"/>
      <c r="AH16026" s="439"/>
      <c r="AI16026" s="439"/>
      <c r="AJ16026" s="439"/>
    </row>
    <row r="16027" spans="29:36" x14ac:dyDescent="0.3">
      <c r="AC16027" s="439"/>
      <c r="AD16027" s="439"/>
      <c r="AE16027" s="439"/>
      <c r="AF16027" s="439"/>
      <c r="AG16027" s="439"/>
      <c r="AH16027" s="439"/>
      <c r="AI16027" s="439"/>
      <c r="AJ16027" s="439"/>
    </row>
    <row r="16028" spans="29:36" x14ac:dyDescent="0.3">
      <c r="AC16028" s="439"/>
      <c r="AD16028" s="439"/>
      <c r="AE16028" s="439"/>
      <c r="AF16028" s="439"/>
      <c r="AG16028" s="439"/>
      <c r="AH16028" s="439"/>
      <c r="AI16028" s="439"/>
      <c r="AJ16028" s="439"/>
    </row>
    <row r="16029" spans="29:36" x14ac:dyDescent="0.3">
      <c r="AC16029" s="439"/>
      <c r="AD16029" s="439"/>
      <c r="AE16029" s="439"/>
      <c r="AF16029" s="439"/>
      <c r="AG16029" s="439"/>
      <c r="AH16029" s="439"/>
      <c r="AI16029" s="439"/>
      <c r="AJ16029" s="439"/>
    </row>
    <row r="16030" spans="29:36" x14ac:dyDescent="0.3">
      <c r="AC16030" s="439"/>
      <c r="AD16030" s="439"/>
      <c r="AE16030" s="439"/>
      <c r="AF16030" s="439"/>
      <c r="AG16030" s="439"/>
      <c r="AH16030" s="439"/>
      <c r="AI16030" s="439"/>
      <c r="AJ16030" s="439"/>
    </row>
    <row r="16031" spans="29:36" x14ac:dyDescent="0.3">
      <c r="AC16031" s="439"/>
      <c r="AD16031" s="439"/>
      <c r="AE16031" s="439"/>
      <c r="AF16031" s="439"/>
      <c r="AG16031" s="439"/>
      <c r="AH16031" s="439"/>
      <c r="AI16031" s="439"/>
      <c r="AJ16031" s="439"/>
    </row>
    <row r="16032" spans="29:36" x14ac:dyDescent="0.3">
      <c r="AC16032" s="439"/>
      <c r="AD16032" s="439"/>
      <c r="AE16032" s="439"/>
      <c r="AF16032" s="439"/>
      <c r="AG16032" s="439"/>
      <c r="AH16032" s="439"/>
      <c r="AI16032" s="439"/>
      <c r="AJ16032" s="439"/>
    </row>
    <row r="16033" spans="29:36" x14ac:dyDescent="0.3">
      <c r="AC16033" s="439"/>
      <c r="AD16033" s="439"/>
      <c r="AE16033" s="439"/>
      <c r="AF16033" s="439"/>
      <c r="AG16033" s="439"/>
      <c r="AH16033" s="439"/>
      <c r="AI16033" s="439"/>
      <c r="AJ16033" s="439"/>
    </row>
    <row r="16034" spans="29:36" x14ac:dyDescent="0.3">
      <c r="AC16034" s="439"/>
      <c r="AD16034" s="439"/>
      <c r="AE16034" s="439"/>
      <c r="AF16034" s="439"/>
      <c r="AG16034" s="439"/>
      <c r="AH16034" s="439"/>
      <c r="AI16034" s="439"/>
      <c r="AJ16034" s="439"/>
    </row>
    <row r="16035" spans="29:36" x14ac:dyDescent="0.3">
      <c r="AC16035" s="439"/>
      <c r="AD16035" s="439"/>
      <c r="AE16035" s="439"/>
      <c r="AF16035" s="439"/>
      <c r="AG16035" s="439"/>
      <c r="AH16035" s="439"/>
      <c r="AI16035" s="439"/>
      <c r="AJ16035" s="439"/>
    </row>
    <row r="16036" spans="29:36" x14ac:dyDescent="0.3">
      <c r="AC16036" s="439"/>
      <c r="AD16036" s="439"/>
      <c r="AE16036" s="439"/>
      <c r="AF16036" s="439"/>
      <c r="AG16036" s="439"/>
      <c r="AH16036" s="439"/>
      <c r="AI16036" s="439"/>
      <c r="AJ16036" s="439"/>
    </row>
    <row r="16037" spans="29:36" x14ac:dyDescent="0.3">
      <c r="AC16037" s="439"/>
      <c r="AD16037" s="439"/>
      <c r="AE16037" s="439"/>
      <c r="AF16037" s="439"/>
      <c r="AG16037" s="439"/>
      <c r="AH16037" s="439"/>
      <c r="AI16037" s="439"/>
      <c r="AJ16037" s="439"/>
    </row>
    <row r="16038" spans="29:36" x14ac:dyDescent="0.3">
      <c r="AC16038" s="439"/>
      <c r="AD16038" s="439"/>
      <c r="AE16038" s="439"/>
      <c r="AF16038" s="439"/>
      <c r="AG16038" s="439"/>
      <c r="AH16038" s="439"/>
      <c r="AI16038" s="439"/>
      <c r="AJ16038" s="439"/>
    </row>
    <row r="16039" spans="29:36" x14ac:dyDescent="0.3">
      <c r="AC16039" s="439"/>
      <c r="AD16039" s="439"/>
      <c r="AE16039" s="439"/>
      <c r="AF16039" s="439"/>
      <c r="AG16039" s="439"/>
      <c r="AH16039" s="439"/>
      <c r="AI16039" s="439"/>
      <c r="AJ16039" s="439"/>
    </row>
    <row r="16040" spans="29:36" x14ac:dyDescent="0.3">
      <c r="AC16040" s="439"/>
      <c r="AD16040" s="439"/>
      <c r="AE16040" s="439"/>
      <c r="AF16040" s="439"/>
      <c r="AG16040" s="439"/>
      <c r="AH16040" s="439"/>
      <c r="AI16040" s="439"/>
      <c r="AJ16040" s="439"/>
    </row>
    <row r="16041" spans="29:36" x14ac:dyDescent="0.3">
      <c r="AC16041" s="439"/>
      <c r="AD16041" s="439"/>
      <c r="AE16041" s="439"/>
      <c r="AF16041" s="439"/>
      <c r="AG16041" s="439"/>
      <c r="AH16041" s="439"/>
      <c r="AI16041" s="439"/>
      <c r="AJ16041" s="439"/>
    </row>
    <row r="16042" spans="29:36" x14ac:dyDescent="0.3">
      <c r="AC16042" s="439"/>
      <c r="AD16042" s="439"/>
      <c r="AE16042" s="439"/>
      <c r="AF16042" s="439"/>
      <c r="AG16042" s="439"/>
      <c r="AH16042" s="439"/>
      <c r="AI16042" s="439"/>
      <c r="AJ16042" s="439"/>
    </row>
    <row r="16043" spans="29:36" x14ac:dyDescent="0.3">
      <c r="AC16043" s="439"/>
      <c r="AD16043" s="439"/>
      <c r="AE16043" s="439"/>
      <c r="AF16043" s="439"/>
      <c r="AG16043" s="439"/>
      <c r="AH16043" s="439"/>
      <c r="AI16043" s="439"/>
      <c r="AJ16043" s="439"/>
    </row>
    <row r="16044" spans="29:36" x14ac:dyDescent="0.3">
      <c r="AC16044" s="439"/>
      <c r="AD16044" s="439"/>
      <c r="AE16044" s="439"/>
      <c r="AF16044" s="439"/>
      <c r="AG16044" s="439"/>
      <c r="AH16044" s="439"/>
      <c r="AI16044" s="439"/>
      <c r="AJ16044" s="439"/>
    </row>
    <row r="16045" spans="29:36" x14ac:dyDescent="0.3">
      <c r="AC16045" s="439"/>
      <c r="AD16045" s="439"/>
      <c r="AE16045" s="439"/>
      <c r="AF16045" s="439"/>
      <c r="AG16045" s="439"/>
      <c r="AH16045" s="439"/>
      <c r="AI16045" s="439"/>
      <c r="AJ16045" s="439"/>
    </row>
    <row r="16046" spans="29:36" x14ac:dyDescent="0.3">
      <c r="AC16046" s="439"/>
      <c r="AD16046" s="439"/>
      <c r="AE16046" s="439"/>
      <c r="AF16046" s="439"/>
      <c r="AG16046" s="439"/>
      <c r="AH16046" s="439"/>
      <c r="AI16046" s="439"/>
      <c r="AJ16046" s="439"/>
    </row>
    <row r="16047" spans="29:36" x14ac:dyDescent="0.3">
      <c r="AC16047" s="439"/>
      <c r="AD16047" s="439"/>
      <c r="AE16047" s="439"/>
      <c r="AF16047" s="439"/>
      <c r="AG16047" s="439"/>
      <c r="AH16047" s="439"/>
      <c r="AI16047" s="439"/>
      <c r="AJ16047" s="439"/>
    </row>
    <row r="16048" spans="29:36" x14ac:dyDescent="0.3">
      <c r="AC16048" s="439"/>
      <c r="AD16048" s="439"/>
      <c r="AE16048" s="439"/>
      <c r="AF16048" s="439"/>
      <c r="AG16048" s="439"/>
      <c r="AH16048" s="439"/>
      <c r="AI16048" s="439"/>
      <c r="AJ16048" s="439"/>
    </row>
    <row r="16049" spans="29:36" x14ac:dyDescent="0.3">
      <c r="AC16049" s="439"/>
      <c r="AD16049" s="439"/>
      <c r="AE16049" s="439"/>
      <c r="AF16049" s="439"/>
      <c r="AG16049" s="439"/>
      <c r="AH16049" s="439"/>
      <c r="AI16049" s="439"/>
      <c r="AJ16049" s="439"/>
    </row>
    <row r="16050" spans="29:36" x14ac:dyDescent="0.3">
      <c r="AC16050" s="439"/>
      <c r="AD16050" s="439"/>
      <c r="AE16050" s="439"/>
      <c r="AF16050" s="439"/>
      <c r="AG16050" s="439"/>
      <c r="AH16050" s="439"/>
      <c r="AI16050" s="439"/>
      <c r="AJ16050" s="439"/>
    </row>
    <row r="16051" spans="29:36" x14ac:dyDescent="0.3">
      <c r="AC16051" s="439"/>
      <c r="AD16051" s="439"/>
      <c r="AE16051" s="439"/>
      <c r="AF16051" s="439"/>
      <c r="AG16051" s="439"/>
      <c r="AH16051" s="439"/>
      <c r="AI16051" s="439"/>
      <c r="AJ16051" s="439"/>
    </row>
    <row r="16052" spans="29:36" x14ac:dyDescent="0.3">
      <c r="AC16052" s="439"/>
      <c r="AD16052" s="439"/>
      <c r="AE16052" s="439"/>
      <c r="AF16052" s="439"/>
      <c r="AG16052" s="439"/>
      <c r="AH16052" s="439"/>
      <c r="AI16052" s="439"/>
      <c r="AJ16052" s="439"/>
    </row>
    <row r="16053" spans="29:36" x14ac:dyDescent="0.3">
      <c r="AC16053" s="439"/>
      <c r="AD16053" s="439"/>
      <c r="AE16053" s="439"/>
      <c r="AF16053" s="439"/>
      <c r="AG16053" s="439"/>
      <c r="AH16053" s="439"/>
      <c r="AI16053" s="439"/>
      <c r="AJ16053" s="439"/>
    </row>
    <row r="16054" spans="29:36" x14ac:dyDescent="0.3">
      <c r="AC16054" s="439"/>
      <c r="AD16054" s="439"/>
      <c r="AE16054" s="439"/>
      <c r="AF16054" s="439"/>
      <c r="AG16054" s="439"/>
      <c r="AH16054" s="439"/>
      <c r="AI16054" s="439"/>
      <c r="AJ16054" s="439"/>
    </row>
    <row r="16055" spans="29:36" x14ac:dyDescent="0.3">
      <c r="AC16055" s="439"/>
      <c r="AD16055" s="439"/>
      <c r="AE16055" s="439"/>
      <c r="AF16055" s="439"/>
      <c r="AG16055" s="439"/>
      <c r="AH16055" s="439"/>
      <c r="AI16055" s="439"/>
      <c r="AJ16055" s="439"/>
    </row>
    <row r="16056" spans="29:36" x14ac:dyDescent="0.3">
      <c r="AC16056" s="439"/>
      <c r="AD16056" s="439"/>
      <c r="AE16056" s="439"/>
      <c r="AF16056" s="439"/>
      <c r="AG16056" s="439"/>
      <c r="AH16056" s="439"/>
      <c r="AI16056" s="439"/>
      <c r="AJ16056" s="439"/>
    </row>
    <row r="16057" spans="29:36" x14ac:dyDescent="0.3">
      <c r="AC16057" s="439"/>
      <c r="AD16057" s="439"/>
      <c r="AE16057" s="439"/>
      <c r="AF16057" s="439"/>
      <c r="AG16057" s="439"/>
      <c r="AH16057" s="439"/>
      <c r="AI16057" s="439"/>
      <c r="AJ16057" s="439"/>
    </row>
    <row r="16058" spans="29:36" x14ac:dyDescent="0.3">
      <c r="AC16058" s="439"/>
      <c r="AD16058" s="439"/>
      <c r="AE16058" s="439"/>
      <c r="AF16058" s="439"/>
      <c r="AG16058" s="439"/>
      <c r="AH16058" s="439"/>
      <c r="AI16058" s="439"/>
      <c r="AJ16058" s="439"/>
    </row>
    <row r="16059" spans="29:36" x14ac:dyDescent="0.3">
      <c r="AC16059" s="439"/>
      <c r="AD16059" s="439"/>
      <c r="AE16059" s="439"/>
      <c r="AF16059" s="439"/>
      <c r="AG16059" s="439"/>
      <c r="AH16059" s="439"/>
      <c r="AI16059" s="439"/>
      <c r="AJ16059" s="439"/>
    </row>
    <row r="16060" spans="29:36" x14ac:dyDescent="0.3">
      <c r="AC16060" s="439"/>
      <c r="AD16060" s="439"/>
      <c r="AE16060" s="439"/>
      <c r="AF16060" s="439"/>
      <c r="AG16060" s="439"/>
      <c r="AH16060" s="439"/>
      <c r="AI16060" s="439"/>
      <c r="AJ16060" s="439"/>
    </row>
    <row r="16061" spans="29:36" x14ac:dyDescent="0.3">
      <c r="AC16061" s="439"/>
      <c r="AD16061" s="439"/>
      <c r="AE16061" s="439"/>
      <c r="AF16061" s="439"/>
      <c r="AG16061" s="439"/>
      <c r="AH16061" s="439"/>
      <c r="AI16061" s="439"/>
      <c r="AJ16061" s="439"/>
    </row>
    <row r="16062" spans="29:36" x14ac:dyDescent="0.3">
      <c r="AC16062" s="439"/>
      <c r="AD16062" s="439"/>
      <c r="AE16062" s="439"/>
      <c r="AF16062" s="439"/>
      <c r="AG16062" s="439"/>
      <c r="AH16062" s="439"/>
      <c r="AI16062" s="439"/>
      <c r="AJ16062" s="439"/>
    </row>
    <row r="16063" spans="29:36" x14ac:dyDescent="0.3">
      <c r="AC16063" s="439"/>
      <c r="AD16063" s="439"/>
      <c r="AE16063" s="439"/>
      <c r="AF16063" s="439"/>
      <c r="AG16063" s="439"/>
      <c r="AH16063" s="439"/>
      <c r="AI16063" s="439"/>
      <c r="AJ16063" s="439"/>
    </row>
    <row r="16064" spans="29:36" x14ac:dyDescent="0.3">
      <c r="AC16064" s="439"/>
      <c r="AD16064" s="439"/>
      <c r="AE16064" s="439"/>
      <c r="AF16064" s="439"/>
      <c r="AG16064" s="439"/>
      <c r="AH16064" s="439"/>
      <c r="AI16064" s="439"/>
      <c r="AJ16064" s="439"/>
    </row>
    <row r="16065" spans="29:36" x14ac:dyDescent="0.3">
      <c r="AC16065" s="439"/>
      <c r="AD16065" s="439"/>
      <c r="AE16065" s="439"/>
      <c r="AF16065" s="439"/>
      <c r="AG16065" s="439"/>
      <c r="AH16065" s="439"/>
      <c r="AI16065" s="439"/>
      <c r="AJ16065" s="439"/>
    </row>
    <row r="16066" spans="29:36" x14ac:dyDescent="0.3">
      <c r="AC16066" s="439"/>
      <c r="AD16066" s="439"/>
      <c r="AE16066" s="439"/>
      <c r="AF16066" s="439"/>
      <c r="AG16066" s="439"/>
      <c r="AH16066" s="439"/>
      <c r="AI16066" s="439"/>
      <c r="AJ16066" s="439"/>
    </row>
    <row r="16067" spans="29:36" x14ac:dyDescent="0.3">
      <c r="AC16067" s="439"/>
      <c r="AD16067" s="439"/>
      <c r="AE16067" s="439"/>
      <c r="AF16067" s="439"/>
      <c r="AG16067" s="439"/>
      <c r="AH16067" s="439"/>
      <c r="AI16067" s="439"/>
      <c r="AJ16067" s="439"/>
    </row>
    <row r="16068" spans="29:36" x14ac:dyDescent="0.3">
      <c r="AC16068" s="439"/>
      <c r="AD16068" s="439"/>
      <c r="AE16068" s="439"/>
      <c r="AF16068" s="439"/>
      <c r="AG16068" s="439"/>
      <c r="AH16068" s="439"/>
      <c r="AI16068" s="439"/>
      <c r="AJ16068" s="439"/>
    </row>
    <row r="16069" spans="29:36" x14ac:dyDescent="0.3">
      <c r="AC16069" s="439"/>
      <c r="AD16069" s="439"/>
      <c r="AE16069" s="439"/>
      <c r="AF16069" s="439"/>
      <c r="AG16069" s="439"/>
      <c r="AH16069" s="439"/>
      <c r="AI16069" s="439"/>
      <c r="AJ16069" s="439"/>
    </row>
    <row r="16070" spans="29:36" x14ac:dyDescent="0.3">
      <c r="AC16070" s="439"/>
      <c r="AD16070" s="439"/>
      <c r="AE16070" s="439"/>
      <c r="AF16070" s="439"/>
      <c r="AG16070" s="439"/>
      <c r="AH16070" s="439"/>
      <c r="AI16070" s="439"/>
      <c r="AJ16070" s="439"/>
    </row>
    <row r="16071" spans="29:36" x14ac:dyDescent="0.3">
      <c r="AC16071" s="439"/>
      <c r="AD16071" s="439"/>
      <c r="AE16071" s="439"/>
      <c r="AF16071" s="439"/>
      <c r="AG16071" s="439"/>
      <c r="AH16071" s="439"/>
      <c r="AI16071" s="439"/>
      <c r="AJ16071" s="439"/>
    </row>
    <row r="16072" spans="29:36" x14ac:dyDescent="0.3">
      <c r="AC16072" s="439"/>
      <c r="AD16072" s="439"/>
      <c r="AE16072" s="439"/>
      <c r="AF16072" s="439"/>
      <c r="AG16072" s="439"/>
      <c r="AH16072" s="439"/>
      <c r="AI16072" s="439"/>
      <c r="AJ16072" s="439"/>
    </row>
    <row r="16073" spans="29:36" x14ac:dyDescent="0.3">
      <c r="AC16073" s="439"/>
      <c r="AD16073" s="439"/>
      <c r="AE16073" s="439"/>
      <c r="AF16073" s="439"/>
      <c r="AG16073" s="439"/>
      <c r="AH16073" s="439"/>
      <c r="AI16073" s="439"/>
      <c r="AJ16073" s="439"/>
    </row>
    <row r="16074" spans="29:36" x14ac:dyDescent="0.3">
      <c r="AC16074" s="439"/>
      <c r="AD16074" s="439"/>
      <c r="AE16074" s="439"/>
      <c r="AF16074" s="439"/>
      <c r="AG16074" s="439"/>
      <c r="AH16074" s="439"/>
      <c r="AI16074" s="439"/>
      <c r="AJ16074" s="439"/>
    </row>
    <row r="16075" spans="29:36" x14ac:dyDescent="0.3">
      <c r="AC16075" s="439"/>
      <c r="AD16075" s="439"/>
      <c r="AE16075" s="439"/>
      <c r="AF16075" s="439"/>
      <c r="AG16075" s="439"/>
      <c r="AH16075" s="439"/>
      <c r="AI16075" s="439"/>
      <c r="AJ16075" s="439"/>
    </row>
    <row r="16076" spans="29:36" x14ac:dyDescent="0.3">
      <c r="AC16076" s="439"/>
      <c r="AD16076" s="439"/>
      <c r="AE16076" s="439"/>
      <c r="AF16076" s="439"/>
      <c r="AG16076" s="439"/>
      <c r="AH16076" s="439"/>
      <c r="AI16076" s="439"/>
      <c r="AJ16076" s="439"/>
    </row>
    <row r="16077" spans="29:36" x14ac:dyDescent="0.3">
      <c r="AC16077" s="439"/>
      <c r="AD16077" s="439"/>
      <c r="AE16077" s="439"/>
      <c r="AF16077" s="439"/>
      <c r="AG16077" s="439"/>
      <c r="AH16077" s="439"/>
      <c r="AI16077" s="439"/>
      <c r="AJ16077" s="439"/>
    </row>
    <row r="16078" spans="29:36" x14ac:dyDescent="0.3">
      <c r="AC16078" s="439"/>
      <c r="AD16078" s="439"/>
      <c r="AE16078" s="439"/>
      <c r="AF16078" s="439"/>
      <c r="AG16078" s="439"/>
      <c r="AH16078" s="439"/>
      <c r="AI16078" s="439"/>
      <c r="AJ16078" s="439"/>
    </row>
    <row r="16079" spans="29:36" x14ac:dyDescent="0.3">
      <c r="AC16079" s="439"/>
      <c r="AD16079" s="439"/>
      <c r="AE16079" s="439"/>
      <c r="AF16079" s="439"/>
      <c r="AG16079" s="439"/>
      <c r="AH16079" s="439"/>
      <c r="AI16079" s="439"/>
      <c r="AJ16079" s="439"/>
    </row>
    <row r="16080" spans="29:36" x14ac:dyDescent="0.3">
      <c r="AC16080" s="439"/>
      <c r="AD16080" s="439"/>
      <c r="AE16080" s="439"/>
      <c r="AF16080" s="439"/>
      <c r="AG16080" s="439"/>
      <c r="AH16080" s="439"/>
      <c r="AI16080" s="439"/>
      <c r="AJ16080" s="439"/>
    </row>
    <row r="16081" spans="29:36" x14ac:dyDescent="0.3">
      <c r="AC16081" s="439"/>
      <c r="AD16081" s="439"/>
      <c r="AE16081" s="439"/>
      <c r="AF16081" s="439"/>
      <c r="AG16081" s="439"/>
      <c r="AH16081" s="439"/>
      <c r="AI16081" s="439"/>
      <c r="AJ16081" s="439"/>
    </row>
    <row r="16082" spans="29:36" x14ac:dyDescent="0.3">
      <c r="AC16082" s="439"/>
      <c r="AD16082" s="439"/>
      <c r="AE16082" s="439"/>
      <c r="AF16082" s="439"/>
      <c r="AG16082" s="439"/>
      <c r="AH16082" s="439"/>
      <c r="AI16082" s="439"/>
      <c r="AJ16082" s="439"/>
    </row>
    <row r="16083" spans="29:36" x14ac:dyDescent="0.3">
      <c r="AC16083" s="439"/>
      <c r="AD16083" s="439"/>
      <c r="AE16083" s="439"/>
      <c r="AF16083" s="439"/>
      <c r="AG16083" s="439"/>
      <c r="AH16083" s="439"/>
      <c r="AI16083" s="439"/>
      <c r="AJ16083" s="439"/>
    </row>
    <row r="16084" spans="29:36" x14ac:dyDescent="0.3">
      <c r="AC16084" s="439"/>
      <c r="AD16084" s="439"/>
      <c r="AE16084" s="439"/>
      <c r="AF16084" s="439"/>
      <c r="AG16084" s="439"/>
      <c r="AH16084" s="439"/>
      <c r="AI16084" s="439"/>
      <c r="AJ16084" s="439"/>
    </row>
    <row r="16085" spans="29:36" x14ac:dyDescent="0.3">
      <c r="AC16085" s="439"/>
      <c r="AD16085" s="439"/>
      <c r="AE16085" s="439"/>
      <c r="AF16085" s="439"/>
      <c r="AG16085" s="439"/>
      <c r="AH16085" s="439"/>
      <c r="AI16085" s="439"/>
      <c r="AJ16085" s="439"/>
    </row>
    <row r="16086" spans="29:36" x14ac:dyDescent="0.3">
      <c r="AC16086" s="439"/>
      <c r="AD16086" s="439"/>
      <c r="AE16086" s="439"/>
      <c r="AF16086" s="439"/>
      <c r="AG16086" s="439"/>
      <c r="AH16086" s="439"/>
      <c r="AI16086" s="439"/>
      <c r="AJ16086" s="439"/>
    </row>
    <row r="16087" spans="29:36" x14ac:dyDescent="0.3">
      <c r="AC16087" s="439"/>
      <c r="AD16087" s="439"/>
      <c r="AE16087" s="439"/>
      <c r="AF16087" s="439"/>
      <c r="AG16087" s="439"/>
      <c r="AH16087" s="439"/>
      <c r="AI16087" s="439"/>
      <c r="AJ16087" s="439"/>
    </row>
    <row r="16088" spans="29:36" x14ac:dyDescent="0.3">
      <c r="AC16088" s="439"/>
      <c r="AD16088" s="439"/>
      <c r="AE16088" s="439"/>
      <c r="AF16088" s="439"/>
      <c r="AG16088" s="439"/>
      <c r="AH16088" s="439"/>
      <c r="AI16088" s="439"/>
      <c r="AJ16088" s="439"/>
    </row>
    <row r="16089" spans="29:36" x14ac:dyDescent="0.3">
      <c r="AC16089" s="439"/>
      <c r="AD16089" s="439"/>
      <c r="AE16089" s="439"/>
      <c r="AF16089" s="439"/>
      <c r="AG16089" s="439"/>
      <c r="AH16089" s="439"/>
      <c r="AI16089" s="439"/>
      <c r="AJ16089" s="439"/>
    </row>
    <row r="16090" spans="29:36" x14ac:dyDescent="0.3">
      <c r="AC16090" s="439"/>
      <c r="AD16090" s="439"/>
      <c r="AE16090" s="439"/>
      <c r="AF16090" s="439"/>
      <c r="AG16090" s="439"/>
      <c r="AH16090" s="439"/>
      <c r="AI16090" s="439"/>
      <c r="AJ16090" s="439"/>
    </row>
    <row r="16091" spans="29:36" x14ac:dyDescent="0.3">
      <c r="AC16091" s="439"/>
      <c r="AD16091" s="439"/>
      <c r="AE16091" s="439"/>
      <c r="AF16091" s="439"/>
      <c r="AG16091" s="439"/>
      <c r="AH16091" s="439"/>
      <c r="AI16091" s="439"/>
      <c r="AJ16091" s="439"/>
    </row>
    <row r="16092" spans="29:36" x14ac:dyDescent="0.3">
      <c r="AC16092" s="439"/>
      <c r="AD16092" s="439"/>
      <c r="AE16092" s="439"/>
      <c r="AF16092" s="439"/>
      <c r="AG16092" s="439"/>
      <c r="AH16092" s="439"/>
      <c r="AI16092" s="439"/>
      <c r="AJ16092" s="439"/>
    </row>
    <row r="16093" spans="29:36" x14ac:dyDescent="0.3">
      <c r="AC16093" s="439"/>
      <c r="AD16093" s="439"/>
      <c r="AE16093" s="439"/>
      <c r="AF16093" s="439"/>
      <c r="AG16093" s="439"/>
      <c r="AH16093" s="439"/>
      <c r="AI16093" s="439"/>
      <c r="AJ16093" s="439"/>
    </row>
    <row r="16094" spans="29:36" x14ac:dyDescent="0.3">
      <c r="AC16094" s="439"/>
      <c r="AD16094" s="439"/>
      <c r="AE16094" s="439"/>
      <c r="AF16094" s="439"/>
      <c r="AG16094" s="439"/>
      <c r="AH16094" s="439"/>
      <c r="AI16094" s="439"/>
      <c r="AJ16094" s="439"/>
    </row>
    <row r="16095" spans="29:36" x14ac:dyDescent="0.3">
      <c r="AC16095" s="439"/>
      <c r="AD16095" s="439"/>
      <c r="AE16095" s="439"/>
      <c r="AF16095" s="439"/>
      <c r="AG16095" s="439"/>
      <c r="AH16095" s="439"/>
      <c r="AI16095" s="439"/>
      <c r="AJ16095" s="439"/>
    </row>
    <row r="16096" spans="29:36" x14ac:dyDescent="0.3">
      <c r="AC16096" s="439"/>
      <c r="AD16096" s="439"/>
      <c r="AE16096" s="439"/>
      <c r="AF16096" s="439"/>
      <c r="AG16096" s="439"/>
      <c r="AH16096" s="439"/>
      <c r="AI16096" s="439"/>
      <c r="AJ16096" s="439"/>
    </row>
    <row r="16097" spans="29:36" x14ac:dyDescent="0.3">
      <c r="AC16097" s="439"/>
      <c r="AD16097" s="439"/>
      <c r="AE16097" s="439"/>
      <c r="AF16097" s="439"/>
      <c r="AG16097" s="439"/>
      <c r="AH16097" s="439"/>
      <c r="AI16097" s="439"/>
      <c r="AJ16097" s="439"/>
    </row>
    <row r="16098" spans="29:36" x14ac:dyDescent="0.3">
      <c r="AC16098" s="439"/>
      <c r="AD16098" s="439"/>
      <c r="AE16098" s="439"/>
      <c r="AF16098" s="439"/>
      <c r="AG16098" s="439"/>
      <c r="AH16098" s="439"/>
      <c r="AI16098" s="439"/>
      <c r="AJ16098" s="439"/>
    </row>
    <row r="16099" spans="29:36" x14ac:dyDescent="0.3">
      <c r="AC16099" s="439"/>
      <c r="AD16099" s="439"/>
      <c r="AE16099" s="439"/>
      <c r="AF16099" s="439"/>
      <c r="AG16099" s="439"/>
      <c r="AH16099" s="439"/>
      <c r="AI16099" s="439"/>
      <c r="AJ16099" s="439"/>
    </row>
    <row r="16100" spans="29:36" x14ac:dyDescent="0.3">
      <c r="AC16100" s="439"/>
      <c r="AD16100" s="439"/>
      <c r="AE16100" s="439"/>
      <c r="AF16100" s="439"/>
      <c r="AG16100" s="439"/>
      <c r="AH16100" s="439"/>
      <c r="AI16100" s="439"/>
      <c r="AJ16100" s="439"/>
    </row>
    <row r="16101" spans="29:36" x14ac:dyDescent="0.3">
      <c r="AC16101" s="439"/>
      <c r="AD16101" s="439"/>
      <c r="AE16101" s="439"/>
      <c r="AF16101" s="439"/>
      <c r="AG16101" s="439"/>
      <c r="AH16101" s="439"/>
      <c r="AI16101" s="439"/>
      <c r="AJ16101" s="439"/>
    </row>
    <row r="16102" spans="29:36" x14ac:dyDescent="0.3">
      <c r="AC16102" s="439"/>
      <c r="AD16102" s="439"/>
      <c r="AE16102" s="439"/>
      <c r="AF16102" s="439"/>
      <c r="AG16102" s="439"/>
      <c r="AH16102" s="439"/>
      <c r="AI16102" s="439"/>
      <c r="AJ16102" s="439"/>
    </row>
    <row r="16103" spans="29:36" x14ac:dyDescent="0.3">
      <c r="AC16103" s="439"/>
      <c r="AD16103" s="439"/>
      <c r="AE16103" s="439"/>
      <c r="AF16103" s="439"/>
      <c r="AG16103" s="439"/>
      <c r="AH16103" s="439"/>
      <c r="AI16103" s="439"/>
      <c r="AJ16103" s="439"/>
    </row>
    <row r="16104" spans="29:36" x14ac:dyDescent="0.3">
      <c r="AC16104" s="439"/>
      <c r="AD16104" s="439"/>
      <c r="AE16104" s="439"/>
      <c r="AF16104" s="439"/>
      <c r="AG16104" s="439"/>
      <c r="AH16104" s="439"/>
      <c r="AI16104" s="439"/>
      <c r="AJ16104" s="439"/>
    </row>
    <row r="16105" spans="29:36" x14ac:dyDescent="0.3">
      <c r="AC16105" s="439"/>
      <c r="AD16105" s="439"/>
      <c r="AE16105" s="439"/>
      <c r="AF16105" s="439"/>
      <c r="AG16105" s="439"/>
      <c r="AH16105" s="439"/>
      <c r="AI16105" s="439"/>
      <c r="AJ16105" s="439"/>
    </row>
    <row r="16106" spans="29:36" x14ac:dyDescent="0.3">
      <c r="AC16106" s="439"/>
      <c r="AD16106" s="439"/>
      <c r="AE16106" s="439"/>
      <c r="AF16106" s="439"/>
      <c r="AG16106" s="439"/>
      <c r="AH16106" s="439"/>
      <c r="AI16106" s="439"/>
      <c r="AJ16106" s="439"/>
    </row>
    <row r="16107" spans="29:36" x14ac:dyDescent="0.3">
      <c r="AC16107" s="439"/>
      <c r="AD16107" s="439"/>
      <c r="AE16107" s="439"/>
      <c r="AF16107" s="439"/>
      <c r="AG16107" s="439"/>
      <c r="AH16107" s="439"/>
      <c r="AI16107" s="439"/>
      <c r="AJ16107" s="439"/>
    </row>
    <row r="16108" spans="29:36" x14ac:dyDescent="0.3">
      <c r="AC16108" s="439"/>
      <c r="AD16108" s="439"/>
      <c r="AE16108" s="439"/>
      <c r="AF16108" s="439"/>
      <c r="AG16108" s="439"/>
      <c r="AH16108" s="439"/>
      <c r="AI16108" s="439"/>
      <c r="AJ16108" s="439"/>
    </row>
    <row r="16109" spans="29:36" x14ac:dyDescent="0.3">
      <c r="AC16109" s="439"/>
      <c r="AD16109" s="439"/>
      <c r="AE16109" s="439"/>
      <c r="AF16109" s="439"/>
      <c r="AG16109" s="439"/>
      <c r="AH16109" s="439"/>
      <c r="AI16109" s="439"/>
      <c r="AJ16109" s="439"/>
    </row>
    <row r="16110" spans="29:36" x14ac:dyDescent="0.3">
      <c r="AC16110" s="439"/>
      <c r="AD16110" s="439"/>
      <c r="AE16110" s="439"/>
      <c r="AF16110" s="439"/>
      <c r="AG16110" s="439"/>
      <c r="AH16110" s="439"/>
      <c r="AI16110" s="439"/>
      <c r="AJ16110" s="439"/>
    </row>
    <row r="16111" spans="29:36" x14ac:dyDescent="0.3">
      <c r="AC16111" s="439"/>
      <c r="AD16111" s="439"/>
      <c r="AE16111" s="439"/>
      <c r="AF16111" s="439"/>
      <c r="AG16111" s="439"/>
      <c r="AH16111" s="439"/>
      <c r="AI16111" s="439"/>
      <c r="AJ16111" s="439"/>
    </row>
    <row r="16112" spans="29:36" x14ac:dyDescent="0.3">
      <c r="AC16112" s="439"/>
      <c r="AD16112" s="439"/>
      <c r="AE16112" s="439"/>
      <c r="AF16112" s="439"/>
      <c r="AG16112" s="439"/>
      <c r="AH16112" s="439"/>
      <c r="AI16112" s="439"/>
      <c r="AJ16112" s="439"/>
    </row>
    <row r="16113" spans="29:36" x14ac:dyDescent="0.3">
      <c r="AC16113" s="439"/>
      <c r="AD16113" s="439"/>
      <c r="AE16113" s="439"/>
      <c r="AF16113" s="439"/>
      <c r="AG16113" s="439"/>
      <c r="AH16113" s="439"/>
      <c r="AI16113" s="439"/>
      <c r="AJ16113" s="439"/>
    </row>
    <row r="16114" spans="29:36" x14ac:dyDescent="0.3">
      <c r="AC16114" s="439"/>
      <c r="AD16114" s="439"/>
      <c r="AE16114" s="439"/>
      <c r="AF16114" s="439"/>
      <c r="AG16114" s="439"/>
      <c r="AH16114" s="439"/>
      <c r="AI16114" s="439"/>
      <c r="AJ16114" s="439"/>
    </row>
    <row r="16115" spans="29:36" x14ac:dyDescent="0.3">
      <c r="AC16115" s="439"/>
      <c r="AD16115" s="439"/>
      <c r="AE16115" s="439"/>
      <c r="AF16115" s="439"/>
      <c r="AG16115" s="439"/>
      <c r="AH16115" s="439"/>
      <c r="AI16115" s="439"/>
      <c r="AJ16115" s="439"/>
    </row>
    <row r="16116" spans="29:36" x14ac:dyDescent="0.3">
      <c r="AC16116" s="439"/>
      <c r="AD16116" s="439"/>
      <c r="AE16116" s="439"/>
      <c r="AF16116" s="439"/>
      <c r="AG16116" s="439"/>
      <c r="AH16116" s="439"/>
      <c r="AI16116" s="439"/>
      <c r="AJ16116" s="439"/>
    </row>
    <row r="16117" spans="29:36" x14ac:dyDescent="0.3">
      <c r="AC16117" s="439"/>
      <c r="AD16117" s="439"/>
      <c r="AE16117" s="439"/>
      <c r="AF16117" s="439"/>
      <c r="AG16117" s="439"/>
      <c r="AH16117" s="439"/>
      <c r="AI16117" s="439"/>
      <c r="AJ16117" s="439"/>
    </row>
    <row r="16118" spans="29:36" x14ac:dyDescent="0.3">
      <c r="AC16118" s="439"/>
      <c r="AD16118" s="439"/>
      <c r="AE16118" s="439"/>
      <c r="AF16118" s="439"/>
      <c r="AG16118" s="439"/>
      <c r="AH16118" s="439"/>
      <c r="AI16118" s="439"/>
      <c r="AJ16118" s="439"/>
    </row>
    <row r="16119" spans="29:36" x14ac:dyDescent="0.3">
      <c r="AC16119" s="439"/>
      <c r="AD16119" s="439"/>
      <c r="AE16119" s="439"/>
      <c r="AF16119" s="439"/>
      <c r="AG16119" s="439"/>
      <c r="AH16119" s="439"/>
      <c r="AI16119" s="439"/>
      <c r="AJ16119" s="439"/>
    </row>
    <row r="16120" spans="29:36" x14ac:dyDescent="0.3">
      <c r="AC16120" s="439"/>
      <c r="AD16120" s="439"/>
      <c r="AE16120" s="439"/>
      <c r="AF16120" s="439"/>
      <c r="AG16120" s="439"/>
      <c r="AH16120" s="439"/>
      <c r="AI16120" s="439"/>
      <c r="AJ16120" s="439"/>
    </row>
    <row r="16121" spans="29:36" x14ac:dyDescent="0.3">
      <c r="AC16121" s="439"/>
      <c r="AD16121" s="439"/>
      <c r="AE16121" s="439"/>
      <c r="AF16121" s="439"/>
      <c r="AG16121" s="439"/>
      <c r="AH16121" s="439"/>
      <c r="AI16121" s="439"/>
      <c r="AJ16121" s="439"/>
    </row>
    <row r="16122" spans="29:36" x14ac:dyDescent="0.3">
      <c r="AC16122" s="439"/>
      <c r="AD16122" s="439"/>
      <c r="AE16122" s="439"/>
      <c r="AF16122" s="439"/>
      <c r="AG16122" s="439"/>
      <c r="AH16122" s="439"/>
      <c r="AI16122" s="439"/>
      <c r="AJ16122" s="439"/>
    </row>
    <row r="16123" spans="29:36" x14ac:dyDescent="0.3">
      <c r="AC16123" s="439"/>
      <c r="AD16123" s="439"/>
      <c r="AE16123" s="439"/>
      <c r="AF16123" s="439"/>
      <c r="AG16123" s="439"/>
      <c r="AH16123" s="439"/>
      <c r="AI16123" s="439"/>
      <c r="AJ16123" s="439"/>
    </row>
    <row r="16124" spans="29:36" x14ac:dyDescent="0.3">
      <c r="AC16124" s="439"/>
      <c r="AD16124" s="439"/>
      <c r="AE16124" s="439"/>
      <c r="AF16124" s="439"/>
      <c r="AG16124" s="439"/>
      <c r="AH16124" s="439"/>
      <c r="AI16124" s="439"/>
      <c r="AJ16124" s="439"/>
    </row>
    <row r="16125" spans="29:36" x14ac:dyDescent="0.3">
      <c r="AC16125" s="439"/>
      <c r="AD16125" s="439"/>
      <c r="AE16125" s="439"/>
      <c r="AF16125" s="439"/>
      <c r="AG16125" s="439"/>
      <c r="AH16125" s="439"/>
      <c r="AI16125" s="439"/>
      <c r="AJ16125" s="439"/>
    </row>
    <row r="16126" spans="29:36" x14ac:dyDescent="0.3">
      <c r="AC16126" s="439"/>
      <c r="AD16126" s="439"/>
      <c r="AE16126" s="439"/>
      <c r="AF16126" s="439"/>
      <c r="AG16126" s="439"/>
      <c r="AH16126" s="439"/>
      <c r="AI16126" s="439"/>
      <c r="AJ16126" s="439"/>
    </row>
    <row r="16127" spans="29:36" x14ac:dyDescent="0.3">
      <c r="AC16127" s="439"/>
      <c r="AD16127" s="439"/>
      <c r="AE16127" s="439"/>
      <c r="AF16127" s="439"/>
      <c r="AG16127" s="439"/>
      <c r="AH16127" s="439"/>
      <c r="AI16127" s="439"/>
      <c r="AJ16127" s="439"/>
    </row>
    <row r="16128" spans="29:36" x14ac:dyDescent="0.3">
      <c r="AC16128" s="439"/>
      <c r="AD16128" s="439"/>
      <c r="AE16128" s="439"/>
      <c r="AF16128" s="439"/>
      <c r="AG16128" s="439"/>
      <c r="AH16128" s="439"/>
      <c r="AI16128" s="439"/>
      <c r="AJ16128" s="439"/>
    </row>
    <row r="16129" spans="29:36" x14ac:dyDescent="0.3">
      <c r="AC16129" s="439"/>
      <c r="AD16129" s="439"/>
      <c r="AE16129" s="439"/>
      <c r="AF16129" s="439"/>
      <c r="AG16129" s="439"/>
      <c r="AH16129" s="439"/>
      <c r="AI16129" s="439"/>
      <c r="AJ16129" s="439"/>
    </row>
    <row r="16130" spans="29:36" x14ac:dyDescent="0.3">
      <c r="AC16130" s="439"/>
      <c r="AD16130" s="439"/>
      <c r="AE16130" s="439"/>
      <c r="AF16130" s="439"/>
      <c r="AG16130" s="439"/>
      <c r="AH16130" s="439"/>
      <c r="AI16130" s="439"/>
      <c r="AJ16130" s="439"/>
    </row>
    <row r="16131" spans="29:36" x14ac:dyDescent="0.3">
      <c r="AC16131" s="439"/>
      <c r="AD16131" s="439"/>
      <c r="AE16131" s="439"/>
      <c r="AF16131" s="439"/>
      <c r="AG16131" s="439"/>
      <c r="AH16131" s="439"/>
      <c r="AI16131" s="439"/>
      <c r="AJ16131" s="439"/>
    </row>
    <row r="16132" spans="29:36" x14ac:dyDescent="0.3">
      <c r="AC16132" s="439"/>
      <c r="AD16132" s="439"/>
      <c r="AE16132" s="439"/>
      <c r="AF16132" s="439"/>
      <c r="AG16132" s="439"/>
      <c r="AH16132" s="439"/>
      <c r="AI16132" s="439"/>
      <c r="AJ16132" s="439"/>
    </row>
    <row r="16133" spans="29:36" x14ac:dyDescent="0.3">
      <c r="AC16133" s="439"/>
      <c r="AD16133" s="439"/>
      <c r="AE16133" s="439"/>
      <c r="AF16133" s="439"/>
      <c r="AG16133" s="439"/>
      <c r="AH16133" s="439"/>
      <c r="AI16133" s="439"/>
      <c r="AJ16133" s="439"/>
    </row>
    <row r="16134" spans="29:36" x14ac:dyDescent="0.3">
      <c r="AC16134" s="439"/>
      <c r="AD16134" s="439"/>
      <c r="AE16134" s="439"/>
      <c r="AF16134" s="439"/>
      <c r="AG16134" s="439"/>
      <c r="AH16134" s="439"/>
      <c r="AI16134" s="439"/>
      <c r="AJ16134" s="439"/>
    </row>
    <row r="16135" spans="29:36" x14ac:dyDescent="0.3">
      <c r="AC16135" s="439"/>
      <c r="AD16135" s="439"/>
      <c r="AE16135" s="439"/>
      <c r="AF16135" s="439"/>
      <c r="AG16135" s="439"/>
      <c r="AH16135" s="439"/>
      <c r="AI16135" s="439"/>
      <c r="AJ16135" s="439"/>
    </row>
    <row r="16136" spans="29:36" x14ac:dyDescent="0.3">
      <c r="AC16136" s="439"/>
      <c r="AD16136" s="439"/>
      <c r="AE16136" s="439"/>
      <c r="AF16136" s="439"/>
      <c r="AG16136" s="439"/>
      <c r="AH16136" s="439"/>
      <c r="AI16136" s="439"/>
      <c r="AJ16136" s="439"/>
    </row>
    <row r="16137" spans="29:36" x14ac:dyDescent="0.3">
      <c r="AC16137" s="439"/>
      <c r="AD16137" s="439"/>
      <c r="AE16137" s="439"/>
      <c r="AF16137" s="439"/>
      <c r="AG16137" s="439"/>
      <c r="AH16137" s="439"/>
      <c r="AI16137" s="439"/>
      <c r="AJ16137" s="439"/>
    </row>
    <row r="16138" spans="29:36" x14ac:dyDescent="0.3">
      <c r="AC16138" s="439"/>
      <c r="AD16138" s="439"/>
      <c r="AE16138" s="439"/>
      <c r="AF16138" s="439"/>
      <c r="AG16138" s="439"/>
      <c r="AH16138" s="439"/>
      <c r="AI16138" s="439"/>
      <c r="AJ16138" s="439"/>
    </row>
    <row r="16139" spans="29:36" x14ac:dyDescent="0.3">
      <c r="AC16139" s="439"/>
      <c r="AD16139" s="439"/>
      <c r="AE16139" s="439"/>
      <c r="AF16139" s="439"/>
      <c r="AG16139" s="439"/>
      <c r="AH16139" s="439"/>
      <c r="AI16139" s="439"/>
      <c r="AJ16139" s="439"/>
    </row>
    <row r="16140" spans="29:36" x14ac:dyDescent="0.3">
      <c r="AC16140" s="439"/>
      <c r="AD16140" s="439"/>
      <c r="AE16140" s="439"/>
      <c r="AF16140" s="439"/>
      <c r="AG16140" s="439"/>
      <c r="AH16140" s="439"/>
      <c r="AI16140" s="439"/>
      <c r="AJ16140" s="439"/>
    </row>
    <row r="16141" spans="29:36" x14ac:dyDescent="0.3">
      <c r="AC16141" s="439"/>
      <c r="AD16141" s="439"/>
      <c r="AE16141" s="439"/>
      <c r="AF16141" s="439"/>
      <c r="AG16141" s="439"/>
      <c r="AH16141" s="439"/>
      <c r="AI16141" s="439"/>
      <c r="AJ16141" s="439"/>
    </row>
    <row r="16142" spans="29:36" x14ac:dyDescent="0.3">
      <c r="AC16142" s="439"/>
      <c r="AD16142" s="439"/>
      <c r="AE16142" s="439"/>
      <c r="AF16142" s="439"/>
      <c r="AG16142" s="439"/>
      <c r="AH16142" s="439"/>
      <c r="AI16142" s="439"/>
      <c r="AJ16142" s="439"/>
    </row>
    <row r="16143" spans="29:36" x14ac:dyDescent="0.3">
      <c r="AC16143" s="439"/>
      <c r="AD16143" s="439"/>
      <c r="AE16143" s="439"/>
      <c r="AF16143" s="439"/>
      <c r="AG16143" s="439"/>
      <c r="AH16143" s="439"/>
      <c r="AI16143" s="439"/>
      <c r="AJ16143" s="439"/>
    </row>
    <row r="16144" spans="29:36" x14ac:dyDescent="0.3">
      <c r="AC16144" s="439"/>
      <c r="AD16144" s="439"/>
      <c r="AE16144" s="439"/>
      <c r="AF16144" s="439"/>
      <c r="AG16144" s="439"/>
      <c r="AH16144" s="439"/>
      <c r="AI16144" s="439"/>
      <c r="AJ16144" s="439"/>
    </row>
    <row r="16145" spans="29:36" x14ac:dyDescent="0.3">
      <c r="AC16145" s="439"/>
      <c r="AD16145" s="439"/>
      <c r="AE16145" s="439"/>
      <c r="AF16145" s="439"/>
      <c r="AG16145" s="439"/>
      <c r="AH16145" s="439"/>
      <c r="AI16145" s="439"/>
      <c r="AJ16145" s="439"/>
    </row>
    <row r="16146" spans="29:36" x14ac:dyDescent="0.3">
      <c r="AC16146" s="439"/>
      <c r="AD16146" s="439"/>
      <c r="AE16146" s="439"/>
      <c r="AF16146" s="439"/>
      <c r="AG16146" s="439"/>
      <c r="AH16146" s="439"/>
      <c r="AI16146" s="439"/>
      <c r="AJ16146" s="439"/>
    </row>
    <row r="16147" spans="29:36" x14ac:dyDescent="0.3">
      <c r="AC16147" s="439"/>
      <c r="AD16147" s="439"/>
      <c r="AE16147" s="439"/>
      <c r="AF16147" s="439"/>
      <c r="AG16147" s="439"/>
      <c r="AH16147" s="439"/>
      <c r="AI16147" s="439"/>
      <c r="AJ16147" s="439"/>
    </row>
    <row r="16148" spans="29:36" x14ac:dyDescent="0.3">
      <c r="AC16148" s="439"/>
      <c r="AD16148" s="439"/>
      <c r="AE16148" s="439"/>
      <c r="AF16148" s="439"/>
      <c r="AG16148" s="439"/>
      <c r="AH16148" s="439"/>
      <c r="AI16148" s="439"/>
      <c r="AJ16148" s="439"/>
    </row>
    <row r="16149" spans="29:36" x14ac:dyDescent="0.3">
      <c r="AC16149" s="439"/>
      <c r="AD16149" s="439"/>
      <c r="AE16149" s="439"/>
      <c r="AF16149" s="439"/>
      <c r="AG16149" s="439"/>
      <c r="AH16149" s="439"/>
      <c r="AI16149" s="439"/>
      <c r="AJ16149" s="439"/>
    </row>
    <row r="16150" spans="29:36" x14ac:dyDescent="0.3">
      <c r="AC16150" s="439"/>
      <c r="AD16150" s="439"/>
      <c r="AE16150" s="439"/>
      <c r="AF16150" s="439"/>
      <c r="AG16150" s="439"/>
      <c r="AH16150" s="439"/>
      <c r="AI16150" s="439"/>
      <c r="AJ16150" s="439"/>
    </row>
    <row r="16151" spans="29:36" x14ac:dyDescent="0.3">
      <c r="AC16151" s="439"/>
      <c r="AD16151" s="439"/>
      <c r="AE16151" s="439"/>
      <c r="AF16151" s="439"/>
      <c r="AG16151" s="439"/>
      <c r="AH16151" s="439"/>
      <c r="AI16151" s="439"/>
      <c r="AJ16151" s="439"/>
    </row>
    <row r="16152" spans="29:36" x14ac:dyDescent="0.3">
      <c r="AC16152" s="439"/>
      <c r="AD16152" s="439"/>
      <c r="AE16152" s="439"/>
      <c r="AF16152" s="439"/>
      <c r="AG16152" s="439"/>
      <c r="AH16152" s="439"/>
      <c r="AI16152" s="439"/>
      <c r="AJ16152" s="439"/>
    </row>
    <row r="16153" spans="29:36" x14ac:dyDescent="0.3">
      <c r="AC16153" s="439"/>
      <c r="AD16153" s="439"/>
      <c r="AE16153" s="439"/>
      <c r="AF16153" s="439"/>
      <c r="AG16153" s="439"/>
      <c r="AH16153" s="439"/>
      <c r="AI16153" s="439"/>
      <c r="AJ16153" s="439"/>
    </row>
    <row r="16154" spans="29:36" x14ac:dyDescent="0.3">
      <c r="AC16154" s="439"/>
      <c r="AD16154" s="439"/>
      <c r="AE16154" s="439"/>
      <c r="AF16154" s="439"/>
      <c r="AG16154" s="439"/>
      <c r="AH16154" s="439"/>
      <c r="AI16154" s="439"/>
      <c r="AJ16154" s="439"/>
    </row>
    <row r="16155" spans="29:36" x14ac:dyDescent="0.3">
      <c r="AC16155" s="439"/>
      <c r="AD16155" s="439"/>
      <c r="AE16155" s="439"/>
      <c r="AF16155" s="439"/>
      <c r="AG16155" s="439"/>
      <c r="AH16155" s="439"/>
      <c r="AI16155" s="439"/>
      <c r="AJ16155" s="439"/>
    </row>
    <row r="16156" spans="29:36" x14ac:dyDescent="0.3">
      <c r="AC16156" s="439"/>
      <c r="AD16156" s="439"/>
      <c r="AE16156" s="439"/>
      <c r="AF16156" s="439"/>
      <c r="AG16156" s="439"/>
      <c r="AH16156" s="439"/>
      <c r="AI16156" s="439"/>
      <c r="AJ16156" s="439"/>
    </row>
    <row r="16157" spans="29:36" x14ac:dyDescent="0.3">
      <c r="AC16157" s="439"/>
      <c r="AD16157" s="439"/>
      <c r="AE16157" s="439"/>
      <c r="AF16157" s="439"/>
      <c r="AG16157" s="439"/>
      <c r="AH16157" s="439"/>
      <c r="AI16157" s="439"/>
      <c r="AJ16157" s="439"/>
    </row>
    <row r="16158" spans="29:36" x14ac:dyDescent="0.3">
      <c r="AC16158" s="439"/>
      <c r="AD16158" s="439"/>
      <c r="AE16158" s="439"/>
      <c r="AF16158" s="439"/>
      <c r="AG16158" s="439"/>
      <c r="AH16158" s="439"/>
      <c r="AI16158" s="439"/>
      <c r="AJ16158" s="439"/>
    </row>
    <row r="16159" spans="29:36" x14ac:dyDescent="0.3">
      <c r="AC16159" s="439"/>
      <c r="AD16159" s="439"/>
      <c r="AE16159" s="439"/>
      <c r="AF16159" s="439"/>
      <c r="AG16159" s="439"/>
      <c r="AH16159" s="439"/>
      <c r="AI16159" s="439"/>
      <c r="AJ16159" s="439"/>
    </row>
    <row r="16160" spans="29:36" x14ac:dyDescent="0.3">
      <c r="AC16160" s="439"/>
      <c r="AD16160" s="439"/>
      <c r="AE16160" s="439"/>
      <c r="AF16160" s="439"/>
      <c r="AG16160" s="439"/>
      <c r="AH16160" s="439"/>
      <c r="AI16160" s="439"/>
      <c r="AJ16160" s="439"/>
    </row>
    <row r="16161" spans="29:36" x14ac:dyDescent="0.3">
      <c r="AC16161" s="439"/>
      <c r="AD16161" s="439"/>
      <c r="AE16161" s="439"/>
      <c r="AF16161" s="439"/>
      <c r="AG16161" s="439"/>
      <c r="AH16161" s="439"/>
      <c r="AI16161" s="439"/>
      <c r="AJ16161" s="439"/>
    </row>
    <row r="16162" spans="29:36" x14ac:dyDescent="0.3">
      <c r="AC16162" s="439"/>
      <c r="AD16162" s="439"/>
      <c r="AE16162" s="439"/>
      <c r="AF16162" s="439"/>
      <c r="AG16162" s="439"/>
      <c r="AH16162" s="439"/>
      <c r="AI16162" s="439"/>
      <c r="AJ16162" s="439"/>
    </row>
    <row r="16163" spans="29:36" x14ac:dyDescent="0.3">
      <c r="AC16163" s="439"/>
      <c r="AD16163" s="439"/>
      <c r="AE16163" s="439"/>
      <c r="AF16163" s="439"/>
      <c r="AG16163" s="439"/>
      <c r="AH16163" s="439"/>
      <c r="AI16163" s="439"/>
      <c r="AJ16163" s="439"/>
    </row>
    <row r="16164" spans="29:36" x14ac:dyDescent="0.3">
      <c r="AC16164" s="439"/>
      <c r="AD16164" s="439"/>
      <c r="AE16164" s="439"/>
      <c r="AF16164" s="439"/>
      <c r="AG16164" s="439"/>
      <c r="AH16164" s="439"/>
      <c r="AI16164" s="439"/>
      <c r="AJ16164" s="439"/>
    </row>
    <row r="16165" spans="29:36" x14ac:dyDescent="0.3">
      <c r="AC16165" s="439"/>
      <c r="AD16165" s="439"/>
      <c r="AE16165" s="439"/>
      <c r="AF16165" s="439"/>
      <c r="AG16165" s="439"/>
      <c r="AH16165" s="439"/>
      <c r="AI16165" s="439"/>
      <c r="AJ16165" s="439"/>
    </row>
    <row r="16166" spans="29:36" x14ac:dyDescent="0.3">
      <c r="AC16166" s="439"/>
      <c r="AD16166" s="439"/>
      <c r="AE16166" s="439"/>
      <c r="AF16166" s="439"/>
      <c r="AG16166" s="439"/>
      <c r="AH16166" s="439"/>
      <c r="AI16166" s="439"/>
      <c r="AJ16166" s="439"/>
    </row>
    <row r="16167" spans="29:36" x14ac:dyDescent="0.3">
      <c r="AC16167" s="439"/>
      <c r="AD16167" s="439"/>
      <c r="AE16167" s="439"/>
      <c r="AF16167" s="439"/>
      <c r="AG16167" s="439"/>
      <c r="AH16167" s="439"/>
      <c r="AI16167" s="439"/>
      <c r="AJ16167" s="439"/>
    </row>
    <row r="16168" spans="29:36" x14ac:dyDescent="0.3">
      <c r="AC16168" s="439"/>
      <c r="AD16168" s="439"/>
      <c r="AE16168" s="439"/>
      <c r="AF16168" s="439"/>
      <c r="AG16168" s="439"/>
      <c r="AH16168" s="439"/>
      <c r="AI16168" s="439"/>
      <c r="AJ16168" s="439"/>
    </row>
    <row r="16169" spans="29:36" x14ac:dyDescent="0.3">
      <c r="AC16169" s="439"/>
      <c r="AD16169" s="439"/>
      <c r="AE16169" s="439"/>
      <c r="AF16169" s="439"/>
      <c r="AG16169" s="439"/>
      <c r="AH16169" s="439"/>
      <c r="AI16169" s="439"/>
      <c r="AJ16169" s="439"/>
    </row>
    <row r="16170" spans="29:36" x14ac:dyDescent="0.3">
      <c r="AC16170" s="439"/>
      <c r="AD16170" s="439"/>
      <c r="AE16170" s="439"/>
      <c r="AF16170" s="439"/>
      <c r="AG16170" s="439"/>
      <c r="AH16170" s="439"/>
      <c r="AI16170" s="439"/>
      <c r="AJ16170" s="439"/>
    </row>
    <row r="16171" spans="29:36" x14ac:dyDescent="0.3">
      <c r="AC16171" s="439"/>
      <c r="AD16171" s="439"/>
      <c r="AE16171" s="439"/>
      <c r="AF16171" s="439"/>
      <c r="AG16171" s="439"/>
      <c r="AH16171" s="439"/>
      <c r="AI16171" s="439"/>
      <c r="AJ16171" s="439"/>
    </row>
    <row r="16172" spans="29:36" x14ac:dyDescent="0.3">
      <c r="AC16172" s="439"/>
      <c r="AD16172" s="439"/>
      <c r="AE16172" s="439"/>
      <c r="AF16172" s="439"/>
      <c r="AG16172" s="439"/>
      <c r="AH16172" s="439"/>
      <c r="AI16172" s="439"/>
      <c r="AJ16172" s="439"/>
    </row>
    <row r="16173" spans="29:36" x14ac:dyDescent="0.3">
      <c r="AC16173" s="439"/>
      <c r="AD16173" s="439"/>
      <c r="AE16173" s="439"/>
      <c r="AF16173" s="439"/>
      <c r="AG16173" s="439"/>
      <c r="AH16173" s="439"/>
      <c r="AI16173" s="439"/>
      <c r="AJ16173" s="439"/>
    </row>
    <row r="16174" spans="29:36" x14ac:dyDescent="0.3">
      <c r="AC16174" s="439"/>
      <c r="AD16174" s="439"/>
      <c r="AE16174" s="439"/>
      <c r="AF16174" s="439"/>
      <c r="AG16174" s="439"/>
      <c r="AH16174" s="439"/>
      <c r="AI16174" s="439"/>
      <c r="AJ16174" s="439"/>
    </row>
    <row r="16175" spans="29:36" x14ac:dyDescent="0.3">
      <c r="AC16175" s="439"/>
      <c r="AD16175" s="439"/>
      <c r="AE16175" s="439"/>
      <c r="AF16175" s="439"/>
      <c r="AG16175" s="439"/>
      <c r="AH16175" s="439"/>
      <c r="AI16175" s="439"/>
      <c r="AJ16175" s="439"/>
    </row>
    <row r="16176" spans="29:36" x14ac:dyDescent="0.3">
      <c r="AC16176" s="439"/>
      <c r="AD16176" s="439"/>
      <c r="AE16176" s="439"/>
      <c r="AF16176" s="439"/>
      <c r="AG16176" s="439"/>
      <c r="AH16176" s="439"/>
      <c r="AI16176" s="439"/>
      <c r="AJ16176" s="439"/>
    </row>
    <row r="16177" spans="29:36" x14ac:dyDescent="0.3">
      <c r="AC16177" s="439"/>
      <c r="AD16177" s="439"/>
      <c r="AE16177" s="439"/>
      <c r="AF16177" s="439"/>
      <c r="AG16177" s="439"/>
      <c r="AH16177" s="439"/>
      <c r="AI16177" s="439"/>
      <c r="AJ16177" s="439"/>
    </row>
    <row r="16178" spans="29:36" x14ac:dyDescent="0.3">
      <c r="AC16178" s="439"/>
      <c r="AD16178" s="439"/>
      <c r="AE16178" s="439"/>
      <c r="AF16178" s="439"/>
      <c r="AG16178" s="439"/>
      <c r="AH16178" s="439"/>
      <c r="AI16178" s="439"/>
      <c r="AJ16178" s="439"/>
    </row>
    <row r="16179" spans="29:36" x14ac:dyDescent="0.3">
      <c r="AC16179" s="439"/>
      <c r="AD16179" s="439"/>
      <c r="AE16179" s="439"/>
      <c r="AF16179" s="439"/>
      <c r="AG16179" s="439"/>
      <c r="AH16179" s="439"/>
      <c r="AI16179" s="439"/>
      <c r="AJ16179" s="439"/>
    </row>
    <row r="16180" spans="29:36" x14ac:dyDescent="0.3">
      <c r="AC16180" s="439"/>
      <c r="AD16180" s="439"/>
      <c r="AE16180" s="439"/>
      <c r="AF16180" s="439"/>
      <c r="AG16180" s="439"/>
      <c r="AH16180" s="439"/>
      <c r="AI16180" s="439"/>
      <c r="AJ16180" s="439"/>
    </row>
    <row r="16181" spans="29:36" x14ac:dyDescent="0.3">
      <c r="AC16181" s="439"/>
      <c r="AD16181" s="439"/>
      <c r="AE16181" s="439"/>
      <c r="AF16181" s="439"/>
      <c r="AG16181" s="439"/>
      <c r="AH16181" s="439"/>
      <c r="AI16181" s="439"/>
      <c r="AJ16181" s="439"/>
    </row>
    <row r="16182" spans="29:36" x14ac:dyDescent="0.3">
      <c r="AC16182" s="439"/>
      <c r="AD16182" s="439"/>
      <c r="AE16182" s="439"/>
      <c r="AF16182" s="439"/>
      <c r="AG16182" s="439"/>
      <c r="AH16182" s="439"/>
      <c r="AI16182" s="439"/>
      <c r="AJ16182" s="439"/>
    </row>
    <row r="16183" spans="29:36" x14ac:dyDescent="0.3">
      <c r="AC16183" s="439"/>
      <c r="AD16183" s="439"/>
      <c r="AE16183" s="439"/>
      <c r="AF16183" s="439"/>
      <c r="AG16183" s="439"/>
      <c r="AH16183" s="439"/>
      <c r="AI16183" s="439"/>
      <c r="AJ16183" s="439"/>
    </row>
    <row r="16184" spans="29:36" x14ac:dyDescent="0.3">
      <c r="AC16184" s="439"/>
      <c r="AD16184" s="439"/>
      <c r="AE16184" s="439"/>
      <c r="AF16184" s="439"/>
      <c r="AG16184" s="439"/>
      <c r="AH16184" s="439"/>
      <c r="AI16184" s="439"/>
      <c r="AJ16184" s="439"/>
    </row>
    <row r="16185" spans="29:36" x14ac:dyDescent="0.3">
      <c r="AC16185" s="439"/>
      <c r="AD16185" s="439"/>
      <c r="AE16185" s="439"/>
      <c r="AF16185" s="439"/>
      <c r="AG16185" s="439"/>
      <c r="AH16185" s="439"/>
      <c r="AI16185" s="439"/>
      <c r="AJ16185" s="439"/>
    </row>
    <row r="16186" spans="29:36" x14ac:dyDescent="0.3">
      <c r="AC16186" s="439"/>
      <c r="AD16186" s="439"/>
      <c r="AE16186" s="439"/>
      <c r="AF16186" s="439"/>
      <c r="AG16186" s="439"/>
      <c r="AH16186" s="439"/>
      <c r="AI16186" s="439"/>
      <c r="AJ16186" s="439"/>
    </row>
    <row r="16187" spans="29:36" x14ac:dyDescent="0.3">
      <c r="AC16187" s="439"/>
      <c r="AD16187" s="439"/>
      <c r="AE16187" s="439"/>
      <c r="AF16187" s="439"/>
      <c r="AG16187" s="439"/>
      <c r="AH16187" s="439"/>
      <c r="AI16187" s="439"/>
      <c r="AJ16187" s="439"/>
    </row>
    <row r="16188" spans="29:36" x14ac:dyDescent="0.3">
      <c r="AC16188" s="439"/>
      <c r="AD16188" s="439"/>
      <c r="AE16188" s="439"/>
      <c r="AF16188" s="439"/>
      <c r="AG16188" s="439"/>
      <c r="AH16188" s="439"/>
      <c r="AI16188" s="439"/>
      <c r="AJ16188" s="439"/>
    </row>
    <row r="16189" spans="29:36" x14ac:dyDescent="0.3">
      <c r="AC16189" s="439"/>
      <c r="AD16189" s="439"/>
      <c r="AE16189" s="439"/>
      <c r="AF16189" s="439"/>
      <c r="AG16189" s="439"/>
      <c r="AH16189" s="439"/>
      <c r="AI16189" s="439"/>
      <c r="AJ16189" s="439"/>
    </row>
    <row r="16190" spans="29:36" x14ac:dyDescent="0.3">
      <c r="AC16190" s="439"/>
      <c r="AD16190" s="439"/>
      <c r="AE16190" s="439"/>
      <c r="AF16190" s="439"/>
      <c r="AG16190" s="439"/>
      <c r="AH16190" s="439"/>
      <c r="AI16190" s="439"/>
      <c r="AJ16190" s="439"/>
    </row>
    <row r="16191" spans="29:36" x14ac:dyDescent="0.3">
      <c r="AC16191" s="439"/>
      <c r="AD16191" s="439"/>
      <c r="AE16191" s="439"/>
      <c r="AF16191" s="439"/>
      <c r="AG16191" s="439"/>
      <c r="AH16191" s="439"/>
      <c r="AI16191" s="439"/>
      <c r="AJ16191" s="439"/>
    </row>
    <row r="16192" spans="29:36" x14ac:dyDescent="0.3">
      <c r="AC16192" s="439"/>
      <c r="AD16192" s="439"/>
      <c r="AE16192" s="439"/>
      <c r="AF16192" s="439"/>
      <c r="AG16192" s="439"/>
      <c r="AH16192" s="439"/>
      <c r="AI16192" s="439"/>
      <c r="AJ16192" s="439"/>
    </row>
    <row r="16193" spans="29:36" x14ac:dyDescent="0.3">
      <c r="AC16193" s="439"/>
      <c r="AD16193" s="439"/>
      <c r="AE16193" s="439"/>
      <c r="AF16193" s="439"/>
      <c r="AG16193" s="439"/>
      <c r="AH16193" s="439"/>
      <c r="AI16193" s="439"/>
      <c r="AJ16193" s="439"/>
    </row>
    <row r="16194" spans="29:36" x14ac:dyDescent="0.3">
      <c r="AC16194" s="439"/>
      <c r="AD16194" s="439"/>
      <c r="AE16194" s="439"/>
      <c r="AF16194" s="439"/>
      <c r="AG16194" s="439"/>
      <c r="AH16194" s="439"/>
      <c r="AI16194" s="439"/>
      <c r="AJ16194" s="439"/>
    </row>
    <row r="16195" spans="29:36" x14ac:dyDescent="0.3">
      <c r="AC16195" s="439"/>
      <c r="AD16195" s="439"/>
      <c r="AE16195" s="439"/>
      <c r="AF16195" s="439"/>
      <c r="AG16195" s="439"/>
      <c r="AH16195" s="439"/>
      <c r="AI16195" s="439"/>
      <c r="AJ16195" s="439"/>
    </row>
    <row r="16196" spans="29:36" x14ac:dyDescent="0.3">
      <c r="AC16196" s="439"/>
      <c r="AD16196" s="439"/>
      <c r="AE16196" s="439"/>
      <c r="AF16196" s="439"/>
      <c r="AG16196" s="439"/>
      <c r="AH16196" s="439"/>
      <c r="AI16196" s="439"/>
      <c r="AJ16196" s="439"/>
    </row>
    <row r="16197" spans="29:36" x14ac:dyDescent="0.3">
      <c r="AC16197" s="439"/>
      <c r="AD16197" s="439"/>
      <c r="AE16197" s="439"/>
      <c r="AF16197" s="439"/>
      <c r="AG16197" s="439"/>
      <c r="AH16197" s="439"/>
      <c r="AI16197" s="439"/>
      <c r="AJ16197" s="439"/>
    </row>
    <row r="16198" spans="29:36" x14ac:dyDescent="0.3">
      <c r="AC16198" s="439"/>
      <c r="AD16198" s="439"/>
      <c r="AE16198" s="439"/>
      <c r="AF16198" s="439"/>
      <c r="AG16198" s="439"/>
      <c r="AH16198" s="439"/>
      <c r="AI16198" s="439"/>
      <c r="AJ16198" s="439"/>
    </row>
    <row r="16199" spans="29:36" x14ac:dyDescent="0.3">
      <c r="AC16199" s="439"/>
      <c r="AD16199" s="439"/>
      <c r="AE16199" s="439"/>
      <c r="AF16199" s="439"/>
      <c r="AG16199" s="439"/>
      <c r="AH16199" s="439"/>
      <c r="AI16199" s="439"/>
      <c r="AJ16199" s="439"/>
    </row>
    <row r="16200" spans="29:36" x14ac:dyDescent="0.3">
      <c r="AC16200" s="439"/>
      <c r="AD16200" s="439"/>
      <c r="AE16200" s="439"/>
      <c r="AF16200" s="439"/>
      <c r="AG16200" s="439"/>
      <c r="AH16200" s="439"/>
      <c r="AI16200" s="439"/>
      <c r="AJ16200" s="439"/>
    </row>
    <row r="16201" spans="29:36" x14ac:dyDescent="0.3">
      <c r="AC16201" s="439"/>
      <c r="AD16201" s="439"/>
      <c r="AE16201" s="439"/>
      <c r="AF16201" s="439"/>
      <c r="AG16201" s="439"/>
      <c r="AH16201" s="439"/>
      <c r="AI16201" s="439"/>
      <c r="AJ16201" s="439"/>
    </row>
    <row r="16202" spans="29:36" x14ac:dyDescent="0.3">
      <c r="AC16202" s="439"/>
      <c r="AD16202" s="439"/>
      <c r="AE16202" s="439"/>
      <c r="AF16202" s="439"/>
      <c r="AG16202" s="439"/>
      <c r="AH16202" s="439"/>
      <c r="AI16202" s="439"/>
      <c r="AJ16202" s="439"/>
    </row>
    <row r="16203" spans="29:36" x14ac:dyDescent="0.3">
      <c r="AC16203" s="439"/>
      <c r="AD16203" s="439"/>
      <c r="AE16203" s="439"/>
      <c r="AF16203" s="439"/>
      <c r="AG16203" s="439"/>
      <c r="AH16203" s="439"/>
      <c r="AI16203" s="439"/>
      <c r="AJ16203" s="439"/>
    </row>
    <row r="16204" spans="29:36" x14ac:dyDescent="0.3">
      <c r="AC16204" s="439"/>
      <c r="AD16204" s="439"/>
      <c r="AE16204" s="439"/>
      <c r="AF16204" s="439"/>
      <c r="AG16204" s="439"/>
      <c r="AH16204" s="439"/>
      <c r="AI16204" s="439"/>
      <c r="AJ16204" s="439"/>
    </row>
    <row r="16205" spans="29:36" x14ac:dyDescent="0.3">
      <c r="AC16205" s="439"/>
      <c r="AD16205" s="439"/>
      <c r="AE16205" s="439"/>
      <c r="AF16205" s="439"/>
      <c r="AG16205" s="439"/>
      <c r="AH16205" s="439"/>
      <c r="AI16205" s="439"/>
      <c r="AJ16205" s="439"/>
    </row>
    <row r="16206" spans="29:36" x14ac:dyDescent="0.3">
      <c r="AC16206" s="439"/>
      <c r="AD16206" s="439"/>
      <c r="AE16206" s="439"/>
      <c r="AF16206" s="439"/>
      <c r="AG16206" s="439"/>
      <c r="AH16206" s="439"/>
      <c r="AI16206" s="439"/>
      <c r="AJ16206" s="439"/>
    </row>
    <row r="16207" spans="29:36" x14ac:dyDescent="0.3">
      <c r="AC16207" s="439"/>
      <c r="AD16207" s="439"/>
      <c r="AE16207" s="439"/>
      <c r="AF16207" s="439"/>
      <c r="AG16207" s="439"/>
      <c r="AH16207" s="439"/>
      <c r="AI16207" s="439"/>
      <c r="AJ16207" s="439"/>
    </row>
    <row r="16208" spans="29:36" x14ac:dyDescent="0.3">
      <c r="AC16208" s="439"/>
      <c r="AD16208" s="439"/>
      <c r="AE16208" s="439"/>
      <c r="AF16208" s="439"/>
      <c r="AG16208" s="439"/>
      <c r="AH16208" s="439"/>
      <c r="AI16208" s="439"/>
      <c r="AJ16208" s="439"/>
    </row>
    <row r="16209" spans="29:36" x14ac:dyDescent="0.3">
      <c r="AC16209" s="439"/>
      <c r="AD16209" s="439"/>
      <c r="AE16209" s="439"/>
      <c r="AF16209" s="439"/>
      <c r="AG16209" s="439"/>
      <c r="AH16209" s="439"/>
      <c r="AI16209" s="439"/>
      <c r="AJ16209" s="439"/>
    </row>
    <row r="16210" spans="29:36" x14ac:dyDescent="0.3">
      <c r="AC16210" s="439"/>
      <c r="AD16210" s="439"/>
      <c r="AE16210" s="439"/>
      <c r="AF16210" s="439"/>
      <c r="AG16210" s="439"/>
      <c r="AH16210" s="439"/>
      <c r="AI16210" s="439"/>
      <c r="AJ16210" s="439"/>
    </row>
    <row r="16211" spans="29:36" x14ac:dyDescent="0.3">
      <c r="AC16211" s="439"/>
      <c r="AD16211" s="439"/>
      <c r="AE16211" s="439"/>
      <c r="AF16211" s="439"/>
      <c r="AG16211" s="439"/>
      <c r="AH16211" s="439"/>
      <c r="AI16211" s="439"/>
      <c r="AJ16211" s="439"/>
    </row>
    <row r="16212" spans="29:36" x14ac:dyDescent="0.3">
      <c r="AC16212" s="439"/>
      <c r="AD16212" s="439"/>
      <c r="AE16212" s="439"/>
      <c r="AF16212" s="439"/>
      <c r="AG16212" s="439"/>
      <c r="AH16212" s="439"/>
      <c r="AI16212" s="439"/>
      <c r="AJ16212" s="439"/>
    </row>
    <row r="16213" spans="29:36" x14ac:dyDescent="0.3">
      <c r="AC16213" s="439"/>
      <c r="AD16213" s="439"/>
      <c r="AE16213" s="439"/>
      <c r="AF16213" s="439"/>
      <c r="AG16213" s="439"/>
      <c r="AH16213" s="439"/>
      <c r="AI16213" s="439"/>
      <c r="AJ16213" s="439"/>
    </row>
    <row r="16214" spans="29:36" x14ac:dyDescent="0.3">
      <c r="AC16214" s="439"/>
      <c r="AD16214" s="439"/>
      <c r="AE16214" s="439"/>
      <c r="AF16214" s="439"/>
      <c r="AG16214" s="439"/>
      <c r="AH16214" s="439"/>
      <c r="AI16214" s="439"/>
      <c r="AJ16214" s="439"/>
    </row>
    <row r="16215" spans="29:36" x14ac:dyDescent="0.3">
      <c r="AC16215" s="439"/>
      <c r="AD16215" s="439"/>
      <c r="AE16215" s="439"/>
      <c r="AF16215" s="439"/>
      <c r="AG16215" s="439"/>
      <c r="AH16215" s="439"/>
      <c r="AI16215" s="439"/>
      <c r="AJ16215" s="439"/>
    </row>
    <row r="16216" spans="29:36" x14ac:dyDescent="0.3">
      <c r="AC16216" s="439"/>
      <c r="AD16216" s="439"/>
      <c r="AE16216" s="439"/>
      <c r="AF16216" s="439"/>
      <c r="AG16216" s="439"/>
      <c r="AH16216" s="439"/>
      <c r="AI16216" s="439"/>
      <c r="AJ16216" s="439"/>
    </row>
    <row r="16217" spans="29:36" x14ac:dyDescent="0.3">
      <c r="AC16217" s="439"/>
      <c r="AD16217" s="439"/>
      <c r="AE16217" s="439"/>
      <c r="AF16217" s="439"/>
      <c r="AG16217" s="439"/>
      <c r="AH16217" s="439"/>
      <c r="AI16217" s="439"/>
      <c r="AJ16217" s="439"/>
    </row>
    <row r="16218" spans="29:36" x14ac:dyDescent="0.3">
      <c r="AC16218" s="439"/>
      <c r="AD16218" s="439"/>
      <c r="AE16218" s="439"/>
      <c r="AF16218" s="439"/>
      <c r="AG16218" s="439"/>
      <c r="AH16218" s="439"/>
      <c r="AI16218" s="439"/>
      <c r="AJ16218" s="439"/>
    </row>
    <row r="16219" spans="29:36" x14ac:dyDescent="0.3">
      <c r="AC16219" s="439"/>
      <c r="AD16219" s="439"/>
      <c r="AE16219" s="439"/>
      <c r="AF16219" s="439"/>
      <c r="AG16219" s="439"/>
      <c r="AH16219" s="439"/>
      <c r="AI16219" s="439"/>
      <c r="AJ16219" s="439"/>
    </row>
    <row r="16220" spans="29:36" x14ac:dyDescent="0.3">
      <c r="AC16220" s="439"/>
      <c r="AD16220" s="439"/>
      <c r="AE16220" s="439"/>
      <c r="AF16220" s="439"/>
      <c r="AG16220" s="439"/>
      <c r="AH16220" s="439"/>
      <c r="AI16220" s="439"/>
      <c r="AJ16220" s="439"/>
    </row>
    <row r="16221" spans="29:36" x14ac:dyDescent="0.3">
      <c r="AC16221" s="439"/>
      <c r="AD16221" s="439"/>
      <c r="AE16221" s="439"/>
      <c r="AF16221" s="439"/>
      <c r="AG16221" s="439"/>
      <c r="AH16221" s="439"/>
      <c r="AI16221" s="439"/>
      <c r="AJ16221" s="439"/>
    </row>
    <row r="16222" spans="29:36" x14ac:dyDescent="0.3">
      <c r="AC16222" s="439"/>
      <c r="AD16222" s="439"/>
      <c r="AE16222" s="439"/>
      <c r="AF16222" s="439"/>
      <c r="AG16222" s="439"/>
      <c r="AH16222" s="439"/>
      <c r="AI16222" s="439"/>
      <c r="AJ16222" s="439"/>
    </row>
    <row r="16223" spans="29:36" x14ac:dyDescent="0.3">
      <c r="AC16223" s="439"/>
      <c r="AD16223" s="439"/>
      <c r="AE16223" s="439"/>
      <c r="AF16223" s="439"/>
      <c r="AG16223" s="439"/>
      <c r="AH16223" s="439"/>
      <c r="AI16223" s="439"/>
      <c r="AJ16223" s="439"/>
    </row>
    <row r="16224" spans="29:36" x14ac:dyDescent="0.3">
      <c r="AC16224" s="439"/>
      <c r="AD16224" s="439"/>
      <c r="AE16224" s="439"/>
      <c r="AF16224" s="439"/>
      <c r="AG16224" s="439"/>
      <c r="AH16224" s="439"/>
      <c r="AI16224" s="439"/>
      <c r="AJ16224" s="439"/>
    </row>
    <row r="16225" spans="29:36" x14ac:dyDescent="0.3">
      <c r="AC16225" s="439"/>
      <c r="AD16225" s="439"/>
      <c r="AE16225" s="439"/>
      <c r="AF16225" s="439"/>
      <c r="AG16225" s="439"/>
      <c r="AH16225" s="439"/>
      <c r="AI16225" s="439"/>
      <c r="AJ16225" s="439"/>
    </row>
    <row r="16226" spans="29:36" x14ac:dyDescent="0.3">
      <c r="AC16226" s="439"/>
      <c r="AD16226" s="439"/>
      <c r="AE16226" s="439"/>
      <c r="AF16226" s="439"/>
      <c r="AG16226" s="439"/>
      <c r="AH16226" s="439"/>
      <c r="AI16226" s="439"/>
      <c r="AJ16226" s="439"/>
    </row>
    <row r="16227" spans="29:36" x14ac:dyDescent="0.3">
      <c r="AC16227" s="439"/>
      <c r="AD16227" s="439"/>
      <c r="AE16227" s="439"/>
      <c r="AF16227" s="439"/>
      <c r="AG16227" s="439"/>
      <c r="AH16227" s="439"/>
      <c r="AI16227" s="439"/>
      <c r="AJ16227" s="439"/>
    </row>
    <row r="16228" spans="29:36" x14ac:dyDescent="0.3">
      <c r="AC16228" s="439"/>
      <c r="AD16228" s="439"/>
      <c r="AE16228" s="439"/>
      <c r="AF16228" s="439"/>
      <c r="AG16228" s="439"/>
      <c r="AH16228" s="439"/>
      <c r="AI16228" s="439"/>
      <c r="AJ16228" s="439"/>
    </row>
    <row r="16229" spans="29:36" x14ac:dyDescent="0.3">
      <c r="AC16229" s="439"/>
      <c r="AD16229" s="439"/>
      <c r="AE16229" s="439"/>
      <c r="AF16229" s="439"/>
      <c r="AG16229" s="439"/>
      <c r="AH16229" s="439"/>
      <c r="AI16229" s="439"/>
      <c r="AJ16229" s="439"/>
    </row>
    <row r="16230" spans="29:36" x14ac:dyDescent="0.3">
      <c r="AC16230" s="439"/>
      <c r="AD16230" s="439"/>
      <c r="AE16230" s="439"/>
      <c r="AF16230" s="439"/>
      <c r="AG16230" s="439"/>
      <c r="AH16230" s="439"/>
      <c r="AI16230" s="439"/>
      <c r="AJ16230" s="439"/>
    </row>
    <row r="16231" spans="29:36" x14ac:dyDescent="0.3">
      <c r="AC16231" s="439"/>
      <c r="AD16231" s="439"/>
      <c r="AE16231" s="439"/>
      <c r="AF16231" s="439"/>
      <c r="AG16231" s="439"/>
      <c r="AH16231" s="439"/>
      <c r="AI16231" s="439"/>
      <c r="AJ16231" s="439"/>
    </row>
    <row r="16232" spans="29:36" x14ac:dyDescent="0.3">
      <c r="AC16232" s="439"/>
      <c r="AD16232" s="439"/>
      <c r="AE16232" s="439"/>
      <c r="AF16232" s="439"/>
      <c r="AG16232" s="439"/>
      <c r="AH16232" s="439"/>
      <c r="AI16232" s="439"/>
      <c r="AJ16232" s="439"/>
    </row>
    <row r="16233" spans="29:36" x14ac:dyDescent="0.3">
      <c r="AC16233" s="439"/>
      <c r="AD16233" s="439"/>
      <c r="AE16233" s="439"/>
      <c r="AF16233" s="439"/>
      <c r="AG16233" s="439"/>
      <c r="AH16233" s="439"/>
      <c r="AI16233" s="439"/>
      <c r="AJ16233" s="439"/>
    </row>
    <row r="16234" spans="29:36" x14ac:dyDescent="0.3">
      <c r="AC16234" s="439"/>
      <c r="AD16234" s="439"/>
      <c r="AE16234" s="439"/>
      <c r="AF16234" s="439"/>
      <c r="AG16234" s="439"/>
      <c r="AH16234" s="439"/>
      <c r="AI16234" s="439"/>
      <c r="AJ16234" s="439"/>
    </row>
    <row r="16235" spans="29:36" x14ac:dyDescent="0.3">
      <c r="AC16235" s="439"/>
      <c r="AD16235" s="439"/>
      <c r="AE16235" s="439"/>
      <c r="AF16235" s="439"/>
      <c r="AG16235" s="439"/>
      <c r="AH16235" s="439"/>
      <c r="AI16235" s="439"/>
      <c r="AJ16235" s="439"/>
    </row>
    <row r="16236" spans="29:36" x14ac:dyDescent="0.3">
      <c r="AC16236" s="439"/>
      <c r="AD16236" s="439"/>
      <c r="AE16236" s="439"/>
      <c r="AF16236" s="439"/>
      <c r="AG16236" s="439"/>
      <c r="AH16236" s="439"/>
      <c r="AI16236" s="439"/>
      <c r="AJ16236" s="439"/>
    </row>
    <row r="16237" spans="29:36" x14ac:dyDescent="0.3">
      <c r="AC16237" s="439"/>
      <c r="AD16237" s="439"/>
      <c r="AE16237" s="439"/>
      <c r="AF16237" s="439"/>
      <c r="AG16237" s="439"/>
      <c r="AH16237" s="439"/>
      <c r="AI16237" s="439"/>
      <c r="AJ16237" s="439"/>
    </row>
    <row r="16238" spans="29:36" x14ac:dyDescent="0.3">
      <c r="AC16238" s="439"/>
      <c r="AD16238" s="439"/>
      <c r="AE16238" s="439"/>
      <c r="AF16238" s="439"/>
      <c r="AG16238" s="439"/>
      <c r="AH16238" s="439"/>
      <c r="AI16238" s="439"/>
      <c r="AJ16238" s="439"/>
    </row>
    <row r="16239" spans="29:36" x14ac:dyDescent="0.3">
      <c r="AC16239" s="439"/>
      <c r="AD16239" s="439"/>
      <c r="AE16239" s="439"/>
      <c r="AF16239" s="439"/>
      <c r="AG16239" s="439"/>
      <c r="AH16239" s="439"/>
      <c r="AI16239" s="439"/>
      <c r="AJ16239" s="439"/>
    </row>
    <row r="16240" spans="29:36" x14ac:dyDescent="0.3">
      <c r="AC16240" s="439"/>
      <c r="AD16240" s="439"/>
      <c r="AE16240" s="439"/>
      <c r="AF16240" s="439"/>
      <c r="AG16240" s="439"/>
      <c r="AH16240" s="439"/>
      <c r="AI16240" s="439"/>
      <c r="AJ16240" s="439"/>
    </row>
    <row r="16241" spans="29:36" x14ac:dyDescent="0.3">
      <c r="AC16241" s="439"/>
      <c r="AD16241" s="439"/>
      <c r="AE16241" s="439"/>
      <c r="AF16241" s="439"/>
      <c r="AG16241" s="439"/>
      <c r="AH16241" s="439"/>
      <c r="AI16241" s="439"/>
      <c r="AJ16241" s="439"/>
    </row>
    <row r="16242" spans="29:36" x14ac:dyDescent="0.3">
      <c r="AC16242" s="439"/>
      <c r="AD16242" s="439"/>
      <c r="AE16242" s="439"/>
      <c r="AF16242" s="439"/>
      <c r="AG16242" s="439"/>
      <c r="AH16242" s="439"/>
      <c r="AI16242" s="439"/>
      <c r="AJ16242" s="439"/>
    </row>
    <row r="16243" spans="29:36" x14ac:dyDescent="0.3">
      <c r="AC16243" s="439"/>
      <c r="AD16243" s="439"/>
      <c r="AE16243" s="439"/>
      <c r="AF16243" s="439"/>
      <c r="AG16243" s="439"/>
      <c r="AH16243" s="439"/>
      <c r="AI16243" s="439"/>
      <c r="AJ16243" s="439"/>
    </row>
    <row r="16244" spans="29:36" x14ac:dyDescent="0.3">
      <c r="AC16244" s="439"/>
      <c r="AD16244" s="439"/>
      <c r="AE16244" s="439"/>
      <c r="AF16244" s="439"/>
      <c r="AG16244" s="439"/>
      <c r="AH16244" s="439"/>
      <c r="AI16244" s="439"/>
      <c r="AJ16244" s="439"/>
    </row>
    <row r="16245" spans="29:36" x14ac:dyDescent="0.3">
      <c r="AC16245" s="439"/>
      <c r="AD16245" s="439"/>
      <c r="AE16245" s="439"/>
      <c r="AF16245" s="439"/>
      <c r="AG16245" s="439"/>
      <c r="AH16245" s="439"/>
      <c r="AI16245" s="439"/>
      <c r="AJ16245" s="439"/>
    </row>
    <row r="16246" spans="29:36" x14ac:dyDescent="0.3">
      <c r="AC16246" s="439"/>
      <c r="AD16246" s="439"/>
      <c r="AE16246" s="439"/>
      <c r="AF16246" s="439"/>
      <c r="AG16246" s="439"/>
      <c r="AH16246" s="439"/>
      <c r="AI16246" s="439"/>
      <c r="AJ16246" s="439"/>
    </row>
    <row r="16247" spans="29:36" x14ac:dyDescent="0.3">
      <c r="AC16247" s="439"/>
      <c r="AD16247" s="439"/>
      <c r="AE16247" s="439"/>
      <c r="AF16247" s="439"/>
      <c r="AG16247" s="439"/>
      <c r="AH16247" s="439"/>
      <c r="AI16247" s="439"/>
      <c r="AJ16247" s="439"/>
    </row>
    <row r="16248" spans="29:36" x14ac:dyDescent="0.3">
      <c r="AC16248" s="439"/>
      <c r="AD16248" s="439"/>
      <c r="AE16248" s="439"/>
      <c r="AF16248" s="439"/>
      <c r="AG16248" s="439"/>
      <c r="AH16248" s="439"/>
      <c r="AI16248" s="439"/>
      <c r="AJ16248" s="439"/>
    </row>
    <row r="16249" spans="29:36" x14ac:dyDescent="0.3">
      <c r="AC16249" s="439"/>
      <c r="AD16249" s="439"/>
      <c r="AE16249" s="439"/>
      <c r="AF16249" s="439"/>
      <c r="AG16249" s="439"/>
      <c r="AH16249" s="439"/>
      <c r="AI16249" s="439"/>
      <c r="AJ16249" s="439"/>
    </row>
    <row r="16250" spans="29:36" x14ac:dyDescent="0.3">
      <c r="AC16250" s="439"/>
      <c r="AD16250" s="439"/>
      <c r="AE16250" s="439"/>
      <c r="AF16250" s="439"/>
      <c r="AG16250" s="439"/>
      <c r="AH16250" s="439"/>
      <c r="AI16250" s="439"/>
      <c r="AJ16250" s="439"/>
    </row>
    <row r="16251" spans="29:36" x14ac:dyDescent="0.3">
      <c r="AC16251" s="439"/>
      <c r="AD16251" s="439"/>
      <c r="AE16251" s="439"/>
      <c r="AF16251" s="439"/>
      <c r="AG16251" s="439"/>
      <c r="AH16251" s="439"/>
      <c r="AI16251" s="439"/>
      <c r="AJ16251" s="439"/>
    </row>
    <row r="16252" spans="29:36" x14ac:dyDescent="0.3">
      <c r="AC16252" s="439"/>
      <c r="AD16252" s="439"/>
      <c r="AE16252" s="439"/>
      <c r="AF16252" s="439"/>
      <c r="AG16252" s="439"/>
      <c r="AH16252" s="439"/>
      <c r="AI16252" s="439"/>
      <c r="AJ16252" s="439"/>
    </row>
    <row r="16253" spans="29:36" x14ac:dyDescent="0.3">
      <c r="AC16253" s="439"/>
      <c r="AD16253" s="439"/>
      <c r="AE16253" s="439"/>
      <c r="AF16253" s="439"/>
      <c r="AG16253" s="439"/>
      <c r="AH16253" s="439"/>
      <c r="AI16253" s="439"/>
      <c r="AJ16253" s="439"/>
    </row>
    <row r="16254" spans="29:36" x14ac:dyDescent="0.3">
      <c r="AC16254" s="439"/>
      <c r="AD16254" s="439"/>
      <c r="AE16254" s="439"/>
      <c r="AF16254" s="439"/>
      <c r="AG16254" s="439"/>
      <c r="AH16254" s="439"/>
      <c r="AI16254" s="439"/>
      <c r="AJ16254" s="439"/>
    </row>
    <row r="16255" spans="29:36" x14ac:dyDescent="0.3">
      <c r="AC16255" s="439"/>
      <c r="AD16255" s="439"/>
      <c r="AE16255" s="439"/>
      <c r="AF16255" s="439"/>
      <c r="AG16255" s="439"/>
      <c r="AH16255" s="439"/>
      <c r="AI16255" s="439"/>
      <c r="AJ16255" s="439"/>
    </row>
    <row r="16256" spans="29:36" x14ac:dyDescent="0.3">
      <c r="AC16256" s="439"/>
      <c r="AD16256" s="439"/>
      <c r="AE16256" s="439"/>
      <c r="AF16256" s="439"/>
      <c r="AG16256" s="439"/>
      <c r="AH16256" s="439"/>
      <c r="AI16256" s="439"/>
      <c r="AJ16256" s="439"/>
    </row>
    <row r="16257" spans="29:36" x14ac:dyDescent="0.3">
      <c r="AC16257" s="439"/>
      <c r="AD16257" s="439"/>
      <c r="AE16257" s="439"/>
      <c r="AF16257" s="439"/>
      <c r="AG16257" s="439"/>
      <c r="AH16257" s="439"/>
      <c r="AI16257" s="439"/>
      <c r="AJ16257" s="439"/>
    </row>
    <row r="16258" spans="29:36" x14ac:dyDescent="0.3">
      <c r="AC16258" s="439"/>
      <c r="AD16258" s="439"/>
      <c r="AE16258" s="439"/>
      <c r="AF16258" s="439"/>
      <c r="AG16258" s="439"/>
      <c r="AH16258" s="439"/>
      <c r="AI16258" s="439"/>
      <c r="AJ16258" s="439"/>
    </row>
    <row r="16259" spans="29:36" x14ac:dyDescent="0.3">
      <c r="AC16259" s="439"/>
      <c r="AD16259" s="439"/>
      <c r="AE16259" s="439"/>
      <c r="AF16259" s="439"/>
      <c r="AG16259" s="439"/>
      <c r="AH16259" s="439"/>
      <c r="AI16259" s="439"/>
      <c r="AJ16259" s="439"/>
    </row>
    <row r="16260" spans="29:36" x14ac:dyDescent="0.3">
      <c r="AC16260" s="439"/>
      <c r="AD16260" s="439"/>
      <c r="AE16260" s="439"/>
      <c r="AF16260" s="439"/>
      <c r="AG16260" s="439"/>
      <c r="AH16260" s="439"/>
      <c r="AI16260" s="439"/>
      <c r="AJ16260" s="439"/>
    </row>
    <row r="16261" spans="29:36" x14ac:dyDescent="0.3">
      <c r="AC16261" s="439"/>
      <c r="AD16261" s="439"/>
      <c r="AE16261" s="439"/>
      <c r="AF16261" s="439"/>
      <c r="AG16261" s="439"/>
      <c r="AH16261" s="439"/>
      <c r="AI16261" s="439"/>
      <c r="AJ16261" s="439"/>
    </row>
    <row r="16262" spans="29:36" x14ac:dyDescent="0.3">
      <c r="AC16262" s="439"/>
      <c r="AD16262" s="439"/>
      <c r="AE16262" s="439"/>
      <c r="AF16262" s="439"/>
      <c r="AG16262" s="439"/>
      <c r="AH16262" s="439"/>
      <c r="AI16262" s="439"/>
      <c r="AJ16262" s="439"/>
    </row>
    <row r="16263" spans="29:36" x14ac:dyDescent="0.3">
      <c r="AC16263" s="439"/>
      <c r="AD16263" s="439"/>
      <c r="AE16263" s="439"/>
      <c r="AF16263" s="439"/>
      <c r="AG16263" s="439"/>
      <c r="AH16263" s="439"/>
      <c r="AI16263" s="439"/>
      <c r="AJ16263" s="439"/>
    </row>
    <row r="16264" spans="29:36" x14ac:dyDescent="0.3">
      <c r="AC16264" s="439"/>
      <c r="AD16264" s="439"/>
      <c r="AE16264" s="439"/>
      <c r="AF16264" s="439"/>
      <c r="AG16264" s="439"/>
      <c r="AH16264" s="439"/>
      <c r="AI16264" s="439"/>
      <c r="AJ16264" s="439"/>
    </row>
    <row r="16265" spans="29:36" x14ac:dyDescent="0.3">
      <c r="AC16265" s="439"/>
      <c r="AD16265" s="439"/>
      <c r="AE16265" s="439"/>
      <c r="AF16265" s="439"/>
      <c r="AG16265" s="439"/>
      <c r="AH16265" s="439"/>
      <c r="AI16265" s="439"/>
      <c r="AJ16265" s="439"/>
    </row>
    <row r="16266" spans="29:36" x14ac:dyDescent="0.3">
      <c r="AC16266" s="439"/>
      <c r="AD16266" s="439"/>
      <c r="AE16266" s="439"/>
      <c r="AF16266" s="439"/>
      <c r="AG16266" s="439"/>
      <c r="AH16266" s="439"/>
      <c r="AI16266" s="439"/>
      <c r="AJ16266" s="439"/>
    </row>
    <row r="16267" spans="29:36" x14ac:dyDescent="0.3">
      <c r="AC16267" s="439"/>
      <c r="AD16267" s="439"/>
      <c r="AE16267" s="439"/>
      <c r="AF16267" s="439"/>
      <c r="AG16267" s="439"/>
      <c r="AH16267" s="439"/>
      <c r="AI16267" s="439"/>
      <c r="AJ16267" s="439"/>
    </row>
    <row r="16268" spans="29:36" x14ac:dyDescent="0.3">
      <c r="AC16268" s="439"/>
      <c r="AD16268" s="439"/>
      <c r="AE16268" s="439"/>
      <c r="AF16268" s="439"/>
      <c r="AG16268" s="439"/>
      <c r="AH16268" s="439"/>
      <c r="AI16268" s="439"/>
      <c r="AJ16268" s="439"/>
    </row>
    <row r="16269" spans="29:36" x14ac:dyDescent="0.3">
      <c r="AC16269" s="439"/>
      <c r="AD16269" s="439"/>
      <c r="AE16269" s="439"/>
      <c r="AF16269" s="439"/>
      <c r="AG16269" s="439"/>
      <c r="AH16269" s="439"/>
      <c r="AI16269" s="439"/>
      <c r="AJ16269" s="439"/>
    </row>
    <row r="16270" spans="29:36" x14ac:dyDescent="0.3">
      <c r="AC16270" s="439"/>
      <c r="AD16270" s="439"/>
      <c r="AE16270" s="439"/>
      <c r="AF16270" s="439"/>
      <c r="AG16270" s="439"/>
      <c r="AH16270" s="439"/>
      <c r="AI16270" s="439"/>
      <c r="AJ16270" s="439"/>
    </row>
    <row r="16271" spans="29:36" x14ac:dyDescent="0.3">
      <c r="AC16271" s="439"/>
      <c r="AD16271" s="439"/>
      <c r="AE16271" s="439"/>
      <c r="AF16271" s="439"/>
      <c r="AG16271" s="439"/>
      <c r="AH16271" s="439"/>
      <c r="AI16271" s="439"/>
      <c r="AJ16271" s="439"/>
    </row>
    <row r="16272" spans="29:36" x14ac:dyDescent="0.3">
      <c r="AC16272" s="439"/>
      <c r="AD16272" s="439"/>
      <c r="AE16272" s="439"/>
      <c r="AF16272" s="439"/>
      <c r="AG16272" s="439"/>
      <c r="AH16272" s="439"/>
      <c r="AI16272" s="439"/>
      <c r="AJ16272" s="439"/>
    </row>
    <row r="16273" spans="29:36" x14ac:dyDescent="0.3">
      <c r="AC16273" s="439"/>
      <c r="AD16273" s="439"/>
      <c r="AE16273" s="439"/>
      <c r="AF16273" s="439"/>
      <c r="AG16273" s="439"/>
      <c r="AH16273" s="439"/>
      <c r="AI16273" s="439"/>
      <c r="AJ16273" s="439"/>
    </row>
    <row r="16274" spans="29:36" x14ac:dyDescent="0.3">
      <c r="AC16274" s="439"/>
      <c r="AD16274" s="439"/>
      <c r="AE16274" s="439"/>
      <c r="AF16274" s="439"/>
      <c r="AG16274" s="439"/>
      <c r="AH16274" s="439"/>
      <c r="AI16274" s="439"/>
      <c r="AJ16274" s="439"/>
    </row>
    <row r="16275" spans="29:36" x14ac:dyDescent="0.3">
      <c r="AC16275" s="439"/>
      <c r="AD16275" s="439"/>
      <c r="AE16275" s="439"/>
      <c r="AF16275" s="439"/>
      <c r="AG16275" s="439"/>
      <c r="AH16275" s="439"/>
      <c r="AI16275" s="439"/>
      <c r="AJ16275" s="439"/>
    </row>
    <row r="16276" spans="29:36" x14ac:dyDescent="0.3">
      <c r="AC16276" s="439"/>
      <c r="AD16276" s="439"/>
      <c r="AE16276" s="439"/>
      <c r="AF16276" s="439"/>
      <c r="AG16276" s="439"/>
      <c r="AH16276" s="439"/>
      <c r="AI16276" s="439"/>
      <c r="AJ16276" s="439"/>
    </row>
    <row r="16277" spans="29:36" x14ac:dyDescent="0.3">
      <c r="AC16277" s="439"/>
      <c r="AD16277" s="439"/>
      <c r="AE16277" s="439"/>
      <c r="AF16277" s="439"/>
      <c r="AG16277" s="439"/>
      <c r="AH16277" s="439"/>
      <c r="AI16277" s="439"/>
      <c r="AJ16277" s="439"/>
    </row>
    <row r="16278" spans="29:36" x14ac:dyDescent="0.3">
      <c r="AC16278" s="439"/>
      <c r="AD16278" s="439"/>
      <c r="AE16278" s="439"/>
      <c r="AF16278" s="439"/>
      <c r="AG16278" s="439"/>
      <c r="AH16278" s="439"/>
      <c r="AI16278" s="439"/>
      <c r="AJ16278" s="439"/>
    </row>
    <row r="16279" spans="29:36" x14ac:dyDescent="0.3">
      <c r="AC16279" s="439"/>
      <c r="AD16279" s="439"/>
      <c r="AE16279" s="439"/>
      <c r="AF16279" s="439"/>
      <c r="AG16279" s="439"/>
      <c r="AH16279" s="439"/>
      <c r="AI16279" s="439"/>
      <c r="AJ16279" s="439"/>
    </row>
    <row r="16280" spans="29:36" x14ac:dyDescent="0.3">
      <c r="AC16280" s="439"/>
      <c r="AD16280" s="439"/>
      <c r="AE16280" s="439"/>
      <c r="AF16280" s="439"/>
      <c r="AG16280" s="439"/>
      <c r="AH16280" s="439"/>
      <c r="AI16280" s="439"/>
      <c r="AJ16280" s="439"/>
    </row>
    <row r="16281" spans="29:36" x14ac:dyDescent="0.3">
      <c r="AC16281" s="439"/>
      <c r="AD16281" s="439"/>
      <c r="AE16281" s="439"/>
      <c r="AF16281" s="439"/>
      <c r="AG16281" s="439"/>
      <c r="AH16281" s="439"/>
      <c r="AI16281" s="439"/>
      <c r="AJ16281" s="439"/>
    </row>
    <row r="16282" spans="29:36" x14ac:dyDescent="0.3">
      <c r="AC16282" s="439"/>
      <c r="AD16282" s="439"/>
      <c r="AE16282" s="439"/>
      <c r="AF16282" s="439"/>
      <c r="AG16282" s="439"/>
      <c r="AH16282" s="439"/>
      <c r="AI16282" s="439"/>
      <c r="AJ16282" s="439"/>
    </row>
    <row r="16283" spans="29:36" x14ac:dyDescent="0.3">
      <c r="AC16283" s="439"/>
      <c r="AD16283" s="439"/>
      <c r="AE16283" s="439"/>
      <c r="AF16283" s="439"/>
      <c r="AG16283" s="439"/>
      <c r="AH16283" s="439"/>
      <c r="AI16283" s="439"/>
      <c r="AJ16283" s="439"/>
    </row>
    <row r="16284" spans="29:36" x14ac:dyDescent="0.3">
      <c r="AC16284" s="439"/>
      <c r="AD16284" s="439"/>
      <c r="AE16284" s="439"/>
      <c r="AF16284" s="439"/>
      <c r="AG16284" s="439"/>
      <c r="AH16284" s="439"/>
      <c r="AI16284" s="439"/>
      <c r="AJ16284" s="439"/>
    </row>
    <row r="16285" spans="29:36" x14ac:dyDescent="0.3">
      <c r="AC16285" s="439"/>
      <c r="AD16285" s="439"/>
      <c r="AE16285" s="439"/>
      <c r="AF16285" s="439"/>
      <c r="AG16285" s="439"/>
      <c r="AH16285" s="439"/>
      <c r="AI16285" s="439"/>
      <c r="AJ16285" s="439"/>
    </row>
    <row r="16286" spans="29:36" x14ac:dyDescent="0.3">
      <c r="AC16286" s="439"/>
      <c r="AD16286" s="439"/>
      <c r="AE16286" s="439"/>
      <c r="AF16286" s="439"/>
      <c r="AG16286" s="439"/>
      <c r="AH16286" s="439"/>
      <c r="AI16286" s="439"/>
      <c r="AJ16286" s="439"/>
    </row>
    <row r="16287" spans="29:36" x14ac:dyDescent="0.3">
      <c r="AC16287" s="439"/>
      <c r="AD16287" s="439"/>
      <c r="AE16287" s="439"/>
      <c r="AF16287" s="439"/>
      <c r="AG16287" s="439"/>
      <c r="AH16287" s="439"/>
      <c r="AI16287" s="439"/>
      <c r="AJ16287" s="439"/>
    </row>
    <row r="16288" spans="29:36" x14ac:dyDescent="0.3">
      <c r="AC16288" s="439"/>
      <c r="AD16288" s="439"/>
      <c r="AE16288" s="439"/>
      <c r="AF16288" s="439"/>
      <c r="AG16288" s="439"/>
      <c r="AH16288" s="439"/>
      <c r="AI16288" s="439"/>
      <c r="AJ16288" s="439"/>
    </row>
    <row r="16289" spans="29:36" x14ac:dyDescent="0.3">
      <c r="AC16289" s="439"/>
      <c r="AD16289" s="439"/>
      <c r="AE16289" s="439"/>
      <c r="AF16289" s="439"/>
      <c r="AG16289" s="439"/>
      <c r="AH16289" s="439"/>
      <c r="AI16289" s="439"/>
      <c r="AJ16289" s="439"/>
    </row>
    <row r="16290" spans="29:36" x14ac:dyDescent="0.3">
      <c r="AC16290" s="439"/>
      <c r="AD16290" s="439"/>
      <c r="AE16290" s="439"/>
      <c r="AF16290" s="439"/>
      <c r="AG16290" s="439"/>
      <c r="AH16290" s="439"/>
      <c r="AI16290" s="439"/>
      <c r="AJ16290" s="439"/>
    </row>
    <row r="16291" spans="29:36" x14ac:dyDescent="0.3">
      <c r="AC16291" s="439"/>
      <c r="AD16291" s="439"/>
      <c r="AE16291" s="439"/>
      <c r="AF16291" s="439"/>
      <c r="AG16291" s="439"/>
      <c r="AH16291" s="439"/>
      <c r="AI16291" s="439"/>
      <c r="AJ16291" s="439"/>
    </row>
    <row r="16292" spans="29:36" x14ac:dyDescent="0.3">
      <c r="AC16292" s="439"/>
      <c r="AD16292" s="439"/>
      <c r="AE16292" s="439"/>
      <c r="AF16292" s="439"/>
      <c r="AG16292" s="439"/>
      <c r="AH16292" s="439"/>
      <c r="AI16292" s="439"/>
      <c r="AJ16292" s="439"/>
    </row>
    <row r="16293" spans="29:36" x14ac:dyDescent="0.3">
      <c r="AC16293" s="439"/>
      <c r="AD16293" s="439"/>
      <c r="AE16293" s="439"/>
      <c r="AF16293" s="439"/>
      <c r="AG16293" s="439"/>
      <c r="AH16293" s="439"/>
      <c r="AI16293" s="439"/>
      <c r="AJ16293" s="439"/>
    </row>
    <row r="16294" spans="29:36" x14ac:dyDescent="0.3">
      <c r="AC16294" s="439"/>
      <c r="AD16294" s="439"/>
      <c r="AE16294" s="439"/>
      <c r="AF16294" s="439"/>
      <c r="AG16294" s="439"/>
      <c r="AH16294" s="439"/>
      <c r="AI16294" s="439"/>
      <c r="AJ16294" s="439"/>
    </row>
    <row r="16295" spans="29:36" x14ac:dyDescent="0.3">
      <c r="AC16295" s="439"/>
      <c r="AD16295" s="439"/>
      <c r="AE16295" s="439"/>
      <c r="AF16295" s="439"/>
      <c r="AG16295" s="439"/>
      <c r="AH16295" s="439"/>
      <c r="AI16295" s="439"/>
      <c r="AJ16295" s="439"/>
    </row>
    <row r="16296" spans="29:36" x14ac:dyDescent="0.3">
      <c r="AC16296" s="439"/>
      <c r="AD16296" s="439"/>
      <c r="AE16296" s="439"/>
      <c r="AF16296" s="439"/>
      <c r="AG16296" s="439"/>
      <c r="AH16296" s="439"/>
      <c r="AI16296" s="439"/>
      <c r="AJ16296" s="439"/>
    </row>
    <row r="16297" spans="29:36" x14ac:dyDescent="0.3">
      <c r="AC16297" s="439"/>
      <c r="AD16297" s="439"/>
      <c r="AE16297" s="439"/>
      <c r="AF16297" s="439"/>
      <c r="AG16297" s="439"/>
      <c r="AH16297" s="439"/>
      <c r="AI16297" s="439"/>
      <c r="AJ16297" s="439"/>
    </row>
    <row r="16298" spans="29:36" x14ac:dyDescent="0.3">
      <c r="AC16298" s="439"/>
      <c r="AD16298" s="439"/>
      <c r="AE16298" s="439"/>
      <c r="AF16298" s="439"/>
      <c r="AG16298" s="439"/>
      <c r="AH16298" s="439"/>
      <c r="AI16298" s="439"/>
      <c r="AJ16298" s="439"/>
    </row>
    <row r="16299" spans="29:36" x14ac:dyDescent="0.3">
      <c r="AC16299" s="439"/>
      <c r="AD16299" s="439"/>
      <c r="AE16299" s="439"/>
      <c r="AF16299" s="439"/>
      <c r="AG16299" s="439"/>
      <c r="AH16299" s="439"/>
      <c r="AI16299" s="439"/>
      <c r="AJ16299" s="439"/>
    </row>
    <row r="16300" spans="29:36" x14ac:dyDescent="0.3">
      <c r="AC16300" s="439"/>
      <c r="AD16300" s="439"/>
      <c r="AE16300" s="439"/>
      <c r="AF16300" s="439"/>
      <c r="AG16300" s="439"/>
      <c r="AH16300" s="439"/>
      <c r="AI16300" s="439"/>
      <c r="AJ16300" s="439"/>
    </row>
    <row r="16301" spans="29:36" x14ac:dyDescent="0.3">
      <c r="AC16301" s="439"/>
      <c r="AD16301" s="439"/>
      <c r="AE16301" s="439"/>
      <c r="AF16301" s="439"/>
      <c r="AG16301" s="439"/>
      <c r="AH16301" s="439"/>
      <c r="AI16301" s="439"/>
      <c r="AJ16301" s="439"/>
    </row>
    <row r="16302" spans="29:36" x14ac:dyDescent="0.3">
      <c r="AC16302" s="439"/>
      <c r="AD16302" s="439"/>
      <c r="AE16302" s="439"/>
      <c r="AF16302" s="439"/>
      <c r="AG16302" s="439"/>
      <c r="AH16302" s="439"/>
      <c r="AI16302" s="439"/>
      <c r="AJ16302" s="439"/>
    </row>
    <row r="16303" spans="29:36" x14ac:dyDescent="0.3">
      <c r="AC16303" s="439"/>
      <c r="AD16303" s="439"/>
      <c r="AE16303" s="439"/>
      <c r="AF16303" s="439"/>
      <c r="AG16303" s="439"/>
      <c r="AH16303" s="439"/>
      <c r="AI16303" s="439"/>
      <c r="AJ16303" s="439"/>
    </row>
    <row r="16304" spans="29:36" x14ac:dyDescent="0.3">
      <c r="AC16304" s="439"/>
      <c r="AD16304" s="439"/>
      <c r="AE16304" s="439"/>
      <c r="AF16304" s="439"/>
      <c r="AG16304" s="439"/>
      <c r="AH16304" s="439"/>
      <c r="AI16304" s="439"/>
      <c r="AJ16304" s="439"/>
    </row>
    <row r="16305" spans="29:36" x14ac:dyDescent="0.3">
      <c r="AC16305" s="439"/>
      <c r="AD16305" s="439"/>
      <c r="AE16305" s="439"/>
      <c r="AF16305" s="439"/>
      <c r="AG16305" s="439"/>
      <c r="AH16305" s="439"/>
      <c r="AI16305" s="439"/>
      <c r="AJ16305" s="439"/>
    </row>
    <row r="16306" spans="29:36" x14ac:dyDescent="0.3">
      <c r="AC16306" s="439"/>
      <c r="AD16306" s="439"/>
      <c r="AE16306" s="439"/>
      <c r="AF16306" s="439"/>
      <c r="AG16306" s="439"/>
      <c r="AH16306" s="439"/>
      <c r="AI16306" s="439"/>
      <c r="AJ16306" s="439"/>
    </row>
    <row r="16307" spans="29:36" x14ac:dyDescent="0.3">
      <c r="AC16307" s="439"/>
      <c r="AD16307" s="439"/>
      <c r="AE16307" s="439"/>
      <c r="AF16307" s="439"/>
      <c r="AG16307" s="439"/>
      <c r="AH16307" s="439"/>
      <c r="AI16307" s="439"/>
      <c r="AJ16307" s="439"/>
    </row>
    <row r="16308" spans="29:36" x14ac:dyDescent="0.3">
      <c r="AC16308" s="439"/>
      <c r="AD16308" s="439"/>
      <c r="AE16308" s="439"/>
      <c r="AF16308" s="439"/>
      <c r="AG16308" s="439"/>
      <c r="AH16308" s="439"/>
      <c r="AI16308" s="439"/>
      <c r="AJ16308" s="439"/>
    </row>
    <row r="16309" spans="29:36" x14ac:dyDescent="0.3">
      <c r="AC16309" s="439"/>
      <c r="AD16309" s="439"/>
      <c r="AE16309" s="439"/>
      <c r="AF16309" s="439"/>
      <c r="AG16309" s="439"/>
      <c r="AH16309" s="439"/>
      <c r="AI16309" s="439"/>
      <c r="AJ16309" s="439"/>
    </row>
    <row r="16310" spans="29:36" x14ac:dyDescent="0.3">
      <c r="AC16310" s="439"/>
      <c r="AD16310" s="439"/>
      <c r="AE16310" s="439"/>
      <c r="AF16310" s="439"/>
      <c r="AG16310" s="439"/>
      <c r="AH16310" s="439"/>
      <c r="AI16310" s="439"/>
      <c r="AJ16310" s="439"/>
    </row>
    <row r="16311" spans="29:36" x14ac:dyDescent="0.3">
      <c r="AC16311" s="439"/>
      <c r="AD16311" s="439"/>
      <c r="AE16311" s="439"/>
      <c r="AF16311" s="439"/>
      <c r="AG16311" s="439"/>
      <c r="AH16311" s="439"/>
      <c r="AI16311" s="439"/>
      <c r="AJ16311" s="439"/>
    </row>
    <row r="16312" spans="29:36" x14ac:dyDescent="0.3">
      <c r="AC16312" s="439"/>
      <c r="AD16312" s="439"/>
      <c r="AE16312" s="439"/>
      <c r="AF16312" s="439"/>
      <c r="AG16312" s="439"/>
      <c r="AH16312" s="439"/>
      <c r="AI16312" s="439"/>
      <c r="AJ16312" s="439"/>
    </row>
    <row r="16313" spans="29:36" x14ac:dyDescent="0.3">
      <c r="AC16313" s="439"/>
      <c r="AD16313" s="439"/>
      <c r="AE16313" s="439"/>
      <c r="AF16313" s="439"/>
      <c r="AG16313" s="439"/>
      <c r="AH16313" s="439"/>
      <c r="AI16313" s="439"/>
      <c r="AJ16313" s="439"/>
    </row>
    <row r="16314" spans="29:36" x14ac:dyDescent="0.3">
      <c r="AC16314" s="439"/>
      <c r="AD16314" s="439"/>
      <c r="AE16314" s="439"/>
      <c r="AF16314" s="439"/>
      <c r="AG16314" s="439"/>
      <c r="AH16314" s="439"/>
      <c r="AI16314" s="439"/>
      <c r="AJ16314" s="439"/>
    </row>
    <row r="16315" spans="29:36" x14ac:dyDescent="0.3">
      <c r="AC16315" s="439"/>
      <c r="AD16315" s="439"/>
      <c r="AE16315" s="439"/>
      <c r="AF16315" s="439"/>
      <c r="AG16315" s="439"/>
      <c r="AH16315" s="439"/>
      <c r="AI16315" s="439"/>
      <c r="AJ16315" s="439"/>
    </row>
    <row r="16316" spans="29:36" x14ac:dyDescent="0.3">
      <c r="AC16316" s="439"/>
      <c r="AD16316" s="439"/>
      <c r="AE16316" s="439"/>
      <c r="AF16316" s="439"/>
      <c r="AG16316" s="439"/>
      <c r="AH16316" s="439"/>
      <c r="AI16316" s="439"/>
      <c r="AJ16316" s="439"/>
    </row>
    <row r="16317" spans="29:36" x14ac:dyDescent="0.3">
      <c r="AC16317" s="439"/>
      <c r="AD16317" s="439"/>
      <c r="AE16317" s="439"/>
      <c r="AF16317" s="439"/>
      <c r="AG16317" s="439"/>
      <c r="AH16317" s="439"/>
      <c r="AI16317" s="439"/>
      <c r="AJ16317" s="439"/>
    </row>
    <row r="16318" spans="29:36" x14ac:dyDescent="0.3">
      <c r="AC16318" s="439"/>
      <c r="AD16318" s="439"/>
      <c r="AE16318" s="439"/>
      <c r="AF16318" s="439"/>
      <c r="AG16318" s="439"/>
      <c r="AH16318" s="439"/>
      <c r="AI16318" s="439"/>
      <c r="AJ16318" s="439"/>
    </row>
    <row r="16319" spans="29:36" x14ac:dyDescent="0.3">
      <c r="AC16319" s="439"/>
      <c r="AD16319" s="439"/>
      <c r="AE16319" s="439"/>
      <c r="AF16319" s="439"/>
      <c r="AG16319" s="439"/>
      <c r="AH16319" s="439"/>
      <c r="AI16319" s="439"/>
      <c r="AJ16319" s="439"/>
    </row>
    <row r="16320" spans="29:36" x14ac:dyDescent="0.3">
      <c r="AC16320" s="439"/>
      <c r="AD16320" s="439"/>
      <c r="AE16320" s="439"/>
      <c r="AF16320" s="439"/>
      <c r="AG16320" s="439"/>
      <c r="AH16320" s="439"/>
      <c r="AI16320" s="439"/>
      <c r="AJ16320" s="439"/>
    </row>
    <row r="16321" spans="29:36" x14ac:dyDescent="0.3">
      <c r="AC16321" s="439"/>
      <c r="AD16321" s="439"/>
      <c r="AE16321" s="439"/>
      <c r="AF16321" s="439"/>
      <c r="AG16321" s="439"/>
      <c r="AH16321" s="439"/>
      <c r="AI16321" s="439"/>
      <c r="AJ16321" s="439"/>
    </row>
    <row r="16322" spans="29:36" x14ac:dyDescent="0.3">
      <c r="AC16322" s="439"/>
      <c r="AD16322" s="439"/>
      <c r="AE16322" s="439"/>
      <c r="AF16322" s="439"/>
      <c r="AG16322" s="439"/>
      <c r="AH16322" s="439"/>
      <c r="AI16322" s="439"/>
      <c r="AJ16322" s="439"/>
    </row>
    <row r="16323" spans="29:36" x14ac:dyDescent="0.3">
      <c r="AC16323" s="439"/>
      <c r="AD16323" s="439"/>
      <c r="AE16323" s="439"/>
      <c r="AF16323" s="439"/>
      <c r="AG16323" s="439"/>
      <c r="AH16323" s="439"/>
      <c r="AI16323" s="439"/>
      <c r="AJ16323" s="439"/>
    </row>
    <row r="16324" spans="29:36" x14ac:dyDescent="0.3">
      <c r="AC16324" s="439"/>
      <c r="AD16324" s="439"/>
      <c r="AE16324" s="439"/>
      <c r="AF16324" s="439"/>
      <c r="AG16324" s="439"/>
      <c r="AH16324" s="439"/>
      <c r="AI16324" s="439"/>
      <c r="AJ16324" s="439"/>
    </row>
    <row r="16325" spans="29:36" x14ac:dyDescent="0.3">
      <c r="AC16325" s="439"/>
      <c r="AD16325" s="439"/>
      <c r="AE16325" s="439"/>
      <c r="AF16325" s="439"/>
      <c r="AG16325" s="439"/>
      <c r="AH16325" s="439"/>
      <c r="AI16325" s="439"/>
      <c r="AJ16325" s="439"/>
    </row>
    <row r="16326" spans="29:36" x14ac:dyDescent="0.3">
      <c r="AC16326" s="439"/>
      <c r="AD16326" s="439"/>
      <c r="AE16326" s="439"/>
      <c r="AF16326" s="439"/>
      <c r="AG16326" s="439"/>
      <c r="AH16326" s="439"/>
      <c r="AI16326" s="439"/>
      <c r="AJ16326" s="439"/>
    </row>
    <row r="16327" spans="29:36" x14ac:dyDescent="0.3">
      <c r="AC16327" s="439"/>
      <c r="AD16327" s="439"/>
      <c r="AE16327" s="439"/>
      <c r="AF16327" s="439"/>
      <c r="AG16327" s="439"/>
      <c r="AH16327" s="439"/>
      <c r="AI16327" s="439"/>
      <c r="AJ16327" s="439"/>
    </row>
    <row r="16328" spans="29:36" x14ac:dyDescent="0.3">
      <c r="AC16328" s="439"/>
      <c r="AD16328" s="439"/>
      <c r="AE16328" s="439"/>
      <c r="AF16328" s="439"/>
      <c r="AG16328" s="439"/>
      <c r="AH16328" s="439"/>
      <c r="AI16328" s="439"/>
      <c r="AJ16328" s="439"/>
    </row>
    <row r="16329" spans="29:36" x14ac:dyDescent="0.3">
      <c r="AC16329" s="439"/>
      <c r="AD16329" s="439"/>
      <c r="AE16329" s="439"/>
      <c r="AF16329" s="439"/>
      <c r="AG16329" s="439"/>
      <c r="AH16329" s="439"/>
      <c r="AI16329" s="439"/>
      <c r="AJ16329" s="439"/>
    </row>
    <row r="16330" spans="29:36" x14ac:dyDescent="0.3">
      <c r="AC16330" s="439"/>
      <c r="AD16330" s="439"/>
      <c r="AE16330" s="439"/>
      <c r="AF16330" s="439"/>
      <c r="AG16330" s="439"/>
      <c r="AH16330" s="439"/>
      <c r="AI16330" s="439"/>
      <c r="AJ16330" s="439"/>
    </row>
    <row r="16331" spans="29:36" x14ac:dyDescent="0.3">
      <c r="AC16331" s="439"/>
      <c r="AD16331" s="439"/>
      <c r="AE16331" s="439"/>
      <c r="AF16331" s="439"/>
      <c r="AG16331" s="439"/>
      <c r="AH16331" s="439"/>
      <c r="AI16331" s="439"/>
      <c r="AJ16331" s="439"/>
    </row>
    <row r="16332" spans="29:36" x14ac:dyDescent="0.3">
      <c r="AC16332" s="439"/>
      <c r="AD16332" s="439"/>
      <c r="AE16332" s="439"/>
      <c r="AF16332" s="439"/>
      <c r="AG16332" s="439"/>
      <c r="AH16332" s="439"/>
      <c r="AI16332" s="439"/>
      <c r="AJ16332" s="439"/>
    </row>
    <row r="16333" spans="29:36" x14ac:dyDescent="0.3">
      <c r="AC16333" s="439"/>
      <c r="AD16333" s="439"/>
      <c r="AE16333" s="439"/>
      <c r="AF16333" s="439"/>
      <c r="AG16333" s="439"/>
      <c r="AH16333" s="439"/>
      <c r="AI16333" s="439"/>
      <c r="AJ16333" s="439"/>
    </row>
    <row r="16334" spans="29:36" x14ac:dyDescent="0.3">
      <c r="AC16334" s="439"/>
      <c r="AD16334" s="439"/>
      <c r="AE16334" s="439"/>
      <c r="AF16334" s="439"/>
      <c r="AG16334" s="439"/>
      <c r="AH16334" s="439"/>
      <c r="AI16334" s="439"/>
      <c r="AJ16334" s="439"/>
    </row>
    <row r="16335" spans="29:36" x14ac:dyDescent="0.3">
      <c r="AC16335" s="439"/>
      <c r="AD16335" s="439"/>
      <c r="AE16335" s="439"/>
      <c r="AF16335" s="439"/>
      <c r="AG16335" s="439"/>
      <c r="AH16335" s="439"/>
      <c r="AI16335" s="439"/>
      <c r="AJ16335" s="439"/>
    </row>
    <row r="16336" spans="29:36" x14ac:dyDescent="0.3">
      <c r="AC16336" s="439"/>
      <c r="AD16336" s="439"/>
      <c r="AE16336" s="439"/>
      <c r="AF16336" s="439"/>
      <c r="AG16336" s="439"/>
      <c r="AH16336" s="439"/>
      <c r="AI16336" s="439"/>
      <c r="AJ16336" s="439"/>
    </row>
    <row r="16337" spans="29:36" x14ac:dyDescent="0.3">
      <c r="AC16337" s="439"/>
      <c r="AD16337" s="439"/>
      <c r="AE16337" s="439"/>
      <c r="AF16337" s="439"/>
      <c r="AG16337" s="439"/>
      <c r="AH16337" s="439"/>
      <c r="AI16337" s="439"/>
      <c r="AJ16337" s="439"/>
    </row>
    <row r="16338" spans="29:36" x14ac:dyDescent="0.3">
      <c r="AC16338" s="439"/>
      <c r="AD16338" s="439"/>
      <c r="AE16338" s="439"/>
      <c r="AF16338" s="439"/>
      <c r="AG16338" s="439"/>
      <c r="AH16338" s="439"/>
      <c r="AI16338" s="439"/>
      <c r="AJ16338" s="439"/>
    </row>
    <row r="16339" spans="29:36" x14ac:dyDescent="0.3">
      <c r="AC16339" s="439"/>
      <c r="AD16339" s="439"/>
      <c r="AE16339" s="439"/>
      <c r="AF16339" s="439"/>
      <c r="AG16339" s="439"/>
      <c r="AH16339" s="439"/>
      <c r="AI16339" s="439"/>
      <c r="AJ16339" s="439"/>
    </row>
    <row r="16340" spans="29:36" x14ac:dyDescent="0.3">
      <c r="AC16340" s="439"/>
      <c r="AD16340" s="439"/>
      <c r="AE16340" s="439"/>
      <c r="AF16340" s="439"/>
      <c r="AG16340" s="439"/>
      <c r="AH16340" s="439"/>
      <c r="AI16340" s="439"/>
      <c r="AJ16340" s="439"/>
    </row>
    <row r="16341" spans="29:36" x14ac:dyDescent="0.3">
      <c r="AC16341" s="439"/>
      <c r="AD16341" s="439"/>
      <c r="AE16341" s="439"/>
      <c r="AF16341" s="439"/>
      <c r="AG16341" s="439"/>
      <c r="AH16341" s="439"/>
      <c r="AI16341" s="439"/>
      <c r="AJ16341" s="439"/>
    </row>
    <row r="16342" spans="29:36" x14ac:dyDescent="0.3">
      <c r="AC16342" s="439"/>
      <c r="AD16342" s="439"/>
      <c r="AE16342" s="439"/>
      <c r="AF16342" s="439"/>
      <c r="AG16342" s="439"/>
      <c r="AH16342" s="439"/>
      <c r="AI16342" s="439"/>
      <c r="AJ16342" s="439"/>
    </row>
    <row r="16343" spans="29:36" x14ac:dyDescent="0.3">
      <c r="AC16343" s="439"/>
      <c r="AD16343" s="439"/>
      <c r="AE16343" s="439"/>
      <c r="AF16343" s="439"/>
      <c r="AG16343" s="439"/>
      <c r="AH16343" s="439"/>
      <c r="AI16343" s="439"/>
      <c r="AJ16343" s="439"/>
    </row>
    <row r="16344" spans="29:36" x14ac:dyDescent="0.3">
      <c r="AC16344" s="439"/>
      <c r="AD16344" s="439"/>
      <c r="AE16344" s="439"/>
      <c r="AF16344" s="439"/>
      <c r="AG16344" s="439"/>
      <c r="AH16344" s="439"/>
      <c r="AI16344" s="439"/>
      <c r="AJ16344" s="439"/>
    </row>
    <row r="16345" spans="29:36" x14ac:dyDescent="0.3">
      <c r="AC16345" s="439"/>
      <c r="AD16345" s="439"/>
      <c r="AE16345" s="439"/>
      <c r="AF16345" s="439"/>
      <c r="AG16345" s="439"/>
      <c r="AH16345" s="439"/>
      <c r="AI16345" s="439"/>
      <c r="AJ16345" s="439"/>
    </row>
    <row r="16346" spans="29:36" x14ac:dyDescent="0.3">
      <c r="AC16346" s="439"/>
      <c r="AD16346" s="439"/>
      <c r="AE16346" s="439"/>
      <c r="AF16346" s="439"/>
      <c r="AG16346" s="439"/>
      <c r="AH16346" s="439"/>
      <c r="AI16346" s="439"/>
      <c r="AJ16346" s="439"/>
    </row>
    <row r="16347" spans="29:36" x14ac:dyDescent="0.3">
      <c r="AC16347" s="439"/>
      <c r="AD16347" s="439"/>
      <c r="AE16347" s="439"/>
      <c r="AF16347" s="439"/>
      <c r="AG16347" s="439"/>
      <c r="AH16347" s="439"/>
      <c r="AI16347" s="439"/>
      <c r="AJ16347" s="439"/>
    </row>
    <row r="16348" spans="29:36" x14ac:dyDescent="0.3">
      <c r="AC16348" s="439"/>
      <c r="AD16348" s="439"/>
      <c r="AE16348" s="439"/>
      <c r="AF16348" s="439"/>
      <c r="AG16348" s="439"/>
      <c r="AH16348" s="439"/>
      <c r="AI16348" s="439"/>
      <c r="AJ16348" s="439"/>
    </row>
    <row r="16349" spans="29:36" x14ac:dyDescent="0.3">
      <c r="AC16349" s="439"/>
      <c r="AD16349" s="439"/>
      <c r="AE16349" s="439"/>
      <c r="AF16349" s="439"/>
      <c r="AG16349" s="439"/>
      <c r="AH16349" s="439"/>
      <c r="AI16349" s="439"/>
      <c r="AJ16349" s="439"/>
    </row>
    <row r="16350" spans="29:36" x14ac:dyDescent="0.3">
      <c r="AC16350" s="439"/>
      <c r="AD16350" s="439"/>
      <c r="AE16350" s="439"/>
      <c r="AF16350" s="439"/>
      <c r="AG16350" s="439"/>
      <c r="AH16350" s="439"/>
      <c r="AI16350" s="439"/>
      <c r="AJ16350" s="439"/>
    </row>
    <row r="16351" spans="29:36" x14ac:dyDescent="0.3">
      <c r="AC16351" s="439"/>
      <c r="AD16351" s="439"/>
      <c r="AE16351" s="439"/>
      <c r="AF16351" s="439"/>
      <c r="AG16351" s="439"/>
      <c r="AH16351" s="439"/>
      <c r="AI16351" s="439"/>
      <c r="AJ16351" s="439"/>
    </row>
    <row r="16352" spans="29:36" x14ac:dyDescent="0.3">
      <c r="AC16352" s="439"/>
      <c r="AD16352" s="439"/>
      <c r="AE16352" s="439"/>
      <c r="AF16352" s="439"/>
      <c r="AG16352" s="439"/>
      <c r="AH16352" s="439"/>
      <c r="AI16352" s="439"/>
      <c r="AJ16352" s="439"/>
    </row>
    <row r="16353" spans="29:36" x14ac:dyDescent="0.3">
      <c r="AC16353" s="439"/>
      <c r="AD16353" s="439"/>
      <c r="AE16353" s="439"/>
      <c r="AF16353" s="439"/>
      <c r="AG16353" s="439"/>
      <c r="AH16353" s="439"/>
      <c r="AI16353" s="439"/>
      <c r="AJ16353" s="439"/>
    </row>
    <row r="16354" spans="29:36" x14ac:dyDescent="0.3">
      <c r="AC16354" s="439"/>
      <c r="AD16354" s="439"/>
      <c r="AE16354" s="439"/>
      <c r="AF16354" s="439"/>
      <c r="AG16354" s="439"/>
      <c r="AH16354" s="439"/>
      <c r="AI16354" s="439"/>
      <c r="AJ16354" s="439"/>
    </row>
    <row r="16355" spans="29:36" x14ac:dyDescent="0.3">
      <c r="AC16355" s="439"/>
      <c r="AD16355" s="439"/>
      <c r="AE16355" s="439"/>
      <c r="AF16355" s="439"/>
      <c r="AG16355" s="439"/>
      <c r="AH16355" s="439"/>
      <c r="AI16355" s="439"/>
      <c r="AJ16355" s="439"/>
    </row>
    <row r="16356" spans="29:36" x14ac:dyDescent="0.3">
      <c r="AC16356" s="439"/>
      <c r="AD16356" s="439"/>
      <c r="AE16356" s="439"/>
      <c r="AF16356" s="439"/>
      <c r="AG16356" s="439"/>
      <c r="AH16356" s="439"/>
      <c r="AI16356" s="439"/>
      <c r="AJ16356" s="439"/>
    </row>
    <row r="16357" spans="29:36" x14ac:dyDescent="0.3">
      <c r="AC16357" s="439"/>
      <c r="AD16357" s="439"/>
      <c r="AE16357" s="439"/>
      <c r="AF16357" s="439"/>
      <c r="AG16357" s="439"/>
      <c r="AH16357" s="439"/>
      <c r="AI16357" s="439"/>
      <c r="AJ16357" s="439"/>
    </row>
    <row r="16358" spans="29:36" x14ac:dyDescent="0.3">
      <c r="AC16358" s="439"/>
      <c r="AD16358" s="439"/>
      <c r="AE16358" s="439"/>
      <c r="AF16358" s="439"/>
      <c r="AG16358" s="439"/>
      <c r="AH16358" s="439"/>
      <c r="AI16358" s="439"/>
      <c r="AJ16358" s="439"/>
    </row>
    <row r="16359" spans="29:36" x14ac:dyDescent="0.3">
      <c r="AC16359" s="439"/>
      <c r="AD16359" s="439"/>
      <c r="AE16359" s="439"/>
      <c r="AF16359" s="439"/>
      <c r="AG16359" s="439"/>
      <c r="AH16359" s="439"/>
      <c r="AI16359" s="439"/>
      <c r="AJ16359" s="439"/>
    </row>
    <row r="16360" spans="29:36" x14ac:dyDescent="0.3">
      <c r="AC16360" s="439"/>
      <c r="AD16360" s="439"/>
      <c r="AE16360" s="439"/>
      <c r="AF16360" s="439"/>
      <c r="AG16360" s="439"/>
      <c r="AH16360" s="439"/>
      <c r="AI16360" s="439"/>
      <c r="AJ16360" s="439"/>
    </row>
    <row r="16361" spans="29:36" x14ac:dyDescent="0.3">
      <c r="AC16361" s="439"/>
      <c r="AD16361" s="439"/>
      <c r="AE16361" s="439"/>
      <c r="AF16361" s="439"/>
      <c r="AG16361" s="439"/>
      <c r="AH16361" s="439"/>
      <c r="AI16361" s="439"/>
      <c r="AJ16361" s="439"/>
    </row>
    <row r="16362" spans="29:36" x14ac:dyDescent="0.3">
      <c r="AC16362" s="439"/>
      <c r="AD16362" s="439"/>
      <c r="AE16362" s="439"/>
      <c r="AF16362" s="439"/>
      <c r="AG16362" s="439"/>
      <c r="AH16362" s="439"/>
      <c r="AI16362" s="439"/>
      <c r="AJ16362" s="439"/>
    </row>
    <row r="16363" spans="29:36" x14ac:dyDescent="0.3">
      <c r="AC16363" s="439"/>
      <c r="AD16363" s="439"/>
      <c r="AE16363" s="439"/>
      <c r="AF16363" s="439"/>
      <c r="AG16363" s="439"/>
      <c r="AH16363" s="439"/>
      <c r="AI16363" s="439"/>
      <c r="AJ16363" s="439"/>
    </row>
    <row r="16364" spans="29:36" x14ac:dyDescent="0.3">
      <c r="AC16364" s="439"/>
      <c r="AD16364" s="439"/>
      <c r="AE16364" s="439"/>
      <c r="AF16364" s="439"/>
      <c r="AG16364" s="439"/>
      <c r="AH16364" s="439"/>
      <c r="AI16364" s="439"/>
      <c r="AJ16364" s="439"/>
    </row>
    <row r="16365" spans="29:36" x14ac:dyDescent="0.3">
      <c r="AC16365" s="439"/>
      <c r="AD16365" s="439"/>
      <c r="AE16365" s="439"/>
      <c r="AF16365" s="439"/>
      <c r="AG16365" s="439"/>
      <c r="AH16365" s="439"/>
      <c r="AI16365" s="439"/>
      <c r="AJ16365" s="439"/>
    </row>
    <row r="16366" spans="29:36" x14ac:dyDescent="0.3">
      <c r="AC16366" s="439"/>
      <c r="AD16366" s="439"/>
      <c r="AE16366" s="439"/>
      <c r="AF16366" s="439"/>
      <c r="AG16366" s="439"/>
      <c r="AH16366" s="439"/>
      <c r="AI16366" s="439"/>
      <c r="AJ16366" s="439"/>
    </row>
    <row r="16367" spans="29:36" x14ac:dyDescent="0.3">
      <c r="AC16367" s="439"/>
      <c r="AD16367" s="439"/>
      <c r="AE16367" s="439"/>
      <c r="AF16367" s="439"/>
      <c r="AG16367" s="439"/>
      <c r="AH16367" s="439"/>
      <c r="AI16367" s="439"/>
      <c r="AJ16367" s="439"/>
    </row>
    <row r="16368" spans="29:36" x14ac:dyDescent="0.3">
      <c r="AC16368" s="439"/>
      <c r="AD16368" s="439"/>
      <c r="AE16368" s="439"/>
      <c r="AF16368" s="439"/>
      <c r="AG16368" s="439"/>
      <c r="AH16368" s="439"/>
      <c r="AI16368" s="439"/>
      <c r="AJ16368" s="439"/>
    </row>
    <row r="16369" spans="29:36" x14ac:dyDescent="0.3">
      <c r="AC16369" s="439"/>
      <c r="AD16369" s="439"/>
      <c r="AE16369" s="439"/>
      <c r="AF16369" s="439"/>
      <c r="AG16369" s="439"/>
      <c r="AH16369" s="439"/>
      <c r="AI16369" s="439"/>
      <c r="AJ16369" s="439"/>
    </row>
    <row r="16370" spans="29:36" x14ac:dyDescent="0.3">
      <c r="AC16370" s="439"/>
      <c r="AD16370" s="439"/>
      <c r="AE16370" s="439"/>
      <c r="AF16370" s="439"/>
      <c r="AG16370" s="439"/>
      <c r="AH16370" s="439"/>
      <c r="AI16370" s="439"/>
      <c r="AJ16370" s="439"/>
    </row>
    <row r="16371" spans="29:36" x14ac:dyDescent="0.3">
      <c r="AC16371" s="439"/>
      <c r="AD16371" s="439"/>
      <c r="AE16371" s="439"/>
      <c r="AF16371" s="439"/>
      <c r="AG16371" s="439"/>
      <c r="AH16371" s="439"/>
      <c r="AI16371" s="439"/>
      <c r="AJ16371" s="439"/>
    </row>
    <row r="16372" spans="29:36" x14ac:dyDescent="0.3">
      <c r="AC16372" s="439"/>
      <c r="AD16372" s="439"/>
      <c r="AE16372" s="439"/>
      <c r="AF16372" s="439"/>
      <c r="AG16372" s="439"/>
      <c r="AH16372" s="439"/>
      <c r="AI16372" s="439"/>
      <c r="AJ16372" s="439"/>
    </row>
    <row r="16373" spans="29:36" x14ac:dyDescent="0.3">
      <c r="AC16373" s="439"/>
      <c r="AD16373" s="439"/>
      <c r="AE16373" s="439"/>
      <c r="AF16373" s="439"/>
      <c r="AG16373" s="439"/>
      <c r="AH16373" s="439"/>
      <c r="AI16373" s="439"/>
      <c r="AJ16373" s="439"/>
    </row>
    <row r="16374" spans="29:36" x14ac:dyDescent="0.3">
      <c r="AC16374" s="439"/>
      <c r="AD16374" s="439"/>
      <c r="AE16374" s="439"/>
      <c r="AF16374" s="439"/>
      <c r="AG16374" s="439"/>
      <c r="AH16374" s="439"/>
      <c r="AI16374" s="439"/>
      <c r="AJ16374" s="439"/>
    </row>
    <row r="16375" spans="29:36" x14ac:dyDescent="0.3">
      <c r="AC16375" s="439"/>
      <c r="AD16375" s="439"/>
      <c r="AE16375" s="439"/>
      <c r="AF16375" s="439"/>
      <c r="AG16375" s="439"/>
      <c r="AH16375" s="439"/>
      <c r="AI16375" s="439"/>
      <c r="AJ16375" s="439"/>
    </row>
    <row r="16376" spans="29:36" x14ac:dyDescent="0.3">
      <c r="AC16376" s="439"/>
      <c r="AD16376" s="439"/>
      <c r="AE16376" s="439"/>
      <c r="AF16376" s="439"/>
      <c r="AG16376" s="439"/>
      <c r="AH16376" s="439"/>
      <c r="AI16376" s="439"/>
      <c r="AJ16376" s="439"/>
    </row>
    <row r="16377" spans="29:36" x14ac:dyDescent="0.3">
      <c r="AC16377" s="439"/>
      <c r="AD16377" s="439"/>
      <c r="AE16377" s="439"/>
      <c r="AF16377" s="439"/>
      <c r="AG16377" s="439"/>
      <c r="AH16377" s="439"/>
      <c r="AI16377" s="439"/>
      <c r="AJ16377" s="439"/>
    </row>
    <row r="16378" spans="29:36" x14ac:dyDescent="0.3">
      <c r="AC16378" s="439"/>
      <c r="AD16378" s="439"/>
      <c r="AE16378" s="439"/>
      <c r="AF16378" s="439"/>
      <c r="AG16378" s="439"/>
      <c r="AH16378" s="439"/>
      <c r="AI16378" s="439"/>
      <c r="AJ16378" s="439"/>
    </row>
    <row r="16379" spans="29:36" x14ac:dyDescent="0.3">
      <c r="AC16379" s="439"/>
      <c r="AD16379" s="439"/>
      <c r="AE16379" s="439"/>
      <c r="AF16379" s="439"/>
      <c r="AG16379" s="439"/>
      <c r="AH16379" s="439"/>
      <c r="AI16379" s="439"/>
      <c r="AJ16379" s="439"/>
    </row>
    <row r="16380" spans="29:36" x14ac:dyDescent="0.3">
      <c r="AC16380" s="439"/>
      <c r="AD16380" s="439"/>
      <c r="AE16380" s="439"/>
      <c r="AF16380" s="439"/>
      <c r="AG16380" s="439"/>
      <c r="AH16380" s="439"/>
      <c r="AI16380" s="439"/>
      <c r="AJ16380" s="439"/>
    </row>
    <row r="16381" spans="29:36" x14ac:dyDescent="0.3">
      <c r="AC16381" s="439"/>
      <c r="AD16381" s="439"/>
      <c r="AE16381" s="439"/>
      <c r="AF16381" s="439"/>
      <c r="AG16381" s="439"/>
      <c r="AH16381" s="439"/>
      <c r="AI16381" s="439"/>
      <c r="AJ16381" s="439"/>
    </row>
    <row r="16382" spans="29:36" x14ac:dyDescent="0.3">
      <c r="AC16382" s="439"/>
      <c r="AD16382" s="439"/>
      <c r="AE16382" s="439"/>
      <c r="AF16382" s="439"/>
      <c r="AG16382" s="439"/>
      <c r="AH16382" s="439"/>
      <c r="AI16382" s="439"/>
      <c r="AJ16382" s="439"/>
    </row>
    <row r="16383" spans="29:36" x14ac:dyDescent="0.3">
      <c r="AC16383" s="439"/>
      <c r="AD16383" s="439"/>
      <c r="AE16383" s="439"/>
      <c r="AF16383" s="439"/>
      <c r="AG16383" s="439"/>
      <c r="AH16383" s="439"/>
      <c r="AI16383" s="439"/>
      <c r="AJ16383" s="439"/>
    </row>
    <row r="16384" spans="29:36" x14ac:dyDescent="0.3">
      <c r="AC16384" s="439"/>
      <c r="AD16384" s="439"/>
      <c r="AE16384" s="439"/>
      <c r="AF16384" s="439"/>
      <c r="AG16384" s="439"/>
      <c r="AH16384" s="439"/>
      <c r="AI16384" s="439"/>
      <c r="AJ16384" s="439"/>
    </row>
    <row r="16385" spans="29:36" x14ac:dyDescent="0.3">
      <c r="AC16385" s="439"/>
      <c r="AD16385" s="439"/>
      <c r="AE16385" s="439"/>
      <c r="AF16385" s="439"/>
      <c r="AG16385" s="439"/>
      <c r="AH16385" s="439"/>
      <c r="AI16385" s="439"/>
      <c r="AJ16385" s="439"/>
    </row>
    <row r="16386" spans="29:36" x14ac:dyDescent="0.3">
      <c r="AC16386" s="439"/>
      <c r="AD16386" s="439"/>
      <c r="AE16386" s="439"/>
      <c r="AF16386" s="439"/>
      <c r="AG16386" s="439"/>
      <c r="AH16386" s="439"/>
      <c r="AI16386" s="439"/>
      <c r="AJ16386" s="439"/>
    </row>
    <row r="16387" spans="29:36" x14ac:dyDescent="0.3">
      <c r="AC16387" s="439"/>
      <c r="AD16387" s="439"/>
      <c r="AE16387" s="439"/>
      <c r="AF16387" s="439"/>
      <c r="AG16387" s="439"/>
      <c r="AH16387" s="439"/>
      <c r="AI16387" s="439"/>
      <c r="AJ16387" s="439"/>
    </row>
    <row r="16388" spans="29:36" x14ac:dyDescent="0.3">
      <c r="AC16388" s="439"/>
      <c r="AD16388" s="439"/>
      <c r="AE16388" s="439"/>
      <c r="AF16388" s="439"/>
      <c r="AG16388" s="439"/>
      <c r="AH16388" s="439"/>
      <c r="AI16388" s="439"/>
      <c r="AJ16388" s="439"/>
    </row>
    <row r="16389" spans="29:36" x14ac:dyDescent="0.3">
      <c r="AC16389" s="439"/>
      <c r="AD16389" s="439"/>
      <c r="AE16389" s="439"/>
      <c r="AF16389" s="439"/>
      <c r="AG16389" s="439"/>
      <c r="AH16389" s="439"/>
      <c r="AI16389" s="439"/>
      <c r="AJ16389" s="439"/>
    </row>
    <row r="16390" spans="29:36" x14ac:dyDescent="0.3">
      <c r="AC16390" s="439"/>
      <c r="AD16390" s="439"/>
      <c r="AE16390" s="439"/>
      <c r="AF16390" s="439"/>
      <c r="AG16390" s="439"/>
      <c r="AH16390" s="439"/>
      <c r="AI16390" s="439"/>
      <c r="AJ16390" s="439"/>
    </row>
  </sheetData>
  <mergeCells count="4">
    <mergeCell ref="V18:AB18"/>
    <mergeCell ref="AD18:AJ18"/>
    <mergeCell ref="N18:T18"/>
    <mergeCell ref="F18:L18"/>
  </mergeCells>
  <pageMargins left="0.7" right="0.7" top="0.75" bottom="0.75" header="0.3" footer="0.3"/>
  <pageSetup scale="8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"/>
  <sheetViews>
    <sheetView workbookViewId="0">
      <selection activeCell="I26" sqref="I26"/>
    </sheetView>
  </sheetViews>
  <sheetFormatPr defaultColWidth="9.109375" defaultRowHeight="14.4" x14ac:dyDescent="0.3"/>
  <cols>
    <col min="1" max="16384" width="9.10937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 tint="0.59999389629810485"/>
    <pageSetUpPr fitToPage="1"/>
  </sheetPr>
  <dimension ref="A1:CW66"/>
  <sheetViews>
    <sheetView workbookViewId="0">
      <pane xSplit="1" ySplit="12" topLeftCell="B13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09375" defaultRowHeight="14.4" outlineLevelRow="1" outlineLevelCol="1" x14ac:dyDescent="0.3"/>
  <cols>
    <col min="1" max="1" width="40.109375" style="4" customWidth="1"/>
    <col min="2" max="9" width="9" style="4" customWidth="1"/>
    <col min="10" max="10" width="3" style="4" customWidth="1"/>
    <col min="11" max="12" width="9" style="4" customWidth="1"/>
    <col min="13" max="13" width="8" style="4" hidden="1" customWidth="1" outlineLevel="1"/>
    <col min="14" max="14" width="12.5546875" style="4" customWidth="1" collapsed="1"/>
    <col min="15" max="15" width="11.5546875" style="4" hidden="1" customWidth="1" outlineLevel="1"/>
    <col min="16" max="16" width="12.33203125" style="4" customWidth="1" collapsed="1"/>
    <col min="17" max="17" width="8" style="4" customWidth="1"/>
    <col min="18" max="18" width="3" style="4" customWidth="1"/>
    <col min="19" max="20" width="9" style="68" customWidth="1"/>
    <col min="21" max="21" width="8" style="4" hidden="1" customWidth="1" outlineLevel="1"/>
    <col min="22" max="22" width="9" style="4" customWidth="1" collapsed="1"/>
    <col min="23" max="23" width="9" style="4" hidden="1" customWidth="1" outlineLevel="1"/>
    <col min="24" max="24" width="9" style="4" customWidth="1" collapsed="1"/>
    <col min="25" max="25" width="9" style="4" customWidth="1"/>
    <col min="26" max="26" width="3" style="4" customWidth="1"/>
    <col min="27" max="28" width="9" style="68" customWidth="1"/>
    <col min="29" max="29" width="8" style="4" hidden="1" customWidth="1" outlineLevel="1"/>
    <col min="30" max="30" width="9" style="4" customWidth="1" collapsed="1"/>
    <col min="31" max="31" width="9" style="4" hidden="1" customWidth="1" outlineLevel="1"/>
    <col min="32" max="32" width="9" style="4" customWidth="1" collapsed="1"/>
    <col min="33" max="33" width="9" style="4" customWidth="1"/>
    <col min="34" max="34" width="3" style="4" customWidth="1"/>
    <col min="35" max="36" width="9" style="4" customWidth="1"/>
    <col min="37" max="37" width="8" style="4" hidden="1" customWidth="1" outlineLevel="1"/>
    <col min="38" max="38" width="9" style="4" customWidth="1" collapsed="1"/>
    <col min="39" max="39" width="9" style="4" hidden="1" customWidth="1" outlineLevel="1"/>
    <col min="40" max="40" width="9" style="4" customWidth="1" collapsed="1"/>
    <col min="41" max="41" width="9" style="4" customWidth="1"/>
    <col min="42" max="42" width="3" style="4" customWidth="1"/>
    <col min="43" max="44" width="9" style="4" customWidth="1"/>
    <col min="45" max="45" width="8" style="4" hidden="1" customWidth="1" outlineLevel="1"/>
    <col min="46" max="46" width="9" style="4" customWidth="1" collapsed="1"/>
    <col min="47" max="47" width="8" style="4" hidden="1" customWidth="1" outlineLevel="1"/>
    <col min="48" max="48" width="9" style="4" customWidth="1" collapsed="1"/>
    <col min="49" max="49" width="8" style="4" customWidth="1"/>
    <col min="50" max="50" width="3" style="4" customWidth="1"/>
    <col min="51" max="52" width="9" style="4" customWidth="1"/>
    <col min="53" max="53" width="8" style="4" hidden="1" customWidth="1" outlineLevel="1"/>
    <col min="54" max="54" width="9" style="4" customWidth="1" collapsed="1"/>
    <col min="55" max="55" width="8" style="4" hidden="1" customWidth="1" outlineLevel="1"/>
    <col min="56" max="56" width="9" style="4" customWidth="1" collapsed="1"/>
    <col min="57" max="57" width="8" style="4" customWidth="1"/>
    <col min="58" max="58" width="3" style="4" customWidth="1"/>
    <col min="59" max="60" width="9" style="4" customWidth="1"/>
    <col min="61" max="61" width="8" style="4" hidden="1" customWidth="1" outlineLevel="1"/>
    <col min="62" max="62" width="9" style="4" customWidth="1" collapsed="1"/>
    <col min="63" max="63" width="8" style="4" hidden="1" customWidth="1" outlineLevel="1"/>
    <col min="64" max="64" width="9" style="4" customWidth="1" collapsed="1"/>
    <col min="65" max="65" width="8" style="4" customWidth="1"/>
    <col min="66" max="66" width="3" style="4" customWidth="1"/>
    <col min="67" max="68" width="9" style="4" customWidth="1"/>
    <col min="69" max="69" width="8" style="4" hidden="1" customWidth="1" outlineLevel="1"/>
    <col min="70" max="70" width="9" style="4" customWidth="1" collapsed="1"/>
    <col min="71" max="71" width="8" style="4" hidden="1" customWidth="1" outlineLevel="1"/>
    <col min="72" max="72" width="9" style="4" customWidth="1" collapsed="1"/>
    <col min="73" max="73" width="8" style="4" customWidth="1"/>
    <col min="74" max="74" width="3" style="4" customWidth="1"/>
    <col min="75" max="76" width="9" style="4" customWidth="1"/>
    <col min="77" max="77" width="9" style="4" hidden="1" customWidth="1" outlineLevel="1"/>
    <col min="78" max="78" width="9" style="4" customWidth="1" collapsed="1"/>
    <col min="79" max="79" width="9" style="4" hidden="1" customWidth="1" outlineLevel="1"/>
    <col min="80" max="80" width="9" style="4" customWidth="1" collapsed="1"/>
    <col min="81" max="81" width="9" style="4" customWidth="1"/>
    <col min="82" max="82" width="3" style="4" customWidth="1"/>
    <col min="83" max="84" width="9" style="4" customWidth="1"/>
    <col min="85" max="85" width="9" style="4" hidden="1" customWidth="1" outlineLevel="1"/>
    <col min="86" max="86" width="9" style="4" customWidth="1" collapsed="1"/>
    <col min="87" max="87" width="9" style="4" hidden="1" customWidth="1" outlineLevel="1"/>
    <col min="88" max="88" width="9" style="4" customWidth="1" collapsed="1"/>
    <col min="89" max="89" width="9" style="4" customWidth="1"/>
    <col min="90" max="16384" width="9.109375" style="4"/>
  </cols>
  <sheetData>
    <row r="1" spans="1:100" ht="16.2" x14ac:dyDescent="0.45">
      <c r="A1" s="219" t="s">
        <v>136</v>
      </c>
      <c r="B1" s="449">
        <v>31</v>
      </c>
      <c r="C1" s="267"/>
      <c r="D1" s="267"/>
      <c r="E1" s="267"/>
      <c r="F1" s="267"/>
      <c r="G1" s="267"/>
      <c r="H1" s="267"/>
      <c r="I1" s="267"/>
      <c r="J1" s="1"/>
      <c r="K1" s="267"/>
      <c r="L1" s="1"/>
      <c r="M1" s="1"/>
      <c r="N1" s="94"/>
      <c r="O1" s="18"/>
      <c r="P1" s="1"/>
      <c r="Q1" s="1"/>
      <c r="R1" s="1"/>
      <c r="S1" s="2"/>
      <c r="T1" s="2"/>
      <c r="U1" s="1"/>
      <c r="V1" s="1"/>
      <c r="W1" s="1"/>
      <c r="X1" s="1"/>
      <c r="Y1" s="1"/>
      <c r="Z1" s="1"/>
      <c r="AA1" s="2"/>
      <c r="AB1" s="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3"/>
    </row>
    <row r="2" spans="1:100" x14ac:dyDescent="0.3">
      <c r="A2" s="5" t="s">
        <v>45</v>
      </c>
      <c r="B2" s="223">
        <v>9.6999999999999993</v>
      </c>
      <c r="C2" s="237"/>
      <c r="D2" s="237"/>
      <c r="E2" s="237"/>
      <c r="F2" s="237"/>
      <c r="G2" s="237"/>
      <c r="H2" s="237"/>
      <c r="I2" s="237"/>
      <c r="J2" s="6"/>
      <c r="K2" s="237"/>
      <c r="L2" s="6"/>
      <c r="M2" s="6"/>
      <c r="N2" s="6"/>
      <c r="O2" s="20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7"/>
    </row>
    <row r="3" spans="1:100" ht="15" customHeight="1" x14ac:dyDescent="0.3">
      <c r="A3" s="43" t="s">
        <v>46</v>
      </c>
      <c r="B3" s="223">
        <v>10.6</v>
      </c>
      <c r="C3" s="237"/>
      <c r="D3" s="237"/>
      <c r="E3" s="237"/>
      <c r="F3" s="237"/>
      <c r="G3" s="237"/>
      <c r="H3" s="237"/>
      <c r="I3" s="237"/>
      <c r="J3" s="6"/>
      <c r="K3" s="237"/>
      <c r="L3" s="227"/>
      <c r="M3" s="10"/>
      <c r="N3" s="6"/>
      <c r="O3" s="20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7"/>
    </row>
    <row r="4" spans="1:100" s="14" customFormat="1" ht="15" customHeight="1" x14ac:dyDescent="0.3">
      <c r="A4" s="5" t="s">
        <v>47</v>
      </c>
      <c r="B4" s="223">
        <v>10.7</v>
      </c>
      <c r="C4" s="237"/>
      <c r="D4" s="237"/>
      <c r="E4" s="237"/>
      <c r="F4" s="237"/>
      <c r="G4" s="237"/>
      <c r="H4" s="237"/>
      <c r="I4" s="237"/>
      <c r="J4" s="12"/>
      <c r="K4" s="237"/>
      <c r="L4" s="237"/>
      <c r="M4" s="10"/>
      <c r="N4" s="10"/>
      <c r="O4" s="10"/>
      <c r="P4" s="10"/>
      <c r="Q4" s="10"/>
      <c r="R4" s="12"/>
      <c r="S4" s="10"/>
      <c r="T4" s="10"/>
      <c r="U4" s="10"/>
      <c r="V4" s="10"/>
      <c r="W4" s="10"/>
      <c r="X4" s="10"/>
      <c r="Y4" s="10"/>
      <c r="Z4" s="12"/>
      <c r="AA4" s="10"/>
      <c r="AB4" s="10"/>
      <c r="AC4" s="10"/>
      <c r="AD4" s="10"/>
      <c r="AE4" s="10"/>
      <c r="AF4" s="10"/>
      <c r="AG4" s="10"/>
      <c r="AH4" s="12"/>
      <c r="AI4" s="10"/>
      <c r="AJ4" s="10"/>
      <c r="AK4" s="10"/>
      <c r="AL4" s="10"/>
      <c r="AM4" s="10"/>
      <c r="AN4" s="10"/>
      <c r="AO4" s="10"/>
      <c r="AP4" s="12"/>
      <c r="AQ4" s="10"/>
      <c r="AR4" s="10"/>
      <c r="AS4" s="10"/>
      <c r="AT4" s="10"/>
      <c r="AU4" s="12"/>
      <c r="AV4" s="10"/>
      <c r="AW4" s="10"/>
      <c r="AX4" s="12"/>
      <c r="AY4" s="10"/>
      <c r="AZ4" s="10"/>
      <c r="BA4" s="10"/>
      <c r="BB4" s="10"/>
      <c r="BC4" s="12"/>
      <c r="BD4" s="10"/>
      <c r="BE4" s="10"/>
      <c r="BF4" s="12"/>
      <c r="BG4" s="10"/>
      <c r="BH4" s="10"/>
      <c r="BI4" s="10"/>
      <c r="BJ4" s="10"/>
      <c r="BK4" s="12"/>
      <c r="BL4" s="10"/>
      <c r="BM4" s="10"/>
      <c r="BN4" s="12"/>
      <c r="BO4" s="10"/>
      <c r="BP4" s="10"/>
      <c r="BQ4" s="10"/>
      <c r="BR4" s="10"/>
      <c r="BS4" s="12"/>
      <c r="BT4" s="10"/>
      <c r="BU4" s="10"/>
      <c r="BV4" s="12"/>
      <c r="BW4" s="10"/>
      <c r="BX4" s="10"/>
      <c r="BY4" s="10"/>
      <c r="BZ4" s="10"/>
      <c r="CA4" s="10"/>
      <c r="CB4" s="10"/>
      <c r="CC4" s="10"/>
      <c r="CD4" s="12"/>
      <c r="CE4" s="10"/>
      <c r="CF4" s="10"/>
      <c r="CG4" s="10"/>
      <c r="CH4" s="10"/>
      <c r="CI4" s="10"/>
      <c r="CJ4" s="10"/>
      <c r="CK4" s="13"/>
    </row>
    <row r="5" spans="1:100" s="14" customFormat="1" ht="15" customHeight="1" x14ac:dyDescent="0.3">
      <c r="A5" s="5"/>
      <c r="B5" s="223"/>
      <c r="C5" s="237"/>
      <c r="D5" s="237"/>
      <c r="E5" s="237"/>
      <c r="F5" s="237"/>
      <c r="G5" s="237"/>
      <c r="H5" s="237"/>
      <c r="I5" s="237"/>
      <c r="J5" s="12"/>
      <c r="K5" s="237"/>
      <c r="L5" s="237"/>
      <c r="M5" s="10"/>
      <c r="N5" s="10"/>
      <c r="O5" s="10"/>
      <c r="P5" s="10"/>
      <c r="Q5" s="10"/>
      <c r="R5" s="12"/>
      <c r="S5" s="10"/>
      <c r="T5" s="10"/>
      <c r="U5" s="10"/>
      <c r="V5" s="10"/>
      <c r="W5" s="10"/>
      <c r="X5"/>
      <c r="Y5" s="10"/>
      <c r="Z5" s="12"/>
      <c r="AA5" s="10"/>
      <c r="AB5" s="10"/>
      <c r="AC5" s="10"/>
      <c r="AD5" s="10"/>
      <c r="AE5" s="10"/>
      <c r="AF5" s="10"/>
      <c r="AG5" s="10"/>
      <c r="AH5" s="12"/>
      <c r="AI5" s="10"/>
      <c r="AJ5" s="10"/>
      <c r="AK5" s="10"/>
      <c r="AL5" s="10"/>
      <c r="AM5" s="10"/>
      <c r="AN5" s="10"/>
      <c r="AO5" s="10"/>
      <c r="AP5" s="12"/>
      <c r="AQ5" s="10"/>
      <c r="AR5" s="10"/>
      <c r="AS5" s="10"/>
      <c r="AT5" s="10"/>
      <c r="AU5" s="12"/>
      <c r="AV5" s="10"/>
      <c r="AW5" s="10"/>
      <c r="AX5" s="12"/>
      <c r="AY5" s="10"/>
      <c r="AZ5" s="10"/>
      <c r="BA5" s="10"/>
      <c r="BB5" s="10"/>
      <c r="BC5" s="12"/>
      <c r="BD5" s="10"/>
      <c r="BE5" s="10"/>
      <c r="BF5" s="12"/>
      <c r="BG5" s="10"/>
      <c r="BH5" s="10"/>
      <c r="BI5" s="10"/>
      <c r="BJ5" s="10"/>
      <c r="BK5" s="12"/>
      <c r="BL5" s="10"/>
      <c r="BM5" s="10"/>
      <c r="BN5" s="12"/>
      <c r="BO5" s="10"/>
      <c r="BP5" s="10"/>
      <c r="BQ5" s="10"/>
      <c r="BR5" s="10"/>
      <c r="BS5" s="12"/>
      <c r="BT5" s="10"/>
      <c r="BU5" s="10"/>
      <c r="BV5" s="12"/>
      <c r="BW5" s="10"/>
      <c r="BX5" s="10"/>
      <c r="BY5" s="10"/>
      <c r="BZ5" s="10"/>
      <c r="CA5" s="10"/>
      <c r="CB5" s="10"/>
      <c r="CC5" s="10"/>
      <c r="CD5" s="12"/>
      <c r="CE5" s="10"/>
      <c r="CF5" s="10"/>
      <c r="CG5" s="10"/>
      <c r="CH5" s="10"/>
      <c r="CI5" s="10"/>
      <c r="CJ5" s="10"/>
      <c r="CK5" s="13"/>
    </row>
    <row r="6" spans="1:100" s="14" customFormat="1" x14ac:dyDescent="0.3">
      <c r="A6" s="43" t="s">
        <v>137</v>
      </c>
      <c r="B6" s="223">
        <v>3</v>
      </c>
      <c r="C6" s="237"/>
      <c r="D6" s="237"/>
      <c r="E6" s="237"/>
      <c r="F6" s="237"/>
      <c r="G6" s="237"/>
      <c r="H6" s="237"/>
      <c r="I6" s="237"/>
      <c r="J6" s="12"/>
      <c r="K6" s="237"/>
      <c r="L6" s="237"/>
      <c r="M6" s="10"/>
      <c r="N6" s="10"/>
      <c r="O6" s="10"/>
      <c r="P6" s="10"/>
      <c r="Q6" s="10"/>
      <c r="R6" s="12"/>
      <c r="S6" s="10"/>
      <c r="T6" s="10"/>
      <c r="U6" s="10"/>
      <c r="V6" s="10"/>
      <c r="W6" s="10"/>
      <c r="X6" s="10"/>
      <c r="Y6" s="10"/>
      <c r="Z6" s="12"/>
      <c r="AA6" s="10"/>
      <c r="AB6" s="10"/>
      <c r="AC6" s="10"/>
      <c r="AD6" s="10"/>
      <c r="AE6" s="10"/>
      <c r="AF6" s="10"/>
      <c r="AG6" s="10"/>
      <c r="AH6" s="12"/>
      <c r="AI6" s="10"/>
      <c r="AJ6" s="10"/>
      <c r="AK6" s="10"/>
      <c r="AL6" s="10"/>
      <c r="AM6" s="10"/>
      <c r="AN6" s="10"/>
      <c r="AO6" s="10"/>
      <c r="AP6" s="12"/>
      <c r="AQ6" s="10"/>
      <c r="AR6" s="10"/>
      <c r="AS6" s="10"/>
      <c r="AT6" s="10"/>
      <c r="AU6" s="12"/>
      <c r="AV6" s="10"/>
      <c r="AW6" s="10"/>
      <c r="AX6" s="12"/>
      <c r="AY6" s="10"/>
      <c r="AZ6" s="10"/>
      <c r="BA6" s="10"/>
      <c r="BB6" s="10"/>
      <c r="BC6" s="12"/>
      <c r="BD6" s="10"/>
      <c r="BE6" s="10"/>
      <c r="BF6" s="12"/>
      <c r="BG6" s="10"/>
      <c r="BH6" s="10"/>
      <c r="BI6" s="10"/>
      <c r="BJ6" s="10"/>
      <c r="BK6" s="12"/>
      <c r="BL6" s="10"/>
      <c r="BM6" s="10"/>
      <c r="BN6" s="12"/>
      <c r="BO6" s="10"/>
      <c r="BP6" s="10"/>
      <c r="BQ6" s="10"/>
      <c r="BR6" s="10"/>
      <c r="BS6" s="12"/>
      <c r="BT6" s="10"/>
      <c r="BU6" s="10"/>
      <c r="BV6" s="12"/>
      <c r="BW6" s="10"/>
      <c r="BX6" s="10"/>
      <c r="BY6" s="10"/>
      <c r="BZ6" s="10"/>
      <c r="CA6" s="10"/>
      <c r="CB6" s="10"/>
      <c r="CC6" s="10"/>
      <c r="CD6" s="12"/>
      <c r="CE6" s="10"/>
      <c r="CF6" s="10"/>
      <c r="CG6" s="10"/>
      <c r="CH6" s="10"/>
      <c r="CI6" s="10"/>
      <c r="CJ6" s="10"/>
      <c r="CK6" s="13"/>
    </row>
    <row r="7" spans="1:100" s="14" customFormat="1" x14ac:dyDescent="0.3">
      <c r="A7" s="43" t="s">
        <v>138</v>
      </c>
      <c r="B7" s="223">
        <v>1.9</v>
      </c>
      <c r="C7" s="237"/>
      <c r="D7" s="237"/>
      <c r="E7" s="237"/>
      <c r="F7" s="237"/>
      <c r="G7" s="237"/>
      <c r="H7" s="237"/>
      <c r="I7" s="237"/>
      <c r="J7" s="12"/>
      <c r="K7" s="237"/>
      <c r="L7" s="237"/>
      <c r="M7" s="10"/>
      <c r="N7" s="10"/>
      <c r="O7" s="10"/>
      <c r="P7" s="10"/>
      <c r="Q7" s="10"/>
      <c r="R7" s="12"/>
      <c r="S7" s="10"/>
      <c r="T7" s="10"/>
      <c r="U7" s="10"/>
      <c r="V7" s="10"/>
      <c r="W7" s="10"/>
      <c r="X7" s="10"/>
      <c r="Y7" s="10"/>
      <c r="Z7" s="12"/>
      <c r="AA7" s="10"/>
      <c r="AB7" s="10"/>
      <c r="AC7" s="10"/>
      <c r="AD7" s="10"/>
      <c r="AE7" s="10"/>
      <c r="AF7" s="10"/>
      <c r="AG7" s="10"/>
      <c r="AH7" s="12"/>
      <c r="AI7" s="10"/>
      <c r="AJ7" s="10"/>
      <c r="AK7" s="10"/>
      <c r="AL7" s="10"/>
      <c r="AM7" s="10"/>
      <c r="AN7" s="10"/>
      <c r="AO7" s="10"/>
      <c r="AP7" s="12"/>
      <c r="AQ7" s="10"/>
      <c r="AR7" s="10"/>
      <c r="AS7" s="10"/>
      <c r="AT7" s="10"/>
      <c r="AU7" s="12"/>
      <c r="AV7" s="10"/>
      <c r="AW7" s="10"/>
      <c r="AX7" s="12"/>
      <c r="AY7" s="10"/>
      <c r="AZ7" s="10"/>
      <c r="BA7" s="10"/>
      <c r="BB7" s="10"/>
      <c r="BC7" s="12"/>
      <c r="BD7" s="10"/>
      <c r="BE7" s="10"/>
      <c r="BF7" s="12"/>
      <c r="BG7" s="10"/>
      <c r="BH7" s="10"/>
      <c r="BI7" s="10"/>
      <c r="BJ7" s="10"/>
      <c r="BK7" s="12"/>
      <c r="BL7" s="10"/>
      <c r="BM7" s="10"/>
      <c r="BN7" s="12"/>
      <c r="BO7" s="10"/>
      <c r="BP7" s="10"/>
      <c r="BQ7" s="10"/>
      <c r="BR7" s="10"/>
      <c r="BS7" s="12"/>
      <c r="BT7" s="10"/>
      <c r="BU7" s="10"/>
      <c r="BV7" s="12"/>
      <c r="BW7" s="10"/>
      <c r="BX7" s="10"/>
      <c r="BY7" s="10"/>
      <c r="BZ7" s="10"/>
      <c r="CA7" s="10"/>
      <c r="CB7" s="10"/>
      <c r="CC7" s="10"/>
      <c r="CD7" s="12"/>
      <c r="CE7" s="10"/>
      <c r="CF7" s="10"/>
      <c r="CG7" s="10"/>
      <c r="CH7" s="10"/>
      <c r="CI7" s="10"/>
      <c r="CJ7" s="10"/>
      <c r="CK7" s="13"/>
    </row>
    <row r="8" spans="1:100" s="14" customFormat="1" x14ac:dyDescent="0.3">
      <c r="A8" s="43"/>
      <c r="B8" s="223"/>
      <c r="C8" s="237"/>
      <c r="D8" s="237"/>
      <c r="E8" s="237"/>
      <c r="F8" s="237"/>
      <c r="G8" s="237"/>
      <c r="H8" s="237"/>
      <c r="I8" s="237"/>
      <c r="J8" s="12"/>
      <c r="K8" s="237"/>
      <c r="L8" s="237"/>
      <c r="M8" s="10"/>
      <c r="N8" s="10"/>
      <c r="O8" s="10"/>
      <c r="P8" s="10"/>
      <c r="Q8" s="10"/>
      <c r="R8" s="12"/>
      <c r="S8" s="10"/>
      <c r="T8" s="10"/>
      <c r="U8" s="10"/>
      <c r="V8" s="10"/>
      <c r="W8" s="10"/>
      <c r="X8" s="10"/>
      <c r="Y8" s="10"/>
      <c r="Z8" s="12"/>
      <c r="AA8" s="10"/>
      <c r="AB8" s="10"/>
      <c r="AC8" s="10"/>
      <c r="AD8" s="10"/>
      <c r="AE8" s="10"/>
      <c r="AF8" s="10"/>
      <c r="AG8" s="10"/>
      <c r="AH8" s="12"/>
      <c r="AI8" s="10"/>
      <c r="AJ8" s="10"/>
      <c r="AK8" s="10"/>
      <c r="AL8" s="10"/>
      <c r="AM8" s="10"/>
      <c r="AN8" s="10"/>
      <c r="AO8" s="10"/>
      <c r="AP8" s="12"/>
      <c r="AQ8" s="10"/>
      <c r="AR8" s="10"/>
      <c r="AS8" s="10"/>
      <c r="AT8" s="10"/>
      <c r="AU8" s="12"/>
      <c r="AV8" s="10"/>
      <c r="AW8" s="10"/>
      <c r="AX8" s="12"/>
      <c r="AY8" s="10"/>
      <c r="AZ8" s="10"/>
      <c r="BA8" s="10"/>
      <c r="BB8" s="10"/>
      <c r="BC8" s="12"/>
      <c r="BD8" s="10"/>
      <c r="BE8" s="10"/>
      <c r="BF8" s="12"/>
      <c r="BG8" s="10"/>
      <c r="BH8" s="10"/>
      <c r="BI8" s="10"/>
      <c r="BJ8" s="10"/>
      <c r="BK8" s="12"/>
      <c r="BL8" s="10"/>
      <c r="BM8" s="10"/>
      <c r="BN8" s="12"/>
      <c r="BO8" s="10"/>
      <c r="BP8" s="10"/>
      <c r="BQ8" s="10"/>
      <c r="BR8" s="10"/>
      <c r="BS8" s="12"/>
      <c r="BT8" s="10"/>
      <c r="BU8" s="10"/>
      <c r="BV8" s="12"/>
      <c r="BW8" s="10"/>
      <c r="BX8" s="10"/>
      <c r="BY8" s="10"/>
      <c r="BZ8" s="10"/>
      <c r="CA8" s="10"/>
      <c r="CB8" s="10"/>
      <c r="CC8" s="10"/>
      <c r="CD8" s="12"/>
      <c r="CE8" s="10"/>
      <c r="CF8" s="10"/>
      <c r="CG8" s="10"/>
      <c r="CH8" s="10"/>
      <c r="CI8" s="10"/>
      <c r="CJ8" s="10"/>
      <c r="CK8" s="13"/>
    </row>
    <row r="9" spans="1:100" s="14" customFormat="1" ht="15" thickBot="1" x14ac:dyDescent="0.35">
      <c r="A9" s="88" t="s">
        <v>139</v>
      </c>
      <c r="B9" s="236">
        <v>1.7</v>
      </c>
      <c r="C9" s="237"/>
      <c r="D9" s="237"/>
      <c r="E9" s="237"/>
      <c r="F9" s="237"/>
      <c r="G9" s="237"/>
      <c r="H9" s="237"/>
      <c r="I9" s="237"/>
      <c r="J9" s="12"/>
      <c r="K9" s="237"/>
      <c r="L9" s="237"/>
      <c r="M9" s="10"/>
      <c r="N9" s="10"/>
      <c r="O9" s="10"/>
      <c r="P9" s="10"/>
      <c r="Q9" s="10"/>
      <c r="R9" s="12"/>
      <c r="S9" s="10"/>
      <c r="T9" s="10"/>
      <c r="U9" s="10"/>
      <c r="V9" s="10"/>
      <c r="W9" s="10"/>
      <c r="X9" s="10"/>
      <c r="Y9" s="10"/>
      <c r="Z9" s="12"/>
      <c r="AA9" s="10"/>
      <c r="AB9" s="10"/>
      <c r="AC9" s="10"/>
      <c r="AD9" s="10"/>
      <c r="AE9" s="10"/>
      <c r="AF9" s="10"/>
      <c r="AG9" s="10"/>
      <c r="AH9" s="12"/>
      <c r="AI9" s="10"/>
      <c r="AJ9" s="10"/>
      <c r="AK9" s="10"/>
      <c r="AL9" s="10"/>
      <c r="AM9" s="10"/>
      <c r="AN9" s="10"/>
      <c r="AO9" s="10"/>
      <c r="AP9" s="12"/>
      <c r="AQ9" s="10"/>
      <c r="AR9" s="10"/>
      <c r="AS9" s="10"/>
      <c r="AT9" s="10"/>
      <c r="AU9" s="12"/>
      <c r="AV9" s="10"/>
      <c r="AW9" s="10"/>
      <c r="AX9" s="12"/>
      <c r="AY9" s="10"/>
      <c r="AZ9" s="10"/>
      <c r="BA9" s="10"/>
      <c r="BB9" s="10"/>
      <c r="BC9" s="12"/>
      <c r="BD9" s="10"/>
      <c r="BE9" s="10"/>
      <c r="BF9" s="12"/>
      <c r="BG9" s="10"/>
      <c r="BH9" s="10"/>
      <c r="BI9" s="10"/>
      <c r="BJ9" s="10"/>
      <c r="BK9" s="12"/>
      <c r="BL9" s="10"/>
      <c r="BM9" s="10"/>
      <c r="BN9" s="12"/>
      <c r="BO9" s="10"/>
      <c r="BP9" s="10"/>
      <c r="BQ9" s="10"/>
      <c r="BR9" s="10"/>
      <c r="BS9" s="12"/>
      <c r="BT9" s="10"/>
      <c r="BU9" s="10"/>
      <c r="BV9" s="12"/>
      <c r="BW9" s="10"/>
      <c r="BX9" s="10"/>
      <c r="BY9" s="10"/>
      <c r="BZ9" s="10"/>
      <c r="CA9" s="10"/>
      <c r="CB9" s="10"/>
      <c r="CC9" s="10"/>
      <c r="CD9" s="12"/>
      <c r="CE9" s="10"/>
      <c r="CF9" s="10"/>
      <c r="CG9" s="10"/>
      <c r="CH9" s="10"/>
      <c r="CI9" s="10"/>
      <c r="CJ9" s="10"/>
      <c r="CK9" s="13"/>
    </row>
    <row r="10" spans="1:100" ht="15" thickBot="1" x14ac:dyDescent="0.35">
      <c r="A10" s="22"/>
      <c r="B10" s="22"/>
      <c r="C10" s="22"/>
      <c r="D10" s="22"/>
      <c r="E10" s="22"/>
      <c r="F10" s="22"/>
      <c r="G10" s="22"/>
      <c r="H10" s="22"/>
      <c r="I10" s="22"/>
      <c r="J10" s="6"/>
      <c r="K10" s="22"/>
      <c r="L10" s="22"/>
      <c r="M10" s="22"/>
      <c r="N10" s="22"/>
      <c r="O10" s="22"/>
      <c r="P10" s="22"/>
      <c r="Q10" s="22"/>
      <c r="R10" s="6"/>
      <c r="S10" s="180"/>
      <c r="T10" s="22"/>
      <c r="U10" s="22"/>
      <c r="V10" s="22"/>
      <c r="W10" s="22"/>
      <c r="X10" s="22"/>
      <c r="Y10" s="22"/>
      <c r="Z10" s="6"/>
      <c r="AA10" s="22"/>
      <c r="AB10" s="22"/>
      <c r="AC10" s="22"/>
      <c r="AD10" s="22"/>
      <c r="AE10" s="22"/>
      <c r="AF10" s="22"/>
      <c r="AG10" s="22"/>
      <c r="AH10" s="6"/>
      <c r="AI10" s="22"/>
      <c r="AJ10" s="22"/>
      <c r="AK10" s="22"/>
      <c r="AL10" s="22"/>
      <c r="AM10" s="22"/>
      <c r="AN10" s="22"/>
      <c r="AO10" s="22"/>
      <c r="AP10" s="6"/>
      <c r="AQ10" s="22"/>
      <c r="AR10" s="22"/>
      <c r="AS10" s="22"/>
      <c r="AT10" s="22"/>
      <c r="AU10" s="22"/>
      <c r="AV10" s="22"/>
      <c r="AW10" s="22"/>
      <c r="AX10" s="6"/>
      <c r="AY10" s="22"/>
      <c r="AZ10" s="22"/>
      <c r="BA10" s="22"/>
      <c r="BB10" s="22"/>
      <c r="BC10" s="22"/>
      <c r="BD10" s="22"/>
      <c r="BE10" s="22"/>
      <c r="BF10" s="6"/>
      <c r="BG10" s="22"/>
      <c r="BH10" s="22"/>
      <c r="BI10" s="22"/>
      <c r="BJ10" s="22"/>
      <c r="BK10" s="22"/>
      <c r="BL10" s="22"/>
      <c r="BM10" s="22"/>
      <c r="BN10" s="6"/>
      <c r="BO10" s="22"/>
      <c r="BP10" s="22"/>
      <c r="BQ10" s="22"/>
      <c r="BR10" s="22"/>
      <c r="BS10" s="22"/>
      <c r="BT10" s="22"/>
      <c r="BU10" s="22"/>
      <c r="BV10" s="6"/>
      <c r="BW10" s="22"/>
      <c r="BX10" s="22"/>
      <c r="BY10" s="22"/>
      <c r="BZ10" s="22"/>
      <c r="CA10" s="22"/>
      <c r="CB10" s="22"/>
      <c r="CC10" s="22"/>
      <c r="CD10" s="6"/>
      <c r="CE10" s="22"/>
      <c r="CF10" s="22"/>
      <c r="CG10" s="22"/>
      <c r="CH10" s="22"/>
      <c r="CI10" s="22"/>
      <c r="CJ10" s="22"/>
      <c r="CK10" s="23"/>
    </row>
    <row r="11" spans="1:100" ht="15" thickBot="1" x14ac:dyDescent="0.35">
      <c r="A11" s="20"/>
      <c r="B11" s="237"/>
      <c r="C11" s="289">
        <v>2016</v>
      </c>
      <c r="D11" s="290"/>
      <c r="E11" s="290"/>
      <c r="F11" s="290"/>
      <c r="G11" s="290"/>
      <c r="H11" s="290"/>
      <c r="I11" s="291"/>
      <c r="J11" s="6"/>
      <c r="K11" s="289">
        <v>2015</v>
      </c>
      <c r="L11" s="290"/>
      <c r="M11" s="290"/>
      <c r="N11" s="290"/>
      <c r="O11" s="290"/>
      <c r="P11" s="290"/>
      <c r="Q11" s="291"/>
      <c r="R11" s="6"/>
      <c r="S11" s="289">
        <v>2014</v>
      </c>
      <c r="T11" s="290"/>
      <c r="U11" s="290"/>
      <c r="V11" s="290"/>
      <c r="W11" s="290"/>
      <c r="X11" s="290"/>
      <c r="Y11" s="291"/>
      <c r="Z11" s="6"/>
      <c r="AA11" s="289">
        <v>2013</v>
      </c>
      <c r="AB11" s="290"/>
      <c r="AC11" s="290"/>
      <c r="AD11" s="290"/>
      <c r="AE11" s="290"/>
      <c r="AF11" s="290"/>
      <c r="AG11" s="291"/>
      <c r="AH11" s="6"/>
      <c r="AI11" s="289">
        <v>2012</v>
      </c>
      <c r="AJ11" s="290"/>
      <c r="AK11" s="290"/>
      <c r="AL11" s="290"/>
      <c r="AM11" s="290"/>
      <c r="AN11" s="290"/>
      <c r="AO11" s="291"/>
      <c r="AP11" s="6"/>
      <c r="AQ11" s="289">
        <v>2011</v>
      </c>
      <c r="AR11" s="290"/>
      <c r="AS11" s="290"/>
      <c r="AT11" s="290"/>
      <c r="AU11" s="290"/>
      <c r="AV11" s="290"/>
      <c r="AW11" s="291"/>
      <c r="AX11" s="6"/>
      <c r="AY11" s="289">
        <v>2010</v>
      </c>
      <c r="AZ11" s="290"/>
      <c r="BA11" s="290"/>
      <c r="BB11" s="290"/>
      <c r="BC11" s="290"/>
      <c r="BD11" s="290"/>
      <c r="BE11" s="291"/>
      <c r="BF11" s="6"/>
      <c r="BG11" s="289">
        <v>2009</v>
      </c>
      <c r="BH11" s="290"/>
      <c r="BI11" s="290"/>
      <c r="BJ11" s="290"/>
      <c r="BK11" s="290"/>
      <c r="BL11" s="290"/>
      <c r="BM11" s="291"/>
      <c r="BN11" s="6"/>
      <c r="BO11" s="289">
        <v>2008</v>
      </c>
      <c r="BP11" s="290"/>
      <c r="BQ11" s="290"/>
      <c r="BR11" s="290"/>
      <c r="BS11" s="290"/>
      <c r="BT11" s="290"/>
      <c r="BU11" s="291"/>
      <c r="BV11" s="6"/>
      <c r="BW11" s="289">
        <v>2007</v>
      </c>
      <c r="BX11" s="290"/>
      <c r="BY11" s="290"/>
      <c r="BZ11" s="290"/>
      <c r="CA11" s="290"/>
      <c r="CB11" s="290"/>
      <c r="CC11" s="291"/>
      <c r="CD11" s="6"/>
      <c r="CE11" s="289">
        <v>2006</v>
      </c>
      <c r="CF11" s="290"/>
      <c r="CG11" s="290"/>
      <c r="CH11" s="290"/>
      <c r="CI11" s="290"/>
      <c r="CJ11" s="290"/>
      <c r="CK11" s="291"/>
    </row>
    <row r="12" spans="1:100" s="170" customFormat="1" x14ac:dyDescent="0.3">
      <c r="A12" s="35"/>
      <c r="B12" s="10"/>
      <c r="C12" s="77" t="s">
        <v>3</v>
      </c>
      <c r="D12" s="10" t="s">
        <v>4</v>
      </c>
      <c r="E12" s="10" t="s">
        <v>5</v>
      </c>
      <c r="F12" s="10" t="s">
        <v>6</v>
      </c>
      <c r="G12" s="10" t="s">
        <v>7</v>
      </c>
      <c r="H12" s="10" t="s">
        <v>8</v>
      </c>
      <c r="I12" s="13" t="s">
        <v>9</v>
      </c>
      <c r="J12" s="36"/>
      <c r="K12" s="77" t="s">
        <v>3</v>
      </c>
      <c r="L12" s="10" t="s">
        <v>4</v>
      </c>
      <c r="M12" s="10" t="s">
        <v>5</v>
      </c>
      <c r="N12" s="10" t="s">
        <v>6</v>
      </c>
      <c r="O12" s="10" t="s">
        <v>7</v>
      </c>
      <c r="P12" s="10" t="s">
        <v>8</v>
      </c>
      <c r="Q12" s="13" t="s">
        <v>9</v>
      </c>
      <c r="R12" s="36"/>
      <c r="S12" s="77" t="s">
        <v>3</v>
      </c>
      <c r="T12" s="10" t="s">
        <v>4</v>
      </c>
      <c r="U12" s="10" t="s">
        <v>5</v>
      </c>
      <c r="V12" s="10" t="s">
        <v>6</v>
      </c>
      <c r="W12" s="10" t="s">
        <v>7</v>
      </c>
      <c r="X12" s="10" t="s">
        <v>8</v>
      </c>
      <c r="Y12" s="13" t="s">
        <v>9</v>
      </c>
      <c r="Z12" s="36"/>
      <c r="AA12" s="77" t="s">
        <v>3</v>
      </c>
      <c r="AB12" s="10" t="s">
        <v>4</v>
      </c>
      <c r="AC12" s="10" t="s">
        <v>5</v>
      </c>
      <c r="AD12" s="10" t="s">
        <v>6</v>
      </c>
      <c r="AE12" s="10" t="s">
        <v>7</v>
      </c>
      <c r="AF12" s="10" t="s">
        <v>8</v>
      </c>
      <c r="AG12" s="13" t="s">
        <v>9</v>
      </c>
      <c r="AH12" s="36"/>
      <c r="AI12" s="77" t="s">
        <v>3</v>
      </c>
      <c r="AJ12" s="10" t="s">
        <v>4</v>
      </c>
      <c r="AK12" s="10" t="s">
        <v>5</v>
      </c>
      <c r="AL12" s="10" t="s">
        <v>6</v>
      </c>
      <c r="AM12" s="10" t="s">
        <v>7</v>
      </c>
      <c r="AN12" s="10" t="s">
        <v>8</v>
      </c>
      <c r="AO12" s="13" t="s">
        <v>9</v>
      </c>
      <c r="AP12" s="36"/>
      <c r="AQ12" s="77" t="s">
        <v>3</v>
      </c>
      <c r="AR12" s="10" t="s">
        <v>4</v>
      </c>
      <c r="AS12" s="10" t="s">
        <v>5</v>
      </c>
      <c r="AT12" s="10" t="s">
        <v>6</v>
      </c>
      <c r="AU12" s="10" t="s">
        <v>7</v>
      </c>
      <c r="AV12" s="10" t="s">
        <v>8</v>
      </c>
      <c r="AW12" s="13" t="s">
        <v>9</v>
      </c>
      <c r="AX12" s="36"/>
      <c r="AY12" s="77" t="s">
        <v>3</v>
      </c>
      <c r="AZ12" s="10" t="s">
        <v>4</v>
      </c>
      <c r="BA12" s="10" t="s">
        <v>5</v>
      </c>
      <c r="BB12" s="10" t="s">
        <v>6</v>
      </c>
      <c r="BC12" s="10" t="s">
        <v>7</v>
      </c>
      <c r="BD12" s="10" t="s">
        <v>8</v>
      </c>
      <c r="BE12" s="13" t="s">
        <v>9</v>
      </c>
      <c r="BF12" s="36"/>
      <c r="BG12" s="77" t="s">
        <v>3</v>
      </c>
      <c r="BH12" s="10" t="s">
        <v>4</v>
      </c>
      <c r="BI12" s="10" t="s">
        <v>5</v>
      </c>
      <c r="BJ12" s="10" t="s">
        <v>6</v>
      </c>
      <c r="BK12" s="10" t="s">
        <v>7</v>
      </c>
      <c r="BL12" s="10" t="s">
        <v>8</v>
      </c>
      <c r="BM12" s="13" t="s">
        <v>9</v>
      </c>
      <c r="BN12" s="36"/>
      <c r="BO12" s="77" t="s">
        <v>3</v>
      </c>
      <c r="BP12" s="10" t="s">
        <v>4</v>
      </c>
      <c r="BQ12" s="10" t="s">
        <v>5</v>
      </c>
      <c r="BR12" s="10" t="s">
        <v>6</v>
      </c>
      <c r="BS12" s="10" t="s">
        <v>7</v>
      </c>
      <c r="BT12" s="10" t="s">
        <v>8</v>
      </c>
      <c r="BU12" s="13" t="s">
        <v>9</v>
      </c>
      <c r="BV12" s="36"/>
      <c r="BW12" s="77" t="s">
        <v>3</v>
      </c>
      <c r="BX12" s="10" t="s">
        <v>4</v>
      </c>
      <c r="BY12" s="10" t="s">
        <v>5</v>
      </c>
      <c r="BZ12" s="10" t="s">
        <v>6</v>
      </c>
      <c r="CA12" s="10" t="s">
        <v>7</v>
      </c>
      <c r="CB12" s="10" t="s">
        <v>8</v>
      </c>
      <c r="CC12" s="13" t="s">
        <v>9</v>
      </c>
      <c r="CD12" s="36"/>
      <c r="CE12" s="77" t="s">
        <v>3</v>
      </c>
      <c r="CF12" s="10" t="s">
        <v>4</v>
      </c>
      <c r="CG12" s="10" t="s">
        <v>5</v>
      </c>
      <c r="CH12" s="10" t="s">
        <v>6</v>
      </c>
      <c r="CI12" s="10" t="s">
        <v>7</v>
      </c>
      <c r="CJ12" s="10" t="s">
        <v>8</v>
      </c>
      <c r="CK12" s="13" t="s">
        <v>9</v>
      </c>
    </row>
    <row r="13" spans="1:100" x14ac:dyDescent="0.3">
      <c r="A13" s="5"/>
      <c r="B13" s="22"/>
      <c r="C13" s="24"/>
      <c r="D13" s="22"/>
      <c r="E13" s="22"/>
      <c r="F13" s="22"/>
      <c r="G13" s="22"/>
      <c r="H13" s="22"/>
      <c r="I13" s="23"/>
      <c r="J13" s="6"/>
      <c r="K13" s="24"/>
      <c r="L13" s="22"/>
      <c r="M13" s="22"/>
      <c r="N13" s="22"/>
      <c r="O13" s="22"/>
      <c r="P13" s="22"/>
      <c r="Q13" s="23"/>
      <c r="R13" s="6"/>
      <c r="S13" s="24"/>
      <c r="T13" s="22"/>
      <c r="U13" s="22"/>
      <c r="V13" s="22"/>
      <c r="W13" s="22"/>
      <c r="X13" s="22"/>
      <c r="Y13" s="23"/>
      <c r="Z13" s="6"/>
      <c r="AA13" s="24"/>
      <c r="AB13" s="22"/>
      <c r="AC13" s="22"/>
      <c r="AD13" s="22"/>
      <c r="AE13" s="22"/>
      <c r="AF13" s="22"/>
      <c r="AG13" s="23"/>
      <c r="AH13" s="6"/>
      <c r="AI13" s="24"/>
      <c r="AJ13" s="22"/>
      <c r="AK13" s="22"/>
      <c r="AL13" s="22"/>
      <c r="AM13" s="22"/>
      <c r="AN13" s="22"/>
      <c r="AO13" s="23"/>
      <c r="AP13" s="6"/>
      <c r="AQ13" s="24"/>
      <c r="AR13" s="22"/>
      <c r="AS13" s="22"/>
      <c r="AT13" s="22"/>
      <c r="AU13" s="22"/>
      <c r="AV13" s="22"/>
      <c r="AW13" s="23"/>
      <c r="AX13" s="6"/>
      <c r="AY13" s="24"/>
      <c r="AZ13" s="22"/>
      <c r="BA13" s="22"/>
      <c r="BB13" s="22"/>
      <c r="BC13" s="22"/>
      <c r="BD13" s="22"/>
      <c r="BE13" s="23"/>
      <c r="BF13" s="6"/>
      <c r="BG13" s="24"/>
      <c r="BH13" s="22"/>
      <c r="BI13" s="22"/>
      <c r="BJ13" s="22"/>
      <c r="BK13" s="22"/>
      <c r="BL13" s="22"/>
      <c r="BM13" s="23"/>
      <c r="BN13" s="6"/>
      <c r="BO13" s="24"/>
      <c r="BP13" s="22"/>
      <c r="BQ13" s="22"/>
      <c r="BR13" s="22"/>
      <c r="BS13" s="22"/>
      <c r="BT13" s="22"/>
      <c r="BU13" s="23"/>
      <c r="BV13" s="6"/>
      <c r="BW13" s="24"/>
      <c r="BX13" s="22"/>
      <c r="BY13" s="22"/>
      <c r="BZ13" s="22"/>
      <c r="CA13" s="22"/>
      <c r="CB13" s="22"/>
      <c r="CC13" s="23"/>
      <c r="CD13" s="6"/>
      <c r="CE13" s="24"/>
      <c r="CF13" s="22"/>
      <c r="CG13" s="22"/>
      <c r="CH13" s="22"/>
      <c r="CI13" s="22"/>
      <c r="CJ13" s="22"/>
      <c r="CK13" s="23"/>
    </row>
    <row r="14" spans="1:100" s="14" customFormat="1" x14ac:dyDescent="0.3">
      <c r="A14" s="89" t="s">
        <v>10</v>
      </c>
      <c r="B14" s="20"/>
      <c r="C14" s="25">
        <v>14760</v>
      </c>
      <c r="D14" s="20">
        <f t="shared" ref="D14:D26" si="0">E14-C14</f>
        <v>15212</v>
      </c>
      <c r="E14" s="20">
        <v>29972</v>
      </c>
      <c r="F14" s="20">
        <v>15979</v>
      </c>
      <c r="G14" s="20">
        <v>45951</v>
      </c>
      <c r="H14" s="20">
        <v>0</v>
      </c>
      <c r="I14" s="21">
        <v>45951</v>
      </c>
      <c r="J14" s="12"/>
      <c r="K14" s="25">
        <v>16564</v>
      </c>
      <c r="L14" s="20">
        <v>18968</v>
      </c>
      <c r="M14" s="20">
        <v>35532</v>
      </c>
      <c r="N14" s="20">
        <v>23318</v>
      </c>
      <c r="O14" s="20">
        <v>58850</v>
      </c>
      <c r="P14" s="20">
        <v>18556</v>
      </c>
      <c r="Q14" s="21">
        <v>77406</v>
      </c>
      <c r="R14" s="12"/>
      <c r="S14" s="25">
        <v>16322</v>
      </c>
      <c r="T14" s="20">
        <v>16704</v>
      </c>
      <c r="U14" s="20">
        <v>33026</v>
      </c>
      <c r="V14" s="20">
        <v>17633</v>
      </c>
      <c r="W14" s="20">
        <v>50659</v>
      </c>
      <c r="X14" s="20">
        <v>16595</v>
      </c>
      <c r="Y14" s="21">
        <v>67254</v>
      </c>
      <c r="Z14" s="26"/>
      <c r="AA14" s="25">
        <v>15041</v>
      </c>
      <c r="AB14" s="20">
        <v>15131</v>
      </c>
      <c r="AC14" s="20">
        <v>30172</v>
      </c>
      <c r="AD14" s="20">
        <v>15690</v>
      </c>
      <c r="AE14" s="20">
        <v>45862</v>
      </c>
      <c r="AF14" s="20">
        <v>14211</v>
      </c>
      <c r="AG14" s="21">
        <v>60073</v>
      </c>
      <c r="AH14" s="26"/>
      <c r="AI14" s="25">
        <v>13606</v>
      </c>
      <c r="AJ14" s="20">
        <v>14122</v>
      </c>
      <c r="AK14" s="20">
        <v>27728</v>
      </c>
      <c r="AL14" s="20">
        <v>14858</v>
      </c>
      <c r="AM14" s="20">
        <v>42586</v>
      </c>
      <c r="AN14" s="20">
        <v>13269</v>
      </c>
      <c r="AO14" s="21">
        <v>55855</v>
      </c>
      <c r="AP14" s="26"/>
      <c r="AQ14" s="25">
        <v>13853</v>
      </c>
      <c r="AR14" s="20">
        <v>13944</v>
      </c>
      <c r="AS14" s="20">
        <v>27797</v>
      </c>
      <c r="AT14" s="20">
        <v>15121</v>
      </c>
      <c r="AU14" s="20">
        <v>42918</v>
      </c>
      <c r="AV14" s="20">
        <v>12936</v>
      </c>
      <c r="AW14" s="21">
        <v>55854</v>
      </c>
      <c r="AX14" s="26"/>
      <c r="AY14" s="25">
        <v>15317</v>
      </c>
      <c r="AZ14" s="20">
        <v>16764</v>
      </c>
      <c r="BA14" s="20">
        <v>32081</v>
      </c>
      <c r="BB14" s="20">
        <v>14728</v>
      </c>
      <c r="BC14" s="20">
        <v>46809</v>
      </c>
      <c r="BD14" s="20">
        <v>14292</v>
      </c>
      <c r="BE14" s="21">
        <v>61101</v>
      </c>
      <c r="BF14" s="26"/>
      <c r="BG14" s="25">
        <v>11604</v>
      </c>
      <c r="BH14" s="20">
        <v>14007</v>
      </c>
      <c r="BI14" s="20">
        <v>25611</v>
      </c>
      <c r="BJ14" s="20">
        <v>13868</v>
      </c>
      <c r="BK14" s="20">
        <v>39479</v>
      </c>
      <c r="BL14" s="20">
        <v>14596</v>
      </c>
      <c r="BM14" s="21">
        <v>54075</v>
      </c>
      <c r="BN14" s="26"/>
      <c r="BO14" s="25">
        <v>11467</v>
      </c>
      <c r="BP14" s="20">
        <v>12977</v>
      </c>
      <c r="BQ14" s="20">
        <v>24444</v>
      </c>
      <c r="BR14" s="20">
        <v>16510</v>
      </c>
      <c r="BS14" s="20">
        <v>40954</v>
      </c>
      <c r="BT14" s="20">
        <v>13245</v>
      </c>
      <c r="BU14" s="21">
        <v>54199</v>
      </c>
      <c r="BV14" s="26"/>
      <c r="BW14" s="25">
        <v>9387</v>
      </c>
      <c r="BX14" s="20">
        <v>9126</v>
      </c>
      <c r="BY14" s="20">
        <v>18513</v>
      </c>
      <c r="BZ14" s="20">
        <v>11010</v>
      </c>
      <c r="CA14" s="20">
        <v>29523</v>
      </c>
      <c r="CB14" s="20">
        <v>14666</v>
      </c>
      <c r="CC14" s="21">
        <v>44189</v>
      </c>
      <c r="CD14" s="26"/>
      <c r="CE14" s="25">
        <v>0</v>
      </c>
      <c r="CF14" s="20">
        <v>0</v>
      </c>
      <c r="CG14" s="20">
        <v>0</v>
      </c>
      <c r="CH14" s="20">
        <v>4104</v>
      </c>
      <c r="CI14" s="20">
        <v>4104</v>
      </c>
      <c r="CJ14" s="20">
        <v>8067</v>
      </c>
      <c r="CK14" s="21">
        <v>12171</v>
      </c>
      <c r="CM14" s="27"/>
      <c r="CN14" s="27"/>
      <c r="CO14" s="27"/>
      <c r="CP14" s="27"/>
      <c r="CQ14" s="27"/>
      <c r="CR14" s="27"/>
      <c r="CS14" s="27"/>
      <c r="CT14" s="27"/>
      <c r="CU14" s="27"/>
      <c r="CV14" s="27"/>
    </row>
    <row r="15" spans="1:100" s="14" customFormat="1" x14ac:dyDescent="0.3">
      <c r="A15" s="89" t="s">
        <v>11</v>
      </c>
      <c r="B15" s="20"/>
      <c r="C15" s="25">
        <v>12618</v>
      </c>
      <c r="D15" s="20">
        <f t="shared" si="0"/>
        <v>12661</v>
      </c>
      <c r="E15" s="20">
        <v>25279</v>
      </c>
      <c r="F15" s="20">
        <v>12770</v>
      </c>
      <c r="G15" s="20">
        <v>38049</v>
      </c>
      <c r="H15" s="20">
        <v>0</v>
      </c>
      <c r="I15" s="21">
        <v>38049</v>
      </c>
      <c r="J15" s="12"/>
      <c r="K15" s="25">
        <v>13357</v>
      </c>
      <c r="L15" s="20">
        <v>14777</v>
      </c>
      <c r="M15" s="20">
        <v>28134</v>
      </c>
      <c r="N15" s="20">
        <v>18909</v>
      </c>
      <c r="O15" s="20">
        <v>47043</v>
      </c>
      <c r="P15" s="20">
        <v>17226</v>
      </c>
      <c r="Q15" s="21">
        <v>64269</v>
      </c>
      <c r="R15" s="12"/>
      <c r="S15" s="25">
        <v>12673</v>
      </c>
      <c r="T15" s="20">
        <v>13027</v>
      </c>
      <c r="U15" s="20">
        <v>25700</v>
      </c>
      <c r="V15" s="20">
        <v>13967</v>
      </c>
      <c r="W15" s="20">
        <v>39667</v>
      </c>
      <c r="X15" s="20">
        <v>13423</v>
      </c>
      <c r="Y15" s="21">
        <v>53090</v>
      </c>
      <c r="Z15" s="26"/>
      <c r="AA15" s="25">
        <v>11557</v>
      </c>
      <c r="AB15" s="20">
        <v>11798</v>
      </c>
      <c r="AC15" s="20">
        <v>23355</v>
      </c>
      <c r="AD15" s="20">
        <v>12346</v>
      </c>
      <c r="AE15" s="20">
        <v>35701</v>
      </c>
      <c r="AF15" s="20">
        <v>10935</v>
      </c>
      <c r="AG15" s="21">
        <v>46636</v>
      </c>
      <c r="AH15" s="26"/>
      <c r="AI15" s="25">
        <v>10199</v>
      </c>
      <c r="AJ15" s="20">
        <v>10502</v>
      </c>
      <c r="AK15" s="20">
        <v>20701</v>
      </c>
      <c r="AL15" s="20">
        <v>11092</v>
      </c>
      <c r="AM15" s="20">
        <v>31793</v>
      </c>
      <c r="AN15" s="20">
        <v>10239</v>
      </c>
      <c r="AO15" s="21">
        <v>42032</v>
      </c>
      <c r="AP15" s="26"/>
      <c r="AQ15" s="25">
        <v>10043</v>
      </c>
      <c r="AR15" s="20">
        <v>10322</v>
      </c>
      <c r="AS15" s="20">
        <v>20365</v>
      </c>
      <c r="AT15" s="20">
        <v>11064</v>
      </c>
      <c r="AU15" s="20">
        <v>31429</v>
      </c>
      <c r="AV15" s="20">
        <v>9787</v>
      </c>
      <c r="AW15" s="21">
        <v>41216</v>
      </c>
      <c r="AX15" s="26"/>
      <c r="AY15" s="25">
        <v>10676</v>
      </c>
      <c r="AZ15" s="20">
        <v>11208</v>
      </c>
      <c r="BA15" s="20">
        <v>21884</v>
      </c>
      <c r="BB15" s="20">
        <v>10187</v>
      </c>
      <c r="BC15" s="20">
        <v>32071</v>
      </c>
      <c r="BD15" s="20">
        <v>11112</v>
      </c>
      <c r="BE15" s="21">
        <v>43183</v>
      </c>
      <c r="BF15" s="26"/>
      <c r="BG15" s="25">
        <v>8214</v>
      </c>
      <c r="BH15" s="20">
        <v>9965</v>
      </c>
      <c r="BI15" s="20">
        <v>18179</v>
      </c>
      <c r="BJ15" s="20">
        <v>9657</v>
      </c>
      <c r="BK15" s="20">
        <v>27836</v>
      </c>
      <c r="BL15" s="20">
        <v>10146</v>
      </c>
      <c r="BM15" s="21">
        <v>37982</v>
      </c>
      <c r="BN15" s="26"/>
      <c r="BO15" s="25">
        <v>8439</v>
      </c>
      <c r="BP15" s="20">
        <v>9484</v>
      </c>
      <c r="BQ15" s="20">
        <v>17923</v>
      </c>
      <c r="BR15" s="20">
        <v>12650</v>
      </c>
      <c r="BS15" s="20">
        <v>30573</v>
      </c>
      <c r="BT15" s="20">
        <v>10110</v>
      </c>
      <c r="BU15" s="21">
        <v>40683</v>
      </c>
      <c r="BV15" s="26"/>
      <c r="BW15" s="25">
        <v>7211</v>
      </c>
      <c r="BX15" s="20">
        <v>6723</v>
      </c>
      <c r="BY15" s="20">
        <v>13934</v>
      </c>
      <c r="BZ15" s="20">
        <v>7839</v>
      </c>
      <c r="CA15" s="20">
        <v>21773</v>
      </c>
      <c r="CB15" s="20">
        <v>11300</v>
      </c>
      <c r="CC15" s="21">
        <v>33073</v>
      </c>
      <c r="CD15" s="26"/>
      <c r="CE15" s="25">
        <v>0</v>
      </c>
      <c r="CF15" s="20">
        <v>0</v>
      </c>
      <c r="CG15" s="20">
        <v>0</v>
      </c>
      <c r="CH15" s="20">
        <v>2882</v>
      </c>
      <c r="CI15" s="20">
        <v>2882</v>
      </c>
      <c r="CJ15" s="20">
        <v>6739</v>
      </c>
      <c r="CK15" s="21">
        <v>9621</v>
      </c>
      <c r="CM15" s="27"/>
      <c r="CN15" s="27"/>
      <c r="CO15" s="27"/>
      <c r="CP15" s="27"/>
      <c r="CQ15" s="27"/>
      <c r="CR15" s="27"/>
      <c r="CS15" s="27"/>
      <c r="CT15" s="27"/>
      <c r="CU15" s="27"/>
      <c r="CV15" s="27"/>
    </row>
    <row r="16" spans="1:100" s="14" customFormat="1" x14ac:dyDescent="0.3">
      <c r="A16" s="89" t="s">
        <v>12</v>
      </c>
      <c r="B16" s="20"/>
      <c r="C16" s="25">
        <v>2142</v>
      </c>
      <c r="D16" s="20">
        <f t="shared" si="0"/>
        <v>2551</v>
      </c>
      <c r="E16" s="20">
        <v>4693</v>
      </c>
      <c r="F16" s="20">
        <v>3209</v>
      </c>
      <c r="G16" s="20">
        <v>7902</v>
      </c>
      <c r="H16" s="20">
        <v>0</v>
      </c>
      <c r="I16" s="21">
        <v>7902</v>
      </c>
      <c r="J16" s="12"/>
      <c r="K16" s="25">
        <v>3207</v>
      </c>
      <c r="L16" s="20">
        <v>4191</v>
      </c>
      <c r="M16" s="20">
        <v>7398</v>
      </c>
      <c r="N16" s="20">
        <v>4409</v>
      </c>
      <c r="O16" s="20">
        <v>11807</v>
      </c>
      <c r="P16" s="20">
        <v>1330</v>
      </c>
      <c r="Q16" s="21">
        <v>13137</v>
      </c>
      <c r="R16" s="12"/>
      <c r="S16" s="25">
        <v>3649</v>
      </c>
      <c r="T16" s="20">
        <v>3677</v>
      </c>
      <c r="U16" s="20">
        <v>7326</v>
      </c>
      <c r="V16" s="20">
        <v>3666</v>
      </c>
      <c r="W16" s="20">
        <v>10992</v>
      </c>
      <c r="X16" s="20">
        <v>3172</v>
      </c>
      <c r="Y16" s="21">
        <v>14164</v>
      </c>
      <c r="Z16" s="26"/>
      <c r="AA16" s="25">
        <v>3484</v>
      </c>
      <c r="AB16" s="20">
        <v>3333</v>
      </c>
      <c r="AC16" s="20">
        <v>6817</v>
      </c>
      <c r="AD16" s="20">
        <v>3344</v>
      </c>
      <c r="AE16" s="20">
        <v>10161</v>
      </c>
      <c r="AF16" s="20">
        <v>3276</v>
      </c>
      <c r="AG16" s="21">
        <v>13437</v>
      </c>
      <c r="AH16" s="26"/>
      <c r="AI16" s="25">
        <v>3407</v>
      </c>
      <c r="AJ16" s="20">
        <v>3620</v>
      </c>
      <c r="AK16" s="20">
        <v>7027</v>
      </c>
      <c r="AL16" s="20">
        <v>3766</v>
      </c>
      <c r="AM16" s="20">
        <v>10793</v>
      </c>
      <c r="AN16" s="20">
        <v>3030</v>
      </c>
      <c r="AO16" s="21">
        <v>13823</v>
      </c>
      <c r="AP16" s="26"/>
      <c r="AQ16" s="25">
        <v>3810</v>
      </c>
      <c r="AR16" s="20">
        <v>3622</v>
      </c>
      <c r="AS16" s="20">
        <v>7432</v>
      </c>
      <c r="AT16" s="20">
        <v>4057</v>
      </c>
      <c r="AU16" s="20">
        <v>11489</v>
      </c>
      <c r="AV16" s="20">
        <v>3149</v>
      </c>
      <c r="AW16" s="21">
        <v>14638</v>
      </c>
      <c r="AX16" s="26"/>
      <c r="AY16" s="25">
        <v>4641</v>
      </c>
      <c r="AZ16" s="20">
        <v>5556</v>
      </c>
      <c r="BA16" s="20">
        <v>10197</v>
      </c>
      <c r="BB16" s="20">
        <v>4541</v>
      </c>
      <c r="BC16" s="20">
        <v>14738</v>
      </c>
      <c r="BD16" s="20">
        <v>3180</v>
      </c>
      <c r="BE16" s="21">
        <v>17918</v>
      </c>
      <c r="BF16" s="26"/>
      <c r="BG16" s="25">
        <v>3390</v>
      </c>
      <c r="BH16" s="20">
        <v>4042</v>
      </c>
      <c r="BI16" s="20">
        <v>7432</v>
      </c>
      <c r="BJ16" s="20">
        <v>4211</v>
      </c>
      <c r="BK16" s="20">
        <v>11643</v>
      </c>
      <c r="BL16" s="20">
        <v>4450</v>
      </c>
      <c r="BM16" s="21">
        <v>16093</v>
      </c>
      <c r="BN16" s="26"/>
      <c r="BO16" s="25">
        <v>3028</v>
      </c>
      <c r="BP16" s="20">
        <v>3493</v>
      </c>
      <c r="BQ16" s="20">
        <v>6521</v>
      </c>
      <c r="BR16" s="20">
        <v>3860</v>
      </c>
      <c r="BS16" s="20">
        <v>10381</v>
      </c>
      <c r="BT16" s="20">
        <v>3135</v>
      </c>
      <c r="BU16" s="21">
        <v>13516</v>
      </c>
      <c r="BV16" s="26"/>
      <c r="BW16" s="25">
        <v>2176</v>
      </c>
      <c r="BX16" s="20">
        <v>2403</v>
      </c>
      <c r="BY16" s="20">
        <v>4579</v>
      </c>
      <c r="BZ16" s="20">
        <v>3171</v>
      </c>
      <c r="CA16" s="20">
        <v>7750</v>
      </c>
      <c r="CB16" s="20">
        <v>3366</v>
      </c>
      <c r="CC16" s="21">
        <v>11116</v>
      </c>
      <c r="CD16" s="26"/>
      <c r="CE16" s="25">
        <v>0</v>
      </c>
      <c r="CF16" s="20">
        <v>0</v>
      </c>
      <c r="CG16" s="20">
        <v>0</v>
      </c>
      <c r="CH16" s="20">
        <v>1222</v>
      </c>
      <c r="CI16" s="20">
        <v>1222</v>
      </c>
      <c r="CJ16" s="20">
        <v>1328</v>
      </c>
      <c r="CK16" s="21">
        <v>2550</v>
      </c>
      <c r="CM16" s="27"/>
      <c r="CN16" s="27"/>
      <c r="CO16" s="27"/>
      <c r="CP16" s="27"/>
      <c r="CQ16" s="27"/>
      <c r="CR16" s="27"/>
      <c r="CS16" s="27"/>
      <c r="CT16" s="27"/>
      <c r="CU16" s="27"/>
      <c r="CV16" s="27"/>
    </row>
    <row r="17" spans="1:101" ht="15" hidden="1" customHeight="1" outlineLevel="1" x14ac:dyDescent="0.3">
      <c r="A17" s="43" t="s">
        <v>13</v>
      </c>
      <c r="B17" s="29"/>
      <c r="C17" s="28">
        <v>2185</v>
      </c>
      <c r="D17" s="29">
        <f t="shared" si="0"/>
        <v>1971</v>
      </c>
      <c r="E17" s="29">
        <v>4156</v>
      </c>
      <c r="F17" s="29">
        <v>1826</v>
      </c>
      <c r="G17" s="29">
        <v>5982</v>
      </c>
      <c r="H17" s="29">
        <v>0</v>
      </c>
      <c r="I17" s="30">
        <v>5982</v>
      </c>
      <c r="J17" s="6"/>
      <c r="K17" s="28">
        <v>2460</v>
      </c>
      <c r="L17" s="29">
        <v>2435</v>
      </c>
      <c r="M17" s="29">
        <v>4895</v>
      </c>
      <c r="N17" s="29">
        <v>2667</v>
      </c>
      <c r="O17" s="29">
        <v>7562</v>
      </c>
      <c r="P17" s="29">
        <v>2995</v>
      </c>
      <c r="Q17" s="30">
        <v>10557</v>
      </c>
      <c r="R17" s="6"/>
      <c r="S17" s="28">
        <v>2481</v>
      </c>
      <c r="T17" s="29">
        <v>2623</v>
      </c>
      <c r="U17" s="22">
        <v>5104</v>
      </c>
      <c r="V17" s="29">
        <v>2559</v>
      </c>
      <c r="W17" s="22">
        <v>7663</v>
      </c>
      <c r="X17" s="29">
        <v>2181</v>
      </c>
      <c r="Y17" s="23">
        <v>9844</v>
      </c>
      <c r="Z17" s="31"/>
      <c r="AA17" s="28">
        <v>2323</v>
      </c>
      <c r="AB17" s="29">
        <v>2199</v>
      </c>
      <c r="AC17" s="22">
        <v>4522</v>
      </c>
      <c r="AD17" s="29">
        <v>2368</v>
      </c>
      <c r="AE17" s="22">
        <v>6890</v>
      </c>
      <c r="AF17" s="29">
        <v>2255</v>
      </c>
      <c r="AG17" s="23">
        <v>9145</v>
      </c>
      <c r="AH17" s="31"/>
      <c r="AI17" s="28">
        <v>2105</v>
      </c>
      <c r="AJ17" s="29">
        <v>2171</v>
      </c>
      <c r="AK17" s="22">
        <v>4276</v>
      </c>
      <c r="AL17" s="29">
        <v>2221</v>
      </c>
      <c r="AM17" s="22">
        <v>6497</v>
      </c>
      <c r="AN17" s="29">
        <v>2004</v>
      </c>
      <c r="AO17" s="23">
        <v>8501</v>
      </c>
      <c r="AP17" s="31"/>
      <c r="AQ17" s="28">
        <v>2149</v>
      </c>
      <c r="AR17" s="29">
        <v>2107</v>
      </c>
      <c r="AS17" s="22">
        <v>4256</v>
      </c>
      <c r="AT17" s="29">
        <v>1970</v>
      </c>
      <c r="AU17" s="22">
        <v>6226</v>
      </c>
      <c r="AV17" s="29">
        <v>1732</v>
      </c>
      <c r="AW17" s="23">
        <v>7958</v>
      </c>
      <c r="AX17" s="31"/>
      <c r="AY17" s="28">
        <v>1943</v>
      </c>
      <c r="AZ17" s="29">
        <v>1691</v>
      </c>
      <c r="BA17" s="22">
        <v>3634</v>
      </c>
      <c r="BB17" s="29">
        <v>1936</v>
      </c>
      <c r="BC17" s="22">
        <v>5570</v>
      </c>
      <c r="BD17" s="29">
        <v>2076</v>
      </c>
      <c r="BE17" s="23">
        <v>7646</v>
      </c>
      <c r="BF17" s="31"/>
      <c r="BG17" s="28">
        <v>1787</v>
      </c>
      <c r="BH17" s="29">
        <v>1858</v>
      </c>
      <c r="BI17" s="22">
        <v>3645</v>
      </c>
      <c r="BJ17" s="29">
        <v>1644</v>
      </c>
      <c r="BK17" s="22">
        <v>5289</v>
      </c>
      <c r="BL17" s="29">
        <v>1658</v>
      </c>
      <c r="BM17" s="23">
        <v>6947</v>
      </c>
      <c r="BN17" s="31"/>
      <c r="BO17" s="28">
        <v>2113</v>
      </c>
      <c r="BP17" s="29">
        <v>1937</v>
      </c>
      <c r="BQ17" s="22">
        <v>4050</v>
      </c>
      <c r="BR17" s="29">
        <v>1668</v>
      </c>
      <c r="BS17" s="22">
        <v>5718</v>
      </c>
      <c r="BT17" s="29">
        <v>1737</v>
      </c>
      <c r="BU17" s="23">
        <v>7455</v>
      </c>
      <c r="BV17" s="31"/>
      <c r="BW17" s="28">
        <v>1447</v>
      </c>
      <c r="BX17" s="29">
        <v>1671</v>
      </c>
      <c r="BY17" s="29">
        <v>3118</v>
      </c>
      <c r="BZ17" s="29">
        <v>1596</v>
      </c>
      <c r="CA17" s="22">
        <v>4714</v>
      </c>
      <c r="CB17" s="29">
        <v>1788</v>
      </c>
      <c r="CC17" s="23">
        <v>6502</v>
      </c>
      <c r="CD17" s="31"/>
      <c r="CE17" s="28">
        <v>0</v>
      </c>
      <c r="CF17" s="29">
        <v>0</v>
      </c>
      <c r="CG17" s="22">
        <v>0</v>
      </c>
      <c r="CH17" s="29">
        <v>786</v>
      </c>
      <c r="CI17" s="22">
        <v>786</v>
      </c>
      <c r="CJ17" s="29">
        <v>1659</v>
      </c>
      <c r="CK17" s="23">
        <v>2445</v>
      </c>
      <c r="CM17" s="27"/>
      <c r="CN17" s="27"/>
      <c r="CO17" s="27"/>
      <c r="CP17" s="27"/>
      <c r="CQ17" s="27"/>
      <c r="CR17" s="27"/>
      <c r="CS17" s="27"/>
      <c r="CT17" s="27"/>
      <c r="CU17" s="27"/>
      <c r="CV17" s="27"/>
    </row>
    <row r="18" spans="1:101" ht="15" hidden="1" customHeight="1" outlineLevel="1" x14ac:dyDescent="0.3">
      <c r="A18" s="43" t="s">
        <v>14</v>
      </c>
      <c r="B18" s="29"/>
      <c r="C18" s="28">
        <v>88</v>
      </c>
      <c r="D18" s="29">
        <f t="shared" si="0"/>
        <v>87</v>
      </c>
      <c r="E18" s="29">
        <v>175</v>
      </c>
      <c r="F18" s="29">
        <v>-175</v>
      </c>
      <c r="G18" s="29">
        <v>0</v>
      </c>
      <c r="H18" s="29">
        <v>0</v>
      </c>
      <c r="I18" s="30">
        <v>0</v>
      </c>
      <c r="J18" s="6"/>
      <c r="K18" s="28">
        <v>87</v>
      </c>
      <c r="L18" s="29">
        <v>88</v>
      </c>
      <c r="M18" s="29">
        <v>175</v>
      </c>
      <c r="N18" s="29">
        <v>87</v>
      </c>
      <c r="O18" s="29">
        <v>262</v>
      </c>
      <c r="P18" s="29">
        <v>88</v>
      </c>
      <c r="Q18" s="30">
        <v>350</v>
      </c>
      <c r="R18" s="6"/>
      <c r="S18" s="28">
        <v>88</v>
      </c>
      <c r="T18" s="29">
        <v>87</v>
      </c>
      <c r="U18" s="22">
        <v>175</v>
      </c>
      <c r="V18" s="29">
        <v>88</v>
      </c>
      <c r="W18" s="22">
        <v>263</v>
      </c>
      <c r="X18" s="29">
        <v>87</v>
      </c>
      <c r="Y18" s="23">
        <v>350</v>
      </c>
      <c r="Z18" s="31"/>
      <c r="AA18" s="28">
        <v>88</v>
      </c>
      <c r="AB18" s="29">
        <v>87</v>
      </c>
      <c r="AC18" s="22">
        <v>175</v>
      </c>
      <c r="AD18" s="29">
        <v>88</v>
      </c>
      <c r="AE18" s="22">
        <v>263</v>
      </c>
      <c r="AF18" s="29">
        <v>87</v>
      </c>
      <c r="AG18" s="23">
        <v>350</v>
      </c>
      <c r="AH18" s="31"/>
      <c r="AI18" s="28">
        <v>88</v>
      </c>
      <c r="AJ18" s="29">
        <v>87</v>
      </c>
      <c r="AK18" s="22">
        <v>175</v>
      </c>
      <c r="AL18" s="29">
        <v>88</v>
      </c>
      <c r="AM18" s="22">
        <v>263</v>
      </c>
      <c r="AN18" s="29">
        <v>87</v>
      </c>
      <c r="AO18" s="23">
        <v>350</v>
      </c>
      <c r="AP18" s="31"/>
      <c r="AQ18" s="28">
        <v>88</v>
      </c>
      <c r="AR18" s="29">
        <v>87</v>
      </c>
      <c r="AS18" s="22">
        <v>175</v>
      </c>
      <c r="AT18" s="29">
        <v>88</v>
      </c>
      <c r="AU18" s="22">
        <v>263</v>
      </c>
      <c r="AV18" s="29">
        <v>87</v>
      </c>
      <c r="AW18" s="23">
        <v>350</v>
      </c>
      <c r="AX18" s="31"/>
      <c r="AY18" s="28">
        <v>88</v>
      </c>
      <c r="AZ18" s="29">
        <v>87</v>
      </c>
      <c r="BA18" s="22">
        <v>175</v>
      </c>
      <c r="BB18" s="29">
        <v>88</v>
      </c>
      <c r="BC18" s="22">
        <v>263</v>
      </c>
      <c r="BD18" s="29">
        <v>87</v>
      </c>
      <c r="BE18" s="23">
        <v>350</v>
      </c>
      <c r="BF18" s="31"/>
      <c r="BG18" s="28">
        <v>88</v>
      </c>
      <c r="BH18" s="29">
        <v>87</v>
      </c>
      <c r="BI18" s="22">
        <v>175</v>
      </c>
      <c r="BJ18" s="29">
        <v>88</v>
      </c>
      <c r="BK18" s="22">
        <v>263</v>
      </c>
      <c r="BL18" s="29">
        <v>0</v>
      </c>
      <c r="BM18" s="23">
        <v>263</v>
      </c>
      <c r="BN18" s="31"/>
      <c r="BO18" s="28">
        <v>88</v>
      </c>
      <c r="BP18" s="29">
        <v>87</v>
      </c>
      <c r="BQ18" s="22">
        <v>175</v>
      </c>
      <c r="BR18" s="29">
        <v>88</v>
      </c>
      <c r="BS18" s="22">
        <v>263</v>
      </c>
      <c r="BT18" s="29">
        <v>87</v>
      </c>
      <c r="BU18" s="23">
        <v>350</v>
      </c>
      <c r="BV18" s="31"/>
      <c r="BW18" s="28">
        <v>87</v>
      </c>
      <c r="BX18" s="29">
        <v>87</v>
      </c>
      <c r="BY18" s="29">
        <v>174</v>
      </c>
      <c r="BZ18" s="29">
        <v>88</v>
      </c>
      <c r="CA18" s="22">
        <v>262</v>
      </c>
      <c r="CB18" s="29">
        <v>87</v>
      </c>
      <c r="CC18" s="23">
        <v>349</v>
      </c>
      <c r="CD18" s="31"/>
      <c r="CE18" s="28">
        <v>0</v>
      </c>
      <c r="CF18" s="29">
        <v>0</v>
      </c>
      <c r="CG18" s="22">
        <v>0</v>
      </c>
      <c r="CH18" s="29">
        <v>58</v>
      </c>
      <c r="CI18" s="22">
        <v>58</v>
      </c>
      <c r="CJ18" s="29">
        <v>87</v>
      </c>
      <c r="CK18" s="23">
        <v>145</v>
      </c>
      <c r="CM18" s="27"/>
      <c r="CN18" s="27"/>
      <c r="CO18" s="27"/>
      <c r="CP18" s="27"/>
      <c r="CQ18" s="27"/>
      <c r="CR18" s="27"/>
      <c r="CS18" s="27"/>
      <c r="CT18" s="27"/>
      <c r="CU18" s="27"/>
      <c r="CV18" s="27"/>
    </row>
    <row r="19" spans="1:101" ht="17.25" hidden="1" customHeight="1" outlineLevel="1" x14ac:dyDescent="0.3">
      <c r="A19" s="43" t="s">
        <v>15</v>
      </c>
      <c r="B19" s="22"/>
      <c r="C19" s="24">
        <v>446</v>
      </c>
      <c r="D19" s="22">
        <f t="shared" si="0"/>
        <v>446</v>
      </c>
      <c r="E19" s="22">
        <v>892</v>
      </c>
      <c r="F19" s="22">
        <v>452</v>
      </c>
      <c r="G19" s="22">
        <v>1344</v>
      </c>
      <c r="H19" s="22">
        <v>0</v>
      </c>
      <c r="I19" s="23">
        <v>1344</v>
      </c>
      <c r="J19" s="6"/>
      <c r="K19" s="24">
        <v>445</v>
      </c>
      <c r="L19" s="22">
        <v>405</v>
      </c>
      <c r="M19" s="22">
        <v>850</v>
      </c>
      <c r="N19" s="22">
        <v>472</v>
      </c>
      <c r="O19" s="22">
        <v>1322</v>
      </c>
      <c r="P19" s="22">
        <v>446</v>
      </c>
      <c r="Q19" s="23">
        <v>1768</v>
      </c>
      <c r="R19" s="6"/>
      <c r="S19" s="24">
        <v>445</v>
      </c>
      <c r="T19" s="22">
        <v>444</v>
      </c>
      <c r="U19" s="22">
        <v>889</v>
      </c>
      <c r="V19" s="22">
        <v>445</v>
      </c>
      <c r="W19" s="22">
        <v>1334</v>
      </c>
      <c r="X19" s="22">
        <v>445</v>
      </c>
      <c r="Y19" s="23">
        <v>1779</v>
      </c>
      <c r="Z19" s="31"/>
      <c r="AA19" s="24">
        <v>319</v>
      </c>
      <c r="AB19" s="22">
        <v>310</v>
      </c>
      <c r="AC19" s="22">
        <v>629</v>
      </c>
      <c r="AD19" s="22">
        <v>311</v>
      </c>
      <c r="AE19" s="22">
        <v>940</v>
      </c>
      <c r="AF19" s="22">
        <v>311</v>
      </c>
      <c r="AG19" s="23">
        <v>1251</v>
      </c>
      <c r="AH19" s="31"/>
      <c r="AI19" s="24">
        <v>322</v>
      </c>
      <c r="AJ19" s="22">
        <v>330</v>
      </c>
      <c r="AK19" s="22">
        <v>652</v>
      </c>
      <c r="AL19" s="22">
        <v>327</v>
      </c>
      <c r="AM19" s="22">
        <v>979</v>
      </c>
      <c r="AN19" s="22">
        <v>326</v>
      </c>
      <c r="AO19" s="23">
        <v>1305</v>
      </c>
      <c r="AP19" s="31"/>
      <c r="AQ19" s="24">
        <v>330</v>
      </c>
      <c r="AR19" s="22">
        <v>329</v>
      </c>
      <c r="AS19" s="22">
        <v>659</v>
      </c>
      <c r="AT19" s="22">
        <v>330</v>
      </c>
      <c r="AU19" s="22">
        <v>989</v>
      </c>
      <c r="AV19" s="22">
        <v>326</v>
      </c>
      <c r="AW19" s="23">
        <v>1315</v>
      </c>
      <c r="AX19" s="31"/>
      <c r="AY19" s="24">
        <v>376</v>
      </c>
      <c r="AZ19" s="22">
        <v>376</v>
      </c>
      <c r="BA19" s="22">
        <v>752</v>
      </c>
      <c r="BB19" s="22">
        <v>367</v>
      </c>
      <c r="BC19" s="22">
        <v>1119</v>
      </c>
      <c r="BD19" s="22">
        <v>790</v>
      </c>
      <c r="BE19" s="23">
        <v>1909</v>
      </c>
      <c r="BF19" s="31"/>
      <c r="BG19" s="24">
        <v>371</v>
      </c>
      <c r="BH19" s="22">
        <v>370</v>
      </c>
      <c r="BI19" s="22">
        <v>741</v>
      </c>
      <c r="BJ19" s="22">
        <v>371</v>
      </c>
      <c r="BK19" s="22">
        <v>1112</v>
      </c>
      <c r="BL19" s="22">
        <v>371</v>
      </c>
      <c r="BM19" s="23">
        <v>1483</v>
      </c>
      <c r="BN19" s="31"/>
      <c r="BO19" s="24">
        <v>371</v>
      </c>
      <c r="BP19" s="22">
        <v>370</v>
      </c>
      <c r="BQ19" s="22">
        <v>741</v>
      </c>
      <c r="BR19" s="22">
        <v>371</v>
      </c>
      <c r="BS19" s="22">
        <v>1112</v>
      </c>
      <c r="BT19" s="22">
        <v>371</v>
      </c>
      <c r="BU19" s="23">
        <v>1483</v>
      </c>
      <c r="BV19" s="31"/>
      <c r="BW19" s="24">
        <v>294</v>
      </c>
      <c r="BX19" s="22">
        <v>294</v>
      </c>
      <c r="BY19" s="22">
        <v>588</v>
      </c>
      <c r="BZ19" s="22">
        <v>370</v>
      </c>
      <c r="CA19" s="22">
        <v>958</v>
      </c>
      <c r="CB19" s="22">
        <v>371</v>
      </c>
      <c r="CC19" s="23">
        <v>1329</v>
      </c>
      <c r="CD19" s="31"/>
      <c r="CE19" s="24">
        <v>0</v>
      </c>
      <c r="CF19" s="22">
        <v>0</v>
      </c>
      <c r="CG19" s="22">
        <v>0</v>
      </c>
      <c r="CH19" s="22">
        <v>238</v>
      </c>
      <c r="CI19" s="22">
        <v>238</v>
      </c>
      <c r="CJ19" s="22">
        <v>279</v>
      </c>
      <c r="CK19" s="23">
        <v>517</v>
      </c>
      <c r="CM19" s="27"/>
      <c r="CN19" s="27"/>
      <c r="CO19" s="27"/>
      <c r="CP19" s="27"/>
      <c r="CQ19" s="27"/>
      <c r="CR19" s="27"/>
      <c r="CS19" s="27"/>
      <c r="CT19" s="27"/>
      <c r="CU19" s="27"/>
      <c r="CV19" s="27"/>
    </row>
    <row r="20" spans="1:101" s="170" customFormat="1" ht="17.25" hidden="1" customHeight="1" outlineLevel="1" x14ac:dyDescent="0.3">
      <c r="A20" s="43" t="s">
        <v>16</v>
      </c>
      <c r="B20" s="168"/>
      <c r="C20" s="167">
        <v>0</v>
      </c>
      <c r="D20" s="168">
        <f t="shared" si="0"/>
        <v>0</v>
      </c>
      <c r="E20" s="168">
        <v>0</v>
      </c>
      <c r="F20" s="168">
        <v>0</v>
      </c>
      <c r="G20" s="168">
        <v>0</v>
      </c>
      <c r="H20" s="168">
        <v>0</v>
      </c>
      <c r="I20" s="169">
        <v>0</v>
      </c>
      <c r="J20" s="36"/>
      <c r="K20" s="167">
        <v>8907</v>
      </c>
      <c r="L20" s="168">
        <v>258</v>
      </c>
      <c r="M20" s="168">
        <v>9165</v>
      </c>
      <c r="N20" s="168">
        <v>0</v>
      </c>
      <c r="O20" s="168">
        <v>9165</v>
      </c>
      <c r="P20" s="168">
        <v>0</v>
      </c>
      <c r="Q20" s="169">
        <v>9165</v>
      </c>
      <c r="R20" s="36"/>
      <c r="S20" s="167">
        <v>0</v>
      </c>
      <c r="T20" s="168">
        <v>0</v>
      </c>
      <c r="U20" s="168">
        <v>0</v>
      </c>
      <c r="V20" s="168">
        <v>0</v>
      </c>
      <c r="W20" s="168">
        <v>0</v>
      </c>
      <c r="X20" s="168">
        <v>0</v>
      </c>
      <c r="Y20" s="169">
        <v>0</v>
      </c>
      <c r="Z20" s="172"/>
      <c r="AA20" s="167">
        <v>0</v>
      </c>
      <c r="AB20" s="168">
        <v>900</v>
      </c>
      <c r="AC20" s="168">
        <v>900</v>
      </c>
      <c r="AD20" s="168">
        <v>0</v>
      </c>
      <c r="AE20" s="168">
        <v>900</v>
      </c>
      <c r="AF20" s="168">
        <v>12018</v>
      </c>
      <c r="AG20" s="169">
        <v>12918</v>
      </c>
      <c r="AH20" s="172"/>
      <c r="AI20" s="167">
        <v>0</v>
      </c>
      <c r="AJ20" s="168">
        <v>0</v>
      </c>
      <c r="AK20" s="168">
        <v>0</v>
      </c>
      <c r="AL20" s="168">
        <v>0</v>
      </c>
      <c r="AM20" s="168">
        <v>0</v>
      </c>
      <c r="AN20" s="168">
        <v>0</v>
      </c>
      <c r="AO20" s="169">
        <v>0</v>
      </c>
      <c r="AP20" s="172"/>
      <c r="AQ20" s="167">
        <v>0</v>
      </c>
      <c r="AR20" s="168">
        <v>0</v>
      </c>
      <c r="AS20" s="168">
        <v>0</v>
      </c>
      <c r="AT20" s="168">
        <v>0</v>
      </c>
      <c r="AU20" s="168">
        <v>0</v>
      </c>
      <c r="AV20" s="168">
        <v>0</v>
      </c>
      <c r="AW20" s="169">
        <v>0</v>
      </c>
      <c r="AX20" s="172"/>
      <c r="AY20" s="167">
        <v>0</v>
      </c>
      <c r="AZ20" s="168">
        <v>0</v>
      </c>
      <c r="BA20" s="168">
        <v>0</v>
      </c>
      <c r="BB20" s="168">
        <v>0</v>
      </c>
      <c r="BC20" s="168">
        <v>0</v>
      </c>
      <c r="BD20" s="168">
        <v>0</v>
      </c>
      <c r="BE20" s="169">
        <v>0</v>
      </c>
      <c r="BF20" s="172"/>
      <c r="BG20" s="167">
        <v>0</v>
      </c>
      <c r="BH20" s="168">
        <v>0</v>
      </c>
      <c r="BI20" s="168">
        <v>0</v>
      </c>
      <c r="BJ20" s="168">
        <v>0</v>
      </c>
      <c r="BK20" s="168">
        <v>0</v>
      </c>
      <c r="BL20" s="168">
        <v>0</v>
      </c>
      <c r="BM20" s="169">
        <v>0</v>
      </c>
      <c r="BN20" s="172"/>
      <c r="BO20" s="167">
        <v>0</v>
      </c>
      <c r="BP20" s="168">
        <v>0</v>
      </c>
      <c r="BQ20" s="168">
        <v>0</v>
      </c>
      <c r="BR20" s="168">
        <v>0</v>
      </c>
      <c r="BS20" s="168">
        <v>0</v>
      </c>
      <c r="BT20" s="168">
        <v>0</v>
      </c>
      <c r="BU20" s="169">
        <v>0</v>
      </c>
      <c r="BV20" s="172"/>
      <c r="BW20" s="167">
        <v>0</v>
      </c>
      <c r="BX20" s="168">
        <v>0</v>
      </c>
      <c r="BY20" s="168">
        <v>0</v>
      </c>
      <c r="BZ20" s="168">
        <v>0</v>
      </c>
      <c r="CA20" s="168">
        <v>0</v>
      </c>
      <c r="CB20" s="168">
        <v>0</v>
      </c>
      <c r="CC20" s="169">
        <v>0</v>
      </c>
      <c r="CD20" s="172"/>
      <c r="CE20" s="167">
        <v>0</v>
      </c>
      <c r="CF20" s="168">
        <v>0</v>
      </c>
      <c r="CG20" s="168">
        <v>0</v>
      </c>
      <c r="CH20" s="168">
        <v>0</v>
      </c>
      <c r="CI20" s="168">
        <v>0</v>
      </c>
      <c r="CJ20" s="168">
        <v>0</v>
      </c>
      <c r="CK20" s="169">
        <v>0</v>
      </c>
      <c r="CM20" s="27"/>
      <c r="CN20" s="27"/>
      <c r="CO20" s="27"/>
      <c r="CP20" s="27"/>
      <c r="CQ20" s="27"/>
      <c r="CR20" s="27"/>
      <c r="CS20" s="27"/>
      <c r="CT20" s="27"/>
      <c r="CU20" s="27"/>
      <c r="CV20" s="27"/>
    </row>
    <row r="21" spans="1:101" s="14" customFormat="1" collapsed="1" x14ac:dyDescent="0.3">
      <c r="A21" s="89" t="s">
        <v>17</v>
      </c>
      <c r="B21" s="20"/>
      <c r="C21" s="25">
        <v>-577</v>
      </c>
      <c r="D21" s="20">
        <f t="shared" si="0"/>
        <v>47</v>
      </c>
      <c r="E21" s="20">
        <v>-530</v>
      </c>
      <c r="F21" s="20">
        <v>1106</v>
      </c>
      <c r="G21" s="20">
        <v>576</v>
      </c>
      <c r="H21" s="20">
        <v>0</v>
      </c>
      <c r="I21" s="21">
        <v>576</v>
      </c>
      <c r="J21" s="12"/>
      <c r="K21" s="25">
        <v>-8692</v>
      </c>
      <c r="L21" s="20">
        <v>1005</v>
      </c>
      <c r="M21" s="20">
        <v>-7687</v>
      </c>
      <c r="N21" s="20">
        <v>1183</v>
      </c>
      <c r="O21" s="20">
        <v>-6504</v>
      </c>
      <c r="P21" s="20">
        <v>-2199</v>
      </c>
      <c r="Q21" s="21">
        <v>-8703</v>
      </c>
      <c r="R21" s="12"/>
      <c r="S21" s="25">
        <v>635</v>
      </c>
      <c r="T21" s="20">
        <v>523</v>
      </c>
      <c r="U21" s="20">
        <v>1158</v>
      </c>
      <c r="V21" s="20">
        <v>574</v>
      </c>
      <c r="W21" s="20">
        <v>1732</v>
      </c>
      <c r="X21" s="20">
        <v>459</v>
      </c>
      <c r="Y21" s="21">
        <v>2191</v>
      </c>
      <c r="Z21" s="26"/>
      <c r="AA21" s="25">
        <v>754</v>
      </c>
      <c r="AB21" s="20">
        <v>-163</v>
      </c>
      <c r="AC21" s="20">
        <v>591</v>
      </c>
      <c r="AD21" s="20">
        <v>577</v>
      </c>
      <c r="AE21" s="20">
        <v>1168</v>
      </c>
      <c r="AF21" s="20">
        <v>-11395</v>
      </c>
      <c r="AG21" s="21">
        <v>-10227</v>
      </c>
      <c r="AH21" s="26"/>
      <c r="AI21" s="25">
        <v>892</v>
      </c>
      <c r="AJ21" s="20">
        <v>1032</v>
      </c>
      <c r="AK21" s="20">
        <v>1924</v>
      </c>
      <c r="AL21" s="20">
        <v>1130</v>
      </c>
      <c r="AM21" s="20">
        <v>3054</v>
      </c>
      <c r="AN21" s="20">
        <v>613</v>
      </c>
      <c r="AO21" s="21">
        <v>3667</v>
      </c>
      <c r="AP21" s="26"/>
      <c r="AQ21" s="25">
        <v>1243</v>
      </c>
      <c r="AR21" s="20">
        <v>1099</v>
      </c>
      <c r="AS21" s="20">
        <v>2342</v>
      </c>
      <c r="AT21" s="20">
        <v>1669</v>
      </c>
      <c r="AU21" s="20">
        <v>4011</v>
      </c>
      <c r="AV21" s="20">
        <v>1004</v>
      </c>
      <c r="AW21" s="21">
        <v>5015</v>
      </c>
      <c r="AX21" s="26"/>
      <c r="AY21" s="25">
        <v>2234</v>
      </c>
      <c r="AZ21" s="20">
        <v>3402</v>
      </c>
      <c r="BA21" s="20">
        <v>5636</v>
      </c>
      <c r="BB21" s="20">
        <v>2150</v>
      </c>
      <c r="BC21" s="20">
        <v>7786</v>
      </c>
      <c r="BD21" s="20">
        <v>227</v>
      </c>
      <c r="BE21" s="21">
        <v>8013</v>
      </c>
      <c r="BF21" s="26"/>
      <c r="BG21" s="25">
        <v>1144</v>
      </c>
      <c r="BH21" s="20">
        <v>1727</v>
      </c>
      <c r="BI21" s="20">
        <v>2871</v>
      </c>
      <c r="BJ21" s="20">
        <v>2108</v>
      </c>
      <c r="BK21" s="20">
        <v>4979</v>
      </c>
      <c r="BL21" s="20">
        <v>2421</v>
      </c>
      <c r="BM21" s="21">
        <v>7400</v>
      </c>
      <c r="BN21" s="26"/>
      <c r="BO21" s="25">
        <v>456</v>
      </c>
      <c r="BP21" s="20">
        <v>1099</v>
      </c>
      <c r="BQ21" s="20">
        <v>1555</v>
      </c>
      <c r="BR21" s="20">
        <v>1733</v>
      </c>
      <c r="BS21" s="20">
        <v>3288</v>
      </c>
      <c r="BT21" s="20">
        <v>940</v>
      </c>
      <c r="BU21" s="21">
        <v>4228</v>
      </c>
      <c r="BV21" s="26"/>
      <c r="BW21" s="25">
        <v>348</v>
      </c>
      <c r="BX21" s="20">
        <v>351</v>
      </c>
      <c r="BY21" s="20">
        <v>699</v>
      </c>
      <c r="BZ21" s="20">
        <v>1117</v>
      </c>
      <c r="CA21" s="20">
        <v>1816</v>
      </c>
      <c r="CB21" s="20">
        <v>1120</v>
      </c>
      <c r="CC21" s="21">
        <v>2936</v>
      </c>
      <c r="CD21" s="26"/>
      <c r="CE21" s="25">
        <v>0</v>
      </c>
      <c r="CF21" s="20">
        <v>0</v>
      </c>
      <c r="CG21" s="20">
        <v>0</v>
      </c>
      <c r="CH21" s="20">
        <v>140</v>
      </c>
      <c r="CI21" s="20">
        <v>140</v>
      </c>
      <c r="CJ21" s="20">
        <v>-697</v>
      </c>
      <c r="CK21" s="21">
        <v>-557</v>
      </c>
      <c r="CM21" s="27"/>
      <c r="CN21" s="27"/>
      <c r="CO21" s="27"/>
      <c r="CP21" s="27"/>
      <c r="CQ21" s="27"/>
      <c r="CR21" s="27"/>
      <c r="CS21" s="27"/>
      <c r="CT21" s="27"/>
      <c r="CU21" s="27"/>
      <c r="CV21" s="27"/>
    </row>
    <row r="22" spans="1:101" ht="15" hidden="1" customHeight="1" outlineLevel="1" x14ac:dyDescent="0.3">
      <c r="A22" s="43" t="s">
        <v>18</v>
      </c>
      <c r="B22" s="29"/>
      <c r="C22" s="28">
        <v>-151</v>
      </c>
      <c r="D22" s="29">
        <f t="shared" si="0"/>
        <v>-1281</v>
      </c>
      <c r="E22" s="29">
        <v>-1432</v>
      </c>
      <c r="F22" s="29">
        <v>2147</v>
      </c>
      <c r="G22" s="29">
        <v>715</v>
      </c>
      <c r="H22" s="29">
        <v>0</v>
      </c>
      <c r="I22" s="30">
        <v>715</v>
      </c>
      <c r="J22" s="6"/>
      <c r="K22" s="28">
        <v>15</v>
      </c>
      <c r="L22" s="29">
        <v>12</v>
      </c>
      <c r="M22" s="29">
        <v>27</v>
      </c>
      <c r="N22" s="29">
        <v>14</v>
      </c>
      <c r="O22" s="29">
        <v>41</v>
      </c>
      <c r="P22" s="29">
        <v>5</v>
      </c>
      <c r="Q22" s="30">
        <v>46</v>
      </c>
      <c r="R22" s="6"/>
      <c r="S22" s="28">
        <v>-55</v>
      </c>
      <c r="T22" s="29">
        <v>-4</v>
      </c>
      <c r="U22" s="22">
        <v>-59</v>
      </c>
      <c r="V22" s="29">
        <v>15</v>
      </c>
      <c r="W22" s="22">
        <v>-44</v>
      </c>
      <c r="X22" s="29">
        <v>17</v>
      </c>
      <c r="Y22" s="23">
        <v>-27</v>
      </c>
      <c r="Z22" s="31"/>
      <c r="AA22" s="28">
        <v>30</v>
      </c>
      <c r="AB22" s="29">
        <v>13</v>
      </c>
      <c r="AC22" s="22">
        <v>43</v>
      </c>
      <c r="AD22" s="29">
        <v>20</v>
      </c>
      <c r="AE22" s="22">
        <v>63</v>
      </c>
      <c r="AF22" s="29">
        <v>13</v>
      </c>
      <c r="AG22" s="23">
        <v>76</v>
      </c>
      <c r="AH22" s="31"/>
      <c r="AI22" s="28">
        <v>10</v>
      </c>
      <c r="AJ22" s="29">
        <v>11</v>
      </c>
      <c r="AK22" s="22">
        <v>21</v>
      </c>
      <c r="AL22" s="29">
        <v>5</v>
      </c>
      <c r="AM22" s="22">
        <v>26</v>
      </c>
      <c r="AN22" s="29">
        <v>13</v>
      </c>
      <c r="AO22" s="23">
        <v>39</v>
      </c>
      <c r="AP22" s="31"/>
      <c r="AQ22" s="28">
        <v>7</v>
      </c>
      <c r="AR22" s="29">
        <v>15</v>
      </c>
      <c r="AS22" s="22">
        <v>22</v>
      </c>
      <c r="AT22" s="29">
        <v>9</v>
      </c>
      <c r="AU22" s="22">
        <v>31</v>
      </c>
      <c r="AV22" s="29">
        <v>11</v>
      </c>
      <c r="AW22" s="23">
        <v>42</v>
      </c>
      <c r="AX22" s="31"/>
      <c r="AY22" s="28">
        <v>10</v>
      </c>
      <c r="AZ22" s="29">
        <v>9</v>
      </c>
      <c r="BA22" s="22">
        <v>19</v>
      </c>
      <c r="BB22" s="29">
        <v>-34</v>
      </c>
      <c r="BC22" s="22">
        <v>-15</v>
      </c>
      <c r="BD22" s="29">
        <v>53</v>
      </c>
      <c r="BE22" s="23">
        <v>38</v>
      </c>
      <c r="BF22" s="31"/>
      <c r="BG22" s="28">
        <v>6</v>
      </c>
      <c r="BH22" s="29">
        <v>9</v>
      </c>
      <c r="BI22" s="22">
        <v>15</v>
      </c>
      <c r="BJ22" s="29">
        <v>53</v>
      </c>
      <c r="BK22" s="22">
        <v>68</v>
      </c>
      <c r="BL22" s="29">
        <v>29</v>
      </c>
      <c r="BM22" s="23">
        <v>97</v>
      </c>
      <c r="BN22" s="31"/>
      <c r="BO22" s="28">
        <v>8</v>
      </c>
      <c r="BP22" s="29">
        <v>9</v>
      </c>
      <c r="BQ22" s="22">
        <v>17</v>
      </c>
      <c r="BR22" s="29">
        <v>36</v>
      </c>
      <c r="BS22" s="22">
        <v>53</v>
      </c>
      <c r="BT22" s="29">
        <v>8</v>
      </c>
      <c r="BU22" s="23">
        <v>61</v>
      </c>
      <c r="BV22" s="31"/>
      <c r="BW22" s="28">
        <v>-9</v>
      </c>
      <c r="BX22" s="29">
        <v>9</v>
      </c>
      <c r="BY22" s="22">
        <v>0</v>
      </c>
      <c r="BZ22" s="29">
        <v>15</v>
      </c>
      <c r="CA22" s="22">
        <v>15</v>
      </c>
      <c r="CB22" s="29">
        <v>20</v>
      </c>
      <c r="CC22" s="23">
        <v>35</v>
      </c>
      <c r="CD22" s="31"/>
      <c r="CE22" s="28">
        <v>0</v>
      </c>
      <c r="CF22" s="29">
        <v>0</v>
      </c>
      <c r="CG22" s="22">
        <v>0</v>
      </c>
      <c r="CH22" s="29">
        <v>0</v>
      </c>
      <c r="CI22" s="22">
        <v>0</v>
      </c>
      <c r="CJ22" s="29">
        <v>-59</v>
      </c>
      <c r="CK22" s="23">
        <v>-59</v>
      </c>
      <c r="CM22" s="27"/>
      <c r="CN22" s="27"/>
      <c r="CO22" s="27"/>
      <c r="CP22" s="27"/>
      <c r="CQ22" s="27"/>
      <c r="CR22" s="27"/>
      <c r="CS22" s="27"/>
      <c r="CT22" s="27"/>
      <c r="CU22" s="27"/>
      <c r="CV22" s="27"/>
    </row>
    <row r="23" spans="1:101" ht="15" hidden="1" customHeight="1" outlineLevel="1" x14ac:dyDescent="0.3">
      <c r="A23" s="43" t="s">
        <v>19</v>
      </c>
      <c r="B23" s="29"/>
      <c r="C23" s="28">
        <v>0</v>
      </c>
      <c r="D23" s="29">
        <f t="shared" si="0"/>
        <v>0</v>
      </c>
      <c r="E23" s="29">
        <v>0</v>
      </c>
      <c r="F23" s="29">
        <v>0</v>
      </c>
      <c r="G23" s="29">
        <v>0</v>
      </c>
      <c r="H23" s="29">
        <v>0</v>
      </c>
      <c r="I23" s="30">
        <v>0</v>
      </c>
      <c r="J23" s="6"/>
      <c r="K23" s="28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30">
        <v>0</v>
      </c>
      <c r="R23" s="6"/>
      <c r="S23" s="28">
        <v>0</v>
      </c>
      <c r="T23" s="29">
        <v>0</v>
      </c>
      <c r="U23" s="22">
        <v>0</v>
      </c>
      <c r="V23" s="29">
        <v>1</v>
      </c>
      <c r="W23" s="22">
        <v>1</v>
      </c>
      <c r="X23" s="29">
        <v>0</v>
      </c>
      <c r="Y23" s="23">
        <v>1</v>
      </c>
      <c r="Z23" s="31"/>
      <c r="AA23" s="28">
        <v>0</v>
      </c>
      <c r="AB23" s="29">
        <v>0</v>
      </c>
      <c r="AC23" s="22">
        <v>0</v>
      </c>
      <c r="AD23" s="29">
        <v>0</v>
      </c>
      <c r="AE23" s="22">
        <v>0</v>
      </c>
      <c r="AF23" s="29">
        <v>1</v>
      </c>
      <c r="AG23" s="23">
        <v>1</v>
      </c>
      <c r="AH23" s="31"/>
      <c r="AI23" s="28">
        <v>0</v>
      </c>
      <c r="AJ23" s="29">
        <v>0</v>
      </c>
      <c r="AK23" s="22">
        <v>0</v>
      </c>
      <c r="AL23" s="29">
        <v>0</v>
      </c>
      <c r="AM23" s="22">
        <v>0</v>
      </c>
      <c r="AN23" s="29">
        <v>0</v>
      </c>
      <c r="AO23" s="23">
        <v>0</v>
      </c>
      <c r="AP23" s="31"/>
      <c r="AQ23" s="28">
        <v>0</v>
      </c>
      <c r="AR23" s="29">
        <v>0</v>
      </c>
      <c r="AS23" s="22">
        <v>0</v>
      </c>
      <c r="AT23" s="29">
        <v>1</v>
      </c>
      <c r="AU23" s="22">
        <v>1</v>
      </c>
      <c r="AV23" s="29">
        <v>-1</v>
      </c>
      <c r="AW23" s="23">
        <v>0</v>
      </c>
      <c r="AX23" s="31"/>
      <c r="AY23" s="28">
        <v>0</v>
      </c>
      <c r="AZ23" s="29">
        <v>0</v>
      </c>
      <c r="BA23" s="22">
        <v>0</v>
      </c>
      <c r="BB23" s="29">
        <v>1</v>
      </c>
      <c r="BC23" s="22">
        <v>1</v>
      </c>
      <c r="BD23" s="29">
        <v>-1</v>
      </c>
      <c r="BE23" s="23">
        <v>0</v>
      </c>
      <c r="BF23" s="31"/>
      <c r="BG23" s="28">
        <v>0</v>
      </c>
      <c r="BH23" s="29">
        <v>0</v>
      </c>
      <c r="BI23" s="22">
        <v>0</v>
      </c>
      <c r="BJ23" s="29">
        <v>1</v>
      </c>
      <c r="BK23" s="22">
        <v>1</v>
      </c>
      <c r="BL23" s="29">
        <v>-1</v>
      </c>
      <c r="BM23" s="23">
        <v>0</v>
      </c>
      <c r="BN23" s="31"/>
      <c r="BO23" s="28">
        <v>0</v>
      </c>
      <c r="BP23" s="29">
        <v>0</v>
      </c>
      <c r="BQ23" s="22">
        <v>0</v>
      </c>
      <c r="BR23" s="29">
        <v>1</v>
      </c>
      <c r="BS23" s="22">
        <v>1</v>
      </c>
      <c r="BT23" s="29">
        <v>-1</v>
      </c>
      <c r="BU23" s="23">
        <v>0</v>
      </c>
      <c r="BV23" s="31"/>
      <c r="BW23" s="28">
        <v>12</v>
      </c>
      <c r="BX23" s="29">
        <v>0</v>
      </c>
      <c r="BY23" s="22">
        <v>12</v>
      </c>
      <c r="BZ23" s="29">
        <v>-12</v>
      </c>
      <c r="CA23" s="22">
        <v>0</v>
      </c>
      <c r="CB23" s="29">
        <v>0</v>
      </c>
      <c r="CC23" s="23">
        <v>0</v>
      </c>
      <c r="CD23" s="31"/>
      <c r="CE23" s="28">
        <v>0</v>
      </c>
      <c r="CF23" s="29">
        <v>0</v>
      </c>
      <c r="CG23" s="22">
        <v>0</v>
      </c>
      <c r="CH23" s="29">
        <v>15</v>
      </c>
      <c r="CI23" s="22">
        <v>15</v>
      </c>
      <c r="CJ23" s="29">
        <v>0</v>
      </c>
      <c r="CK23" s="23">
        <v>15</v>
      </c>
      <c r="CM23" s="27"/>
      <c r="CN23" s="27"/>
      <c r="CO23" s="27"/>
      <c r="CP23" s="27"/>
      <c r="CQ23" s="27"/>
      <c r="CR23" s="27"/>
      <c r="CS23" s="27"/>
      <c r="CT23" s="27"/>
      <c r="CU23" s="27"/>
      <c r="CV23" s="27"/>
    </row>
    <row r="24" spans="1:101" ht="15" hidden="1" customHeight="1" outlineLevel="1" x14ac:dyDescent="0.3">
      <c r="A24" s="43" t="s">
        <v>20</v>
      </c>
      <c r="B24" s="29"/>
      <c r="C24" s="28">
        <v>329</v>
      </c>
      <c r="D24" s="29">
        <f t="shared" si="0"/>
        <v>321</v>
      </c>
      <c r="E24" s="29">
        <v>650</v>
      </c>
      <c r="F24" s="29">
        <v>303</v>
      </c>
      <c r="G24" s="29">
        <v>953</v>
      </c>
      <c r="H24" s="29">
        <v>0</v>
      </c>
      <c r="I24" s="30">
        <v>953</v>
      </c>
      <c r="J24" s="6"/>
      <c r="K24" s="28">
        <v>265</v>
      </c>
      <c r="L24" s="29">
        <v>270</v>
      </c>
      <c r="M24" s="29">
        <v>535</v>
      </c>
      <c r="N24" s="29">
        <v>266</v>
      </c>
      <c r="O24" s="29">
        <v>801</v>
      </c>
      <c r="P24" s="29">
        <v>279</v>
      </c>
      <c r="Q24" s="30">
        <v>1080</v>
      </c>
      <c r="R24" s="6"/>
      <c r="S24" s="28">
        <v>291</v>
      </c>
      <c r="T24" s="29">
        <v>306</v>
      </c>
      <c r="U24" s="22">
        <v>597</v>
      </c>
      <c r="V24" s="29">
        <v>288</v>
      </c>
      <c r="W24" s="22">
        <v>885</v>
      </c>
      <c r="X24" s="29">
        <v>257</v>
      </c>
      <c r="Y24" s="23">
        <v>1142</v>
      </c>
      <c r="Z24" s="31"/>
      <c r="AA24" s="28">
        <v>203</v>
      </c>
      <c r="AB24" s="29">
        <v>330</v>
      </c>
      <c r="AC24" s="22">
        <v>533</v>
      </c>
      <c r="AD24" s="29">
        <v>324</v>
      </c>
      <c r="AE24" s="22">
        <v>857</v>
      </c>
      <c r="AF24" s="29">
        <v>309</v>
      </c>
      <c r="AG24" s="23">
        <v>1166</v>
      </c>
      <c r="AH24" s="31"/>
      <c r="AI24" s="28">
        <v>33</v>
      </c>
      <c r="AJ24" s="29">
        <v>14</v>
      </c>
      <c r="AK24" s="22">
        <v>47</v>
      </c>
      <c r="AL24" s="29">
        <v>8</v>
      </c>
      <c r="AM24" s="22">
        <v>55</v>
      </c>
      <c r="AN24" s="29">
        <v>6</v>
      </c>
      <c r="AO24" s="23">
        <v>61</v>
      </c>
      <c r="AP24" s="31"/>
      <c r="AQ24" s="28">
        <v>81</v>
      </c>
      <c r="AR24" s="29">
        <v>65</v>
      </c>
      <c r="AS24" s="22">
        <v>146</v>
      </c>
      <c r="AT24" s="29">
        <v>61</v>
      </c>
      <c r="AU24" s="22">
        <v>207</v>
      </c>
      <c r="AV24" s="29">
        <v>51</v>
      </c>
      <c r="AW24" s="23">
        <v>258</v>
      </c>
      <c r="AX24" s="31"/>
      <c r="AY24" s="28">
        <v>168</v>
      </c>
      <c r="AZ24" s="29">
        <v>132</v>
      </c>
      <c r="BA24" s="22">
        <v>300</v>
      </c>
      <c r="BB24" s="29">
        <v>113</v>
      </c>
      <c r="BC24" s="22">
        <v>413</v>
      </c>
      <c r="BD24" s="29">
        <v>90</v>
      </c>
      <c r="BE24" s="23">
        <v>503</v>
      </c>
      <c r="BF24" s="31"/>
      <c r="BG24" s="28">
        <v>238</v>
      </c>
      <c r="BH24" s="29">
        <v>226</v>
      </c>
      <c r="BI24" s="22">
        <v>464</v>
      </c>
      <c r="BJ24" s="29">
        <v>220</v>
      </c>
      <c r="BK24" s="22">
        <v>684</v>
      </c>
      <c r="BL24" s="29">
        <v>211</v>
      </c>
      <c r="BM24" s="23">
        <v>895</v>
      </c>
      <c r="BN24" s="31"/>
      <c r="BO24" s="28">
        <v>522</v>
      </c>
      <c r="BP24" s="29">
        <v>438</v>
      </c>
      <c r="BQ24" s="22">
        <v>960</v>
      </c>
      <c r="BR24" s="29">
        <v>434</v>
      </c>
      <c r="BS24" s="22">
        <v>1394</v>
      </c>
      <c r="BT24" s="29">
        <v>345</v>
      </c>
      <c r="BU24" s="23">
        <v>1739</v>
      </c>
      <c r="BV24" s="31"/>
      <c r="BW24" s="28">
        <v>558</v>
      </c>
      <c r="BX24" s="29">
        <v>556</v>
      </c>
      <c r="BY24" s="22">
        <v>1114</v>
      </c>
      <c r="BZ24" s="29">
        <v>635</v>
      </c>
      <c r="CA24" s="22">
        <v>1749</v>
      </c>
      <c r="CB24" s="29">
        <v>615</v>
      </c>
      <c r="CC24" s="23">
        <v>2364</v>
      </c>
      <c r="CD24" s="31"/>
      <c r="CE24" s="28">
        <v>0</v>
      </c>
      <c r="CF24" s="29">
        <v>0</v>
      </c>
      <c r="CG24" s="22">
        <v>0</v>
      </c>
      <c r="CH24" s="29">
        <v>184</v>
      </c>
      <c r="CI24" s="22">
        <v>184</v>
      </c>
      <c r="CJ24" s="29">
        <v>523</v>
      </c>
      <c r="CK24" s="23">
        <v>707</v>
      </c>
      <c r="CM24" s="27"/>
      <c r="CN24" s="27"/>
      <c r="CO24" s="27"/>
      <c r="CP24" s="27"/>
      <c r="CQ24" s="27"/>
      <c r="CR24" s="27"/>
      <c r="CS24" s="27"/>
      <c r="CT24" s="27"/>
      <c r="CU24" s="27"/>
      <c r="CV24" s="27"/>
    </row>
    <row r="25" spans="1:101" ht="17.25" hidden="1" customHeight="1" outlineLevel="1" x14ac:dyDescent="0.45">
      <c r="A25" s="43" t="s">
        <v>21</v>
      </c>
      <c r="B25" s="33"/>
      <c r="C25" s="32">
        <v>0</v>
      </c>
      <c r="D25" s="33">
        <f t="shared" si="0"/>
        <v>0</v>
      </c>
      <c r="E25" s="33">
        <v>0</v>
      </c>
      <c r="F25" s="33">
        <v>0</v>
      </c>
      <c r="G25" s="33">
        <v>0</v>
      </c>
      <c r="H25" s="33">
        <v>0</v>
      </c>
      <c r="I25" s="34">
        <v>0</v>
      </c>
      <c r="J25" s="6"/>
      <c r="K25" s="32">
        <v>-7</v>
      </c>
      <c r="L25" s="33">
        <v>7</v>
      </c>
      <c r="M25" s="33">
        <v>0</v>
      </c>
      <c r="N25" s="33">
        <v>68</v>
      </c>
      <c r="O25" s="33">
        <v>68</v>
      </c>
      <c r="P25" s="33">
        <v>-95</v>
      </c>
      <c r="Q25" s="34">
        <v>-27</v>
      </c>
      <c r="R25" s="6"/>
      <c r="S25" s="32">
        <v>0</v>
      </c>
      <c r="T25" s="33">
        <v>0</v>
      </c>
      <c r="U25" s="33">
        <v>0</v>
      </c>
      <c r="V25" s="33">
        <v>47</v>
      </c>
      <c r="W25" s="33">
        <v>47</v>
      </c>
      <c r="X25" s="33">
        <v>0</v>
      </c>
      <c r="Y25" s="34">
        <v>47</v>
      </c>
      <c r="Z25" s="31"/>
      <c r="AA25" s="32">
        <v>175</v>
      </c>
      <c r="AB25" s="33">
        <v>-258</v>
      </c>
      <c r="AC25" s="33">
        <v>-83</v>
      </c>
      <c r="AD25" s="33">
        <v>32</v>
      </c>
      <c r="AE25" s="33">
        <v>-51</v>
      </c>
      <c r="AF25" s="33">
        <v>-2022</v>
      </c>
      <c r="AG25" s="34">
        <v>-2073</v>
      </c>
      <c r="AH25" s="31"/>
      <c r="AI25" s="32">
        <v>343</v>
      </c>
      <c r="AJ25" s="33">
        <v>286</v>
      </c>
      <c r="AK25" s="33">
        <v>629</v>
      </c>
      <c r="AL25" s="33">
        <v>232</v>
      </c>
      <c r="AM25" s="33">
        <v>861</v>
      </c>
      <c r="AN25" s="33">
        <v>189</v>
      </c>
      <c r="AO25" s="34">
        <v>1050</v>
      </c>
      <c r="AP25" s="31"/>
      <c r="AQ25" s="32">
        <v>434</v>
      </c>
      <c r="AR25" s="33">
        <v>407</v>
      </c>
      <c r="AS25" s="33">
        <v>841</v>
      </c>
      <c r="AT25" s="33">
        <v>714</v>
      </c>
      <c r="AU25" s="33">
        <v>1555</v>
      </c>
      <c r="AV25" s="33">
        <v>342</v>
      </c>
      <c r="AW25" s="34">
        <v>1897</v>
      </c>
      <c r="AX25" s="31"/>
      <c r="AY25" s="32">
        <v>781</v>
      </c>
      <c r="AZ25" s="33">
        <v>1242</v>
      </c>
      <c r="BA25" s="33">
        <v>2023</v>
      </c>
      <c r="BB25" s="33">
        <v>563</v>
      </c>
      <c r="BC25" s="33">
        <v>2586</v>
      </c>
      <c r="BD25" s="33">
        <v>-70</v>
      </c>
      <c r="BE25" s="34">
        <v>2516</v>
      </c>
      <c r="BF25" s="31"/>
      <c r="BG25" s="32">
        <v>346</v>
      </c>
      <c r="BH25" s="33">
        <v>620</v>
      </c>
      <c r="BI25" s="33">
        <v>966</v>
      </c>
      <c r="BJ25" s="33">
        <v>1084</v>
      </c>
      <c r="BK25" s="33">
        <v>2050</v>
      </c>
      <c r="BL25" s="33">
        <v>375</v>
      </c>
      <c r="BM25" s="34">
        <v>2425</v>
      </c>
      <c r="BN25" s="31"/>
      <c r="BO25" s="32">
        <v>0</v>
      </c>
      <c r="BP25" s="33">
        <v>0</v>
      </c>
      <c r="BQ25" s="33">
        <v>0</v>
      </c>
      <c r="BR25" s="33">
        <v>699</v>
      </c>
      <c r="BS25" s="33">
        <v>699</v>
      </c>
      <c r="BT25" s="33">
        <v>204</v>
      </c>
      <c r="BU25" s="34">
        <v>903</v>
      </c>
      <c r="BV25" s="31"/>
      <c r="BW25" s="32">
        <v>-85</v>
      </c>
      <c r="BX25" s="33">
        <v>-86</v>
      </c>
      <c r="BY25" s="33">
        <v>-171</v>
      </c>
      <c r="BZ25" s="33">
        <v>191</v>
      </c>
      <c r="CA25" s="33">
        <v>20</v>
      </c>
      <c r="CB25" s="33">
        <v>-21</v>
      </c>
      <c r="CC25" s="34">
        <v>-1</v>
      </c>
      <c r="CD25" s="31"/>
      <c r="CE25" s="32">
        <v>0</v>
      </c>
      <c r="CF25" s="33">
        <v>0</v>
      </c>
      <c r="CG25" s="33">
        <v>0</v>
      </c>
      <c r="CH25" s="33">
        <v>-9</v>
      </c>
      <c r="CI25" s="33">
        <v>-9</v>
      </c>
      <c r="CJ25" s="33">
        <v>-421</v>
      </c>
      <c r="CK25" s="34">
        <v>-430</v>
      </c>
      <c r="CM25" s="27"/>
      <c r="CN25" s="27"/>
      <c r="CO25" s="27"/>
      <c r="CP25" s="27"/>
      <c r="CQ25" s="27"/>
      <c r="CR25" s="27"/>
      <c r="CS25" s="27"/>
      <c r="CT25" s="27"/>
      <c r="CU25" s="27"/>
      <c r="CV25" s="27"/>
    </row>
    <row r="26" spans="1:101" s="14" customFormat="1" collapsed="1" x14ac:dyDescent="0.3">
      <c r="A26" s="89" t="s">
        <v>26</v>
      </c>
      <c r="B26" s="20"/>
      <c r="C26" s="25">
        <v>-755</v>
      </c>
      <c r="D26" s="20">
        <f t="shared" si="0"/>
        <v>1007</v>
      </c>
      <c r="E26" s="20">
        <v>252</v>
      </c>
      <c r="F26" s="20">
        <v>-1344</v>
      </c>
      <c r="G26" s="20">
        <v>-1092</v>
      </c>
      <c r="H26" s="20">
        <v>0</v>
      </c>
      <c r="I26" s="21">
        <v>-1092</v>
      </c>
      <c r="J26" s="12"/>
      <c r="K26" s="25">
        <v>-8965</v>
      </c>
      <c r="L26" s="20">
        <v>716</v>
      </c>
      <c r="M26" s="20">
        <v>-8249</v>
      </c>
      <c r="N26" s="20">
        <v>835</v>
      </c>
      <c r="O26" s="20">
        <v>-7414</v>
      </c>
      <c r="P26" s="20">
        <v>-2388</v>
      </c>
      <c r="Q26" s="21">
        <v>-9802</v>
      </c>
      <c r="R26" s="12"/>
      <c r="S26" s="25">
        <v>399</v>
      </c>
      <c r="T26" s="20">
        <v>221</v>
      </c>
      <c r="U26" s="20">
        <v>620</v>
      </c>
      <c r="V26" s="20">
        <v>223</v>
      </c>
      <c r="W26" s="20">
        <v>843</v>
      </c>
      <c r="X26" s="20">
        <v>185</v>
      </c>
      <c r="Y26" s="21">
        <v>1028</v>
      </c>
      <c r="Z26" s="26"/>
      <c r="AA26" s="25">
        <v>346</v>
      </c>
      <c r="AB26" s="20">
        <v>-248</v>
      </c>
      <c r="AC26" s="20">
        <v>98</v>
      </c>
      <c r="AD26" s="20">
        <v>201</v>
      </c>
      <c r="AE26" s="20">
        <v>299</v>
      </c>
      <c r="AF26" s="20">
        <v>-9696</v>
      </c>
      <c r="AG26" s="21">
        <v>-9397</v>
      </c>
      <c r="AH26" s="26"/>
      <c r="AI26" s="25">
        <v>506</v>
      </c>
      <c r="AJ26" s="20">
        <v>721</v>
      </c>
      <c r="AK26" s="20">
        <v>1227</v>
      </c>
      <c r="AL26" s="20">
        <v>885</v>
      </c>
      <c r="AM26" s="20">
        <v>2112</v>
      </c>
      <c r="AN26" s="20">
        <v>405</v>
      </c>
      <c r="AO26" s="21">
        <v>2517</v>
      </c>
      <c r="AP26" s="26"/>
      <c r="AQ26" s="25">
        <v>721</v>
      </c>
      <c r="AR26" s="20">
        <v>612</v>
      </c>
      <c r="AS26" s="20">
        <v>1333</v>
      </c>
      <c r="AT26" s="20">
        <v>884</v>
      </c>
      <c r="AU26" s="20">
        <v>2217</v>
      </c>
      <c r="AV26" s="20">
        <v>601</v>
      </c>
      <c r="AW26" s="21">
        <v>2818</v>
      </c>
      <c r="AX26" s="26"/>
      <c r="AY26" s="25">
        <v>1275</v>
      </c>
      <c r="AZ26" s="20">
        <v>2019</v>
      </c>
      <c r="BA26" s="20">
        <v>3294</v>
      </c>
      <c r="BB26" s="20">
        <v>1507</v>
      </c>
      <c r="BC26" s="20">
        <v>4801</v>
      </c>
      <c r="BD26" s="20">
        <v>155</v>
      </c>
      <c r="BE26" s="21">
        <v>4956</v>
      </c>
      <c r="BF26" s="26"/>
      <c r="BG26" s="25">
        <v>554</v>
      </c>
      <c r="BH26" s="20">
        <v>872</v>
      </c>
      <c r="BI26" s="20">
        <v>1426</v>
      </c>
      <c r="BJ26" s="20">
        <v>750</v>
      </c>
      <c r="BK26" s="20">
        <v>2176</v>
      </c>
      <c r="BL26" s="20">
        <v>1807</v>
      </c>
      <c r="BM26" s="21">
        <v>3983</v>
      </c>
      <c r="BN26" s="26"/>
      <c r="BO26" s="25">
        <v>-74</v>
      </c>
      <c r="BP26" s="20">
        <v>652</v>
      </c>
      <c r="BQ26" s="20">
        <v>578</v>
      </c>
      <c r="BR26" s="20">
        <v>563</v>
      </c>
      <c r="BS26" s="20">
        <v>1141</v>
      </c>
      <c r="BT26" s="20">
        <v>384</v>
      </c>
      <c r="BU26" s="21">
        <v>1525</v>
      </c>
      <c r="BV26" s="26"/>
      <c r="BW26" s="25">
        <v>-128</v>
      </c>
      <c r="BX26" s="20">
        <v>-128</v>
      </c>
      <c r="BY26" s="20">
        <v>-256</v>
      </c>
      <c r="BZ26" s="20">
        <v>288</v>
      </c>
      <c r="CA26" s="20">
        <v>32</v>
      </c>
      <c r="CB26" s="20">
        <v>506</v>
      </c>
      <c r="CC26" s="21">
        <v>538</v>
      </c>
      <c r="CD26" s="26"/>
      <c r="CE26" s="25">
        <v>0</v>
      </c>
      <c r="CF26" s="20">
        <v>0</v>
      </c>
      <c r="CG26" s="20">
        <v>0</v>
      </c>
      <c r="CH26" s="20">
        <v>-50</v>
      </c>
      <c r="CI26" s="20">
        <v>-50</v>
      </c>
      <c r="CJ26" s="20">
        <v>-740</v>
      </c>
      <c r="CK26" s="21">
        <v>-790</v>
      </c>
      <c r="CM26" s="27"/>
      <c r="CN26" s="27"/>
      <c r="CO26" s="27"/>
      <c r="CP26" s="27"/>
      <c r="CQ26" s="27"/>
      <c r="CR26" s="27"/>
      <c r="CS26" s="27"/>
      <c r="CT26" s="27"/>
      <c r="CU26" s="27"/>
      <c r="CV26" s="27"/>
    </row>
    <row r="27" spans="1:101" ht="15" hidden="1" customHeight="1" outlineLevel="1" x14ac:dyDescent="0.3">
      <c r="A27" s="120" t="s">
        <v>57</v>
      </c>
      <c r="B27" s="29"/>
      <c r="C27" s="28"/>
      <c r="D27" s="29"/>
      <c r="E27" s="29"/>
      <c r="F27" s="29"/>
      <c r="G27" s="29"/>
      <c r="H27" s="29"/>
      <c r="I27" s="30"/>
      <c r="J27" s="36"/>
      <c r="K27" s="28"/>
      <c r="L27" s="29"/>
      <c r="M27" s="29"/>
      <c r="N27" s="29"/>
      <c r="O27" s="29"/>
      <c r="P27" s="29"/>
      <c r="Q27" s="30"/>
      <c r="R27" s="36"/>
      <c r="S27" s="28"/>
      <c r="T27" s="29"/>
      <c r="U27" s="37"/>
      <c r="V27" s="29"/>
      <c r="W27" s="22"/>
      <c r="X27" s="29"/>
      <c r="Y27" s="38"/>
      <c r="Z27" s="6"/>
      <c r="AA27" s="28"/>
      <c r="AB27" s="29"/>
      <c r="AC27" s="37"/>
      <c r="AD27" s="29"/>
      <c r="AE27" s="22"/>
      <c r="AF27" s="29"/>
      <c r="AG27" s="38"/>
      <c r="AH27" s="6"/>
      <c r="AI27" s="28"/>
      <c r="AJ27" s="29"/>
      <c r="AK27" s="37"/>
      <c r="AL27" s="29"/>
      <c r="AM27" s="22"/>
      <c r="AN27" s="29"/>
      <c r="AO27" s="38"/>
      <c r="AP27" s="6"/>
      <c r="AQ27" s="28"/>
      <c r="AR27" s="29"/>
      <c r="AS27" s="37"/>
      <c r="AT27" s="29"/>
      <c r="AU27" s="22"/>
      <c r="AV27" s="29"/>
      <c r="AW27" s="38"/>
      <c r="AX27" s="6"/>
      <c r="AY27" s="28"/>
      <c r="AZ27" s="29"/>
      <c r="BA27" s="37"/>
      <c r="BB27" s="29"/>
      <c r="BC27" s="22"/>
      <c r="BD27" s="29"/>
      <c r="BE27" s="38"/>
      <c r="BF27" s="6"/>
      <c r="BG27" s="28"/>
      <c r="BH27" s="29"/>
      <c r="BI27" s="37"/>
      <c r="BJ27" s="29"/>
      <c r="BK27" s="22"/>
      <c r="BL27" s="29"/>
      <c r="BM27" s="38"/>
      <c r="BN27" s="6"/>
      <c r="BO27" s="28"/>
      <c r="BP27" s="29"/>
      <c r="BQ27" s="37"/>
      <c r="BR27" s="29"/>
      <c r="BS27" s="22"/>
      <c r="BT27" s="29"/>
      <c r="BU27" s="38"/>
      <c r="BV27" s="6"/>
      <c r="BW27" s="28"/>
      <c r="BX27" s="29"/>
      <c r="BY27" s="37"/>
      <c r="BZ27" s="29"/>
      <c r="CA27" s="22"/>
      <c r="CB27" s="29"/>
      <c r="CC27" s="38"/>
      <c r="CD27" s="6"/>
      <c r="CE27" s="28"/>
      <c r="CF27" s="29"/>
      <c r="CG27" s="37"/>
      <c r="CH27" s="29"/>
      <c r="CI27" s="22"/>
      <c r="CJ27" s="29"/>
      <c r="CK27" s="38"/>
      <c r="CM27" s="27"/>
      <c r="CN27" s="27"/>
      <c r="CO27" s="27"/>
      <c r="CP27" s="27"/>
      <c r="CQ27" s="27"/>
      <c r="CR27" s="27"/>
      <c r="CS27" s="27"/>
      <c r="CT27" s="27"/>
      <c r="CU27" s="27"/>
      <c r="CV27" s="27"/>
    </row>
    <row r="28" spans="1:101" ht="15" hidden="1" customHeight="1" outlineLevel="1" x14ac:dyDescent="0.3">
      <c r="A28" s="43" t="s">
        <v>21</v>
      </c>
      <c r="B28" s="29"/>
      <c r="C28" s="28">
        <v>0</v>
      </c>
      <c r="D28" s="29">
        <f t="shared" ref="D28:D43" si="1">E28-C28</f>
        <v>0</v>
      </c>
      <c r="E28" s="29">
        <v>0</v>
      </c>
      <c r="F28" s="29">
        <v>0</v>
      </c>
      <c r="G28" s="29">
        <v>0</v>
      </c>
      <c r="H28" s="29"/>
      <c r="I28" s="30"/>
      <c r="J28" s="6"/>
      <c r="K28" s="28">
        <v>-7</v>
      </c>
      <c r="L28" s="29">
        <v>7</v>
      </c>
      <c r="M28" s="29">
        <v>0</v>
      </c>
      <c r="N28" s="29">
        <v>68</v>
      </c>
      <c r="O28" s="29">
        <v>68</v>
      </c>
      <c r="P28" s="29">
        <v>-95</v>
      </c>
      <c r="Q28" s="30">
        <v>-27</v>
      </c>
      <c r="R28" s="6"/>
      <c r="S28" s="28">
        <v>0</v>
      </c>
      <c r="T28" s="29">
        <v>0</v>
      </c>
      <c r="U28" s="22">
        <v>0</v>
      </c>
      <c r="V28" s="29">
        <v>47</v>
      </c>
      <c r="W28" s="22">
        <v>47</v>
      </c>
      <c r="X28" s="29">
        <v>0</v>
      </c>
      <c r="Y28" s="23">
        <v>47</v>
      </c>
      <c r="Z28" s="31"/>
      <c r="AA28" s="28">
        <v>175</v>
      </c>
      <c r="AB28" s="29">
        <v>-258</v>
      </c>
      <c r="AC28" s="22">
        <v>-83</v>
      </c>
      <c r="AD28" s="29">
        <v>32</v>
      </c>
      <c r="AE28" s="22">
        <v>-51</v>
      </c>
      <c r="AF28" s="29">
        <v>-2022</v>
      </c>
      <c r="AG28" s="23">
        <v>-2073</v>
      </c>
      <c r="AH28" s="31"/>
      <c r="AI28" s="28">
        <v>343</v>
      </c>
      <c r="AJ28" s="29">
        <v>286</v>
      </c>
      <c r="AK28" s="22">
        <v>629</v>
      </c>
      <c r="AL28" s="29">
        <v>232</v>
      </c>
      <c r="AM28" s="22">
        <v>861</v>
      </c>
      <c r="AN28" s="29">
        <v>189</v>
      </c>
      <c r="AO28" s="23">
        <v>1050</v>
      </c>
      <c r="AP28" s="31"/>
      <c r="AQ28" s="28">
        <v>434</v>
      </c>
      <c r="AR28" s="29">
        <v>408</v>
      </c>
      <c r="AS28" s="22">
        <v>842</v>
      </c>
      <c r="AT28" s="29">
        <v>713</v>
      </c>
      <c r="AU28" s="22">
        <v>1555</v>
      </c>
      <c r="AV28" s="29">
        <v>342</v>
      </c>
      <c r="AW28" s="23">
        <v>1897</v>
      </c>
      <c r="AX28" s="31"/>
      <c r="AY28" s="28">
        <v>781</v>
      </c>
      <c r="AZ28" s="29">
        <v>1242</v>
      </c>
      <c r="BA28" s="22">
        <v>2023</v>
      </c>
      <c r="BB28" s="29">
        <v>563</v>
      </c>
      <c r="BC28" s="22">
        <v>2586</v>
      </c>
      <c r="BD28" s="29">
        <v>-70</v>
      </c>
      <c r="BE28" s="23">
        <v>2516</v>
      </c>
      <c r="BF28" s="31"/>
      <c r="BG28" s="28">
        <v>346</v>
      </c>
      <c r="BH28" s="29">
        <v>620</v>
      </c>
      <c r="BI28" s="22">
        <v>966</v>
      </c>
      <c r="BJ28" s="29">
        <v>1084</v>
      </c>
      <c r="BK28" s="22">
        <v>2050</v>
      </c>
      <c r="BL28" s="29">
        <v>375</v>
      </c>
      <c r="BM28" s="23">
        <v>2425</v>
      </c>
      <c r="BN28" s="31"/>
      <c r="BO28" s="28">
        <v>0</v>
      </c>
      <c r="BP28" s="29">
        <v>0</v>
      </c>
      <c r="BQ28" s="22">
        <v>0</v>
      </c>
      <c r="BR28" s="29">
        <v>699</v>
      </c>
      <c r="BS28" s="22">
        <v>699</v>
      </c>
      <c r="BT28" s="29">
        <v>204</v>
      </c>
      <c r="BU28" s="23">
        <v>903</v>
      </c>
      <c r="BV28" s="31"/>
      <c r="BW28" s="28">
        <v>-85</v>
      </c>
      <c r="BX28" s="29">
        <v>-86</v>
      </c>
      <c r="BY28" s="29">
        <v>-171</v>
      </c>
      <c r="BZ28" s="29">
        <v>191</v>
      </c>
      <c r="CA28" s="29">
        <v>20</v>
      </c>
      <c r="CB28" s="29">
        <v>-21</v>
      </c>
      <c r="CC28" s="23">
        <v>-1</v>
      </c>
      <c r="CD28" s="31"/>
      <c r="CE28" s="28">
        <v>0</v>
      </c>
      <c r="CF28" s="29">
        <v>0</v>
      </c>
      <c r="CG28" s="22">
        <v>0</v>
      </c>
      <c r="CH28" s="29">
        <v>-9</v>
      </c>
      <c r="CI28" s="22">
        <v>-9</v>
      </c>
      <c r="CJ28" s="29">
        <v>-421</v>
      </c>
      <c r="CK28" s="23">
        <v>-430</v>
      </c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14"/>
    </row>
    <row r="29" spans="1:101" ht="15" hidden="1" customHeight="1" outlineLevel="1" x14ac:dyDescent="0.3">
      <c r="A29" s="43" t="s">
        <v>19</v>
      </c>
      <c r="B29" s="29"/>
      <c r="C29" s="28">
        <v>0</v>
      </c>
      <c r="D29" s="29">
        <f t="shared" si="1"/>
        <v>0</v>
      </c>
      <c r="E29" s="29">
        <v>0</v>
      </c>
      <c r="F29" s="29">
        <v>0</v>
      </c>
      <c r="G29" s="29">
        <v>0</v>
      </c>
      <c r="H29" s="29"/>
      <c r="I29" s="30"/>
      <c r="J29" s="6"/>
      <c r="K29" s="28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30">
        <v>0</v>
      </c>
      <c r="R29" s="6"/>
      <c r="S29" s="28">
        <v>0</v>
      </c>
      <c r="T29" s="29">
        <v>0</v>
      </c>
      <c r="U29" s="22">
        <v>0</v>
      </c>
      <c r="V29" s="29">
        <v>1</v>
      </c>
      <c r="W29" s="22">
        <v>1</v>
      </c>
      <c r="X29" s="29">
        <v>0</v>
      </c>
      <c r="Y29" s="23">
        <v>1</v>
      </c>
      <c r="Z29" s="31"/>
      <c r="AA29" s="28">
        <v>0</v>
      </c>
      <c r="AB29" s="29">
        <v>0</v>
      </c>
      <c r="AC29" s="22">
        <v>0</v>
      </c>
      <c r="AD29" s="29">
        <v>0</v>
      </c>
      <c r="AE29" s="22">
        <v>0</v>
      </c>
      <c r="AF29" s="29">
        <v>1</v>
      </c>
      <c r="AG29" s="23">
        <v>1</v>
      </c>
      <c r="AH29" s="31"/>
      <c r="AI29" s="28">
        <v>0</v>
      </c>
      <c r="AJ29" s="29">
        <v>0</v>
      </c>
      <c r="AK29" s="22">
        <v>0</v>
      </c>
      <c r="AL29" s="29">
        <v>0</v>
      </c>
      <c r="AM29" s="22">
        <v>0</v>
      </c>
      <c r="AN29" s="29">
        <v>0</v>
      </c>
      <c r="AO29" s="23">
        <v>0</v>
      </c>
      <c r="AP29" s="31"/>
      <c r="AQ29" s="28">
        <v>0</v>
      </c>
      <c r="AR29" s="29">
        <v>0</v>
      </c>
      <c r="AS29" s="22">
        <v>0</v>
      </c>
      <c r="AT29" s="29">
        <v>0</v>
      </c>
      <c r="AU29" s="22">
        <v>0</v>
      </c>
      <c r="AV29" s="29">
        <v>0</v>
      </c>
      <c r="AW29" s="23">
        <v>0</v>
      </c>
      <c r="AX29" s="31"/>
      <c r="AY29" s="28">
        <v>0</v>
      </c>
      <c r="AZ29" s="29">
        <v>0</v>
      </c>
      <c r="BA29" s="22">
        <v>0</v>
      </c>
      <c r="BB29" s="29">
        <v>1</v>
      </c>
      <c r="BC29" s="22">
        <v>1</v>
      </c>
      <c r="BD29" s="29">
        <v>-1</v>
      </c>
      <c r="BE29" s="23">
        <v>0</v>
      </c>
      <c r="BF29" s="31"/>
      <c r="BG29" s="28">
        <v>0</v>
      </c>
      <c r="BH29" s="29">
        <v>0</v>
      </c>
      <c r="BI29" s="22">
        <v>0</v>
      </c>
      <c r="BJ29" s="29">
        <v>1</v>
      </c>
      <c r="BK29" s="22">
        <v>1</v>
      </c>
      <c r="BL29" s="29">
        <v>-1</v>
      </c>
      <c r="BM29" s="23">
        <v>0</v>
      </c>
      <c r="BN29" s="31"/>
      <c r="BO29" s="28">
        <v>0</v>
      </c>
      <c r="BP29" s="29">
        <v>0</v>
      </c>
      <c r="BQ29" s="22">
        <v>0</v>
      </c>
      <c r="BR29" s="29">
        <v>1</v>
      </c>
      <c r="BS29" s="22">
        <v>1</v>
      </c>
      <c r="BT29" s="29">
        <v>-1</v>
      </c>
      <c r="BU29" s="23">
        <v>0</v>
      </c>
      <c r="BV29" s="31"/>
      <c r="BW29" s="28">
        <v>12</v>
      </c>
      <c r="BX29" s="29">
        <v>0</v>
      </c>
      <c r="BY29" s="29">
        <v>12</v>
      </c>
      <c r="BZ29" s="29">
        <v>-12</v>
      </c>
      <c r="CA29" s="29">
        <v>0</v>
      </c>
      <c r="CB29" s="29">
        <v>0</v>
      </c>
      <c r="CC29" s="23">
        <v>0</v>
      </c>
      <c r="CD29" s="31"/>
      <c r="CE29" s="28">
        <v>0</v>
      </c>
      <c r="CF29" s="29">
        <v>0</v>
      </c>
      <c r="CG29" s="22">
        <v>0</v>
      </c>
      <c r="CH29" s="29">
        <v>15</v>
      </c>
      <c r="CI29" s="22">
        <v>15</v>
      </c>
      <c r="CJ29" s="29">
        <v>0</v>
      </c>
      <c r="CK29" s="23">
        <v>15</v>
      </c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14"/>
    </row>
    <row r="30" spans="1:101" ht="15" hidden="1" customHeight="1" outlineLevel="1" x14ac:dyDescent="0.3">
      <c r="A30" s="43" t="s">
        <v>20</v>
      </c>
      <c r="B30" s="29"/>
      <c r="C30" s="28">
        <v>329</v>
      </c>
      <c r="D30" s="29">
        <f t="shared" si="1"/>
        <v>321</v>
      </c>
      <c r="E30" s="29">
        <v>650</v>
      </c>
      <c r="F30" s="29">
        <v>0</v>
      </c>
      <c r="G30" s="29">
        <v>0</v>
      </c>
      <c r="H30" s="29"/>
      <c r="I30" s="30"/>
      <c r="J30" s="6"/>
      <c r="K30" s="28">
        <v>265</v>
      </c>
      <c r="L30" s="29">
        <v>270</v>
      </c>
      <c r="M30" s="29">
        <v>535</v>
      </c>
      <c r="N30" s="29">
        <v>266</v>
      </c>
      <c r="O30" s="29">
        <v>801</v>
      </c>
      <c r="P30" s="29">
        <v>279</v>
      </c>
      <c r="Q30" s="30">
        <v>1080</v>
      </c>
      <c r="R30" s="6"/>
      <c r="S30" s="28">
        <v>291</v>
      </c>
      <c r="T30" s="29">
        <v>306</v>
      </c>
      <c r="U30" s="22">
        <v>597</v>
      </c>
      <c r="V30" s="29">
        <v>288</v>
      </c>
      <c r="W30" s="22">
        <v>885</v>
      </c>
      <c r="X30" s="29">
        <v>257</v>
      </c>
      <c r="Y30" s="23">
        <v>1142</v>
      </c>
      <c r="Z30" s="31"/>
      <c r="AA30" s="28">
        <v>203</v>
      </c>
      <c r="AB30" s="29">
        <v>330</v>
      </c>
      <c r="AC30" s="22">
        <v>533</v>
      </c>
      <c r="AD30" s="29">
        <v>324</v>
      </c>
      <c r="AE30" s="22">
        <v>857</v>
      </c>
      <c r="AF30" s="29">
        <v>309</v>
      </c>
      <c r="AG30" s="23">
        <v>1166</v>
      </c>
      <c r="AH30" s="31"/>
      <c r="AI30" s="28">
        <v>33</v>
      </c>
      <c r="AJ30" s="29">
        <v>14</v>
      </c>
      <c r="AK30" s="22">
        <v>47</v>
      </c>
      <c r="AL30" s="29">
        <v>8</v>
      </c>
      <c r="AM30" s="22">
        <v>55</v>
      </c>
      <c r="AN30" s="29">
        <v>6</v>
      </c>
      <c r="AO30" s="23">
        <v>61</v>
      </c>
      <c r="AP30" s="31"/>
      <c r="AQ30" s="28">
        <v>81</v>
      </c>
      <c r="AR30" s="29">
        <v>65</v>
      </c>
      <c r="AS30" s="22">
        <v>146</v>
      </c>
      <c r="AT30" s="29">
        <v>61</v>
      </c>
      <c r="AU30" s="22">
        <v>207</v>
      </c>
      <c r="AV30" s="29">
        <v>93</v>
      </c>
      <c r="AW30" s="23">
        <v>300</v>
      </c>
      <c r="AX30" s="31"/>
      <c r="AY30" s="28">
        <v>168</v>
      </c>
      <c r="AZ30" s="29">
        <v>132</v>
      </c>
      <c r="BA30" s="22">
        <v>300</v>
      </c>
      <c r="BB30" s="29">
        <v>113</v>
      </c>
      <c r="BC30" s="22">
        <v>413</v>
      </c>
      <c r="BD30" s="29">
        <v>90</v>
      </c>
      <c r="BE30" s="23">
        <v>503</v>
      </c>
      <c r="BF30" s="31"/>
      <c r="BG30" s="28">
        <v>238</v>
      </c>
      <c r="BH30" s="29">
        <v>226</v>
      </c>
      <c r="BI30" s="22">
        <v>464</v>
      </c>
      <c r="BJ30" s="29">
        <v>220</v>
      </c>
      <c r="BK30" s="22">
        <v>684</v>
      </c>
      <c r="BL30" s="29">
        <v>211</v>
      </c>
      <c r="BM30" s="23">
        <v>895</v>
      </c>
      <c r="BN30" s="31"/>
      <c r="BO30" s="28">
        <v>522</v>
      </c>
      <c r="BP30" s="29">
        <v>438</v>
      </c>
      <c r="BQ30" s="22">
        <v>960</v>
      </c>
      <c r="BR30" s="29">
        <v>434</v>
      </c>
      <c r="BS30" s="22">
        <v>1394</v>
      </c>
      <c r="BT30" s="29">
        <v>345</v>
      </c>
      <c r="BU30" s="23">
        <v>1739</v>
      </c>
      <c r="BV30" s="31"/>
      <c r="BW30" s="28">
        <v>558</v>
      </c>
      <c r="BX30" s="29">
        <v>556</v>
      </c>
      <c r="BY30" s="29">
        <v>1114</v>
      </c>
      <c r="BZ30" s="29">
        <v>635</v>
      </c>
      <c r="CA30" s="29">
        <v>1749</v>
      </c>
      <c r="CB30" s="29">
        <v>615</v>
      </c>
      <c r="CC30" s="23">
        <v>2364</v>
      </c>
      <c r="CD30" s="31"/>
      <c r="CE30" s="28">
        <v>0</v>
      </c>
      <c r="CF30" s="29">
        <v>0</v>
      </c>
      <c r="CG30" s="22">
        <v>0</v>
      </c>
      <c r="CH30" s="29">
        <v>184</v>
      </c>
      <c r="CI30" s="22">
        <v>184</v>
      </c>
      <c r="CJ30" s="29">
        <v>523</v>
      </c>
      <c r="CK30" s="23">
        <v>707</v>
      </c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14"/>
    </row>
    <row r="31" spans="1:101" ht="15" hidden="1" customHeight="1" outlineLevel="1" x14ac:dyDescent="0.3">
      <c r="A31" s="43" t="s">
        <v>58</v>
      </c>
      <c r="B31" s="29"/>
      <c r="C31" s="28">
        <v>619</v>
      </c>
      <c r="D31" s="29">
        <f t="shared" si="1"/>
        <v>616</v>
      </c>
      <c r="E31" s="29">
        <v>1235</v>
      </c>
      <c r="F31" s="29">
        <v>0</v>
      </c>
      <c r="G31" s="29">
        <v>0</v>
      </c>
      <c r="H31" s="29"/>
      <c r="I31" s="30"/>
      <c r="J31" s="6"/>
      <c r="K31" s="28">
        <v>619</v>
      </c>
      <c r="L31" s="29">
        <v>575</v>
      </c>
      <c r="M31" s="29">
        <v>1194</v>
      </c>
      <c r="N31" s="29">
        <v>641</v>
      </c>
      <c r="O31" s="29">
        <v>1835</v>
      </c>
      <c r="P31" s="29">
        <v>617</v>
      </c>
      <c r="Q31" s="30">
        <v>2452</v>
      </c>
      <c r="R31" s="6"/>
      <c r="S31" s="28">
        <v>650</v>
      </c>
      <c r="T31" s="29">
        <v>620</v>
      </c>
      <c r="U31" s="37">
        <v>1270</v>
      </c>
      <c r="V31" s="29">
        <v>604</v>
      </c>
      <c r="W31" s="22">
        <v>1874</v>
      </c>
      <c r="X31" s="29">
        <v>629</v>
      </c>
      <c r="Y31" s="38">
        <v>2503</v>
      </c>
      <c r="Z31" s="31"/>
      <c r="AA31" s="28">
        <v>568</v>
      </c>
      <c r="AB31" s="29">
        <v>556</v>
      </c>
      <c r="AC31" s="37">
        <v>1124</v>
      </c>
      <c r="AD31" s="29">
        <v>543</v>
      </c>
      <c r="AE31" s="22">
        <v>1667</v>
      </c>
      <c r="AF31" s="29">
        <v>511</v>
      </c>
      <c r="AG31" s="38">
        <v>2178</v>
      </c>
      <c r="AH31" s="31"/>
      <c r="AI31" s="28">
        <v>564</v>
      </c>
      <c r="AJ31" s="29">
        <v>573</v>
      </c>
      <c r="AK31" s="37">
        <v>1137</v>
      </c>
      <c r="AL31" s="29">
        <v>615</v>
      </c>
      <c r="AM31" s="22">
        <v>1752</v>
      </c>
      <c r="AN31" s="29">
        <v>578</v>
      </c>
      <c r="AO31" s="38">
        <v>2330</v>
      </c>
      <c r="AP31" s="31"/>
      <c r="AQ31" s="28">
        <v>586</v>
      </c>
      <c r="AR31" s="29">
        <v>593</v>
      </c>
      <c r="AS31" s="37">
        <v>1179</v>
      </c>
      <c r="AT31" s="29">
        <v>606</v>
      </c>
      <c r="AU31" s="22">
        <v>1785</v>
      </c>
      <c r="AV31" s="29">
        <v>591</v>
      </c>
      <c r="AW31" s="38">
        <v>2376</v>
      </c>
      <c r="AX31" s="31"/>
      <c r="AY31" s="28">
        <v>608</v>
      </c>
      <c r="AZ31" s="29">
        <v>620</v>
      </c>
      <c r="BA31" s="37">
        <v>1228</v>
      </c>
      <c r="BB31" s="29">
        <v>616</v>
      </c>
      <c r="BC31" s="22">
        <v>1844</v>
      </c>
      <c r="BD31" s="29">
        <v>1047</v>
      </c>
      <c r="BE31" s="38">
        <v>2891</v>
      </c>
      <c r="BF31" s="31"/>
      <c r="BG31" s="28">
        <v>667</v>
      </c>
      <c r="BH31" s="29">
        <v>690</v>
      </c>
      <c r="BI31" s="37">
        <v>1357</v>
      </c>
      <c r="BJ31" s="29">
        <v>654</v>
      </c>
      <c r="BK31" s="22">
        <v>2011</v>
      </c>
      <c r="BL31" s="29">
        <v>612</v>
      </c>
      <c r="BM31" s="38">
        <v>2623</v>
      </c>
      <c r="BN31" s="31"/>
      <c r="BO31" s="28">
        <v>672</v>
      </c>
      <c r="BP31" s="29">
        <v>681</v>
      </c>
      <c r="BQ31" s="37">
        <v>1353</v>
      </c>
      <c r="BR31" s="29">
        <v>684</v>
      </c>
      <c r="BS31" s="22">
        <v>2037</v>
      </c>
      <c r="BT31" s="29">
        <v>703</v>
      </c>
      <c r="BU31" s="38">
        <v>2740</v>
      </c>
      <c r="BV31" s="31"/>
      <c r="BW31" s="28">
        <v>498</v>
      </c>
      <c r="BX31" s="29">
        <v>450</v>
      </c>
      <c r="BY31" s="29">
        <v>948</v>
      </c>
      <c r="BZ31" s="29">
        <v>550</v>
      </c>
      <c r="CA31" s="29">
        <v>1498</v>
      </c>
      <c r="CB31" s="29">
        <v>840</v>
      </c>
      <c r="CC31" s="38">
        <v>2338</v>
      </c>
      <c r="CD31" s="31"/>
      <c r="CE31" s="28">
        <v>0</v>
      </c>
      <c r="CF31" s="29">
        <v>0</v>
      </c>
      <c r="CG31" s="37">
        <v>0</v>
      </c>
      <c r="CH31" s="29">
        <v>171</v>
      </c>
      <c r="CI31" s="22">
        <v>171</v>
      </c>
      <c r="CJ31" s="29">
        <v>592</v>
      </c>
      <c r="CK31" s="38">
        <v>763</v>
      </c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14"/>
    </row>
    <row r="32" spans="1:101" s="170" customFormat="1" ht="15" hidden="1" customHeight="1" outlineLevel="1" x14ac:dyDescent="0.3">
      <c r="A32" s="78" t="s">
        <v>59</v>
      </c>
      <c r="B32" s="168"/>
      <c r="C32" s="167">
        <v>13</v>
      </c>
      <c r="D32" s="168">
        <f t="shared" si="1"/>
        <v>13</v>
      </c>
      <c r="E32" s="168">
        <v>26</v>
      </c>
      <c r="F32" s="168">
        <v>0</v>
      </c>
      <c r="G32" s="168">
        <v>0</v>
      </c>
      <c r="H32" s="168"/>
      <c r="I32" s="169"/>
      <c r="J32" s="36"/>
      <c r="K32" s="167">
        <v>14</v>
      </c>
      <c r="L32" s="168">
        <v>14</v>
      </c>
      <c r="M32" s="168">
        <v>28</v>
      </c>
      <c r="N32" s="168">
        <v>13</v>
      </c>
      <c r="O32" s="168">
        <v>41</v>
      </c>
      <c r="P32" s="168">
        <v>13</v>
      </c>
      <c r="Q32" s="169">
        <v>54</v>
      </c>
      <c r="R32" s="36"/>
      <c r="S32" s="167">
        <v>15</v>
      </c>
      <c r="T32" s="168">
        <v>15</v>
      </c>
      <c r="U32" s="206">
        <v>30</v>
      </c>
      <c r="V32" s="168">
        <v>14</v>
      </c>
      <c r="W32" s="168">
        <v>44</v>
      </c>
      <c r="X32" s="168">
        <v>14</v>
      </c>
      <c r="Y32" s="207">
        <v>58</v>
      </c>
      <c r="Z32" s="172"/>
      <c r="AA32" s="167">
        <v>14</v>
      </c>
      <c r="AB32" s="168">
        <v>17</v>
      </c>
      <c r="AC32" s="206">
        <v>31</v>
      </c>
      <c r="AD32" s="168">
        <v>16</v>
      </c>
      <c r="AE32" s="168">
        <v>47</v>
      </c>
      <c r="AF32" s="168">
        <v>16</v>
      </c>
      <c r="AG32" s="207">
        <v>63</v>
      </c>
      <c r="AH32" s="172"/>
      <c r="AI32" s="167">
        <v>11</v>
      </c>
      <c r="AJ32" s="168">
        <v>10</v>
      </c>
      <c r="AK32" s="206">
        <v>21</v>
      </c>
      <c r="AL32" s="168">
        <v>4</v>
      </c>
      <c r="AM32" s="168">
        <v>25</v>
      </c>
      <c r="AN32" s="168">
        <v>0</v>
      </c>
      <c r="AO32" s="207">
        <v>25</v>
      </c>
      <c r="AP32" s="172"/>
      <c r="AQ32" s="167">
        <v>7</v>
      </c>
      <c r="AR32" s="168">
        <v>14</v>
      </c>
      <c r="AS32" s="206">
        <v>21</v>
      </c>
      <c r="AT32" s="168">
        <v>11</v>
      </c>
      <c r="AU32" s="168">
        <v>32</v>
      </c>
      <c r="AV32" s="168">
        <v>10</v>
      </c>
      <c r="AW32" s="207">
        <v>42</v>
      </c>
      <c r="AX32" s="172"/>
      <c r="AY32" s="167">
        <v>11</v>
      </c>
      <c r="AZ32" s="168">
        <v>10</v>
      </c>
      <c r="BA32" s="206">
        <v>21</v>
      </c>
      <c r="BB32" s="168">
        <v>11</v>
      </c>
      <c r="BC32" s="168">
        <v>32</v>
      </c>
      <c r="BD32" s="168">
        <v>10</v>
      </c>
      <c r="BE32" s="207">
        <v>42</v>
      </c>
      <c r="BF32" s="172"/>
      <c r="BG32" s="167">
        <v>7</v>
      </c>
      <c r="BH32" s="168">
        <v>6</v>
      </c>
      <c r="BI32" s="206">
        <v>13</v>
      </c>
      <c r="BJ32" s="168">
        <v>8</v>
      </c>
      <c r="BK32" s="168">
        <v>21</v>
      </c>
      <c r="BL32" s="168">
        <v>11</v>
      </c>
      <c r="BM32" s="207">
        <v>32</v>
      </c>
      <c r="BN32" s="172"/>
      <c r="BO32" s="167">
        <v>0</v>
      </c>
      <c r="BP32" s="168">
        <v>0</v>
      </c>
      <c r="BQ32" s="206">
        <v>0</v>
      </c>
      <c r="BR32" s="168">
        <v>55</v>
      </c>
      <c r="BS32" s="168">
        <v>55</v>
      </c>
      <c r="BT32" s="168">
        <v>7</v>
      </c>
      <c r="BU32" s="207">
        <v>62</v>
      </c>
      <c r="BV32" s="172"/>
      <c r="BW32" s="167">
        <v>0</v>
      </c>
      <c r="BX32" s="168">
        <v>0</v>
      </c>
      <c r="BY32" s="206">
        <v>0</v>
      </c>
      <c r="BZ32" s="168">
        <v>17</v>
      </c>
      <c r="CA32" s="168">
        <v>17</v>
      </c>
      <c r="CB32" s="168">
        <v>11</v>
      </c>
      <c r="CC32" s="207">
        <v>28</v>
      </c>
      <c r="CD32" s="172"/>
      <c r="CE32" s="167">
        <v>0</v>
      </c>
      <c r="CF32" s="168">
        <v>0</v>
      </c>
      <c r="CG32" s="206">
        <v>0</v>
      </c>
      <c r="CH32" s="168">
        <v>0</v>
      </c>
      <c r="CI32" s="168">
        <v>0</v>
      </c>
      <c r="CJ32" s="168">
        <v>0</v>
      </c>
      <c r="CK32" s="207">
        <v>0</v>
      </c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208"/>
    </row>
    <row r="33" spans="1:101" s="14" customFormat="1" collapsed="1" x14ac:dyDescent="0.3">
      <c r="A33" s="89" t="s">
        <v>60</v>
      </c>
      <c r="B33" s="20"/>
      <c r="C33" s="25">
        <v>206</v>
      </c>
      <c r="D33" s="20">
        <f t="shared" si="1"/>
        <v>1957</v>
      </c>
      <c r="E33" s="20">
        <v>2163</v>
      </c>
      <c r="F33" s="20">
        <v>0</v>
      </c>
      <c r="G33" s="20">
        <v>0</v>
      </c>
      <c r="H33" s="20"/>
      <c r="I33" s="21"/>
      <c r="J33" s="12"/>
      <c r="K33" s="25">
        <v>-8074</v>
      </c>
      <c r="L33" s="20">
        <v>1582</v>
      </c>
      <c r="M33" s="20">
        <v>-6492</v>
      </c>
      <c r="N33" s="20">
        <v>1823</v>
      </c>
      <c r="O33" s="20">
        <v>-4669</v>
      </c>
      <c r="P33" s="20">
        <v>-1574</v>
      </c>
      <c r="Q33" s="21">
        <v>-6243</v>
      </c>
      <c r="R33" s="12"/>
      <c r="S33" s="25">
        <v>1355</v>
      </c>
      <c r="T33" s="20">
        <v>1162</v>
      </c>
      <c r="U33" s="20">
        <v>2517</v>
      </c>
      <c r="V33" s="20">
        <v>1177</v>
      </c>
      <c r="W33" s="20">
        <v>3694</v>
      </c>
      <c r="X33" s="20">
        <v>1085</v>
      </c>
      <c r="Y33" s="21">
        <v>4779</v>
      </c>
      <c r="Z33" s="26"/>
      <c r="AA33" s="25">
        <v>1306</v>
      </c>
      <c r="AB33" s="20">
        <v>397</v>
      </c>
      <c r="AC33" s="20">
        <v>1703</v>
      </c>
      <c r="AD33" s="20">
        <v>1116</v>
      </c>
      <c r="AE33" s="20">
        <v>2819</v>
      </c>
      <c r="AF33" s="20">
        <v>-10881</v>
      </c>
      <c r="AG33" s="21">
        <v>-8062</v>
      </c>
      <c r="AH33" s="26"/>
      <c r="AI33" s="25">
        <v>1457</v>
      </c>
      <c r="AJ33" s="20">
        <v>1604</v>
      </c>
      <c r="AK33" s="20">
        <v>3061</v>
      </c>
      <c r="AL33" s="20">
        <v>1744</v>
      </c>
      <c r="AM33" s="20">
        <v>4805</v>
      </c>
      <c r="AN33" s="20">
        <v>1178</v>
      </c>
      <c r="AO33" s="21">
        <v>5983</v>
      </c>
      <c r="AP33" s="26"/>
      <c r="AQ33" s="25">
        <v>1829</v>
      </c>
      <c r="AR33" s="20">
        <v>1692</v>
      </c>
      <c r="AS33" s="20">
        <v>3521</v>
      </c>
      <c r="AT33" s="20">
        <v>2275</v>
      </c>
      <c r="AU33" s="20">
        <v>5796</v>
      </c>
      <c r="AV33" s="20">
        <v>1637</v>
      </c>
      <c r="AW33" s="21">
        <v>7433</v>
      </c>
      <c r="AX33" s="26"/>
      <c r="AY33" s="25">
        <v>2843</v>
      </c>
      <c r="AZ33" s="20">
        <v>4023</v>
      </c>
      <c r="BA33" s="20">
        <v>6866</v>
      </c>
      <c r="BB33" s="20">
        <v>2811</v>
      </c>
      <c r="BC33" s="20">
        <v>9677</v>
      </c>
      <c r="BD33" s="20">
        <v>1231</v>
      </c>
      <c r="BE33" s="21">
        <v>10908</v>
      </c>
      <c r="BF33" s="26"/>
      <c r="BG33" s="25">
        <v>1812</v>
      </c>
      <c r="BH33" s="20">
        <v>2414</v>
      </c>
      <c r="BI33" s="20">
        <v>4226</v>
      </c>
      <c r="BJ33" s="20">
        <v>2717</v>
      </c>
      <c r="BK33" s="20">
        <v>6943</v>
      </c>
      <c r="BL33" s="20">
        <v>3015</v>
      </c>
      <c r="BM33" s="21">
        <v>9958</v>
      </c>
      <c r="BN33" s="26"/>
      <c r="BO33" s="25">
        <v>1120</v>
      </c>
      <c r="BP33" s="20">
        <v>1771</v>
      </c>
      <c r="BQ33" s="20">
        <v>2891</v>
      </c>
      <c r="BR33" s="20">
        <v>2436</v>
      </c>
      <c r="BS33" s="20">
        <v>5327</v>
      </c>
      <c r="BT33" s="20">
        <v>1642</v>
      </c>
      <c r="BU33" s="21">
        <v>6969</v>
      </c>
      <c r="BV33" s="26"/>
      <c r="BW33" s="25">
        <v>855</v>
      </c>
      <c r="BX33" s="20">
        <v>792</v>
      </c>
      <c r="BY33" s="20">
        <v>1647</v>
      </c>
      <c r="BZ33" s="20">
        <v>1669</v>
      </c>
      <c r="CA33" s="20">
        <v>3316</v>
      </c>
      <c r="CB33" s="20">
        <v>1951</v>
      </c>
      <c r="CC33" s="21">
        <v>5267</v>
      </c>
      <c r="CD33" s="26"/>
      <c r="CE33" s="25">
        <v>0</v>
      </c>
      <c r="CF33" s="20">
        <v>0</v>
      </c>
      <c r="CG33" s="20">
        <v>0</v>
      </c>
      <c r="CH33" s="20">
        <v>311</v>
      </c>
      <c r="CI33" s="20">
        <v>311</v>
      </c>
      <c r="CJ33" s="20">
        <v>-46</v>
      </c>
      <c r="CK33" s="21">
        <v>265</v>
      </c>
      <c r="CM33" s="27"/>
      <c r="CN33" s="27"/>
      <c r="CO33" s="27"/>
      <c r="CP33" s="27"/>
      <c r="CQ33" s="27"/>
      <c r="CR33" s="27"/>
      <c r="CS33" s="27"/>
      <c r="CT33" s="27"/>
      <c r="CU33" s="27"/>
      <c r="CV33" s="27"/>
    </row>
    <row r="34" spans="1:101" ht="15" hidden="1" customHeight="1" outlineLevel="1" x14ac:dyDescent="0.3">
      <c r="A34" s="43" t="s">
        <v>61</v>
      </c>
      <c r="B34" s="29"/>
      <c r="C34" s="28">
        <v>-164</v>
      </c>
      <c r="D34" s="29">
        <f t="shared" si="1"/>
        <v>0</v>
      </c>
      <c r="E34" s="29">
        <v>-164</v>
      </c>
      <c r="F34" s="29">
        <v>0</v>
      </c>
      <c r="G34" s="29">
        <v>0</v>
      </c>
      <c r="H34" s="29"/>
      <c r="I34" s="30"/>
      <c r="J34" s="6"/>
      <c r="K34" s="28">
        <v>3</v>
      </c>
      <c r="L34" s="29">
        <v>-2</v>
      </c>
      <c r="M34" s="29">
        <v>1</v>
      </c>
      <c r="N34" s="29">
        <v>19</v>
      </c>
      <c r="O34" s="29">
        <v>20</v>
      </c>
      <c r="P34" s="29">
        <v>0</v>
      </c>
      <c r="Q34" s="30">
        <v>20</v>
      </c>
      <c r="R34" s="6"/>
      <c r="S34" s="28">
        <v>-2</v>
      </c>
      <c r="T34" s="29">
        <v>-1</v>
      </c>
      <c r="U34" s="37">
        <v>-3</v>
      </c>
      <c r="V34" s="29">
        <v>1</v>
      </c>
      <c r="W34" s="22">
        <v>-2</v>
      </c>
      <c r="X34" s="29">
        <v>28</v>
      </c>
      <c r="Y34" s="38">
        <v>26</v>
      </c>
      <c r="Z34" s="31"/>
      <c r="AA34" s="28">
        <v>17</v>
      </c>
      <c r="AB34" s="29">
        <v>-3</v>
      </c>
      <c r="AC34" s="37">
        <v>14</v>
      </c>
      <c r="AD34" s="29">
        <v>2</v>
      </c>
      <c r="AE34" s="22">
        <v>16</v>
      </c>
      <c r="AF34" s="29">
        <v>27</v>
      </c>
      <c r="AG34" s="38">
        <v>43</v>
      </c>
      <c r="AH34" s="31"/>
      <c r="AI34" s="28">
        <v>0</v>
      </c>
      <c r="AJ34" s="29">
        <v>30</v>
      </c>
      <c r="AK34" s="37">
        <v>30</v>
      </c>
      <c r="AL34" s="29">
        <v>-30</v>
      </c>
      <c r="AM34" s="22">
        <v>0</v>
      </c>
      <c r="AN34" s="29">
        <v>15</v>
      </c>
      <c r="AO34" s="38">
        <v>15</v>
      </c>
      <c r="AP34" s="31"/>
      <c r="AQ34" s="28">
        <v>0</v>
      </c>
      <c r="AR34" s="29">
        <v>0</v>
      </c>
      <c r="AS34" s="37">
        <v>0</v>
      </c>
      <c r="AT34" s="29">
        <v>0</v>
      </c>
      <c r="AU34" s="22">
        <v>0</v>
      </c>
      <c r="AV34" s="29">
        <v>0</v>
      </c>
      <c r="AW34" s="38">
        <v>0</v>
      </c>
      <c r="AX34" s="31"/>
      <c r="AY34" s="28">
        <v>0</v>
      </c>
      <c r="AZ34" s="29">
        <v>0</v>
      </c>
      <c r="BA34" s="37">
        <v>0</v>
      </c>
      <c r="BB34" s="29">
        <v>0</v>
      </c>
      <c r="BC34" s="22">
        <v>0</v>
      </c>
      <c r="BD34" s="29">
        <v>0</v>
      </c>
      <c r="BE34" s="38">
        <v>0</v>
      </c>
      <c r="BF34" s="31"/>
      <c r="BG34" s="28">
        <v>0</v>
      </c>
      <c r="BH34" s="29">
        <v>0</v>
      </c>
      <c r="BI34" s="37">
        <v>0</v>
      </c>
      <c r="BJ34" s="29">
        <v>0</v>
      </c>
      <c r="BK34" s="22">
        <v>0</v>
      </c>
      <c r="BL34" s="29">
        <v>0</v>
      </c>
      <c r="BM34" s="38">
        <v>0</v>
      </c>
      <c r="BN34" s="31"/>
      <c r="BO34" s="28">
        <v>0</v>
      </c>
      <c r="BP34" s="29">
        <v>0</v>
      </c>
      <c r="BQ34" s="37">
        <v>0</v>
      </c>
      <c r="BR34" s="29">
        <v>0</v>
      </c>
      <c r="BS34" s="22">
        <v>0</v>
      </c>
      <c r="BT34" s="29">
        <v>0</v>
      </c>
      <c r="BU34" s="38">
        <v>0</v>
      </c>
      <c r="BV34" s="31"/>
      <c r="BW34" s="28">
        <v>0</v>
      </c>
      <c r="BX34" s="29">
        <v>0</v>
      </c>
      <c r="BY34" s="37">
        <v>0</v>
      </c>
      <c r="BZ34" s="29">
        <v>0</v>
      </c>
      <c r="CA34" s="22">
        <v>0</v>
      </c>
      <c r="CB34" s="29">
        <v>0</v>
      </c>
      <c r="CC34" s="38">
        <v>0</v>
      </c>
      <c r="CD34" s="31"/>
      <c r="CE34" s="28">
        <v>0</v>
      </c>
      <c r="CF34" s="29">
        <v>0</v>
      </c>
      <c r="CG34" s="37">
        <v>0</v>
      </c>
      <c r="CH34" s="29">
        <v>0</v>
      </c>
      <c r="CI34" s="22">
        <v>0</v>
      </c>
      <c r="CJ34" s="29">
        <v>0</v>
      </c>
      <c r="CK34" s="38">
        <v>0</v>
      </c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14"/>
    </row>
    <row r="35" spans="1:101" ht="15" hidden="1" customHeight="1" outlineLevel="1" x14ac:dyDescent="0.3">
      <c r="A35" s="43" t="s">
        <v>62</v>
      </c>
      <c r="B35" s="29"/>
      <c r="C35" s="28">
        <v>1</v>
      </c>
      <c r="D35" s="29">
        <f t="shared" si="1"/>
        <v>-1</v>
      </c>
      <c r="E35" s="29">
        <v>0</v>
      </c>
      <c r="F35" s="29">
        <v>0</v>
      </c>
      <c r="G35" s="29">
        <v>0</v>
      </c>
      <c r="H35" s="29"/>
      <c r="I35" s="30"/>
      <c r="J35" s="6"/>
      <c r="K35" s="28">
        <v>0</v>
      </c>
      <c r="L35" s="29">
        <v>0</v>
      </c>
      <c r="M35" s="29">
        <v>0</v>
      </c>
      <c r="N35" s="29">
        <v>1</v>
      </c>
      <c r="O35" s="29">
        <v>1</v>
      </c>
      <c r="P35" s="29">
        <v>1</v>
      </c>
      <c r="Q35" s="30">
        <v>2</v>
      </c>
      <c r="R35" s="6"/>
      <c r="S35" s="28">
        <v>20</v>
      </c>
      <c r="T35" s="29">
        <v>5</v>
      </c>
      <c r="U35" s="37">
        <v>25</v>
      </c>
      <c r="V35" s="29">
        <v>-6</v>
      </c>
      <c r="W35" s="22">
        <v>19</v>
      </c>
      <c r="X35" s="29">
        <v>0</v>
      </c>
      <c r="Y35" s="38">
        <v>19</v>
      </c>
      <c r="Z35" s="31"/>
      <c r="AA35" s="28">
        <v>23</v>
      </c>
      <c r="AB35" s="29">
        <v>27</v>
      </c>
      <c r="AC35" s="37">
        <v>50</v>
      </c>
      <c r="AD35" s="29">
        <v>18</v>
      </c>
      <c r="AE35" s="22">
        <v>68</v>
      </c>
      <c r="AF35" s="29">
        <v>5</v>
      </c>
      <c r="AG35" s="38">
        <v>73</v>
      </c>
      <c r="AH35" s="31"/>
      <c r="AI35" s="28">
        <v>24</v>
      </c>
      <c r="AJ35" s="29">
        <v>25</v>
      </c>
      <c r="AK35" s="37">
        <v>49</v>
      </c>
      <c r="AL35" s="29">
        <v>19</v>
      </c>
      <c r="AM35" s="22">
        <v>68</v>
      </c>
      <c r="AN35" s="29">
        <v>23</v>
      </c>
      <c r="AO35" s="38">
        <v>91</v>
      </c>
      <c r="AP35" s="31"/>
      <c r="AQ35" s="28">
        <v>15</v>
      </c>
      <c r="AR35" s="29">
        <v>32</v>
      </c>
      <c r="AS35" s="37">
        <v>47</v>
      </c>
      <c r="AT35" s="29">
        <v>60</v>
      </c>
      <c r="AU35" s="22">
        <v>107</v>
      </c>
      <c r="AV35" s="29">
        <v>-17</v>
      </c>
      <c r="AW35" s="38">
        <v>90</v>
      </c>
      <c r="AX35" s="31"/>
      <c r="AY35" s="28">
        <v>0</v>
      </c>
      <c r="AZ35" s="29">
        <v>0</v>
      </c>
      <c r="BA35" s="37">
        <v>0</v>
      </c>
      <c r="BB35" s="29">
        <v>0</v>
      </c>
      <c r="BC35" s="22">
        <v>0</v>
      </c>
      <c r="BD35" s="29">
        <v>0</v>
      </c>
      <c r="BE35" s="38">
        <v>0</v>
      </c>
      <c r="BF35" s="31"/>
      <c r="BG35" s="28">
        <v>0</v>
      </c>
      <c r="BH35" s="29">
        <v>0</v>
      </c>
      <c r="BI35" s="37">
        <v>0</v>
      </c>
      <c r="BJ35" s="29">
        <v>0</v>
      </c>
      <c r="BK35" s="22">
        <v>0</v>
      </c>
      <c r="BL35" s="29">
        <v>0</v>
      </c>
      <c r="BM35" s="38">
        <v>0</v>
      </c>
      <c r="BN35" s="31"/>
      <c r="BO35" s="28">
        <v>0</v>
      </c>
      <c r="BP35" s="29">
        <v>0</v>
      </c>
      <c r="BQ35" s="37">
        <v>0</v>
      </c>
      <c r="BR35" s="29">
        <v>0</v>
      </c>
      <c r="BS35" s="22">
        <v>0</v>
      </c>
      <c r="BT35" s="29">
        <v>0</v>
      </c>
      <c r="BU35" s="38">
        <v>0</v>
      </c>
      <c r="BV35" s="31"/>
      <c r="BW35" s="28">
        <v>0</v>
      </c>
      <c r="BX35" s="29">
        <v>0</v>
      </c>
      <c r="BY35" s="37">
        <v>0</v>
      </c>
      <c r="BZ35" s="29">
        <v>0</v>
      </c>
      <c r="CA35" s="22">
        <v>0</v>
      </c>
      <c r="CB35" s="29">
        <v>0</v>
      </c>
      <c r="CC35" s="38">
        <v>0</v>
      </c>
      <c r="CD35" s="31"/>
      <c r="CE35" s="28">
        <v>0</v>
      </c>
      <c r="CF35" s="29">
        <v>0</v>
      </c>
      <c r="CG35" s="37">
        <v>0</v>
      </c>
      <c r="CH35" s="29">
        <v>0</v>
      </c>
      <c r="CI35" s="22">
        <v>0</v>
      </c>
      <c r="CJ35" s="29">
        <v>0</v>
      </c>
      <c r="CK35" s="38">
        <v>0</v>
      </c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14"/>
    </row>
    <row r="36" spans="1:101" ht="15" hidden="1" customHeight="1" outlineLevel="1" x14ac:dyDescent="0.3">
      <c r="A36" s="43" t="s">
        <v>63</v>
      </c>
      <c r="B36" s="29"/>
      <c r="C36" s="28">
        <v>0</v>
      </c>
      <c r="D36" s="29">
        <f t="shared" si="1"/>
        <v>0</v>
      </c>
      <c r="E36" s="29">
        <v>0</v>
      </c>
      <c r="F36" s="29">
        <v>0</v>
      </c>
      <c r="G36" s="29">
        <v>0</v>
      </c>
      <c r="H36" s="29"/>
      <c r="I36" s="30"/>
      <c r="J36" s="6"/>
      <c r="K36" s="28">
        <v>8907</v>
      </c>
      <c r="L36" s="29">
        <v>258</v>
      </c>
      <c r="M36" s="29">
        <v>9165</v>
      </c>
      <c r="N36" s="29">
        <v>0</v>
      </c>
      <c r="O36" s="29">
        <v>9165</v>
      </c>
      <c r="P36" s="29">
        <v>0</v>
      </c>
      <c r="Q36" s="30">
        <v>9165</v>
      </c>
      <c r="R36" s="6"/>
      <c r="S36" s="28">
        <v>0</v>
      </c>
      <c r="T36" s="29">
        <v>0</v>
      </c>
      <c r="U36" s="37">
        <v>0</v>
      </c>
      <c r="V36" s="29">
        <v>0</v>
      </c>
      <c r="W36" s="22">
        <v>0</v>
      </c>
      <c r="X36" s="29">
        <v>0</v>
      </c>
      <c r="Y36" s="38">
        <v>0</v>
      </c>
      <c r="Z36" s="31"/>
      <c r="AA36" s="28">
        <v>0</v>
      </c>
      <c r="AB36" s="29">
        <v>900</v>
      </c>
      <c r="AC36" s="37">
        <v>900</v>
      </c>
      <c r="AD36" s="29">
        <v>0</v>
      </c>
      <c r="AE36" s="22">
        <v>900</v>
      </c>
      <c r="AF36" s="29">
        <v>12018</v>
      </c>
      <c r="AG36" s="38">
        <v>12918</v>
      </c>
      <c r="AH36" s="31"/>
      <c r="AI36" s="28">
        <v>0</v>
      </c>
      <c r="AJ36" s="29">
        <v>0</v>
      </c>
      <c r="AK36" s="37">
        <v>0</v>
      </c>
      <c r="AL36" s="29">
        <v>0</v>
      </c>
      <c r="AM36" s="22">
        <v>0</v>
      </c>
      <c r="AN36" s="29">
        <v>0</v>
      </c>
      <c r="AO36" s="38">
        <v>0</v>
      </c>
      <c r="AP36" s="31"/>
      <c r="AQ36" s="28">
        <v>0</v>
      </c>
      <c r="AR36" s="29">
        <v>0</v>
      </c>
      <c r="AS36" s="37">
        <v>0</v>
      </c>
      <c r="AT36" s="29">
        <v>0</v>
      </c>
      <c r="AU36" s="22">
        <v>0</v>
      </c>
      <c r="AV36" s="29">
        <v>0</v>
      </c>
      <c r="AW36" s="38">
        <v>0</v>
      </c>
      <c r="AX36" s="31"/>
      <c r="AY36" s="28">
        <v>0</v>
      </c>
      <c r="AZ36" s="29">
        <v>0</v>
      </c>
      <c r="BA36" s="37">
        <v>0</v>
      </c>
      <c r="BB36" s="29">
        <v>0</v>
      </c>
      <c r="BC36" s="22">
        <v>0</v>
      </c>
      <c r="BD36" s="29">
        <v>0</v>
      </c>
      <c r="BE36" s="38">
        <v>0</v>
      </c>
      <c r="BF36" s="31"/>
      <c r="BG36" s="28">
        <v>0</v>
      </c>
      <c r="BH36" s="29">
        <v>0</v>
      </c>
      <c r="BI36" s="37">
        <v>0</v>
      </c>
      <c r="BJ36" s="29">
        <v>0</v>
      </c>
      <c r="BK36" s="22">
        <v>0</v>
      </c>
      <c r="BL36" s="29">
        <v>0</v>
      </c>
      <c r="BM36" s="38">
        <v>0</v>
      </c>
      <c r="BN36" s="31"/>
      <c r="BO36" s="28">
        <v>0</v>
      </c>
      <c r="BP36" s="29">
        <v>0</v>
      </c>
      <c r="BQ36" s="37">
        <v>0</v>
      </c>
      <c r="BR36" s="29">
        <v>0</v>
      </c>
      <c r="BS36" s="22">
        <v>0</v>
      </c>
      <c r="BT36" s="29">
        <v>0</v>
      </c>
      <c r="BU36" s="38">
        <v>0</v>
      </c>
      <c r="BV36" s="31"/>
      <c r="BW36" s="28">
        <v>0</v>
      </c>
      <c r="BX36" s="29">
        <v>0</v>
      </c>
      <c r="BY36" s="37">
        <v>0</v>
      </c>
      <c r="BZ36" s="29">
        <v>0</v>
      </c>
      <c r="CA36" s="22">
        <v>0</v>
      </c>
      <c r="CB36" s="29">
        <v>0</v>
      </c>
      <c r="CC36" s="38">
        <v>0</v>
      </c>
      <c r="CD36" s="31"/>
      <c r="CE36" s="28">
        <v>0</v>
      </c>
      <c r="CF36" s="29">
        <v>0</v>
      </c>
      <c r="CG36" s="37">
        <v>0</v>
      </c>
      <c r="CH36" s="29">
        <v>0</v>
      </c>
      <c r="CI36" s="22">
        <v>0</v>
      </c>
      <c r="CJ36" s="29">
        <v>0</v>
      </c>
      <c r="CK36" s="38">
        <v>0</v>
      </c>
      <c r="CM36" s="27"/>
      <c r="CN36" s="27"/>
      <c r="CO36" s="27"/>
      <c r="CP36" s="27"/>
      <c r="CQ36" s="27"/>
      <c r="CR36" s="27"/>
      <c r="CS36" s="27"/>
      <c r="CT36" s="27"/>
      <c r="CU36" s="27"/>
      <c r="CV36" s="27"/>
    </row>
    <row r="37" spans="1:101" ht="15" hidden="1" customHeight="1" outlineLevel="1" x14ac:dyDescent="0.3">
      <c r="A37" s="43" t="s">
        <v>64</v>
      </c>
      <c r="B37" s="29"/>
      <c r="C37" s="28">
        <v>0</v>
      </c>
      <c r="D37" s="29">
        <f t="shared" si="1"/>
        <v>0</v>
      </c>
      <c r="E37" s="29">
        <v>0</v>
      </c>
      <c r="F37" s="29">
        <v>0</v>
      </c>
      <c r="G37" s="29">
        <v>0</v>
      </c>
      <c r="H37" s="29"/>
      <c r="I37" s="30"/>
      <c r="J37" s="6"/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30">
        <v>0</v>
      </c>
      <c r="R37" s="6"/>
      <c r="S37" s="28">
        <v>0</v>
      </c>
      <c r="T37" s="29">
        <v>0</v>
      </c>
      <c r="U37" s="37">
        <v>0</v>
      </c>
      <c r="V37" s="29">
        <v>0</v>
      </c>
      <c r="W37" s="22">
        <v>0</v>
      </c>
      <c r="X37" s="29">
        <v>0</v>
      </c>
      <c r="Y37" s="38">
        <v>0</v>
      </c>
      <c r="Z37" s="31"/>
      <c r="AA37" s="28">
        <v>0</v>
      </c>
      <c r="AB37" s="29">
        <v>0</v>
      </c>
      <c r="AC37" s="37">
        <v>0</v>
      </c>
      <c r="AD37" s="29">
        <v>0</v>
      </c>
      <c r="AE37" s="22">
        <v>0</v>
      </c>
      <c r="AF37" s="29">
        <v>0</v>
      </c>
      <c r="AG37" s="38">
        <v>0</v>
      </c>
      <c r="AH37" s="31"/>
      <c r="AI37" s="28">
        <v>0</v>
      </c>
      <c r="AJ37" s="29">
        <v>0</v>
      </c>
      <c r="AK37" s="37">
        <v>0</v>
      </c>
      <c r="AL37" s="29">
        <v>0</v>
      </c>
      <c r="AM37" s="22">
        <v>0</v>
      </c>
      <c r="AN37" s="29">
        <v>0</v>
      </c>
      <c r="AO37" s="38">
        <v>0</v>
      </c>
      <c r="AP37" s="31"/>
      <c r="AQ37" s="28">
        <v>0</v>
      </c>
      <c r="AR37" s="29">
        <v>0</v>
      </c>
      <c r="AS37" s="37">
        <v>0</v>
      </c>
      <c r="AT37" s="29">
        <v>0</v>
      </c>
      <c r="AU37" s="22">
        <v>0</v>
      </c>
      <c r="AV37" s="29">
        <v>0</v>
      </c>
      <c r="AW37" s="38">
        <v>0</v>
      </c>
      <c r="AX37" s="31"/>
      <c r="AY37" s="28">
        <v>30</v>
      </c>
      <c r="AZ37" s="29">
        <v>31</v>
      </c>
      <c r="BA37" s="37">
        <v>61</v>
      </c>
      <c r="BB37" s="29">
        <v>27</v>
      </c>
      <c r="BC37" s="22">
        <v>88</v>
      </c>
      <c r="BD37" s="29">
        <v>7</v>
      </c>
      <c r="BE37" s="38">
        <v>95</v>
      </c>
      <c r="BF37" s="31"/>
      <c r="BG37" s="28">
        <v>47</v>
      </c>
      <c r="BH37" s="29">
        <v>16</v>
      </c>
      <c r="BI37" s="37">
        <v>63</v>
      </c>
      <c r="BJ37" s="29">
        <v>15</v>
      </c>
      <c r="BK37" s="22">
        <v>78</v>
      </c>
      <c r="BL37" s="29">
        <v>16</v>
      </c>
      <c r="BM37" s="38">
        <v>94</v>
      </c>
      <c r="BN37" s="31"/>
      <c r="BO37" s="28">
        <v>0</v>
      </c>
      <c r="BP37" s="29">
        <v>0</v>
      </c>
      <c r="BQ37" s="37">
        <v>0</v>
      </c>
      <c r="BR37" s="29">
        <v>0</v>
      </c>
      <c r="BS37" s="22">
        <v>0</v>
      </c>
      <c r="BT37" s="29">
        <v>0</v>
      </c>
      <c r="BU37" s="38">
        <v>0</v>
      </c>
      <c r="BV37" s="31"/>
      <c r="BW37" s="28">
        <v>0</v>
      </c>
      <c r="BX37" s="29">
        <v>0</v>
      </c>
      <c r="BY37" s="37">
        <v>0</v>
      </c>
      <c r="BZ37" s="29">
        <v>0</v>
      </c>
      <c r="CA37" s="22">
        <v>0</v>
      </c>
      <c r="CB37" s="29">
        <v>0</v>
      </c>
      <c r="CC37" s="38">
        <v>0</v>
      </c>
      <c r="CD37" s="31"/>
      <c r="CE37" s="28">
        <v>0</v>
      </c>
      <c r="CF37" s="29">
        <v>0</v>
      </c>
      <c r="CG37" s="37">
        <v>0</v>
      </c>
      <c r="CH37" s="29">
        <v>0</v>
      </c>
      <c r="CI37" s="22">
        <v>0</v>
      </c>
      <c r="CJ37" s="29">
        <v>0</v>
      </c>
      <c r="CK37" s="38">
        <v>0</v>
      </c>
      <c r="CM37" s="27"/>
      <c r="CN37" s="27"/>
      <c r="CO37" s="27"/>
      <c r="CP37" s="27"/>
      <c r="CQ37" s="27"/>
      <c r="CR37" s="27"/>
      <c r="CS37" s="27"/>
      <c r="CT37" s="27"/>
      <c r="CU37" s="27"/>
      <c r="CV37" s="27"/>
    </row>
    <row r="38" spans="1:101" ht="15" hidden="1" customHeight="1" outlineLevel="1" x14ac:dyDescent="0.3">
      <c r="A38" s="43" t="s">
        <v>65</v>
      </c>
      <c r="B38" s="29"/>
      <c r="C38" s="28">
        <v>0</v>
      </c>
      <c r="D38" s="29">
        <f t="shared" si="1"/>
        <v>0</v>
      </c>
      <c r="E38" s="29">
        <v>0</v>
      </c>
      <c r="F38" s="29">
        <v>0</v>
      </c>
      <c r="G38" s="29">
        <v>0</v>
      </c>
      <c r="H38" s="29"/>
      <c r="I38" s="30"/>
      <c r="J38" s="6"/>
      <c r="K38" s="28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30">
        <v>0</v>
      </c>
      <c r="R38" s="6"/>
      <c r="S38" s="28">
        <v>0</v>
      </c>
      <c r="T38" s="29">
        <v>0</v>
      </c>
      <c r="U38" s="37">
        <v>0</v>
      </c>
      <c r="V38" s="29">
        <v>0</v>
      </c>
      <c r="W38" s="22">
        <v>0</v>
      </c>
      <c r="X38" s="29">
        <v>0</v>
      </c>
      <c r="Y38" s="38">
        <v>0</v>
      </c>
      <c r="Z38" s="31"/>
      <c r="AA38" s="28">
        <v>0</v>
      </c>
      <c r="AB38" s="29">
        <v>0</v>
      </c>
      <c r="AC38" s="37">
        <v>0</v>
      </c>
      <c r="AD38" s="29">
        <v>0</v>
      </c>
      <c r="AE38" s="22">
        <v>0</v>
      </c>
      <c r="AF38" s="29">
        <v>0</v>
      </c>
      <c r="AG38" s="38">
        <v>0</v>
      </c>
      <c r="AH38" s="31"/>
      <c r="AI38" s="28">
        <v>0</v>
      </c>
      <c r="AJ38" s="29">
        <v>0</v>
      </c>
      <c r="AK38" s="37">
        <v>0</v>
      </c>
      <c r="AL38" s="29">
        <v>0</v>
      </c>
      <c r="AM38" s="22">
        <v>0</v>
      </c>
      <c r="AN38" s="29">
        <v>0</v>
      </c>
      <c r="AO38" s="38">
        <v>0</v>
      </c>
      <c r="AP38" s="31"/>
      <c r="AQ38" s="28">
        <v>0</v>
      </c>
      <c r="AR38" s="29">
        <v>0</v>
      </c>
      <c r="AS38" s="37">
        <v>0</v>
      </c>
      <c r="AT38" s="29">
        <v>0</v>
      </c>
      <c r="AU38" s="22">
        <v>0</v>
      </c>
      <c r="AV38" s="29">
        <v>0</v>
      </c>
      <c r="AW38" s="38">
        <v>0</v>
      </c>
      <c r="AX38" s="31"/>
      <c r="AY38" s="28">
        <v>0</v>
      </c>
      <c r="AZ38" s="29">
        <v>0</v>
      </c>
      <c r="BA38" s="37">
        <v>0</v>
      </c>
      <c r="BB38" s="29">
        <v>0</v>
      </c>
      <c r="BC38" s="22">
        <v>0</v>
      </c>
      <c r="BD38" s="29">
        <v>0</v>
      </c>
      <c r="BE38" s="38">
        <v>0</v>
      </c>
      <c r="BF38" s="31"/>
      <c r="BG38" s="28">
        <v>0</v>
      </c>
      <c r="BH38" s="29">
        <v>0</v>
      </c>
      <c r="BI38" s="37">
        <v>0</v>
      </c>
      <c r="BJ38" s="29">
        <v>0</v>
      </c>
      <c r="BK38" s="22">
        <v>0</v>
      </c>
      <c r="BL38" s="29">
        <v>0</v>
      </c>
      <c r="BM38" s="38">
        <v>0</v>
      </c>
      <c r="BN38" s="31"/>
      <c r="BO38" s="28">
        <v>0</v>
      </c>
      <c r="BP38" s="29">
        <v>0</v>
      </c>
      <c r="BQ38" s="37">
        <v>0</v>
      </c>
      <c r="BR38" s="29">
        <v>0</v>
      </c>
      <c r="BS38" s="22">
        <v>0</v>
      </c>
      <c r="BT38" s="29">
        <v>0</v>
      </c>
      <c r="BU38" s="38">
        <v>0</v>
      </c>
      <c r="BV38" s="31"/>
      <c r="BW38" s="28">
        <v>0</v>
      </c>
      <c r="BX38" s="29">
        <v>0</v>
      </c>
      <c r="BY38" s="37">
        <v>0</v>
      </c>
      <c r="BZ38" s="29">
        <v>0</v>
      </c>
      <c r="CA38" s="22">
        <v>0</v>
      </c>
      <c r="CB38" s="29">
        <v>0</v>
      </c>
      <c r="CC38" s="38">
        <v>0</v>
      </c>
      <c r="CD38" s="31"/>
      <c r="CE38" s="28">
        <v>0</v>
      </c>
      <c r="CF38" s="29">
        <v>0</v>
      </c>
      <c r="CG38" s="37">
        <v>0</v>
      </c>
      <c r="CH38" s="29">
        <v>0</v>
      </c>
      <c r="CI38" s="22">
        <v>0</v>
      </c>
      <c r="CJ38" s="29">
        <v>0</v>
      </c>
      <c r="CK38" s="38">
        <v>0</v>
      </c>
      <c r="CM38" s="27"/>
      <c r="CN38" s="27"/>
      <c r="CO38" s="27"/>
      <c r="CP38" s="27"/>
      <c r="CQ38" s="27"/>
      <c r="CR38" s="27"/>
      <c r="CS38" s="27"/>
      <c r="CT38" s="27"/>
      <c r="CU38" s="27"/>
      <c r="CV38" s="27"/>
    </row>
    <row r="39" spans="1:101" ht="15" hidden="1" customHeight="1" outlineLevel="1" x14ac:dyDescent="0.3">
      <c r="A39" s="43" t="s">
        <v>66</v>
      </c>
      <c r="B39" s="29"/>
      <c r="C39" s="28">
        <v>0</v>
      </c>
      <c r="D39" s="29">
        <f t="shared" si="1"/>
        <v>0</v>
      </c>
      <c r="E39" s="29">
        <v>0</v>
      </c>
      <c r="F39" s="29">
        <v>0</v>
      </c>
      <c r="G39" s="29">
        <v>0</v>
      </c>
      <c r="H39" s="29"/>
      <c r="I39" s="30"/>
      <c r="J39" s="6"/>
      <c r="K39" s="28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30">
        <v>0</v>
      </c>
      <c r="R39" s="6"/>
      <c r="S39" s="28">
        <v>0</v>
      </c>
      <c r="T39" s="29">
        <v>0</v>
      </c>
      <c r="U39" s="37">
        <v>0</v>
      </c>
      <c r="V39" s="29">
        <v>0</v>
      </c>
      <c r="W39" s="22">
        <v>0</v>
      </c>
      <c r="X39" s="29">
        <v>0</v>
      </c>
      <c r="Y39" s="38">
        <v>0</v>
      </c>
      <c r="Z39" s="31"/>
      <c r="AA39" s="28">
        <v>0</v>
      </c>
      <c r="AB39" s="29">
        <v>0</v>
      </c>
      <c r="AC39" s="37">
        <v>0</v>
      </c>
      <c r="AD39" s="29">
        <v>0</v>
      </c>
      <c r="AE39" s="22">
        <v>0</v>
      </c>
      <c r="AF39" s="29">
        <v>0</v>
      </c>
      <c r="AG39" s="38">
        <v>0</v>
      </c>
      <c r="AH39" s="31"/>
      <c r="AI39" s="28">
        <v>0</v>
      </c>
      <c r="AJ39" s="29">
        <v>0</v>
      </c>
      <c r="AK39" s="37">
        <v>0</v>
      </c>
      <c r="AL39" s="29">
        <v>0</v>
      </c>
      <c r="AM39" s="22">
        <v>0</v>
      </c>
      <c r="AN39" s="29">
        <v>0</v>
      </c>
      <c r="AO39" s="38">
        <v>0</v>
      </c>
      <c r="AP39" s="31"/>
      <c r="AQ39" s="28">
        <v>0</v>
      </c>
      <c r="AR39" s="29">
        <v>0</v>
      </c>
      <c r="AS39" s="37">
        <v>0</v>
      </c>
      <c r="AT39" s="29">
        <v>0</v>
      </c>
      <c r="AU39" s="22">
        <v>0</v>
      </c>
      <c r="AV39" s="29">
        <v>0</v>
      </c>
      <c r="AW39" s="38">
        <v>0</v>
      </c>
      <c r="AX39" s="31"/>
      <c r="AY39" s="28">
        <v>0</v>
      </c>
      <c r="AZ39" s="29">
        <v>0</v>
      </c>
      <c r="BA39" s="37">
        <v>0</v>
      </c>
      <c r="BB39" s="29">
        <v>0</v>
      </c>
      <c r="BC39" s="22">
        <v>0</v>
      </c>
      <c r="BD39" s="29">
        <v>0</v>
      </c>
      <c r="BE39" s="38">
        <v>0</v>
      </c>
      <c r="BF39" s="31"/>
      <c r="BG39" s="28">
        <v>0</v>
      </c>
      <c r="BH39" s="29">
        <v>0</v>
      </c>
      <c r="BI39" s="37">
        <v>0</v>
      </c>
      <c r="BJ39" s="29">
        <v>0</v>
      </c>
      <c r="BK39" s="22">
        <v>0</v>
      </c>
      <c r="BL39" s="29">
        <v>0</v>
      </c>
      <c r="BM39" s="38">
        <v>0</v>
      </c>
      <c r="BN39" s="31"/>
      <c r="BO39" s="28">
        <v>0</v>
      </c>
      <c r="BP39" s="29">
        <v>0</v>
      </c>
      <c r="BQ39" s="37">
        <v>0</v>
      </c>
      <c r="BR39" s="29">
        <v>0</v>
      </c>
      <c r="BS39" s="22">
        <v>0</v>
      </c>
      <c r="BT39" s="29">
        <v>0</v>
      </c>
      <c r="BU39" s="38">
        <v>0</v>
      </c>
      <c r="BV39" s="31"/>
      <c r="BW39" s="28">
        <v>0</v>
      </c>
      <c r="BX39" s="29">
        <v>0</v>
      </c>
      <c r="BY39" s="37">
        <v>0</v>
      </c>
      <c r="BZ39" s="29">
        <v>0</v>
      </c>
      <c r="CA39" s="22">
        <v>0</v>
      </c>
      <c r="CB39" s="29">
        <v>0</v>
      </c>
      <c r="CC39" s="38">
        <v>0</v>
      </c>
      <c r="CD39" s="31"/>
      <c r="CE39" s="28">
        <v>0</v>
      </c>
      <c r="CF39" s="29">
        <v>0</v>
      </c>
      <c r="CG39" s="37">
        <v>0</v>
      </c>
      <c r="CH39" s="29">
        <v>0</v>
      </c>
      <c r="CI39" s="22">
        <v>0</v>
      </c>
      <c r="CJ39" s="29">
        <v>0</v>
      </c>
      <c r="CK39" s="38">
        <v>0</v>
      </c>
      <c r="CM39" s="27"/>
      <c r="CN39" s="27"/>
      <c r="CO39" s="27"/>
      <c r="CP39" s="27"/>
      <c r="CQ39" s="27"/>
      <c r="CR39" s="27"/>
      <c r="CS39" s="27"/>
      <c r="CT39" s="27"/>
      <c r="CU39" s="27"/>
      <c r="CV39" s="27"/>
    </row>
    <row r="40" spans="1:101" ht="15" hidden="1" customHeight="1" outlineLevel="1" x14ac:dyDescent="0.3">
      <c r="A40" s="43" t="s">
        <v>89</v>
      </c>
      <c r="B40" s="29"/>
      <c r="C40" s="28">
        <v>0</v>
      </c>
      <c r="D40" s="29">
        <f t="shared" si="1"/>
        <v>0</v>
      </c>
      <c r="E40" s="29">
        <v>0</v>
      </c>
      <c r="F40" s="29">
        <v>0</v>
      </c>
      <c r="G40" s="29">
        <v>0</v>
      </c>
      <c r="H40" s="29"/>
      <c r="I40" s="30"/>
      <c r="J40" s="6"/>
      <c r="K40" s="28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30">
        <v>0</v>
      </c>
      <c r="R40" s="6"/>
      <c r="S40" s="28">
        <v>0</v>
      </c>
      <c r="T40" s="29">
        <v>0</v>
      </c>
      <c r="U40" s="37">
        <v>0</v>
      </c>
      <c r="V40" s="29">
        <v>0</v>
      </c>
      <c r="W40" s="22">
        <v>0</v>
      </c>
      <c r="X40" s="29">
        <v>0</v>
      </c>
      <c r="Y40" s="38">
        <v>0</v>
      </c>
      <c r="Z40" s="31"/>
      <c r="AA40" s="28">
        <v>0</v>
      </c>
      <c r="AB40" s="29">
        <v>0</v>
      </c>
      <c r="AC40" s="37">
        <v>0</v>
      </c>
      <c r="AD40" s="29">
        <v>0</v>
      </c>
      <c r="AE40" s="22">
        <v>0</v>
      </c>
      <c r="AF40" s="29">
        <v>0</v>
      </c>
      <c r="AG40" s="38">
        <v>0</v>
      </c>
      <c r="AH40" s="31"/>
      <c r="AI40" s="28">
        <v>0</v>
      </c>
      <c r="AJ40" s="29">
        <v>0</v>
      </c>
      <c r="AK40" s="37">
        <v>0</v>
      </c>
      <c r="AL40" s="29">
        <v>0</v>
      </c>
      <c r="AM40" s="22">
        <v>0</v>
      </c>
      <c r="AN40" s="29">
        <v>0</v>
      </c>
      <c r="AO40" s="38">
        <v>0</v>
      </c>
      <c r="AP40" s="31"/>
      <c r="AQ40" s="28">
        <v>0</v>
      </c>
      <c r="AR40" s="29">
        <v>0</v>
      </c>
      <c r="AS40" s="37">
        <v>0</v>
      </c>
      <c r="AT40" s="29">
        <v>0</v>
      </c>
      <c r="AU40" s="22">
        <v>0</v>
      </c>
      <c r="AV40" s="29">
        <v>0</v>
      </c>
      <c r="AW40" s="38">
        <v>0</v>
      </c>
      <c r="AX40" s="31"/>
      <c r="AY40" s="28">
        <v>0</v>
      </c>
      <c r="AZ40" s="29">
        <v>0</v>
      </c>
      <c r="BA40" s="37">
        <v>0</v>
      </c>
      <c r="BB40" s="29">
        <v>0</v>
      </c>
      <c r="BC40" s="22">
        <v>0</v>
      </c>
      <c r="BD40" s="29">
        <v>0</v>
      </c>
      <c r="BE40" s="38">
        <v>0</v>
      </c>
      <c r="BF40" s="31"/>
      <c r="BG40" s="28">
        <v>0</v>
      </c>
      <c r="BH40" s="29">
        <v>0</v>
      </c>
      <c r="BI40" s="37">
        <v>0</v>
      </c>
      <c r="BJ40" s="29">
        <v>0</v>
      </c>
      <c r="BK40" s="22">
        <v>0</v>
      </c>
      <c r="BL40" s="29">
        <v>0</v>
      </c>
      <c r="BM40" s="38">
        <v>0</v>
      </c>
      <c r="BN40" s="31"/>
      <c r="BO40" s="28">
        <v>0</v>
      </c>
      <c r="BP40" s="29">
        <v>0</v>
      </c>
      <c r="BQ40" s="37">
        <v>0</v>
      </c>
      <c r="BR40" s="29">
        <v>0</v>
      </c>
      <c r="BS40" s="22">
        <v>0</v>
      </c>
      <c r="BT40" s="29">
        <v>0</v>
      </c>
      <c r="BU40" s="38">
        <v>0</v>
      </c>
      <c r="BV40" s="31"/>
      <c r="BW40" s="28">
        <v>0</v>
      </c>
      <c r="BX40" s="29">
        <v>0</v>
      </c>
      <c r="BY40" s="37">
        <v>0</v>
      </c>
      <c r="BZ40" s="29">
        <v>0</v>
      </c>
      <c r="CA40" s="22">
        <v>0</v>
      </c>
      <c r="CB40" s="29">
        <v>0</v>
      </c>
      <c r="CC40" s="38">
        <v>0</v>
      </c>
      <c r="CD40" s="31"/>
      <c r="CE40" s="28">
        <v>0</v>
      </c>
      <c r="CF40" s="29">
        <v>0</v>
      </c>
      <c r="CG40" s="37">
        <v>0</v>
      </c>
      <c r="CH40" s="29">
        <v>0</v>
      </c>
      <c r="CI40" s="22"/>
      <c r="CJ40" s="29">
        <v>0</v>
      </c>
      <c r="CK40" s="38">
        <v>0</v>
      </c>
      <c r="CM40" s="27"/>
      <c r="CN40" s="27"/>
      <c r="CO40" s="27"/>
      <c r="CP40" s="27"/>
      <c r="CQ40" s="27"/>
      <c r="CR40" s="27"/>
      <c r="CS40" s="27"/>
      <c r="CT40" s="27"/>
      <c r="CU40" s="27"/>
      <c r="CV40" s="27"/>
    </row>
    <row r="41" spans="1:101" ht="15" hidden="1" customHeight="1" outlineLevel="1" x14ac:dyDescent="0.3">
      <c r="A41" s="43" t="s">
        <v>14</v>
      </c>
      <c r="B41" s="29"/>
      <c r="C41" s="28">
        <v>88</v>
      </c>
      <c r="D41" s="29">
        <f t="shared" si="1"/>
        <v>87</v>
      </c>
      <c r="E41" s="29">
        <v>175</v>
      </c>
      <c r="F41" s="29">
        <v>0</v>
      </c>
      <c r="G41" s="29">
        <v>0</v>
      </c>
      <c r="H41" s="29"/>
      <c r="I41" s="30"/>
      <c r="J41" s="6"/>
      <c r="K41" s="28">
        <v>87</v>
      </c>
      <c r="L41" s="29">
        <v>88</v>
      </c>
      <c r="M41" s="29">
        <v>175</v>
      </c>
      <c r="N41" s="29">
        <v>87</v>
      </c>
      <c r="O41" s="29">
        <v>262</v>
      </c>
      <c r="P41" s="29">
        <v>88</v>
      </c>
      <c r="Q41" s="30">
        <v>350</v>
      </c>
      <c r="R41" s="6"/>
      <c r="S41" s="28">
        <v>88</v>
      </c>
      <c r="T41" s="29">
        <v>87</v>
      </c>
      <c r="U41" s="37">
        <v>175</v>
      </c>
      <c r="V41" s="29">
        <v>88</v>
      </c>
      <c r="W41" s="22">
        <v>263</v>
      </c>
      <c r="X41" s="29">
        <v>87</v>
      </c>
      <c r="Y41" s="38">
        <v>350</v>
      </c>
      <c r="Z41" s="31"/>
      <c r="AA41" s="28">
        <v>88</v>
      </c>
      <c r="AB41" s="29">
        <v>87</v>
      </c>
      <c r="AC41" s="37">
        <v>175</v>
      </c>
      <c r="AD41" s="29">
        <v>88</v>
      </c>
      <c r="AE41" s="22">
        <v>263</v>
      </c>
      <c r="AF41" s="29">
        <v>87</v>
      </c>
      <c r="AG41" s="38">
        <v>350</v>
      </c>
      <c r="AH41" s="31"/>
      <c r="AI41" s="28">
        <v>88</v>
      </c>
      <c r="AJ41" s="29">
        <v>87</v>
      </c>
      <c r="AK41" s="37">
        <v>175</v>
      </c>
      <c r="AL41" s="29">
        <v>88</v>
      </c>
      <c r="AM41" s="22">
        <v>263</v>
      </c>
      <c r="AN41" s="29">
        <v>87</v>
      </c>
      <c r="AO41" s="38">
        <v>350</v>
      </c>
      <c r="AP41" s="31"/>
      <c r="AQ41" s="28">
        <v>88</v>
      </c>
      <c r="AR41" s="29">
        <v>87</v>
      </c>
      <c r="AS41" s="37">
        <v>175</v>
      </c>
      <c r="AT41" s="29">
        <v>87</v>
      </c>
      <c r="AU41" s="22">
        <v>262</v>
      </c>
      <c r="AV41" s="29">
        <v>88</v>
      </c>
      <c r="AW41" s="38">
        <v>350</v>
      </c>
      <c r="AX41" s="31"/>
      <c r="AY41" s="28">
        <v>88</v>
      </c>
      <c r="AZ41" s="29">
        <v>87</v>
      </c>
      <c r="BA41" s="37">
        <v>175</v>
      </c>
      <c r="BB41" s="29">
        <v>88</v>
      </c>
      <c r="BC41" s="22">
        <v>263</v>
      </c>
      <c r="BD41" s="29">
        <v>87</v>
      </c>
      <c r="BE41" s="38">
        <v>350</v>
      </c>
      <c r="BF41" s="31"/>
      <c r="BG41" s="28">
        <v>88</v>
      </c>
      <c r="BH41" s="29">
        <v>87</v>
      </c>
      <c r="BI41" s="37">
        <v>175</v>
      </c>
      <c r="BJ41" s="29">
        <v>88</v>
      </c>
      <c r="BK41" s="22">
        <v>263</v>
      </c>
      <c r="BL41" s="29">
        <v>0</v>
      </c>
      <c r="BM41" s="38">
        <v>263</v>
      </c>
      <c r="BN41" s="31"/>
      <c r="BO41" s="28">
        <v>88</v>
      </c>
      <c r="BP41" s="29">
        <v>87</v>
      </c>
      <c r="BQ41" s="37">
        <v>175</v>
      </c>
      <c r="BR41" s="29">
        <v>88</v>
      </c>
      <c r="BS41" s="22">
        <v>263</v>
      </c>
      <c r="BT41" s="29">
        <v>87</v>
      </c>
      <c r="BU41" s="38">
        <v>350</v>
      </c>
      <c r="BV41" s="31"/>
      <c r="BW41" s="28">
        <v>87</v>
      </c>
      <c r="BX41" s="29">
        <v>87</v>
      </c>
      <c r="BY41" s="29">
        <v>174</v>
      </c>
      <c r="BZ41" s="29">
        <v>88</v>
      </c>
      <c r="CA41" s="29">
        <v>262</v>
      </c>
      <c r="CB41" s="29">
        <v>87</v>
      </c>
      <c r="CC41" s="38">
        <v>349</v>
      </c>
      <c r="CD41" s="31"/>
      <c r="CE41" s="28">
        <v>0</v>
      </c>
      <c r="CF41" s="29">
        <v>0</v>
      </c>
      <c r="CG41" s="37">
        <v>0</v>
      </c>
      <c r="CH41" s="29">
        <v>58</v>
      </c>
      <c r="CI41" s="22">
        <v>58</v>
      </c>
      <c r="CJ41" s="29">
        <v>87</v>
      </c>
      <c r="CK41" s="38">
        <v>145</v>
      </c>
      <c r="CM41" s="27"/>
      <c r="CN41" s="27"/>
      <c r="CO41" s="27"/>
      <c r="CP41" s="27"/>
      <c r="CQ41" s="27"/>
      <c r="CR41" s="27"/>
      <c r="CS41" s="27"/>
      <c r="CT41" s="27"/>
      <c r="CU41" s="27"/>
      <c r="CV41" s="27"/>
    </row>
    <row r="42" spans="1:101" ht="17.25" hidden="1" customHeight="1" outlineLevel="1" x14ac:dyDescent="0.45">
      <c r="A42" s="43" t="s">
        <v>36</v>
      </c>
      <c r="B42" s="33"/>
      <c r="C42" s="32">
        <v>0</v>
      </c>
      <c r="D42" s="33">
        <f t="shared" si="1"/>
        <v>0</v>
      </c>
      <c r="E42" s="33">
        <v>0</v>
      </c>
      <c r="F42" s="33">
        <v>0</v>
      </c>
      <c r="G42" s="33">
        <v>0</v>
      </c>
      <c r="H42" s="33"/>
      <c r="I42" s="34"/>
      <c r="J42" s="6"/>
      <c r="K42" s="32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4">
        <v>0</v>
      </c>
      <c r="R42" s="6"/>
      <c r="S42" s="32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4">
        <v>0</v>
      </c>
      <c r="Z42" s="31"/>
      <c r="AA42" s="32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4">
        <v>0</v>
      </c>
      <c r="AH42" s="31"/>
      <c r="AI42" s="32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4">
        <v>0</v>
      </c>
      <c r="AP42" s="31"/>
      <c r="AQ42" s="32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4">
        <v>0</v>
      </c>
      <c r="AX42" s="31"/>
      <c r="AY42" s="32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42</v>
      </c>
      <c r="BE42" s="34">
        <v>42</v>
      </c>
      <c r="BF42" s="31"/>
      <c r="BG42" s="32">
        <v>0</v>
      </c>
      <c r="BH42" s="33">
        <v>1</v>
      </c>
      <c r="BI42" s="33">
        <v>1</v>
      </c>
      <c r="BJ42" s="33">
        <v>-2</v>
      </c>
      <c r="BK42" s="33">
        <v>-1</v>
      </c>
      <c r="BL42" s="33">
        <v>66</v>
      </c>
      <c r="BM42" s="34">
        <v>65</v>
      </c>
      <c r="BN42" s="31"/>
      <c r="BO42" s="32">
        <v>7</v>
      </c>
      <c r="BP42" s="33">
        <v>10</v>
      </c>
      <c r="BQ42" s="33">
        <v>17</v>
      </c>
      <c r="BR42" s="33">
        <v>-19</v>
      </c>
      <c r="BS42" s="33">
        <v>-2</v>
      </c>
      <c r="BT42" s="33">
        <v>1</v>
      </c>
      <c r="BU42" s="34">
        <v>-1</v>
      </c>
      <c r="BV42" s="31"/>
      <c r="BW42" s="32">
        <v>0</v>
      </c>
      <c r="BX42" s="33">
        <v>0</v>
      </c>
      <c r="BY42" s="33">
        <v>0</v>
      </c>
      <c r="BZ42" s="33">
        <v>-6</v>
      </c>
      <c r="CA42" s="33">
        <v>-6</v>
      </c>
      <c r="CB42" s="33">
        <v>9</v>
      </c>
      <c r="CC42" s="34">
        <v>3</v>
      </c>
      <c r="CD42" s="31"/>
      <c r="CE42" s="32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4">
        <v>0</v>
      </c>
      <c r="CM42" s="27"/>
      <c r="CN42" s="27"/>
      <c r="CO42" s="27"/>
      <c r="CP42" s="27"/>
      <c r="CQ42" s="27"/>
      <c r="CR42" s="27"/>
      <c r="CS42" s="27"/>
      <c r="CT42" s="27"/>
      <c r="CU42" s="27"/>
      <c r="CV42" s="27"/>
    </row>
    <row r="43" spans="1:101" s="14" customFormat="1" collapsed="1" x14ac:dyDescent="0.3">
      <c r="A43" s="89" t="s">
        <v>68</v>
      </c>
      <c r="B43" s="20"/>
      <c r="C43" s="25">
        <v>131</v>
      </c>
      <c r="D43" s="20">
        <f t="shared" si="1"/>
        <v>2043</v>
      </c>
      <c r="E43" s="20">
        <v>2174</v>
      </c>
      <c r="F43" s="20">
        <v>0</v>
      </c>
      <c r="G43" s="20">
        <v>0</v>
      </c>
      <c r="H43" s="20"/>
      <c r="I43" s="21"/>
      <c r="J43" s="12"/>
      <c r="K43" s="25">
        <v>923</v>
      </c>
      <c r="L43" s="20">
        <v>1926</v>
      </c>
      <c r="M43" s="20">
        <v>2849</v>
      </c>
      <c r="N43" s="20">
        <v>1930</v>
      </c>
      <c r="O43" s="20">
        <v>4779</v>
      </c>
      <c r="P43" s="20">
        <v>-1485</v>
      </c>
      <c r="Q43" s="21">
        <v>3294</v>
      </c>
      <c r="R43" s="12"/>
      <c r="S43" s="25">
        <v>1461</v>
      </c>
      <c r="T43" s="20">
        <v>1253</v>
      </c>
      <c r="U43" s="40">
        <v>2714</v>
      </c>
      <c r="V43" s="20">
        <v>1260</v>
      </c>
      <c r="W43" s="40">
        <v>3974</v>
      </c>
      <c r="X43" s="20">
        <v>1200</v>
      </c>
      <c r="Y43" s="41">
        <v>5174</v>
      </c>
      <c r="Z43" s="26"/>
      <c r="AA43" s="25">
        <v>1434</v>
      </c>
      <c r="AB43" s="20">
        <v>1408</v>
      </c>
      <c r="AC43" s="40">
        <v>2842</v>
      </c>
      <c r="AD43" s="20">
        <v>1224</v>
      </c>
      <c r="AE43" s="40">
        <v>4066</v>
      </c>
      <c r="AF43" s="20">
        <v>1256</v>
      </c>
      <c r="AG43" s="41">
        <v>5322</v>
      </c>
      <c r="AH43" s="26"/>
      <c r="AI43" s="25">
        <v>1569</v>
      </c>
      <c r="AJ43" s="20">
        <v>1746</v>
      </c>
      <c r="AK43" s="40">
        <v>3315</v>
      </c>
      <c r="AL43" s="20">
        <v>1821</v>
      </c>
      <c r="AM43" s="40">
        <v>5136</v>
      </c>
      <c r="AN43" s="20">
        <v>1303</v>
      </c>
      <c r="AO43" s="41">
        <v>6439</v>
      </c>
      <c r="AP43" s="26"/>
      <c r="AQ43" s="25">
        <v>1932</v>
      </c>
      <c r="AR43" s="20">
        <v>1811</v>
      </c>
      <c r="AS43" s="40">
        <v>3743</v>
      </c>
      <c r="AT43" s="20">
        <v>2422</v>
      </c>
      <c r="AU43" s="40">
        <v>6165</v>
      </c>
      <c r="AV43" s="20">
        <v>1708</v>
      </c>
      <c r="AW43" s="41">
        <v>7873</v>
      </c>
      <c r="AX43" s="26"/>
      <c r="AY43" s="25">
        <v>2961</v>
      </c>
      <c r="AZ43" s="20">
        <v>4141</v>
      </c>
      <c r="BA43" s="40">
        <v>7102</v>
      </c>
      <c r="BB43" s="20">
        <v>2926</v>
      </c>
      <c r="BC43" s="40">
        <v>10028</v>
      </c>
      <c r="BD43" s="20">
        <v>1367</v>
      </c>
      <c r="BE43" s="41">
        <v>11395</v>
      </c>
      <c r="BF43" s="26"/>
      <c r="BG43" s="25">
        <v>1947</v>
      </c>
      <c r="BH43" s="20">
        <v>2518</v>
      </c>
      <c r="BI43" s="40">
        <v>4465</v>
      </c>
      <c r="BJ43" s="20">
        <v>2818</v>
      </c>
      <c r="BK43" s="40">
        <v>7283</v>
      </c>
      <c r="BL43" s="20">
        <v>3097</v>
      </c>
      <c r="BM43" s="41">
        <v>10380</v>
      </c>
      <c r="BN43" s="26"/>
      <c r="BO43" s="25">
        <v>1215</v>
      </c>
      <c r="BP43" s="20">
        <v>1868</v>
      </c>
      <c r="BQ43" s="40">
        <v>3083</v>
      </c>
      <c r="BR43" s="20">
        <v>2505</v>
      </c>
      <c r="BS43" s="40">
        <v>5588</v>
      </c>
      <c r="BT43" s="20">
        <v>1730</v>
      </c>
      <c r="BU43" s="41">
        <v>7318</v>
      </c>
      <c r="BV43" s="26"/>
      <c r="BW43" s="25">
        <v>942</v>
      </c>
      <c r="BX43" s="20">
        <v>879</v>
      </c>
      <c r="BY43" s="40">
        <v>1821</v>
      </c>
      <c r="BZ43" s="20">
        <v>1751</v>
      </c>
      <c r="CA43" s="40">
        <v>3572</v>
      </c>
      <c r="CB43" s="20">
        <v>2047</v>
      </c>
      <c r="CC43" s="41">
        <v>5619</v>
      </c>
      <c r="CD43" s="26"/>
      <c r="CE43" s="25"/>
      <c r="CF43" s="20"/>
      <c r="CG43" s="40"/>
      <c r="CH43" s="20">
        <v>369</v>
      </c>
      <c r="CI43" s="40">
        <v>369</v>
      </c>
      <c r="CJ43" s="20">
        <v>41</v>
      </c>
      <c r="CK43" s="41">
        <v>410</v>
      </c>
      <c r="CM43" s="27"/>
      <c r="CN43" s="27"/>
      <c r="CO43" s="27"/>
      <c r="CP43" s="27"/>
      <c r="CQ43" s="27"/>
      <c r="CR43" s="27"/>
      <c r="CS43" s="27"/>
      <c r="CT43" s="27"/>
      <c r="CU43" s="27"/>
      <c r="CV43" s="27"/>
    </row>
    <row r="44" spans="1:101" x14ac:dyDescent="0.3">
      <c r="A44" s="5"/>
      <c r="B44" s="20"/>
      <c r="C44" s="25"/>
      <c r="D44" s="20"/>
      <c r="E44" s="20"/>
      <c r="F44" s="20"/>
      <c r="G44" s="20"/>
      <c r="H44" s="20"/>
      <c r="I44" s="21"/>
      <c r="J44" s="6"/>
      <c r="K44" s="25"/>
      <c r="L44" s="20"/>
      <c r="M44" s="20"/>
      <c r="N44" s="20"/>
      <c r="O44" s="20"/>
      <c r="P44" s="20"/>
      <c r="Q44" s="21"/>
      <c r="R44" s="6"/>
      <c r="S44" s="25"/>
      <c r="T44" s="31"/>
      <c r="U44" s="31"/>
      <c r="V44" s="31"/>
      <c r="W44" s="31"/>
      <c r="X44" s="31"/>
      <c r="Y44" s="42"/>
      <c r="Z44" s="6"/>
      <c r="AA44" s="25"/>
      <c r="AB44" s="31"/>
      <c r="AC44" s="31"/>
      <c r="AD44" s="31"/>
      <c r="AE44" s="31"/>
      <c r="AF44" s="31"/>
      <c r="AG44" s="42"/>
      <c r="AH44" s="6"/>
      <c r="AI44" s="25"/>
      <c r="AJ44" s="31"/>
      <c r="AK44" s="31"/>
      <c r="AL44" s="31"/>
      <c r="AM44" s="31"/>
      <c r="AN44" s="31"/>
      <c r="AO44" s="42"/>
      <c r="AP44" s="6"/>
      <c r="AQ44" s="25"/>
      <c r="AR44" s="31"/>
      <c r="AS44" s="31"/>
      <c r="AT44" s="31"/>
      <c r="AU44" s="31"/>
      <c r="AV44" s="31"/>
      <c r="AW44" s="42"/>
      <c r="AX44" s="6"/>
      <c r="AY44" s="25"/>
      <c r="AZ44" s="31"/>
      <c r="BA44" s="31"/>
      <c r="BB44" s="31"/>
      <c r="BC44" s="31"/>
      <c r="BD44" s="31"/>
      <c r="BE44" s="42"/>
      <c r="BF44" s="6"/>
      <c r="BG44" s="25"/>
      <c r="BH44" s="31"/>
      <c r="BI44" s="31"/>
      <c r="BJ44" s="31"/>
      <c r="BK44" s="31"/>
      <c r="BL44" s="31"/>
      <c r="BM44" s="42"/>
      <c r="BN44" s="6"/>
      <c r="BO44" s="25"/>
      <c r="BP44" s="31"/>
      <c r="BQ44" s="31"/>
      <c r="BR44" s="31"/>
      <c r="BS44" s="31"/>
      <c r="BT44" s="31"/>
      <c r="BU44" s="42"/>
      <c r="BV44" s="6"/>
      <c r="BW44" s="25">
        <v>0</v>
      </c>
      <c r="BX44" s="31">
        <v>0</v>
      </c>
      <c r="BY44" s="31"/>
      <c r="BZ44" s="31">
        <v>0</v>
      </c>
      <c r="CA44" s="31"/>
      <c r="CB44" s="31"/>
      <c r="CC44" s="42"/>
      <c r="CD44" s="6"/>
      <c r="CE44" s="25"/>
      <c r="CF44" s="31"/>
      <c r="CG44" s="31"/>
      <c r="CH44" s="31"/>
      <c r="CI44" s="31"/>
      <c r="CJ44" s="31"/>
      <c r="CK44" s="42"/>
      <c r="CM44" s="27"/>
      <c r="CN44" s="27"/>
      <c r="CO44" s="27"/>
      <c r="CP44" s="27"/>
      <c r="CQ44" s="27"/>
      <c r="CR44" s="27"/>
      <c r="CS44" s="27"/>
      <c r="CT44" s="27"/>
      <c r="CU44" s="27"/>
      <c r="CV44" s="27"/>
    </row>
    <row r="45" spans="1:101" x14ac:dyDescent="0.3">
      <c r="A45" s="5"/>
      <c r="B45" s="20"/>
      <c r="C45" s="25"/>
      <c r="D45" s="20"/>
      <c r="E45" s="20"/>
      <c r="F45" s="20"/>
      <c r="G45" s="20"/>
      <c r="H45" s="20"/>
      <c r="I45" s="21"/>
      <c r="J45" s="6"/>
      <c r="K45" s="25"/>
      <c r="L45" s="20"/>
      <c r="M45" s="20"/>
      <c r="N45" s="20"/>
      <c r="O45" s="20"/>
      <c r="P45" s="20"/>
      <c r="Q45" s="21"/>
      <c r="R45" s="6"/>
      <c r="S45" s="25"/>
      <c r="T45" s="31"/>
      <c r="U45" s="31"/>
      <c r="V45" s="31"/>
      <c r="W45" s="31"/>
      <c r="X45" s="31"/>
      <c r="Y45" s="42"/>
      <c r="Z45" s="6"/>
      <c r="AA45" s="25"/>
      <c r="AB45" s="31"/>
      <c r="AC45" s="31"/>
      <c r="AD45" s="31"/>
      <c r="AE45" s="31"/>
      <c r="AF45" s="31"/>
      <c r="AG45" s="42"/>
      <c r="AH45" s="6"/>
      <c r="AI45" s="25"/>
      <c r="AJ45" s="31"/>
      <c r="AK45" s="31"/>
      <c r="AL45" s="31"/>
      <c r="AM45" s="31"/>
      <c r="AN45" s="31"/>
      <c r="AO45" s="42"/>
      <c r="AP45" s="6"/>
      <c r="AQ45" s="25"/>
      <c r="AR45" s="31"/>
      <c r="AS45" s="31"/>
      <c r="AT45" s="31"/>
      <c r="AU45" s="31"/>
      <c r="AV45" s="31"/>
      <c r="AW45" s="42"/>
      <c r="AX45" s="6"/>
      <c r="AY45" s="25"/>
      <c r="AZ45" s="31"/>
      <c r="BA45" s="31"/>
      <c r="BB45" s="31"/>
      <c r="BC45" s="31"/>
      <c r="BD45" s="31"/>
      <c r="BE45" s="42"/>
      <c r="BF45" s="6"/>
      <c r="BG45" s="25"/>
      <c r="BH45" s="31"/>
      <c r="BI45" s="31"/>
      <c r="BJ45" s="31"/>
      <c r="BK45" s="31"/>
      <c r="BL45" s="31"/>
      <c r="BM45" s="42"/>
      <c r="BN45" s="6"/>
      <c r="BO45" s="25"/>
      <c r="BP45" s="31"/>
      <c r="BQ45" s="31"/>
      <c r="BR45" s="31"/>
      <c r="BS45" s="31"/>
      <c r="BT45" s="31"/>
      <c r="BU45" s="42"/>
      <c r="BV45" s="6"/>
      <c r="BW45" s="25">
        <v>0</v>
      </c>
      <c r="BX45" s="31">
        <v>0</v>
      </c>
      <c r="BY45" s="31"/>
      <c r="BZ45" s="31">
        <v>0</v>
      </c>
      <c r="CA45" s="31"/>
      <c r="CB45" s="31"/>
      <c r="CC45" s="42"/>
      <c r="CD45" s="6"/>
      <c r="CE45" s="25"/>
      <c r="CF45" s="31"/>
      <c r="CG45" s="31"/>
      <c r="CH45" s="31"/>
      <c r="CI45" s="31"/>
      <c r="CJ45" s="31"/>
      <c r="CK45" s="42"/>
      <c r="CM45" s="27"/>
      <c r="CN45" s="27"/>
      <c r="CO45" s="27"/>
      <c r="CP45" s="27"/>
      <c r="CQ45" s="27"/>
      <c r="CR45" s="27"/>
      <c r="CS45" s="27"/>
      <c r="CT45" s="27"/>
      <c r="CU45" s="27"/>
      <c r="CV45" s="27"/>
    </row>
    <row r="46" spans="1:101" s="14" customFormat="1" x14ac:dyDescent="0.3">
      <c r="A46" s="16" t="s">
        <v>27</v>
      </c>
      <c r="B46" s="20"/>
      <c r="C46" s="25">
        <v>28385</v>
      </c>
      <c r="D46" s="20">
        <v>28419</v>
      </c>
      <c r="E46" s="20"/>
      <c r="F46" s="20">
        <v>0</v>
      </c>
      <c r="G46" s="20">
        <v>0</v>
      </c>
      <c r="H46" s="20"/>
      <c r="I46" s="21"/>
      <c r="J46" s="12"/>
      <c r="K46" s="25">
        <v>30882</v>
      </c>
      <c r="L46" s="20">
        <v>31358</v>
      </c>
      <c r="M46" s="20"/>
      <c r="N46" s="20">
        <v>35515</v>
      </c>
      <c r="O46" s="20"/>
      <c r="P46" s="20">
        <v>31771</v>
      </c>
      <c r="Q46" s="21"/>
      <c r="R46" s="12"/>
      <c r="S46" s="25">
        <v>40822</v>
      </c>
      <c r="T46" s="40">
        <v>41124</v>
      </c>
      <c r="U46" s="40"/>
      <c r="V46" s="40">
        <v>39136</v>
      </c>
      <c r="W46" s="40"/>
      <c r="X46" s="40">
        <v>38600</v>
      </c>
      <c r="Y46" s="41"/>
      <c r="Z46" s="26"/>
      <c r="AA46" s="25">
        <v>46511</v>
      </c>
      <c r="AB46" s="40">
        <v>43697</v>
      </c>
      <c r="AC46" s="40"/>
      <c r="AD46" s="40">
        <v>44852</v>
      </c>
      <c r="AE46" s="40"/>
      <c r="AF46" s="40">
        <v>38789</v>
      </c>
      <c r="AG46" s="41"/>
      <c r="AH46" s="26"/>
      <c r="AI46" s="25">
        <v>43761</v>
      </c>
      <c r="AJ46" s="40">
        <v>44097</v>
      </c>
      <c r="AK46" s="40"/>
      <c r="AL46" s="40">
        <v>44548</v>
      </c>
      <c r="AM46" s="40"/>
      <c r="AN46" s="40">
        <v>44486</v>
      </c>
      <c r="AO46" s="41"/>
      <c r="AP46" s="26"/>
      <c r="AQ46" s="25">
        <v>45112</v>
      </c>
      <c r="AR46" s="40">
        <v>45254</v>
      </c>
      <c r="AS46" s="40"/>
      <c r="AT46" s="40">
        <v>45315</v>
      </c>
      <c r="AU46" s="40"/>
      <c r="AV46" s="40">
        <v>43330</v>
      </c>
      <c r="AW46" s="41"/>
      <c r="AX46" s="26"/>
      <c r="AY46" s="25">
        <v>46421</v>
      </c>
      <c r="AZ46" s="40">
        <v>47499</v>
      </c>
      <c r="BA46" s="40"/>
      <c r="BB46" s="40">
        <v>45930</v>
      </c>
      <c r="BC46" s="40"/>
      <c r="BD46" s="40">
        <v>44698</v>
      </c>
      <c r="BE46" s="41"/>
      <c r="BF46" s="26"/>
      <c r="BG46" s="25">
        <v>48779</v>
      </c>
      <c r="BH46" s="40">
        <v>48834</v>
      </c>
      <c r="BI46" s="40"/>
      <c r="BJ46" s="40">
        <v>47902</v>
      </c>
      <c r="BK46" s="40"/>
      <c r="BL46" s="40">
        <v>49165</v>
      </c>
      <c r="BM46" s="41"/>
      <c r="BN46" s="26"/>
      <c r="BO46" s="25">
        <v>49480</v>
      </c>
      <c r="BP46" s="40">
        <v>50199</v>
      </c>
      <c r="BQ46" s="40"/>
      <c r="BR46" s="40">
        <v>53115</v>
      </c>
      <c r="BS46" s="40"/>
      <c r="BT46" s="40">
        <v>50004</v>
      </c>
      <c r="BU46" s="41"/>
      <c r="BV46" s="26"/>
      <c r="BW46" s="25">
        <v>44189</v>
      </c>
      <c r="BX46" s="20">
        <v>49115</v>
      </c>
      <c r="BY46" s="40"/>
      <c r="BZ46" s="20">
        <v>49886</v>
      </c>
      <c r="CA46" s="40"/>
      <c r="CB46" s="20">
        <v>52723</v>
      </c>
      <c r="CC46" s="41"/>
      <c r="CD46" s="26"/>
      <c r="CE46" s="25">
        <v>0</v>
      </c>
      <c r="CF46" s="20">
        <v>0</v>
      </c>
      <c r="CG46" s="40"/>
      <c r="CH46" s="40">
        <v>35160</v>
      </c>
      <c r="CI46" s="20"/>
      <c r="CJ46" s="20">
        <v>44674</v>
      </c>
      <c r="CK46" s="41"/>
    </row>
    <row r="47" spans="1:101" s="14" customFormat="1" ht="7.5" customHeight="1" x14ac:dyDescent="0.3">
      <c r="A47" s="16"/>
      <c r="B47" s="20"/>
      <c r="C47" s="25"/>
      <c r="D47" s="20"/>
      <c r="E47" s="20"/>
      <c r="F47" s="20"/>
      <c r="G47" s="20"/>
      <c r="H47" s="20"/>
      <c r="I47" s="21"/>
      <c r="J47" s="12"/>
      <c r="K47" s="25"/>
      <c r="L47" s="20"/>
      <c r="M47" s="20"/>
      <c r="N47" s="20"/>
      <c r="O47" s="20"/>
      <c r="P47" s="20"/>
      <c r="Q47" s="21"/>
      <c r="R47" s="12"/>
      <c r="S47" s="25"/>
      <c r="T47" s="40"/>
      <c r="U47" s="40"/>
      <c r="V47" s="26"/>
      <c r="W47" s="40"/>
      <c r="X47" s="40"/>
      <c r="Y47" s="41"/>
      <c r="Z47" s="31"/>
      <c r="AA47" s="25"/>
      <c r="AB47" s="40"/>
      <c r="AC47" s="40"/>
      <c r="AD47" s="26"/>
      <c r="AE47" s="40"/>
      <c r="AF47" s="40"/>
      <c r="AG47" s="41"/>
      <c r="AH47" s="31"/>
      <c r="AI47" s="25"/>
      <c r="AJ47" s="40"/>
      <c r="AK47" s="40"/>
      <c r="AL47" s="26"/>
      <c r="AM47" s="40"/>
      <c r="AN47" s="40"/>
      <c r="AO47" s="41"/>
      <c r="AP47" s="31"/>
      <c r="AQ47" s="25"/>
      <c r="AR47" s="40"/>
      <c r="AS47" s="40"/>
      <c r="AT47" s="26"/>
      <c r="AU47" s="40"/>
      <c r="AV47" s="40"/>
      <c r="AW47" s="41"/>
      <c r="AX47" s="31"/>
      <c r="AY47" s="25"/>
      <c r="AZ47" s="40"/>
      <c r="BA47" s="40"/>
      <c r="BB47" s="26"/>
      <c r="BC47" s="40"/>
      <c r="BD47" s="40"/>
      <c r="BE47" s="41"/>
      <c r="BF47" s="31"/>
      <c r="BG47" s="25"/>
      <c r="BH47" s="40"/>
      <c r="BI47" s="40"/>
      <c r="BJ47" s="26"/>
      <c r="BK47" s="40"/>
      <c r="BL47" s="40"/>
      <c r="BM47" s="41"/>
      <c r="BN47" s="31"/>
      <c r="BO47" s="25"/>
      <c r="BP47" s="40"/>
      <c r="BQ47" s="40"/>
      <c r="BR47" s="26"/>
      <c r="BS47" s="40"/>
      <c r="BT47" s="40"/>
      <c r="BU47" s="41"/>
      <c r="BV47" s="31"/>
      <c r="BW47" s="25"/>
      <c r="BX47" s="40"/>
      <c r="BY47" s="40"/>
      <c r="BZ47" s="40"/>
      <c r="CA47" s="40"/>
      <c r="CB47" s="40"/>
      <c r="CC47" s="41"/>
      <c r="CD47" s="31"/>
      <c r="CE47" s="25"/>
      <c r="CF47" s="20"/>
      <c r="CG47" s="40"/>
      <c r="CH47" s="40"/>
      <c r="CI47" s="40"/>
      <c r="CJ47" s="40"/>
      <c r="CK47" s="41"/>
    </row>
    <row r="48" spans="1:101" ht="15" hidden="1" customHeight="1" outlineLevel="1" x14ac:dyDescent="0.3">
      <c r="A48" s="43" t="s">
        <v>28</v>
      </c>
      <c r="B48" s="29"/>
      <c r="C48" s="28">
        <v>11991</v>
      </c>
      <c r="D48" s="29">
        <v>11242</v>
      </c>
      <c r="E48" s="29"/>
      <c r="F48" s="29">
        <v>0</v>
      </c>
      <c r="G48" s="29">
        <v>0</v>
      </c>
      <c r="H48" s="29"/>
      <c r="I48" s="30"/>
      <c r="J48" s="6"/>
      <c r="K48" s="28">
        <v>12614</v>
      </c>
      <c r="L48" s="29">
        <v>12242</v>
      </c>
      <c r="M48" s="29"/>
      <c r="N48" s="29">
        <v>12334</v>
      </c>
      <c r="O48" s="29"/>
      <c r="P48" s="29">
        <v>12591</v>
      </c>
      <c r="Q48" s="30"/>
      <c r="R48" s="6"/>
      <c r="S48" s="28">
        <v>14868</v>
      </c>
      <c r="T48" s="39">
        <v>15150</v>
      </c>
      <c r="U48" s="29"/>
      <c r="V48" s="37">
        <v>11763</v>
      </c>
      <c r="W48" s="29"/>
      <c r="X48" s="39">
        <v>11139</v>
      </c>
      <c r="Y48" s="30"/>
      <c r="Z48" s="31"/>
      <c r="AA48" s="28">
        <v>18190</v>
      </c>
      <c r="AB48" s="39">
        <v>15962</v>
      </c>
      <c r="AC48" s="29"/>
      <c r="AD48" s="37">
        <v>15768</v>
      </c>
      <c r="AE48" s="29"/>
      <c r="AF48" s="39">
        <v>14570</v>
      </c>
      <c r="AG48" s="30"/>
      <c r="AH48" s="31"/>
      <c r="AI48" s="28">
        <v>1201</v>
      </c>
      <c r="AJ48" s="39">
        <v>400</v>
      </c>
      <c r="AK48" s="29"/>
      <c r="AL48" s="37">
        <v>3</v>
      </c>
      <c r="AM48" s="29"/>
      <c r="AN48" s="39">
        <v>0</v>
      </c>
      <c r="AO48" s="30"/>
      <c r="AP48" s="31"/>
      <c r="AQ48" s="28">
        <v>5302</v>
      </c>
      <c r="AR48" s="39">
        <v>3970</v>
      </c>
      <c r="AS48" s="29"/>
      <c r="AT48" s="37">
        <v>3177</v>
      </c>
      <c r="AU48" s="29"/>
      <c r="AV48" s="39">
        <v>1269</v>
      </c>
      <c r="AW48" s="30"/>
      <c r="AX48" s="31"/>
      <c r="AY48" s="28">
        <v>11485</v>
      </c>
      <c r="AZ48" s="39">
        <v>10693</v>
      </c>
      <c r="BA48" s="29"/>
      <c r="BB48" s="37">
        <v>7923</v>
      </c>
      <c r="BC48" s="29"/>
      <c r="BD48" s="39">
        <v>5779</v>
      </c>
      <c r="BE48" s="30"/>
      <c r="BF48" s="31"/>
      <c r="BG48" s="28">
        <v>18957</v>
      </c>
      <c r="BH48" s="39">
        <v>16993</v>
      </c>
      <c r="BI48" s="29"/>
      <c r="BJ48" s="37">
        <v>17936</v>
      </c>
      <c r="BK48" s="29"/>
      <c r="BL48" s="39">
        <v>16124</v>
      </c>
      <c r="BM48" s="30"/>
      <c r="BN48" s="31"/>
      <c r="BO48" s="28">
        <v>23026</v>
      </c>
      <c r="BP48" s="39">
        <v>23031</v>
      </c>
      <c r="BQ48" s="29"/>
      <c r="BR48" s="37">
        <v>21065</v>
      </c>
      <c r="BS48" s="29"/>
      <c r="BT48" s="39">
        <v>18859</v>
      </c>
      <c r="BU48" s="30"/>
      <c r="BV48" s="31"/>
      <c r="BW48" s="28">
        <v>21586</v>
      </c>
      <c r="BX48" s="29">
        <v>23713</v>
      </c>
      <c r="BY48" s="29"/>
      <c r="BZ48" s="29">
        <v>24365</v>
      </c>
      <c r="CA48" s="29"/>
      <c r="CB48" s="29">
        <v>24732</v>
      </c>
      <c r="CC48" s="30"/>
      <c r="CD48" s="31"/>
      <c r="CE48" s="28">
        <v>0</v>
      </c>
      <c r="CF48" s="29">
        <v>0</v>
      </c>
      <c r="CG48" s="29"/>
      <c r="CH48" s="29">
        <v>11790</v>
      </c>
      <c r="CI48" s="20"/>
      <c r="CJ48" s="20">
        <v>21452</v>
      </c>
      <c r="CK48" s="30"/>
    </row>
    <row r="49" spans="1:89" ht="15" hidden="1" customHeight="1" outlineLevel="1" x14ac:dyDescent="0.3">
      <c r="A49" s="5" t="s">
        <v>30</v>
      </c>
      <c r="B49" s="29"/>
      <c r="C49" s="28">
        <v>6535</v>
      </c>
      <c r="D49" s="29">
        <v>6311</v>
      </c>
      <c r="E49" s="29"/>
      <c r="F49" s="29">
        <v>0</v>
      </c>
      <c r="G49" s="29">
        <v>0</v>
      </c>
      <c r="H49" s="29"/>
      <c r="I49" s="30"/>
      <c r="J49" s="6"/>
      <c r="K49" s="28">
        <v>6818</v>
      </c>
      <c r="L49" s="29">
        <v>6950</v>
      </c>
      <c r="M49" s="29"/>
      <c r="N49" s="29">
        <v>10179</v>
      </c>
      <c r="O49" s="29"/>
      <c r="P49" s="29">
        <v>8566</v>
      </c>
      <c r="Q49" s="30"/>
      <c r="R49" s="6"/>
      <c r="S49" s="28">
        <v>6169</v>
      </c>
      <c r="T49" s="39">
        <v>5969</v>
      </c>
      <c r="U49" s="29"/>
      <c r="V49" s="37">
        <v>7144</v>
      </c>
      <c r="W49" s="29"/>
      <c r="X49" s="39">
        <v>7047</v>
      </c>
      <c r="Y49" s="30"/>
      <c r="Z49" s="31"/>
      <c r="AA49" s="28">
        <v>8469</v>
      </c>
      <c r="AB49" s="39">
        <v>8110</v>
      </c>
      <c r="AC49" s="29"/>
      <c r="AD49" s="37">
        <v>9252</v>
      </c>
      <c r="AE49" s="29"/>
      <c r="AF49" s="39">
        <v>4853</v>
      </c>
      <c r="AG49" s="30"/>
      <c r="AH49" s="31"/>
      <c r="AI49" s="28">
        <v>7661</v>
      </c>
      <c r="AJ49" s="39">
        <v>8052</v>
      </c>
      <c r="AK49" s="29"/>
      <c r="AL49" s="37">
        <v>7996</v>
      </c>
      <c r="AM49" s="29"/>
      <c r="AN49" s="39">
        <v>7509</v>
      </c>
      <c r="AO49" s="30"/>
      <c r="AP49" s="31"/>
      <c r="AQ49" s="28">
        <v>7613</v>
      </c>
      <c r="AR49" s="39">
        <v>8443</v>
      </c>
      <c r="AS49" s="29"/>
      <c r="AT49" s="37">
        <v>8353</v>
      </c>
      <c r="AU49" s="29"/>
      <c r="AV49" s="39">
        <v>7692</v>
      </c>
      <c r="AW49" s="30"/>
      <c r="AX49" s="31"/>
      <c r="AY49" s="28">
        <v>7286</v>
      </c>
      <c r="AZ49" s="39">
        <v>7106</v>
      </c>
      <c r="BA49" s="29"/>
      <c r="BB49" s="37">
        <v>6773</v>
      </c>
      <c r="BC49" s="29"/>
      <c r="BD49" s="39">
        <v>7458</v>
      </c>
      <c r="BE49" s="30"/>
      <c r="BF49" s="31"/>
      <c r="BG49" s="28">
        <v>3952</v>
      </c>
      <c r="BH49" s="39">
        <v>5084</v>
      </c>
      <c r="BI49" s="29"/>
      <c r="BJ49" s="37">
        <v>5443</v>
      </c>
      <c r="BK49" s="29"/>
      <c r="BL49" s="39">
        <v>6696</v>
      </c>
      <c r="BM49" s="30"/>
      <c r="BN49" s="31"/>
      <c r="BO49" s="28">
        <v>4335</v>
      </c>
      <c r="BP49" s="39">
        <v>4397</v>
      </c>
      <c r="BQ49" s="29"/>
      <c r="BR49" s="37">
        <v>7166</v>
      </c>
      <c r="BS49" s="29"/>
      <c r="BT49" s="39">
        <v>5877</v>
      </c>
      <c r="BU49" s="30"/>
      <c r="BV49" s="31"/>
      <c r="BW49" s="28">
        <v>3413</v>
      </c>
      <c r="BX49" s="29">
        <v>4000</v>
      </c>
      <c r="BY49" s="29"/>
      <c r="BZ49" s="29">
        <v>3834</v>
      </c>
      <c r="CA49" s="29"/>
      <c r="CB49" s="29">
        <v>5797</v>
      </c>
      <c r="CC49" s="30"/>
      <c r="CD49" s="31"/>
      <c r="CE49" s="28">
        <v>0</v>
      </c>
      <c r="CF49" s="29">
        <v>0</v>
      </c>
      <c r="CG49" s="29"/>
      <c r="CH49" s="29">
        <v>3308</v>
      </c>
      <c r="CI49" s="20"/>
      <c r="CJ49" s="29">
        <v>3906</v>
      </c>
      <c r="CK49" s="30"/>
    </row>
    <row r="50" spans="1:89" s="14" customFormat="1" collapsed="1" x14ac:dyDescent="0.3">
      <c r="A50" s="16" t="s">
        <v>31</v>
      </c>
      <c r="B50" s="20"/>
      <c r="C50" s="25">
        <v>18526</v>
      </c>
      <c r="D50" s="20">
        <v>17553</v>
      </c>
      <c r="E50" s="20"/>
      <c r="F50" s="20">
        <v>0</v>
      </c>
      <c r="G50" s="20">
        <v>0</v>
      </c>
      <c r="H50" s="20"/>
      <c r="I50" s="21"/>
      <c r="J50" s="12"/>
      <c r="K50" s="25">
        <v>19432</v>
      </c>
      <c r="L50" s="20">
        <v>19192</v>
      </c>
      <c r="M50" s="20"/>
      <c r="N50" s="20">
        <v>22513</v>
      </c>
      <c r="O50" s="20"/>
      <c r="P50" s="20">
        <v>21157</v>
      </c>
      <c r="Q50" s="21"/>
      <c r="R50" s="12"/>
      <c r="S50" s="25">
        <v>21037</v>
      </c>
      <c r="T50" s="40">
        <v>21119</v>
      </c>
      <c r="U50" s="20"/>
      <c r="V50" s="40">
        <v>18907</v>
      </c>
      <c r="W50" s="20"/>
      <c r="X50" s="40">
        <v>18186</v>
      </c>
      <c r="Y50" s="21"/>
      <c r="Z50" s="26"/>
      <c r="AA50" s="25">
        <v>26659</v>
      </c>
      <c r="AB50" s="40">
        <v>24072</v>
      </c>
      <c r="AC50" s="20"/>
      <c r="AD50" s="40">
        <v>25020</v>
      </c>
      <c r="AE50" s="20"/>
      <c r="AF50" s="40">
        <v>19423</v>
      </c>
      <c r="AG50" s="21"/>
      <c r="AH50" s="26"/>
      <c r="AI50" s="25">
        <v>8862</v>
      </c>
      <c r="AJ50" s="40">
        <v>8452</v>
      </c>
      <c r="AK50" s="20"/>
      <c r="AL50" s="40">
        <v>7999</v>
      </c>
      <c r="AM50" s="20"/>
      <c r="AN50" s="40">
        <v>7509</v>
      </c>
      <c r="AO50" s="21"/>
      <c r="AP50" s="26"/>
      <c r="AQ50" s="25">
        <v>12915</v>
      </c>
      <c r="AR50" s="40">
        <v>12413</v>
      </c>
      <c r="AS50" s="20"/>
      <c r="AT50" s="40">
        <v>11530</v>
      </c>
      <c r="AU50" s="20"/>
      <c r="AV50" s="40">
        <v>8961</v>
      </c>
      <c r="AW50" s="21"/>
      <c r="AX50" s="26"/>
      <c r="AY50" s="25">
        <v>18771</v>
      </c>
      <c r="AZ50" s="40">
        <v>17799</v>
      </c>
      <c r="BA50" s="20"/>
      <c r="BB50" s="40">
        <v>14696</v>
      </c>
      <c r="BC50" s="20"/>
      <c r="BD50" s="40">
        <v>13237</v>
      </c>
      <c r="BE50" s="21"/>
      <c r="BF50" s="26"/>
      <c r="BG50" s="25">
        <v>22909</v>
      </c>
      <c r="BH50" s="40">
        <v>22077</v>
      </c>
      <c r="BI50" s="20"/>
      <c r="BJ50" s="40">
        <v>23379</v>
      </c>
      <c r="BK50" s="20"/>
      <c r="BL50" s="40">
        <v>22820</v>
      </c>
      <c r="BM50" s="21"/>
      <c r="BN50" s="26"/>
      <c r="BO50" s="25">
        <v>27361</v>
      </c>
      <c r="BP50" s="40">
        <v>27428</v>
      </c>
      <c r="BQ50" s="20"/>
      <c r="BR50" s="40">
        <v>28231</v>
      </c>
      <c r="BS50" s="20"/>
      <c r="BT50" s="40">
        <v>24736</v>
      </c>
      <c r="BU50" s="21"/>
      <c r="BV50" s="26"/>
      <c r="BW50" s="25">
        <v>24999</v>
      </c>
      <c r="BX50" s="20">
        <v>27713</v>
      </c>
      <c r="BY50" s="20"/>
      <c r="BZ50" s="20">
        <v>28199</v>
      </c>
      <c r="CA50" s="20"/>
      <c r="CB50" s="20">
        <v>30529</v>
      </c>
      <c r="CC50" s="21"/>
      <c r="CD50" s="26"/>
      <c r="CE50" s="25">
        <v>0</v>
      </c>
      <c r="CF50" s="20">
        <v>0</v>
      </c>
      <c r="CG50" s="20"/>
      <c r="CH50" s="20">
        <v>15098</v>
      </c>
      <c r="CI50" s="20"/>
      <c r="CJ50" s="20">
        <v>25358</v>
      </c>
      <c r="CK50" s="21"/>
    </row>
    <row r="51" spans="1:89" s="14" customFormat="1" ht="8.25" customHeight="1" x14ac:dyDescent="0.3">
      <c r="A51" s="16"/>
      <c r="B51" s="20"/>
      <c r="C51" s="25"/>
      <c r="D51" s="20"/>
      <c r="E51" s="20"/>
      <c r="F51" s="20"/>
      <c r="G51" s="20"/>
      <c r="H51" s="20"/>
      <c r="I51" s="21"/>
      <c r="J51" s="12"/>
      <c r="K51" s="25"/>
      <c r="L51" s="20"/>
      <c r="M51" s="20"/>
      <c r="N51" s="20"/>
      <c r="O51" s="20"/>
      <c r="P51" s="20"/>
      <c r="Q51" s="21"/>
      <c r="R51" s="12"/>
      <c r="S51" s="25"/>
      <c r="T51" s="40"/>
      <c r="U51" s="20"/>
      <c r="V51" s="40"/>
      <c r="W51" s="20"/>
      <c r="X51" s="40"/>
      <c r="Y51" s="21"/>
      <c r="Z51" s="26"/>
      <c r="AA51" s="25"/>
      <c r="AB51" s="40"/>
      <c r="AC51" s="20"/>
      <c r="AD51" s="40"/>
      <c r="AE51" s="20"/>
      <c r="AF51" s="40"/>
      <c r="AG51" s="21"/>
      <c r="AH51" s="26"/>
      <c r="AI51" s="25"/>
      <c r="AJ51" s="40"/>
      <c r="AK51" s="20"/>
      <c r="AL51" s="40"/>
      <c r="AM51" s="20"/>
      <c r="AN51" s="40"/>
      <c r="AO51" s="21"/>
      <c r="AP51" s="26"/>
      <c r="AQ51" s="25"/>
      <c r="AR51" s="40"/>
      <c r="AS51" s="20"/>
      <c r="AT51" s="40"/>
      <c r="AU51" s="20"/>
      <c r="AV51" s="40"/>
      <c r="AW51" s="21"/>
      <c r="AX51" s="26"/>
      <c r="AY51" s="25"/>
      <c r="AZ51" s="40"/>
      <c r="BA51" s="20"/>
      <c r="BB51" s="40"/>
      <c r="BC51" s="20"/>
      <c r="BD51" s="40"/>
      <c r="BE51" s="21"/>
      <c r="BF51" s="26"/>
      <c r="BG51" s="25"/>
      <c r="BH51" s="40"/>
      <c r="BI51" s="20"/>
      <c r="BJ51" s="40"/>
      <c r="BK51" s="20"/>
      <c r="BL51" s="40"/>
      <c r="BM51" s="21"/>
      <c r="BN51" s="26"/>
      <c r="BO51" s="25"/>
      <c r="BP51" s="40"/>
      <c r="BQ51" s="20"/>
      <c r="BR51" s="40"/>
      <c r="BS51" s="20"/>
      <c r="BT51" s="40"/>
      <c r="BU51" s="21"/>
      <c r="BV51" s="26"/>
      <c r="BW51" s="25"/>
      <c r="BX51" s="20"/>
      <c r="BY51" s="20"/>
      <c r="BZ51" s="20"/>
      <c r="CA51" s="20"/>
      <c r="CB51" s="20"/>
      <c r="CC51" s="21"/>
      <c r="CD51" s="26"/>
      <c r="CE51" s="25"/>
      <c r="CF51" s="20"/>
      <c r="CG51" s="20"/>
      <c r="CH51" s="20"/>
      <c r="CI51" s="20"/>
      <c r="CJ51" s="20"/>
      <c r="CK51" s="21"/>
    </row>
    <row r="52" spans="1:89" s="14" customFormat="1" x14ac:dyDescent="0.3">
      <c r="A52" s="16" t="s">
        <v>39</v>
      </c>
      <c r="B52" s="20"/>
      <c r="C52" s="25">
        <v>9859</v>
      </c>
      <c r="D52" s="20">
        <v>10866</v>
      </c>
      <c r="E52" s="20"/>
      <c r="F52" s="20">
        <v>0</v>
      </c>
      <c r="G52" s="20">
        <v>0</v>
      </c>
      <c r="H52" s="20"/>
      <c r="I52" s="21"/>
      <c r="J52" s="12"/>
      <c r="K52" s="25">
        <v>11450</v>
      </c>
      <c r="L52" s="20">
        <v>12166</v>
      </c>
      <c r="M52" s="20"/>
      <c r="N52" s="20">
        <v>13002</v>
      </c>
      <c r="O52" s="20"/>
      <c r="P52" s="20">
        <v>10614</v>
      </c>
      <c r="Q52" s="21"/>
      <c r="R52" s="12"/>
      <c r="S52" s="25">
        <v>19785</v>
      </c>
      <c r="T52" s="40">
        <v>20005</v>
      </c>
      <c r="U52" s="20"/>
      <c r="V52" s="40">
        <v>20229</v>
      </c>
      <c r="W52" s="20"/>
      <c r="X52" s="40">
        <v>20414</v>
      </c>
      <c r="Y52" s="21"/>
      <c r="Z52" s="26"/>
      <c r="AA52" s="25">
        <v>19852</v>
      </c>
      <c r="AB52" s="40">
        <v>19625</v>
      </c>
      <c r="AC52" s="20"/>
      <c r="AD52" s="40">
        <v>19832</v>
      </c>
      <c r="AE52" s="20"/>
      <c r="AF52" s="40">
        <v>19366</v>
      </c>
      <c r="AG52" s="21"/>
      <c r="AH52" s="26"/>
      <c r="AI52" s="25">
        <v>34899</v>
      </c>
      <c r="AJ52" s="40">
        <v>35645</v>
      </c>
      <c r="AK52" s="20"/>
      <c r="AL52" s="40">
        <v>36549</v>
      </c>
      <c r="AM52" s="20"/>
      <c r="AN52" s="40">
        <v>36977</v>
      </c>
      <c r="AO52" s="21"/>
      <c r="AP52" s="26"/>
      <c r="AQ52" s="25">
        <v>32197</v>
      </c>
      <c r="AR52" s="40">
        <v>32841</v>
      </c>
      <c r="AS52" s="20"/>
      <c r="AT52" s="40">
        <v>33785</v>
      </c>
      <c r="AU52" s="20"/>
      <c r="AV52" s="40">
        <v>34369</v>
      </c>
      <c r="AW52" s="21"/>
      <c r="AX52" s="26"/>
      <c r="AY52" s="25">
        <v>27650</v>
      </c>
      <c r="AZ52" s="40">
        <v>29700</v>
      </c>
      <c r="BA52" s="20"/>
      <c r="BB52" s="40">
        <v>31234</v>
      </c>
      <c r="BC52" s="20"/>
      <c r="BD52" s="40">
        <v>31461</v>
      </c>
      <c r="BE52" s="21"/>
      <c r="BF52" s="26"/>
      <c r="BG52" s="25">
        <v>25870</v>
      </c>
      <c r="BH52" s="40">
        <v>26757</v>
      </c>
      <c r="BI52" s="20"/>
      <c r="BJ52" s="40">
        <v>24523</v>
      </c>
      <c r="BK52" s="20"/>
      <c r="BL52" s="40">
        <v>26345</v>
      </c>
      <c r="BM52" s="21"/>
      <c r="BN52" s="26"/>
      <c r="BO52" s="25">
        <v>22119</v>
      </c>
      <c r="BP52" s="40">
        <v>22771</v>
      </c>
      <c r="BQ52" s="20"/>
      <c r="BR52" s="40">
        <v>24884</v>
      </c>
      <c r="BS52" s="20"/>
      <c r="BT52" s="40">
        <v>25268</v>
      </c>
      <c r="BU52" s="21"/>
      <c r="BV52" s="26"/>
      <c r="BW52" s="25">
        <v>19190</v>
      </c>
      <c r="BX52" s="20">
        <v>21402</v>
      </c>
      <c r="BY52" s="20"/>
      <c r="BZ52" s="20">
        <v>21687</v>
      </c>
      <c r="CA52" s="20"/>
      <c r="CB52" s="20">
        <v>22194</v>
      </c>
      <c r="CC52" s="21"/>
      <c r="CD52" s="26"/>
      <c r="CE52" s="25">
        <v>0</v>
      </c>
      <c r="CF52" s="20">
        <v>0</v>
      </c>
      <c r="CG52" s="20"/>
      <c r="CH52" s="20">
        <v>20062</v>
      </c>
      <c r="CI52" s="20"/>
      <c r="CJ52" s="20">
        <v>19316</v>
      </c>
      <c r="CK52" s="21"/>
    </row>
    <row r="53" spans="1:89" ht="7.5" customHeight="1" x14ac:dyDescent="0.3">
      <c r="A53" s="5"/>
      <c r="B53" s="20"/>
      <c r="C53" s="25"/>
      <c r="D53" s="20"/>
      <c r="E53" s="20"/>
      <c r="F53" s="20"/>
      <c r="G53" s="20"/>
      <c r="H53" s="20"/>
      <c r="I53" s="21"/>
      <c r="J53" s="6"/>
      <c r="K53" s="25"/>
      <c r="L53" s="20"/>
      <c r="M53" s="20"/>
      <c r="N53" s="20"/>
      <c r="O53" s="20"/>
      <c r="P53" s="20"/>
      <c r="Q53" s="21"/>
      <c r="R53" s="6"/>
      <c r="S53" s="25"/>
      <c r="T53" s="37"/>
      <c r="U53" s="37"/>
      <c r="V53" s="37"/>
      <c r="W53" s="37"/>
      <c r="X53" s="37"/>
      <c r="Y53" s="38"/>
      <c r="Z53" s="6"/>
      <c r="AA53" s="25"/>
      <c r="AB53" s="37"/>
      <c r="AC53" s="37"/>
      <c r="AD53" s="37"/>
      <c r="AE53" s="37"/>
      <c r="AF53" s="37"/>
      <c r="AG53" s="38"/>
      <c r="AH53" s="6"/>
      <c r="AI53" s="25"/>
      <c r="AJ53" s="37"/>
      <c r="AK53" s="37"/>
      <c r="AL53" s="37"/>
      <c r="AM53" s="37"/>
      <c r="AN53" s="37"/>
      <c r="AO53" s="38"/>
      <c r="AP53" s="6"/>
      <c r="AQ53" s="25"/>
      <c r="AR53" s="37"/>
      <c r="AS53" s="37"/>
      <c r="AT53" s="37"/>
      <c r="AU53" s="37"/>
      <c r="AV53" s="37"/>
      <c r="AW53" s="38"/>
      <c r="AX53" s="6"/>
      <c r="AY53" s="25"/>
      <c r="AZ53" s="37"/>
      <c r="BA53" s="37"/>
      <c r="BB53" s="37"/>
      <c r="BC53" s="37"/>
      <c r="BD53" s="37"/>
      <c r="BE53" s="38"/>
      <c r="BF53" s="6"/>
      <c r="BG53" s="25"/>
      <c r="BH53" s="37"/>
      <c r="BI53" s="37"/>
      <c r="BJ53" s="37"/>
      <c r="BK53" s="37"/>
      <c r="BL53" s="37"/>
      <c r="BM53" s="38"/>
      <c r="BN53" s="6"/>
      <c r="BO53" s="25"/>
      <c r="BP53" s="37"/>
      <c r="BQ53" s="37"/>
      <c r="BR53" s="37"/>
      <c r="BS53" s="37"/>
      <c r="BT53" s="37"/>
      <c r="BU53" s="38"/>
      <c r="BV53" s="6"/>
      <c r="BW53" s="25"/>
      <c r="BX53" s="37"/>
      <c r="BY53" s="37"/>
      <c r="BZ53" s="37"/>
      <c r="CA53" s="37"/>
      <c r="CB53" s="37"/>
      <c r="CC53" s="38"/>
      <c r="CD53" s="6"/>
      <c r="CE53" s="25"/>
      <c r="CF53" s="20"/>
      <c r="CG53" s="37"/>
      <c r="CH53" s="37"/>
      <c r="CI53" s="37"/>
      <c r="CJ53" s="37"/>
      <c r="CK53" s="38"/>
    </row>
    <row r="54" spans="1:89" s="14" customFormat="1" x14ac:dyDescent="0.3">
      <c r="A54" s="16" t="s">
        <v>69</v>
      </c>
      <c r="B54" s="20"/>
      <c r="C54" s="25">
        <v>211</v>
      </c>
      <c r="D54" s="20">
        <v>298</v>
      </c>
      <c r="E54" s="20"/>
      <c r="F54" s="20">
        <v>87</v>
      </c>
      <c r="G54" s="20">
        <v>0</v>
      </c>
      <c r="H54" s="20"/>
      <c r="I54" s="21"/>
      <c r="J54" s="12"/>
      <c r="K54" s="25">
        <v>119</v>
      </c>
      <c r="L54" s="20">
        <v>550</v>
      </c>
      <c r="M54" s="20"/>
      <c r="N54" s="20">
        <v>710</v>
      </c>
      <c r="O54" s="20"/>
      <c r="P54" s="20">
        <v>927</v>
      </c>
      <c r="Q54" s="21"/>
      <c r="R54" s="12"/>
      <c r="S54" s="25">
        <v>380</v>
      </c>
      <c r="T54" s="40">
        <v>492</v>
      </c>
      <c r="U54" s="40"/>
      <c r="V54" s="40">
        <v>593</v>
      </c>
      <c r="W54" s="40"/>
      <c r="X54" s="40">
        <v>784</v>
      </c>
      <c r="Y54" s="41"/>
      <c r="Z54" s="31"/>
      <c r="AA54" s="25">
        <v>61</v>
      </c>
      <c r="AB54" s="40">
        <v>218</v>
      </c>
      <c r="AC54" s="40"/>
      <c r="AD54" s="40">
        <v>357</v>
      </c>
      <c r="AE54" s="40"/>
      <c r="AF54" s="40">
        <v>569</v>
      </c>
      <c r="AG54" s="41"/>
      <c r="AH54" s="31"/>
      <c r="AI54" s="25">
        <v>350</v>
      </c>
      <c r="AJ54" s="40">
        <v>546</v>
      </c>
      <c r="AK54" s="40"/>
      <c r="AL54" s="40">
        <v>620</v>
      </c>
      <c r="AM54" s="40"/>
      <c r="AN54" s="40">
        <v>807</v>
      </c>
      <c r="AO54" s="41"/>
      <c r="AP54" s="31"/>
      <c r="AQ54" s="25">
        <v>437</v>
      </c>
      <c r="AR54" s="40">
        <v>997</v>
      </c>
      <c r="AS54" s="40"/>
      <c r="AT54" s="40">
        <v>1317</v>
      </c>
      <c r="AU54" s="40"/>
      <c r="AV54" s="40">
        <v>1474</v>
      </c>
      <c r="AW54" s="41"/>
      <c r="AX54" s="31"/>
      <c r="AY54" s="25">
        <v>176</v>
      </c>
      <c r="AZ54" s="40">
        <v>413</v>
      </c>
      <c r="BA54" s="40"/>
      <c r="BB54" s="40">
        <v>722</v>
      </c>
      <c r="BC54" s="40"/>
      <c r="BD54" s="40">
        <v>838</v>
      </c>
      <c r="BE54" s="41"/>
      <c r="BF54" s="31"/>
      <c r="BG54" s="25">
        <v>104</v>
      </c>
      <c r="BH54" s="40">
        <v>291</v>
      </c>
      <c r="BI54" s="40"/>
      <c r="BJ54" s="40">
        <v>395</v>
      </c>
      <c r="BK54" s="40"/>
      <c r="BL54" s="40">
        <v>513</v>
      </c>
      <c r="BM54" s="41"/>
      <c r="BN54" s="31"/>
      <c r="BO54" s="25">
        <v>154</v>
      </c>
      <c r="BP54" s="40">
        <v>870</v>
      </c>
      <c r="BQ54" s="40"/>
      <c r="BR54" s="40">
        <v>1220</v>
      </c>
      <c r="BS54" s="40"/>
      <c r="BT54" s="40">
        <v>1425</v>
      </c>
      <c r="BU54" s="41"/>
      <c r="BV54" s="31"/>
      <c r="BW54" s="25">
        <v>135</v>
      </c>
      <c r="BX54" s="20">
        <v>479</v>
      </c>
      <c r="BY54" s="40"/>
      <c r="BZ54" s="20">
        <v>694</v>
      </c>
      <c r="CA54" s="40"/>
      <c r="CB54" s="20">
        <v>1521</v>
      </c>
      <c r="CC54" s="41"/>
      <c r="CD54" s="31"/>
      <c r="CE54" s="25">
        <v>0</v>
      </c>
      <c r="CF54" s="20">
        <v>0</v>
      </c>
      <c r="CG54" s="40"/>
      <c r="CH54" s="20">
        <v>157</v>
      </c>
      <c r="CI54" s="40"/>
      <c r="CJ54" s="20">
        <v>636</v>
      </c>
      <c r="CK54" s="41"/>
    </row>
    <row r="55" spans="1:89" s="14" customFormat="1" ht="7.5" customHeight="1" x14ac:dyDescent="0.3">
      <c r="A55" s="16"/>
      <c r="B55" s="20"/>
      <c r="C55" s="25"/>
      <c r="D55" s="20"/>
      <c r="E55" s="20"/>
      <c r="F55" s="20"/>
      <c r="G55" s="20"/>
      <c r="H55" s="20"/>
      <c r="I55" s="21"/>
      <c r="J55" s="12"/>
      <c r="K55" s="25"/>
      <c r="L55" s="20"/>
      <c r="M55" s="20"/>
      <c r="N55" s="20"/>
      <c r="O55" s="20"/>
      <c r="P55" s="20"/>
      <c r="Q55" s="21"/>
      <c r="R55" s="12"/>
      <c r="S55" s="25"/>
      <c r="T55" s="40"/>
      <c r="U55" s="40"/>
      <c r="V55" s="26"/>
      <c r="W55" s="40"/>
      <c r="X55" s="40"/>
      <c r="Y55" s="41"/>
      <c r="Z55" s="31"/>
      <c r="AA55" s="25"/>
      <c r="AB55" s="40"/>
      <c r="AC55" s="40"/>
      <c r="AD55" s="26"/>
      <c r="AE55" s="40"/>
      <c r="AF55" s="40"/>
      <c r="AG55" s="41"/>
      <c r="AH55" s="31"/>
      <c r="AI55" s="25"/>
      <c r="AJ55" s="40"/>
      <c r="AK55" s="40"/>
      <c r="AL55" s="26"/>
      <c r="AM55" s="40"/>
      <c r="AN55" s="40"/>
      <c r="AO55" s="41"/>
      <c r="AP55" s="31"/>
      <c r="AQ55" s="25"/>
      <c r="AR55" s="40"/>
      <c r="AS55" s="40"/>
      <c r="AT55" s="26"/>
      <c r="AU55" s="40"/>
      <c r="AV55" s="40"/>
      <c r="AW55" s="41"/>
      <c r="AX55" s="31"/>
      <c r="AY55" s="25"/>
      <c r="AZ55" s="40"/>
      <c r="BA55" s="40"/>
      <c r="BB55" s="26"/>
      <c r="BC55" s="40"/>
      <c r="BD55" s="40"/>
      <c r="BE55" s="41"/>
      <c r="BF55" s="31"/>
      <c r="BG55" s="25"/>
      <c r="BH55" s="40"/>
      <c r="BI55" s="40"/>
      <c r="BJ55" s="26"/>
      <c r="BK55" s="40"/>
      <c r="BL55" s="40"/>
      <c r="BM55" s="41"/>
      <c r="BN55" s="31"/>
      <c r="BO55" s="25"/>
      <c r="BP55" s="40"/>
      <c r="BQ55" s="40"/>
      <c r="BR55" s="26"/>
      <c r="BS55" s="40"/>
      <c r="BT55" s="40"/>
      <c r="BU55" s="41"/>
      <c r="BV55" s="31"/>
      <c r="BW55" s="25"/>
      <c r="BX55" s="40"/>
      <c r="BY55" s="40"/>
      <c r="BZ55" s="40"/>
      <c r="CA55" s="40"/>
      <c r="CB55" s="40"/>
      <c r="CC55" s="41"/>
      <c r="CD55" s="31"/>
      <c r="CE55" s="25"/>
      <c r="CF55" s="40"/>
      <c r="CG55" s="40"/>
      <c r="CH55" s="40"/>
      <c r="CI55" s="40"/>
      <c r="CJ55" s="40"/>
      <c r="CK55" s="41"/>
    </row>
    <row r="56" spans="1:89" s="14" customFormat="1" x14ac:dyDescent="0.3">
      <c r="A56" s="44" t="s">
        <v>70</v>
      </c>
      <c r="B56" s="20"/>
      <c r="C56" s="25"/>
      <c r="D56" s="20"/>
      <c r="E56" s="20"/>
      <c r="F56" s="20"/>
      <c r="G56" s="20"/>
      <c r="H56" s="20"/>
      <c r="I56" s="21"/>
      <c r="J56" s="12"/>
      <c r="K56" s="25"/>
      <c r="L56" s="20"/>
      <c r="M56" s="20"/>
      <c r="N56" s="20"/>
      <c r="O56" s="20"/>
      <c r="P56" s="20"/>
      <c r="Q56" s="21"/>
      <c r="R56" s="12"/>
      <c r="S56" s="25"/>
      <c r="T56" s="26"/>
      <c r="U56" s="40"/>
      <c r="V56" s="26"/>
      <c r="W56" s="40"/>
      <c r="X56" s="26"/>
      <c r="Y56" s="41"/>
      <c r="Z56" s="31"/>
      <c r="AA56" s="25"/>
      <c r="AB56" s="26"/>
      <c r="AC56" s="40"/>
      <c r="AD56" s="26"/>
      <c r="AE56" s="40"/>
      <c r="AF56" s="45"/>
      <c r="AG56" s="41"/>
      <c r="AH56" s="31"/>
      <c r="AI56" s="25"/>
      <c r="AJ56" s="26"/>
      <c r="AK56" s="40"/>
      <c r="AL56" s="26"/>
      <c r="AM56" s="40"/>
      <c r="AN56" s="26"/>
      <c r="AO56" s="41"/>
      <c r="AP56" s="31"/>
      <c r="AQ56" s="25"/>
      <c r="AR56" s="26"/>
      <c r="AS56" s="40"/>
      <c r="AT56" s="26"/>
      <c r="AU56" s="40"/>
      <c r="AV56" s="26"/>
      <c r="AW56" s="41"/>
      <c r="AX56" s="31"/>
      <c r="AY56" s="25"/>
      <c r="AZ56" s="26"/>
      <c r="BA56" s="40"/>
      <c r="BB56" s="26"/>
      <c r="BC56" s="40"/>
      <c r="BD56" s="26"/>
      <c r="BE56" s="41"/>
      <c r="BF56" s="31"/>
      <c r="BG56" s="25"/>
      <c r="BH56" s="26"/>
      <c r="BI56" s="40"/>
      <c r="BJ56" s="26"/>
      <c r="BK56" s="40"/>
      <c r="BL56" s="26"/>
      <c r="BM56" s="41"/>
      <c r="BN56" s="31"/>
      <c r="BO56" s="25"/>
      <c r="BP56" s="26"/>
      <c r="BQ56" s="40"/>
      <c r="BR56" s="26"/>
      <c r="BS56" s="40"/>
      <c r="BT56" s="26"/>
      <c r="BU56" s="41"/>
      <c r="BV56" s="31"/>
      <c r="BW56" s="25"/>
      <c r="BX56" s="20"/>
      <c r="BY56" s="40"/>
      <c r="BZ56" s="20"/>
      <c r="CA56" s="40"/>
      <c r="CB56" s="20"/>
      <c r="CC56" s="41"/>
      <c r="CD56" s="31"/>
      <c r="CE56" s="25"/>
      <c r="CF56" s="20"/>
      <c r="CG56" s="40"/>
      <c r="CH56" s="20"/>
      <c r="CI56" s="40"/>
      <c r="CJ56" s="20"/>
      <c r="CK56" s="41"/>
    </row>
    <row r="57" spans="1:89" s="14" customFormat="1" x14ac:dyDescent="0.3">
      <c r="A57" s="16" t="s">
        <v>71</v>
      </c>
      <c r="B57" s="20"/>
      <c r="C57" s="25"/>
      <c r="D57" s="20"/>
      <c r="E57" s="20"/>
      <c r="F57" s="20"/>
      <c r="G57" s="20"/>
      <c r="H57" s="48"/>
      <c r="I57" s="21"/>
      <c r="J57" s="12"/>
      <c r="K57" s="25"/>
      <c r="L57" s="20"/>
      <c r="M57" s="20"/>
      <c r="N57" s="20"/>
      <c r="O57" s="20"/>
      <c r="P57" s="48">
        <v>0.81299999999999994</v>
      </c>
      <c r="Q57" s="21"/>
      <c r="R57" s="12"/>
      <c r="S57" s="25"/>
      <c r="T57" s="40"/>
      <c r="U57" s="47"/>
      <c r="V57" s="26"/>
      <c r="W57" s="47"/>
      <c r="X57" s="48">
        <v>0.81299999999999994</v>
      </c>
      <c r="Y57" s="49"/>
      <c r="Z57" s="31"/>
      <c r="AA57" s="25"/>
      <c r="AB57" s="40"/>
      <c r="AC57" s="47"/>
      <c r="AD57" s="26"/>
      <c r="AE57" s="47"/>
      <c r="AF57" s="48">
        <v>0.81299999999999994</v>
      </c>
      <c r="AG57" s="49"/>
      <c r="AH57" s="31"/>
      <c r="AI57" s="25"/>
      <c r="AJ57" s="40"/>
      <c r="AK57" s="47"/>
      <c r="AL57" s="26"/>
      <c r="AM57" s="47"/>
      <c r="AN57" s="48">
        <v>0.81299999999999994</v>
      </c>
      <c r="AO57" s="49"/>
      <c r="AP57" s="31"/>
      <c r="AQ57" s="25"/>
      <c r="AR57" s="40"/>
      <c r="AS57" s="47"/>
      <c r="AT57" s="26"/>
      <c r="AU57" s="47"/>
      <c r="AV57" s="48">
        <v>0.73899999999999999</v>
      </c>
      <c r="AW57" s="49"/>
      <c r="AX57" s="31"/>
      <c r="AY57" s="25"/>
      <c r="AZ57" s="40"/>
      <c r="BA57" s="47"/>
      <c r="BB57" s="26"/>
      <c r="BC57" s="47"/>
      <c r="BD57" s="48">
        <v>0.73899999999999999</v>
      </c>
      <c r="BE57" s="49"/>
      <c r="BF57" s="31"/>
      <c r="BG57" s="25"/>
      <c r="BH57" s="40"/>
      <c r="BI57" s="47"/>
      <c r="BJ57" s="26"/>
      <c r="BK57" s="47"/>
      <c r="BL57" s="48">
        <v>0.74399999999999999</v>
      </c>
      <c r="BM57" s="49"/>
      <c r="BN57" s="31"/>
      <c r="BO57" s="25"/>
      <c r="BP57" s="40"/>
      <c r="BQ57" s="47"/>
      <c r="BR57" s="26"/>
      <c r="BS57" s="47"/>
      <c r="BT57" s="48">
        <v>0.67</v>
      </c>
      <c r="BU57" s="49"/>
      <c r="BV57" s="31"/>
      <c r="BW57" s="25"/>
      <c r="BX57" s="20"/>
      <c r="BY57" s="47"/>
      <c r="BZ57" s="20"/>
      <c r="CA57" s="47"/>
      <c r="CB57" s="48">
        <v>0.435</v>
      </c>
      <c r="CC57" s="49"/>
      <c r="CD57" s="31"/>
      <c r="CE57" s="25"/>
      <c r="CF57" s="20"/>
      <c r="CG57" s="47"/>
      <c r="CH57" s="20"/>
      <c r="CI57" s="47"/>
      <c r="CJ57" s="48">
        <v>0.47299999999999998</v>
      </c>
      <c r="CK57" s="49"/>
    </row>
    <row r="58" spans="1:89" s="14" customFormat="1" ht="15" thickBot="1" x14ac:dyDescent="0.35">
      <c r="A58" s="50" t="s">
        <v>72</v>
      </c>
      <c r="B58" s="52"/>
      <c r="C58" s="51"/>
      <c r="D58" s="52"/>
      <c r="E58" s="52"/>
      <c r="F58" s="52"/>
      <c r="G58" s="52"/>
      <c r="H58" s="59"/>
      <c r="I58" s="54"/>
      <c r="J58" s="55"/>
      <c r="K58" s="51"/>
      <c r="L58" s="52"/>
      <c r="M58" s="52"/>
      <c r="N58" s="52"/>
      <c r="O58" s="52"/>
      <c r="P58" s="59">
        <v>0.67300000000000004</v>
      </c>
      <c r="Q58" s="54"/>
      <c r="R58" s="55"/>
      <c r="S58" s="51"/>
      <c r="T58" s="56"/>
      <c r="U58" s="57"/>
      <c r="V58" s="58"/>
      <c r="W58" s="57"/>
      <c r="X58" s="59">
        <v>0.65400000000000003</v>
      </c>
      <c r="Y58" s="60"/>
      <c r="Z58" s="61"/>
      <c r="AA58" s="51"/>
      <c r="AB58" s="56"/>
      <c r="AC58" s="57"/>
      <c r="AD58" s="58"/>
      <c r="AE58" s="57"/>
      <c r="AF58" s="59">
        <v>0.66500000000000004</v>
      </c>
      <c r="AG58" s="60"/>
      <c r="AH58" s="61"/>
      <c r="AI58" s="51"/>
      <c r="AJ58" s="56"/>
      <c r="AK58" s="57"/>
      <c r="AL58" s="58"/>
      <c r="AM58" s="57"/>
      <c r="AN58" s="59">
        <v>0.67400000000000004</v>
      </c>
      <c r="AO58" s="60"/>
      <c r="AP58" s="61"/>
      <c r="AQ58" s="51"/>
      <c r="AR58" s="56"/>
      <c r="AS58" s="57"/>
      <c r="AT58" s="58"/>
      <c r="AU58" s="57"/>
      <c r="AV58" s="59">
        <v>0.6</v>
      </c>
      <c r="AW58" s="60"/>
      <c r="AX58" s="52"/>
      <c r="AY58" s="51"/>
      <c r="AZ58" s="56"/>
      <c r="BA58" s="57"/>
      <c r="BB58" s="58"/>
      <c r="BC58" s="57"/>
      <c r="BD58" s="59">
        <v>0.61799999999999999</v>
      </c>
      <c r="BE58" s="60"/>
      <c r="BF58" s="52"/>
      <c r="BG58" s="51"/>
      <c r="BH58" s="56"/>
      <c r="BI58" s="57"/>
      <c r="BJ58" s="58"/>
      <c r="BK58" s="57"/>
      <c r="BL58" s="59">
        <v>0.61699999999999999</v>
      </c>
      <c r="BM58" s="60"/>
      <c r="BN58" s="52"/>
      <c r="BO58" s="51"/>
      <c r="BP58" s="56"/>
      <c r="BQ58" s="57"/>
      <c r="BR58" s="58"/>
      <c r="BS58" s="57"/>
      <c r="BT58" s="59">
        <v>0.56999999999999995</v>
      </c>
      <c r="BU58" s="60"/>
      <c r="BV58" s="52"/>
      <c r="BW58" s="51"/>
      <c r="BX58" s="52"/>
      <c r="BY58" s="57"/>
      <c r="BZ58" s="52"/>
      <c r="CA58" s="57"/>
      <c r="CB58" s="57"/>
      <c r="CC58" s="60"/>
      <c r="CD58" s="52"/>
      <c r="CE58" s="51"/>
      <c r="CF58" s="52"/>
      <c r="CG58" s="57"/>
      <c r="CH58" s="52"/>
      <c r="CI58" s="57"/>
      <c r="CJ58" s="59"/>
      <c r="CK58" s="60"/>
    </row>
    <row r="59" spans="1:89" s="14" customFormat="1" x14ac:dyDescent="0.3">
      <c r="B59" s="62"/>
      <c r="C59" s="62"/>
      <c r="D59" s="62"/>
      <c r="E59" s="62"/>
      <c r="F59" s="62"/>
      <c r="G59" s="62"/>
      <c r="H59" s="62"/>
      <c r="I59" s="62"/>
      <c r="K59" s="62"/>
      <c r="L59" s="62"/>
      <c r="M59" s="63"/>
      <c r="N59" s="63"/>
      <c r="O59" s="63"/>
      <c r="P59" s="63"/>
      <c r="Q59" s="63"/>
      <c r="S59" s="64"/>
      <c r="T59" s="65"/>
      <c r="U59" s="65"/>
      <c r="W59" s="65"/>
      <c r="X59" s="65"/>
      <c r="Z59" s="66"/>
      <c r="AA59" s="64"/>
      <c r="AB59" s="64"/>
      <c r="AC59" s="65"/>
      <c r="AD59" s="65"/>
      <c r="AE59" s="65"/>
      <c r="AF59" s="65"/>
      <c r="AG59" s="65"/>
      <c r="AH59" s="66"/>
      <c r="AI59" s="64"/>
      <c r="AJ59" s="64"/>
      <c r="AK59" s="65"/>
      <c r="AL59" s="65"/>
      <c r="AM59" s="65"/>
      <c r="AN59" s="65"/>
      <c r="AO59" s="65"/>
      <c r="AP59" s="66"/>
      <c r="AQ59" s="64"/>
      <c r="AR59" s="64"/>
      <c r="AS59" s="65"/>
      <c r="AT59" s="65"/>
      <c r="AU59" s="65"/>
      <c r="AV59" s="65"/>
      <c r="AW59" s="65"/>
      <c r="AX59" s="66"/>
      <c r="AY59" s="64"/>
      <c r="AZ59" s="64"/>
      <c r="BA59" s="65"/>
      <c r="BB59" s="65"/>
      <c r="BC59" s="65"/>
      <c r="BD59" s="65"/>
      <c r="BE59" s="65"/>
      <c r="BF59" s="66"/>
      <c r="BG59" s="64"/>
      <c r="BH59" s="64"/>
      <c r="BI59" s="65"/>
      <c r="BJ59" s="65"/>
      <c r="BK59" s="65"/>
      <c r="BL59" s="65"/>
      <c r="BM59" s="65"/>
      <c r="BN59" s="66"/>
      <c r="BO59" s="64"/>
      <c r="BP59" s="64"/>
      <c r="BQ59" s="65"/>
      <c r="BR59" s="65"/>
      <c r="BS59" s="65"/>
      <c r="BT59" s="65"/>
      <c r="BU59" s="65"/>
      <c r="BV59" s="66"/>
      <c r="BW59" s="65"/>
      <c r="BX59" s="65"/>
      <c r="BY59" s="65"/>
      <c r="BZ59" s="65"/>
      <c r="CA59" s="65"/>
      <c r="CB59" s="65"/>
      <c r="CC59" s="65"/>
      <c r="CD59" s="66"/>
      <c r="CE59" s="65"/>
      <c r="CF59" s="65"/>
      <c r="CG59" s="65"/>
      <c r="CH59" s="65"/>
      <c r="CI59" s="65"/>
      <c r="CJ59" s="65"/>
      <c r="CK59" s="65"/>
    </row>
    <row r="60" spans="1:89" x14ac:dyDescent="0.3">
      <c r="B60" s="149"/>
      <c r="C60" s="149"/>
      <c r="D60" s="149"/>
      <c r="E60" s="149"/>
      <c r="F60" s="149"/>
      <c r="G60" s="149"/>
      <c r="H60" s="149"/>
      <c r="I60" s="149"/>
      <c r="K60" s="149"/>
      <c r="L60" s="149"/>
      <c r="M60" s="149"/>
      <c r="N60" s="149"/>
      <c r="O60" s="149"/>
      <c r="P60" s="149"/>
      <c r="Q60" s="149"/>
      <c r="S60" s="149"/>
      <c r="T60" s="149"/>
      <c r="U60" s="149"/>
      <c r="V60" s="149"/>
      <c r="W60" s="149"/>
      <c r="X60" s="149"/>
      <c r="Y60" s="149"/>
      <c r="AA60" s="149"/>
      <c r="AB60" s="149"/>
      <c r="AC60" s="149"/>
      <c r="AD60" s="149"/>
      <c r="AE60" s="149"/>
      <c r="AF60" s="149"/>
      <c r="AG60" s="149"/>
      <c r="AI60" s="149"/>
      <c r="AJ60" s="149"/>
      <c r="AK60" s="149"/>
      <c r="AL60" s="149"/>
      <c r="AM60" s="149"/>
      <c r="AN60" s="149"/>
      <c r="AO60" s="149"/>
      <c r="AQ60" s="149"/>
      <c r="AR60" s="149"/>
      <c r="AS60" s="149"/>
      <c r="AT60" s="149"/>
      <c r="AU60" s="149"/>
      <c r="AV60" s="149"/>
      <c r="AW60" s="149"/>
      <c r="AY60" s="149"/>
      <c r="AZ60" s="149"/>
      <c r="BA60" s="149"/>
      <c r="BB60" s="149"/>
      <c r="BC60" s="149"/>
      <c r="BD60" s="149"/>
      <c r="BE60" s="149"/>
      <c r="BG60" s="149"/>
      <c r="BH60" s="149"/>
      <c r="BI60" s="149"/>
      <c r="BJ60" s="149"/>
      <c r="BK60" s="149"/>
      <c r="BL60" s="149"/>
      <c r="BM60" s="149"/>
      <c r="BO60" s="149"/>
      <c r="BP60" s="149"/>
      <c r="BQ60" s="149"/>
      <c r="BR60" s="149"/>
      <c r="BS60" s="149"/>
      <c r="BT60" s="149"/>
      <c r="BU60" s="149"/>
      <c r="BW60" s="149"/>
      <c r="BX60" s="149"/>
      <c r="BY60" s="149"/>
      <c r="BZ60" s="149"/>
      <c r="CA60" s="149"/>
      <c r="CB60" s="149"/>
      <c r="CC60" s="149"/>
      <c r="CE60" s="149"/>
      <c r="CF60" s="149"/>
      <c r="CG60" s="149"/>
      <c r="CH60" s="149"/>
      <c r="CI60" s="149"/>
      <c r="CJ60" s="149"/>
      <c r="CK60" s="149"/>
    </row>
    <row r="61" spans="1:89" s="100" customFormat="1" x14ac:dyDescent="0.3">
      <c r="B61" s="149"/>
      <c r="C61" s="149"/>
      <c r="D61" s="149"/>
      <c r="E61" s="149"/>
      <c r="F61" s="149"/>
      <c r="G61" s="149"/>
      <c r="H61" s="149"/>
      <c r="I61" s="149"/>
      <c r="K61" s="149"/>
      <c r="L61" s="149"/>
      <c r="M61" s="149"/>
      <c r="N61" s="149"/>
      <c r="O61" s="149"/>
      <c r="P61" s="149"/>
      <c r="Q61" s="149"/>
      <c r="S61" s="149"/>
      <c r="T61" s="149"/>
      <c r="U61" s="149"/>
      <c r="V61" s="149"/>
      <c r="W61" s="149"/>
      <c r="X61" s="149"/>
      <c r="Y61" s="149"/>
      <c r="AA61" s="149"/>
      <c r="AB61" s="149"/>
      <c r="AC61" s="149"/>
      <c r="AD61" s="149"/>
      <c r="AE61" s="149"/>
      <c r="AF61" s="149"/>
      <c r="AG61" s="149"/>
      <c r="AI61" s="149"/>
      <c r="AJ61" s="149"/>
      <c r="AK61" s="149"/>
      <c r="AL61" s="149"/>
      <c r="AM61" s="149"/>
      <c r="AN61" s="149"/>
      <c r="AO61" s="149"/>
      <c r="AP61" s="150"/>
      <c r="AQ61" s="149"/>
      <c r="AR61" s="149"/>
      <c r="AS61" s="149"/>
      <c r="AT61" s="149"/>
      <c r="AU61" s="149"/>
      <c r="AV61" s="149"/>
      <c r="AW61" s="149"/>
      <c r="AX61" s="150"/>
      <c r="AY61" s="149"/>
      <c r="AZ61" s="149"/>
      <c r="BA61" s="149"/>
      <c r="BB61" s="149"/>
      <c r="BC61" s="149"/>
      <c r="BD61" s="149"/>
      <c r="BE61" s="149"/>
      <c r="BF61" s="150"/>
      <c r="BG61" s="149"/>
      <c r="BH61" s="149"/>
      <c r="BI61" s="149"/>
      <c r="BJ61" s="149"/>
      <c r="BK61" s="149"/>
      <c r="BL61" s="149"/>
      <c r="BM61" s="149"/>
      <c r="BN61" s="150"/>
      <c r="BO61" s="149"/>
      <c r="BP61" s="149"/>
      <c r="BQ61" s="149"/>
      <c r="BR61" s="149"/>
      <c r="BS61" s="149"/>
      <c r="BT61" s="149"/>
      <c r="BU61" s="149"/>
      <c r="BV61" s="150"/>
      <c r="BW61" s="149"/>
      <c r="BX61" s="149"/>
      <c r="BY61" s="149"/>
      <c r="BZ61" s="149"/>
      <c r="CA61" s="149"/>
      <c r="CB61" s="149"/>
      <c r="CC61" s="149"/>
      <c r="CD61" s="150"/>
      <c r="CE61" s="149"/>
      <c r="CF61" s="149"/>
      <c r="CG61" s="149"/>
      <c r="CH61" s="149"/>
      <c r="CI61" s="149"/>
      <c r="CJ61" s="149"/>
      <c r="CK61" s="149"/>
    </row>
    <row r="62" spans="1:89" s="100" customFormat="1" x14ac:dyDescent="0.3">
      <c r="B62" s="149"/>
      <c r="C62" s="149"/>
      <c r="D62" s="149"/>
      <c r="E62" s="149"/>
      <c r="F62" s="149"/>
      <c r="G62" s="149"/>
      <c r="H62" s="149"/>
      <c r="I62" s="149"/>
      <c r="K62" s="149"/>
      <c r="L62" s="149"/>
      <c r="M62" s="149"/>
      <c r="N62" s="149"/>
      <c r="O62" s="149"/>
      <c r="P62" s="149"/>
      <c r="Q62" s="149"/>
      <c r="S62" s="149"/>
      <c r="T62" s="149"/>
      <c r="U62" s="149"/>
      <c r="V62" s="149"/>
      <c r="W62" s="149"/>
      <c r="X62" s="149"/>
      <c r="Y62" s="149"/>
      <c r="AA62" s="149"/>
      <c r="AB62" s="149"/>
      <c r="AC62" s="149"/>
      <c r="AD62" s="149"/>
      <c r="AE62" s="149"/>
      <c r="AF62" s="149"/>
      <c r="AG62" s="149"/>
      <c r="AI62" s="149"/>
      <c r="AJ62" s="149"/>
      <c r="AK62" s="149"/>
      <c r="AL62" s="149"/>
      <c r="AM62" s="149"/>
      <c r="AN62" s="149"/>
      <c r="AO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</row>
    <row r="63" spans="1:89" s="100" customFormat="1" x14ac:dyDescent="0.3">
      <c r="C63" s="149"/>
      <c r="D63" s="149"/>
      <c r="E63" s="149"/>
      <c r="F63" s="149"/>
      <c r="G63" s="149"/>
      <c r="H63" s="149"/>
      <c r="I63" s="149"/>
      <c r="K63" s="149"/>
      <c r="L63" s="149"/>
      <c r="M63" s="149"/>
      <c r="N63" s="149"/>
      <c r="O63" s="149"/>
      <c r="P63" s="149"/>
      <c r="Q63" s="149"/>
      <c r="S63" s="149"/>
      <c r="T63" s="149"/>
      <c r="U63" s="149"/>
      <c r="V63" s="149"/>
      <c r="W63" s="149"/>
      <c r="X63" s="149"/>
      <c r="Y63" s="149"/>
      <c r="AA63" s="149"/>
      <c r="AB63" s="149"/>
      <c r="AC63" s="149"/>
      <c r="AD63" s="149"/>
      <c r="AE63" s="149"/>
      <c r="AF63" s="149"/>
      <c r="AG63" s="149"/>
      <c r="AI63" s="149"/>
      <c r="AJ63" s="149"/>
      <c r="AK63" s="149"/>
      <c r="AL63" s="149"/>
      <c r="AM63" s="149"/>
      <c r="AN63" s="149"/>
      <c r="AO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</row>
    <row r="64" spans="1:89" s="100" customFormat="1" x14ac:dyDescent="0.3">
      <c r="C64" s="149"/>
      <c r="D64" s="149"/>
      <c r="E64" s="149"/>
      <c r="F64" s="149"/>
      <c r="G64" s="149"/>
      <c r="H64" s="149"/>
      <c r="I64" s="149"/>
      <c r="K64" s="149"/>
      <c r="L64" s="149"/>
      <c r="M64" s="149"/>
      <c r="N64" s="149"/>
      <c r="O64" s="149"/>
      <c r="P64" s="149"/>
      <c r="Q64" s="149"/>
      <c r="S64" s="149"/>
      <c r="T64" s="149"/>
      <c r="U64" s="149"/>
      <c r="V64" s="149"/>
      <c r="W64" s="149"/>
      <c r="X64" s="149"/>
      <c r="Y64" s="149"/>
      <c r="AA64" s="149"/>
      <c r="AB64" s="149"/>
      <c r="AC64" s="149"/>
      <c r="AD64" s="149"/>
      <c r="AE64" s="149"/>
      <c r="AF64" s="149"/>
      <c r="AG64" s="149"/>
      <c r="AI64" s="149"/>
      <c r="AJ64" s="149"/>
      <c r="AK64" s="149"/>
      <c r="AL64" s="149"/>
      <c r="AM64" s="149"/>
      <c r="AN64" s="149"/>
      <c r="AO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</row>
    <row r="65" spans="1:89" s="100" customFormat="1" x14ac:dyDescent="0.3">
      <c r="C65" s="149"/>
      <c r="D65" s="149"/>
      <c r="E65" s="149"/>
      <c r="F65" s="149"/>
      <c r="G65" s="149"/>
      <c r="H65" s="149"/>
      <c r="I65" s="149"/>
      <c r="K65" s="149"/>
      <c r="L65" s="149"/>
      <c r="M65" s="149"/>
      <c r="N65" s="149"/>
      <c r="O65" s="149"/>
      <c r="P65" s="149"/>
      <c r="Q65" s="149"/>
      <c r="S65" s="149"/>
      <c r="T65" s="149"/>
      <c r="U65" s="149"/>
      <c r="V65" s="149"/>
      <c r="W65" s="149"/>
      <c r="X65" s="149"/>
      <c r="Y65" s="149"/>
      <c r="AA65" s="149"/>
      <c r="AB65" s="149"/>
      <c r="AC65" s="149"/>
      <c r="AD65" s="149"/>
      <c r="AE65" s="149"/>
      <c r="AF65" s="149"/>
      <c r="AG65" s="149"/>
      <c r="AI65" s="149"/>
      <c r="AJ65" s="149"/>
      <c r="AK65" s="149"/>
      <c r="AL65" s="149"/>
      <c r="AM65" s="149"/>
      <c r="AN65" s="149"/>
      <c r="AO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</row>
    <row r="66" spans="1:89" x14ac:dyDescent="0.3">
      <c r="A66" s="100"/>
      <c r="B66" s="100"/>
      <c r="C66" s="149"/>
      <c r="D66" s="149"/>
      <c r="E66" s="149"/>
      <c r="F66" s="149"/>
      <c r="G66" s="149"/>
      <c r="H66" s="149"/>
      <c r="I66" s="149"/>
      <c r="K66" s="149"/>
      <c r="L66" s="149"/>
      <c r="M66" s="149"/>
      <c r="N66" s="149"/>
      <c r="O66" s="149"/>
      <c r="P66" s="149"/>
      <c r="Q66" s="149"/>
      <c r="S66" s="149"/>
      <c r="T66" s="149"/>
      <c r="U66" s="149"/>
      <c r="V66" s="149"/>
      <c r="W66" s="149"/>
      <c r="X66" s="149"/>
      <c r="Y66" s="149"/>
      <c r="AA66" s="149"/>
      <c r="AB66" s="149"/>
      <c r="AC66" s="149"/>
      <c r="AD66" s="149"/>
      <c r="AE66" s="149"/>
      <c r="AF66" s="149"/>
      <c r="AG66" s="149"/>
      <c r="AI66" s="149"/>
      <c r="AJ66" s="149"/>
      <c r="AK66" s="149"/>
      <c r="AL66" s="149"/>
      <c r="AM66" s="149"/>
      <c r="AN66" s="149"/>
      <c r="AO66" s="149"/>
      <c r="AQ66" s="149"/>
      <c r="AR66" s="149"/>
      <c r="AS66" s="149"/>
      <c r="AT66" s="149"/>
      <c r="AU66" s="149"/>
      <c r="AV66" s="149"/>
      <c r="AW66" s="149"/>
      <c r="AY66" s="149"/>
      <c r="AZ66" s="149"/>
      <c r="BA66" s="149"/>
      <c r="BB66" s="149"/>
      <c r="BC66" s="149"/>
      <c r="BD66" s="149"/>
      <c r="BE66" s="149"/>
      <c r="BG66" s="149"/>
      <c r="BH66" s="149"/>
      <c r="BI66" s="149"/>
      <c r="BJ66" s="149"/>
      <c r="BK66" s="149"/>
      <c r="BL66" s="149"/>
      <c r="BM66" s="149"/>
      <c r="BO66" s="149"/>
      <c r="BP66" s="149"/>
      <c r="BQ66" s="149"/>
      <c r="BR66" s="149"/>
      <c r="BS66" s="149"/>
      <c r="BT66" s="149"/>
      <c r="BU66" s="149"/>
      <c r="BW66" s="149"/>
      <c r="BX66" s="149"/>
      <c r="BY66" s="149"/>
      <c r="BZ66" s="149"/>
      <c r="CA66" s="149"/>
      <c r="CB66" s="149"/>
      <c r="CC66" s="149"/>
      <c r="CE66" s="149"/>
      <c r="CF66" s="149"/>
      <c r="CG66" s="149"/>
      <c r="CH66" s="149"/>
      <c r="CI66" s="149"/>
      <c r="CJ66" s="149"/>
      <c r="CK66" s="149"/>
    </row>
  </sheetData>
  <pageMargins left="0.7" right="0.7" top="0.75" bottom="0.75" header="0.3" footer="0.3"/>
  <pageSetup scale="15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 tint="0.59999389629810485"/>
  </sheetPr>
  <dimension ref="A1:BK78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09375" defaultRowHeight="14.4" outlineLevelRow="1" outlineLevelCol="1" x14ac:dyDescent="0.3"/>
  <cols>
    <col min="1" max="1" width="40.109375" style="100" customWidth="1"/>
    <col min="2" max="3" width="9" style="151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51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19" width="9" style="100" customWidth="1"/>
    <col min="20" max="20" width="8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3" style="100" customWidth="1"/>
    <col min="26" max="27" width="9" style="100" customWidth="1"/>
    <col min="28" max="28" width="8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9" style="100" customWidth="1"/>
    <col min="33" max="33" width="3" style="100" customWidth="1"/>
    <col min="34" max="35" width="9" style="100" customWidth="1"/>
    <col min="36" max="36" width="8" style="100" hidden="1" customWidth="1" outlineLevel="1"/>
    <col min="37" max="37" width="9" style="100" customWidth="1" collapsed="1"/>
    <col min="38" max="38" width="9" style="100" hidden="1" customWidth="1" outlineLevel="1"/>
    <col min="39" max="39" width="9" style="100" customWidth="1" collapsed="1"/>
    <col min="40" max="40" width="9" style="100" customWidth="1"/>
    <col min="41" max="41" width="3" style="100" customWidth="1"/>
    <col min="42" max="43" width="9" style="100" customWidth="1"/>
    <col min="44" max="44" width="8" style="100" hidden="1" customWidth="1" outlineLevel="1"/>
    <col min="45" max="45" width="9" style="100" customWidth="1" collapsed="1"/>
    <col min="46" max="46" width="9" style="100" hidden="1" customWidth="1" outlineLevel="1"/>
    <col min="47" max="47" width="9" style="100" customWidth="1" collapsed="1"/>
    <col min="48" max="48" width="9" style="100" customWidth="1"/>
    <col min="49" max="49" width="3" style="100" customWidth="1"/>
    <col min="50" max="51" width="9" style="100" customWidth="1"/>
    <col min="52" max="52" width="8" style="100" hidden="1" customWidth="1" outlineLevel="1"/>
    <col min="53" max="53" width="9" style="100" customWidth="1" collapsed="1"/>
    <col min="54" max="54" width="9" style="100" hidden="1" customWidth="1" outlineLevel="1"/>
    <col min="55" max="55" width="9" style="100" customWidth="1" collapsed="1"/>
    <col min="56" max="56" width="9" style="100" customWidth="1"/>
    <col min="57" max="63" width="9" style="100" hidden="1" customWidth="1"/>
    <col min="64" max="16384" width="9.109375" style="100"/>
  </cols>
  <sheetData>
    <row r="1" spans="1:63" x14ac:dyDescent="0.3">
      <c r="A1" s="219" t="s">
        <v>160</v>
      </c>
      <c r="B1" s="243">
        <v>80.400000000000006</v>
      </c>
      <c r="C1" s="98"/>
      <c r="D1" s="97"/>
      <c r="E1" s="97"/>
      <c r="F1" s="97"/>
      <c r="G1" s="97"/>
      <c r="H1" s="97"/>
      <c r="I1" s="97"/>
      <c r="J1" s="98"/>
      <c r="K1" s="98"/>
      <c r="L1" s="97"/>
      <c r="M1" s="97"/>
      <c r="N1" s="97"/>
      <c r="O1" s="97"/>
      <c r="P1" s="97"/>
      <c r="Q1" s="78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</row>
    <row r="2" spans="1:63" x14ac:dyDescent="0.3">
      <c r="A2" s="5" t="s">
        <v>45</v>
      </c>
      <c r="B2" s="242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</row>
    <row r="3" spans="1:63" ht="15" customHeight="1" x14ac:dyDescent="0.3">
      <c r="A3" s="5" t="s">
        <v>46</v>
      </c>
      <c r="B3" s="242">
        <v>7.7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</row>
    <row r="4" spans="1:63" ht="15" customHeight="1" x14ac:dyDescent="0.3">
      <c r="A4" s="5" t="s">
        <v>47</v>
      </c>
      <c r="B4" s="242">
        <v>55.9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</row>
    <row r="5" spans="1:63" s="105" customFormat="1" ht="15" customHeight="1" x14ac:dyDescent="0.3">
      <c r="A5" s="5"/>
      <c r="B5" s="242"/>
      <c r="C5" s="102"/>
      <c r="D5" s="102"/>
      <c r="E5" s="102"/>
      <c r="F5" s="102"/>
      <c r="G5" s="102"/>
      <c r="H5" s="102"/>
      <c r="I5" s="94"/>
      <c r="J5" s="102"/>
      <c r="K5" s="102"/>
      <c r="L5" s="102"/>
      <c r="M5" s="102"/>
      <c r="N5" s="102"/>
      <c r="O5" s="102"/>
      <c r="P5" s="102"/>
      <c r="Q5" s="94"/>
      <c r="R5" s="102"/>
      <c r="S5" s="102"/>
      <c r="T5" s="102"/>
      <c r="U5" s="102"/>
      <c r="V5" s="102"/>
      <c r="W5" s="102"/>
      <c r="X5" s="102"/>
      <c r="Y5" s="94"/>
      <c r="Z5" s="102"/>
      <c r="AA5" s="102"/>
      <c r="AB5" s="102"/>
      <c r="AC5" s="102"/>
      <c r="AD5" s="94"/>
      <c r="AE5" s="102"/>
      <c r="AF5" s="102"/>
      <c r="AG5" s="94"/>
      <c r="AH5" s="102"/>
      <c r="AI5" s="102"/>
      <c r="AJ5" s="102"/>
      <c r="AK5" s="102"/>
      <c r="AL5" s="94"/>
      <c r="AM5" s="102"/>
      <c r="AN5" s="102"/>
      <c r="AO5" s="94"/>
      <c r="AP5" s="102"/>
      <c r="AQ5" s="102"/>
      <c r="AR5" s="102"/>
      <c r="AS5" s="102"/>
      <c r="AT5" s="94"/>
      <c r="AU5" s="102"/>
      <c r="AV5" s="102"/>
      <c r="AW5" s="94"/>
      <c r="AX5" s="102"/>
      <c r="AY5" s="102"/>
      <c r="AZ5" s="102"/>
      <c r="BA5" s="102"/>
      <c r="BB5" s="94"/>
      <c r="BC5" s="102"/>
      <c r="BD5" s="102"/>
      <c r="BE5" s="102"/>
      <c r="BF5" s="102"/>
      <c r="BG5" s="102"/>
      <c r="BH5" s="102"/>
      <c r="BI5" s="102"/>
      <c r="BJ5" s="102"/>
      <c r="BK5" s="102"/>
    </row>
    <row r="6" spans="1:63" s="105" customFormat="1" ht="15" customHeight="1" x14ac:dyDescent="0.3">
      <c r="A6" s="5" t="s">
        <v>161</v>
      </c>
      <c r="B6" s="242">
        <v>4.0999999999999996</v>
      </c>
      <c r="C6" s="102"/>
      <c r="D6" s="102"/>
      <c r="E6" s="102"/>
      <c r="F6" s="102"/>
      <c r="G6" s="106"/>
      <c r="H6" s="102"/>
      <c r="I6" s="94"/>
      <c r="J6" s="102"/>
      <c r="K6" s="102"/>
      <c r="L6" s="102"/>
      <c r="M6" s="102"/>
      <c r="N6" s="102"/>
      <c r="O6" s="102"/>
      <c r="P6" s="102"/>
      <c r="Q6" s="94"/>
      <c r="R6" s="102"/>
      <c r="S6" s="102"/>
      <c r="T6" s="102"/>
      <c r="U6" s="102"/>
      <c r="V6" s="102"/>
      <c r="W6" s="102"/>
      <c r="X6" s="102"/>
      <c r="Y6" s="94"/>
      <c r="Z6" s="102"/>
      <c r="AA6" s="102"/>
      <c r="AB6" s="102"/>
      <c r="AC6" s="102"/>
      <c r="AD6" s="94"/>
      <c r="AE6" s="102"/>
      <c r="AF6" s="102"/>
      <c r="AG6" s="94"/>
      <c r="AH6" s="102"/>
      <c r="AI6" s="102"/>
      <c r="AJ6" s="102"/>
      <c r="AK6" s="102"/>
      <c r="AL6" s="94"/>
      <c r="AM6" s="102"/>
      <c r="AN6" s="102"/>
      <c r="AO6" s="94"/>
      <c r="AP6" s="102"/>
      <c r="AQ6" s="102"/>
      <c r="AR6" s="102"/>
      <c r="AS6" s="102"/>
      <c r="AT6" s="94"/>
      <c r="AU6" s="102"/>
      <c r="AV6" s="102"/>
      <c r="AW6" s="94"/>
      <c r="AX6" s="102"/>
      <c r="AY6" s="102"/>
      <c r="AZ6" s="102"/>
      <c r="BA6" s="102"/>
      <c r="BB6" s="94"/>
      <c r="BC6" s="102"/>
      <c r="BD6" s="102"/>
      <c r="BE6" s="102"/>
      <c r="BF6" s="102"/>
      <c r="BG6" s="102"/>
      <c r="BH6" s="102"/>
      <c r="BI6" s="102"/>
      <c r="BJ6" s="102"/>
      <c r="BK6" s="102"/>
    </row>
    <row r="7" spans="1:63" s="105" customFormat="1" x14ac:dyDescent="0.3">
      <c r="A7" s="43" t="s">
        <v>162</v>
      </c>
      <c r="B7" s="242">
        <v>-50.7</v>
      </c>
      <c r="C7" s="102"/>
      <c r="D7" s="102"/>
      <c r="E7" s="102"/>
      <c r="F7" s="102"/>
      <c r="G7" s="102"/>
      <c r="H7" s="102"/>
      <c r="I7" s="94"/>
      <c r="J7" s="102"/>
      <c r="K7" s="102"/>
      <c r="L7" s="102"/>
      <c r="M7" s="102"/>
      <c r="N7" s="102"/>
      <c r="O7" s="102"/>
      <c r="P7" s="102"/>
      <c r="Q7" s="94"/>
      <c r="R7" s="102"/>
      <c r="S7" s="102"/>
      <c r="T7" s="102"/>
      <c r="U7" s="102"/>
      <c r="V7" s="102"/>
      <c r="W7" s="102"/>
      <c r="X7" s="102"/>
      <c r="Y7" s="94"/>
      <c r="Z7" s="102"/>
      <c r="AA7" s="102"/>
      <c r="AB7" s="102"/>
      <c r="AC7" s="102"/>
      <c r="AD7" s="94"/>
      <c r="AE7" s="102"/>
      <c r="AF7" s="102"/>
      <c r="AG7" s="94"/>
      <c r="AH7" s="102"/>
      <c r="AI7" s="102"/>
      <c r="AJ7" s="102"/>
      <c r="AK7" s="102"/>
      <c r="AL7" s="94"/>
      <c r="AM7" s="102"/>
      <c r="AN7" s="102"/>
      <c r="AO7" s="94"/>
      <c r="AP7" s="102"/>
      <c r="AQ7" s="102"/>
      <c r="AR7" s="102"/>
      <c r="AS7" s="102"/>
      <c r="AT7" s="94"/>
      <c r="AU7" s="102"/>
      <c r="AV7" s="102"/>
      <c r="AW7" s="94"/>
      <c r="AX7" s="102"/>
      <c r="AY7" s="102"/>
      <c r="AZ7" s="102"/>
      <c r="BA7" s="102"/>
      <c r="BB7" s="94"/>
      <c r="BC7" s="102"/>
      <c r="BD7" s="102"/>
      <c r="BE7" s="102"/>
      <c r="BF7" s="102"/>
      <c r="BG7" s="102"/>
      <c r="BH7" s="102"/>
      <c r="BI7" s="102"/>
      <c r="BJ7" s="102"/>
      <c r="BK7" s="102"/>
    </row>
    <row r="8" spans="1:63" s="105" customFormat="1" x14ac:dyDescent="0.3">
      <c r="A8" s="43" t="s">
        <v>163</v>
      </c>
      <c r="B8" s="242">
        <v>67</v>
      </c>
      <c r="C8" s="102"/>
      <c r="D8" s="102"/>
      <c r="E8" s="102"/>
      <c r="F8" s="102"/>
      <c r="G8" s="102"/>
      <c r="H8" s="102"/>
      <c r="I8" s="94"/>
      <c r="J8" s="102"/>
      <c r="K8" s="102"/>
      <c r="L8" s="102"/>
      <c r="M8" s="102"/>
      <c r="N8" s="102"/>
      <c r="O8" s="102"/>
      <c r="P8" s="102"/>
      <c r="Q8" s="94"/>
      <c r="R8" s="102"/>
      <c r="S8" s="102"/>
      <c r="T8" s="102"/>
      <c r="U8" s="102"/>
      <c r="V8" s="102"/>
      <c r="W8" s="102"/>
      <c r="X8" s="102"/>
      <c r="Y8" s="94"/>
      <c r="Z8" s="102"/>
      <c r="AA8" s="102"/>
      <c r="AB8" s="102"/>
      <c r="AC8" s="102"/>
      <c r="AD8" s="94"/>
      <c r="AE8" s="102"/>
      <c r="AF8" s="102"/>
      <c r="AG8" s="94"/>
      <c r="AH8" s="102"/>
      <c r="AI8" s="102"/>
      <c r="AJ8" s="102"/>
      <c r="AK8" s="102"/>
      <c r="AL8" s="94"/>
      <c r="AM8" s="102"/>
      <c r="AN8" s="102"/>
      <c r="AO8" s="94"/>
      <c r="AP8" s="102"/>
      <c r="AQ8" s="102"/>
      <c r="AR8" s="102"/>
      <c r="AS8" s="102"/>
      <c r="AT8" s="94"/>
      <c r="AU8" s="102"/>
      <c r="AV8" s="102"/>
      <c r="AW8" s="94"/>
      <c r="AX8" s="102"/>
      <c r="AY8" s="102"/>
      <c r="AZ8" s="102"/>
      <c r="BA8" s="102"/>
      <c r="BB8" s="94"/>
      <c r="BC8" s="102"/>
      <c r="BD8" s="102"/>
      <c r="BE8" s="102"/>
      <c r="BF8" s="102"/>
      <c r="BG8" s="102"/>
      <c r="BH8" s="102"/>
      <c r="BI8" s="102"/>
      <c r="BJ8" s="102"/>
      <c r="BK8" s="102"/>
    </row>
    <row r="9" spans="1:63" s="105" customFormat="1" x14ac:dyDescent="0.3">
      <c r="A9" s="43"/>
      <c r="B9" s="101"/>
      <c r="C9" s="102"/>
      <c r="D9" s="102"/>
      <c r="E9" s="102"/>
      <c r="F9" s="102"/>
      <c r="G9" s="102"/>
      <c r="H9" s="102"/>
      <c r="I9" s="94"/>
      <c r="J9" s="102"/>
      <c r="K9" s="102"/>
      <c r="L9" s="102"/>
      <c r="M9" s="102"/>
      <c r="N9" s="102"/>
      <c r="O9" s="102"/>
      <c r="P9" s="102"/>
      <c r="Q9" s="94"/>
      <c r="R9" s="102"/>
      <c r="S9" s="102"/>
      <c r="T9" s="102"/>
      <c r="U9" s="102"/>
      <c r="V9" s="102"/>
      <c r="W9" s="102"/>
      <c r="X9" s="102"/>
      <c r="Y9" s="94"/>
      <c r="Z9" s="102"/>
      <c r="AA9" s="102"/>
      <c r="AB9" s="102"/>
      <c r="AC9" s="102"/>
      <c r="AD9" s="94"/>
      <c r="AE9" s="102"/>
      <c r="AF9" s="102"/>
      <c r="AG9" s="94"/>
      <c r="AH9" s="102"/>
      <c r="AI9" s="102"/>
      <c r="AJ9" s="102"/>
      <c r="AK9" s="102"/>
      <c r="AL9" s="94"/>
      <c r="AM9" s="102"/>
      <c r="AN9" s="102"/>
      <c r="AO9" s="94"/>
      <c r="AP9" s="102"/>
      <c r="AQ9" s="102"/>
      <c r="AR9" s="102"/>
      <c r="AS9" s="102"/>
      <c r="AT9" s="94"/>
      <c r="AU9" s="102"/>
      <c r="AV9" s="102"/>
      <c r="AW9" s="94"/>
      <c r="AX9" s="102"/>
      <c r="AY9" s="102"/>
      <c r="AZ9" s="102"/>
      <c r="BA9" s="102"/>
      <c r="BB9" s="94"/>
      <c r="BC9" s="102"/>
      <c r="BD9" s="102"/>
      <c r="BE9" s="102"/>
      <c r="BF9" s="102"/>
      <c r="BG9" s="102"/>
      <c r="BH9" s="102"/>
      <c r="BI9" s="102"/>
      <c r="BJ9" s="102"/>
      <c r="BK9" s="102"/>
    </row>
    <row r="10" spans="1:63" s="105" customFormat="1" x14ac:dyDescent="0.3">
      <c r="A10" s="5" t="s">
        <v>177</v>
      </c>
      <c r="B10" s="224">
        <v>526.6</v>
      </c>
      <c r="C10" s="102"/>
      <c r="D10" s="102"/>
      <c r="E10" s="102"/>
      <c r="F10" s="102"/>
      <c r="G10" s="102"/>
      <c r="H10" s="102"/>
      <c r="I10" s="94"/>
      <c r="J10" s="102"/>
      <c r="K10" s="102"/>
      <c r="L10" s="102"/>
      <c r="M10" s="102"/>
      <c r="N10" s="102"/>
      <c r="O10" s="102"/>
      <c r="P10" s="102"/>
      <c r="Q10" s="94"/>
      <c r="R10" s="102"/>
      <c r="S10" s="102"/>
      <c r="T10" s="102"/>
      <c r="U10" s="102"/>
      <c r="V10" s="102"/>
      <c r="W10" s="102"/>
      <c r="X10" s="102"/>
      <c r="Y10" s="94"/>
      <c r="Z10" s="102"/>
      <c r="AA10" s="102"/>
      <c r="AB10" s="102"/>
      <c r="AC10" s="102"/>
      <c r="AD10" s="94"/>
      <c r="AE10" s="102"/>
      <c r="AF10" s="102"/>
      <c r="AG10" s="94"/>
      <c r="AH10" s="102"/>
      <c r="AI10" s="102"/>
      <c r="AJ10" s="102"/>
      <c r="AK10" s="102"/>
      <c r="AL10" s="94"/>
      <c r="AM10" s="102"/>
      <c r="AN10" s="102"/>
      <c r="AO10" s="94"/>
      <c r="AP10" s="102"/>
      <c r="AQ10" s="102"/>
      <c r="AR10" s="102"/>
      <c r="AS10" s="102"/>
      <c r="AT10" s="94"/>
      <c r="AU10" s="102"/>
      <c r="AV10" s="102"/>
      <c r="AW10" s="94"/>
      <c r="AX10" s="102"/>
      <c r="AY10" s="102"/>
      <c r="AZ10" s="102"/>
      <c r="BA10" s="102"/>
      <c r="BB10" s="94"/>
      <c r="BC10" s="102"/>
      <c r="BD10" s="102"/>
      <c r="BE10" s="102"/>
      <c r="BF10" s="102"/>
      <c r="BG10" s="102"/>
      <c r="BH10" s="102"/>
      <c r="BI10" s="102"/>
      <c r="BJ10" s="102"/>
      <c r="BK10" s="102"/>
    </row>
    <row r="11" spans="1:63" s="105" customFormat="1" x14ac:dyDescent="0.3">
      <c r="A11" s="5" t="s">
        <v>142</v>
      </c>
      <c r="B11" s="223">
        <v>61.5</v>
      </c>
      <c r="C11" s="102"/>
      <c r="D11" s="102"/>
      <c r="E11" s="102"/>
      <c r="F11" s="102"/>
      <c r="G11" s="102"/>
      <c r="H11" s="102"/>
      <c r="I11" s="94"/>
      <c r="J11" s="102"/>
      <c r="K11" s="102"/>
      <c r="L11" s="102"/>
      <c r="M11" s="102"/>
      <c r="N11" s="102"/>
      <c r="O11" s="102"/>
      <c r="P11" s="102"/>
      <c r="Q11" s="94"/>
      <c r="R11" s="102"/>
      <c r="S11" s="102"/>
      <c r="T11" s="102"/>
      <c r="U11" s="102"/>
      <c r="V11" s="102"/>
      <c r="W11" s="102"/>
      <c r="X11" s="102"/>
      <c r="Y11" s="94"/>
      <c r="Z11" s="102"/>
      <c r="AA11" s="102"/>
      <c r="AB11" s="102"/>
      <c r="AC11" s="102"/>
      <c r="AD11" s="94"/>
      <c r="AE11" s="102"/>
      <c r="AF11" s="102"/>
      <c r="AG11" s="94"/>
      <c r="AH11" s="102"/>
      <c r="AI11" s="102"/>
      <c r="AJ11" s="102"/>
      <c r="AK11" s="102"/>
      <c r="AL11" s="94"/>
      <c r="AM11" s="102"/>
      <c r="AN11" s="102"/>
      <c r="AO11" s="94"/>
      <c r="AP11" s="102"/>
      <c r="AQ11" s="102"/>
      <c r="AR11" s="102"/>
      <c r="AS11" s="102"/>
      <c r="AT11" s="94"/>
      <c r="AU11" s="102"/>
      <c r="AV11" s="102"/>
      <c r="AW11" s="94"/>
      <c r="AX11" s="102"/>
      <c r="AY11" s="102"/>
      <c r="AZ11" s="102"/>
      <c r="BA11" s="102"/>
      <c r="BB11" s="94"/>
      <c r="BC11" s="102"/>
      <c r="BD11" s="102"/>
      <c r="BE11" s="102"/>
      <c r="BF11" s="102"/>
      <c r="BG11" s="102"/>
      <c r="BH11" s="102"/>
      <c r="BI11" s="102"/>
      <c r="BJ11" s="102"/>
      <c r="BK11" s="102"/>
    </row>
    <row r="12" spans="1:63" s="105" customFormat="1" x14ac:dyDescent="0.3">
      <c r="A12" s="5" t="s">
        <v>143</v>
      </c>
      <c r="B12" s="223">
        <v>465.1</v>
      </c>
      <c r="C12" s="102"/>
      <c r="D12" s="102"/>
      <c r="E12" s="102"/>
      <c r="F12" s="102"/>
      <c r="G12" s="102"/>
      <c r="H12" s="102"/>
      <c r="I12" s="94"/>
      <c r="J12" s="102"/>
      <c r="K12" s="102"/>
      <c r="L12" s="102"/>
      <c r="M12" s="102"/>
      <c r="N12" s="102"/>
      <c r="O12" s="102"/>
      <c r="P12" s="102"/>
      <c r="Q12" s="94"/>
      <c r="R12" s="102"/>
      <c r="S12" s="102"/>
      <c r="T12" s="102"/>
      <c r="U12" s="102"/>
      <c r="V12" s="102"/>
      <c r="W12" s="102"/>
      <c r="X12" s="102"/>
      <c r="Y12" s="94"/>
      <c r="Z12" s="102"/>
      <c r="AA12" s="102"/>
      <c r="AB12" s="102"/>
      <c r="AC12" s="102"/>
      <c r="AD12" s="94"/>
      <c r="AE12" s="102"/>
      <c r="AF12" s="102"/>
      <c r="AG12" s="94"/>
      <c r="AH12" s="102"/>
      <c r="AI12" s="102"/>
      <c r="AJ12" s="102"/>
      <c r="AK12" s="102"/>
      <c r="AL12" s="94"/>
      <c r="AM12" s="102"/>
      <c r="AN12" s="102"/>
      <c r="AO12" s="94"/>
      <c r="AP12" s="102"/>
      <c r="AQ12" s="102"/>
      <c r="AR12" s="102"/>
      <c r="AS12" s="102"/>
      <c r="AT12" s="94"/>
      <c r="AU12" s="102"/>
      <c r="AV12" s="102"/>
      <c r="AW12" s="94"/>
      <c r="AX12" s="102"/>
      <c r="AY12" s="102"/>
      <c r="AZ12" s="102"/>
      <c r="BA12" s="102"/>
      <c r="BB12" s="94"/>
      <c r="BC12" s="102"/>
      <c r="BD12" s="102"/>
      <c r="BE12" s="102"/>
      <c r="BF12" s="102"/>
      <c r="BG12" s="102"/>
      <c r="BH12" s="102"/>
      <c r="BI12" s="102"/>
      <c r="BJ12" s="102"/>
      <c r="BK12" s="102"/>
    </row>
    <row r="13" spans="1:63" s="105" customFormat="1" x14ac:dyDescent="0.3">
      <c r="A13" s="5"/>
      <c r="B13" s="223"/>
      <c r="C13" s="102"/>
      <c r="D13" s="102"/>
      <c r="E13" s="102"/>
      <c r="F13" s="102"/>
      <c r="G13" s="102"/>
      <c r="H13" s="102"/>
      <c r="I13" s="94"/>
      <c r="J13" s="102"/>
      <c r="K13" s="102"/>
      <c r="L13" s="102"/>
      <c r="M13" s="102"/>
      <c r="N13" s="102"/>
      <c r="O13" s="102"/>
      <c r="P13" s="102"/>
      <c r="Q13" s="94"/>
      <c r="R13" s="102"/>
      <c r="S13" s="102"/>
      <c r="T13" s="102"/>
      <c r="U13" s="102"/>
      <c r="V13" s="102"/>
      <c r="W13" s="102"/>
      <c r="X13" s="102"/>
      <c r="Y13" s="94"/>
      <c r="Z13" s="102"/>
      <c r="AA13" s="102"/>
      <c r="AB13" s="102"/>
      <c r="AC13" s="102"/>
      <c r="AD13" s="94"/>
      <c r="AE13" s="102"/>
      <c r="AF13" s="102"/>
      <c r="AG13" s="94"/>
      <c r="AH13" s="102"/>
      <c r="AI13" s="102"/>
      <c r="AJ13" s="102"/>
      <c r="AK13" s="102"/>
      <c r="AL13" s="94"/>
      <c r="AM13" s="102"/>
      <c r="AN13" s="102"/>
      <c r="AO13" s="94"/>
      <c r="AP13" s="102"/>
      <c r="AQ13" s="102"/>
      <c r="AR13" s="102"/>
      <c r="AS13" s="102"/>
      <c r="AT13" s="94"/>
      <c r="AU13" s="102"/>
      <c r="AV13" s="102"/>
      <c r="AW13" s="94"/>
      <c r="AX13" s="102"/>
      <c r="AY13" s="102"/>
      <c r="AZ13" s="102"/>
      <c r="BA13" s="102"/>
      <c r="BB13" s="94"/>
      <c r="BC13" s="102"/>
      <c r="BD13" s="102"/>
      <c r="BE13" s="102"/>
      <c r="BF13" s="102"/>
      <c r="BG13" s="102"/>
      <c r="BH13" s="102"/>
      <c r="BI13" s="102"/>
      <c r="BJ13" s="102"/>
      <c r="BK13" s="102"/>
    </row>
    <row r="14" spans="1:63" s="105" customFormat="1" ht="15" thickBot="1" x14ac:dyDescent="0.35">
      <c r="A14" s="15" t="s">
        <v>139</v>
      </c>
      <c r="B14" s="225">
        <v>428.7</v>
      </c>
      <c r="C14" s="102"/>
      <c r="D14" s="102"/>
      <c r="E14" s="102"/>
      <c r="F14" s="102"/>
      <c r="G14" s="102"/>
      <c r="H14" s="102"/>
      <c r="I14" s="94"/>
      <c r="J14" s="102"/>
      <c r="K14" s="102"/>
      <c r="L14" s="102"/>
      <c r="M14" s="102"/>
      <c r="N14" s="102"/>
      <c r="O14" s="102"/>
      <c r="P14" s="102"/>
      <c r="Q14" s="94"/>
      <c r="R14" s="102"/>
      <c r="S14" s="102"/>
      <c r="T14" s="102"/>
      <c r="U14" s="102"/>
      <c r="V14" s="102"/>
      <c r="W14" s="102"/>
      <c r="X14" s="102"/>
      <c r="Y14" s="94"/>
      <c r="Z14" s="102"/>
      <c r="AA14" s="102"/>
      <c r="AB14" s="102"/>
      <c r="AC14" s="102"/>
      <c r="AD14" s="94"/>
      <c r="AE14" s="102"/>
      <c r="AF14" s="102"/>
      <c r="AG14" s="94"/>
      <c r="AH14" s="102"/>
      <c r="AI14" s="102"/>
      <c r="AJ14" s="102"/>
      <c r="AK14" s="102"/>
      <c r="AL14" s="94"/>
      <c r="AM14" s="102"/>
      <c r="AN14" s="102"/>
      <c r="AO14" s="94"/>
      <c r="AP14" s="102"/>
      <c r="AQ14" s="102"/>
      <c r="AR14" s="102"/>
      <c r="AS14" s="102"/>
      <c r="AT14" s="94"/>
      <c r="AU14" s="102"/>
      <c r="AV14" s="102"/>
      <c r="AW14" s="94"/>
      <c r="AX14" s="102"/>
      <c r="AY14" s="102"/>
      <c r="AZ14" s="102"/>
      <c r="BA14" s="102"/>
      <c r="BB14" s="94"/>
      <c r="BC14" s="102"/>
      <c r="BD14" s="102"/>
      <c r="BE14" s="102"/>
      <c r="BF14" s="102"/>
      <c r="BG14" s="102"/>
      <c r="BH14" s="102"/>
      <c r="BI14" s="102"/>
      <c r="BJ14" s="102"/>
      <c r="BK14" s="102"/>
    </row>
    <row r="15" spans="1:63" s="105" customFormat="1" x14ac:dyDescent="0.3">
      <c r="A15" s="43"/>
      <c r="B15" s="94"/>
      <c r="C15" s="102"/>
      <c r="D15" s="102"/>
      <c r="E15" s="102"/>
      <c r="F15" s="102"/>
      <c r="G15" s="102"/>
      <c r="H15" s="102"/>
      <c r="I15" s="94"/>
      <c r="J15" s="102"/>
      <c r="K15" s="102"/>
      <c r="L15" s="102"/>
      <c r="M15" s="102"/>
      <c r="N15" s="102"/>
      <c r="O15" s="102"/>
      <c r="P15" s="102"/>
      <c r="Q15" s="94"/>
      <c r="R15" s="102"/>
      <c r="S15" s="102"/>
      <c r="T15" s="102"/>
      <c r="U15" s="102"/>
      <c r="V15" s="102"/>
      <c r="W15" s="102"/>
      <c r="X15" s="102"/>
      <c r="Y15" s="94"/>
      <c r="Z15" s="102"/>
      <c r="AA15" s="102"/>
      <c r="AB15" s="102"/>
      <c r="AC15" s="102"/>
      <c r="AD15" s="94"/>
      <c r="AE15" s="102"/>
      <c r="AF15" s="102"/>
      <c r="AG15" s="94"/>
      <c r="AH15" s="102"/>
      <c r="AI15" s="102"/>
      <c r="AJ15" s="102"/>
      <c r="AK15" s="102"/>
      <c r="AL15" s="94"/>
      <c r="AM15" s="102"/>
      <c r="AN15" s="102"/>
      <c r="AO15" s="94"/>
      <c r="AP15" s="102"/>
      <c r="AQ15" s="102"/>
      <c r="AR15" s="102"/>
      <c r="AS15" s="102"/>
      <c r="AT15" s="94"/>
      <c r="AU15" s="102"/>
      <c r="AV15" s="102"/>
      <c r="AW15" s="94"/>
      <c r="AX15" s="102"/>
      <c r="AY15" s="102"/>
      <c r="AZ15" s="102"/>
      <c r="BA15" s="102"/>
      <c r="BB15" s="94"/>
      <c r="BC15" s="102"/>
      <c r="BD15" s="102"/>
      <c r="BE15" s="102"/>
      <c r="BF15" s="102"/>
      <c r="BG15" s="102"/>
      <c r="BH15" s="102"/>
      <c r="BI15" s="102"/>
      <c r="BJ15" s="102"/>
      <c r="BK15" s="102"/>
    </row>
    <row r="16" spans="1:63" s="105" customFormat="1" x14ac:dyDescent="0.3">
      <c r="A16" s="43"/>
      <c r="B16" s="94"/>
      <c r="C16" s="102"/>
      <c r="D16" s="102"/>
      <c r="E16" s="102"/>
      <c r="F16" s="102"/>
      <c r="G16" s="102"/>
      <c r="H16" s="102"/>
      <c r="I16" s="94"/>
      <c r="J16" s="102"/>
      <c r="K16" s="102"/>
      <c r="L16" s="102"/>
      <c r="M16" s="102"/>
      <c r="N16" s="102"/>
      <c r="O16" s="102"/>
      <c r="P16" s="102"/>
      <c r="Q16" s="94"/>
      <c r="R16" s="102"/>
      <c r="S16" s="102"/>
      <c r="T16" s="102"/>
      <c r="U16" s="102"/>
      <c r="V16" s="102"/>
      <c r="W16" s="102"/>
      <c r="X16" s="102"/>
      <c r="Y16" s="94"/>
      <c r="Z16" s="102"/>
      <c r="AA16" s="102"/>
      <c r="AB16" s="102"/>
      <c r="AC16" s="102"/>
      <c r="AD16" s="94"/>
      <c r="AE16" s="102"/>
      <c r="AF16" s="102"/>
      <c r="AG16" s="94"/>
      <c r="AH16" s="102"/>
      <c r="AI16" s="102"/>
      <c r="AJ16" s="102"/>
      <c r="AK16" s="102"/>
      <c r="AL16" s="94"/>
      <c r="AM16" s="102"/>
      <c r="AN16" s="102"/>
      <c r="AO16" s="94"/>
      <c r="AP16" s="102"/>
      <c r="AQ16" s="102"/>
      <c r="AR16" s="102"/>
      <c r="AS16" s="102"/>
      <c r="AT16" s="94"/>
      <c r="AU16" s="102"/>
      <c r="AV16" s="102"/>
      <c r="AW16" s="94"/>
      <c r="AX16" s="102"/>
      <c r="AY16" s="102"/>
      <c r="AZ16" s="102"/>
      <c r="BA16" s="102"/>
      <c r="BB16" s="94"/>
      <c r="BC16" s="102"/>
      <c r="BD16" s="102"/>
      <c r="BE16" s="102"/>
      <c r="BF16" s="102"/>
      <c r="BG16" s="102"/>
      <c r="BH16" s="102"/>
      <c r="BI16" s="102"/>
      <c r="BJ16" s="102"/>
      <c r="BK16" s="102"/>
    </row>
    <row r="17" spans="1:63" s="105" customFormat="1" ht="15" thickBot="1" x14ac:dyDescent="0.35">
      <c r="A17" s="43"/>
      <c r="B17" s="102"/>
      <c r="C17" s="102"/>
      <c r="D17" s="102"/>
      <c r="E17" s="102"/>
      <c r="F17" s="102"/>
      <c r="G17" s="102"/>
      <c r="H17" s="102"/>
      <c r="I17" s="94"/>
      <c r="J17" s="102"/>
      <c r="K17" s="102"/>
      <c r="L17" s="102"/>
      <c r="M17" s="102"/>
      <c r="N17" s="102"/>
      <c r="O17" s="102"/>
      <c r="P17" s="102"/>
      <c r="Q17" s="94"/>
      <c r="R17" s="102"/>
      <c r="S17" s="102"/>
      <c r="T17" s="102"/>
      <c r="U17" s="102"/>
      <c r="V17" s="102"/>
      <c r="W17" s="102"/>
      <c r="X17" s="102"/>
      <c r="Y17" s="94"/>
      <c r="Z17" s="102"/>
      <c r="AA17" s="102"/>
      <c r="AB17" s="102"/>
      <c r="AC17" s="102"/>
      <c r="AD17" s="94"/>
      <c r="AE17" s="102"/>
      <c r="AF17" s="102"/>
      <c r="AG17" s="94"/>
      <c r="AH17" s="102"/>
      <c r="AI17" s="102"/>
      <c r="AJ17" s="102"/>
      <c r="AK17" s="102"/>
      <c r="AL17" s="94"/>
      <c r="AM17" s="102"/>
      <c r="AN17" s="102"/>
      <c r="AO17" s="94"/>
      <c r="AP17" s="102"/>
      <c r="AQ17" s="102"/>
      <c r="AR17" s="102"/>
      <c r="AS17" s="102"/>
      <c r="AT17" s="94"/>
      <c r="AU17" s="102"/>
      <c r="AV17" s="102"/>
      <c r="AW17" s="94"/>
      <c r="AX17" s="102"/>
      <c r="AY17" s="102"/>
      <c r="AZ17" s="102"/>
      <c r="BA17" s="102"/>
      <c r="BB17" s="94"/>
      <c r="BC17" s="102"/>
      <c r="BD17" s="102"/>
      <c r="BE17" s="102"/>
      <c r="BF17" s="102"/>
      <c r="BG17" s="102"/>
      <c r="BH17" s="102"/>
      <c r="BI17" s="102"/>
      <c r="BJ17" s="102"/>
      <c r="BK17" s="102"/>
    </row>
    <row r="18" spans="1:63" ht="15" thickBot="1" x14ac:dyDescent="0.35">
      <c r="A18" s="78"/>
      <c r="B18" s="292">
        <v>2014</v>
      </c>
      <c r="C18" s="293"/>
      <c r="D18" s="293"/>
      <c r="E18" s="293"/>
      <c r="F18" s="293"/>
      <c r="G18" s="293"/>
      <c r="H18" s="294"/>
      <c r="I18" s="78"/>
      <c r="J18" s="292">
        <v>2013</v>
      </c>
      <c r="K18" s="293"/>
      <c r="L18" s="293"/>
      <c r="M18" s="293"/>
      <c r="N18" s="293"/>
      <c r="O18" s="293"/>
      <c r="P18" s="294"/>
      <c r="Q18" s="78"/>
      <c r="R18" s="292">
        <v>2012</v>
      </c>
      <c r="S18" s="293"/>
      <c r="T18" s="293"/>
      <c r="U18" s="293"/>
      <c r="V18" s="293"/>
      <c r="W18" s="293"/>
      <c r="X18" s="294"/>
      <c r="Y18" s="78"/>
      <c r="Z18" s="292">
        <v>2011</v>
      </c>
      <c r="AA18" s="293"/>
      <c r="AB18" s="293"/>
      <c r="AC18" s="293"/>
      <c r="AD18" s="293"/>
      <c r="AE18" s="293"/>
      <c r="AF18" s="294"/>
      <c r="AG18" s="78"/>
      <c r="AH18" s="292">
        <v>2010</v>
      </c>
      <c r="AI18" s="293"/>
      <c r="AJ18" s="293"/>
      <c r="AK18" s="293"/>
      <c r="AL18" s="293"/>
      <c r="AM18" s="293"/>
      <c r="AN18" s="294"/>
      <c r="AO18" s="78"/>
      <c r="AP18" s="292">
        <v>2009</v>
      </c>
      <c r="AQ18" s="293"/>
      <c r="AR18" s="293"/>
      <c r="AS18" s="293"/>
      <c r="AT18" s="293"/>
      <c r="AU18" s="293"/>
      <c r="AV18" s="294"/>
      <c r="AW18" s="78"/>
      <c r="AX18" s="292">
        <v>2008</v>
      </c>
      <c r="AY18" s="293"/>
      <c r="AZ18" s="293"/>
      <c r="BA18" s="293"/>
      <c r="BB18" s="293"/>
      <c r="BC18" s="293"/>
      <c r="BD18" s="294"/>
      <c r="BE18" s="292">
        <v>2007</v>
      </c>
      <c r="BF18" s="293"/>
      <c r="BG18" s="293"/>
      <c r="BH18" s="293"/>
      <c r="BI18" s="293"/>
      <c r="BJ18" s="293"/>
      <c r="BK18" s="294"/>
    </row>
    <row r="19" spans="1:63" s="165" customFormat="1" x14ac:dyDescent="0.3">
      <c r="A19" s="121"/>
      <c r="B19" s="160" t="s">
        <v>3</v>
      </c>
      <c r="C19" s="102" t="s">
        <v>4</v>
      </c>
      <c r="D19" s="102" t="s">
        <v>5</v>
      </c>
      <c r="E19" s="102" t="s">
        <v>6</v>
      </c>
      <c r="F19" s="102" t="s">
        <v>7</v>
      </c>
      <c r="G19" s="102" t="s">
        <v>8</v>
      </c>
      <c r="H19" s="104" t="s">
        <v>9</v>
      </c>
      <c r="I19" s="121"/>
      <c r="J19" s="160" t="s">
        <v>3</v>
      </c>
      <c r="K19" s="102" t="s">
        <v>4</v>
      </c>
      <c r="L19" s="102" t="s">
        <v>5</v>
      </c>
      <c r="M19" s="102" t="s">
        <v>6</v>
      </c>
      <c r="N19" s="102" t="s">
        <v>7</v>
      </c>
      <c r="O19" s="102" t="s">
        <v>8</v>
      </c>
      <c r="P19" s="104" t="s">
        <v>9</v>
      </c>
      <c r="Q19" s="121"/>
      <c r="R19" s="160" t="s">
        <v>3</v>
      </c>
      <c r="S19" s="102" t="s">
        <v>4</v>
      </c>
      <c r="T19" s="102" t="s">
        <v>5</v>
      </c>
      <c r="U19" s="102" t="s">
        <v>6</v>
      </c>
      <c r="V19" s="102" t="s">
        <v>7</v>
      </c>
      <c r="W19" s="102" t="s">
        <v>8</v>
      </c>
      <c r="X19" s="104" t="s">
        <v>9</v>
      </c>
      <c r="Y19" s="121"/>
      <c r="Z19" s="160" t="s">
        <v>3</v>
      </c>
      <c r="AA19" s="102" t="s">
        <v>4</v>
      </c>
      <c r="AB19" s="102" t="s">
        <v>5</v>
      </c>
      <c r="AC19" s="102" t="s">
        <v>6</v>
      </c>
      <c r="AD19" s="102" t="s">
        <v>7</v>
      </c>
      <c r="AE19" s="102" t="s">
        <v>8</v>
      </c>
      <c r="AF19" s="104" t="s">
        <v>9</v>
      </c>
      <c r="AG19" s="121"/>
      <c r="AH19" s="160" t="s">
        <v>3</v>
      </c>
      <c r="AI19" s="102" t="s">
        <v>4</v>
      </c>
      <c r="AJ19" s="102" t="s">
        <v>5</v>
      </c>
      <c r="AK19" s="102" t="s">
        <v>6</v>
      </c>
      <c r="AL19" s="102" t="s">
        <v>7</v>
      </c>
      <c r="AM19" s="102" t="s">
        <v>8</v>
      </c>
      <c r="AN19" s="104" t="s">
        <v>9</v>
      </c>
      <c r="AO19" s="121"/>
      <c r="AP19" s="160" t="s">
        <v>3</v>
      </c>
      <c r="AQ19" s="102" t="s">
        <v>4</v>
      </c>
      <c r="AR19" s="102" t="s">
        <v>5</v>
      </c>
      <c r="AS19" s="102" t="s">
        <v>6</v>
      </c>
      <c r="AT19" s="102" t="s">
        <v>7</v>
      </c>
      <c r="AU19" s="102" t="s">
        <v>8</v>
      </c>
      <c r="AV19" s="104" t="s">
        <v>9</v>
      </c>
      <c r="AW19" s="121"/>
      <c r="AX19" s="160" t="s">
        <v>3</v>
      </c>
      <c r="AY19" s="102" t="s">
        <v>4</v>
      </c>
      <c r="AZ19" s="102" t="s">
        <v>5</v>
      </c>
      <c r="BA19" s="102" t="s">
        <v>6</v>
      </c>
      <c r="BB19" s="102" t="s">
        <v>7</v>
      </c>
      <c r="BC19" s="102" t="s">
        <v>8</v>
      </c>
      <c r="BD19" s="104" t="s">
        <v>9</v>
      </c>
      <c r="BE19" s="160" t="s">
        <v>3</v>
      </c>
      <c r="BF19" s="102" t="s">
        <v>4</v>
      </c>
      <c r="BG19" s="102" t="s">
        <v>5</v>
      </c>
      <c r="BH19" s="102" t="s">
        <v>6</v>
      </c>
      <c r="BI19" s="102" t="s">
        <v>7</v>
      </c>
      <c r="BJ19" s="102" t="s">
        <v>8</v>
      </c>
      <c r="BK19" s="104" t="s">
        <v>9</v>
      </c>
    </row>
    <row r="20" spans="1:63" x14ac:dyDescent="0.3">
      <c r="A20" s="78"/>
      <c r="B20" s="112"/>
      <c r="C20" s="110"/>
      <c r="D20" s="110"/>
      <c r="E20" s="110"/>
      <c r="F20" s="110"/>
      <c r="G20" s="110"/>
      <c r="H20" s="111"/>
      <c r="I20" s="78"/>
      <c r="J20" s="112"/>
      <c r="K20" s="110"/>
      <c r="L20" s="110"/>
      <c r="M20" s="110"/>
      <c r="N20" s="110"/>
      <c r="O20" s="110"/>
      <c r="P20" s="111"/>
      <c r="Q20" s="78"/>
      <c r="R20" s="112"/>
      <c r="S20" s="110"/>
      <c r="T20" s="110"/>
      <c r="U20" s="110"/>
      <c r="V20" s="110"/>
      <c r="W20" s="110"/>
      <c r="X20" s="111"/>
      <c r="Y20" s="78"/>
      <c r="Z20" s="112"/>
      <c r="AA20" s="110"/>
      <c r="AB20" s="110"/>
      <c r="AC20" s="110"/>
      <c r="AD20" s="110"/>
      <c r="AE20" s="110"/>
      <c r="AF20" s="111"/>
      <c r="AG20" s="78"/>
      <c r="AH20" s="112"/>
      <c r="AI20" s="110"/>
      <c r="AJ20" s="110"/>
      <c r="AK20" s="110"/>
      <c r="AL20" s="110"/>
      <c r="AM20" s="110"/>
      <c r="AN20" s="111"/>
      <c r="AO20" s="78"/>
      <c r="AP20" s="112"/>
      <c r="AQ20" s="110"/>
      <c r="AR20" s="110"/>
      <c r="AS20" s="110"/>
      <c r="AT20" s="110"/>
      <c r="AU20" s="110"/>
      <c r="AV20" s="111"/>
      <c r="AW20" s="78"/>
      <c r="AX20" s="112"/>
      <c r="AY20" s="110"/>
      <c r="AZ20" s="110"/>
      <c r="BA20" s="110"/>
      <c r="BB20" s="110"/>
      <c r="BC20" s="110"/>
      <c r="BD20" s="111"/>
      <c r="BE20" s="112"/>
      <c r="BF20" s="110"/>
      <c r="BG20" s="110"/>
      <c r="BH20" s="110"/>
      <c r="BI20" s="110"/>
      <c r="BJ20" s="110"/>
      <c r="BK20" s="111"/>
    </row>
    <row r="21" spans="1:63" s="105" customFormat="1" x14ac:dyDescent="0.3">
      <c r="A21" s="94" t="s">
        <v>10</v>
      </c>
      <c r="B21" s="113">
        <v>56108</v>
      </c>
      <c r="C21" s="108">
        <v>86373</v>
      </c>
      <c r="D21" s="108">
        <v>142481</v>
      </c>
      <c r="E21" s="108">
        <v>7514</v>
      </c>
      <c r="F21" s="108">
        <v>149995</v>
      </c>
      <c r="G21" s="108">
        <v>0</v>
      </c>
      <c r="H21" s="109">
        <v>149995</v>
      </c>
      <c r="I21" s="114"/>
      <c r="J21" s="113">
        <v>54878</v>
      </c>
      <c r="K21" s="108">
        <v>70316</v>
      </c>
      <c r="L21" s="108">
        <v>125194</v>
      </c>
      <c r="M21" s="108">
        <v>82293</v>
      </c>
      <c r="N21" s="108">
        <v>207487</v>
      </c>
      <c r="O21" s="108">
        <v>65259</v>
      </c>
      <c r="P21" s="109">
        <v>272746</v>
      </c>
      <c r="Q21" s="114"/>
      <c r="R21" s="113">
        <v>45671</v>
      </c>
      <c r="S21" s="108">
        <v>60721</v>
      </c>
      <c r="T21" s="108">
        <v>106392</v>
      </c>
      <c r="U21" s="108">
        <v>72864</v>
      </c>
      <c r="V21" s="108">
        <v>179256</v>
      </c>
      <c r="W21" s="108">
        <v>56613</v>
      </c>
      <c r="X21" s="109">
        <v>235869</v>
      </c>
      <c r="Y21" s="114"/>
      <c r="Z21" s="113">
        <v>42880</v>
      </c>
      <c r="AA21" s="108">
        <v>45895</v>
      </c>
      <c r="AB21" s="108">
        <v>88775</v>
      </c>
      <c r="AC21" s="108">
        <v>61689</v>
      </c>
      <c r="AD21" s="108">
        <v>150464</v>
      </c>
      <c r="AE21" s="108">
        <v>47275</v>
      </c>
      <c r="AF21" s="109">
        <v>197739</v>
      </c>
      <c r="AG21" s="114"/>
      <c r="AH21" s="113">
        <v>32732</v>
      </c>
      <c r="AI21" s="108">
        <v>34658</v>
      </c>
      <c r="AJ21" s="108">
        <v>67390</v>
      </c>
      <c r="AK21" s="108">
        <v>61357</v>
      </c>
      <c r="AL21" s="108">
        <v>128747</v>
      </c>
      <c r="AM21" s="108">
        <v>42236</v>
      </c>
      <c r="AN21" s="109">
        <v>170983</v>
      </c>
      <c r="AO21" s="114"/>
      <c r="AP21" s="113">
        <v>20105</v>
      </c>
      <c r="AQ21" s="108">
        <v>29855</v>
      </c>
      <c r="AR21" s="108">
        <v>49960</v>
      </c>
      <c r="AS21" s="108">
        <v>36910</v>
      </c>
      <c r="AT21" s="108">
        <v>86870</v>
      </c>
      <c r="AU21" s="108">
        <v>34649</v>
      </c>
      <c r="AV21" s="109">
        <v>121519</v>
      </c>
      <c r="AW21" s="114"/>
      <c r="AX21" s="113">
        <v>23437</v>
      </c>
      <c r="AY21" s="108">
        <v>34415</v>
      </c>
      <c r="AZ21" s="108">
        <v>57852</v>
      </c>
      <c r="BA21" s="108">
        <v>43326</v>
      </c>
      <c r="BB21" s="108">
        <v>101178</v>
      </c>
      <c r="BC21" s="108">
        <v>30556</v>
      </c>
      <c r="BD21" s="109">
        <v>131734</v>
      </c>
      <c r="BE21" s="113">
        <v>0</v>
      </c>
      <c r="BF21" s="108">
        <v>0</v>
      </c>
      <c r="BG21" s="108">
        <v>0</v>
      </c>
      <c r="BH21" s="108"/>
      <c r="BI21" s="108"/>
      <c r="BJ21" s="108"/>
      <c r="BK21" s="109"/>
    </row>
    <row r="22" spans="1:63" s="105" customFormat="1" x14ac:dyDescent="0.3">
      <c r="A22" s="94" t="s">
        <v>11</v>
      </c>
      <c r="B22" s="113">
        <v>39091</v>
      </c>
      <c r="C22" s="108">
        <v>59420</v>
      </c>
      <c r="D22" s="108">
        <v>98511</v>
      </c>
      <c r="E22" s="108">
        <v>5190</v>
      </c>
      <c r="F22" s="108">
        <v>103701</v>
      </c>
      <c r="G22" s="108">
        <v>0</v>
      </c>
      <c r="H22" s="109">
        <v>103701</v>
      </c>
      <c r="I22" s="114"/>
      <c r="J22" s="113">
        <v>39163</v>
      </c>
      <c r="K22" s="108">
        <v>49952</v>
      </c>
      <c r="L22" s="108">
        <v>89115</v>
      </c>
      <c r="M22" s="108">
        <v>56960</v>
      </c>
      <c r="N22" s="108">
        <v>146075</v>
      </c>
      <c r="O22" s="108">
        <v>46542</v>
      </c>
      <c r="P22" s="109">
        <v>192617</v>
      </c>
      <c r="Q22" s="114"/>
      <c r="R22" s="113">
        <v>32572</v>
      </c>
      <c r="S22" s="108">
        <v>44275</v>
      </c>
      <c r="T22" s="108">
        <v>76847</v>
      </c>
      <c r="U22" s="108">
        <v>52746</v>
      </c>
      <c r="V22" s="108">
        <v>129593</v>
      </c>
      <c r="W22" s="108">
        <v>43447</v>
      </c>
      <c r="X22" s="109">
        <v>173040</v>
      </c>
      <c r="Y22" s="114"/>
      <c r="Z22" s="113">
        <v>29903</v>
      </c>
      <c r="AA22" s="108">
        <v>33068</v>
      </c>
      <c r="AB22" s="108">
        <v>62971</v>
      </c>
      <c r="AC22" s="108">
        <v>42816</v>
      </c>
      <c r="AD22" s="108">
        <v>105787</v>
      </c>
      <c r="AE22" s="108">
        <v>35062</v>
      </c>
      <c r="AF22" s="109">
        <v>140849</v>
      </c>
      <c r="AG22" s="114"/>
      <c r="AH22" s="113">
        <v>23258</v>
      </c>
      <c r="AI22" s="108">
        <v>24776</v>
      </c>
      <c r="AJ22" s="108">
        <v>48034</v>
      </c>
      <c r="AK22" s="108">
        <v>43290</v>
      </c>
      <c r="AL22" s="108">
        <v>91324</v>
      </c>
      <c r="AM22" s="108">
        <v>31049</v>
      </c>
      <c r="AN22" s="109">
        <v>122373</v>
      </c>
      <c r="AO22" s="114"/>
      <c r="AP22" s="113">
        <v>14879</v>
      </c>
      <c r="AQ22" s="108">
        <v>21380</v>
      </c>
      <c r="AR22" s="108">
        <v>36259</v>
      </c>
      <c r="AS22" s="108">
        <v>26264</v>
      </c>
      <c r="AT22" s="108">
        <v>62523</v>
      </c>
      <c r="AU22" s="108">
        <v>24515</v>
      </c>
      <c r="AV22" s="109">
        <v>87038</v>
      </c>
      <c r="AW22" s="114"/>
      <c r="AX22" s="113">
        <v>17941</v>
      </c>
      <c r="AY22" s="108">
        <v>24896</v>
      </c>
      <c r="AZ22" s="108">
        <v>42837</v>
      </c>
      <c r="BA22" s="108">
        <v>30631</v>
      </c>
      <c r="BB22" s="108">
        <v>73468</v>
      </c>
      <c r="BC22" s="108">
        <v>22376</v>
      </c>
      <c r="BD22" s="109">
        <v>95844</v>
      </c>
      <c r="BE22" s="113">
        <v>0</v>
      </c>
      <c r="BF22" s="108">
        <v>0</v>
      </c>
      <c r="BG22" s="108">
        <v>0</v>
      </c>
      <c r="BH22" s="108"/>
      <c r="BI22" s="108"/>
      <c r="BJ22" s="108"/>
      <c r="BK22" s="109"/>
    </row>
    <row r="23" spans="1:63" s="105" customFormat="1" x14ac:dyDescent="0.3">
      <c r="A23" s="94" t="s">
        <v>12</v>
      </c>
      <c r="B23" s="113">
        <v>17017</v>
      </c>
      <c r="C23" s="108">
        <v>26953</v>
      </c>
      <c r="D23" s="108">
        <v>43970</v>
      </c>
      <c r="E23" s="108">
        <v>2324</v>
      </c>
      <c r="F23" s="108">
        <v>46294</v>
      </c>
      <c r="G23" s="108">
        <v>0</v>
      </c>
      <c r="H23" s="109">
        <v>46294</v>
      </c>
      <c r="I23" s="114"/>
      <c r="J23" s="113">
        <v>15715</v>
      </c>
      <c r="K23" s="108">
        <v>20364</v>
      </c>
      <c r="L23" s="108">
        <v>36079</v>
      </c>
      <c r="M23" s="108">
        <v>25333</v>
      </c>
      <c r="N23" s="108">
        <v>61412</v>
      </c>
      <c r="O23" s="108">
        <v>18717</v>
      </c>
      <c r="P23" s="109">
        <v>80129</v>
      </c>
      <c r="Q23" s="114"/>
      <c r="R23" s="113">
        <v>13099</v>
      </c>
      <c r="S23" s="108">
        <v>16446</v>
      </c>
      <c r="T23" s="108">
        <v>29545</v>
      </c>
      <c r="U23" s="108">
        <v>20118</v>
      </c>
      <c r="V23" s="108">
        <v>49663</v>
      </c>
      <c r="W23" s="108">
        <v>13166</v>
      </c>
      <c r="X23" s="109">
        <v>62829</v>
      </c>
      <c r="Y23" s="114"/>
      <c r="Z23" s="113">
        <v>12977</v>
      </c>
      <c r="AA23" s="108">
        <v>12827</v>
      </c>
      <c r="AB23" s="108">
        <v>25804</v>
      </c>
      <c r="AC23" s="108">
        <v>18873</v>
      </c>
      <c r="AD23" s="108">
        <v>44677</v>
      </c>
      <c r="AE23" s="108">
        <v>12213</v>
      </c>
      <c r="AF23" s="109">
        <v>56890</v>
      </c>
      <c r="AG23" s="114"/>
      <c r="AH23" s="113">
        <v>9474</v>
      </c>
      <c r="AI23" s="108">
        <v>9882</v>
      </c>
      <c r="AJ23" s="108">
        <v>19356</v>
      </c>
      <c r="AK23" s="108">
        <v>18067</v>
      </c>
      <c r="AL23" s="108">
        <v>37423</v>
      </c>
      <c r="AM23" s="108">
        <v>11187</v>
      </c>
      <c r="AN23" s="109">
        <v>48610</v>
      </c>
      <c r="AO23" s="114"/>
      <c r="AP23" s="113">
        <v>5226</v>
      </c>
      <c r="AQ23" s="108">
        <v>8475</v>
      </c>
      <c r="AR23" s="108">
        <v>13701</v>
      </c>
      <c r="AS23" s="108">
        <v>10646</v>
      </c>
      <c r="AT23" s="108">
        <v>24347</v>
      </c>
      <c r="AU23" s="108">
        <v>10134</v>
      </c>
      <c r="AV23" s="109">
        <v>34481</v>
      </c>
      <c r="AW23" s="114"/>
      <c r="AX23" s="113">
        <v>5496</v>
      </c>
      <c r="AY23" s="108">
        <v>9519</v>
      </c>
      <c r="AZ23" s="108">
        <v>15015</v>
      </c>
      <c r="BA23" s="108">
        <v>12695</v>
      </c>
      <c r="BB23" s="108">
        <v>27710</v>
      </c>
      <c r="BC23" s="108">
        <v>8180</v>
      </c>
      <c r="BD23" s="109">
        <v>35890</v>
      </c>
      <c r="BE23" s="113">
        <v>0</v>
      </c>
      <c r="BF23" s="108">
        <v>0</v>
      </c>
      <c r="BG23" s="108">
        <v>0</v>
      </c>
      <c r="BH23" s="108"/>
      <c r="BI23" s="108"/>
      <c r="BJ23" s="108"/>
      <c r="BK23" s="109"/>
    </row>
    <row r="24" spans="1:63" ht="15" hidden="1" customHeight="1" outlineLevel="1" x14ac:dyDescent="0.3">
      <c r="A24" s="78" t="s">
        <v>13</v>
      </c>
      <c r="B24" s="112">
        <v>10909</v>
      </c>
      <c r="C24" s="110">
        <v>13543</v>
      </c>
      <c r="D24" s="110">
        <v>24452</v>
      </c>
      <c r="E24" s="110">
        <v>1330</v>
      </c>
      <c r="F24" s="110">
        <v>25782</v>
      </c>
      <c r="G24" s="110">
        <v>0</v>
      </c>
      <c r="H24" s="111">
        <v>25782</v>
      </c>
      <c r="I24" s="116"/>
      <c r="J24" s="112">
        <v>8188</v>
      </c>
      <c r="K24" s="110">
        <v>8755</v>
      </c>
      <c r="L24" s="110">
        <v>16943</v>
      </c>
      <c r="M24" s="110">
        <v>9160</v>
      </c>
      <c r="N24" s="110">
        <v>26103</v>
      </c>
      <c r="O24" s="110">
        <v>9557</v>
      </c>
      <c r="P24" s="111">
        <v>35660</v>
      </c>
      <c r="Q24" s="116"/>
      <c r="R24" s="112">
        <v>7379</v>
      </c>
      <c r="S24" s="110">
        <v>8137</v>
      </c>
      <c r="T24" s="110">
        <v>15516</v>
      </c>
      <c r="U24" s="110">
        <v>7661</v>
      </c>
      <c r="V24" s="110">
        <v>23177</v>
      </c>
      <c r="W24" s="110">
        <v>7684</v>
      </c>
      <c r="X24" s="111">
        <v>30861</v>
      </c>
      <c r="Y24" s="116"/>
      <c r="Z24" s="112">
        <v>6524</v>
      </c>
      <c r="AA24" s="110">
        <v>6796</v>
      </c>
      <c r="AB24" s="110">
        <v>13320</v>
      </c>
      <c r="AC24" s="110">
        <v>7426</v>
      </c>
      <c r="AD24" s="110">
        <v>20746</v>
      </c>
      <c r="AE24" s="110">
        <v>7841</v>
      </c>
      <c r="AF24" s="111">
        <v>28587</v>
      </c>
      <c r="AG24" s="116"/>
      <c r="AH24" s="112">
        <v>5182</v>
      </c>
      <c r="AI24" s="110">
        <v>5440</v>
      </c>
      <c r="AJ24" s="110">
        <v>10622</v>
      </c>
      <c r="AK24" s="110">
        <v>6214</v>
      </c>
      <c r="AL24" s="110">
        <v>16836</v>
      </c>
      <c r="AM24" s="110">
        <v>6481</v>
      </c>
      <c r="AN24" s="111">
        <v>23317</v>
      </c>
      <c r="AO24" s="116"/>
      <c r="AP24" s="112">
        <v>4646</v>
      </c>
      <c r="AQ24" s="110">
        <v>5021</v>
      </c>
      <c r="AR24" s="110">
        <v>9667</v>
      </c>
      <c r="AS24" s="110">
        <v>4485</v>
      </c>
      <c r="AT24" s="110">
        <v>14152</v>
      </c>
      <c r="AU24" s="110">
        <v>4079</v>
      </c>
      <c r="AV24" s="111">
        <v>18231</v>
      </c>
      <c r="AW24" s="116"/>
      <c r="AX24" s="112">
        <v>3985</v>
      </c>
      <c r="AY24" s="110">
        <v>4930</v>
      </c>
      <c r="AZ24" s="110">
        <v>8915</v>
      </c>
      <c r="BA24" s="110">
        <v>4851</v>
      </c>
      <c r="BB24" s="110">
        <v>13766</v>
      </c>
      <c r="BC24" s="110">
        <v>5420</v>
      </c>
      <c r="BD24" s="111">
        <v>19186</v>
      </c>
      <c r="BE24" s="112">
        <v>0</v>
      </c>
      <c r="BF24" s="110">
        <v>0</v>
      </c>
      <c r="BG24" s="110">
        <v>0</v>
      </c>
      <c r="BH24" s="110"/>
      <c r="BI24" s="110"/>
      <c r="BJ24" s="110"/>
      <c r="BK24" s="111"/>
    </row>
    <row r="25" spans="1:63" ht="15" hidden="1" customHeight="1" outlineLevel="1" x14ac:dyDescent="0.3">
      <c r="A25" s="78" t="s">
        <v>14</v>
      </c>
      <c r="B25" s="112">
        <v>0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1">
        <v>0</v>
      </c>
      <c r="I25" s="116"/>
      <c r="J25" s="112">
        <v>125</v>
      </c>
      <c r="K25" s="110">
        <v>125</v>
      </c>
      <c r="L25" s="110">
        <v>250</v>
      </c>
      <c r="M25" s="110">
        <v>58</v>
      </c>
      <c r="N25" s="110">
        <v>308</v>
      </c>
      <c r="O25" s="110">
        <v>0</v>
      </c>
      <c r="P25" s="111">
        <v>308</v>
      </c>
      <c r="Q25" s="116"/>
      <c r="R25" s="112">
        <v>125</v>
      </c>
      <c r="S25" s="110">
        <v>125</v>
      </c>
      <c r="T25" s="110">
        <v>250</v>
      </c>
      <c r="U25" s="110">
        <v>125</v>
      </c>
      <c r="V25" s="110">
        <v>375</v>
      </c>
      <c r="W25" s="110">
        <v>125</v>
      </c>
      <c r="X25" s="111">
        <v>500</v>
      </c>
      <c r="Y25" s="116"/>
      <c r="Z25" s="112">
        <v>125</v>
      </c>
      <c r="AA25" s="110">
        <v>125</v>
      </c>
      <c r="AB25" s="110">
        <v>250</v>
      </c>
      <c r="AC25" s="110">
        <v>125</v>
      </c>
      <c r="AD25" s="110">
        <v>375</v>
      </c>
      <c r="AE25" s="110">
        <v>125</v>
      </c>
      <c r="AF25" s="111">
        <v>500</v>
      </c>
      <c r="AG25" s="116"/>
      <c r="AH25" s="112">
        <v>125</v>
      </c>
      <c r="AI25" s="110">
        <v>125</v>
      </c>
      <c r="AJ25" s="110">
        <v>250</v>
      </c>
      <c r="AK25" s="110">
        <v>125</v>
      </c>
      <c r="AL25" s="110">
        <v>375</v>
      </c>
      <c r="AM25" s="110">
        <v>125</v>
      </c>
      <c r="AN25" s="111">
        <v>500</v>
      </c>
      <c r="AO25" s="116"/>
      <c r="AP25" s="112">
        <v>125</v>
      </c>
      <c r="AQ25" s="110">
        <v>125</v>
      </c>
      <c r="AR25" s="110">
        <v>250</v>
      </c>
      <c r="AS25" s="110">
        <v>125</v>
      </c>
      <c r="AT25" s="110">
        <v>375</v>
      </c>
      <c r="AU25" s="110">
        <v>0</v>
      </c>
      <c r="AV25" s="111">
        <v>375</v>
      </c>
      <c r="AW25" s="116"/>
      <c r="AX25" s="112">
        <v>121</v>
      </c>
      <c r="AY25" s="110">
        <v>125</v>
      </c>
      <c r="AZ25" s="110">
        <v>246</v>
      </c>
      <c r="BA25" s="110">
        <v>125</v>
      </c>
      <c r="BB25" s="110">
        <v>371</v>
      </c>
      <c r="BC25" s="110">
        <v>125</v>
      </c>
      <c r="BD25" s="111">
        <v>496</v>
      </c>
      <c r="BE25" s="112">
        <v>0</v>
      </c>
      <c r="BF25" s="110">
        <v>0</v>
      </c>
      <c r="BG25" s="110">
        <v>0</v>
      </c>
      <c r="BH25" s="110"/>
      <c r="BI25" s="110"/>
      <c r="BJ25" s="110"/>
      <c r="BK25" s="111"/>
    </row>
    <row r="26" spans="1:63" ht="17.25" hidden="1" customHeight="1" outlineLevel="1" x14ac:dyDescent="0.3">
      <c r="A26" s="78" t="s">
        <v>15</v>
      </c>
      <c r="B26" s="112">
        <v>1361</v>
      </c>
      <c r="C26" s="110">
        <v>1674</v>
      </c>
      <c r="D26" s="110">
        <v>3035</v>
      </c>
      <c r="E26" s="110">
        <v>185</v>
      </c>
      <c r="F26" s="110">
        <v>3220</v>
      </c>
      <c r="G26" s="110">
        <v>0</v>
      </c>
      <c r="H26" s="111">
        <v>3220</v>
      </c>
      <c r="I26" s="116"/>
      <c r="J26" s="112">
        <v>1341</v>
      </c>
      <c r="K26" s="110">
        <v>1341</v>
      </c>
      <c r="L26" s="110">
        <v>2682</v>
      </c>
      <c r="M26" s="110">
        <v>1341</v>
      </c>
      <c r="N26" s="110">
        <v>4023</v>
      </c>
      <c r="O26" s="110">
        <v>1355</v>
      </c>
      <c r="P26" s="111">
        <v>5378</v>
      </c>
      <c r="Q26" s="116"/>
      <c r="R26" s="112">
        <v>1304</v>
      </c>
      <c r="S26" s="110">
        <v>1329</v>
      </c>
      <c r="T26" s="110">
        <v>2633</v>
      </c>
      <c r="U26" s="110">
        <v>1341</v>
      </c>
      <c r="V26" s="110">
        <v>3974</v>
      </c>
      <c r="W26" s="110">
        <v>1341</v>
      </c>
      <c r="X26" s="111">
        <v>5315</v>
      </c>
      <c r="Y26" s="116"/>
      <c r="Z26" s="112">
        <v>1304</v>
      </c>
      <c r="AA26" s="110">
        <v>1304</v>
      </c>
      <c r="AB26" s="110">
        <v>2608</v>
      </c>
      <c r="AC26" s="110">
        <v>1305</v>
      </c>
      <c r="AD26" s="110">
        <v>3913</v>
      </c>
      <c r="AE26" s="110">
        <v>1304</v>
      </c>
      <c r="AF26" s="111">
        <v>5217</v>
      </c>
      <c r="AG26" s="116"/>
      <c r="AH26" s="112">
        <v>1304</v>
      </c>
      <c r="AI26" s="110">
        <v>1304</v>
      </c>
      <c r="AJ26" s="110">
        <v>2608</v>
      </c>
      <c r="AK26" s="110">
        <v>1305</v>
      </c>
      <c r="AL26" s="110">
        <v>3913</v>
      </c>
      <c r="AM26" s="110">
        <v>1304</v>
      </c>
      <c r="AN26" s="111">
        <v>5217</v>
      </c>
      <c r="AO26" s="116"/>
      <c r="AP26" s="112">
        <v>1304</v>
      </c>
      <c r="AQ26" s="110">
        <v>1304</v>
      </c>
      <c r="AR26" s="110">
        <v>2608</v>
      </c>
      <c r="AS26" s="110">
        <v>1305</v>
      </c>
      <c r="AT26" s="110">
        <v>3913</v>
      </c>
      <c r="AU26" s="110">
        <v>1304</v>
      </c>
      <c r="AV26" s="111">
        <v>5217</v>
      </c>
      <c r="AW26" s="116"/>
      <c r="AX26" s="112">
        <v>1588</v>
      </c>
      <c r="AY26" s="110">
        <v>1304</v>
      </c>
      <c r="AZ26" s="110">
        <v>2892</v>
      </c>
      <c r="BA26" s="110">
        <v>1305</v>
      </c>
      <c r="BB26" s="110">
        <v>4197</v>
      </c>
      <c r="BC26" s="110">
        <v>1304</v>
      </c>
      <c r="BD26" s="111">
        <v>5501</v>
      </c>
      <c r="BE26" s="112">
        <v>0</v>
      </c>
      <c r="BF26" s="110">
        <v>0</v>
      </c>
      <c r="BG26" s="110">
        <v>0</v>
      </c>
      <c r="BH26" s="110"/>
      <c r="BI26" s="110"/>
      <c r="BJ26" s="110"/>
      <c r="BK26" s="111"/>
    </row>
    <row r="27" spans="1:63" s="165" customFormat="1" ht="15" hidden="1" customHeight="1" outlineLevel="1" x14ac:dyDescent="0.3">
      <c r="A27" s="78" t="s">
        <v>16</v>
      </c>
      <c r="B27" s="161">
        <v>0</v>
      </c>
      <c r="C27" s="162">
        <v>0</v>
      </c>
      <c r="D27" s="162">
        <v>0</v>
      </c>
      <c r="E27" s="162">
        <v>0</v>
      </c>
      <c r="F27" s="162">
        <v>0</v>
      </c>
      <c r="G27" s="162">
        <v>0</v>
      </c>
      <c r="H27" s="163">
        <v>0</v>
      </c>
      <c r="I27" s="164"/>
      <c r="J27" s="161">
        <v>0</v>
      </c>
      <c r="K27" s="162">
        <v>0</v>
      </c>
      <c r="L27" s="162">
        <v>0</v>
      </c>
      <c r="M27" s="162">
        <v>0</v>
      </c>
      <c r="N27" s="162">
        <v>0</v>
      </c>
      <c r="O27" s="162">
        <v>0</v>
      </c>
      <c r="P27" s="163">
        <v>0</v>
      </c>
      <c r="Q27" s="164"/>
      <c r="R27" s="161">
        <v>0</v>
      </c>
      <c r="S27" s="162">
        <v>0</v>
      </c>
      <c r="T27" s="162">
        <v>0</v>
      </c>
      <c r="U27" s="162">
        <v>0</v>
      </c>
      <c r="V27" s="162">
        <v>0</v>
      </c>
      <c r="W27" s="162">
        <v>0</v>
      </c>
      <c r="X27" s="163">
        <v>0</v>
      </c>
      <c r="Y27" s="164"/>
      <c r="Z27" s="161">
        <v>0</v>
      </c>
      <c r="AA27" s="162">
        <v>0</v>
      </c>
      <c r="AB27" s="162">
        <v>0</v>
      </c>
      <c r="AC27" s="162">
        <v>0</v>
      </c>
      <c r="AD27" s="162">
        <v>0</v>
      </c>
      <c r="AE27" s="162">
        <v>0</v>
      </c>
      <c r="AF27" s="163">
        <v>0</v>
      </c>
      <c r="AG27" s="164"/>
      <c r="AH27" s="161">
        <v>0</v>
      </c>
      <c r="AI27" s="162">
        <v>0</v>
      </c>
      <c r="AJ27" s="162">
        <v>0</v>
      </c>
      <c r="AK27" s="162">
        <v>0</v>
      </c>
      <c r="AL27" s="162">
        <v>0</v>
      </c>
      <c r="AM27" s="162">
        <v>0</v>
      </c>
      <c r="AN27" s="163">
        <v>0</v>
      </c>
      <c r="AO27" s="164"/>
      <c r="AP27" s="161">
        <v>0</v>
      </c>
      <c r="AQ27" s="162">
        <v>0</v>
      </c>
      <c r="AR27" s="162">
        <v>0</v>
      </c>
      <c r="AS27" s="162">
        <v>0</v>
      </c>
      <c r="AT27" s="162">
        <v>0</v>
      </c>
      <c r="AU27" s="162">
        <v>0</v>
      </c>
      <c r="AV27" s="163">
        <v>0</v>
      </c>
      <c r="AW27" s="164"/>
      <c r="AX27" s="161">
        <v>0</v>
      </c>
      <c r="AY27" s="162">
        <v>0</v>
      </c>
      <c r="AZ27" s="162">
        <v>0</v>
      </c>
      <c r="BA27" s="162">
        <v>0</v>
      </c>
      <c r="BB27" s="162">
        <v>0</v>
      </c>
      <c r="BC27" s="162">
        <v>0</v>
      </c>
      <c r="BD27" s="163">
        <v>0</v>
      </c>
      <c r="BE27" s="161">
        <v>0</v>
      </c>
      <c r="BF27" s="162">
        <v>0</v>
      </c>
      <c r="BG27" s="162">
        <v>0</v>
      </c>
      <c r="BH27" s="162"/>
      <c r="BI27" s="162"/>
      <c r="BJ27" s="162"/>
      <c r="BK27" s="163"/>
    </row>
    <row r="28" spans="1:63" s="105" customFormat="1" collapsed="1" x14ac:dyDescent="0.3">
      <c r="A28" s="94" t="s">
        <v>17</v>
      </c>
      <c r="B28" s="113">
        <v>4747</v>
      </c>
      <c r="C28" s="108">
        <v>11736</v>
      </c>
      <c r="D28" s="108">
        <v>16483</v>
      </c>
      <c r="E28" s="108">
        <v>809</v>
      </c>
      <c r="F28" s="108">
        <v>17292</v>
      </c>
      <c r="G28" s="108">
        <v>0</v>
      </c>
      <c r="H28" s="109">
        <v>17292</v>
      </c>
      <c r="I28" s="114"/>
      <c r="J28" s="113">
        <v>6061</v>
      </c>
      <c r="K28" s="108">
        <v>10143</v>
      </c>
      <c r="L28" s="108">
        <v>16204</v>
      </c>
      <c r="M28" s="108">
        <v>14774</v>
      </c>
      <c r="N28" s="108">
        <v>30978</v>
      </c>
      <c r="O28" s="108">
        <v>7805</v>
      </c>
      <c r="P28" s="109">
        <v>38783</v>
      </c>
      <c r="Q28" s="114"/>
      <c r="R28" s="113">
        <v>4291</v>
      </c>
      <c r="S28" s="108">
        <v>6855</v>
      </c>
      <c r="T28" s="108">
        <v>11146</v>
      </c>
      <c r="U28" s="108">
        <v>10991</v>
      </c>
      <c r="V28" s="108">
        <v>22137</v>
      </c>
      <c r="W28" s="108">
        <v>4016</v>
      </c>
      <c r="X28" s="109">
        <v>26153</v>
      </c>
      <c r="Y28" s="114"/>
      <c r="Z28" s="113">
        <v>5024</v>
      </c>
      <c r="AA28" s="108">
        <v>4602</v>
      </c>
      <c r="AB28" s="108">
        <v>9626</v>
      </c>
      <c r="AC28" s="108">
        <v>10017</v>
      </c>
      <c r="AD28" s="108">
        <v>19643</v>
      </c>
      <c r="AE28" s="108">
        <v>2943</v>
      </c>
      <c r="AF28" s="109">
        <v>22586</v>
      </c>
      <c r="AG28" s="114"/>
      <c r="AH28" s="113">
        <v>2863</v>
      </c>
      <c r="AI28" s="108">
        <v>3013</v>
      </c>
      <c r="AJ28" s="108">
        <v>5876</v>
      </c>
      <c r="AK28" s="108">
        <v>10423</v>
      </c>
      <c r="AL28" s="108">
        <v>16299</v>
      </c>
      <c r="AM28" s="108">
        <v>3277</v>
      </c>
      <c r="AN28" s="109">
        <v>19576</v>
      </c>
      <c r="AO28" s="114"/>
      <c r="AP28" s="113">
        <v>-849</v>
      </c>
      <c r="AQ28" s="108">
        <v>2025</v>
      </c>
      <c r="AR28" s="108">
        <v>1176</v>
      </c>
      <c r="AS28" s="108">
        <v>4731</v>
      </c>
      <c r="AT28" s="108">
        <v>5907</v>
      </c>
      <c r="AU28" s="108">
        <v>4751</v>
      </c>
      <c r="AV28" s="109">
        <v>10658</v>
      </c>
      <c r="AW28" s="114"/>
      <c r="AX28" s="113">
        <v>-198</v>
      </c>
      <c r="AY28" s="108">
        <v>3160</v>
      </c>
      <c r="AZ28" s="108">
        <v>2962</v>
      </c>
      <c r="BA28" s="108">
        <v>6414</v>
      </c>
      <c r="BB28" s="108">
        <v>9376</v>
      </c>
      <c r="BC28" s="108">
        <v>1331</v>
      </c>
      <c r="BD28" s="109">
        <v>10707</v>
      </c>
      <c r="BE28" s="113">
        <v>0</v>
      </c>
      <c r="BF28" s="108">
        <v>0</v>
      </c>
      <c r="BG28" s="108">
        <v>0</v>
      </c>
      <c r="BH28" s="108"/>
      <c r="BI28" s="108"/>
      <c r="BJ28" s="108"/>
      <c r="BK28" s="109"/>
    </row>
    <row r="29" spans="1:63" ht="15" hidden="1" customHeight="1" outlineLevel="1" x14ac:dyDescent="0.3">
      <c r="A29" s="78" t="s">
        <v>18</v>
      </c>
      <c r="B29" s="112">
        <v>7</v>
      </c>
      <c r="C29" s="110">
        <v>-79</v>
      </c>
      <c r="D29" s="110">
        <v>-72</v>
      </c>
      <c r="E29" s="110">
        <v>-19</v>
      </c>
      <c r="F29" s="110">
        <v>-91</v>
      </c>
      <c r="G29" s="110">
        <v>0</v>
      </c>
      <c r="H29" s="111">
        <v>-91</v>
      </c>
      <c r="I29" s="116"/>
      <c r="J29" s="112">
        <v>79</v>
      </c>
      <c r="K29" s="110">
        <v>164</v>
      </c>
      <c r="L29" s="110">
        <v>243</v>
      </c>
      <c r="M29" s="110">
        <v>1427</v>
      </c>
      <c r="N29" s="110">
        <v>1670</v>
      </c>
      <c r="O29" s="110">
        <v>46</v>
      </c>
      <c r="P29" s="111">
        <v>1716</v>
      </c>
      <c r="Q29" s="116"/>
      <c r="R29" s="112">
        <v>96</v>
      </c>
      <c r="S29" s="110">
        <v>523</v>
      </c>
      <c r="T29" s="110">
        <v>619</v>
      </c>
      <c r="U29" s="110">
        <v>137</v>
      </c>
      <c r="V29" s="110">
        <v>756</v>
      </c>
      <c r="W29" s="110">
        <v>113</v>
      </c>
      <c r="X29" s="111">
        <v>869</v>
      </c>
      <c r="Y29" s="116"/>
      <c r="Z29" s="112">
        <v>112</v>
      </c>
      <c r="AA29" s="110">
        <v>53</v>
      </c>
      <c r="AB29" s="110">
        <v>165</v>
      </c>
      <c r="AC29" s="110">
        <v>38</v>
      </c>
      <c r="AD29" s="110">
        <v>203</v>
      </c>
      <c r="AE29" s="110">
        <v>16</v>
      </c>
      <c r="AF29" s="111">
        <v>219</v>
      </c>
      <c r="AG29" s="116"/>
      <c r="AH29" s="112">
        <v>55</v>
      </c>
      <c r="AI29" s="110">
        <v>47</v>
      </c>
      <c r="AJ29" s="110">
        <v>102</v>
      </c>
      <c r="AK29" s="110">
        <v>52</v>
      </c>
      <c r="AL29" s="110">
        <v>154</v>
      </c>
      <c r="AM29" s="110">
        <v>21</v>
      </c>
      <c r="AN29" s="111">
        <v>175</v>
      </c>
      <c r="AO29" s="116"/>
      <c r="AP29" s="112">
        <v>31</v>
      </c>
      <c r="AQ29" s="110">
        <v>66</v>
      </c>
      <c r="AR29" s="110">
        <v>97</v>
      </c>
      <c r="AS29" s="110">
        <v>61</v>
      </c>
      <c r="AT29" s="110">
        <v>158</v>
      </c>
      <c r="AU29" s="110">
        <v>25</v>
      </c>
      <c r="AV29" s="111">
        <v>183</v>
      </c>
      <c r="AW29" s="116"/>
      <c r="AX29" s="112">
        <v>69</v>
      </c>
      <c r="AY29" s="110">
        <v>65</v>
      </c>
      <c r="AZ29" s="110">
        <v>134</v>
      </c>
      <c r="BA29" s="110">
        <v>61</v>
      </c>
      <c r="BB29" s="110">
        <v>195</v>
      </c>
      <c r="BC29" s="110">
        <v>46</v>
      </c>
      <c r="BD29" s="111">
        <v>241</v>
      </c>
      <c r="BE29" s="112">
        <v>0</v>
      </c>
      <c r="BF29" s="110">
        <v>0</v>
      </c>
      <c r="BG29" s="110">
        <v>0</v>
      </c>
      <c r="BH29" s="110"/>
      <c r="BI29" s="110"/>
      <c r="BJ29" s="110"/>
      <c r="BK29" s="111"/>
    </row>
    <row r="30" spans="1:63" ht="15" hidden="1" customHeight="1" outlineLevel="1" x14ac:dyDescent="0.3">
      <c r="A30" s="78" t="s">
        <v>19</v>
      </c>
      <c r="B30" s="112">
        <v>71</v>
      </c>
      <c r="C30" s="110">
        <v>274</v>
      </c>
      <c r="D30" s="110">
        <v>345</v>
      </c>
      <c r="E30" s="110">
        <v>34</v>
      </c>
      <c r="F30" s="110">
        <v>379</v>
      </c>
      <c r="G30" s="110">
        <v>0</v>
      </c>
      <c r="H30" s="111">
        <v>379</v>
      </c>
      <c r="I30" s="116"/>
      <c r="J30" s="112">
        <v>2</v>
      </c>
      <c r="K30" s="110">
        <v>4</v>
      </c>
      <c r="L30" s="110">
        <v>6</v>
      </c>
      <c r="M30" s="110">
        <v>94</v>
      </c>
      <c r="N30" s="110">
        <v>100</v>
      </c>
      <c r="O30" s="110">
        <v>118</v>
      </c>
      <c r="P30" s="111">
        <v>218</v>
      </c>
      <c r="Q30" s="116"/>
      <c r="R30" s="112">
        <v>2</v>
      </c>
      <c r="S30" s="110">
        <v>4</v>
      </c>
      <c r="T30" s="110">
        <v>6</v>
      </c>
      <c r="U30" s="110">
        <v>5</v>
      </c>
      <c r="V30" s="110">
        <v>11</v>
      </c>
      <c r="W30" s="110">
        <v>4</v>
      </c>
      <c r="X30" s="111">
        <v>15</v>
      </c>
      <c r="Y30" s="116"/>
      <c r="Z30" s="112">
        <v>0</v>
      </c>
      <c r="AA30" s="110">
        <v>6</v>
      </c>
      <c r="AB30" s="110">
        <v>6</v>
      </c>
      <c r="AC30" s="110">
        <v>6</v>
      </c>
      <c r="AD30" s="110">
        <v>12</v>
      </c>
      <c r="AE30" s="110">
        <v>4</v>
      </c>
      <c r="AF30" s="111">
        <v>16</v>
      </c>
      <c r="AG30" s="116"/>
      <c r="AH30" s="112">
        <v>0</v>
      </c>
      <c r="AI30" s="110">
        <v>0</v>
      </c>
      <c r="AJ30" s="110">
        <v>0</v>
      </c>
      <c r="AK30" s="110">
        <v>1</v>
      </c>
      <c r="AL30" s="110">
        <v>1</v>
      </c>
      <c r="AM30" s="110">
        <v>-1</v>
      </c>
      <c r="AN30" s="111">
        <v>0</v>
      </c>
      <c r="AO30" s="116"/>
      <c r="AP30" s="112">
        <v>0</v>
      </c>
      <c r="AQ30" s="110">
        <v>0</v>
      </c>
      <c r="AR30" s="110">
        <v>0</v>
      </c>
      <c r="AS30" s="110">
        <v>1</v>
      </c>
      <c r="AT30" s="110">
        <v>1</v>
      </c>
      <c r="AU30" s="110">
        <v>-1</v>
      </c>
      <c r="AV30" s="111">
        <v>0</v>
      </c>
      <c r="AW30" s="116"/>
      <c r="AX30" s="112">
        <v>0</v>
      </c>
      <c r="AY30" s="110">
        <v>0</v>
      </c>
      <c r="AZ30" s="110">
        <v>0</v>
      </c>
      <c r="BA30" s="110">
        <v>1</v>
      </c>
      <c r="BB30" s="110">
        <v>1</v>
      </c>
      <c r="BC30" s="110">
        <v>-1</v>
      </c>
      <c r="BD30" s="111">
        <v>0</v>
      </c>
      <c r="BE30" s="112">
        <v>0</v>
      </c>
      <c r="BF30" s="110">
        <v>0</v>
      </c>
      <c r="BG30" s="110">
        <v>0</v>
      </c>
      <c r="BH30" s="110"/>
      <c r="BI30" s="110"/>
      <c r="BJ30" s="110"/>
      <c r="BK30" s="111"/>
    </row>
    <row r="31" spans="1:63" ht="15" hidden="1" customHeight="1" outlineLevel="1" x14ac:dyDescent="0.3">
      <c r="A31" s="78" t="s">
        <v>20</v>
      </c>
      <c r="B31" s="112">
        <v>0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840</v>
      </c>
      <c r="K31" s="110">
        <v>882</v>
      </c>
      <c r="L31" s="110">
        <v>1722</v>
      </c>
      <c r="M31" s="110">
        <v>457</v>
      </c>
      <c r="N31" s="110">
        <v>2179</v>
      </c>
      <c r="O31" s="110">
        <v>0</v>
      </c>
      <c r="P31" s="111">
        <v>2179</v>
      </c>
      <c r="Q31" s="116"/>
      <c r="R31" s="112">
        <v>181</v>
      </c>
      <c r="S31" s="110">
        <v>352</v>
      </c>
      <c r="T31" s="110">
        <v>533</v>
      </c>
      <c r="U31" s="110">
        <v>1282</v>
      </c>
      <c r="V31" s="110">
        <v>1815</v>
      </c>
      <c r="W31" s="110">
        <v>1065</v>
      </c>
      <c r="X31" s="111">
        <v>2880</v>
      </c>
      <c r="Y31" s="116"/>
      <c r="Z31" s="112">
        <v>458</v>
      </c>
      <c r="AA31" s="110">
        <v>461</v>
      </c>
      <c r="AB31" s="110">
        <v>919</v>
      </c>
      <c r="AC31" s="110">
        <v>465</v>
      </c>
      <c r="AD31" s="110">
        <v>1384</v>
      </c>
      <c r="AE31" s="110">
        <v>375</v>
      </c>
      <c r="AF31" s="111">
        <v>1759</v>
      </c>
      <c r="AG31" s="116"/>
      <c r="AH31" s="112">
        <v>593</v>
      </c>
      <c r="AI31" s="110">
        <v>603</v>
      </c>
      <c r="AJ31" s="110">
        <v>1196</v>
      </c>
      <c r="AK31" s="110">
        <v>647</v>
      </c>
      <c r="AL31" s="110">
        <v>1843</v>
      </c>
      <c r="AM31" s="110">
        <v>579</v>
      </c>
      <c r="AN31" s="111">
        <v>2422</v>
      </c>
      <c r="AO31" s="116"/>
      <c r="AP31" s="112">
        <v>711</v>
      </c>
      <c r="AQ31" s="110">
        <v>729</v>
      </c>
      <c r="AR31" s="110">
        <v>1440</v>
      </c>
      <c r="AS31" s="110">
        <v>760</v>
      </c>
      <c r="AT31" s="110">
        <v>2200</v>
      </c>
      <c r="AU31" s="110">
        <v>663</v>
      </c>
      <c r="AV31" s="111">
        <v>2863</v>
      </c>
      <c r="AW31" s="116"/>
      <c r="AX31" s="112">
        <v>1206</v>
      </c>
      <c r="AY31" s="110">
        <v>1175</v>
      </c>
      <c r="AZ31" s="110">
        <v>2381</v>
      </c>
      <c r="BA31" s="110">
        <v>1206</v>
      </c>
      <c r="BB31" s="110">
        <v>3587</v>
      </c>
      <c r="BC31" s="110">
        <v>1028</v>
      </c>
      <c r="BD31" s="111">
        <v>4615</v>
      </c>
      <c r="BE31" s="112">
        <v>0</v>
      </c>
      <c r="BF31" s="110">
        <v>0</v>
      </c>
      <c r="BG31" s="110">
        <v>0</v>
      </c>
      <c r="BH31" s="110"/>
      <c r="BI31" s="110"/>
      <c r="BJ31" s="110"/>
      <c r="BK31" s="111"/>
    </row>
    <row r="32" spans="1:63" ht="17.25" hidden="1" customHeight="1" outlineLevel="1" x14ac:dyDescent="0.45">
      <c r="A32" s="78" t="s">
        <v>21</v>
      </c>
      <c r="B32" s="117">
        <v>1728</v>
      </c>
      <c r="C32" s="118">
        <v>-41</v>
      </c>
      <c r="D32" s="118">
        <v>1687</v>
      </c>
      <c r="E32" s="118">
        <v>270</v>
      </c>
      <c r="F32" s="118">
        <v>1957</v>
      </c>
      <c r="G32" s="118">
        <v>0</v>
      </c>
      <c r="H32" s="119">
        <v>1957</v>
      </c>
      <c r="I32" s="116"/>
      <c r="J32" s="117">
        <v>1588</v>
      </c>
      <c r="K32" s="118">
        <v>3374</v>
      </c>
      <c r="L32" s="118">
        <v>4962</v>
      </c>
      <c r="M32" s="118">
        <v>2872</v>
      </c>
      <c r="N32" s="118">
        <v>7834</v>
      </c>
      <c r="O32" s="118">
        <v>2732</v>
      </c>
      <c r="P32" s="119">
        <v>10566</v>
      </c>
      <c r="Q32" s="116"/>
      <c r="R32" s="117">
        <v>1373</v>
      </c>
      <c r="S32" s="118">
        <v>1658</v>
      </c>
      <c r="T32" s="118">
        <v>3031</v>
      </c>
      <c r="U32" s="118">
        <v>4099</v>
      </c>
      <c r="V32" s="118">
        <v>7130</v>
      </c>
      <c r="W32" s="118">
        <v>1051</v>
      </c>
      <c r="X32" s="119">
        <v>8181</v>
      </c>
      <c r="Y32" s="116"/>
      <c r="Z32" s="117">
        <v>1654</v>
      </c>
      <c r="AA32" s="118">
        <v>1472</v>
      </c>
      <c r="AB32" s="118">
        <v>3126</v>
      </c>
      <c r="AC32" s="118">
        <v>3146</v>
      </c>
      <c r="AD32" s="118">
        <v>6272</v>
      </c>
      <c r="AE32" s="118">
        <v>782</v>
      </c>
      <c r="AF32" s="119">
        <v>7054</v>
      </c>
      <c r="AG32" s="116"/>
      <c r="AH32" s="117">
        <v>769</v>
      </c>
      <c r="AI32" s="118">
        <v>862</v>
      </c>
      <c r="AJ32" s="118">
        <v>1631</v>
      </c>
      <c r="AK32" s="118">
        <v>3599</v>
      </c>
      <c r="AL32" s="118">
        <v>5230</v>
      </c>
      <c r="AM32" s="118">
        <v>980</v>
      </c>
      <c r="AN32" s="119">
        <v>6210</v>
      </c>
      <c r="AO32" s="116"/>
      <c r="AP32" s="117">
        <v>-584</v>
      </c>
      <c r="AQ32" s="118">
        <v>448</v>
      </c>
      <c r="AR32" s="118">
        <v>-136</v>
      </c>
      <c r="AS32" s="118">
        <v>1202</v>
      </c>
      <c r="AT32" s="118">
        <v>1066</v>
      </c>
      <c r="AU32" s="118">
        <v>1519</v>
      </c>
      <c r="AV32" s="119">
        <v>2585</v>
      </c>
      <c r="AW32" s="116"/>
      <c r="AX32" s="117">
        <v>-369</v>
      </c>
      <c r="AY32" s="118">
        <v>477</v>
      </c>
      <c r="AZ32" s="118">
        <v>108</v>
      </c>
      <c r="BA32" s="118">
        <v>1694</v>
      </c>
      <c r="BB32" s="118">
        <v>1802</v>
      </c>
      <c r="BC32" s="118">
        <v>213</v>
      </c>
      <c r="BD32" s="119">
        <v>2015</v>
      </c>
      <c r="BE32" s="117">
        <v>0</v>
      </c>
      <c r="BF32" s="118">
        <v>0</v>
      </c>
      <c r="BG32" s="118">
        <v>0</v>
      </c>
      <c r="BH32" s="118"/>
      <c r="BI32" s="118"/>
      <c r="BJ32" s="118"/>
      <c r="BK32" s="119"/>
    </row>
    <row r="33" spans="1:63" s="105" customFormat="1" collapsed="1" x14ac:dyDescent="0.3">
      <c r="A33" s="94" t="s">
        <v>26</v>
      </c>
      <c r="B33" s="113">
        <v>2941</v>
      </c>
      <c r="C33" s="108">
        <v>11582</v>
      </c>
      <c r="D33" s="108">
        <v>14523</v>
      </c>
      <c r="E33" s="108">
        <v>524</v>
      </c>
      <c r="F33" s="108">
        <v>15047</v>
      </c>
      <c r="G33" s="108">
        <v>0</v>
      </c>
      <c r="H33" s="109">
        <v>15047</v>
      </c>
      <c r="I33" s="114"/>
      <c r="J33" s="113">
        <v>3552</v>
      </c>
      <c r="K33" s="108">
        <v>5719</v>
      </c>
      <c r="L33" s="108">
        <v>9271</v>
      </c>
      <c r="M33" s="108">
        <v>9924</v>
      </c>
      <c r="N33" s="108">
        <v>19195</v>
      </c>
      <c r="O33" s="108">
        <v>4909</v>
      </c>
      <c r="P33" s="109">
        <v>24104</v>
      </c>
      <c r="Q33" s="114"/>
      <c r="R33" s="113">
        <v>2639</v>
      </c>
      <c r="S33" s="108">
        <v>4318</v>
      </c>
      <c r="T33" s="108">
        <v>6957</v>
      </c>
      <c r="U33" s="108">
        <v>5468</v>
      </c>
      <c r="V33" s="108">
        <v>12425</v>
      </c>
      <c r="W33" s="108">
        <v>1783</v>
      </c>
      <c r="X33" s="109">
        <v>14208</v>
      </c>
      <c r="Y33" s="114"/>
      <c r="Z33" s="113">
        <v>2800</v>
      </c>
      <c r="AA33" s="108">
        <v>2610</v>
      </c>
      <c r="AB33" s="108">
        <v>5410</v>
      </c>
      <c r="AC33" s="108">
        <v>6362</v>
      </c>
      <c r="AD33" s="108">
        <v>11772</v>
      </c>
      <c r="AE33" s="108">
        <v>1766</v>
      </c>
      <c r="AF33" s="109">
        <v>13538</v>
      </c>
      <c r="AG33" s="114"/>
      <c r="AH33" s="113">
        <v>1446</v>
      </c>
      <c r="AI33" s="108">
        <v>1501</v>
      </c>
      <c r="AJ33" s="108">
        <v>2947</v>
      </c>
      <c r="AK33" s="108">
        <v>6124</v>
      </c>
      <c r="AL33" s="108">
        <v>9071</v>
      </c>
      <c r="AM33" s="108">
        <v>1698</v>
      </c>
      <c r="AN33" s="109">
        <v>10769</v>
      </c>
      <c r="AO33" s="114"/>
      <c r="AP33" s="113">
        <v>-1007</v>
      </c>
      <c r="AQ33" s="108">
        <v>782</v>
      </c>
      <c r="AR33" s="108">
        <v>-225</v>
      </c>
      <c r="AS33" s="108">
        <v>2707</v>
      </c>
      <c r="AT33" s="108">
        <v>2482</v>
      </c>
      <c r="AU33" s="108">
        <v>2545</v>
      </c>
      <c r="AV33" s="109">
        <v>5027</v>
      </c>
      <c r="AW33" s="114"/>
      <c r="AX33" s="113">
        <v>-1104</v>
      </c>
      <c r="AY33" s="108">
        <v>1443</v>
      </c>
      <c r="AZ33" s="108">
        <v>339</v>
      </c>
      <c r="BA33" s="108">
        <v>3452</v>
      </c>
      <c r="BB33" s="108">
        <v>3791</v>
      </c>
      <c r="BC33" s="108">
        <v>45</v>
      </c>
      <c r="BD33" s="109">
        <v>3836</v>
      </c>
      <c r="BE33" s="113">
        <v>0</v>
      </c>
      <c r="BF33" s="108">
        <v>0</v>
      </c>
      <c r="BG33" s="108">
        <v>0</v>
      </c>
      <c r="BH33" s="108"/>
      <c r="BI33" s="108"/>
      <c r="BJ33" s="108"/>
      <c r="BK33" s="109"/>
    </row>
    <row r="34" spans="1:63" ht="15" hidden="1" customHeight="1" outlineLevel="1" x14ac:dyDescent="0.3">
      <c r="A34" s="121" t="s">
        <v>57</v>
      </c>
      <c r="B34" s="112"/>
      <c r="C34" s="122"/>
      <c r="D34" s="122"/>
      <c r="E34" s="122"/>
      <c r="F34" s="110"/>
      <c r="G34" s="122"/>
      <c r="H34" s="123"/>
      <c r="I34" s="78"/>
      <c r="J34" s="112"/>
      <c r="K34" s="122"/>
      <c r="L34" s="122"/>
      <c r="M34" s="122"/>
      <c r="N34" s="110"/>
      <c r="O34" s="122"/>
      <c r="P34" s="123"/>
      <c r="Q34" s="78"/>
      <c r="R34" s="112"/>
      <c r="S34" s="122"/>
      <c r="T34" s="122"/>
      <c r="U34" s="122"/>
      <c r="V34" s="110"/>
      <c r="W34" s="122"/>
      <c r="X34" s="123"/>
      <c r="Y34" s="116"/>
      <c r="Z34" s="112"/>
      <c r="AA34" s="122"/>
      <c r="AB34" s="122"/>
      <c r="AC34" s="122"/>
      <c r="AD34" s="110"/>
      <c r="AE34" s="122"/>
      <c r="AF34" s="123"/>
      <c r="AG34" s="116"/>
      <c r="AH34" s="112"/>
      <c r="AI34" s="122"/>
      <c r="AJ34" s="122"/>
      <c r="AK34" s="122"/>
      <c r="AL34" s="110"/>
      <c r="AM34" s="122"/>
      <c r="AN34" s="123"/>
      <c r="AO34" s="116"/>
      <c r="AP34" s="112"/>
      <c r="AQ34" s="122"/>
      <c r="AR34" s="122"/>
      <c r="AS34" s="122"/>
      <c r="AT34" s="110"/>
      <c r="AU34" s="122"/>
      <c r="AV34" s="123"/>
      <c r="AW34" s="116"/>
      <c r="AX34" s="112"/>
      <c r="AY34" s="122"/>
      <c r="AZ34" s="122"/>
      <c r="BA34" s="122"/>
      <c r="BB34" s="110"/>
      <c r="BC34" s="122"/>
      <c r="BD34" s="123"/>
      <c r="BE34" s="112"/>
      <c r="BF34" s="122"/>
      <c r="BG34" s="122"/>
      <c r="BH34" s="122"/>
      <c r="BI34" s="110"/>
      <c r="BJ34" s="122"/>
      <c r="BK34" s="123"/>
    </row>
    <row r="35" spans="1:63" ht="15" hidden="1" customHeight="1" outlineLevel="1" x14ac:dyDescent="0.3">
      <c r="A35" s="78" t="s">
        <v>21</v>
      </c>
      <c r="B35" s="112">
        <v>1728</v>
      </c>
      <c r="C35" s="110">
        <v>-41</v>
      </c>
      <c r="D35" s="110">
        <v>1687</v>
      </c>
      <c r="E35" s="110">
        <v>0</v>
      </c>
      <c r="F35" s="110">
        <v>0</v>
      </c>
      <c r="G35" s="110">
        <v>0</v>
      </c>
      <c r="H35" s="111">
        <v>0</v>
      </c>
      <c r="I35" s="116"/>
      <c r="J35" s="112">
        <v>1588</v>
      </c>
      <c r="K35" s="110">
        <v>3374</v>
      </c>
      <c r="L35" s="110">
        <v>4962</v>
      </c>
      <c r="M35" s="110">
        <v>2872</v>
      </c>
      <c r="N35" s="110">
        <v>7834</v>
      </c>
      <c r="O35" s="110">
        <v>2732</v>
      </c>
      <c r="P35" s="111">
        <v>10566</v>
      </c>
      <c r="Q35" s="116"/>
      <c r="R35" s="112">
        <v>1373</v>
      </c>
      <c r="S35" s="110">
        <v>1658</v>
      </c>
      <c r="T35" s="110">
        <v>3031</v>
      </c>
      <c r="U35" s="110">
        <v>4099</v>
      </c>
      <c r="V35" s="110">
        <v>7130</v>
      </c>
      <c r="W35" s="110">
        <v>1051</v>
      </c>
      <c r="X35" s="111">
        <v>8181</v>
      </c>
      <c r="Y35" s="116"/>
      <c r="Z35" s="112">
        <v>1653</v>
      </c>
      <c r="AA35" s="110">
        <v>1473</v>
      </c>
      <c r="AB35" s="110">
        <v>3126</v>
      </c>
      <c r="AC35" s="110">
        <v>3146</v>
      </c>
      <c r="AD35" s="110">
        <v>6272</v>
      </c>
      <c r="AE35" s="110">
        <v>782</v>
      </c>
      <c r="AF35" s="111">
        <v>7054</v>
      </c>
      <c r="AG35" s="116"/>
      <c r="AH35" s="112">
        <v>769</v>
      </c>
      <c r="AI35" s="110">
        <v>862</v>
      </c>
      <c r="AJ35" s="110">
        <v>1631</v>
      </c>
      <c r="AK35" s="110">
        <v>3599</v>
      </c>
      <c r="AL35" s="110">
        <v>5230</v>
      </c>
      <c r="AM35" s="110">
        <v>980</v>
      </c>
      <c r="AN35" s="111">
        <v>6210</v>
      </c>
      <c r="AO35" s="116"/>
      <c r="AP35" s="112">
        <v>-584</v>
      </c>
      <c r="AQ35" s="110">
        <v>448</v>
      </c>
      <c r="AR35" s="110">
        <v>-136</v>
      </c>
      <c r="AS35" s="110">
        <v>1202</v>
      </c>
      <c r="AT35" s="110">
        <v>1066</v>
      </c>
      <c r="AU35" s="110">
        <v>1519</v>
      </c>
      <c r="AV35" s="111">
        <v>2585</v>
      </c>
      <c r="AW35" s="116"/>
      <c r="AX35" s="112">
        <v>-369</v>
      </c>
      <c r="AY35" s="110">
        <v>477</v>
      </c>
      <c r="AZ35" s="110">
        <v>108</v>
      </c>
      <c r="BA35" s="110">
        <v>1694</v>
      </c>
      <c r="BB35" s="110">
        <v>1802</v>
      </c>
      <c r="BC35" s="110">
        <v>213</v>
      </c>
      <c r="BD35" s="111">
        <v>2015</v>
      </c>
      <c r="BE35" s="112">
        <v>0</v>
      </c>
      <c r="BF35" s="110">
        <v>0</v>
      </c>
      <c r="BG35" s="110">
        <v>0</v>
      </c>
      <c r="BH35" s="110"/>
      <c r="BI35" s="110"/>
      <c r="BJ35" s="110"/>
      <c r="BK35" s="111"/>
    </row>
    <row r="36" spans="1:63" ht="15" hidden="1" customHeight="1" outlineLevel="1" x14ac:dyDescent="0.3">
      <c r="A36" s="78" t="s">
        <v>19</v>
      </c>
      <c r="B36" s="112">
        <v>71</v>
      </c>
      <c r="C36" s="110">
        <v>274</v>
      </c>
      <c r="D36" s="110">
        <v>345</v>
      </c>
      <c r="E36" s="110">
        <v>0</v>
      </c>
      <c r="F36" s="110">
        <v>0</v>
      </c>
      <c r="G36" s="110">
        <v>0</v>
      </c>
      <c r="H36" s="111">
        <v>0</v>
      </c>
      <c r="I36" s="116"/>
      <c r="J36" s="112">
        <v>2</v>
      </c>
      <c r="K36" s="110">
        <v>4</v>
      </c>
      <c r="L36" s="110">
        <v>6</v>
      </c>
      <c r="M36" s="110">
        <v>94</v>
      </c>
      <c r="N36" s="110">
        <v>100</v>
      </c>
      <c r="O36" s="110">
        <v>118</v>
      </c>
      <c r="P36" s="111">
        <v>218</v>
      </c>
      <c r="Q36" s="116"/>
      <c r="R36" s="112">
        <v>2</v>
      </c>
      <c r="S36" s="110">
        <v>4</v>
      </c>
      <c r="T36" s="110">
        <v>6</v>
      </c>
      <c r="U36" s="110">
        <v>5</v>
      </c>
      <c r="V36" s="110">
        <v>11</v>
      </c>
      <c r="W36" s="110">
        <v>5</v>
      </c>
      <c r="X36" s="111">
        <v>16</v>
      </c>
      <c r="Y36" s="116"/>
      <c r="Z36" s="112">
        <v>0</v>
      </c>
      <c r="AA36" s="110">
        <v>6</v>
      </c>
      <c r="AB36" s="110">
        <v>6</v>
      </c>
      <c r="AC36" s="110">
        <v>5</v>
      </c>
      <c r="AD36" s="110">
        <v>11</v>
      </c>
      <c r="AE36" s="110">
        <v>5</v>
      </c>
      <c r="AF36" s="111">
        <v>16</v>
      </c>
      <c r="AG36" s="116"/>
      <c r="AH36" s="112">
        <v>0</v>
      </c>
      <c r="AI36" s="110">
        <v>0</v>
      </c>
      <c r="AJ36" s="110">
        <v>0</v>
      </c>
      <c r="AK36" s="110">
        <v>1</v>
      </c>
      <c r="AL36" s="110">
        <v>1</v>
      </c>
      <c r="AM36" s="110">
        <v>-1</v>
      </c>
      <c r="AN36" s="111">
        <v>0</v>
      </c>
      <c r="AO36" s="116"/>
      <c r="AP36" s="112">
        <v>0</v>
      </c>
      <c r="AQ36" s="110">
        <v>0</v>
      </c>
      <c r="AR36" s="110">
        <v>0</v>
      </c>
      <c r="AS36" s="110">
        <v>1</v>
      </c>
      <c r="AT36" s="110">
        <v>1</v>
      </c>
      <c r="AU36" s="110">
        <v>-1</v>
      </c>
      <c r="AV36" s="111">
        <v>0</v>
      </c>
      <c r="AW36" s="116"/>
      <c r="AX36" s="112">
        <v>0</v>
      </c>
      <c r="AY36" s="110">
        <v>0</v>
      </c>
      <c r="AZ36" s="110">
        <v>0</v>
      </c>
      <c r="BA36" s="110">
        <v>1</v>
      </c>
      <c r="BB36" s="110">
        <v>1</v>
      </c>
      <c r="BC36" s="110">
        <v>-1</v>
      </c>
      <c r="BD36" s="111">
        <v>0</v>
      </c>
      <c r="BE36" s="112">
        <v>0</v>
      </c>
      <c r="BF36" s="110">
        <v>0</v>
      </c>
      <c r="BG36" s="110">
        <v>0</v>
      </c>
      <c r="BH36" s="110"/>
      <c r="BI36" s="110"/>
      <c r="BJ36" s="110"/>
      <c r="BK36" s="111"/>
    </row>
    <row r="37" spans="1:63" ht="15" hidden="1" customHeight="1" outlineLevel="1" x14ac:dyDescent="0.3">
      <c r="A37" s="78" t="s">
        <v>20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840</v>
      </c>
      <c r="K37" s="110">
        <v>882</v>
      </c>
      <c r="L37" s="110">
        <v>1722</v>
      </c>
      <c r="M37" s="110">
        <v>457</v>
      </c>
      <c r="N37" s="110">
        <v>2179</v>
      </c>
      <c r="O37" s="110">
        <v>0</v>
      </c>
      <c r="P37" s="111">
        <v>2179</v>
      </c>
      <c r="Q37" s="116"/>
      <c r="R37" s="112">
        <v>181</v>
      </c>
      <c r="S37" s="110">
        <v>352</v>
      </c>
      <c r="T37" s="110">
        <v>533</v>
      </c>
      <c r="U37" s="110">
        <v>1282</v>
      </c>
      <c r="V37" s="110">
        <v>1815</v>
      </c>
      <c r="W37" s="110">
        <v>1065</v>
      </c>
      <c r="X37" s="111">
        <v>2880</v>
      </c>
      <c r="Y37" s="116"/>
      <c r="Z37" s="112">
        <v>458</v>
      </c>
      <c r="AA37" s="110">
        <v>461</v>
      </c>
      <c r="AB37" s="110">
        <v>919</v>
      </c>
      <c r="AC37" s="110">
        <v>434</v>
      </c>
      <c r="AD37" s="110">
        <v>1353</v>
      </c>
      <c r="AE37" s="110">
        <v>406</v>
      </c>
      <c r="AF37" s="111">
        <v>1759</v>
      </c>
      <c r="AG37" s="116"/>
      <c r="AH37" s="112">
        <v>593</v>
      </c>
      <c r="AI37" s="110">
        <v>603</v>
      </c>
      <c r="AJ37" s="110">
        <v>1196</v>
      </c>
      <c r="AK37" s="110">
        <v>647</v>
      </c>
      <c r="AL37" s="110">
        <v>1843</v>
      </c>
      <c r="AM37" s="110">
        <v>579</v>
      </c>
      <c r="AN37" s="111">
        <v>2422</v>
      </c>
      <c r="AO37" s="116"/>
      <c r="AP37" s="112">
        <v>711</v>
      </c>
      <c r="AQ37" s="110">
        <v>729</v>
      </c>
      <c r="AR37" s="110">
        <v>1440</v>
      </c>
      <c r="AS37" s="110">
        <v>760</v>
      </c>
      <c r="AT37" s="110">
        <v>2200</v>
      </c>
      <c r="AU37" s="110">
        <v>663</v>
      </c>
      <c r="AV37" s="111">
        <v>2863</v>
      </c>
      <c r="AW37" s="116"/>
      <c r="AX37" s="112">
        <v>1206</v>
      </c>
      <c r="AY37" s="110">
        <v>1175</v>
      </c>
      <c r="AZ37" s="110">
        <v>2381</v>
      </c>
      <c r="BA37" s="110">
        <v>1206</v>
      </c>
      <c r="BB37" s="110">
        <v>3587</v>
      </c>
      <c r="BC37" s="110">
        <v>1028</v>
      </c>
      <c r="BD37" s="111">
        <v>4615</v>
      </c>
      <c r="BE37" s="112">
        <v>0</v>
      </c>
      <c r="BF37" s="110">
        <v>0</v>
      </c>
      <c r="BG37" s="110">
        <v>0</v>
      </c>
      <c r="BH37" s="110"/>
      <c r="BI37" s="110"/>
      <c r="BJ37" s="110"/>
      <c r="BK37" s="111"/>
    </row>
    <row r="38" spans="1:63" ht="15" hidden="1" customHeight="1" outlineLevel="1" x14ac:dyDescent="0.3">
      <c r="A38" s="78" t="s">
        <v>58</v>
      </c>
      <c r="B38" s="112">
        <v>2038</v>
      </c>
      <c r="C38" s="122">
        <v>2584</v>
      </c>
      <c r="D38" s="122">
        <v>4622</v>
      </c>
      <c r="E38" s="122">
        <v>0</v>
      </c>
      <c r="F38" s="110">
        <v>0</v>
      </c>
      <c r="G38" s="122">
        <v>0</v>
      </c>
      <c r="H38" s="123">
        <v>0</v>
      </c>
      <c r="I38" s="116"/>
      <c r="J38" s="112">
        <v>1878</v>
      </c>
      <c r="K38" s="122">
        <v>1935</v>
      </c>
      <c r="L38" s="122">
        <v>3813</v>
      </c>
      <c r="M38" s="122">
        <v>1944</v>
      </c>
      <c r="N38" s="110">
        <v>5757</v>
      </c>
      <c r="O38" s="122">
        <v>2002</v>
      </c>
      <c r="P38" s="123">
        <v>7759</v>
      </c>
      <c r="Q38" s="116"/>
      <c r="R38" s="112">
        <v>1713</v>
      </c>
      <c r="S38" s="122">
        <v>1742</v>
      </c>
      <c r="T38" s="122">
        <v>3455</v>
      </c>
      <c r="U38" s="122">
        <v>1865</v>
      </c>
      <c r="V38" s="110">
        <v>5320</v>
      </c>
      <c r="W38" s="122">
        <v>1875</v>
      </c>
      <c r="X38" s="123">
        <v>7195</v>
      </c>
      <c r="Y38" s="116"/>
      <c r="Z38" s="112">
        <v>1625</v>
      </c>
      <c r="AA38" s="122">
        <v>1633</v>
      </c>
      <c r="AB38" s="122">
        <v>3258</v>
      </c>
      <c r="AC38" s="122">
        <v>1638</v>
      </c>
      <c r="AD38" s="110">
        <v>4896</v>
      </c>
      <c r="AE38" s="122">
        <v>1702</v>
      </c>
      <c r="AF38" s="123">
        <v>6598</v>
      </c>
      <c r="AG38" s="116"/>
      <c r="AH38" s="112">
        <v>1526</v>
      </c>
      <c r="AI38" s="122">
        <v>1534</v>
      </c>
      <c r="AJ38" s="122">
        <v>3060</v>
      </c>
      <c r="AK38" s="122">
        <v>1539</v>
      </c>
      <c r="AL38" s="110">
        <v>4599</v>
      </c>
      <c r="AM38" s="122">
        <v>1551</v>
      </c>
      <c r="AN38" s="123">
        <v>6150</v>
      </c>
      <c r="AO38" s="116"/>
      <c r="AP38" s="112">
        <v>1650</v>
      </c>
      <c r="AQ38" s="122">
        <v>1599</v>
      </c>
      <c r="AR38" s="122">
        <v>3249</v>
      </c>
      <c r="AS38" s="122">
        <v>1628</v>
      </c>
      <c r="AT38" s="110">
        <v>4877</v>
      </c>
      <c r="AU38" s="122">
        <v>1632</v>
      </c>
      <c r="AV38" s="123">
        <v>6509</v>
      </c>
      <c r="AW38" s="116"/>
      <c r="AX38" s="112">
        <v>1893</v>
      </c>
      <c r="AY38" s="122">
        <v>1625</v>
      </c>
      <c r="AZ38" s="122">
        <v>3518</v>
      </c>
      <c r="BA38" s="122">
        <v>1620</v>
      </c>
      <c r="BB38" s="110">
        <v>5138</v>
      </c>
      <c r="BC38" s="122">
        <v>1578</v>
      </c>
      <c r="BD38" s="123">
        <v>6716</v>
      </c>
      <c r="BE38" s="112">
        <v>0</v>
      </c>
      <c r="BF38" s="122">
        <v>0</v>
      </c>
      <c r="BG38" s="110">
        <v>0</v>
      </c>
      <c r="BH38" s="122"/>
      <c r="BI38" s="110"/>
      <c r="BJ38" s="122"/>
      <c r="BK38" s="123"/>
    </row>
    <row r="39" spans="1:63" s="165" customFormat="1" ht="15" hidden="1" customHeight="1" outlineLevel="1" x14ac:dyDescent="0.3">
      <c r="A39" s="78" t="s">
        <v>59</v>
      </c>
      <c r="B39" s="161">
        <v>0</v>
      </c>
      <c r="C39" s="204">
        <v>0</v>
      </c>
      <c r="D39" s="204">
        <v>0</v>
      </c>
      <c r="E39" s="204">
        <v>0</v>
      </c>
      <c r="F39" s="162">
        <v>0</v>
      </c>
      <c r="G39" s="204">
        <v>0</v>
      </c>
      <c r="H39" s="205">
        <v>0</v>
      </c>
      <c r="I39" s="164"/>
      <c r="J39" s="161">
        <v>115</v>
      </c>
      <c r="K39" s="204">
        <v>110</v>
      </c>
      <c r="L39" s="204">
        <v>225</v>
      </c>
      <c r="M39" s="204">
        <v>1451</v>
      </c>
      <c r="N39" s="162">
        <v>1676</v>
      </c>
      <c r="O39" s="204">
        <v>0</v>
      </c>
      <c r="P39" s="205">
        <v>1676</v>
      </c>
      <c r="Q39" s="164"/>
      <c r="R39" s="161">
        <v>51</v>
      </c>
      <c r="S39" s="204">
        <v>280</v>
      </c>
      <c r="T39" s="204">
        <v>331</v>
      </c>
      <c r="U39" s="204">
        <v>138</v>
      </c>
      <c r="V39" s="162">
        <v>469</v>
      </c>
      <c r="W39" s="204">
        <v>122</v>
      </c>
      <c r="X39" s="205">
        <v>591</v>
      </c>
      <c r="Y39" s="164"/>
      <c r="Z39" s="161">
        <v>52</v>
      </c>
      <c r="AA39" s="204">
        <v>52</v>
      </c>
      <c r="AB39" s="204">
        <v>104</v>
      </c>
      <c r="AC39" s="204">
        <v>52</v>
      </c>
      <c r="AD39" s="162">
        <v>156</v>
      </c>
      <c r="AE39" s="204">
        <v>51</v>
      </c>
      <c r="AF39" s="205">
        <v>207</v>
      </c>
      <c r="AG39" s="164"/>
      <c r="AH39" s="161">
        <v>55</v>
      </c>
      <c r="AI39" s="204">
        <v>53</v>
      </c>
      <c r="AJ39" s="204">
        <v>108</v>
      </c>
      <c r="AK39" s="204">
        <v>54</v>
      </c>
      <c r="AL39" s="162">
        <v>162</v>
      </c>
      <c r="AM39" s="204">
        <v>53</v>
      </c>
      <c r="AN39" s="205">
        <v>215</v>
      </c>
      <c r="AO39" s="164"/>
      <c r="AP39" s="161">
        <v>58</v>
      </c>
      <c r="AQ39" s="204">
        <v>57</v>
      </c>
      <c r="AR39" s="204">
        <v>115</v>
      </c>
      <c r="AS39" s="204">
        <v>56</v>
      </c>
      <c r="AT39" s="162">
        <v>171</v>
      </c>
      <c r="AU39" s="204">
        <v>56</v>
      </c>
      <c r="AV39" s="205">
        <v>227</v>
      </c>
      <c r="AW39" s="164"/>
      <c r="AX39" s="161">
        <v>70</v>
      </c>
      <c r="AY39" s="204">
        <v>65</v>
      </c>
      <c r="AZ39" s="204">
        <v>135</v>
      </c>
      <c r="BA39" s="204">
        <v>61</v>
      </c>
      <c r="BB39" s="162">
        <v>196</v>
      </c>
      <c r="BC39" s="204">
        <v>60</v>
      </c>
      <c r="BD39" s="205">
        <v>256</v>
      </c>
      <c r="BE39" s="161">
        <v>0</v>
      </c>
      <c r="BF39" s="204">
        <v>0</v>
      </c>
      <c r="BG39" s="204">
        <v>0</v>
      </c>
      <c r="BH39" s="204"/>
      <c r="BI39" s="162"/>
      <c r="BJ39" s="204"/>
      <c r="BK39" s="205"/>
    </row>
    <row r="40" spans="1:63" s="105" customFormat="1" collapsed="1" x14ac:dyDescent="0.3">
      <c r="A40" s="94" t="s">
        <v>60</v>
      </c>
      <c r="B40" s="113">
        <v>6778</v>
      </c>
      <c r="C40" s="108">
        <v>14399</v>
      </c>
      <c r="D40" s="108">
        <v>21177</v>
      </c>
      <c r="E40" s="108">
        <v>0</v>
      </c>
      <c r="F40" s="108">
        <v>0</v>
      </c>
      <c r="G40" s="108">
        <v>0</v>
      </c>
      <c r="H40" s="109">
        <v>0</v>
      </c>
      <c r="I40" s="114"/>
      <c r="J40" s="113">
        <v>7975</v>
      </c>
      <c r="K40" s="108">
        <v>12024</v>
      </c>
      <c r="L40" s="108">
        <v>19999</v>
      </c>
      <c r="M40" s="108">
        <v>16742</v>
      </c>
      <c r="N40" s="108">
        <v>36741</v>
      </c>
      <c r="O40" s="108">
        <v>9761</v>
      </c>
      <c r="P40" s="109">
        <v>46502</v>
      </c>
      <c r="Q40" s="114"/>
      <c r="R40" s="113">
        <v>5959</v>
      </c>
      <c r="S40" s="108">
        <v>8354</v>
      </c>
      <c r="T40" s="108">
        <v>14313</v>
      </c>
      <c r="U40" s="108">
        <v>12857</v>
      </c>
      <c r="V40" s="108">
        <v>27170</v>
      </c>
      <c r="W40" s="108">
        <v>5901</v>
      </c>
      <c r="X40" s="109">
        <v>33071</v>
      </c>
      <c r="Y40" s="114"/>
      <c r="Z40" s="113">
        <v>6588</v>
      </c>
      <c r="AA40" s="108">
        <v>6235</v>
      </c>
      <c r="AB40" s="108">
        <v>12823</v>
      </c>
      <c r="AC40" s="108">
        <v>11637</v>
      </c>
      <c r="AD40" s="108">
        <v>24460</v>
      </c>
      <c r="AE40" s="108">
        <v>4712</v>
      </c>
      <c r="AF40" s="109">
        <v>29172</v>
      </c>
      <c r="AG40" s="114"/>
      <c r="AH40" s="113">
        <v>4389</v>
      </c>
      <c r="AI40" s="108">
        <v>4553</v>
      </c>
      <c r="AJ40" s="108">
        <v>8942</v>
      </c>
      <c r="AK40" s="108">
        <v>11964</v>
      </c>
      <c r="AL40" s="108">
        <v>20906</v>
      </c>
      <c r="AM40" s="108">
        <v>4860</v>
      </c>
      <c r="AN40" s="109">
        <v>25766</v>
      </c>
      <c r="AO40" s="114"/>
      <c r="AP40" s="113">
        <v>828</v>
      </c>
      <c r="AQ40" s="108">
        <v>3615</v>
      </c>
      <c r="AR40" s="108">
        <v>4443</v>
      </c>
      <c r="AS40" s="108">
        <v>6354</v>
      </c>
      <c r="AT40" s="108">
        <v>10797</v>
      </c>
      <c r="AU40" s="108">
        <v>6414</v>
      </c>
      <c r="AV40" s="109">
        <v>17211</v>
      </c>
      <c r="AW40" s="114"/>
      <c r="AX40" s="113">
        <v>1696</v>
      </c>
      <c r="AY40" s="108">
        <v>4785</v>
      </c>
      <c r="AZ40" s="108">
        <v>6481</v>
      </c>
      <c r="BA40" s="108">
        <v>8034</v>
      </c>
      <c r="BB40" s="108">
        <v>14515</v>
      </c>
      <c r="BC40" s="108">
        <v>2923</v>
      </c>
      <c r="BD40" s="109">
        <v>17438</v>
      </c>
      <c r="BE40" s="113">
        <v>0</v>
      </c>
      <c r="BF40" s="108">
        <v>0</v>
      </c>
      <c r="BG40" s="108">
        <v>0</v>
      </c>
      <c r="BH40" s="108"/>
      <c r="BI40" s="108"/>
      <c r="BJ40" s="108"/>
      <c r="BK40" s="109"/>
    </row>
    <row r="41" spans="1:63" ht="15" hidden="1" customHeight="1" outlineLevel="1" x14ac:dyDescent="0.3">
      <c r="A41" s="78" t="s">
        <v>61</v>
      </c>
      <c r="B41" s="112">
        <v>-2</v>
      </c>
      <c r="C41" s="122">
        <v>5</v>
      </c>
      <c r="D41" s="122">
        <v>3</v>
      </c>
      <c r="E41" s="122">
        <v>0</v>
      </c>
      <c r="F41" s="110">
        <v>0</v>
      </c>
      <c r="G41" s="122">
        <v>0</v>
      </c>
      <c r="H41" s="123">
        <v>0</v>
      </c>
      <c r="I41" s="116"/>
      <c r="J41" s="112">
        <v>-7</v>
      </c>
      <c r="K41" s="122">
        <v>0</v>
      </c>
      <c r="L41" s="122">
        <v>-7</v>
      </c>
      <c r="M41" s="122">
        <v>0</v>
      </c>
      <c r="N41" s="110">
        <v>-7</v>
      </c>
      <c r="O41" s="122">
        <v>0</v>
      </c>
      <c r="P41" s="123">
        <v>-7</v>
      </c>
      <c r="Q41" s="116"/>
      <c r="R41" s="112">
        <v>0</v>
      </c>
      <c r="S41" s="122">
        <v>250</v>
      </c>
      <c r="T41" s="122">
        <v>250</v>
      </c>
      <c r="U41" s="122">
        <v>0</v>
      </c>
      <c r="V41" s="110">
        <v>250</v>
      </c>
      <c r="W41" s="122">
        <v>3</v>
      </c>
      <c r="X41" s="123">
        <v>253</v>
      </c>
      <c r="Y41" s="116"/>
      <c r="Z41" s="112">
        <v>61</v>
      </c>
      <c r="AA41" s="122">
        <v>-1</v>
      </c>
      <c r="AB41" s="122">
        <v>60</v>
      </c>
      <c r="AC41" s="122">
        <v>1</v>
      </c>
      <c r="AD41" s="110">
        <v>61</v>
      </c>
      <c r="AE41" s="122">
        <v>2</v>
      </c>
      <c r="AF41" s="123">
        <v>63</v>
      </c>
      <c r="AG41" s="116"/>
      <c r="AH41" s="112">
        <v>0</v>
      </c>
      <c r="AI41" s="122">
        <v>0</v>
      </c>
      <c r="AJ41" s="122">
        <v>0</v>
      </c>
      <c r="AK41" s="122">
        <v>0</v>
      </c>
      <c r="AL41" s="110">
        <v>0</v>
      </c>
      <c r="AM41" s="122">
        <v>0</v>
      </c>
      <c r="AN41" s="123">
        <v>0</v>
      </c>
      <c r="AO41" s="116"/>
      <c r="AP41" s="112">
        <v>0</v>
      </c>
      <c r="AQ41" s="122">
        <v>0</v>
      </c>
      <c r="AR41" s="122">
        <v>0</v>
      </c>
      <c r="AS41" s="122">
        <v>0</v>
      </c>
      <c r="AT41" s="110">
        <v>0</v>
      </c>
      <c r="AU41" s="122">
        <v>0</v>
      </c>
      <c r="AV41" s="123">
        <v>0</v>
      </c>
      <c r="AW41" s="116"/>
      <c r="AX41" s="112">
        <v>0</v>
      </c>
      <c r="AY41" s="122">
        <v>0</v>
      </c>
      <c r="AZ41" s="122">
        <v>0</v>
      </c>
      <c r="BA41" s="122">
        <v>0</v>
      </c>
      <c r="BB41" s="110">
        <v>0</v>
      </c>
      <c r="BC41" s="122">
        <v>0</v>
      </c>
      <c r="BD41" s="123">
        <v>0</v>
      </c>
      <c r="BE41" s="112">
        <v>0</v>
      </c>
      <c r="BF41" s="122">
        <v>0</v>
      </c>
      <c r="BG41" s="122">
        <v>0</v>
      </c>
      <c r="BH41" s="122"/>
      <c r="BI41" s="110"/>
      <c r="BJ41" s="122"/>
      <c r="BK41" s="123"/>
    </row>
    <row r="42" spans="1:63" ht="15" hidden="1" customHeight="1" outlineLevel="1" x14ac:dyDescent="0.3">
      <c r="A42" s="78" t="s">
        <v>62</v>
      </c>
      <c r="B42" s="112">
        <v>821</v>
      </c>
      <c r="C42" s="122">
        <v>1101</v>
      </c>
      <c r="D42" s="122">
        <v>1922</v>
      </c>
      <c r="E42" s="122">
        <v>0</v>
      </c>
      <c r="F42" s="110">
        <v>0</v>
      </c>
      <c r="G42" s="122">
        <v>0</v>
      </c>
      <c r="H42" s="123">
        <v>0</v>
      </c>
      <c r="I42" s="116"/>
      <c r="J42" s="112">
        <v>700</v>
      </c>
      <c r="K42" s="122">
        <v>428</v>
      </c>
      <c r="L42" s="122">
        <v>1128</v>
      </c>
      <c r="M42" s="122">
        <v>547</v>
      </c>
      <c r="N42" s="110">
        <v>1675</v>
      </c>
      <c r="O42" s="122">
        <v>825</v>
      </c>
      <c r="P42" s="123">
        <v>2500</v>
      </c>
      <c r="Q42" s="116"/>
      <c r="R42" s="112">
        <v>303</v>
      </c>
      <c r="S42" s="122">
        <v>1048</v>
      </c>
      <c r="T42" s="122">
        <v>1351</v>
      </c>
      <c r="U42" s="122">
        <v>382</v>
      </c>
      <c r="V42" s="110">
        <v>1733</v>
      </c>
      <c r="W42" s="122">
        <v>415</v>
      </c>
      <c r="X42" s="123">
        <v>2148</v>
      </c>
      <c r="Y42" s="116"/>
      <c r="Z42" s="112">
        <v>196</v>
      </c>
      <c r="AA42" s="122">
        <v>259</v>
      </c>
      <c r="AB42" s="122">
        <v>455</v>
      </c>
      <c r="AC42" s="122">
        <v>291</v>
      </c>
      <c r="AD42" s="110">
        <v>746</v>
      </c>
      <c r="AE42" s="122">
        <v>284</v>
      </c>
      <c r="AF42" s="123">
        <v>1030</v>
      </c>
      <c r="AG42" s="116"/>
      <c r="AH42" s="112">
        <v>0</v>
      </c>
      <c r="AI42" s="122">
        <v>0</v>
      </c>
      <c r="AJ42" s="122">
        <v>0</v>
      </c>
      <c r="AK42" s="122">
        <v>0</v>
      </c>
      <c r="AL42" s="110">
        <v>0</v>
      </c>
      <c r="AM42" s="122">
        <v>0</v>
      </c>
      <c r="AN42" s="123">
        <v>0</v>
      </c>
      <c r="AO42" s="116"/>
      <c r="AP42" s="112">
        <v>0</v>
      </c>
      <c r="AQ42" s="122">
        <v>0</v>
      </c>
      <c r="AR42" s="122">
        <v>0</v>
      </c>
      <c r="AS42" s="122">
        <v>0</v>
      </c>
      <c r="AT42" s="110">
        <v>0</v>
      </c>
      <c r="AU42" s="122">
        <v>0</v>
      </c>
      <c r="AV42" s="123">
        <v>0</v>
      </c>
      <c r="AW42" s="116"/>
      <c r="AX42" s="112">
        <v>0</v>
      </c>
      <c r="AY42" s="122">
        <v>0</v>
      </c>
      <c r="AZ42" s="122">
        <v>0</v>
      </c>
      <c r="BA42" s="122">
        <v>0</v>
      </c>
      <c r="BB42" s="110">
        <v>0</v>
      </c>
      <c r="BC42" s="122">
        <v>0</v>
      </c>
      <c r="BD42" s="123">
        <v>0</v>
      </c>
      <c r="BE42" s="112">
        <v>0</v>
      </c>
      <c r="BF42" s="122">
        <v>0</v>
      </c>
      <c r="BG42" s="122">
        <v>0</v>
      </c>
      <c r="BH42" s="122"/>
      <c r="BI42" s="110"/>
      <c r="BJ42" s="122"/>
      <c r="BK42" s="123"/>
    </row>
    <row r="43" spans="1:63" ht="15" hidden="1" customHeight="1" outlineLevel="1" x14ac:dyDescent="0.3">
      <c r="A43" s="78" t="s">
        <v>63</v>
      </c>
      <c r="B43" s="112">
        <v>0</v>
      </c>
      <c r="C43" s="122">
        <v>0</v>
      </c>
      <c r="D43" s="122">
        <v>0</v>
      </c>
      <c r="E43" s="122">
        <v>0</v>
      </c>
      <c r="F43" s="110">
        <v>0</v>
      </c>
      <c r="G43" s="122">
        <v>0</v>
      </c>
      <c r="H43" s="123">
        <v>0</v>
      </c>
      <c r="I43" s="116"/>
      <c r="J43" s="112">
        <v>0</v>
      </c>
      <c r="K43" s="122">
        <v>0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0</v>
      </c>
      <c r="AB43" s="122">
        <v>0</v>
      </c>
      <c r="AC43" s="122">
        <v>0</v>
      </c>
      <c r="AD43" s="110">
        <v>0</v>
      </c>
      <c r="AE43" s="122">
        <v>0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12">
        <v>0</v>
      </c>
      <c r="AQ43" s="122">
        <v>0</v>
      </c>
      <c r="AR43" s="122">
        <v>0</v>
      </c>
      <c r="AS43" s="122">
        <v>0</v>
      </c>
      <c r="AT43" s="110">
        <v>0</v>
      </c>
      <c r="AU43" s="122">
        <v>0</v>
      </c>
      <c r="AV43" s="123">
        <v>0</v>
      </c>
      <c r="AW43" s="116"/>
      <c r="AX43" s="112">
        <v>0</v>
      </c>
      <c r="AY43" s="122">
        <v>0</v>
      </c>
      <c r="AZ43" s="122">
        <v>0</v>
      </c>
      <c r="BA43" s="122">
        <v>0</v>
      </c>
      <c r="BB43" s="110">
        <v>0</v>
      </c>
      <c r="BC43" s="122">
        <v>0</v>
      </c>
      <c r="BD43" s="123">
        <v>0</v>
      </c>
      <c r="BE43" s="112">
        <v>0</v>
      </c>
      <c r="BF43" s="122">
        <v>0</v>
      </c>
      <c r="BG43" s="122">
        <v>0</v>
      </c>
      <c r="BH43" s="122"/>
      <c r="BI43" s="110"/>
      <c r="BJ43" s="122"/>
      <c r="BK43" s="123"/>
    </row>
    <row r="44" spans="1:63" ht="15" hidden="1" customHeight="1" outlineLevel="1" x14ac:dyDescent="0.3">
      <c r="A44" s="78" t="s">
        <v>64</v>
      </c>
      <c r="B44" s="112">
        <v>0</v>
      </c>
      <c r="C44" s="122">
        <v>0</v>
      </c>
      <c r="D44" s="122">
        <v>0</v>
      </c>
      <c r="E44" s="122">
        <v>0</v>
      </c>
      <c r="F44" s="110">
        <v>0</v>
      </c>
      <c r="G44" s="122">
        <v>0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92</v>
      </c>
      <c r="AI44" s="122">
        <v>119</v>
      </c>
      <c r="AJ44" s="122">
        <v>211</v>
      </c>
      <c r="AK44" s="122">
        <v>123</v>
      </c>
      <c r="AL44" s="110">
        <v>334</v>
      </c>
      <c r="AM44" s="122">
        <v>190</v>
      </c>
      <c r="AN44" s="123">
        <v>524</v>
      </c>
      <c r="AO44" s="116"/>
      <c r="AP44" s="112">
        <v>100</v>
      </c>
      <c r="AQ44" s="122">
        <v>104</v>
      </c>
      <c r="AR44" s="122">
        <v>204</v>
      </c>
      <c r="AS44" s="122">
        <v>110</v>
      </c>
      <c r="AT44" s="110">
        <v>314</v>
      </c>
      <c r="AU44" s="122">
        <v>111</v>
      </c>
      <c r="AV44" s="123">
        <v>425</v>
      </c>
      <c r="AW44" s="116"/>
      <c r="AX44" s="112">
        <v>61</v>
      </c>
      <c r="AY44" s="122">
        <v>73</v>
      </c>
      <c r="AZ44" s="122">
        <v>134</v>
      </c>
      <c r="BA44" s="122">
        <v>79</v>
      </c>
      <c r="BB44" s="110">
        <v>213</v>
      </c>
      <c r="BC44" s="122">
        <v>91</v>
      </c>
      <c r="BD44" s="123">
        <v>304</v>
      </c>
      <c r="BE44" s="112">
        <v>0</v>
      </c>
      <c r="BF44" s="122">
        <v>0</v>
      </c>
      <c r="BG44" s="122">
        <v>0</v>
      </c>
      <c r="BH44" s="122"/>
      <c r="BI44" s="110"/>
      <c r="BJ44" s="122"/>
      <c r="BK44" s="123"/>
    </row>
    <row r="45" spans="1:63" ht="15" hidden="1" customHeight="1" outlineLevel="1" x14ac:dyDescent="0.3">
      <c r="A45" s="78" t="s">
        <v>65</v>
      </c>
      <c r="B45" s="112">
        <v>1025</v>
      </c>
      <c r="C45" s="122">
        <v>-1</v>
      </c>
      <c r="D45" s="122">
        <v>1024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0</v>
      </c>
      <c r="S45" s="122">
        <v>0</v>
      </c>
      <c r="T45" s="122">
        <v>0</v>
      </c>
      <c r="U45" s="122">
        <v>0</v>
      </c>
      <c r="V45" s="110">
        <v>0</v>
      </c>
      <c r="W45" s="122">
        <v>0</v>
      </c>
      <c r="X45" s="123">
        <v>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12">
        <v>0</v>
      </c>
      <c r="AQ45" s="122">
        <v>0</v>
      </c>
      <c r="AR45" s="122">
        <v>0</v>
      </c>
      <c r="AS45" s="122">
        <v>0</v>
      </c>
      <c r="AT45" s="110">
        <v>0</v>
      </c>
      <c r="AU45" s="122">
        <v>0</v>
      </c>
      <c r="AV45" s="123">
        <v>0</v>
      </c>
      <c r="AW45" s="116"/>
      <c r="AX45" s="112">
        <v>0</v>
      </c>
      <c r="AY45" s="122">
        <v>0</v>
      </c>
      <c r="AZ45" s="122">
        <v>0</v>
      </c>
      <c r="BA45" s="122">
        <v>0</v>
      </c>
      <c r="BB45" s="110">
        <v>0</v>
      </c>
      <c r="BC45" s="122">
        <v>0</v>
      </c>
      <c r="BD45" s="123">
        <v>0</v>
      </c>
      <c r="BE45" s="112">
        <v>0</v>
      </c>
      <c r="BF45" s="122">
        <v>0</v>
      </c>
      <c r="BG45" s="122">
        <v>0</v>
      </c>
      <c r="BH45" s="122"/>
      <c r="BI45" s="110"/>
      <c r="BJ45" s="122"/>
      <c r="BK45" s="123"/>
    </row>
    <row r="46" spans="1:63" ht="15" hidden="1" customHeight="1" outlineLevel="1" x14ac:dyDescent="0.3">
      <c r="A46" s="78" t="s">
        <v>66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0</v>
      </c>
      <c r="K46" s="122">
        <v>0</v>
      </c>
      <c r="L46" s="122">
        <v>0</v>
      </c>
      <c r="M46" s="122">
        <v>0</v>
      </c>
      <c r="N46" s="110">
        <v>0</v>
      </c>
      <c r="O46" s="122">
        <v>0</v>
      </c>
      <c r="P46" s="123">
        <v>0</v>
      </c>
      <c r="Q46" s="116"/>
      <c r="R46" s="112">
        <v>0</v>
      </c>
      <c r="S46" s="122">
        <v>0</v>
      </c>
      <c r="T46" s="122">
        <v>0</v>
      </c>
      <c r="U46" s="122">
        <v>0</v>
      </c>
      <c r="V46" s="110">
        <v>0</v>
      </c>
      <c r="W46" s="122">
        <v>0</v>
      </c>
      <c r="X46" s="123">
        <v>0</v>
      </c>
      <c r="Y46" s="116"/>
      <c r="Z46" s="112">
        <v>0</v>
      </c>
      <c r="AA46" s="122">
        <v>0</v>
      </c>
      <c r="AB46" s="122">
        <v>0</v>
      </c>
      <c r="AC46" s="122">
        <v>0</v>
      </c>
      <c r="AD46" s="110">
        <v>0</v>
      </c>
      <c r="AE46" s="122">
        <v>0</v>
      </c>
      <c r="AF46" s="123">
        <v>0</v>
      </c>
      <c r="AG46" s="116"/>
      <c r="AH46" s="112">
        <v>0</v>
      </c>
      <c r="AI46" s="122">
        <v>0</v>
      </c>
      <c r="AJ46" s="122">
        <v>0</v>
      </c>
      <c r="AK46" s="122">
        <v>0</v>
      </c>
      <c r="AL46" s="110">
        <v>0</v>
      </c>
      <c r="AM46" s="122">
        <v>0</v>
      </c>
      <c r="AN46" s="123">
        <v>0</v>
      </c>
      <c r="AO46" s="116"/>
      <c r="AP46" s="112">
        <v>0</v>
      </c>
      <c r="AQ46" s="122">
        <v>0</v>
      </c>
      <c r="AR46" s="122">
        <v>0</v>
      </c>
      <c r="AS46" s="122">
        <v>0</v>
      </c>
      <c r="AT46" s="110">
        <v>0</v>
      </c>
      <c r="AU46" s="122">
        <v>0</v>
      </c>
      <c r="AV46" s="123">
        <v>0</v>
      </c>
      <c r="AW46" s="116"/>
      <c r="AX46" s="112">
        <v>0</v>
      </c>
      <c r="AY46" s="122">
        <v>0</v>
      </c>
      <c r="AZ46" s="122">
        <v>0</v>
      </c>
      <c r="BA46" s="122">
        <v>0</v>
      </c>
      <c r="BB46" s="110">
        <v>0</v>
      </c>
      <c r="BC46" s="122">
        <v>0</v>
      </c>
      <c r="BD46" s="123">
        <v>0</v>
      </c>
      <c r="BE46" s="112">
        <v>0</v>
      </c>
      <c r="BF46" s="122">
        <v>0</v>
      </c>
      <c r="BG46" s="122">
        <v>0</v>
      </c>
      <c r="BH46" s="122"/>
      <c r="BI46" s="110"/>
      <c r="BJ46" s="122"/>
      <c r="BK46" s="123"/>
    </row>
    <row r="47" spans="1:63" ht="15" hidden="1" customHeight="1" outlineLevel="1" x14ac:dyDescent="0.3">
      <c r="A47" s="78" t="s">
        <v>14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125</v>
      </c>
      <c r="K47" s="122">
        <v>125</v>
      </c>
      <c r="L47" s="122">
        <v>250</v>
      </c>
      <c r="M47" s="122">
        <v>58</v>
      </c>
      <c r="N47" s="110">
        <v>308</v>
      </c>
      <c r="O47" s="122">
        <v>0</v>
      </c>
      <c r="P47" s="123">
        <v>308</v>
      </c>
      <c r="Q47" s="116"/>
      <c r="R47" s="112">
        <v>125</v>
      </c>
      <c r="S47" s="122">
        <v>125</v>
      </c>
      <c r="T47" s="122">
        <v>250</v>
      </c>
      <c r="U47" s="122">
        <v>125</v>
      </c>
      <c r="V47" s="110">
        <v>375</v>
      </c>
      <c r="W47" s="122">
        <v>125</v>
      </c>
      <c r="X47" s="123">
        <v>500</v>
      </c>
      <c r="Y47" s="116"/>
      <c r="Z47" s="112">
        <v>125</v>
      </c>
      <c r="AA47" s="122">
        <v>125</v>
      </c>
      <c r="AB47" s="122">
        <v>250</v>
      </c>
      <c r="AC47" s="122">
        <v>125</v>
      </c>
      <c r="AD47" s="110">
        <v>375</v>
      </c>
      <c r="AE47" s="122">
        <v>125</v>
      </c>
      <c r="AF47" s="123">
        <v>500</v>
      </c>
      <c r="AG47" s="116"/>
      <c r="AH47" s="112">
        <v>125</v>
      </c>
      <c r="AI47" s="122">
        <v>125</v>
      </c>
      <c r="AJ47" s="122">
        <v>250</v>
      </c>
      <c r="AK47" s="122">
        <v>125</v>
      </c>
      <c r="AL47" s="110">
        <v>375</v>
      </c>
      <c r="AM47" s="122">
        <v>125</v>
      </c>
      <c r="AN47" s="123">
        <v>500</v>
      </c>
      <c r="AO47" s="116"/>
      <c r="AP47" s="112">
        <v>125</v>
      </c>
      <c r="AQ47" s="122">
        <v>125</v>
      </c>
      <c r="AR47" s="122">
        <v>250</v>
      </c>
      <c r="AS47" s="122">
        <v>125</v>
      </c>
      <c r="AT47" s="110">
        <v>375</v>
      </c>
      <c r="AU47" s="122">
        <v>0</v>
      </c>
      <c r="AV47" s="123">
        <v>375</v>
      </c>
      <c r="AW47" s="116"/>
      <c r="AX47" s="112">
        <v>121</v>
      </c>
      <c r="AY47" s="122">
        <v>125</v>
      </c>
      <c r="AZ47" s="122">
        <v>246</v>
      </c>
      <c r="BA47" s="122">
        <v>125</v>
      </c>
      <c r="BB47" s="110">
        <v>371</v>
      </c>
      <c r="BC47" s="122">
        <v>125</v>
      </c>
      <c r="BD47" s="123">
        <v>496</v>
      </c>
      <c r="BE47" s="112">
        <v>0</v>
      </c>
      <c r="BF47" s="122">
        <v>0</v>
      </c>
      <c r="BG47" s="110">
        <v>0</v>
      </c>
      <c r="BH47" s="122"/>
      <c r="BI47" s="110"/>
      <c r="BJ47" s="122"/>
      <c r="BK47" s="123"/>
    </row>
    <row r="48" spans="1:63" ht="17.25" hidden="1" customHeight="1" outlineLevel="1" x14ac:dyDescent="0.45">
      <c r="A48" s="78" t="s">
        <v>36</v>
      </c>
      <c r="B48" s="117">
        <v>0</v>
      </c>
      <c r="C48" s="118">
        <v>0</v>
      </c>
      <c r="D48" s="118">
        <v>0</v>
      </c>
      <c r="E48" s="118">
        <v>0</v>
      </c>
      <c r="F48" s="118">
        <v>0</v>
      </c>
      <c r="G48" s="118">
        <v>0</v>
      </c>
      <c r="H48" s="119">
        <v>0</v>
      </c>
      <c r="I48" s="116"/>
      <c r="J48" s="117">
        <v>0</v>
      </c>
      <c r="K48" s="118">
        <v>0</v>
      </c>
      <c r="L48" s="118">
        <v>0</v>
      </c>
      <c r="M48" s="118">
        <v>0</v>
      </c>
      <c r="N48" s="118">
        <v>0</v>
      </c>
      <c r="O48" s="118">
        <v>0</v>
      </c>
      <c r="P48" s="119">
        <v>0</v>
      </c>
      <c r="Q48" s="116"/>
      <c r="R48" s="117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9">
        <v>0</v>
      </c>
      <c r="Y48" s="116"/>
      <c r="Z48" s="117">
        <v>0</v>
      </c>
      <c r="AA48" s="118">
        <v>0</v>
      </c>
      <c r="AB48" s="118">
        <v>0</v>
      </c>
      <c r="AC48" s="118">
        <v>0</v>
      </c>
      <c r="AD48" s="118">
        <v>0</v>
      </c>
      <c r="AE48" s="118">
        <v>0</v>
      </c>
      <c r="AF48" s="119">
        <v>0</v>
      </c>
      <c r="AG48" s="116"/>
      <c r="AH48" s="117">
        <v>0</v>
      </c>
      <c r="AI48" s="118">
        <v>0</v>
      </c>
      <c r="AJ48" s="118">
        <v>0</v>
      </c>
      <c r="AK48" s="118">
        <v>0</v>
      </c>
      <c r="AL48" s="118">
        <v>0</v>
      </c>
      <c r="AM48" s="118">
        <v>-8</v>
      </c>
      <c r="AN48" s="119">
        <v>-8</v>
      </c>
      <c r="AO48" s="116"/>
      <c r="AP48" s="117">
        <v>0</v>
      </c>
      <c r="AQ48" s="118">
        <v>0</v>
      </c>
      <c r="AR48" s="118">
        <v>0</v>
      </c>
      <c r="AS48" s="118">
        <v>14</v>
      </c>
      <c r="AT48" s="118">
        <v>14</v>
      </c>
      <c r="AU48" s="118">
        <v>-58</v>
      </c>
      <c r="AV48" s="119">
        <v>-44</v>
      </c>
      <c r="AW48" s="116"/>
      <c r="AX48" s="117">
        <v>0</v>
      </c>
      <c r="AY48" s="118">
        <v>0</v>
      </c>
      <c r="AZ48" s="118">
        <v>0</v>
      </c>
      <c r="BA48" s="118">
        <v>0</v>
      </c>
      <c r="BB48" s="118">
        <v>0</v>
      </c>
      <c r="BC48" s="118">
        <v>22</v>
      </c>
      <c r="BD48" s="119">
        <v>22</v>
      </c>
      <c r="BE48" s="117">
        <v>0</v>
      </c>
      <c r="BF48" s="118">
        <v>0</v>
      </c>
      <c r="BG48" s="118">
        <v>0</v>
      </c>
      <c r="BH48" s="118"/>
      <c r="BI48" s="118"/>
      <c r="BJ48" s="118"/>
      <c r="BK48" s="119"/>
    </row>
    <row r="49" spans="1:63" s="105" customFormat="1" collapsed="1" x14ac:dyDescent="0.3">
      <c r="A49" s="94" t="s">
        <v>68</v>
      </c>
      <c r="B49" s="113">
        <v>8622</v>
      </c>
      <c r="C49" s="124">
        <v>15504</v>
      </c>
      <c r="D49" s="124">
        <v>24126</v>
      </c>
      <c r="E49" s="124">
        <v>0</v>
      </c>
      <c r="F49" s="124">
        <v>0</v>
      </c>
      <c r="G49" s="124">
        <v>0</v>
      </c>
      <c r="H49" s="125">
        <v>0</v>
      </c>
      <c r="I49" s="114"/>
      <c r="J49" s="113">
        <v>8793</v>
      </c>
      <c r="K49" s="124">
        <v>12577</v>
      </c>
      <c r="L49" s="124">
        <v>21370</v>
      </c>
      <c r="M49" s="124">
        <v>17347</v>
      </c>
      <c r="N49" s="124">
        <v>38717</v>
      </c>
      <c r="O49" s="124">
        <v>10586</v>
      </c>
      <c r="P49" s="125">
        <v>49303</v>
      </c>
      <c r="Q49" s="114"/>
      <c r="R49" s="113">
        <v>6387</v>
      </c>
      <c r="S49" s="124">
        <v>9777</v>
      </c>
      <c r="T49" s="124">
        <v>16164</v>
      </c>
      <c r="U49" s="124">
        <v>13364</v>
      </c>
      <c r="V49" s="124">
        <v>29528</v>
      </c>
      <c r="W49" s="124">
        <v>6444</v>
      </c>
      <c r="X49" s="125">
        <v>35972</v>
      </c>
      <c r="Y49" s="114"/>
      <c r="Z49" s="113">
        <v>6970</v>
      </c>
      <c r="AA49" s="124">
        <v>6618</v>
      </c>
      <c r="AB49" s="124">
        <v>13588</v>
      </c>
      <c r="AC49" s="124">
        <v>12054</v>
      </c>
      <c r="AD49" s="124">
        <v>25642</v>
      </c>
      <c r="AE49" s="124">
        <v>5123</v>
      </c>
      <c r="AF49" s="125">
        <v>30765</v>
      </c>
      <c r="AG49" s="114"/>
      <c r="AH49" s="113">
        <v>4606</v>
      </c>
      <c r="AI49" s="124">
        <v>4797</v>
      </c>
      <c r="AJ49" s="124">
        <v>9403</v>
      </c>
      <c r="AK49" s="124">
        <v>12212</v>
      </c>
      <c r="AL49" s="124">
        <v>21615</v>
      </c>
      <c r="AM49" s="124">
        <v>5167</v>
      </c>
      <c r="AN49" s="125">
        <v>26782</v>
      </c>
      <c r="AO49" s="114"/>
      <c r="AP49" s="113">
        <v>1053</v>
      </c>
      <c r="AQ49" s="124">
        <v>3844</v>
      </c>
      <c r="AR49" s="124">
        <v>4897</v>
      </c>
      <c r="AS49" s="124">
        <v>6603</v>
      </c>
      <c r="AT49" s="124">
        <v>11500</v>
      </c>
      <c r="AU49" s="124">
        <v>6467</v>
      </c>
      <c r="AV49" s="125">
        <v>17967</v>
      </c>
      <c r="AW49" s="114"/>
      <c r="AX49" s="113">
        <v>1878</v>
      </c>
      <c r="AY49" s="124">
        <v>4983</v>
      </c>
      <c r="AZ49" s="124">
        <v>6861</v>
      </c>
      <c r="BA49" s="124">
        <v>8238</v>
      </c>
      <c r="BB49" s="124">
        <v>15099</v>
      </c>
      <c r="BC49" s="124">
        <v>3161</v>
      </c>
      <c r="BD49" s="125">
        <v>18260</v>
      </c>
      <c r="BE49" s="113">
        <v>0</v>
      </c>
      <c r="BF49" s="124">
        <v>0</v>
      </c>
      <c r="BG49" s="108">
        <v>0</v>
      </c>
      <c r="BH49" s="124"/>
      <c r="BI49" s="108"/>
      <c r="BJ49" s="124"/>
      <c r="BK49" s="109"/>
    </row>
    <row r="50" spans="1:63" x14ac:dyDescent="0.3">
      <c r="A50" s="78"/>
      <c r="B50" s="113"/>
      <c r="C50" s="116"/>
      <c r="D50" s="116"/>
      <c r="E50" s="116"/>
      <c r="F50" s="116"/>
      <c r="G50" s="116"/>
      <c r="H50" s="126"/>
      <c r="I50" s="78"/>
      <c r="J50" s="113"/>
      <c r="K50" s="116"/>
      <c r="L50" s="116"/>
      <c r="M50" s="116"/>
      <c r="N50" s="116"/>
      <c r="O50" s="116"/>
      <c r="P50" s="126"/>
      <c r="Q50" s="78"/>
      <c r="R50" s="113"/>
      <c r="S50" s="116"/>
      <c r="T50" s="116"/>
      <c r="U50" s="116"/>
      <c r="V50" s="116"/>
      <c r="W50" s="116"/>
      <c r="X50" s="126"/>
      <c r="Y50" s="116"/>
      <c r="Z50" s="113"/>
      <c r="AA50" s="116"/>
      <c r="AB50" s="116"/>
      <c r="AC50" s="116"/>
      <c r="AD50" s="116"/>
      <c r="AE50" s="116"/>
      <c r="AF50" s="126"/>
      <c r="AG50" s="116"/>
      <c r="AH50" s="113"/>
      <c r="AI50" s="116"/>
      <c r="AJ50" s="116"/>
      <c r="AK50" s="116"/>
      <c r="AL50" s="116"/>
      <c r="AM50" s="116"/>
      <c r="AN50" s="126"/>
      <c r="AO50" s="116"/>
      <c r="AP50" s="113"/>
      <c r="AQ50" s="116"/>
      <c r="AR50" s="116"/>
      <c r="AS50" s="116"/>
      <c r="AT50" s="116"/>
      <c r="AU50" s="116"/>
      <c r="AV50" s="126"/>
      <c r="AW50" s="116"/>
      <c r="AX50" s="113"/>
      <c r="AY50" s="116"/>
      <c r="AZ50" s="116"/>
      <c r="BA50" s="116"/>
      <c r="BB50" s="116"/>
      <c r="BC50" s="116"/>
      <c r="BD50" s="126"/>
      <c r="BE50" s="113"/>
      <c r="BF50" s="116"/>
      <c r="BG50" s="116"/>
      <c r="BH50" s="116"/>
      <c r="BI50" s="116"/>
      <c r="BJ50" s="116"/>
      <c r="BK50" s="126"/>
    </row>
    <row r="51" spans="1:63" x14ac:dyDescent="0.3">
      <c r="A51" s="78"/>
      <c r="B51" s="113"/>
      <c r="C51" s="116"/>
      <c r="D51" s="116"/>
      <c r="E51" s="116"/>
      <c r="F51" s="116"/>
      <c r="G51" s="116"/>
      <c r="H51" s="126"/>
      <c r="I51" s="78"/>
      <c r="J51" s="113"/>
      <c r="K51" s="116"/>
      <c r="L51" s="116"/>
      <c r="M51" s="116"/>
      <c r="N51" s="116"/>
      <c r="O51" s="116"/>
      <c r="P51" s="126"/>
      <c r="Q51" s="78"/>
      <c r="R51" s="113"/>
      <c r="S51" s="116"/>
      <c r="T51" s="116"/>
      <c r="U51" s="116"/>
      <c r="V51" s="116"/>
      <c r="W51" s="116"/>
      <c r="X51" s="126"/>
      <c r="Y51" s="116"/>
      <c r="Z51" s="113"/>
      <c r="AA51" s="116"/>
      <c r="AB51" s="116"/>
      <c r="AC51" s="116"/>
      <c r="AD51" s="116"/>
      <c r="AE51" s="116"/>
      <c r="AF51" s="126"/>
      <c r="AG51" s="116"/>
      <c r="AH51" s="113"/>
      <c r="AI51" s="116"/>
      <c r="AJ51" s="116"/>
      <c r="AK51" s="116"/>
      <c r="AL51" s="116"/>
      <c r="AM51" s="116"/>
      <c r="AN51" s="126"/>
      <c r="AO51" s="116"/>
      <c r="AP51" s="113"/>
      <c r="AQ51" s="116"/>
      <c r="AR51" s="116"/>
      <c r="AS51" s="116"/>
      <c r="AT51" s="116"/>
      <c r="AU51" s="116"/>
      <c r="AV51" s="126"/>
      <c r="AW51" s="116"/>
      <c r="AX51" s="113"/>
      <c r="AY51" s="116"/>
      <c r="AZ51" s="116"/>
      <c r="BA51" s="116"/>
      <c r="BB51" s="116"/>
      <c r="BC51" s="116"/>
      <c r="BD51" s="126"/>
      <c r="BE51" s="113"/>
      <c r="BF51" s="116"/>
      <c r="BG51" s="116"/>
      <c r="BH51" s="116"/>
      <c r="BI51" s="116"/>
      <c r="BJ51" s="116"/>
      <c r="BK51" s="126"/>
    </row>
    <row r="52" spans="1:63" s="105" customFormat="1" x14ac:dyDescent="0.3">
      <c r="A52" s="94" t="s">
        <v>27</v>
      </c>
      <c r="B52" s="113">
        <v>223775</v>
      </c>
      <c r="C52" s="124">
        <v>236286</v>
      </c>
      <c r="D52" s="124"/>
      <c r="E52" s="124">
        <v>0</v>
      </c>
      <c r="F52" s="124"/>
      <c r="G52" s="124">
        <v>0</v>
      </c>
      <c r="H52" s="125"/>
      <c r="I52" s="114"/>
      <c r="J52" s="113">
        <v>147429</v>
      </c>
      <c r="K52" s="124">
        <v>174475</v>
      </c>
      <c r="L52" s="124"/>
      <c r="M52" s="124">
        <v>167964</v>
      </c>
      <c r="N52" s="124"/>
      <c r="O52" s="124">
        <v>157729</v>
      </c>
      <c r="P52" s="125"/>
      <c r="Q52" s="114"/>
      <c r="R52" s="113">
        <v>132665</v>
      </c>
      <c r="S52" s="124">
        <v>169775</v>
      </c>
      <c r="T52" s="124"/>
      <c r="U52" s="124">
        <v>157795</v>
      </c>
      <c r="V52" s="124"/>
      <c r="W52" s="124">
        <v>142121</v>
      </c>
      <c r="X52" s="125"/>
      <c r="Y52" s="114"/>
      <c r="Z52" s="113">
        <v>133054</v>
      </c>
      <c r="AA52" s="124">
        <v>146062</v>
      </c>
      <c r="AB52" s="124"/>
      <c r="AC52" s="124">
        <v>142076</v>
      </c>
      <c r="AD52" s="124"/>
      <c r="AE52" s="124">
        <v>129955</v>
      </c>
      <c r="AF52" s="125"/>
      <c r="AG52" s="114"/>
      <c r="AH52" s="113">
        <v>120729</v>
      </c>
      <c r="AI52" s="124">
        <v>132308</v>
      </c>
      <c r="AJ52" s="124"/>
      <c r="AK52" s="124">
        <v>145890</v>
      </c>
      <c r="AL52" s="124"/>
      <c r="AM52" s="124">
        <v>130823</v>
      </c>
      <c r="AN52" s="125"/>
      <c r="AO52" s="114"/>
      <c r="AP52" s="113">
        <v>118747</v>
      </c>
      <c r="AQ52" s="124">
        <v>127951</v>
      </c>
      <c r="AR52" s="124"/>
      <c r="AS52" s="124">
        <v>126594</v>
      </c>
      <c r="AT52" s="124"/>
      <c r="AU52" s="124">
        <v>119448</v>
      </c>
      <c r="AV52" s="125"/>
      <c r="AW52" s="114"/>
      <c r="AX52" s="113">
        <v>102776</v>
      </c>
      <c r="AY52" s="124">
        <v>115088</v>
      </c>
      <c r="AZ52" s="124"/>
      <c r="BA52" s="124">
        <v>108546</v>
      </c>
      <c r="BB52" s="124"/>
      <c r="BC52" s="124">
        <v>122877</v>
      </c>
      <c r="BD52" s="125"/>
      <c r="BE52" s="113">
        <v>0</v>
      </c>
      <c r="BF52" s="108">
        <v>0</v>
      </c>
      <c r="BG52" s="124"/>
      <c r="BH52" s="108"/>
      <c r="BI52" s="124"/>
      <c r="BJ52" s="108"/>
      <c r="BK52" s="125"/>
    </row>
    <row r="53" spans="1:63" s="105" customFormat="1" ht="7.5" customHeight="1" x14ac:dyDescent="0.3">
      <c r="A53" s="94"/>
      <c r="B53" s="113"/>
      <c r="C53" s="124"/>
      <c r="D53" s="124"/>
      <c r="E53" s="114"/>
      <c r="F53" s="124"/>
      <c r="G53" s="124"/>
      <c r="H53" s="125"/>
      <c r="I53" s="116"/>
      <c r="J53" s="113"/>
      <c r="K53" s="124"/>
      <c r="L53" s="124"/>
      <c r="M53" s="114"/>
      <c r="N53" s="124"/>
      <c r="O53" s="124"/>
      <c r="P53" s="125"/>
      <c r="Q53" s="116"/>
      <c r="R53" s="113"/>
      <c r="S53" s="124"/>
      <c r="T53" s="124"/>
      <c r="U53" s="114"/>
      <c r="V53" s="124"/>
      <c r="W53" s="124"/>
      <c r="X53" s="125"/>
      <c r="Y53" s="116"/>
      <c r="Z53" s="113"/>
      <c r="AA53" s="124"/>
      <c r="AB53" s="124"/>
      <c r="AC53" s="114"/>
      <c r="AD53" s="124"/>
      <c r="AE53" s="124"/>
      <c r="AF53" s="125"/>
      <c r="AG53" s="116"/>
      <c r="AH53" s="113"/>
      <c r="AI53" s="124"/>
      <c r="AJ53" s="124"/>
      <c r="AK53" s="114"/>
      <c r="AL53" s="124"/>
      <c r="AM53" s="124"/>
      <c r="AN53" s="125"/>
      <c r="AO53" s="116"/>
      <c r="AP53" s="113"/>
      <c r="AQ53" s="124"/>
      <c r="AR53" s="124"/>
      <c r="AS53" s="114"/>
      <c r="AT53" s="124"/>
      <c r="AU53" s="124"/>
      <c r="AV53" s="125"/>
      <c r="AW53" s="116"/>
      <c r="AX53" s="113"/>
      <c r="AY53" s="124"/>
      <c r="AZ53" s="124"/>
      <c r="BA53" s="114"/>
      <c r="BB53" s="124"/>
      <c r="BC53" s="124"/>
      <c r="BD53" s="125"/>
      <c r="BE53" s="113"/>
      <c r="BF53" s="124"/>
      <c r="BG53" s="124"/>
      <c r="BH53" s="124"/>
      <c r="BI53" s="124"/>
      <c r="BJ53" s="124"/>
      <c r="BK53" s="125"/>
    </row>
    <row r="54" spans="1:63" ht="15" hidden="1" customHeight="1" outlineLevel="1" x14ac:dyDescent="0.3">
      <c r="A54" s="78" t="s">
        <v>28</v>
      </c>
      <c r="B54" s="112">
        <v>0</v>
      </c>
      <c r="C54" s="122">
        <v>0</v>
      </c>
      <c r="D54" s="110"/>
      <c r="E54" s="122">
        <v>0</v>
      </c>
      <c r="F54" s="110"/>
      <c r="G54" s="122">
        <v>0</v>
      </c>
      <c r="H54" s="111"/>
      <c r="I54" s="116"/>
      <c r="J54" s="112">
        <v>52990</v>
      </c>
      <c r="K54" s="122">
        <v>65741</v>
      </c>
      <c r="L54" s="110"/>
      <c r="M54" s="122">
        <v>0</v>
      </c>
      <c r="N54" s="110"/>
      <c r="O54" s="122">
        <v>0</v>
      </c>
      <c r="P54" s="111"/>
      <c r="Q54" s="116"/>
      <c r="R54" s="112">
        <v>10200</v>
      </c>
      <c r="S54" s="122">
        <v>82533</v>
      </c>
      <c r="T54" s="110"/>
      <c r="U54" s="122">
        <v>73656</v>
      </c>
      <c r="V54" s="110"/>
      <c r="W54" s="122">
        <v>59417</v>
      </c>
      <c r="X54" s="111"/>
      <c r="Y54" s="116"/>
      <c r="Z54" s="112">
        <v>30582</v>
      </c>
      <c r="AA54" s="122">
        <v>33148</v>
      </c>
      <c r="AB54" s="110"/>
      <c r="AC54" s="122">
        <v>28151</v>
      </c>
      <c r="AD54" s="110"/>
      <c r="AE54" s="122">
        <v>15348</v>
      </c>
      <c r="AF54" s="111"/>
      <c r="AG54" s="116"/>
      <c r="AH54" s="112">
        <v>39117</v>
      </c>
      <c r="AI54" s="122">
        <v>42196</v>
      </c>
      <c r="AJ54" s="110"/>
      <c r="AK54" s="122">
        <v>43111</v>
      </c>
      <c r="AL54" s="110"/>
      <c r="AM54" s="122">
        <v>33752</v>
      </c>
      <c r="AN54" s="111"/>
      <c r="AO54" s="116"/>
      <c r="AP54" s="112">
        <v>49093</v>
      </c>
      <c r="AQ54" s="122">
        <v>53922</v>
      </c>
      <c r="AR54" s="110"/>
      <c r="AS54" s="122">
        <v>50596</v>
      </c>
      <c r="AT54" s="110"/>
      <c r="AU54" s="122">
        <v>40772</v>
      </c>
      <c r="AV54" s="111"/>
      <c r="AW54" s="116"/>
      <c r="AX54" s="112">
        <v>55970</v>
      </c>
      <c r="AY54" s="122">
        <v>62256</v>
      </c>
      <c r="AZ54" s="110"/>
      <c r="BA54" s="122">
        <v>53125</v>
      </c>
      <c r="BB54" s="110"/>
      <c r="BC54" s="122">
        <v>50134</v>
      </c>
      <c r="BD54" s="111"/>
      <c r="BE54" s="112">
        <v>0</v>
      </c>
      <c r="BF54" s="110">
        <v>0</v>
      </c>
      <c r="BG54" s="110"/>
      <c r="BH54" s="110"/>
      <c r="BI54" s="110"/>
      <c r="BJ54" s="110"/>
      <c r="BK54" s="111"/>
    </row>
    <row r="55" spans="1:63" ht="15" hidden="1" customHeight="1" outlineLevel="1" x14ac:dyDescent="0.3">
      <c r="A55" s="78" t="s">
        <v>30</v>
      </c>
      <c r="B55" s="112">
        <v>125498</v>
      </c>
      <c r="C55" s="122">
        <v>124128</v>
      </c>
      <c r="D55" s="110"/>
      <c r="E55" s="122">
        <v>0</v>
      </c>
      <c r="F55" s="110"/>
      <c r="G55" s="122">
        <v>0</v>
      </c>
      <c r="H55" s="111"/>
      <c r="I55" s="116"/>
      <c r="J55" s="112">
        <v>60610</v>
      </c>
      <c r="K55" s="122">
        <v>68732</v>
      </c>
      <c r="L55" s="110"/>
      <c r="M55" s="122">
        <v>81379</v>
      </c>
      <c r="N55" s="110"/>
      <c r="O55" s="122">
        <v>65437</v>
      </c>
      <c r="P55" s="111"/>
      <c r="Q55" s="116"/>
      <c r="R55" s="112">
        <v>51428</v>
      </c>
      <c r="S55" s="122">
        <v>65921</v>
      </c>
      <c r="T55" s="110"/>
      <c r="U55" s="122">
        <v>56724</v>
      </c>
      <c r="V55" s="110"/>
      <c r="W55" s="122">
        <v>53123</v>
      </c>
      <c r="X55" s="111"/>
      <c r="Y55" s="116"/>
      <c r="Z55" s="112">
        <v>46750</v>
      </c>
      <c r="AA55" s="122">
        <v>54322</v>
      </c>
      <c r="AB55" s="110"/>
      <c r="AC55" s="122">
        <v>48681</v>
      </c>
      <c r="AD55" s="110"/>
      <c r="AE55" s="122">
        <v>47313</v>
      </c>
      <c r="AF55" s="111"/>
      <c r="AG55" s="116"/>
      <c r="AH55" s="112">
        <v>37903</v>
      </c>
      <c r="AI55" s="122">
        <v>44783</v>
      </c>
      <c r="AJ55" s="110"/>
      <c r="AK55" s="122">
        <v>51204</v>
      </c>
      <c r="AL55" s="110"/>
      <c r="AM55" s="122">
        <v>44344</v>
      </c>
      <c r="AN55" s="111"/>
      <c r="AO55" s="116"/>
      <c r="AP55" s="112">
        <v>33842</v>
      </c>
      <c r="AQ55" s="122">
        <v>37332</v>
      </c>
      <c r="AR55" s="110"/>
      <c r="AS55" s="122">
        <v>36484</v>
      </c>
      <c r="AT55" s="110"/>
      <c r="AU55" s="122">
        <v>36505</v>
      </c>
      <c r="AV55" s="111"/>
      <c r="AW55" s="116"/>
      <c r="AX55" s="112">
        <v>15649</v>
      </c>
      <c r="AY55" s="122">
        <v>20049</v>
      </c>
      <c r="AZ55" s="110"/>
      <c r="BA55" s="122">
        <v>19107</v>
      </c>
      <c r="BB55" s="110"/>
      <c r="BC55" s="122">
        <v>36025</v>
      </c>
      <c r="BD55" s="111"/>
      <c r="BE55" s="112">
        <v>0</v>
      </c>
      <c r="BF55" s="110">
        <v>0</v>
      </c>
      <c r="BG55" s="110"/>
      <c r="BH55" s="110"/>
      <c r="BI55" s="110"/>
      <c r="BJ55" s="110"/>
      <c r="BK55" s="111"/>
    </row>
    <row r="56" spans="1:63" s="105" customFormat="1" collapsed="1" x14ac:dyDescent="0.3">
      <c r="A56" s="94" t="s">
        <v>31</v>
      </c>
      <c r="B56" s="113">
        <v>125498</v>
      </c>
      <c r="C56" s="124">
        <v>124128</v>
      </c>
      <c r="D56" s="108"/>
      <c r="E56" s="124">
        <v>0</v>
      </c>
      <c r="F56" s="108"/>
      <c r="G56" s="124">
        <v>0</v>
      </c>
      <c r="H56" s="109"/>
      <c r="I56" s="114"/>
      <c r="J56" s="113">
        <v>113600</v>
      </c>
      <c r="K56" s="124">
        <v>134473</v>
      </c>
      <c r="L56" s="108"/>
      <c r="M56" s="124">
        <v>81379</v>
      </c>
      <c r="N56" s="108"/>
      <c r="O56" s="124">
        <v>65437</v>
      </c>
      <c r="P56" s="109"/>
      <c r="Q56" s="114"/>
      <c r="R56" s="113">
        <v>61628</v>
      </c>
      <c r="S56" s="124">
        <v>148454</v>
      </c>
      <c r="T56" s="108"/>
      <c r="U56" s="124">
        <v>130380</v>
      </c>
      <c r="V56" s="108"/>
      <c r="W56" s="124">
        <v>112540</v>
      </c>
      <c r="X56" s="109"/>
      <c r="Y56" s="114"/>
      <c r="Z56" s="113">
        <v>77332</v>
      </c>
      <c r="AA56" s="124">
        <v>87470</v>
      </c>
      <c r="AB56" s="108"/>
      <c r="AC56" s="124">
        <v>76832</v>
      </c>
      <c r="AD56" s="108"/>
      <c r="AE56" s="124">
        <v>62661</v>
      </c>
      <c r="AF56" s="109"/>
      <c r="AG56" s="114"/>
      <c r="AH56" s="113">
        <v>77020</v>
      </c>
      <c r="AI56" s="124">
        <v>86979</v>
      </c>
      <c r="AJ56" s="108"/>
      <c r="AK56" s="124">
        <v>94315</v>
      </c>
      <c r="AL56" s="108"/>
      <c r="AM56" s="124">
        <v>78096</v>
      </c>
      <c r="AN56" s="109"/>
      <c r="AO56" s="114"/>
      <c r="AP56" s="113">
        <v>82935</v>
      </c>
      <c r="AQ56" s="124">
        <v>91254</v>
      </c>
      <c r="AR56" s="108"/>
      <c r="AS56" s="124">
        <v>87080</v>
      </c>
      <c r="AT56" s="108"/>
      <c r="AU56" s="124">
        <v>77277</v>
      </c>
      <c r="AV56" s="109"/>
      <c r="AW56" s="114"/>
      <c r="AX56" s="113">
        <v>71619</v>
      </c>
      <c r="AY56" s="124">
        <v>82305</v>
      </c>
      <c r="AZ56" s="108"/>
      <c r="BA56" s="124">
        <v>72232</v>
      </c>
      <c r="BB56" s="108"/>
      <c r="BC56" s="124">
        <v>86159</v>
      </c>
      <c r="BD56" s="109"/>
      <c r="BE56" s="113">
        <v>0</v>
      </c>
      <c r="BF56" s="108">
        <v>0</v>
      </c>
      <c r="BG56" s="108"/>
      <c r="BH56" s="108"/>
      <c r="BI56" s="108"/>
      <c r="BJ56" s="108"/>
      <c r="BK56" s="109"/>
    </row>
    <row r="57" spans="1:63" s="105" customFormat="1" ht="7.5" customHeight="1" x14ac:dyDescent="0.3">
      <c r="A57" s="94"/>
      <c r="B57" s="113"/>
      <c r="C57" s="124"/>
      <c r="D57" s="108"/>
      <c r="E57" s="124"/>
      <c r="F57" s="108"/>
      <c r="G57" s="124"/>
      <c r="H57" s="109"/>
      <c r="I57" s="116"/>
      <c r="J57" s="113"/>
      <c r="K57" s="124"/>
      <c r="L57" s="108"/>
      <c r="M57" s="124"/>
      <c r="N57" s="108"/>
      <c r="O57" s="124"/>
      <c r="P57" s="109"/>
      <c r="Q57" s="116"/>
      <c r="R57" s="113"/>
      <c r="S57" s="124"/>
      <c r="T57" s="108"/>
      <c r="U57" s="124"/>
      <c r="V57" s="108"/>
      <c r="W57" s="124"/>
      <c r="X57" s="109"/>
      <c r="Y57" s="116"/>
      <c r="Z57" s="113"/>
      <c r="AA57" s="124"/>
      <c r="AB57" s="108"/>
      <c r="AC57" s="124"/>
      <c r="AD57" s="108"/>
      <c r="AE57" s="124"/>
      <c r="AF57" s="109"/>
      <c r="AG57" s="116"/>
      <c r="AH57" s="113"/>
      <c r="AI57" s="124"/>
      <c r="AJ57" s="108"/>
      <c r="AK57" s="124"/>
      <c r="AL57" s="108"/>
      <c r="AM57" s="124"/>
      <c r="AN57" s="109"/>
      <c r="AO57" s="116"/>
      <c r="AP57" s="113"/>
      <c r="AQ57" s="124"/>
      <c r="AR57" s="108"/>
      <c r="AS57" s="124"/>
      <c r="AT57" s="108"/>
      <c r="AU57" s="124"/>
      <c r="AV57" s="109"/>
      <c r="AW57" s="116"/>
      <c r="AX57" s="113"/>
      <c r="AY57" s="124"/>
      <c r="AZ57" s="108"/>
      <c r="BA57" s="124"/>
      <c r="BB57" s="108"/>
      <c r="BC57" s="124"/>
      <c r="BD57" s="109"/>
      <c r="BE57" s="113"/>
      <c r="BF57" s="124"/>
      <c r="BG57" s="108"/>
      <c r="BH57" s="124"/>
      <c r="BI57" s="108"/>
      <c r="BJ57" s="124"/>
      <c r="BK57" s="109"/>
    </row>
    <row r="58" spans="1:63" s="105" customFormat="1" x14ac:dyDescent="0.3">
      <c r="A58" s="94" t="s">
        <v>39</v>
      </c>
      <c r="B58" s="113">
        <v>98277</v>
      </c>
      <c r="C58" s="124">
        <v>112158</v>
      </c>
      <c r="D58" s="108"/>
      <c r="E58" s="124">
        <v>0</v>
      </c>
      <c r="F58" s="108"/>
      <c r="G58" s="124">
        <v>0</v>
      </c>
      <c r="H58" s="109"/>
      <c r="I58" s="114"/>
      <c r="J58" s="113">
        <v>33829</v>
      </c>
      <c r="K58" s="124">
        <v>40002</v>
      </c>
      <c r="L58" s="108"/>
      <c r="M58" s="124">
        <v>86585</v>
      </c>
      <c r="N58" s="108"/>
      <c r="O58" s="124">
        <v>92292</v>
      </c>
      <c r="P58" s="109"/>
      <c r="Q58" s="114"/>
      <c r="R58" s="113">
        <v>71037</v>
      </c>
      <c r="S58" s="124">
        <v>21321</v>
      </c>
      <c r="T58" s="108"/>
      <c r="U58" s="124">
        <v>27415</v>
      </c>
      <c r="V58" s="108"/>
      <c r="W58" s="124">
        <v>29581</v>
      </c>
      <c r="X58" s="109"/>
      <c r="Y58" s="114"/>
      <c r="Z58" s="113">
        <v>55722</v>
      </c>
      <c r="AA58" s="124">
        <v>58592</v>
      </c>
      <c r="AB58" s="108"/>
      <c r="AC58" s="124">
        <v>65244</v>
      </c>
      <c r="AD58" s="108"/>
      <c r="AE58" s="124">
        <v>67294</v>
      </c>
      <c r="AF58" s="109"/>
      <c r="AG58" s="114"/>
      <c r="AH58" s="113">
        <v>43709</v>
      </c>
      <c r="AI58" s="124">
        <v>45329</v>
      </c>
      <c r="AJ58" s="108"/>
      <c r="AK58" s="124">
        <v>51575</v>
      </c>
      <c r="AL58" s="108"/>
      <c r="AM58" s="124">
        <v>52727</v>
      </c>
      <c r="AN58" s="109"/>
      <c r="AO58" s="114"/>
      <c r="AP58" s="113">
        <v>35812</v>
      </c>
      <c r="AQ58" s="124">
        <v>36697</v>
      </c>
      <c r="AR58" s="108"/>
      <c r="AS58" s="124">
        <v>39514</v>
      </c>
      <c r="AT58" s="108"/>
      <c r="AU58" s="124">
        <v>42171</v>
      </c>
      <c r="AV58" s="109"/>
      <c r="AW58" s="114"/>
      <c r="AX58" s="113">
        <v>31157</v>
      </c>
      <c r="AY58" s="124">
        <v>32783</v>
      </c>
      <c r="AZ58" s="108"/>
      <c r="BA58" s="124">
        <v>36314</v>
      </c>
      <c r="BB58" s="108"/>
      <c r="BC58" s="124">
        <v>36718</v>
      </c>
      <c r="BD58" s="109"/>
      <c r="BE58" s="113">
        <v>0</v>
      </c>
      <c r="BF58" s="108">
        <v>0</v>
      </c>
      <c r="BG58" s="108"/>
      <c r="BH58" s="108"/>
      <c r="BI58" s="108"/>
      <c r="BJ58" s="108"/>
      <c r="BK58" s="109"/>
    </row>
    <row r="59" spans="1:63" ht="7.5" customHeight="1" x14ac:dyDescent="0.3">
      <c r="A59" s="78"/>
      <c r="B59" s="113"/>
      <c r="C59" s="122"/>
      <c r="D59" s="122"/>
      <c r="E59" s="122"/>
      <c r="F59" s="122"/>
      <c r="G59" s="122"/>
      <c r="H59" s="123"/>
      <c r="I59" s="78"/>
      <c r="J59" s="113"/>
      <c r="K59" s="122"/>
      <c r="L59" s="122"/>
      <c r="M59" s="122"/>
      <c r="N59" s="122"/>
      <c r="O59" s="122"/>
      <c r="P59" s="123"/>
      <c r="Q59" s="78"/>
      <c r="R59" s="113"/>
      <c r="S59" s="122"/>
      <c r="T59" s="122"/>
      <c r="U59" s="122"/>
      <c r="V59" s="122"/>
      <c r="W59" s="122"/>
      <c r="X59" s="123"/>
      <c r="Y59" s="116"/>
      <c r="Z59" s="113"/>
      <c r="AA59" s="122"/>
      <c r="AB59" s="122"/>
      <c r="AC59" s="122"/>
      <c r="AD59" s="122"/>
      <c r="AE59" s="122"/>
      <c r="AF59" s="123"/>
      <c r="AG59" s="116"/>
      <c r="AH59" s="113"/>
      <c r="AI59" s="122"/>
      <c r="AJ59" s="122"/>
      <c r="AK59" s="122"/>
      <c r="AL59" s="122"/>
      <c r="AM59" s="122"/>
      <c r="AN59" s="123"/>
      <c r="AO59" s="116"/>
      <c r="AP59" s="113"/>
      <c r="AQ59" s="122"/>
      <c r="AR59" s="122"/>
      <c r="AS59" s="122"/>
      <c r="AT59" s="122"/>
      <c r="AU59" s="122"/>
      <c r="AV59" s="123"/>
      <c r="AW59" s="116"/>
      <c r="AX59" s="113"/>
      <c r="AY59" s="122"/>
      <c r="AZ59" s="122"/>
      <c r="BA59" s="122"/>
      <c r="BB59" s="122"/>
      <c r="BC59" s="122"/>
      <c r="BD59" s="123"/>
      <c r="BE59" s="113"/>
      <c r="BF59" s="122"/>
      <c r="BG59" s="122"/>
      <c r="BH59" s="122"/>
      <c r="BI59" s="122"/>
      <c r="BJ59" s="122"/>
      <c r="BK59" s="123"/>
    </row>
    <row r="60" spans="1:63" s="105" customFormat="1" x14ac:dyDescent="0.3">
      <c r="A60" s="78"/>
      <c r="B60" s="113"/>
      <c r="C60" s="124"/>
      <c r="D60" s="124"/>
      <c r="E60" s="124"/>
      <c r="F60" s="124"/>
      <c r="G60" s="124"/>
      <c r="H60" s="125"/>
      <c r="I60" s="116"/>
      <c r="J60" s="113"/>
      <c r="K60" s="124"/>
      <c r="L60" s="124"/>
      <c r="M60" s="124"/>
      <c r="N60" s="124"/>
      <c r="O60" s="124"/>
      <c r="P60" s="125"/>
      <c r="Q60" s="116"/>
      <c r="R60" s="113"/>
      <c r="S60" s="124"/>
      <c r="T60" s="124"/>
      <c r="U60" s="124"/>
      <c r="V60" s="124"/>
      <c r="W60" s="124"/>
      <c r="X60" s="125"/>
      <c r="Y60" s="116"/>
      <c r="Z60" s="113"/>
      <c r="AA60" s="124"/>
      <c r="AB60" s="124"/>
      <c r="AC60" s="124"/>
      <c r="AD60" s="124"/>
      <c r="AE60" s="124"/>
      <c r="AF60" s="125"/>
      <c r="AG60" s="116"/>
      <c r="AH60" s="113"/>
      <c r="AI60" s="124"/>
      <c r="AJ60" s="124"/>
      <c r="AK60" s="124"/>
      <c r="AL60" s="124"/>
      <c r="AM60" s="124"/>
      <c r="AN60" s="125"/>
      <c r="AO60" s="116"/>
      <c r="AP60" s="113"/>
      <c r="AQ60" s="124"/>
      <c r="AR60" s="124"/>
      <c r="AS60" s="124"/>
      <c r="AT60" s="124"/>
      <c r="AU60" s="124"/>
      <c r="AV60" s="125"/>
      <c r="AW60" s="116"/>
      <c r="AX60" s="113"/>
      <c r="AY60" s="124"/>
      <c r="AZ60" s="124"/>
      <c r="BA60" s="124"/>
      <c r="BB60" s="124"/>
      <c r="BC60" s="124"/>
      <c r="BD60" s="125"/>
      <c r="BE60" s="113"/>
      <c r="BF60" s="108"/>
      <c r="BG60" s="124"/>
      <c r="BH60" s="108"/>
      <c r="BI60" s="124"/>
      <c r="BJ60" s="108"/>
      <c r="BK60" s="125"/>
    </row>
    <row r="61" spans="1:63" s="105" customFormat="1" x14ac:dyDescent="0.3">
      <c r="A61" s="94" t="s">
        <v>69</v>
      </c>
      <c r="B61" s="113">
        <v>940</v>
      </c>
      <c r="C61" s="124">
        <v>2241</v>
      </c>
      <c r="D61" s="124"/>
      <c r="E61" s="114">
        <v>2381</v>
      </c>
      <c r="F61" s="124"/>
      <c r="G61" s="124">
        <v>0</v>
      </c>
      <c r="H61" s="125"/>
      <c r="I61" s="116"/>
      <c r="J61" s="113">
        <v>853</v>
      </c>
      <c r="K61" s="124">
        <v>1817</v>
      </c>
      <c r="L61" s="124"/>
      <c r="M61" s="114">
        <v>2486</v>
      </c>
      <c r="N61" s="124"/>
      <c r="O61" s="124">
        <v>3932</v>
      </c>
      <c r="P61" s="125"/>
      <c r="Q61" s="116"/>
      <c r="R61" s="113">
        <v>1313</v>
      </c>
      <c r="S61" s="124">
        <v>2790</v>
      </c>
      <c r="T61" s="124"/>
      <c r="U61" s="114">
        <v>3252</v>
      </c>
      <c r="V61" s="124"/>
      <c r="W61" s="124">
        <v>4096</v>
      </c>
      <c r="X61" s="125"/>
      <c r="Y61" s="116"/>
      <c r="Z61" s="113">
        <v>140</v>
      </c>
      <c r="AA61" s="124">
        <v>198</v>
      </c>
      <c r="AB61" s="124"/>
      <c r="AC61" s="114">
        <v>443</v>
      </c>
      <c r="AD61" s="124"/>
      <c r="AE61" s="124">
        <v>1001</v>
      </c>
      <c r="AF61" s="125"/>
      <c r="AG61" s="116"/>
      <c r="AH61" s="113">
        <v>151</v>
      </c>
      <c r="AI61" s="124">
        <v>357</v>
      </c>
      <c r="AJ61" s="124"/>
      <c r="AK61" s="114">
        <v>651</v>
      </c>
      <c r="AL61" s="124"/>
      <c r="AM61" s="124">
        <v>877</v>
      </c>
      <c r="AN61" s="125"/>
      <c r="AO61" s="116"/>
      <c r="AP61" s="113">
        <v>19</v>
      </c>
      <c r="AQ61" s="124">
        <v>224</v>
      </c>
      <c r="AR61" s="124"/>
      <c r="AS61" s="114">
        <v>334</v>
      </c>
      <c r="AT61" s="124"/>
      <c r="AU61" s="124">
        <v>741</v>
      </c>
      <c r="AV61" s="125"/>
      <c r="AW61" s="116"/>
      <c r="AX61" s="113">
        <v>686</v>
      </c>
      <c r="AY61" s="124">
        <v>706</v>
      </c>
      <c r="AZ61" s="124"/>
      <c r="BA61" s="114">
        <v>1185</v>
      </c>
      <c r="BB61" s="124"/>
      <c r="BC61" s="124">
        <v>1601</v>
      </c>
      <c r="BD61" s="125"/>
      <c r="BE61" s="113"/>
      <c r="BF61" s="124"/>
      <c r="BG61" s="124"/>
      <c r="BH61" s="124"/>
      <c r="BI61" s="124"/>
      <c r="BJ61" s="124"/>
      <c r="BK61" s="125"/>
    </row>
    <row r="62" spans="1:63" s="105" customFormat="1" x14ac:dyDescent="0.3">
      <c r="A62" s="241" t="s">
        <v>70</v>
      </c>
      <c r="B62" s="113"/>
      <c r="C62" s="114"/>
      <c r="D62" s="124"/>
      <c r="E62" s="114"/>
      <c r="F62" s="124"/>
      <c r="G62" s="114"/>
      <c r="H62" s="125"/>
      <c r="I62" s="116"/>
      <c r="J62" s="113"/>
      <c r="K62" s="114"/>
      <c r="L62" s="124"/>
      <c r="M62" s="114"/>
      <c r="N62" s="124"/>
      <c r="O62" s="124"/>
      <c r="P62" s="125"/>
      <c r="Q62" s="116"/>
      <c r="R62" s="113"/>
      <c r="S62" s="114"/>
      <c r="T62" s="124"/>
      <c r="U62" s="114"/>
      <c r="V62" s="124"/>
      <c r="W62" s="114"/>
      <c r="X62" s="125"/>
      <c r="Y62" s="116"/>
      <c r="Z62" s="113"/>
      <c r="AA62" s="114"/>
      <c r="AB62" s="124"/>
      <c r="AC62" s="114"/>
      <c r="AD62" s="124"/>
      <c r="AE62" s="114"/>
      <c r="AF62" s="125"/>
      <c r="AG62" s="116"/>
      <c r="AH62" s="113"/>
      <c r="AI62" s="114"/>
      <c r="AJ62" s="124"/>
      <c r="AK62" s="114"/>
      <c r="AL62" s="124"/>
      <c r="AM62" s="114"/>
      <c r="AN62" s="125"/>
      <c r="AO62" s="116"/>
      <c r="AP62" s="113"/>
      <c r="AQ62" s="114"/>
      <c r="AR62" s="124"/>
      <c r="AS62" s="114"/>
      <c r="AT62" s="124"/>
      <c r="AU62" s="114"/>
      <c r="AV62" s="125"/>
      <c r="AW62" s="116"/>
      <c r="AX62" s="113"/>
      <c r="AY62" s="114"/>
      <c r="AZ62" s="124"/>
      <c r="BA62" s="114"/>
      <c r="BB62" s="124"/>
      <c r="BC62" s="114"/>
      <c r="BD62" s="125"/>
      <c r="BE62" s="113"/>
      <c r="BF62" s="108"/>
      <c r="BG62" s="124"/>
      <c r="BH62" s="108"/>
      <c r="BI62" s="124"/>
      <c r="BJ62" s="108"/>
      <c r="BK62" s="125"/>
    </row>
    <row r="63" spans="1:63" s="105" customFormat="1" x14ac:dyDescent="0.3">
      <c r="A63" s="94" t="s">
        <v>71</v>
      </c>
      <c r="B63" s="153"/>
      <c r="C63" s="131"/>
      <c r="D63" s="129"/>
      <c r="E63" s="131"/>
      <c r="F63" s="129"/>
      <c r="G63" s="131"/>
      <c r="H63" s="154"/>
      <c r="I63" s="155"/>
      <c r="J63" s="153"/>
      <c r="K63" s="131"/>
      <c r="L63" s="129"/>
      <c r="M63" s="131"/>
      <c r="N63" s="129"/>
      <c r="O63" s="131">
        <v>0.53900000000000003</v>
      </c>
      <c r="P63" s="154"/>
      <c r="Q63" s="155"/>
      <c r="R63" s="153"/>
      <c r="S63" s="131"/>
      <c r="T63" s="129"/>
      <c r="U63" s="131"/>
      <c r="V63" s="129"/>
      <c r="W63" s="131">
        <v>0.75800000000000001</v>
      </c>
      <c r="X63" s="154"/>
      <c r="Y63" s="155"/>
      <c r="Z63" s="153"/>
      <c r="AA63" s="131"/>
      <c r="AB63" s="129"/>
      <c r="AC63" s="131"/>
      <c r="AD63" s="129"/>
      <c r="AE63" s="131">
        <v>0.78</v>
      </c>
      <c r="AF63" s="154"/>
      <c r="AG63" s="155"/>
      <c r="AH63" s="153"/>
      <c r="AI63" s="131"/>
      <c r="AJ63" s="129"/>
      <c r="AK63" s="131"/>
      <c r="AL63" s="129"/>
      <c r="AM63" s="131">
        <v>0.75700000000000001</v>
      </c>
      <c r="AN63" s="154"/>
      <c r="AO63" s="155"/>
      <c r="AP63" s="153"/>
      <c r="AQ63" s="131"/>
      <c r="AR63" s="129"/>
      <c r="AS63" s="131"/>
      <c r="AT63" s="129"/>
      <c r="AU63" s="131">
        <v>0.755</v>
      </c>
      <c r="AV63" s="154"/>
      <c r="AW63" s="155"/>
      <c r="AX63" s="153"/>
      <c r="AY63" s="131"/>
      <c r="AZ63" s="129"/>
      <c r="BA63" s="131"/>
      <c r="BB63" s="129"/>
      <c r="BC63" s="131">
        <v>0.755</v>
      </c>
      <c r="BD63" s="154"/>
      <c r="BE63" s="153"/>
      <c r="BF63" s="129"/>
      <c r="BG63" s="129"/>
      <c r="BH63" s="129"/>
      <c r="BI63" s="129"/>
      <c r="BJ63" s="131"/>
      <c r="BK63" s="154"/>
    </row>
    <row r="64" spans="1:63" s="105" customFormat="1" ht="15" thickBot="1" x14ac:dyDescent="0.35">
      <c r="A64" s="94" t="s">
        <v>72</v>
      </c>
      <c r="B64" s="157"/>
      <c r="C64" s="142"/>
      <c r="D64" s="136"/>
      <c r="E64" s="142"/>
      <c r="F64" s="136"/>
      <c r="G64" s="142"/>
      <c r="H64" s="158"/>
      <c r="I64" s="155"/>
      <c r="J64" s="157"/>
      <c r="K64" s="142"/>
      <c r="L64" s="136"/>
      <c r="M64" s="142"/>
      <c r="N64" s="136"/>
      <c r="O64" s="142">
        <v>0.498</v>
      </c>
      <c r="P64" s="158"/>
      <c r="Q64" s="155"/>
      <c r="R64" s="157"/>
      <c r="S64" s="142"/>
      <c r="T64" s="136"/>
      <c r="U64" s="142"/>
      <c r="V64" s="136"/>
      <c r="W64" s="142">
        <v>0.70599999999999996</v>
      </c>
      <c r="X64" s="158"/>
      <c r="Y64" s="159"/>
      <c r="Z64" s="157"/>
      <c r="AA64" s="142"/>
      <c r="AB64" s="136"/>
      <c r="AC64" s="142"/>
      <c r="AD64" s="136"/>
      <c r="AE64" s="142">
        <v>0.67900000000000005</v>
      </c>
      <c r="AF64" s="158"/>
      <c r="AG64" s="136"/>
      <c r="AH64" s="157"/>
      <c r="AI64" s="142"/>
      <c r="AJ64" s="136"/>
      <c r="AK64" s="142"/>
      <c r="AL64" s="136"/>
      <c r="AM64" s="142">
        <v>0.68100000000000005</v>
      </c>
      <c r="AN64" s="158"/>
      <c r="AO64" s="136"/>
      <c r="AP64" s="157"/>
      <c r="AQ64" s="142"/>
      <c r="AR64" s="136"/>
      <c r="AS64" s="142"/>
      <c r="AT64" s="136"/>
      <c r="AU64" s="142">
        <v>0.67500000000000004</v>
      </c>
      <c r="AV64" s="158"/>
      <c r="AW64" s="136"/>
      <c r="AX64" s="157"/>
      <c r="AY64" s="142"/>
      <c r="AZ64" s="136"/>
      <c r="BA64" s="142"/>
      <c r="BB64" s="136"/>
      <c r="BC64" s="142">
        <v>0.69799999999999995</v>
      </c>
      <c r="BD64" s="158"/>
      <c r="BE64" s="157"/>
      <c r="BF64" s="136"/>
      <c r="BG64" s="136"/>
      <c r="BH64" s="136"/>
      <c r="BI64" s="136"/>
      <c r="BJ64" s="142"/>
      <c r="BK64" s="158"/>
    </row>
    <row r="65" spans="1:63" s="105" customFormat="1" x14ac:dyDescent="0.3">
      <c r="B65" s="147"/>
      <c r="C65" s="148"/>
      <c r="D65" s="148"/>
      <c r="F65" s="148"/>
      <c r="G65" s="148"/>
      <c r="I65" s="149"/>
      <c r="J65" s="147"/>
      <c r="K65" s="147"/>
      <c r="L65" s="148"/>
      <c r="M65" s="148"/>
      <c r="N65" s="148"/>
      <c r="O65" s="148"/>
      <c r="P65" s="148"/>
      <c r="Q65" s="149"/>
      <c r="R65" s="147"/>
      <c r="S65" s="147"/>
      <c r="T65" s="148"/>
      <c r="U65" s="148"/>
      <c r="V65" s="148"/>
      <c r="W65" s="148"/>
      <c r="X65" s="148"/>
      <c r="Y65" s="149"/>
      <c r="Z65" s="147"/>
      <c r="AA65" s="147"/>
      <c r="AB65" s="148"/>
      <c r="AC65" s="148"/>
      <c r="AD65" s="148"/>
      <c r="AE65" s="148"/>
      <c r="AF65" s="148"/>
      <c r="AG65" s="149"/>
      <c r="AH65" s="147"/>
      <c r="AI65" s="147"/>
      <c r="AJ65" s="148"/>
      <c r="AK65" s="148"/>
      <c r="AL65" s="148"/>
      <c r="AM65" s="148"/>
      <c r="AN65" s="148"/>
      <c r="AO65" s="149"/>
      <c r="AP65" s="147"/>
      <c r="AQ65" s="147"/>
      <c r="AR65" s="148"/>
      <c r="AS65" s="148"/>
      <c r="AT65" s="148"/>
      <c r="AU65" s="148"/>
      <c r="AV65" s="148"/>
      <c r="AW65" s="149"/>
      <c r="AX65" s="147"/>
      <c r="AY65" s="147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</row>
    <row r="66" spans="1:63" x14ac:dyDescent="0.3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X66" s="66"/>
      <c r="AY66" s="66"/>
      <c r="AZ66" s="66"/>
      <c r="BA66" s="66"/>
      <c r="BB66" s="66"/>
      <c r="BC66" s="66"/>
      <c r="BD66" s="66"/>
    </row>
    <row r="67" spans="1:63" x14ac:dyDescent="0.3">
      <c r="A67" s="4"/>
      <c r="B67" s="66"/>
      <c r="C67" s="66"/>
      <c r="D67" s="66"/>
      <c r="E67" s="66"/>
      <c r="F67" s="66"/>
      <c r="G67" s="66"/>
      <c r="H67" s="66"/>
      <c r="I67" s="150"/>
      <c r="J67" s="66"/>
      <c r="K67" s="66"/>
      <c r="L67" s="66"/>
      <c r="M67" s="66"/>
      <c r="N67" s="66"/>
      <c r="O67" s="66"/>
      <c r="P67" s="66"/>
      <c r="Q67" s="150"/>
      <c r="R67" s="66"/>
      <c r="S67" s="66"/>
      <c r="T67" s="66"/>
      <c r="U67" s="66"/>
      <c r="V67" s="66"/>
      <c r="W67" s="66"/>
      <c r="X67" s="66"/>
      <c r="Y67" s="150"/>
      <c r="Z67" s="66"/>
      <c r="AA67" s="66"/>
      <c r="AB67" s="66"/>
      <c r="AC67" s="66"/>
      <c r="AD67" s="66"/>
      <c r="AE67" s="66"/>
      <c r="AF67" s="66"/>
      <c r="AG67" s="150"/>
      <c r="AH67" s="66"/>
      <c r="AI67" s="66"/>
      <c r="AJ67" s="66"/>
      <c r="AK67" s="66"/>
      <c r="AL67" s="66"/>
      <c r="AM67" s="66"/>
      <c r="AN67" s="66"/>
      <c r="AO67" s="150"/>
      <c r="AP67" s="66"/>
      <c r="AQ67" s="66"/>
      <c r="AR67" s="66"/>
      <c r="AS67" s="66"/>
      <c r="AT67" s="66"/>
      <c r="AU67" s="66"/>
      <c r="AV67" s="66"/>
      <c r="AW67" s="150"/>
      <c r="AX67" s="66"/>
      <c r="AY67" s="66"/>
      <c r="AZ67" s="66"/>
      <c r="BA67" s="66"/>
      <c r="BB67" s="66"/>
      <c r="BC67" s="66"/>
      <c r="BD67" s="66"/>
      <c r="BE67" s="150"/>
      <c r="BF67" s="150"/>
      <c r="BG67" s="150"/>
      <c r="BH67" s="150"/>
      <c r="BI67" s="150"/>
      <c r="BJ67" s="150"/>
      <c r="BK67" s="150"/>
    </row>
    <row r="68" spans="1:63" x14ac:dyDescent="0.3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49"/>
      <c r="AH68" s="66"/>
      <c r="AI68" s="66"/>
      <c r="AJ68" s="66"/>
      <c r="AK68" s="66"/>
      <c r="AL68" s="66"/>
      <c r="AM68" s="66"/>
      <c r="AN68" s="66"/>
      <c r="AO68" s="149"/>
      <c r="AP68" s="66"/>
      <c r="AQ68" s="66"/>
      <c r="AR68" s="66"/>
      <c r="AS68" s="66"/>
      <c r="AT68" s="66"/>
      <c r="AU68" s="66"/>
      <c r="AV68" s="66"/>
      <c r="AW68" s="149"/>
      <c r="AX68" s="66"/>
      <c r="AY68" s="66"/>
      <c r="AZ68" s="66"/>
      <c r="BA68" s="66"/>
      <c r="BB68" s="66"/>
      <c r="BC68" s="66"/>
      <c r="BD68" s="66"/>
      <c r="BE68" s="149"/>
      <c r="BF68" s="149"/>
      <c r="BG68" s="149"/>
      <c r="BH68" s="149"/>
      <c r="BI68" s="149"/>
      <c r="BJ68" s="149"/>
      <c r="BK68" s="149"/>
    </row>
    <row r="69" spans="1:63" x14ac:dyDescent="0.3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G69" s="149"/>
      <c r="AH69" s="66"/>
      <c r="AI69" s="66"/>
      <c r="AJ69" s="66"/>
      <c r="AK69" s="66"/>
      <c r="AL69" s="66"/>
      <c r="AM69" s="66"/>
      <c r="AN69" s="66"/>
      <c r="AO69" s="149"/>
      <c r="AP69" s="66"/>
      <c r="AQ69" s="66"/>
      <c r="AR69" s="66"/>
      <c r="AS69" s="66"/>
      <c r="AT69" s="66"/>
      <c r="AU69" s="66"/>
      <c r="AV69" s="66"/>
      <c r="AW69" s="149"/>
      <c r="AX69" s="66"/>
      <c r="AY69" s="66"/>
      <c r="AZ69" s="66"/>
      <c r="BA69" s="66"/>
      <c r="BB69" s="66"/>
      <c r="BC69" s="66"/>
      <c r="BD69" s="66"/>
      <c r="BE69" s="149"/>
      <c r="BF69" s="149"/>
      <c r="BG69" s="149"/>
      <c r="BH69" s="149"/>
      <c r="BI69" s="149"/>
      <c r="BJ69" s="149"/>
      <c r="BK69" s="149"/>
    </row>
    <row r="70" spans="1:63" x14ac:dyDescent="0.3">
      <c r="A70" s="4"/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R70" s="66"/>
      <c r="S70" s="66"/>
      <c r="T70" s="66"/>
      <c r="U70" s="66"/>
      <c r="V70" s="66"/>
      <c r="W70" s="66"/>
      <c r="X70" s="66"/>
      <c r="Z70" s="66"/>
      <c r="AA70" s="66"/>
      <c r="AB70" s="66"/>
      <c r="AC70" s="66"/>
      <c r="AD70" s="66"/>
      <c r="AE70" s="66"/>
      <c r="AF70" s="66"/>
      <c r="AG70" s="149"/>
      <c r="AH70" s="66"/>
      <c r="AI70" s="66"/>
      <c r="AJ70" s="66"/>
      <c r="AK70" s="66"/>
      <c r="AL70" s="66"/>
      <c r="AM70" s="66"/>
      <c r="AN70" s="66"/>
      <c r="AO70" s="149"/>
      <c r="AP70" s="66"/>
      <c r="AQ70" s="66"/>
      <c r="AR70" s="66"/>
      <c r="AS70" s="66"/>
      <c r="AT70" s="66"/>
      <c r="AU70" s="66"/>
      <c r="AV70" s="66"/>
      <c r="AW70" s="149"/>
      <c r="AX70" s="66"/>
      <c r="AY70" s="66"/>
      <c r="AZ70" s="66"/>
      <c r="BA70" s="66"/>
      <c r="BB70" s="66"/>
      <c r="BC70" s="66"/>
      <c r="BD70" s="66"/>
      <c r="BE70" s="149"/>
      <c r="BF70" s="149"/>
      <c r="BG70" s="149"/>
      <c r="BH70" s="149"/>
      <c r="BI70" s="149"/>
      <c r="BJ70" s="149"/>
      <c r="BK70" s="149"/>
    </row>
    <row r="71" spans="1:63" x14ac:dyDescent="0.3">
      <c r="A71" s="4"/>
      <c r="B71" s="149"/>
      <c r="C71" s="149"/>
      <c r="D71" s="149"/>
      <c r="E71" s="149"/>
      <c r="F71" s="149"/>
      <c r="G71" s="149"/>
      <c r="H71" s="149"/>
      <c r="J71" s="149"/>
      <c r="K71" s="149"/>
      <c r="L71" s="149"/>
      <c r="M71" s="149"/>
      <c r="N71" s="149"/>
      <c r="O71" s="149"/>
      <c r="P71" s="149"/>
      <c r="R71" s="149"/>
      <c r="S71" s="149"/>
      <c r="T71" s="149"/>
      <c r="U71" s="149"/>
      <c r="V71" s="149"/>
      <c r="W71" s="149"/>
      <c r="X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</row>
    <row r="72" spans="1:63" x14ac:dyDescent="0.3">
      <c r="B72" s="149"/>
      <c r="C72" s="149"/>
      <c r="D72" s="149"/>
      <c r="E72" s="149"/>
      <c r="F72" s="149"/>
      <c r="G72" s="149"/>
      <c r="H72" s="149"/>
      <c r="J72" s="149"/>
      <c r="K72" s="149"/>
      <c r="L72" s="149"/>
      <c r="M72" s="149"/>
      <c r="N72" s="149"/>
      <c r="O72" s="149"/>
      <c r="P72" s="149"/>
      <c r="R72" s="149"/>
      <c r="S72" s="149"/>
      <c r="T72" s="149"/>
      <c r="U72" s="149"/>
      <c r="V72" s="149"/>
      <c r="W72" s="149"/>
      <c r="X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</row>
    <row r="73" spans="1:63" x14ac:dyDescent="0.3">
      <c r="D73" s="151"/>
      <c r="E73" s="151"/>
      <c r="F73" s="151"/>
      <c r="G73" s="151"/>
      <c r="H73" s="151"/>
      <c r="L73" s="151"/>
      <c r="M73" s="151"/>
      <c r="N73" s="151"/>
      <c r="O73" s="151"/>
      <c r="P73" s="151"/>
      <c r="R73" s="151"/>
      <c r="S73" s="151"/>
      <c r="T73" s="151"/>
      <c r="U73" s="151"/>
      <c r="V73" s="151"/>
      <c r="W73" s="151"/>
      <c r="X73" s="151"/>
      <c r="Z73" s="151"/>
      <c r="AA73" s="151"/>
      <c r="AB73" s="151"/>
      <c r="AC73" s="151"/>
      <c r="AD73" s="151"/>
      <c r="AE73" s="151"/>
      <c r="AF73" s="151"/>
      <c r="AH73" s="151"/>
      <c r="AI73" s="151"/>
      <c r="AJ73" s="151"/>
      <c r="AK73" s="151"/>
      <c r="AL73" s="151"/>
      <c r="AM73" s="151"/>
      <c r="AN73" s="151"/>
      <c r="AP73" s="151"/>
      <c r="AQ73" s="151"/>
      <c r="AR73" s="151"/>
      <c r="AS73" s="151"/>
      <c r="AT73" s="151"/>
      <c r="AU73" s="151"/>
      <c r="AV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</row>
    <row r="74" spans="1:63" x14ac:dyDescent="0.3">
      <c r="D74" s="150"/>
      <c r="E74" s="150"/>
      <c r="F74" s="150"/>
      <c r="G74" s="150"/>
      <c r="H74" s="150"/>
      <c r="L74" s="150"/>
      <c r="M74" s="150"/>
      <c r="N74" s="150"/>
      <c r="O74" s="150"/>
      <c r="P74" s="150"/>
    </row>
    <row r="75" spans="1:63" x14ac:dyDescent="0.3">
      <c r="D75" s="150"/>
      <c r="E75" s="150"/>
      <c r="F75" s="150"/>
      <c r="G75" s="150"/>
      <c r="H75" s="150"/>
      <c r="L75" s="150"/>
      <c r="M75" s="150"/>
      <c r="N75" s="150"/>
      <c r="O75" s="150"/>
      <c r="P75" s="150"/>
    </row>
    <row r="76" spans="1:63" x14ac:dyDescent="0.3">
      <c r="D76" s="150"/>
      <c r="E76" s="150"/>
      <c r="F76" s="150"/>
      <c r="G76" s="150"/>
      <c r="H76" s="150"/>
      <c r="L76" s="150"/>
      <c r="M76" s="150"/>
      <c r="N76" s="150"/>
      <c r="O76" s="150"/>
      <c r="P76" s="150"/>
    </row>
    <row r="77" spans="1:63" x14ac:dyDescent="0.3">
      <c r="D77" s="150"/>
      <c r="E77" s="150"/>
      <c r="F77" s="150"/>
      <c r="G77" s="150"/>
      <c r="H77" s="150"/>
      <c r="L77" s="150"/>
      <c r="M77" s="150"/>
      <c r="N77" s="150"/>
      <c r="O77" s="150"/>
      <c r="P77" s="150"/>
    </row>
    <row r="78" spans="1:63" x14ac:dyDescent="0.3">
      <c r="D78" s="150"/>
      <c r="E78" s="150"/>
      <c r="F78" s="150"/>
      <c r="G78" s="150"/>
      <c r="H78" s="150"/>
      <c r="L78" s="150"/>
      <c r="M78" s="150"/>
      <c r="N78" s="150"/>
      <c r="O78" s="150"/>
      <c r="P78" s="150"/>
    </row>
  </sheetData>
  <pageMargins left="0.7" right="0.7" top="0.75" bottom="0.75" header="0.3" footer="0.3"/>
  <pageSetup scale="18"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 tint="0.59999389629810485"/>
  </sheetPr>
  <dimension ref="A1:AN79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09375" defaultRowHeight="14.4" outlineLevelRow="1" outlineLevelCol="1" x14ac:dyDescent="0.3"/>
  <cols>
    <col min="1" max="1" width="40.109375" style="4" customWidth="1"/>
    <col min="2" max="3" width="12.5546875" style="4" customWidth="1"/>
    <col min="4" max="4" width="10.109375" style="4" hidden="1" customWidth="1" outlineLevel="1"/>
    <col min="5" max="5" width="9.6640625" style="4" customWidth="1" collapsed="1"/>
    <col min="6" max="6" width="0" style="4" hidden="1" customWidth="1" outlineLevel="1"/>
    <col min="7" max="7" width="13.44140625" style="4" customWidth="1" collapsed="1"/>
    <col min="8" max="8" width="9.109375" style="4"/>
    <col min="9" max="9" width="3" style="4" customWidth="1"/>
    <col min="10" max="11" width="13.44140625" style="68" customWidth="1"/>
    <col min="12" max="12" width="12.6640625" style="4" hidden="1" customWidth="1" outlineLevel="1"/>
    <col min="13" max="13" width="11.33203125" style="4" customWidth="1" collapsed="1"/>
    <col min="14" max="14" width="11.5546875" style="4" hidden="1" customWidth="1" outlineLevel="1"/>
    <col min="15" max="15" width="10.5546875" style="4" customWidth="1" collapsed="1"/>
    <col min="16" max="16" width="11.5546875" style="4" customWidth="1"/>
    <col min="17" max="17" width="3" style="4" customWidth="1"/>
    <col min="18" max="19" width="13.44140625" style="68" customWidth="1"/>
    <col min="20" max="20" width="12.6640625" style="4" hidden="1" customWidth="1" outlineLevel="1"/>
    <col min="21" max="21" width="11.33203125" style="4" customWidth="1" collapsed="1"/>
    <col min="22" max="22" width="11.5546875" style="4" hidden="1" customWidth="1" outlineLevel="1"/>
    <col min="23" max="23" width="10.5546875" style="4" customWidth="1" collapsed="1"/>
    <col min="24" max="24" width="11.5546875" style="4" customWidth="1"/>
    <col min="25" max="25" width="3" style="4" customWidth="1"/>
    <col min="26" max="27" width="9.109375" style="4"/>
    <col min="28" max="28" width="9.109375" style="4" hidden="1" customWidth="1" outlineLevel="1"/>
    <col min="29" max="29" width="9.109375" style="4" collapsed="1"/>
    <col min="30" max="30" width="10.5546875" style="4" hidden="1" customWidth="1" outlineLevel="1"/>
    <col min="31" max="31" width="9.109375" style="4" collapsed="1"/>
    <col min="32" max="32" width="9.109375" style="4"/>
    <col min="33" max="33" width="3" style="4" customWidth="1"/>
    <col min="34" max="35" width="9.109375" style="4"/>
    <col min="36" max="36" width="9.109375" style="4" hidden="1" customWidth="1" outlineLevel="1"/>
    <col min="37" max="37" width="9.109375" style="4" collapsed="1"/>
    <col min="38" max="38" width="9.109375" style="4" hidden="1" customWidth="1" outlineLevel="1"/>
    <col min="39" max="39" width="9.109375" style="4" collapsed="1"/>
    <col min="40" max="40" width="10.5546875" style="4" customWidth="1"/>
    <col min="41" max="16384" width="9.109375" style="4"/>
  </cols>
  <sheetData>
    <row r="1" spans="1:40" x14ac:dyDescent="0.3">
      <c r="A1" s="79" t="s">
        <v>147</v>
      </c>
      <c r="B1" s="80">
        <v>251.4</v>
      </c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2"/>
      <c r="S1" s="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3"/>
    </row>
    <row r="2" spans="1:40" x14ac:dyDescent="0.3">
      <c r="A2" s="5" t="s">
        <v>45</v>
      </c>
      <c r="B2" s="223">
        <v>68.400000000000006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</row>
    <row r="3" spans="1:40" ht="15" customHeight="1" x14ac:dyDescent="0.3">
      <c r="A3" s="5" t="s">
        <v>148</v>
      </c>
      <c r="B3" s="223">
        <v>45</v>
      </c>
      <c r="C3" s="9"/>
      <c r="D3" s="10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7"/>
    </row>
    <row r="4" spans="1:40" s="14" customFormat="1" ht="15" customHeight="1" x14ac:dyDescent="0.3">
      <c r="A4" s="5" t="s">
        <v>47</v>
      </c>
      <c r="B4" s="223">
        <v>138</v>
      </c>
      <c r="C4" s="11"/>
      <c r="D4" s="10"/>
      <c r="E4" s="10"/>
      <c r="F4" s="10"/>
      <c r="G4" s="10"/>
      <c r="H4" s="10"/>
      <c r="I4" s="12"/>
      <c r="J4" s="10"/>
      <c r="K4" s="10"/>
      <c r="L4" s="10"/>
      <c r="M4" s="10"/>
      <c r="N4" s="10"/>
      <c r="O4" s="10"/>
      <c r="P4" s="10"/>
      <c r="Q4" s="12"/>
      <c r="R4" s="10"/>
      <c r="S4" s="10"/>
      <c r="T4" s="10"/>
      <c r="U4" s="10"/>
      <c r="V4" s="10"/>
      <c r="W4" s="10"/>
      <c r="X4" s="10"/>
      <c r="Y4" s="12"/>
      <c r="Z4" s="10"/>
      <c r="AA4" s="10"/>
      <c r="AB4" s="10"/>
      <c r="AC4" s="10"/>
      <c r="AD4" s="10"/>
      <c r="AE4" s="10"/>
      <c r="AF4" s="10"/>
      <c r="AG4" s="12"/>
      <c r="AH4" s="10"/>
      <c r="AI4" s="10"/>
      <c r="AJ4" s="10"/>
      <c r="AK4" s="10"/>
      <c r="AL4" s="12"/>
      <c r="AM4" s="10"/>
      <c r="AN4" s="13"/>
    </row>
    <row r="5" spans="1:40" s="14" customFormat="1" ht="15" customHeight="1" x14ac:dyDescent="0.3">
      <c r="A5" s="5"/>
      <c r="B5" s="223"/>
      <c r="C5" s="11"/>
      <c r="D5" s="10"/>
      <c r="E5" s="10"/>
      <c r="F5" s="10"/>
      <c r="G5" s="10"/>
      <c r="H5" s="10"/>
      <c r="I5" s="12"/>
      <c r="J5" s="10"/>
      <c r="K5" s="10"/>
      <c r="L5" s="10"/>
      <c r="M5" s="10"/>
      <c r="N5" s="10"/>
      <c r="O5" s="10"/>
      <c r="P5" s="10"/>
      <c r="Q5" s="12"/>
      <c r="R5" s="10"/>
      <c r="S5" s="10"/>
      <c r="T5" s="10"/>
      <c r="U5" s="10"/>
      <c r="V5" s="10"/>
      <c r="W5" s="10"/>
      <c r="X5" s="10"/>
      <c r="Y5" s="12"/>
      <c r="Z5" s="10"/>
      <c r="AA5" s="10"/>
      <c r="AB5" s="10"/>
      <c r="AC5" s="10"/>
      <c r="AD5" s="10"/>
      <c r="AE5" s="10"/>
      <c r="AF5" s="10"/>
      <c r="AG5" s="12"/>
      <c r="AH5" s="10"/>
      <c r="AI5" s="10"/>
      <c r="AJ5" s="10"/>
      <c r="AK5" s="10"/>
      <c r="AL5" s="12"/>
      <c r="AM5" s="10"/>
      <c r="AN5" s="13"/>
    </row>
    <row r="6" spans="1:40" s="14" customFormat="1" ht="15" customHeight="1" x14ac:dyDescent="0.3">
      <c r="A6" s="35" t="s">
        <v>149</v>
      </c>
      <c r="B6" s="223"/>
      <c r="C6" s="11"/>
      <c r="D6" s="10"/>
      <c r="E6" s="10"/>
      <c r="F6" s="10"/>
      <c r="G6" s="10"/>
      <c r="H6" s="10"/>
      <c r="I6" s="12"/>
      <c r="J6" s="10"/>
      <c r="K6" s="10"/>
      <c r="L6" s="10"/>
      <c r="M6" s="10"/>
      <c r="N6" s="10"/>
      <c r="O6" s="10"/>
      <c r="P6" s="10"/>
      <c r="Q6" s="12"/>
      <c r="R6" s="10"/>
      <c r="S6" s="10"/>
      <c r="T6" s="10"/>
      <c r="U6" s="10"/>
      <c r="V6" s="10"/>
      <c r="W6" s="10"/>
      <c r="X6" s="10"/>
      <c r="Y6" s="12"/>
      <c r="Z6" s="10"/>
      <c r="AA6" s="10"/>
      <c r="AB6" s="10"/>
      <c r="AC6" s="10"/>
      <c r="AD6" s="10"/>
      <c r="AE6" s="10"/>
      <c r="AF6" s="10"/>
      <c r="AG6" s="12"/>
      <c r="AH6" s="10"/>
      <c r="AI6" s="10"/>
      <c r="AJ6" s="10"/>
      <c r="AK6" s="10"/>
      <c r="AL6" s="12"/>
      <c r="AM6" s="10"/>
      <c r="AN6" s="13"/>
    </row>
    <row r="7" spans="1:40" s="14" customFormat="1" x14ac:dyDescent="0.3">
      <c r="A7" s="5" t="s">
        <v>150</v>
      </c>
      <c r="B7" s="223">
        <v>25.9</v>
      </c>
      <c r="C7" s="11"/>
      <c r="D7" s="10"/>
      <c r="E7" s="10"/>
      <c r="F7" s="10"/>
      <c r="G7" s="10"/>
      <c r="H7" s="10"/>
      <c r="I7" s="12"/>
      <c r="J7" s="10"/>
      <c r="K7" s="10"/>
      <c r="L7" s="10"/>
      <c r="M7" s="10"/>
      <c r="N7" s="10"/>
      <c r="O7" s="10"/>
      <c r="P7" s="10"/>
      <c r="Q7" s="12"/>
      <c r="R7" s="10"/>
      <c r="S7" s="10"/>
      <c r="T7" s="10"/>
      <c r="U7" s="10"/>
      <c r="V7" s="10"/>
      <c r="W7" s="10"/>
      <c r="X7" s="10"/>
      <c r="Y7" s="12"/>
      <c r="Z7" s="10"/>
      <c r="AA7" s="10"/>
      <c r="AB7" s="10"/>
      <c r="AC7" s="10"/>
      <c r="AD7" s="10"/>
      <c r="AE7" s="10"/>
      <c r="AF7" s="10"/>
      <c r="AG7" s="12"/>
      <c r="AH7" s="10"/>
      <c r="AI7" s="10"/>
      <c r="AJ7" s="10"/>
      <c r="AK7" s="10"/>
      <c r="AL7" s="12"/>
      <c r="AM7" s="10"/>
      <c r="AN7" s="13"/>
    </row>
    <row r="8" spans="1:40" s="14" customFormat="1" ht="14.25" customHeight="1" x14ac:dyDescent="0.3">
      <c r="A8" s="5" t="s">
        <v>151</v>
      </c>
      <c r="B8" s="223">
        <v>19.2</v>
      </c>
      <c r="C8" s="11"/>
      <c r="D8" s="10"/>
      <c r="E8" s="10"/>
      <c r="F8" s="10"/>
      <c r="G8" s="10"/>
      <c r="H8" s="10"/>
      <c r="I8" s="12"/>
      <c r="J8" s="10"/>
      <c r="K8" s="10"/>
      <c r="L8" s="10"/>
      <c r="M8" s="10"/>
      <c r="N8" s="10"/>
      <c r="O8" s="10"/>
      <c r="P8" s="10"/>
      <c r="Q8" s="12"/>
      <c r="R8" s="10"/>
      <c r="S8" s="10"/>
      <c r="T8" s="10"/>
      <c r="U8" s="10"/>
      <c r="V8" s="10"/>
      <c r="W8" s="10"/>
      <c r="X8" s="10"/>
      <c r="Y8" s="12"/>
      <c r="Z8" s="10"/>
      <c r="AA8" s="10"/>
      <c r="AB8" s="10"/>
      <c r="AC8" s="10"/>
      <c r="AD8" s="10"/>
      <c r="AE8" s="10"/>
      <c r="AF8" s="10"/>
      <c r="AG8" s="12"/>
      <c r="AH8" s="10"/>
      <c r="AI8" s="10"/>
      <c r="AJ8" s="10"/>
      <c r="AK8" s="10"/>
      <c r="AL8" s="12"/>
      <c r="AM8" s="10"/>
      <c r="AN8" s="13"/>
    </row>
    <row r="9" spans="1:40" s="14" customFormat="1" ht="14.25" customHeight="1" x14ac:dyDescent="0.3">
      <c r="A9" s="5"/>
      <c r="B9" s="223"/>
      <c r="C9" s="11"/>
      <c r="D9" s="10"/>
      <c r="E9" s="10"/>
      <c r="F9" s="10"/>
      <c r="G9" s="10"/>
      <c r="H9" s="10"/>
      <c r="I9" s="12"/>
      <c r="J9" s="10"/>
      <c r="K9" s="10"/>
      <c r="L9" s="10"/>
      <c r="M9" s="10"/>
      <c r="N9" s="10"/>
      <c r="O9" s="10"/>
      <c r="P9" s="10"/>
      <c r="Q9" s="12"/>
      <c r="R9" s="10"/>
      <c r="S9" s="10"/>
      <c r="T9" s="10"/>
      <c r="U9" s="10"/>
      <c r="V9" s="10"/>
      <c r="W9" s="10"/>
      <c r="X9" s="10"/>
      <c r="Y9" s="12"/>
      <c r="Z9" s="10"/>
      <c r="AA9" s="10"/>
      <c r="AB9" s="10"/>
      <c r="AC9" s="10"/>
      <c r="AD9" s="10"/>
      <c r="AE9" s="10"/>
      <c r="AF9" s="10"/>
      <c r="AG9" s="12"/>
      <c r="AH9" s="10"/>
      <c r="AI9" s="10"/>
      <c r="AJ9" s="10"/>
      <c r="AK9" s="10"/>
      <c r="AL9" s="12"/>
      <c r="AM9" s="10"/>
      <c r="AN9" s="13"/>
    </row>
    <row r="10" spans="1:40" s="14" customFormat="1" ht="14.25" customHeight="1" x14ac:dyDescent="0.3">
      <c r="A10" s="5" t="s">
        <v>152</v>
      </c>
      <c r="B10" s="224">
        <v>367.8</v>
      </c>
      <c r="C10" s="11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0"/>
      <c r="O10" s="10"/>
      <c r="P10" s="10"/>
      <c r="Q10" s="12"/>
      <c r="R10" s="10"/>
      <c r="S10" s="10"/>
      <c r="T10" s="10"/>
      <c r="U10" s="10"/>
      <c r="V10" s="10"/>
      <c r="W10" s="10"/>
      <c r="X10" s="10"/>
      <c r="Y10" s="12"/>
      <c r="Z10" s="10"/>
      <c r="AA10" s="10"/>
      <c r="AB10" s="10"/>
      <c r="AC10" s="10"/>
      <c r="AD10" s="10"/>
      <c r="AE10" s="10"/>
      <c r="AF10" s="10"/>
      <c r="AG10" s="12"/>
      <c r="AH10" s="10"/>
      <c r="AI10" s="10"/>
      <c r="AJ10" s="10"/>
      <c r="AK10" s="10"/>
      <c r="AL10" s="12"/>
      <c r="AM10" s="10"/>
      <c r="AN10" s="13"/>
    </row>
    <row r="11" spans="1:40" s="14" customFormat="1" ht="14.25" customHeight="1" x14ac:dyDescent="0.3">
      <c r="A11" s="5" t="s">
        <v>142</v>
      </c>
      <c r="B11" s="223">
        <v>99.3</v>
      </c>
      <c r="C11" s="11"/>
      <c r="D11" s="10"/>
      <c r="E11" s="10"/>
      <c r="F11" s="10"/>
      <c r="G11" s="10"/>
      <c r="H11" s="10"/>
      <c r="I11" s="12"/>
      <c r="J11" s="10"/>
      <c r="K11" s="10"/>
      <c r="L11" s="10"/>
      <c r="M11" s="10"/>
      <c r="N11" s="10"/>
      <c r="O11" s="10"/>
      <c r="P11" s="10"/>
      <c r="Q11" s="12"/>
      <c r="R11" s="10"/>
      <c r="S11" s="10"/>
      <c r="T11" s="10"/>
      <c r="U11" s="10"/>
      <c r="V11" s="10"/>
      <c r="W11" s="10"/>
      <c r="X11" s="10"/>
      <c r="Y11" s="12"/>
      <c r="Z11" s="10"/>
      <c r="AA11" s="10"/>
      <c r="AB11" s="10"/>
      <c r="AC11" s="10"/>
      <c r="AD11" s="10"/>
      <c r="AE11" s="10"/>
      <c r="AF11" s="10"/>
      <c r="AG11" s="12"/>
      <c r="AH11" s="10"/>
      <c r="AI11" s="10"/>
      <c r="AJ11" s="10"/>
      <c r="AK11" s="10"/>
      <c r="AL11" s="12"/>
      <c r="AM11" s="10"/>
      <c r="AN11" s="13"/>
    </row>
    <row r="12" spans="1:40" s="14" customFormat="1" ht="14.25" customHeight="1" x14ac:dyDescent="0.3">
      <c r="A12" s="5" t="s">
        <v>143</v>
      </c>
      <c r="B12" s="223">
        <v>268.5</v>
      </c>
      <c r="C12" s="9"/>
      <c r="D12" s="10"/>
      <c r="E12" s="10"/>
      <c r="F12" s="10"/>
      <c r="G12" s="10"/>
      <c r="H12" s="10"/>
      <c r="I12" s="12"/>
      <c r="J12" s="10"/>
      <c r="K12" s="10"/>
      <c r="L12" s="10"/>
      <c r="M12" s="10"/>
      <c r="N12" s="10"/>
      <c r="O12" s="10"/>
      <c r="P12" s="10"/>
      <c r="Q12" s="12"/>
      <c r="R12" s="10"/>
      <c r="S12" s="10"/>
      <c r="T12" s="10"/>
      <c r="U12" s="10"/>
      <c r="V12" s="10"/>
      <c r="W12" s="10"/>
      <c r="X12" s="10"/>
      <c r="Y12" s="12"/>
      <c r="Z12" s="10"/>
      <c r="AA12" s="10"/>
      <c r="AB12" s="10"/>
      <c r="AC12" s="10"/>
      <c r="AD12" s="10"/>
      <c r="AE12" s="10"/>
      <c r="AF12" s="10"/>
      <c r="AG12" s="12"/>
      <c r="AH12" s="10"/>
      <c r="AI12" s="10"/>
      <c r="AJ12" s="10"/>
      <c r="AK12" s="10"/>
      <c r="AL12" s="12"/>
      <c r="AM12" s="10"/>
      <c r="AN12" s="13"/>
    </row>
    <row r="13" spans="1:40" s="14" customFormat="1" ht="15" customHeight="1" x14ac:dyDescent="0.3">
      <c r="A13" s="5"/>
      <c r="B13" s="223"/>
      <c r="C13" s="11"/>
      <c r="D13" s="10"/>
      <c r="E13" s="10"/>
      <c r="F13" s="10"/>
      <c r="G13" s="10"/>
      <c r="H13" s="10"/>
      <c r="I13" s="12"/>
      <c r="J13" s="10"/>
      <c r="K13" s="10"/>
      <c r="L13" s="10"/>
      <c r="M13" s="10"/>
      <c r="N13" s="10"/>
      <c r="O13" s="10"/>
      <c r="P13" s="10"/>
      <c r="Q13" s="12"/>
      <c r="R13" s="10"/>
      <c r="S13" s="10"/>
      <c r="T13" s="10"/>
      <c r="U13" s="10"/>
      <c r="V13" s="10"/>
      <c r="W13" s="10"/>
      <c r="X13" s="10"/>
      <c r="Y13" s="12"/>
      <c r="Z13" s="10"/>
      <c r="AA13" s="10"/>
      <c r="AB13" s="10"/>
      <c r="AC13" s="10"/>
      <c r="AD13" s="10"/>
      <c r="AE13" s="10"/>
      <c r="AF13" s="10"/>
      <c r="AG13" s="12"/>
      <c r="AH13" s="10"/>
      <c r="AI13" s="10"/>
      <c r="AJ13" s="10"/>
      <c r="AK13" s="10"/>
      <c r="AL13" s="12"/>
      <c r="AM13" s="10"/>
      <c r="AN13" s="13"/>
    </row>
    <row r="14" spans="1:40" s="14" customFormat="1" ht="15" thickBot="1" x14ac:dyDescent="0.35">
      <c r="A14" s="15" t="s">
        <v>139</v>
      </c>
      <c r="B14" s="225">
        <v>158.30000000000001</v>
      </c>
      <c r="C14" s="11"/>
      <c r="D14" s="10"/>
      <c r="E14" s="10"/>
      <c r="F14" s="10"/>
      <c r="G14" s="10"/>
      <c r="H14" s="10"/>
      <c r="I14" s="12"/>
      <c r="J14" s="10"/>
      <c r="K14" s="10"/>
      <c r="L14" s="10"/>
      <c r="M14" s="10"/>
      <c r="N14" s="10"/>
      <c r="O14" s="10"/>
      <c r="P14" s="10"/>
      <c r="Q14" s="12"/>
      <c r="R14" s="10"/>
      <c r="S14" s="10"/>
      <c r="T14" s="10"/>
      <c r="U14" s="10"/>
      <c r="V14" s="10"/>
      <c r="W14" s="10"/>
      <c r="X14" s="10"/>
      <c r="Y14" s="12"/>
      <c r="Z14" s="10"/>
      <c r="AA14" s="10"/>
      <c r="AB14" s="10"/>
      <c r="AC14" s="10"/>
      <c r="AD14" s="10"/>
      <c r="AE14" s="10"/>
      <c r="AF14" s="10"/>
      <c r="AG14" s="12"/>
      <c r="AH14" s="10"/>
      <c r="AI14" s="10"/>
      <c r="AJ14" s="10"/>
      <c r="AK14" s="10"/>
      <c r="AL14" s="12"/>
      <c r="AM14" s="10"/>
      <c r="AN14" s="13"/>
    </row>
    <row r="15" spans="1:40" s="14" customFormat="1" x14ac:dyDescent="0.3">
      <c r="A15" s="5"/>
      <c r="B15" s="227"/>
      <c r="C15" s="11"/>
      <c r="D15" s="10"/>
      <c r="E15" s="10"/>
      <c r="F15" s="10"/>
      <c r="G15" s="10"/>
      <c r="H15" s="10"/>
      <c r="I15" s="12"/>
      <c r="J15" s="10"/>
      <c r="K15" s="10"/>
      <c r="L15" s="10"/>
      <c r="M15" s="10"/>
      <c r="N15" s="10"/>
      <c r="O15" s="10"/>
      <c r="P15" s="10"/>
      <c r="Q15" s="12"/>
      <c r="R15" s="10"/>
      <c r="S15" s="10"/>
      <c r="T15" s="10"/>
      <c r="U15" s="10"/>
      <c r="V15" s="10"/>
      <c r="W15" s="10"/>
      <c r="X15" s="10"/>
      <c r="Y15" s="12"/>
      <c r="Z15" s="10"/>
      <c r="AA15" s="10"/>
      <c r="AB15" s="10"/>
      <c r="AC15" s="10"/>
      <c r="AD15" s="10"/>
      <c r="AE15" s="10"/>
      <c r="AF15" s="10"/>
      <c r="AG15" s="12"/>
      <c r="AH15" s="10"/>
      <c r="AI15" s="10"/>
      <c r="AJ15" s="10"/>
      <c r="AK15" s="10"/>
      <c r="AL15" s="12"/>
      <c r="AM15" s="10"/>
      <c r="AN15" s="13"/>
    </row>
    <row r="16" spans="1:40" s="14" customFormat="1" x14ac:dyDescent="0.3">
      <c r="A16" s="5"/>
      <c r="B16" s="227"/>
      <c r="C16" s="11"/>
      <c r="D16" s="10"/>
      <c r="E16" s="10"/>
      <c r="F16" s="10"/>
      <c r="G16" s="10"/>
      <c r="H16" s="10"/>
      <c r="I16" s="12"/>
      <c r="J16" s="10"/>
      <c r="K16" s="10"/>
      <c r="L16" s="10"/>
      <c r="M16" s="10"/>
      <c r="N16" s="10"/>
      <c r="O16" s="10"/>
      <c r="P16" s="10"/>
      <c r="Q16" s="12"/>
      <c r="R16" s="10"/>
      <c r="S16" s="10"/>
      <c r="T16" s="10"/>
      <c r="U16" s="10"/>
      <c r="V16" s="10"/>
      <c r="W16" s="10"/>
      <c r="X16" s="10"/>
      <c r="Y16" s="12"/>
      <c r="Z16" s="10"/>
      <c r="AA16" s="10"/>
      <c r="AB16" s="10"/>
      <c r="AC16" s="10"/>
      <c r="AD16" s="10"/>
      <c r="AE16" s="10"/>
      <c r="AF16" s="10"/>
      <c r="AG16" s="12"/>
      <c r="AH16" s="10"/>
      <c r="AI16" s="10"/>
      <c r="AJ16" s="10"/>
      <c r="AK16" s="10"/>
      <c r="AL16" s="12"/>
      <c r="AM16" s="10"/>
      <c r="AN16" s="13"/>
    </row>
    <row r="17" spans="1:40" s="14" customFormat="1" ht="15" thickBot="1" x14ac:dyDescent="0.35">
      <c r="A17" s="16"/>
      <c r="B17" s="12"/>
      <c r="C17" s="12"/>
      <c r="D17" s="12"/>
      <c r="E17" s="20"/>
      <c r="F17" s="20"/>
      <c r="G17" s="20"/>
      <c r="H17" s="20"/>
      <c r="I17" s="12"/>
      <c r="J17" s="20"/>
      <c r="K17" s="20"/>
      <c r="L17" s="20"/>
      <c r="M17" s="20"/>
      <c r="N17" s="20"/>
      <c r="O17" s="20"/>
      <c r="P17" s="20"/>
      <c r="Q17" s="12"/>
      <c r="R17" s="20"/>
      <c r="S17" s="20"/>
      <c r="T17" s="20"/>
      <c r="U17" s="20"/>
      <c r="V17" s="20"/>
      <c r="W17" s="20"/>
      <c r="X17" s="20"/>
      <c r="Y17" s="12"/>
      <c r="Z17" s="20"/>
      <c r="AA17" s="20"/>
      <c r="AB17" s="20"/>
      <c r="AC17" s="20"/>
      <c r="AD17" s="20"/>
      <c r="AE17" s="20"/>
      <c r="AF17" s="20"/>
      <c r="AG17" s="12"/>
      <c r="AH17" s="20"/>
      <c r="AI17" s="20"/>
      <c r="AJ17" s="20"/>
      <c r="AK17" s="20"/>
      <c r="AL17" s="12"/>
      <c r="AM17" s="20"/>
      <c r="AN17" s="21"/>
    </row>
    <row r="18" spans="1:40" ht="15" thickBot="1" x14ac:dyDescent="0.35">
      <c r="A18" s="5"/>
      <c r="B18" s="289">
        <v>2015</v>
      </c>
      <c r="C18" s="290"/>
      <c r="D18" s="290"/>
      <c r="E18" s="290"/>
      <c r="F18" s="290"/>
      <c r="G18" s="290"/>
      <c r="H18" s="291"/>
      <c r="I18" s="6"/>
      <c r="J18" s="289">
        <v>2014</v>
      </c>
      <c r="K18" s="290"/>
      <c r="L18" s="290"/>
      <c r="M18" s="290"/>
      <c r="N18" s="290"/>
      <c r="O18" s="290"/>
      <c r="P18" s="291"/>
      <c r="Q18" s="6"/>
      <c r="R18" s="289">
        <v>2013</v>
      </c>
      <c r="S18" s="290"/>
      <c r="T18" s="290"/>
      <c r="U18" s="290"/>
      <c r="V18" s="290"/>
      <c r="W18" s="290"/>
      <c r="X18" s="291"/>
      <c r="Y18" s="6"/>
      <c r="Z18" s="289">
        <v>2012</v>
      </c>
      <c r="AA18" s="290"/>
      <c r="AB18" s="290"/>
      <c r="AC18" s="290"/>
      <c r="AD18" s="290"/>
      <c r="AE18" s="290"/>
      <c r="AF18" s="291"/>
      <c r="AG18" s="6"/>
      <c r="AH18" s="289">
        <v>2011</v>
      </c>
      <c r="AI18" s="290"/>
      <c r="AJ18" s="290"/>
      <c r="AK18" s="290"/>
      <c r="AL18" s="290"/>
      <c r="AM18" s="290"/>
      <c r="AN18" s="291"/>
    </row>
    <row r="19" spans="1:40" s="170" customFormat="1" x14ac:dyDescent="0.3">
      <c r="A19" s="35"/>
      <c r="B19" s="81" t="s">
        <v>3</v>
      </c>
      <c r="C19" s="82" t="s">
        <v>4</v>
      </c>
      <c r="D19" s="82" t="s">
        <v>5</v>
      </c>
      <c r="E19" s="82" t="s">
        <v>6</v>
      </c>
      <c r="F19" s="82" t="s">
        <v>7</v>
      </c>
      <c r="G19" s="82" t="s">
        <v>8</v>
      </c>
      <c r="H19" s="83" t="s">
        <v>9</v>
      </c>
      <c r="I19" s="36"/>
      <c r="J19" s="77" t="s">
        <v>3</v>
      </c>
      <c r="K19" s="10" t="s">
        <v>4</v>
      </c>
      <c r="L19" s="10" t="s">
        <v>5</v>
      </c>
      <c r="M19" s="10" t="s">
        <v>6</v>
      </c>
      <c r="N19" s="10" t="s">
        <v>7</v>
      </c>
      <c r="O19" s="10" t="s">
        <v>8</v>
      </c>
      <c r="P19" s="13" t="s">
        <v>9</v>
      </c>
      <c r="Q19" s="36"/>
      <c r="R19" s="77" t="s">
        <v>3</v>
      </c>
      <c r="S19" s="10" t="s">
        <v>4</v>
      </c>
      <c r="T19" s="10" t="s">
        <v>5</v>
      </c>
      <c r="U19" s="10" t="s">
        <v>6</v>
      </c>
      <c r="V19" s="10" t="s">
        <v>7</v>
      </c>
      <c r="W19" s="10" t="s">
        <v>8</v>
      </c>
      <c r="X19" s="13" t="s">
        <v>9</v>
      </c>
      <c r="Y19" s="36"/>
      <c r="Z19" s="77" t="s">
        <v>3</v>
      </c>
      <c r="AA19" s="10" t="s">
        <v>4</v>
      </c>
      <c r="AB19" s="10" t="s">
        <v>5</v>
      </c>
      <c r="AC19" s="10" t="s">
        <v>6</v>
      </c>
      <c r="AD19" s="10" t="s">
        <v>7</v>
      </c>
      <c r="AE19" s="10" t="s">
        <v>8</v>
      </c>
      <c r="AF19" s="13" t="s">
        <v>9</v>
      </c>
      <c r="AG19" s="36"/>
      <c r="AH19" s="77" t="s">
        <v>3</v>
      </c>
      <c r="AI19" s="10" t="s">
        <v>4</v>
      </c>
      <c r="AJ19" s="10" t="s">
        <v>5</v>
      </c>
      <c r="AK19" s="10" t="s">
        <v>6</v>
      </c>
      <c r="AL19" s="10" t="s">
        <v>7</v>
      </c>
      <c r="AM19" s="10" t="s">
        <v>8</v>
      </c>
      <c r="AN19" s="13" t="s">
        <v>9</v>
      </c>
    </row>
    <row r="20" spans="1:40" x14ac:dyDescent="0.3">
      <c r="A20" s="5"/>
      <c r="B20" s="24"/>
      <c r="C20" s="22"/>
      <c r="D20" s="22"/>
      <c r="E20" s="22"/>
      <c r="F20" s="22"/>
      <c r="G20" s="22"/>
      <c r="H20" s="23"/>
      <c r="I20" s="6"/>
      <c r="J20" s="24"/>
      <c r="K20" s="22"/>
      <c r="L20" s="22"/>
      <c r="M20" s="22"/>
      <c r="N20" s="22"/>
      <c r="O20" s="22"/>
      <c r="P20" s="23"/>
      <c r="Q20" s="6"/>
      <c r="R20" s="24"/>
      <c r="S20" s="22"/>
      <c r="T20" s="22"/>
      <c r="U20" s="22"/>
      <c r="V20" s="22"/>
      <c r="W20" s="22"/>
      <c r="X20" s="23"/>
      <c r="Y20" s="6"/>
      <c r="Z20" s="24"/>
      <c r="AA20" s="22"/>
      <c r="AB20" s="22"/>
      <c r="AC20" s="22"/>
      <c r="AD20" s="22"/>
      <c r="AE20" s="22"/>
      <c r="AF20" s="23"/>
      <c r="AG20" s="6"/>
      <c r="AH20" s="24"/>
      <c r="AI20" s="22"/>
      <c r="AJ20" s="22"/>
      <c r="AK20" s="22"/>
      <c r="AL20" s="22"/>
      <c r="AM20" s="22"/>
      <c r="AN20" s="23"/>
    </row>
    <row r="21" spans="1:40" s="14" customFormat="1" x14ac:dyDescent="0.3">
      <c r="A21" s="16" t="s">
        <v>10</v>
      </c>
      <c r="B21" s="25">
        <v>36922</v>
      </c>
      <c r="C21" s="20">
        <v>42574</v>
      </c>
      <c r="D21" s="20">
        <v>79496</v>
      </c>
      <c r="E21" s="20">
        <v>17023</v>
      </c>
      <c r="F21" s="20">
        <v>96519</v>
      </c>
      <c r="G21" s="20">
        <v>0</v>
      </c>
      <c r="H21" s="21">
        <v>96519</v>
      </c>
      <c r="I21" s="12"/>
      <c r="J21" s="25">
        <v>38770</v>
      </c>
      <c r="K21" s="20">
        <v>40879</v>
      </c>
      <c r="L21" s="20">
        <v>79649</v>
      </c>
      <c r="M21" s="20">
        <v>33496</v>
      </c>
      <c r="N21" s="20">
        <v>113145</v>
      </c>
      <c r="O21" s="20">
        <v>35530</v>
      </c>
      <c r="P21" s="21">
        <v>148675</v>
      </c>
      <c r="Q21" s="26"/>
      <c r="R21" s="25">
        <v>42755</v>
      </c>
      <c r="S21" s="20">
        <v>34511</v>
      </c>
      <c r="T21" s="20">
        <v>77266</v>
      </c>
      <c r="U21" s="20">
        <v>34661</v>
      </c>
      <c r="V21" s="20">
        <v>111927</v>
      </c>
      <c r="W21" s="20">
        <v>28016</v>
      </c>
      <c r="X21" s="21">
        <v>139943</v>
      </c>
      <c r="Y21" s="26"/>
      <c r="Z21" s="25">
        <v>40189</v>
      </c>
      <c r="AA21" s="20">
        <v>44279</v>
      </c>
      <c r="AB21" s="20">
        <v>84468</v>
      </c>
      <c r="AC21" s="20">
        <v>36672</v>
      </c>
      <c r="AD21" s="20">
        <v>121140</v>
      </c>
      <c r="AE21" s="20">
        <v>36493</v>
      </c>
      <c r="AF21" s="21">
        <v>157633</v>
      </c>
      <c r="AG21" s="26"/>
      <c r="AH21" s="25">
        <v>0</v>
      </c>
      <c r="AI21" s="20">
        <v>0</v>
      </c>
      <c r="AJ21" s="20">
        <v>0</v>
      </c>
      <c r="AK21" s="20">
        <v>16059</v>
      </c>
      <c r="AL21" s="20">
        <v>16059</v>
      </c>
      <c r="AM21" s="20">
        <v>26591</v>
      </c>
      <c r="AN21" s="21">
        <v>42650</v>
      </c>
    </row>
    <row r="22" spans="1:40" s="14" customFormat="1" x14ac:dyDescent="0.3">
      <c r="A22" s="16" t="s">
        <v>11</v>
      </c>
      <c r="B22" s="25">
        <v>21690</v>
      </c>
      <c r="C22" s="20">
        <v>23674</v>
      </c>
      <c r="D22" s="20">
        <v>45364</v>
      </c>
      <c r="E22" s="20">
        <v>9740</v>
      </c>
      <c r="F22" s="20">
        <v>55104</v>
      </c>
      <c r="G22" s="20">
        <v>0</v>
      </c>
      <c r="H22" s="21">
        <v>55104</v>
      </c>
      <c r="I22" s="12"/>
      <c r="J22" s="25">
        <v>21865</v>
      </c>
      <c r="K22" s="20">
        <v>23500</v>
      </c>
      <c r="L22" s="20">
        <v>45365</v>
      </c>
      <c r="M22" s="20">
        <v>19764</v>
      </c>
      <c r="N22" s="20">
        <v>65129</v>
      </c>
      <c r="O22" s="20">
        <v>20874</v>
      </c>
      <c r="P22" s="21">
        <v>86003</v>
      </c>
      <c r="Q22" s="26"/>
      <c r="R22" s="25">
        <v>23136</v>
      </c>
      <c r="S22" s="20">
        <v>19551</v>
      </c>
      <c r="T22" s="20">
        <v>42687</v>
      </c>
      <c r="U22" s="20">
        <v>19486</v>
      </c>
      <c r="V22" s="20">
        <v>62173</v>
      </c>
      <c r="W22" s="20">
        <v>16415</v>
      </c>
      <c r="X22" s="21">
        <v>78588</v>
      </c>
      <c r="Y22" s="26"/>
      <c r="Z22" s="25">
        <v>22014</v>
      </c>
      <c r="AA22" s="20">
        <v>23336</v>
      </c>
      <c r="AB22" s="20">
        <v>45350</v>
      </c>
      <c r="AC22" s="20">
        <v>20050</v>
      </c>
      <c r="AD22" s="20">
        <v>65400</v>
      </c>
      <c r="AE22" s="20">
        <v>20024</v>
      </c>
      <c r="AF22" s="21">
        <v>85424</v>
      </c>
      <c r="AG22" s="26"/>
      <c r="AH22" s="25">
        <v>0</v>
      </c>
      <c r="AI22" s="20">
        <v>0</v>
      </c>
      <c r="AJ22" s="20">
        <v>0</v>
      </c>
      <c r="AK22" s="20">
        <v>11585</v>
      </c>
      <c r="AL22" s="20">
        <v>11585</v>
      </c>
      <c r="AM22" s="20">
        <v>19555</v>
      </c>
      <c r="AN22" s="21">
        <v>31140</v>
      </c>
    </row>
    <row r="23" spans="1:40" s="14" customFormat="1" x14ac:dyDescent="0.3">
      <c r="A23" s="16" t="s">
        <v>12</v>
      </c>
      <c r="B23" s="25">
        <v>15232</v>
      </c>
      <c r="C23" s="20">
        <v>18900</v>
      </c>
      <c r="D23" s="20">
        <v>34132</v>
      </c>
      <c r="E23" s="20">
        <v>7283</v>
      </c>
      <c r="F23" s="20">
        <v>41415</v>
      </c>
      <c r="G23" s="20">
        <v>0</v>
      </c>
      <c r="H23" s="21">
        <v>41415</v>
      </c>
      <c r="I23" s="12"/>
      <c r="J23" s="25">
        <v>16905</v>
      </c>
      <c r="K23" s="20">
        <v>17379</v>
      </c>
      <c r="L23" s="20">
        <v>34284</v>
      </c>
      <c r="M23" s="20">
        <v>13732</v>
      </c>
      <c r="N23" s="20">
        <v>48016</v>
      </c>
      <c r="O23" s="20">
        <v>14656</v>
      </c>
      <c r="P23" s="21">
        <v>62672</v>
      </c>
      <c r="Q23" s="26"/>
      <c r="R23" s="25">
        <v>19619</v>
      </c>
      <c r="S23" s="20">
        <v>14960</v>
      </c>
      <c r="T23" s="20">
        <v>34579</v>
      </c>
      <c r="U23" s="20">
        <v>15175</v>
      </c>
      <c r="V23" s="20">
        <v>49754</v>
      </c>
      <c r="W23" s="20">
        <v>11601</v>
      </c>
      <c r="X23" s="21">
        <v>61355</v>
      </c>
      <c r="Y23" s="26"/>
      <c r="Z23" s="25">
        <v>18175</v>
      </c>
      <c r="AA23" s="20">
        <v>20943</v>
      </c>
      <c r="AB23" s="20">
        <v>39118</v>
      </c>
      <c r="AC23" s="20">
        <v>16622</v>
      </c>
      <c r="AD23" s="20">
        <v>55740</v>
      </c>
      <c r="AE23" s="20">
        <v>16469</v>
      </c>
      <c r="AF23" s="21">
        <v>72209</v>
      </c>
      <c r="AG23" s="26"/>
      <c r="AH23" s="25">
        <v>0</v>
      </c>
      <c r="AI23" s="20">
        <v>0</v>
      </c>
      <c r="AJ23" s="20">
        <v>0</v>
      </c>
      <c r="AK23" s="20">
        <v>4474</v>
      </c>
      <c r="AL23" s="20">
        <v>4474</v>
      </c>
      <c r="AM23" s="20">
        <v>7036</v>
      </c>
      <c r="AN23" s="21">
        <v>11510</v>
      </c>
    </row>
    <row r="24" spans="1:40" hidden="1" outlineLevel="1" x14ac:dyDescent="0.3">
      <c r="A24" s="5" t="s">
        <v>13</v>
      </c>
      <c r="B24" s="24">
        <v>8578</v>
      </c>
      <c r="C24" s="22">
        <v>9313</v>
      </c>
      <c r="D24" s="22">
        <v>17891</v>
      </c>
      <c r="E24" s="22">
        <v>3803</v>
      </c>
      <c r="F24" s="22">
        <v>21694</v>
      </c>
      <c r="G24" s="22">
        <v>0</v>
      </c>
      <c r="H24" s="23">
        <v>21694</v>
      </c>
      <c r="I24" s="6"/>
      <c r="J24" s="24">
        <v>8747</v>
      </c>
      <c r="K24" s="22">
        <v>9247</v>
      </c>
      <c r="L24" s="22">
        <v>17994</v>
      </c>
      <c r="M24" s="22">
        <v>8596</v>
      </c>
      <c r="N24" s="22">
        <v>26590</v>
      </c>
      <c r="O24" s="22">
        <v>8957</v>
      </c>
      <c r="P24" s="23">
        <v>35547</v>
      </c>
      <c r="Q24" s="31"/>
      <c r="R24" s="24">
        <v>8278</v>
      </c>
      <c r="S24" s="22">
        <v>8669</v>
      </c>
      <c r="T24" s="22">
        <v>16947</v>
      </c>
      <c r="U24" s="22">
        <v>9316</v>
      </c>
      <c r="V24" s="22">
        <v>26263</v>
      </c>
      <c r="W24" s="22">
        <v>7695</v>
      </c>
      <c r="X24" s="23">
        <v>33958</v>
      </c>
      <c r="Y24" s="31"/>
      <c r="Z24" s="24">
        <v>8528</v>
      </c>
      <c r="AA24" s="22">
        <v>9564</v>
      </c>
      <c r="AB24" s="22">
        <v>18092</v>
      </c>
      <c r="AC24" s="22">
        <v>9068</v>
      </c>
      <c r="AD24" s="22">
        <v>27160</v>
      </c>
      <c r="AE24" s="22">
        <v>9670</v>
      </c>
      <c r="AF24" s="23">
        <v>36830</v>
      </c>
      <c r="AG24" s="31"/>
      <c r="AH24" s="24">
        <v>0</v>
      </c>
      <c r="AI24" s="22">
        <v>0</v>
      </c>
      <c r="AJ24" s="22">
        <v>0</v>
      </c>
      <c r="AK24" s="22">
        <v>7438</v>
      </c>
      <c r="AL24" s="22">
        <v>7438</v>
      </c>
      <c r="AM24" s="22">
        <v>7558</v>
      </c>
      <c r="AN24" s="23">
        <v>14996</v>
      </c>
    </row>
    <row r="25" spans="1:40" hidden="1" outlineLevel="1" x14ac:dyDescent="0.3">
      <c r="A25" s="5" t="s">
        <v>14</v>
      </c>
      <c r="B25" s="24">
        <v>125</v>
      </c>
      <c r="C25" s="22">
        <v>125</v>
      </c>
      <c r="D25" s="22">
        <v>250</v>
      </c>
      <c r="E25" s="22">
        <v>42</v>
      </c>
      <c r="F25" s="22">
        <v>292</v>
      </c>
      <c r="G25" s="22">
        <v>0</v>
      </c>
      <c r="H25" s="23">
        <v>292</v>
      </c>
      <c r="I25" s="6"/>
      <c r="J25" s="24">
        <v>125</v>
      </c>
      <c r="K25" s="22">
        <v>125</v>
      </c>
      <c r="L25" s="22">
        <v>250</v>
      </c>
      <c r="M25" s="22">
        <v>125</v>
      </c>
      <c r="N25" s="22">
        <v>375</v>
      </c>
      <c r="O25" s="22">
        <v>125</v>
      </c>
      <c r="P25" s="23">
        <v>500</v>
      </c>
      <c r="Q25" s="31"/>
      <c r="R25" s="24">
        <v>125</v>
      </c>
      <c r="S25" s="22">
        <v>125</v>
      </c>
      <c r="T25" s="22">
        <v>250</v>
      </c>
      <c r="U25" s="22">
        <v>125</v>
      </c>
      <c r="V25" s="22">
        <v>375</v>
      </c>
      <c r="W25" s="22">
        <v>125</v>
      </c>
      <c r="X25" s="23">
        <v>500</v>
      </c>
      <c r="Y25" s="31"/>
      <c r="Z25" s="24">
        <v>125</v>
      </c>
      <c r="AA25" s="22">
        <v>125</v>
      </c>
      <c r="AB25" s="22">
        <v>250</v>
      </c>
      <c r="AC25" s="22">
        <v>125</v>
      </c>
      <c r="AD25" s="22">
        <v>375</v>
      </c>
      <c r="AE25" s="22">
        <v>125</v>
      </c>
      <c r="AF25" s="23">
        <v>500</v>
      </c>
      <c r="AG25" s="31"/>
      <c r="AH25" s="24">
        <v>0</v>
      </c>
      <c r="AI25" s="22">
        <v>0</v>
      </c>
      <c r="AJ25" s="22">
        <v>0</v>
      </c>
      <c r="AK25" s="22">
        <v>51</v>
      </c>
      <c r="AL25" s="22">
        <v>51</v>
      </c>
      <c r="AM25" s="22">
        <v>125</v>
      </c>
      <c r="AN25" s="23">
        <v>176</v>
      </c>
    </row>
    <row r="26" spans="1:40" hidden="1" outlineLevel="1" x14ac:dyDescent="0.3">
      <c r="A26" s="6" t="s">
        <v>15</v>
      </c>
      <c r="B26" s="24">
        <v>2178</v>
      </c>
      <c r="C26" s="22">
        <v>2178</v>
      </c>
      <c r="D26" s="22">
        <v>4356</v>
      </c>
      <c r="E26" s="22">
        <v>726</v>
      </c>
      <c r="F26" s="22">
        <v>5082</v>
      </c>
      <c r="G26" s="22">
        <v>0</v>
      </c>
      <c r="H26" s="23">
        <v>5082</v>
      </c>
      <c r="I26" s="6"/>
      <c r="J26" s="24">
        <v>2178</v>
      </c>
      <c r="K26" s="22">
        <v>2178</v>
      </c>
      <c r="L26" s="22">
        <v>4356</v>
      </c>
      <c r="M26" s="22">
        <v>2178</v>
      </c>
      <c r="N26" s="22">
        <v>6534</v>
      </c>
      <c r="O26" s="22">
        <v>2178</v>
      </c>
      <c r="P26" s="23">
        <v>8712</v>
      </c>
      <c r="Q26" s="31"/>
      <c r="R26" s="24">
        <v>2278</v>
      </c>
      <c r="S26" s="22">
        <v>2278</v>
      </c>
      <c r="T26" s="22">
        <v>4556</v>
      </c>
      <c r="U26" s="22">
        <v>2244</v>
      </c>
      <c r="V26" s="22">
        <v>6800</v>
      </c>
      <c r="W26" s="22">
        <v>2178</v>
      </c>
      <c r="X26" s="23">
        <v>8978</v>
      </c>
      <c r="Y26" s="31"/>
      <c r="Z26" s="24">
        <v>2378</v>
      </c>
      <c r="AA26" s="22">
        <v>2378</v>
      </c>
      <c r="AB26" s="22">
        <v>4756</v>
      </c>
      <c r="AC26" s="22">
        <v>2344</v>
      </c>
      <c r="AD26" s="22">
        <v>7100</v>
      </c>
      <c r="AE26" s="22">
        <v>2278</v>
      </c>
      <c r="AF26" s="23">
        <v>9378</v>
      </c>
      <c r="AG26" s="31"/>
      <c r="AH26" s="24">
        <v>0</v>
      </c>
      <c r="AI26" s="22">
        <v>0</v>
      </c>
      <c r="AJ26" s="22">
        <v>0</v>
      </c>
      <c r="AK26" s="22">
        <v>793</v>
      </c>
      <c r="AL26" s="22">
        <v>793</v>
      </c>
      <c r="AM26" s="22">
        <v>2378</v>
      </c>
      <c r="AN26" s="23">
        <v>3171</v>
      </c>
    </row>
    <row r="27" spans="1:40" s="170" customFormat="1" hidden="1" outlineLevel="1" x14ac:dyDescent="0.3">
      <c r="A27" s="5" t="s">
        <v>16</v>
      </c>
      <c r="B27" s="167">
        <v>0</v>
      </c>
      <c r="C27" s="168">
        <v>0</v>
      </c>
      <c r="D27" s="168">
        <v>0</v>
      </c>
      <c r="E27" s="168">
        <v>0</v>
      </c>
      <c r="F27" s="168">
        <v>0</v>
      </c>
      <c r="G27" s="168">
        <v>0</v>
      </c>
      <c r="H27" s="169">
        <v>0</v>
      </c>
      <c r="I27" s="36"/>
      <c r="J27" s="167">
        <v>0</v>
      </c>
      <c r="K27" s="168">
        <v>0</v>
      </c>
      <c r="L27" s="168">
        <v>0</v>
      </c>
      <c r="M27" s="168">
        <v>0</v>
      </c>
      <c r="N27" s="168">
        <v>0</v>
      </c>
      <c r="O27" s="168">
        <v>0</v>
      </c>
      <c r="P27" s="169">
        <v>0</v>
      </c>
      <c r="Q27" s="172"/>
      <c r="R27" s="167">
        <v>0</v>
      </c>
      <c r="S27" s="168">
        <v>0</v>
      </c>
      <c r="T27" s="168">
        <v>0</v>
      </c>
      <c r="U27" s="168">
        <v>0</v>
      </c>
      <c r="V27" s="168">
        <v>0</v>
      </c>
      <c r="W27" s="168">
        <v>0</v>
      </c>
      <c r="X27" s="169">
        <v>0</v>
      </c>
      <c r="Y27" s="172"/>
      <c r="Z27" s="167">
        <v>0</v>
      </c>
      <c r="AA27" s="168">
        <v>0</v>
      </c>
      <c r="AB27" s="168">
        <v>0</v>
      </c>
      <c r="AC27" s="168">
        <v>0</v>
      </c>
      <c r="AD27" s="168">
        <v>0</v>
      </c>
      <c r="AE27" s="168">
        <v>0</v>
      </c>
      <c r="AF27" s="169">
        <v>0</v>
      </c>
      <c r="AG27" s="172"/>
      <c r="AH27" s="167">
        <v>0</v>
      </c>
      <c r="AI27" s="168">
        <v>0</v>
      </c>
      <c r="AJ27" s="168">
        <v>0</v>
      </c>
      <c r="AK27" s="168">
        <v>0</v>
      </c>
      <c r="AL27" s="168">
        <v>0</v>
      </c>
      <c r="AM27" s="168">
        <v>0</v>
      </c>
      <c r="AN27" s="169">
        <v>0</v>
      </c>
    </row>
    <row r="28" spans="1:40" s="14" customFormat="1" collapsed="1" x14ac:dyDescent="0.3">
      <c r="A28" s="16" t="s">
        <v>17</v>
      </c>
      <c r="B28" s="25">
        <v>4351</v>
      </c>
      <c r="C28" s="20">
        <v>7284</v>
      </c>
      <c r="D28" s="20">
        <v>11635</v>
      </c>
      <c r="E28" s="20">
        <v>2712</v>
      </c>
      <c r="F28" s="20">
        <v>14347</v>
      </c>
      <c r="G28" s="20">
        <v>0</v>
      </c>
      <c r="H28" s="21">
        <v>14347</v>
      </c>
      <c r="I28" s="12"/>
      <c r="J28" s="25">
        <v>5855</v>
      </c>
      <c r="K28" s="20">
        <v>5829</v>
      </c>
      <c r="L28" s="20">
        <v>11684</v>
      </c>
      <c r="M28" s="20">
        <v>2833</v>
      </c>
      <c r="N28" s="20">
        <v>14517</v>
      </c>
      <c r="O28" s="20">
        <v>3396</v>
      </c>
      <c r="P28" s="21">
        <v>17913</v>
      </c>
      <c r="Q28" s="26"/>
      <c r="R28" s="25">
        <v>8938</v>
      </c>
      <c r="S28" s="20">
        <v>3888</v>
      </c>
      <c r="T28" s="20">
        <v>12826</v>
      </c>
      <c r="U28" s="20">
        <v>3490</v>
      </c>
      <c r="V28" s="20">
        <v>16316</v>
      </c>
      <c r="W28" s="20">
        <v>1603</v>
      </c>
      <c r="X28" s="21">
        <v>17919</v>
      </c>
      <c r="Y28" s="26"/>
      <c r="Z28" s="25">
        <v>7144</v>
      </c>
      <c r="AA28" s="20">
        <v>8876</v>
      </c>
      <c r="AB28" s="20">
        <v>16020</v>
      </c>
      <c r="AC28" s="20">
        <v>5085</v>
      </c>
      <c r="AD28" s="20">
        <v>21105</v>
      </c>
      <c r="AE28" s="20">
        <v>4396</v>
      </c>
      <c r="AF28" s="21">
        <v>25501</v>
      </c>
      <c r="AG28" s="26"/>
      <c r="AH28" s="25">
        <v>0</v>
      </c>
      <c r="AI28" s="20">
        <v>0</v>
      </c>
      <c r="AJ28" s="20">
        <v>0</v>
      </c>
      <c r="AK28" s="20">
        <v>-3808</v>
      </c>
      <c r="AL28" s="20">
        <v>-3808</v>
      </c>
      <c r="AM28" s="20">
        <v>-3025</v>
      </c>
      <c r="AN28" s="21">
        <v>-6833</v>
      </c>
    </row>
    <row r="29" spans="1:40" hidden="1" outlineLevel="1" x14ac:dyDescent="0.3">
      <c r="A29" s="5" t="s">
        <v>18</v>
      </c>
      <c r="B29" s="24">
        <v>444</v>
      </c>
      <c r="C29" s="22">
        <v>-855</v>
      </c>
      <c r="D29" s="22">
        <v>-411</v>
      </c>
      <c r="E29" s="22">
        <v>-43</v>
      </c>
      <c r="F29" s="22">
        <v>-454</v>
      </c>
      <c r="G29" s="22">
        <v>0</v>
      </c>
      <c r="H29" s="23">
        <v>-454</v>
      </c>
      <c r="I29" s="6"/>
      <c r="J29" s="24">
        <v>114</v>
      </c>
      <c r="K29" s="22">
        <v>141</v>
      </c>
      <c r="L29" s="22">
        <v>255</v>
      </c>
      <c r="M29" s="22">
        <v>-295</v>
      </c>
      <c r="N29" s="22">
        <v>-40</v>
      </c>
      <c r="O29" s="22">
        <v>271</v>
      </c>
      <c r="P29" s="23">
        <v>231</v>
      </c>
      <c r="Q29" s="31"/>
      <c r="R29" s="24">
        <v>-177</v>
      </c>
      <c r="S29" s="22">
        <v>314</v>
      </c>
      <c r="T29" s="22">
        <v>137</v>
      </c>
      <c r="U29" s="22">
        <v>256</v>
      </c>
      <c r="V29" s="22">
        <v>393</v>
      </c>
      <c r="W29" s="22">
        <v>159</v>
      </c>
      <c r="X29" s="23">
        <v>552</v>
      </c>
      <c r="Y29" s="31"/>
      <c r="Z29" s="24">
        <v>328</v>
      </c>
      <c r="AA29" s="22">
        <v>-29</v>
      </c>
      <c r="AB29" s="22">
        <v>299</v>
      </c>
      <c r="AC29" s="22">
        <v>26</v>
      </c>
      <c r="AD29" s="22">
        <v>325</v>
      </c>
      <c r="AE29" s="22">
        <v>147</v>
      </c>
      <c r="AF29" s="23">
        <v>472</v>
      </c>
      <c r="AG29" s="31"/>
      <c r="AH29" s="24">
        <v>0</v>
      </c>
      <c r="AI29" s="22">
        <v>0</v>
      </c>
      <c r="AJ29" s="22">
        <v>0</v>
      </c>
      <c r="AK29" s="22">
        <v>232</v>
      </c>
      <c r="AL29" s="22">
        <v>232</v>
      </c>
      <c r="AM29" s="22">
        <v>16</v>
      </c>
      <c r="AN29" s="23">
        <v>248</v>
      </c>
    </row>
    <row r="30" spans="1:40" hidden="1" outlineLevel="1" x14ac:dyDescent="0.3">
      <c r="A30" s="5" t="s">
        <v>19</v>
      </c>
      <c r="B30" s="24">
        <v>1</v>
      </c>
      <c r="C30" s="22">
        <v>0</v>
      </c>
      <c r="D30" s="22">
        <v>1</v>
      </c>
      <c r="E30" s="22">
        <v>0</v>
      </c>
      <c r="F30" s="22">
        <v>1</v>
      </c>
      <c r="G30" s="22">
        <v>0</v>
      </c>
      <c r="H30" s="23">
        <v>1</v>
      </c>
      <c r="I30" s="6"/>
      <c r="J30" s="24">
        <v>3</v>
      </c>
      <c r="K30" s="22">
        <v>2</v>
      </c>
      <c r="L30" s="22">
        <v>5</v>
      </c>
      <c r="M30" s="22">
        <v>1</v>
      </c>
      <c r="N30" s="22">
        <v>6</v>
      </c>
      <c r="O30" s="22">
        <v>1</v>
      </c>
      <c r="P30" s="23">
        <v>7</v>
      </c>
      <c r="Q30" s="31"/>
      <c r="R30" s="24">
        <v>6</v>
      </c>
      <c r="S30" s="22">
        <v>-17</v>
      </c>
      <c r="T30" s="22">
        <v>-11</v>
      </c>
      <c r="U30" s="22">
        <v>3</v>
      </c>
      <c r="V30" s="22">
        <v>-8</v>
      </c>
      <c r="W30" s="22">
        <v>4</v>
      </c>
      <c r="X30" s="23">
        <v>-4</v>
      </c>
      <c r="Y30" s="31"/>
      <c r="Z30" s="24">
        <v>3</v>
      </c>
      <c r="AA30" s="22">
        <v>3</v>
      </c>
      <c r="AB30" s="22">
        <v>6</v>
      </c>
      <c r="AC30" s="22">
        <v>5</v>
      </c>
      <c r="AD30" s="22">
        <v>11</v>
      </c>
      <c r="AE30" s="22">
        <v>11</v>
      </c>
      <c r="AF30" s="23">
        <v>22</v>
      </c>
      <c r="AG30" s="31"/>
      <c r="AH30" s="24">
        <v>0</v>
      </c>
      <c r="AI30" s="22">
        <v>0</v>
      </c>
      <c r="AJ30" s="22">
        <v>0</v>
      </c>
      <c r="AK30" s="22">
        <v>2</v>
      </c>
      <c r="AL30" s="22">
        <v>2</v>
      </c>
      <c r="AM30" s="22">
        <v>1</v>
      </c>
      <c r="AN30" s="23">
        <v>3</v>
      </c>
    </row>
    <row r="31" spans="1:40" hidden="1" outlineLevel="1" x14ac:dyDescent="0.3">
      <c r="A31" s="5" t="s">
        <v>20</v>
      </c>
      <c r="B31" s="24">
        <v>1521</v>
      </c>
      <c r="C31" s="22">
        <v>1544</v>
      </c>
      <c r="D31" s="22">
        <v>3065</v>
      </c>
      <c r="E31" s="22">
        <v>512</v>
      </c>
      <c r="F31" s="22">
        <v>3577</v>
      </c>
      <c r="G31" s="22">
        <v>0</v>
      </c>
      <c r="H31" s="23">
        <v>3577</v>
      </c>
      <c r="I31" s="6"/>
      <c r="J31" s="24">
        <v>2545</v>
      </c>
      <c r="K31" s="22">
        <v>2570</v>
      </c>
      <c r="L31" s="22">
        <v>5115</v>
      </c>
      <c r="M31" s="22">
        <v>2448</v>
      </c>
      <c r="N31" s="22">
        <v>7563</v>
      </c>
      <c r="O31" s="22">
        <v>2354</v>
      </c>
      <c r="P31" s="23">
        <v>9917</v>
      </c>
      <c r="Q31" s="31"/>
      <c r="R31" s="24">
        <v>3001</v>
      </c>
      <c r="S31" s="22">
        <v>2942</v>
      </c>
      <c r="T31" s="22">
        <v>5943</v>
      </c>
      <c r="U31" s="22">
        <v>2645</v>
      </c>
      <c r="V31" s="22">
        <v>8588</v>
      </c>
      <c r="W31" s="22">
        <v>2575</v>
      </c>
      <c r="X31" s="23">
        <v>11163</v>
      </c>
      <c r="Y31" s="31"/>
      <c r="Z31" s="24">
        <v>3161</v>
      </c>
      <c r="AA31" s="22">
        <v>3447</v>
      </c>
      <c r="AB31" s="22">
        <v>6608</v>
      </c>
      <c r="AC31" s="22">
        <v>3324</v>
      </c>
      <c r="AD31" s="22">
        <v>9932</v>
      </c>
      <c r="AE31" s="22">
        <v>3114</v>
      </c>
      <c r="AF31" s="23">
        <v>13046</v>
      </c>
      <c r="AG31" s="31"/>
      <c r="AH31" s="24">
        <v>0</v>
      </c>
      <c r="AI31" s="22">
        <v>0</v>
      </c>
      <c r="AJ31" s="22">
        <v>0</v>
      </c>
      <c r="AK31" s="22">
        <v>1312</v>
      </c>
      <c r="AL31" s="22">
        <v>1312</v>
      </c>
      <c r="AM31" s="22">
        <v>3052</v>
      </c>
      <c r="AN31" s="23">
        <v>4364</v>
      </c>
    </row>
    <row r="32" spans="1:40" ht="16.2" hidden="1" outlineLevel="1" x14ac:dyDescent="0.45">
      <c r="A32" s="5" t="s">
        <v>21</v>
      </c>
      <c r="B32" s="32">
        <v>987</v>
      </c>
      <c r="C32" s="33">
        <v>2669</v>
      </c>
      <c r="D32" s="33">
        <v>3656</v>
      </c>
      <c r="E32" s="33">
        <v>1355</v>
      </c>
      <c r="F32" s="33">
        <v>5011</v>
      </c>
      <c r="G32" s="33">
        <v>0</v>
      </c>
      <c r="H32" s="34">
        <v>5011</v>
      </c>
      <c r="I32" s="6"/>
      <c r="J32" s="32">
        <v>1502</v>
      </c>
      <c r="K32" s="33">
        <v>1465</v>
      </c>
      <c r="L32" s="33">
        <v>2967</v>
      </c>
      <c r="M32" s="33">
        <v>251</v>
      </c>
      <c r="N32" s="33">
        <v>3218</v>
      </c>
      <c r="O32" s="33">
        <v>-74</v>
      </c>
      <c r="P32" s="34">
        <v>3144</v>
      </c>
      <c r="Q32" s="31"/>
      <c r="R32" s="32">
        <v>3104</v>
      </c>
      <c r="S32" s="33">
        <v>331</v>
      </c>
      <c r="T32" s="33">
        <v>3435</v>
      </c>
      <c r="U32" s="33">
        <v>-786</v>
      </c>
      <c r="V32" s="33">
        <v>2649</v>
      </c>
      <c r="W32" s="33">
        <v>-451</v>
      </c>
      <c r="X32" s="34">
        <v>2198</v>
      </c>
      <c r="Y32" s="31"/>
      <c r="Z32" s="32">
        <v>1663</v>
      </c>
      <c r="AA32" s="33">
        <v>2362</v>
      </c>
      <c r="AB32" s="33">
        <v>4025</v>
      </c>
      <c r="AC32" s="33">
        <v>653</v>
      </c>
      <c r="AD32" s="33">
        <v>4678</v>
      </c>
      <c r="AE32" s="33">
        <v>460</v>
      </c>
      <c r="AF32" s="34">
        <v>5138</v>
      </c>
      <c r="AG32" s="31"/>
      <c r="AH32" s="32">
        <v>0</v>
      </c>
      <c r="AI32" s="33">
        <v>0</v>
      </c>
      <c r="AJ32" s="33">
        <v>0</v>
      </c>
      <c r="AK32" s="33">
        <v>-2024</v>
      </c>
      <c r="AL32" s="33">
        <v>-2024</v>
      </c>
      <c r="AM32" s="33">
        <v>-2257</v>
      </c>
      <c r="AN32" s="34">
        <v>-4281</v>
      </c>
    </row>
    <row r="33" spans="1:40" s="14" customFormat="1" collapsed="1" x14ac:dyDescent="0.3">
      <c r="A33" s="16" t="s">
        <v>26</v>
      </c>
      <c r="B33" s="25">
        <v>1398</v>
      </c>
      <c r="C33" s="20">
        <v>3926</v>
      </c>
      <c r="D33" s="20">
        <v>5324</v>
      </c>
      <c r="E33" s="20">
        <v>888</v>
      </c>
      <c r="F33" s="20">
        <v>6212</v>
      </c>
      <c r="G33" s="20">
        <v>0</v>
      </c>
      <c r="H33" s="21">
        <v>6212</v>
      </c>
      <c r="I33" s="12"/>
      <c r="J33" s="25">
        <v>1691</v>
      </c>
      <c r="K33" s="20">
        <v>1651</v>
      </c>
      <c r="L33" s="20">
        <v>3342</v>
      </c>
      <c r="M33" s="20">
        <v>428</v>
      </c>
      <c r="N33" s="20">
        <v>3770</v>
      </c>
      <c r="O33" s="20">
        <v>844</v>
      </c>
      <c r="P33" s="21">
        <v>4614</v>
      </c>
      <c r="Q33" s="26"/>
      <c r="R33" s="25">
        <v>3004</v>
      </c>
      <c r="S33" s="20">
        <v>318</v>
      </c>
      <c r="T33" s="20">
        <v>3322</v>
      </c>
      <c r="U33" s="20">
        <v>1372</v>
      </c>
      <c r="V33" s="20">
        <v>4694</v>
      </c>
      <c r="W33" s="20">
        <v>-684</v>
      </c>
      <c r="X33" s="21">
        <v>4010</v>
      </c>
      <c r="Y33" s="26"/>
      <c r="Z33" s="25">
        <v>1989</v>
      </c>
      <c r="AA33" s="20">
        <v>3093</v>
      </c>
      <c r="AB33" s="20">
        <v>5082</v>
      </c>
      <c r="AC33" s="20">
        <v>1077</v>
      </c>
      <c r="AD33" s="20">
        <v>6159</v>
      </c>
      <c r="AE33" s="20">
        <v>664</v>
      </c>
      <c r="AF33" s="21">
        <v>6823</v>
      </c>
      <c r="AG33" s="26"/>
      <c r="AH33" s="25">
        <v>0</v>
      </c>
      <c r="AI33" s="20">
        <v>0</v>
      </c>
      <c r="AJ33" s="20">
        <v>0</v>
      </c>
      <c r="AK33" s="20">
        <v>-3330</v>
      </c>
      <c r="AL33" s="20">
        <v>-3330</v>
      </c>
      <c r="AM33" s="20">
        <v>-3837</v>
      </c>
      <c r="AN33" s="21">
        <v>-7167</v>
      </c>
    </row>
    <row r="34" spans="1:40" hidden="1" outlineLevel="1" x14ac:dyDescent="0.3">
      <c r="A34" s="35" t="s">
        <v>57</v>
      </c>
      <c r="B34" s="24"/>
      <c r="C34" s="37"/>
      <c r="D34" s="37"/>
      <c r="E34" s="37"/>
      <c r="F34" s="22"/>
      <c r="G34" s="37"/>
      <c r="H34" s="38"/>
      <c r="I34" s="36"/>
      <c r="J34" s="24"/>
      <c r="K34" s="37"/>
      <c r="L34" s="37"/>
      <c r="M34" s="37"/>
      <c r="N34" s="22"/>
      <c r="O34" s="37"/>
      <c r="P34" s="38"/>
      <c r="Q34" s="6"/>
      <c r="R34" s="24"/>
      <c r="S34" s="37"/>
      <c r="T34" s="37"/>
      <c r="U34" s="37"/>
      <c r="V34" s="22"/>
      <c r="W34" s="37"/>
      <c r="X34" s="38"/>
      <c r="Y34" s="6"/>
      <c r="Z34" s="24"/>
      <c r="AA34" s="37"/>
      <c r="AB34" s="37"/>
      <c r="AC34" s="37"/>
      <c r="AD34" s="22"/>
      <c r="AE34" s="37"/>
      <c r="AF34" s="38"/>
      <c r="AG34" s="6"/>
      <c r="AH34" s="24"/>
      <c r="AI34" s="37"/>
      <c r="AJ34" s="37"/>
      <c r="AK34" s="37"/>
      <c r="AL34" s="22"/>
      <c r="AM34" s="37"/>
      <c r="AN34" s="38"/>
    </row>
    <row r="35" spans="1:40" hidden="1" outlineLevel="1" x14ac:dyDescent="0.3">
      <c r="A35" s="5" t="s">
        <v>21</v>
      </c>
      <c r="B35" s="24">
        <v>987</v>
      </c>
      <c r="C35" s="22">
        <v>2669</v>
      </c>
      <c r="D35" s="22">
        <v>3656</v>
      </c>
      <c r="E35" s="22">
        <v>0</v>
      </c>
      <c r="F35" s="22">
        <v>0</v>
      </c>
      <c r="G35" s="22">
        <v>0</v>
      </c>
      <c r="H35" s="23">
        <v>0</v>
      </c>
      <c r="I35" s="6"/>
      <c r="J35" s="24">
        <v>1502</v>
      </c>
      <c r="K35" s="22">
        <v>1465</v>
      </c>
      <c r="L35" s="22">
        <v>2967</v>
      </c>
      <c r="M35" s="22">
        <v>251</v>
      </c>
      <c r="N35" s="22">
        <v>3218</v>
      </c>
      <c r="O35" s="22">
        <v>-74</v>
      </c>
      <c r="P35" s="23">
        <v>3144</v>
      </c>
      <c r="Q35" s="31"/>
      <c r="R35" s="24">
        <v>3104</v>
      </c>
      <c r="S35" s="22">
        <v>331</v>
      </c>
      <c r="T35" s="22">
        <v>3435</v>
      </c>
      <c r="U35" s="22">
        <v>-786</v>
      </c>
      <c r="V35" s="22">
        <v>2649</v>
      </c>
      <c r="W35" s="22">
        <v>-451</v>
      </c>
      <c r="X35" s="23">
        <v>2198</v>
      </c>
      <c r="Y35" s="31"/>
      <c r="Z35" s="24">
        <v>1663</v>
      </c>
      <c r="AA35" s="22">
        <v>2362</v>
      </c>
      <c r="AB35" s="22">
        <v>4025</v>
      </c>
      <c r="AC35" s="22">
        <v>653</v>
      </c>
      <c r="AD35" s="22">
        <v>4678</v>
      </c>
      <c r="AE35" s="22">
        <v>460</v>
      </c>
      <c r="AF35" s="23">
        <v>5138</v>
      </c>
      <c r="AG35" s="31"/>
      <c r="AH35" s="24">
        <v>0</v>
      </c>
      <c r="AI35" s="22">
        <v>0</v>
      </c>
      <c r="AJ35" s="22">
        <v>0</v>
      </c>
      <c r="AK35" s="22">
        <v>-2024</v>
      </c>
      <c r="AL35" s="22">
        <v>-2024</v>
      </c>
      <c r="AM35" s="22">
        <v>-2257</v>
      </c>
      <c r="AN35" s="23">
        <v>-4281</v>
      </c>
    </row>
    <row r="36" spans="1:40" hidden="1" outlineLevel="1" x14ac:dyDescent="0.3">
      <c r="A36" s="5" t="s">
        <v>19</v>
      </c>
      <c r="B36" s="24">
        <v>1</v>
      </c>
      <c r="C36" s="22">
        <v>0</v>
      </c>
      <c r="D36" s="22">
        <v>1</v>
      </c>
      <c r="E36" s="22">
        <v>0</v>
      </c>
      <c r="F36" s="22">
        <v>0</v>
      </c>
      <c r="G36" s="22">
        <v>0</v>
      </c>
      <c r="H36" s="23">
        <v>0</v>
      </c>
      <c r="I36" s="6"/>
      <c r="J36" s="24">
        <v>3</v>
      </c>
      <c r="K36" s="22">
        <v>2</v>
      </c>
      <c r="L36" s="22">
        <v>5</v>
      </c>
      <c r="M36" s="22">
        <v>1</v>
      </c>
      <c r="N36" s="22">
        <v>6</v>
      </c>
      <c r="O36" s="22">
        <v>1</v>
      </c>
      <c r="P36" s="23">
        <v>7</v>
      </c>
      <c r="Q36" s="31"/>
      <c r="R36" s="24">
        <v>0</v>
      </c>
      <c r="S36" s="22">
        <v>-11</v>
      </c>
      <c r="T36" s="22">
        <v>-11</v>
      </c>
      <c r="U36" s="22">
        <v>3</v>
      </c>
      <c r="V36" s="22">
        <v>-8</v>
      </c>
      <c r="W36" s="22">
        <v>4</v>
      </c>
      <c r="X36" s="23">
        <v>-4</v>
      </c>
      <c r="Y36" s="31"/>
      <c r="Z36" s="24">
        <v>0</v>
      </c>
      <c r="AA36" s="22">
        <v>6</v>
      </c>
      <c r="AB36" s="22">
        <v>6</v>
      </c>
      <c r="AC36" s="22">
        <v>5</v>
      </c>
      <c r="AD36" s="22">
        <v>11</v>
      </c>
      <c r="AE36" s="22">
        <v>11</v>
      </c>
      <c r="AF36" s="23">
        <v>22</v>
      </c>
      <c r="AG36" s="31"/>
      <c r="AH36" s="24">
        <v>0</v>
      </c>
      <c r="AI36" s="22">
        <v>0</v>
      </c>
      <c r="AJ36" s="22">
        <v>0</v>
      </c>
      <c r="AK36" s="22">
        <v>2</v>
      </c>
      <c r="AL36" s="22">
        <v>2</v>
      </c>
      <c r="AM36" s="22">
        <v>1</v>
      </c>
      <c r="AN36" s="23">
        <v>3</v>
      </c>
    </row>
    <row r="37" spans="1:40" hidden="1" outlineLevel="1" x14ac:dyDescent="0.3">
      <c r="A37" s="5" t="s">
        <v>20</v>
      </c>
      <c r="B37" s="24">
        <v>1521</v>
      </c>
      <c r="C37" s="22">
        <v>1544</v>
      </c>
      <c r="D37" s="22">
        <v>3065</v>
      </c>
      <c r="E37" s="22">
        <v>0</v>
      </c>
      <c r="F37" s="22">
        <v>0</v>
      </c>
      <c r="G37" s="22">
        <v>0</v>
      </c>
      <c r="H37" s="23">
        <v>0</v>
      </c>
      <c r="I37" s="6"/>
      <c r="J37" s="24">
        <v>2545</v>
      </c>
      <c r="K37" s="22">
        <v>2570</v>
      </c>
      <c r="L37" s="22">
        <v>5115</v>
      </c>
      <c r="M37" s="22">
        <v>2448</v>
      </c>
      <c r="N37" s="22">
        <v>7563</v>
      </c>
      <c r="O37" s="22">
        <v>2354</v>
      </c>
      <c r="P37" s="23">
        <v>9917</v>
      </c>
      <c r="Q37" s="31"/>
      <c r="R37" s="24">
        <v>3001</v>
      </c>
      <c r="S37" s="22">
        <v>2943</v>
      </c>
      <c r="T37" s="22">
        <v>5944</v>
      </c>
      <c r="U37" s="22">
        <v>2644</v>
      </c>
      <c r="V37" s="22">
        <v>8588</v>
      </c>
      <c r="W37" s="22">
        <v>2575</v>
      </c>
      <c r="X37" s="23">
        <v>11163</v>
      </c>
      <c r="Y37" s="31"/>
      <c r="Z37" s="24">
        <v>3162</v>
      </c>
      <c r="AA37" s="22">
        <v>3446</v>
      </c>
      <c r="AB37" s="22">
        <v>6608</v>
      </c>
      <c r="AC37" s="22">
        <v>3324</v>
      </c>
      <c r="AD37" s="22">
        <v>9932</v>
      </c>
      <c r="AE37" s="22">
        <v>3114</v>
      </c>
      <c r="AF37" s="23">
        <v>13046</v>
      </c>
      <c r="AG37" s="31"/>
      <c r="AH37" s="24">
        <v>0</v>
      </c>
      <c r="AI37" s="22">
        <v>0</v>
      </c>
      <c r="AJ37" s="22">
        <v>0</v>
      </c>
      <c r="AK37" s="22">
        <v>1310</v>
      </c>
      <c r="AL37" s="22">
        <v>1310</v>
      </c>
      <c r="AM37" s="22">
        <v>3054</v>
      </c>
      <c r="AN37" s="23">
        <v>4364</v>
      </c>
    </row>
    <row r="38" spans="1:40" hidden="1" outlineLevel="1" x14ac:dyDescent="0.3">
      <c r="A38" s="5" t="s">
        <v>58</v>
      </c>
      <c r="B38" s="84">
        <v>3107</v>
      </c>
      <c r="C38" s="22">
        <v>3185</v>
      </c>
      <c r="D38" s="37">
        <v>6292</v>
      </c>
      <c r="E38" s="22">
        <v>0</v>
      </c>
      <c r="F38" s="22">
        <v>0</v>
      </c>
      <c r="G38" s="22">
        <v>0</v>
      </c>
      <c r="H38" s="23">
        <v>0</v>
      </c>
      <c r="I38" s="6"/>
      <c r="J38" s="24">
        <v>3374</v>
      </c>
      <c r="K38" s="22">
        <v>3476</v>
      </c>
      <c r="L38" s="37">
        <v>6850</v>
      </c>
      <c r="M38" s="22">
        <v>3352</v>
      </c>
      <c r="N38" s="22">
        <v>10202</v>
      </c>
      <c r="O38" s="22">
        <v>3037</v>
      </c>
      <c r="P38" s="38">
        <v>13239</v>
      </c>
      <c r="Q38" s="31"/>
      <c r="R38" s="24">
        <v>3196</v>
      </c>
      <c r="S38" s="22">
        <v>3242</v>
      </c>
      <c r="T38" s="37">
        <v>6438</v>
      </c>
      <c r="U38" s="22">
        <v>3270</v>
      </c>
      <c r="V38" s="22">
        <v>9708</v>
      </c>
      <c r="W38" s="22">
        <v>3221</v>
      </c>
      <c r="X38" s="23">
        <v>12929</v>
      </c>
      <c r="Y38" s="31"/>
      <c r="Z38" s="84">
        <v>3258</v>
      </c>
      <c r="AA38" s="22">
        <v>3281</v>
      </c>
      <c r="AB38" s="37">
        <v>6539</v>
      </c>
      <c r="AC38" s="22">
        <v>3257</v>
      </c>
      <c r="AD38" s="37">
        <v>9796</v>
      </c>
      <c r="AE38" s="22">
        <v>3178</v>
      </c>
      <c r="AF38" s="38">
        <v>12974</v>
      </c>
      <c r="AG38" s="31"/>
      <c r="AH38" s="84">
        <v>0</v>
      </c>
      <c r="AI38" s="22">
        <v>0</v>
      </c>
      <c r="AJ38" s="37">
        <v>0</v>
      </c>
      <c r="AK38" s="22">
        <v>2578</v>
      </c>
      <c r="AL38" s="37">
        <v>2578</v>
      </c>
      <c r="AM38" s="22">
        <v>7798</v>
      </c>
      <c r="AN38" s="38">
        <v>10376</v>
      </c>
    </row>
    <row r="39" spans="1:40" s="170" customFormat="1" ht="16.2" hidden="1" outlineLevel="1" x14ac:dyDescent="0.45">
      <c r="A39" s="5" t="s">
        <v>59</v>
      </c>
      <c r="B39" s="212">
        <v>123</v>
      </c>
      <c r="C39" s="168">
        <v>124</v>
      </c>
      <c r="D39" s="206">
        <v>247</v>
      </c>
      <c r="E39" s="33">
        <v>0</v>
      </c>
      <c r="F39" s="33">
        <v>0</v>
      </c>
      <c r="G39" s="33">
        <v>0</v>
      </c>
      <c r="H39" s="34">
        <v>0</v>
      </c>
      <c r="I39" s="36"/>
      <c r="J39" s="167">
        <v>148</v>
      </c>
      <c r="K39" s="168">
        <v>148</v>
      </c>
      <c r="L39" s="206">
        <v>296</v>
      </c>
      <c r="M39" s="168">
        <v>148</v>
      </c>
      <c r="N39" s="168">
        <v>444</v>
      </c>
      <c r="O39" s="168">
        <v>147</v>
      </c>
      <c r="P39" s="207">
        <v>591</v>
      </c>
      <c r="Q39" s="172"/>
      <c r="R39" s="167">
        <v>142</v>
      </c>
      <c r="S39" s="168">
        <v>142</v>
      </c>
      <c r="T39" s="206">
        <v>284</v>
      </c>
      <c r="U39" s="168">
        <v>150</v>
      </c>
      <c r="V39" s="168">
        <v>434</v>
      </c>
      <c r="W39" s="168">
        <v>149</v>
      </c>
      <c r="X39" s="169">
        <v>583</v>
      </c>
      <c r="Y39" s="172"/>
      <c r="Z39" s="212">
        <v>149</v>
      </c>
      <c r="AA39" s="168">
        <v>146</v>
      </c>
      <c r="AB39" s="206">
        <v>295</v>
      </c>
      <c r="AC39" s="168">
        <v>145</v>
      </c>
      <c r="AD39" s="206">
        <v>440</v>
      </c>
      <c r="AE39" s="168">
        <v>144</v>
      </c>
      <c r="AF39" s="207">
        <v>584</v>
      </c>
      <c r="AG39" s="172"/>
      <c r="AH39" s="212">
        <v>0</v>
      </c>
      <c r="AI39" s="168">
        <v>0</v>
      </c>
      <c r="AJ39" s="206">
        <v>0</v>
      </c>
      <c r="AK39" s="168">
        <v>52</v>
      </c>
      <c r="AL39" s="206">
        <v>52</v>
      </c>
      <c r="AM39" s="168">
        <v>152</v>
      </c>
      <c r="AN39" s="207">
        <v>204</v>
      </c>
    </row>
    <row r="40" spans="1:40" s="14" customFormat="1" collapsed="1" x14ac:dyDescent="0.3">
      <c r="A40" s="16" t="s">
        <v>60</v>
      </c>
      <c r="B40" s="25">
        <v>7137</v>
      </c>
      <c r="C40" s="20">
        <v>11448</v>
      </c>
      <c r="D40" s="20">
        <v>18585</v>
      </c>
      <c r="E40" s="22">
        <v>0</v>
      </c>
      <c r="F40" s="22">
        <v>0</v>
      </c>
      <c r="G40" s="22">
        <v>0</v>
      </c>
      <c r="H40" s="23">
        <v>0</v>
      </c>
      <c r="I40" s="12"/>
      <c r="J40" s="25">
        <v>9263</v>
      </c>
      <c r="K40" s="20">
        <v>9312</v>
      </c>
      <c r="L40" s="20">
        <v>18575</v>
      </c>
      <c r="M40" s="20">
        <v>6628</v>
      </c>
      <c r="N40" s="20">
        <v>25203</v>
      </c>
      <c r="O40" s="20">
        <v>6309</v>
      </c>
      <c r="P40" s="21">
        <v>31512</v>
      </c>
      <c r="Q40" s="26"/>
      <c r="R40" s="25">
        <v>12447</v>
      </c>
      <c r="S40" s="20">
        <v>6965</v>
      </c>
      <c r="T40" s="20">
        <v>19412</v>
      </c>
      <c r="U40" s="20">
        <v>6653</v>
      </c>
      <c r="V40" s="20">
        <v>26065</v>
      </c>
      <c r="W40" s="20">
        <v>4814</v>
      </c>
      <c r="X40" s="21">
        <v>30879</v>
      </c>
      <c r="Y40" s="26"/>
      <c r="Z40" s="25">
        <v>10221</v>
      </c>
      <c r="AA40" s="20">
        <v>12334</v>
      </c>
      <c r="AB40" s="20">
        <v>22555</v>
      </c>
      <c r="AC40" s="20">
        <v>8461</v>
      </c>
      <c r="AD40" s="20">
        <v>31016</v>
      </c>
      <c r="AE40" s="20">
        <v>7571</v>
      </c>
      <c r="AF40" s="21">
        <v>38587</v>
      </c>
      <c r="AG40" s="26"/>
      <c r="AH40" s="25">
        <v>0</v>
      </c>
      <c r="AI40" s="20">
        <v>0</v>
      </c>
      <c r="AJ40" s="20">
        <v>0</v>
      </c>
      <c r="AK40" s="20">
        <v>-1412</v>
      </c>
      <c r="AL40" s="20">
        <v>-1412</v>
      </c>
      <c r="AM40" s="20">
        <v>4911</v>
      </c>
      <c r="AN40" s="21">
        <v>3499</v>
      </c>
    </row>
    <row r="41" spans="1:40" hidden="1" outlineLevel="1" x14ac:dyDescent="0.3">
      <c r="A41" s="5" t="s">
        <v>61</v>
      </c>
      <c r="B41" s="84">
        <v>0</v>
      </c>
      <c r="C41" s="37">
        <v>0</v>
      </c>
      <c r="D41" s="37">
        <v>0</v>
      </c>
      <c r="E41" s="22">
        <v>0</v>
      </c>
      <c r="F41" s="22">
        <v>0</v>
      </c>
      <c r="G41" s="22">
        <v>0</v>
      </c>
      <c r="H41" s="23">
        <v>0</v>
      </c>
      <c r="I41" s="6"/>
      <c r="J41" s="24">
        <v>0</v>
      </c>
      <c r="K41" s="37">
        <v>6</v>
      </c>
      <c r="L41" s="37">
        <v>6</v>
      </c>
      <c r="M41" s="37">
        <v>137</v>
      </c>
      <c r="N41" s="22">
        <v>143</v>
      </c>
      <c r="O41" s="37">
        <v>0</v>
      </c>
      <c r="P41" s="38">
        <v>143</v>
      </c>
      <c r="Q41" s="31"/>
      <c r="R41" s="24">
        <v>14</v>
      </c>
      <c r="S41" s="37">
        <v>0</v>
      </c>
      <c r="T41" s="37">
        <v>14</v>
      </c>
      <c r="U41" s="37">
        <v>0</v>
      </c>
      <c r="V41" s="22">
        <v>14</v>
      </c>
      <c r="W41" s="37">
        <v>0</v>
      </c>
      <c r="X41" s="23">
        <v>14</v>
      </c>
      <c r="Y41" s="31"/>
      <c r="Z41" s="24">
        <v>0</v>
      </c>
      <c r="AA41" s="37">
        <v>0</v>
      </c>
      <c r="AB41" s="22">
        <v>0</v>
      </c>
      <c r="AC41" s="37">
        <v>0</v>
      </c>
      <c r="AD41" s="22">
        <v>0</v>
      </c>
      <c r="AE41" s="37">
        <v>15</v>
      </c>
      <c r="AF41" s="23">
        <v>15</v>
      </c>
      <c r="AG41" s="31"/>
      <c r="AH41" s="24">
        <v>0</v>
      </c>
      <c r="AI41" s="37">
        <v>0</v>
      </c>
      <c r="AJ41" s="22">
        <v>0</v>
      </c>
      <c r="AK41" s="37">
        <v>0</v>
      </c>
      <c r="AL41" s="22">
        <v>0</v>
      </c>
      <c r="AM41" s="37">
        <v>0</v>
      </c>
      <c r="AN41" s="23">
        <v>0</v>
      </c>
    </row>
    <row r="42" spans="1:40" hidden="1" outlineLevel="1" x14ac:dyDescent="0.3">
      <c r="A42" s="5" t="s">
        <v>62</v>
      </c>
      <c r="B42" s="84">
        <v>230</v>
      </c>
      <c r="C42" s="37">
        <v>228</v>
      </c>
      <c r="D42" s="37">
        <v>458</v>
      </c>
      <c r="E42" s="22">
        <v>0</v>
      </c>
      <c r="F42" s="22">
        <v>0</v>
      </c>
      <c r="G42" s="22">
        <v>0</v>
      </c>
      <c r="H42" s="23">
        <v>0</v>
      </c>
      <c r="I42" s="6"/>
      <c r="J42" s="24">
        <v>236</v>
      </c>
      <c r="K42" s="37">
        <v>237</v>
      </c>
      <c r="L42" s="37">
        <v>473</v>
      </c>
      <c r="M42" s="37">
        <v>236</v>
      </c>
      <c r="N42" s="22">
        <v>709</v>
      </c>
      <c r="O42" s="37">
        <v>236</v>
      </c>
      <c r="P42" s="38">
        <v>945</v>
      </c>
      <c r="Q42" s="31"/>
      <c r="R42" s="24">
        <v>236</v>
      </c>
      <c r="S42" s="37">
        <v>237</v>
      </c>
      <c r="T42" s="37">
        <v>473</v>
      </c>
      <c r="U42" s="37">
        <v>236</v>
      </c>
      <c r="V42" s="22">
        <v>709</v>
      </c>
      <c r="W42" s="37">
        <v>236</v>
      </c>
      <c r="X42" s="23">
        <v>945</v>
      </c>
      <c r="Y42" s="31"/>
      <c r="Z42" s="5">
        <v>225</v>
      </c>
      <c r="AA42" s="37">
        <v>228</v>
      </c>
      <c r="AB42" s="6">
        <v>453</v>
      </c>
      <c r="AC42" s="37">
        <v>229</v>
      </c>
      <c r="AD42" s="22">
        <v>682</v>
      </c>
      <c r="AE42" s="37">
        <v>240</v>
      </c>
      <c r="AF42" s="23">
        <v>922</v>
      </c>
      <c r="AG42" s="31"/>
      <c r="AH42" s="24">
        <v>0</v>
      </c>
      <c r="AI42" s="37">
        <v>0</v>
      </c>
      <c r="AJ42" s="22">
        <v>0</v>
      </c>
      <c r="AK42" s="37">
        <v>0</v>
      </c>
      <c r="AL42" s="22">
        <v>0</v>
      </c>
      <c r="AM42" s="37">
        <v>112</v>
      </c>
      <c r="AN42" s="23">
        <v>112</v>
      </c>
    </row>
    <row r="43" spans="1:40" hidden="1" outlineLevel="1" x14ac:dyDescent="0.3">
      <c r="A43" s="5" t="s">
        <v>74</v>
      </c>
      <c r="B43" s="84">
        <v>0</v>
      </c>
      <c r="C43" s="37">
        <v>0</v>
      </c>
      <c r="D43" s="37">
        <v>0</v>
      </c>
      <c r="E43" s="22">
        <v>0</v>
      </c>
      <c r="F43" s="22">
        <v>0</v>
      </c>
      <c r="G43" s="22">
        <v>0</v>
      </c>
      <c r="H43" s="23">
        <v>0</v>
      </c>
      <c r="I43" s="6"/>
      <c r="J43" s="24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4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23">
        <v>0</v>
      </c>
      <c r="Y43" s="31"/>
      <c r="Z43" s="5">
        <v>0</v>
      </c>
      <c r="AA43" s="37">
        <v>0</v>
      </c>
      <c r="AB43" s="6">
        <v>0</v>
      </c>
      <c r="AC43" s="37">
        <v>0</v>
      </c>
      <c r="AD43" s="22">
        <v>0</v>
      </c>
      <c r="AE43" s="37">
        <v>0</v>
      </c>
      <c r="AF43" s="23">
        <v>0</v>
      </c>
      <c r="AG43" s="31"/>
      <c r="AH43" s="24">
        <v>0</v>
      </c>
      <c r="AI43" s="37">
        <v>0</v>
      </c>
      <c r="AJ43" s="22">
        <v>0</v>
      </c>
      <c r="AK43" s="37">
        <v>0</v>
      </c>
      <c r="AL43" s="22">
        <v>0</v>
      </c>
      <c r="AM43" s="37">
        <v>0</v>
      </c>
      <c r="AN43" s="23">
        <v>0</v>
      </c>
    </row>
    <row r="44" spans="1:40" hidden="1" outlineLevel="1" x14ac:dyDescent="0.3">
      <c r="A44" s="5" t="s">
        <v>64</v>
      </c>
      <c r="B44" s="84">
        <v>0</v>
      </c>
      <c r="C44" s="37">
        <v>0</v>
      </c>
      <c r="D44" s="37">
        <v>0</v>
      </c>
      <c r="E44" s="22">
        <v>0</v>
      </c>
      <c r="F44" s="22">
        <v>0</v>
      </c>
      <c r="G44" s="22">
        <v>0</v>
      </c>
      <c r="H44" s="23">
        <v>0</v>
      </c>
      <c r="I44" s="6"/>
      <c r="J44" s="24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4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23">
        <v>0</v>
      </c>
      <c r="Y44" s="31"/>
      <c r="Z44" s="5">
        <v>0</v>
      </c>
      <c r="AA44" s="37">
        <v>0</v>
      </c>
      <c r="AB44" s="6">
        <v>0</v>
      </c>
      <c r="AC44" s="37">
        <v>0</v>
      </c>
      <c r="AD44" s="22">
        <v>0</v>
      </c>
      <c r="AE44" s="37">
        <v>0</v>
      </c>
      <c r="AF44" s="23">
        <v>0</v>
      </c>
      <c r="AG44" s="31"/>
      <c r="AH44" s="24">
        <v>0</v>
      </c>
      <c r="AI44" s="37">
        <v>0</v>
      </c>
      <c r="AJ44" s="22">
        <v>0</v>
      </c>
      <c r="AK44" s="37">
        <v>0</v>
      </c>
      <c r="AL44" s="22">
        <v>0</v>
      </c>
      <c r="AM44" s="37">
        <v>0</v>
      </c>
      <c r="AN44" s="23">
        <v>0</v>
      </c>
    </row>
    <row r="45" spans="1:40" hidden="1" outlineLevel="1" x14ac:dyDescent="0.3">
      <c r="A45" s="5" t="s">
        <v>65</v>
      </c>
      <c r="B45" s="84">
        <v>0</v>
      </c>
      <c r="C45" s="37">
        <v>0</v>
      </c>
      <c r="D45" s="37">
        <v>0</v>
      </c>
      <c r="E45" s="22">
        <v>0</v>
      </c>
      <c r="F45" s="22">
        <v>0</v>
      </c>
      <c r="G45" s="22">
        <v>0</v>
      </c>
      <c r="H45" s="23">
        <v>0</v>
      </c>
      <c r="I45" s="6"/>
      <c r="J45" s="24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4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23">
        <v>0</v>
      </c>
      <c r="Y45" s="31"/>
      <c r="Z45" s="24">
        <v>0</v>
      </c>
      <c r="AA45" s="37">
        <v>0</v>
      </c>
      <c r="AB45" s="22">
        <v>0</v>
      </c>
      <c r="AC45" s="37">
        <v>0</v>
      </c>
      <c r="AD45" s="22">
        <v>0</v>
      </c>
      <c r="AE45" s="37">
        <v>0</v>
      </c>
      <c r="AF45" s="23">
        <v>0</v>
      </c>
      <c r="AG45" s="31"/>
      <c r="AH45" s="24">
        <v>0</v>
      </c>
      <c r="AI45" s="37">
        <v>0</v>
      </c>
      <c r="AJ45" s="22">
        <v>0</v>
      </c>
      <c r="AK45" s="37">
        <v>4374</v>
      </c>
      <c r="AL45" s="22">
        <v>4374</v>
      </c>
      <c r="AM45" s="37">
        <v>0</v>
      </c>
      <c r="AN45" s="23">
        <v>4374</v>
      </c>
    </row>
    <row r="46" spans="1:40" hidden="1" outlineLevel="1" x14ac:dyDescent="0.3">
      <c r="A46" s="5" t="s">
        <v>66</v>
      </c>
      <c r="B46" s="84">
        <v>0</v>
      </c>
      <c r="C46" s="37">
        <v>0</v>
      </c>
      <c r="D46" s="37">
        <v>0</v>
      </c>
      <c r="E46" s="22">
        <v>0</v>
      </c>
      <c r="F46" s="22">
        <v>0</v>
      </c>
      <c r="G46" s="22">
        <v>0</v>
      </c>
      <c r="H46" s="23">
        <v>0</v>
      </c>
      <c r="I46" s="6"/>
      <c r="J46" s="24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4">
        <v>0</v>
      </c>
      <c r="S46" s="37">
        <v>0</v>
      </c>
      <c r="T46" s="37">
        <v>0</v>
      </c>
      <c r="U46" s="37">
        <v>0</v>
      </c>
      <c r="V46" s="22">
        <v>0</v>
      </c>
      <c r="W46" s="37">
        <v>0</v>
      </c>
      <c r="X46" s="23">
        <v>0</v>
      </c>
      <c r="Y46" s="31"/>
      <c r="Z46" s="5">
        <v>0</v>
      </c>
      <c r="AA46" s="37">
        <v>0</v>
      </c>
      <c r="AB46" s="6">
        <v>0</v>
      </c>
      <c r="AC46" s="37">
        <v>0</v>
      </c>
      <c r="AD46" s="22">
        <v>0</v>
      </c>
      <c r="AE46" s="37">
        <v>0</v>
      </c>
      <c r="AF46" s="23">
        <v>0</v>
      </c>
      <c r="AG46" s="31"/>
      <c r="AH46" s="24">
        <v>0</v>
      </c>
      <c r="AI46" s="37">
        <v>0</v>
      </c>
      <c r="AJ46" s="22">
        <v>0</v>
      </c>
      <c r="AK46" s="37">
        <v>0</v>
      </c>
      <c r="AL46" s="22">
        <v>0</v>
      </c>
      <c r="AM46" s="37">
        <v>0</v>
      </c>
      <c r="AN46" s="23">
        <v>0</v>
      </c>
    </row>
    <row r="47" spans="1:40" hidden="1" outlineLevel="1" x14ac:dyDescent="0.3">
      <c r="A47" s="5" t="s">
        <v>79</v>
      </c>
      <c r="B47" s="84">
        <v>0</v>
      </c>
      <c r="C47" s="37">
        <v>0</v>
      </c>
      <c r="D47" s="37">
        <v>0</v>
      </c>
      <c r="E47" s="22">
        <v>0</v>
      </c>
      <c r="F47" s="22">
        <v>0</v>
      </c>
      <c r="G47" s="22">
        <v>0</v>
      </c>
      <c r="H47" s="23">
        <v>0</v>
      </c>
      <c r="I47" s="6"/>
      <c r="J47" s="24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4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23">
        <v>0</v>
      </c>
      <c r="Y47" s="31"/>
      <c r="Z47" s="5">
        <v>0</v>
      </c>
      <c r="AA47" s="37">
        <v>0</v>
      </c>
      <c r="AB47" s="6">
        <v>0</v>
      </c>
      <c r="AC47" s="37">
        <v>0</v>
      </c>
      <c r="AD47" s="22">
        <v>0</v>
      </c>
      <c r="AE47" s="37">
        <v>0</v>
      </c>
      <c r="AF47" s="23">
        <v>0</v>
      </c>
      <c r="AG47" s="31"/>
      <c r="AH47" s="24">
        <v>0</v>
      </c>
      <c r="AI47" s="37">
        <v>0</v>
      </c>
      <c r="AJ47" s="22">
        <v>0</v>
      </c>
      <c r="AK47" s="37">
        <v>0</v>
      </c>
      <c r="AL47" s="22">
        <v>0</v>
      </c>
      <c r="AM47" s="37">
        <v>0</v>
      </c>
      <c r="AN47" s="23">
        <v>0</v>
      </c>
    </row>
    <row r="48" spans="1:40" hidden="1" outlineLevel="1" x14ac:dyDescent="0.3">
      <c r="A48" s="5" t="s">
        <v>14</v>
      </c>
      <c r="B48" s="84">
        <v>125</v>
      </c>
      <c r="C48" s="37">
        <v>125</v>
      </c>
      <c r="D48" s="37">
        <v>250</v>
      </c>
      <c r="E48" s="22">
        <v>0</v>
      </c>
      <c r="F48" s="22">
        <v>0</v>
      </c>
      <c r="G48" s="22">
        <v>0</v>
      </c>
      <c r="H48" s="23">
        <v>0</v>
      </c>
      <c r="I48" s="6"/>
      <c r="J48" s="24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4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23">
        <v>500</v>
      </c>
      <c r="Y48" s="31"/>
      <c r="Z48" s="5">
        <v>125</v>
      </c>
      <c r="AA48" s="37">
        <v>125</v>
      </c>
      <c r="AB48" s="6">
        <v>250</v>
      </c>
      <c r="AC48" s="37">
        <v>125</v>
      </c>
      <c r="AD48" s="22">
        <v>375</v>
      </c>
      <c r="AE48" s="37">
        <v>125</v>
      </c>
      <c r="AF48" s="23">
        <v>500</v>
      </c>
      <c r="AG48" s="31"/>
      <c r="AH48" s="24">
        <v>0</v>
      </c>
      <c r="AI48" s="37">
        <v>0</v>
      </c>
      <c r="AJ48" s="22">
        <v>0</v>
      </c>
      <c r="AK48" s="37">
        <v>51</v>
      </c>
      <c r="AL48" s="22">
        <v>51</v>
      </c>
      <c r="AM48" s="37">
        <v>124</v>
      </c>
      <c r="AN48" s="23">
        <v>175</v>
      </c>
    </row>
    <row r="49" spans="1:40" ht="16.2" hidden="1" outlineLevel="1" x14ac:dyDescent="0.45">
      <c r="A49" s="5" t="s">
        <v>153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6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4">
        <v>0</v>
      </c>
      <c r="Y49" s="31"/>
      <c r="Z49" s="32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4">
        <v>0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</row>
    <row r="50" spans="1:40" s="14" customFormat="1" collapsed="1" x14ac:dyDescent="0.3">
      <c r="A50" s="16" t="s">
        <v>68</v>
      </c>
      <c r="B50" s="25">
        <v>7492</v>
      </c>
      <c r="C50" s="40">
        <v>11801</v>
      </c>
      <c r="D50" s="40">
        <v>19293</v>
      </c>
      <c r="E50" s="22">
        <v>0</v>
      </c>
      <c r="F50" s="22">
        <v>0</v>
      </c>
      <c r="G50" s="22">
        <v>0</v>
      </c>
      <c r="H50" s="23">
        <v>0</v>
      </c>
      <c r="I50" s="12"/>
      <c r="J50" s="25">
        <v>9624</v>
      </c>
      <c r="K50" s="40">
        <v>9680</v>
      </c>
      <c r="L50" s="40">
        <v>19304</v>
      </c>
      <c r="M50" s="40">
        <v>7126</v>
      </c>
      <c r="N50" s="40">
        <v>26430</v>
      </c>
      <c r="O50" s="40">
        <v>6670</v>
      </c>
      <c r="P50" s="41">
        <v>33100</v>
      </c>
      <c r="Q50" s="26"/>
      <c r="R50" s="25">
        <v>12822</v>
      </c>
      <c r="S50" s="40">
        <v>7327</v>
      </c>
      <c r="T50" s="40">
        <v>20149</v>
      </c>
      <c r="U50" s="40">
        <v>7014</v>
      </c>
      <c r="V50" s="40">
        <v>27163</v>
      </c>
      <c r="W50" s="40">
        <v>5175</v>
      </c>
      <c r="X50" s="41">
        <v>32338</v>
      </c>
      <c r="Y50" s="26"/>
      <c r="Z50" s="25">
        <v>10571</v>
      </c>
      <c r="AA50" s="40">
        <v>12687</v>
      </c>
      <c r="AB50" s="40">
        <v>23258</v>
      </c>
      <c r="AC50" s="40">
        <v>8815</v>
      </c>
      <c r="AD50" s="40">
        <v>32073</v>
      </c>
      <c r="AE50" s="40">
        <v>7951</v>
      </c>
      <c r="AF50" s="41">
        <v>40024</v>
      </c>
      <c r="AG50" s="26"/>
      <c r="AH50" s="25">
        <v>0</v>
      </c>
      <c r="AI50" s="40">
        <v>0</v>
      </c>
      <c r="AJ50" s="40">
        <v>0</v>
      </c>
      <c r="AK50" s="40">
        <v>3013</v>
      </c>
      <c r="AL50" s="40">
        <v>3013</v>
      </c>
      <c r="AM50" s="40">
        <v>5147</v>
      </c>
      <c r="AN50" s="41">
        <v>8160</v>
      </c>
    </row>
    <row r="51" spans="1:40" x14ac:dyDescent="0.3">
      <c r="A51" s="5"/>
      <c r="B51" s="5"/>
      <c r="C51" s="6"/>
      <c r="D51" s="6"/>
      <c r="E51" s="6"/>
      <c r="F51" s="6"/>
      <c r="G51" s="6"/>
      <c r="H51" s="7"/>
      <c r="I51" s="6"/>
      <c r="J51" s="24"/>
      <c r="K51" s="6"/>
      <c r="L51" s="6"/>
      <c r="M51" s="6"/>
      <c r="N51" s="6"/>
      <c r="O51" s="6"/>
      <c r="P51" s="7"/>
      <c r="Q51" s="6"/>
      <c r="R51" s="24"/>
      <c r="S51" s="6"/>
      <c r="T51" s="6"/>
      <c r="U51" s="6"/>
      <c r="V51" s="6"/>
      <c r="W51" s="6"/>
      <c r="X51" s="7"/>
      <c r="Y51" s="6"/>
      <c r="Z51" s="5"/>
      <c r="AA51" s="6"/>
      <c r="AB51" s="6"/>
      <c r="AC51" s="6"/>
      <c r="AD51" s="6"/>
      <c r="AE51" s="6"/>
      <c r="AF51" s="7"/>
      <c r="AG51" s="6"/>
      <c r="AH51" s="5"/>
      <c r="AI51" s="6"/>
      <c r="AJ51" s="6"/>
      <c r="AK51" s="6"/>
      <c r="AL51" s="6"/>
      <c r="AM51" s="6"/>
      <c r="AN51" s="7"/>
    </row>
    <row r="52" spans="1:40" x14ac:dyDescent="0.3">
      <c r="A52" s="5"/>
      <c r="B52" s="5"/>
      <c r="C52" s="6"/>
      <c r="D52" s="6"/>
      <c r="E52" s="6"/>
      <c r="F52" s="6"/>
      <c r="G52" s="6"/>
      <c r="H52" s="7"/>
      <c r="I52" s="6"/>
      <c r="J52" s="24"/>
      <c r="K52" s="6"/>
      <c r="L52" s="6"/>
      <c r="M52" s="6"/>
      <c r="N52" s="6"/>
      <c r="O52" s="6"/>
      <c r="P52" s="7"/>
      <c r="Q52" s="6"/>
      <c r="R52" s="24"/>
      <c r="S52" s="6"/>
      <c r="T52" s="6"/>
      <c r="U52" s="6"/>
      <c r="V52" s="6"/>
      <c r="W52" s="6"/>
      <c r="X52" s="7"/>
      <c r="Y52" s="6"/>
      <c r="Z52" s="5"/>
      <c r="AA52" s="6"/>
      <c r="AB52" s="6"/>
      <c r="AC52" s="6"/>
      <c r="AD52" s="6"/>
      <c r="AE52" s="6"/>
      <c r="AF52" s="7"/>
      <c r="AG52" s="6"/>
      <c r="AH52" s="5"/>
      <c r="AI52" s="6"/>
      <c r="AJ52" s="6"/>
      <c r="AK52" s="6"/>
      <c r="AL52" s="6"/>
      <c r="AM52" s="6"/>
      <c r="AN52" s="7"/>
    </row>
    <row r="53" spans="1:40" s="14" customFormat="1" x14ac:dyDescent="0.3">
      <c r="A53" s="16" t="s">
        <v>27</v>
      </c>
      <c r="B53" s="85">
        <v>237867</v>
      </c>
      <c r="C53" s="40">
        <v>241771</v>
      </c>
      <c r="D53" s="40"/>
      <c r="E53" s="40">
        <v>0</v>
      </c>
      <c r="F53" s="40"/>
      <c r="G53" s="40">
        <v>0</v>
      </c>
      <c r="H53" s="41"/>
      <c r="I53" s="12"/>
      <c r="J53" s="85">
        <v>247079</v>
      </c>
      <c r="K53" s="40">
        <v>245891</v>
      </c>
      <c r="L53" s="40"/>
      <c r="M53" s="40">
        <v>229891</v>
      </c>
      <c r="N53" s="40"/>
      <c r="O53" s="40">
        <v>235869</v>
      </c>
      <c r="P53" s="41"/>
      <c r="Q53" s="26"/>
      <c r="R53" s="85">
        <v>258755</v>
      </c>
      <c r="S53" s="40">
        <v>251779</v>
      </c>
      <c r="T53" s="40"/>
      <c r="U53" s="40">
        <v>243797</v>
      </c>
      <c r="V53" s="40"/>
      <c r="W53" s="40">
        <v>242656</v>
      </c>
      <c r="X53" s="41"/>
      <c r="Y53" s="26"/>
      <c r="Z53" s="85">
        <v>273029</v>
      </c>
      <c r="AA53" s="40">
        <v>269352</v>
      </c>
      <c r="AB53" s="40"/>
      <c r="AC53" s="40">
        <v>262328</v>
      </c>
      <c r="AD53" s="40"/>
      <c r="AE53" s="40">
        <v>260894</v>
      </c>
      <c r="AF53" s="41"/>
      <c r="AG53" s="26"/>
      <c r="AH53" s="85">
        <v>0</v>
      </c>
      <c r="AI53" s="40">
        <v>0</v>
      </c>
      <c r="AJ53" s="40"/>
      <c r="AK53" s="40">
        <v>273290</v>
      </c>
      <c r="AL53" s="40"/>
      <c r="AM53" s="40">
        <v>263840</v>
      </c>
      <c r="AN53" s="41"/>
    </row>
    <row r="54" spans="1:40" s="14" customFormat="1" ht="7.5" customHeight="1" x14ac:dyDescent="0.3">
      <c r="A54" s="16"/>
      <c r="B54" s="85"/>
      <c r="C54" s="40"/>
      <c r="D54" s="40"/>
      <c r="E54" s="40"/>
      <c r="F54" s="40"/>
      <c r="G54" s="40"/>
      <c r="H54" s="41"/>
      <c r="I54" s="12"/>
      <c r="J54" s="85"/>
      <c r="K54" s="40"/>
      <c r="L54" s="40"/>
      <c r="M54" s="12"/>
      <c r="N54" s="40"/>
      <c r="O54" s="40"/>
      <c r="P54" s="41"/>
      <c r="Q54" s="31"/>
      <c r="R54" s="85"/>
      <c r="S54" s="40"/>
      <c r="T54" s="40"/>
      <c r="U54" s="40"/>
      <c r="V54" s="40"/>
      <c r="W54" s="40"/>
      <c r="X54" s="41"/>
      <c r="Y54" s="31"/>
      <c r="Z54" s="85"/>
      <c r="AA54" s="40"/>
      <c r="AB54" s="40"/>
      <c r="AC54" s="40"/>
      <c r="AD54" s="40"/>
      <c r="AE54" s="40"/>
      <c r="AF54" s="41"/>
      <c r="AG54" s="31"/>
      <c r="AH54" s="85"/>
      <c r="AI54" s="40"/>
      <c r="AJ54" s="40"/>
      <c r="AK54" s="40"/>
      <c r="AL54" s="40"/>
      <c r="AM54" s="40"/>
      <c r="AN54" s="41"/>
    </row>
    <row r="55" spans="1:40" hidden="1" outlineLevel="1" x14ac:dyDescent="0.3">
      <c r="A55" s="5" t="s">
        <v>154</v>
      </c>
      <c r="B55" s="86">
        <v>100515</v>
      </c>
      <c r="C55" s="39">
        <v>100045</v>
      </c>
      <c r="D55" s="39"/>
      <c r="E55" s="40">
        <v>0</v>
      </c>
      <c r="F55" s="40"/>
      <c r="G55" s="40">
        <v>0</v>
      </c>
      <c r="H55" s="87"/>
      <c r="I55" s="6"/>
      <c r="J55" s="28">
        <v>116421</v>
      </c>
      <c r="K55" s="39">
        <v>115157</v>
      </c>
      <c r="L55" s="29"/>
      <c r="M55" s="37">
        <v>99305</v>
      </c>
      <c r="N55" s="29"/>
      <c r="O55" s="39">
        <v>100991</v>
      </c>
      <c r="P55" s="30"/>
      <c r="Q55" s="31"/>
      <c r="R55" s="86">
        <v>129157</v>
      </c>
      <c r="S55" s="39">
        <v>125902</v>
      </c>
      <c r="T55" s="39"/>
      <c r="U55" s="37">
        <v>115862</v>
      </c>
      <c r="V55" s="39"/>
      <c r="W55" s="39">
        <v>116048</v>
      </c>
      <c r="X55" s="87"/>
      <c r="Y55" s="31"/>
      <c r="Z55" s="86">
        <v>158498</v>
      </c>
      <c r="AA55" s="39">
        <v>150765</v>
      </c>
      <c r="AB55" s="39"/>
      <c r="AC55" s="39">
        <v>139441</v>
      </c>
      <c r="AD55" s="39"/>
      <c r="AE55" s="39">
        <v>138542</v>
      </c>
      <c r="AF55" s="87"/>
      <c r="AG55" s="31"/>
      <c r="AH55" s="85">
        <v>0</v>
      </c>
      <c r="AI55" s="40">
        <v>0</v>
      </c>
      <c r="AJ55" s="39"/>
      <c r="AK55" s="39">
        <v>140595</v>
      </c>
      <c r="AL55" s="39"/>
      <c r="AM55" s="39">
        <v>137327</v>
      </c>
      <c r="AN55" s="87"/>
    </row>
    <row r="56" spans="1:40" hidden="1" outlineLevel="1" x14ac:dyDescent="0.3">
      <c r="A56" s="5" t="s">
        <v>30</v>
      </c>
      <c r="B56" s="86">
        <v>23775</v>
      </c>
      <c r="C56" s="39">
        <v>23993</v>
      </c>
      <c r="D56" s="39"/>
      <c r="E56" s="40">
        <v>0</v>
      </c>
      <c r="F56" s="40"/>
      <c r="G56" s="40">
        <v>0</v>
      </c>
      <c r="H56" s="87"/>
      <c r="I56" s="6"/>
      <c r="J56" s="28">
        <v>22340</v>
      </c>
      <c r="K56" s="39">
        <v>20529</v>
      </c>
      <c r="L56" s="29"/>
      <c r="M56" s="37">
        <v>19716</v>
      </c>
      <c r="N56" s="29"/>
      <c r="O56" s="39">
        <v>22928</v>
      </c>
      <c r="P56" s="30"/>
      <c r="Q56" s="31"/>
      <c r="R56" s="86">
        <v>24922</v>
      </c>
      <c r="S56" s="39">
        <v>20647</v>
      </c>
      <c r="T56" s="39"/>
      <c r="U56" s="37">
        <v>21096</v>
      </c>
      <c r="V56" s="39"/>
      <c r="W56" s="39">
        <v>20217</v>
      </c>
      <c r="X56" s="87"/>
      <c r="Y56" s="31"/>
      <c r="Z56" s="86">
        <v>18627</v>
      </c>
      <c r="AA56" s="39">
        <v>19362</v>
      </c>
      <c r="AB56" s="39"/>
      <c r="AC56" s="39">
        <v>22355</v>
      </c>
      <c r="AD56" s="39"/>
      <c r="AE56" s="39">
        <v>20916</v>
      </c>
      <c r="AF56" s="87"/>
      <c r="AG56" s="31"/>
      <c r="AH56" s="85">
        <v>0</v>
      </c>
      <c r="AI56" s="40">
        <v>0</v>
      </c>
      <c r="AJ56" s="39"/>
      <c r="AK56" s="39">
        <v>16025</v>
      </c>
      <c r="AL56" s="39"/>
      <c r="AM56" s="39">
        <v>13568</v>
      </c>
      <c r="AN56" s="87"/>
    </row>
    <row r="57" spans="1:40" s="14" customFormat="1" collapsed="1" x14ac:dyDescent="0.3">
      <c r="A57" s="16" t="s">
        <v>31</v>
      </c>
      <c r="B57" s="85">
        <v>124290</v>
      </c>
      <c r="C57" s="40">
        <v>124038</v>
      </c>
      <c r="D57" s="40"/>
      <c r="E57" s="40">
        <v>0</v>
      </c>
      <c r="F57" s="40"/>
      <c r="G57" s="40">
        <v>0</v>
      </c>
      <c r="H57" s="41"/>
      <c r="I57" s="12"/>
      <c r="J57" s="25">
        <v>138761</v>
      </c>
      <c r="K57" s="40">
        <v>135686</v>
      </c>
      <c r="L57" s="20"/>
      <c r="M57" s="40">
        <v>119021</v>
      </c>
      <c r="N57" s="20"/>
      <c r="O57" s="40">
        <v>123919</v>
      </c>
      <c r="P57" s="21"/>
      <c r="Q57" s="26"/>
      <c r="R57" s="85">
        <v>154079</v>
      </c>
      <c r="S57" s="40">
        <v>146549</v>
      </c>
      <c r="T57" s="40"/>
      <c r="U57" s="40">
        <v>136958</v>
      </c>
      <c r="V57" s="40"/>
      <c r="W57" s="40">
        <v>136265</v>
      </c>
      <c r="X57" s="41"/>
      <c r="Y57" s="26"/>
      <c r="Z57" s="85">
        <v>177125</v>
      </c>
      <c r="AA57" s="40">
        <v>170127</v>
      </c>
      <c r="AB57" s="40"/>
      <c r="AC57" s="40">
        <v>161796</v>
      </c>
      <c r="AD57" s="40"/>
      <c r="AE57" s="40">
        <v>159458</v>
      </c>
      <c r="AF57" s="41"/>
      <c r="AG57" s="26"/>
      <c r="AH57" s="85">
        <v>0</v>
      </c>
      <c r="AI57" s="40">
        <v>0</v>
      </c>
      <c r="AJ57" s="40"/>
      <c r="AK57" s="40">
        <v>156620</v>
      </c>
      <c r="AL57" s="40"/>
      <c r="AM57" s="40">
        <v>150895</v>
      </c>
      <c r="AN57" s="41"/>
    </row>
    <row r="58" spans="1:40" s="14" customFormat="1" ht="7.5" customHeight="1" x14ac:dyDescent="0.3">
      <c r="A58" s="16"/>
      <c r="B58" s="85"/>
      <c r="C58" s="40"/>
      <c r="D58" s="40"/>
      <c r="E58" s="40"/>
      <c r="F58" s="40"/>
      <c r="G58" s="40"/>
      <c r="H58" s="41"/>
      <c r="I58" s="12"/>
      <c r="J58" s="25"/>
      <c r="K58" s="40"/>
      <c r="L58" s="20"/>
      <c r="M58" s="40"/>
      <c r="N58" s="20"/>
      <c r="O58" s="40"/>
      <c r="P58" s="21"/>
      <c r="Q58" s="31"/>
      <c r="R58" s="85"/>
      <c r="S58" s="40"/>
      <c r="T58" s="40"/>
      <c r="U58" s="40"/>
      <c r="V58" s="40"/>
      <c r="W58" s="40"/>
      <c r="X58" s="41"/>
      <c r="Y58" s="31"/>
      <c r="Z58" s="85"/>
      <c r="AA58" s="40"/>
      <c r="AB58" s="40"/>
      <c r="AC58" s="40"/>
      <c r="AD58" s="40"/>
      <c r="AE58" s="40"/>
      <c r="AF58" s="41"/>
      <c r="AG58" s="31"/>
      <c r="AH58" s="85"/>
      <c r="AI58" s="40"/>
      <c r="AJ58" s="40"/>
      <c r="AK58" s="40"/>
      <c r="AL58" s="40"/>
      <c r="AM58" s="40"/>
      <c r="AN58" s="41"/>
    </row>
    <row r="59" spans="1:40" s="14" customFormat="1" x14ac:dyDescent="0.3">
      <c r="A59" s="16" t="s">
        <v>39</v>
      </c>
      <c r="B59" s="85">
        <v>113577</v>
      </c>
      <c r="C59" s="40">
        <v>117733</v>
      </c>
      <c r="D59" s="40"/>
      <c r="E59" s="40">
        <v>0</v>
      </c>
      <c r="F59" s="40"/>
      <c r="G59" s="40">
        <v>0</v>
      </c>
      <c r="H59" s="41"/>
      <c r="I59" s="12"/>
      <c r="J59" s="25">
        <v>108318</v>
      </c>
      <c r="K59" s="40">
        <v>110205</v>
      </c>
      <c r="L59" s="20"/>
      <c r="M59" s="40">
        <v>110870</v>
      </c>
      <c r="N59" s="20"/>
      <c r="O59" s="40">
        <v>111950</v>
      </c>
      <c r="P59" s="21"/>
      <c r="Q59" s="26"/>
      <c r="R59" s="25">
        <v>104676</v>
      </c>
      <c r="S59" s="20">
        <v>105230</v>
      </c>
      <c r="T59" s="20"/>
      <c r="U59" s="40">
        <v>106839</v>
      </c>
      <c r="V59" s="20"/>
      <c r="W59" s="40">
        <v>106391</v>
      </c>
      <c r="X59" s="21"/>
      <c r="Y59" s="26"/>
      <c r="Z59" s="25">
        <v>95904</v>
      </c>
      <c r="AA59" s="20">
        <v>99225</v>
      </c>
      <c r="AB59" s="20"/>
      <c r="AC59" s="40">
        <v>100532</v>
      </c>
      <c r="AD59" s="20"/>
      <c r="AE59" s="40">
        <v>101436</v>
      </c>
      <c r="AF59" s="21"/>
      <c r="AG59" s="26"/>
      <c r="AH59" s="85">
        <v>0</v>
      </c>
      <c r="AI59" s="40">
        <v>0</v>
      </c>
      <c r="AJ59" s="20"/>
      <c r="AK59" s="40">
        <v>116670</v>
      </c>
      <c r="AL59" s="20"/>
      <c r="AM59" s="40">
        <v>112945</v>
      </c>
      <c r="AN59" s="21"/>
    </row>
    <row r="60" spans="1:40" ht="7.5" customHeight="1" x14ac:dyDescent="0.3">
      <c r="A60" s="5"/>
      <c r="B60" s="84"/>
      <c r="C60" s="37"/>
      <c r="D60" s="37"/>
      <c r="E60" s="37"/>
      <c r="F60" s="37"/>
      <c r="G60" s="37"/>
      <c r="H60" s="38"/>
      <c r="I60" s="6"/>
      <c r="J60" s="24"/>
      <c r="K60" s="37"/>
      <c r="L60" s="37"/>
      <c r="M60" s="37"/>
      <c r="N60" s="37"/>
      <c r="O60" s="37"/>
      <c r="P60" s="38"/>
      <c r="Q60" s="6"/>
      <c r="R60" s="24"/>
      <c r="S60" s="22"/>
      <c r="T60" s="37"/>
      <c r="U60" s="37"/>
      <c r="V60" s="37"/>
      <c r="W60" s="37"/>
      <c r="X60" s="38"/>
      <c r="Y60" s="6"/>
      <c r="Z60" s="5"/>
      <c r="AA60" s="6"/>
      <c r="AB60" s="6"/>
      <c r="AC60" s="6"/>
      <c r="AD60" s="6"/>
      <c r="AE60" s="6"/>
      <c r="AF60" s="7"/>
      <c r="AG60" s="6"/>
      <c r="AH60" s="5"/>
      <c r="AI60" s="6"/>
      <c r="AJ60" s="6"/>
      <c r="AK60" s="6"/>
      <c r="AL60" s="6"/>
      <c r="AM60" s="6"/>
      <c r="AN60" s="7"/>
    </row>
    <row r="61" spans="1:40" s="14" customFormat="1" x14ac:dyDescent="0.3">
      <c r="A61" s="16" t="s">
        <v>69</v>
      </c>
      <c r="B61" s="25">
        <v>569</v>
      </c>
      <c r="C61" s="20">
        <v>953</v>
      </c>
      <c r="D61" s="40"/>
      <c r="E61" s="40">
        <v>1295</v>
      </c>
      <c r="F61" s="40"/>
      <c r="G61" s="40">
        <v>0</v>
      </c>
      <c r="H61" s="41"/>
      <c r="I61" s="12"/>
      <c r="J61" s="25">
        <v>223</v>
      </c>
      <c r="K61" s="40">
        <v>1418</v>
      </c>
      <c r="L61" s="40"/>
      <c r="M61" s="40">
        <v>1976</v>
      </c>
      <c r="N61" s="40"/>
      <c r="O61" s="40">
        <v>2492</v>
      </c>
      <c r="P61" s="41"/>
      <c r="Q61" s="31"/>
      <c r="R61" s="25">
        <v>212</v>
      </c>
      <c r="S61" s="20">
        <v>543</v>
      </c>
      <c r="T61" s="40"/>
      <c r="U61" s="20">
        <v>709</v>
      </c>
      <c r="V61" s="40"/>
      <c r="W61" s="40">
        <v>815</v>
      </c>
      <c r="X61" s="41"/>
      <c r="Y61" s="31"/>
      <c r="Z61" s="25">
        <v>271</v>
      </c>
      <c r="AA61" s="20">
        <v>465</v>
      </c>
      <c r="AB61" s="40"/>
      <c r="AC61" s="40">
        <v>654</v>
      </c>
      <c r="AD61" s="40"/>
      <c r="AE61" s="40">
        <v>1364</v>
      </c>
      <c r="AF61" s="41"/>
      <c r="AG61" s="31"/>
      <c r="AH61" s="85">
        <v>0</v>
      </c>
      <c r="AI61" s="40">
        <v>0</v>
      </c>
      <c r="AJ61" s="20"/>
      <c r="AK61" s="40">
        <v>418</v>
      </c>
      <c r="AL61" s="40"/>
      <c r="AM61" s="40">
        <v>556</v>
      </c>
      <c r="AN61" s="41"/>
    </row>
    <row r="62" spans="1:40" s="14" customFormat="1" ht="7.5" customHeight="1" x14ac:dyDescent="0.3">
      <c r="A62" s="16"/>
      <c r="B62" s="25"/>
      <c r="C62" s="20"/>
      <c r="D62" s="40"/>
      <c r="E62" s="40"/>
      <c r="F62" s="40"/>
      <c r="G62" s="40"/>
      <c r="H62" s="41"/>
      <c r="I62" s="12"/>
      <c r="J62" s="25"/>
      <c r="K62" s="40"/>
      <c r="L62" s="40"/>
      <c r="M62" s="12"/>
      <c r="N62" s="40"/>
      <c r="O62" s="40"/>
      <c r="P62" s="41"/>
      <c r="Q62" s="31"/>
      <c r="R62" s="25"/>
      <c r="S62" s="20"/>
      <c r="T62" s="40"/>
      <c r="U62" s="22"/>
      <c r="V62" s="40"/>
      <c r="W62" s="40"/>
      <c r="X62" s="41"/>
      <c r="Y62" s="31"/>
      <c r="Z62" s="25"/>
      <c r="AA62" s="20"/>
      <c r="AB62" s="40"/>
      <c r="AC62" s="40"/>
      <c r="AD62" s="40"/>
      <c r="AE62" s="40"/>
      <c r="AF62" s="41"/>
      <c r="AG62" s="31"/>
      <c r="AH62" s="25"/>
      <c r="AI62" s="20"/>
      <c r="AJ62" s="20"/>
      <c r="AK62" s="40"/>
      <c r="AL62" s="40"/>
      <c r="AM62" s="40"/>
      <c r="AN62" s="41"/>
    </row>
    <row r="63" spans="1:40" s="14" customFormat="1" x14ac:dyDescent="0.3">
      <c r="A63" s="44" t="s">
        <v>70</v>
      </c>
      <c r="B63" s="16"/>
      <c r="C63" s="20"/>
      <c r="D63" s="40"/>
      <c r="E63" s="40"/>
      <c r="F63" s="40"/>
      <c r="G63" s="40"/>
      <c r="H63" s="41"/>
      <c r="I63" s="12"/>
      <c r="J63" s="25"/>
      <c r="K63" s="12"/>
      <c r="L63" s="40"/>
      <c r="M63" s="12"/>
      <c r="N63" s="40"/>
      <c r="O63" s="12"/>
      <c r="P63" s="41"/>
      <c r="Q63" s="31"/>
      <c r="R63" s="25"/>
      <c r="S63" s="12"/>
      <c r="T63" s="40"/>
      <c r="U63" s="12"/>
      <c r="V63" s="40"/>
      <c r="W63" s="40"/>
      <c r="X63" s="41"/>
      <c r="Y63" s="31"/>
      <c r="Z63" s="25"/>
      <c r="AA63" s="20"/>
      <c r="AB63" s="40"/>
      <c r="AC63" s="12"/>
      <c r="AD63" s="40"/>
      <c r="AE63" s="12"/>
      <c r="AF63" s="41"/>
      <c r="AG63" s="31"/>
      <c r="AH63" s="25"/>
      <c r="AI63" s="20"/>
      <c r="AJ63" s="20"/>
      <c r="AK63" s="40"/>
      <c r="AL63" s="40"/>
      <c r="AM63" s="40"/>
      <c r="AN63" s="41"/>
    </row>
    <row r="64" spans="1:40" s="14" customFormat="1" x14ac:dyDescent="0.3">
      <c r="A64" s="16" t="s">
        <v>71</v>
      </c>
      <c r="B64" s="70"/>
      <c r="C64" s="46"/>
      <c r="D64" s="46"/>
      <c r="E64" s="46"/>
      <c r="F64" s="46"/>
      <c r="G64" s="46"/>
      <c r="H64" s="69"/>
      <c r="I64" s="12"/>
      <c r="J64" s="70"/>
      <c r="K64" s="40"/>
      <c r="L64" s="46"/>
      <c r="M64" s="12"/>
      <c r="N64" s="46"/>
      <c r="O64" s="239">
        <v>0.89900000000000002</v>
      </c>
      <c r="P64" s="71"/>
      <c r="Q64" s="31"/>
      <c r="R64" s="70"/>
      <c r="S64" s="46"/>
      <c r="T64" s="46"/>
      <c r="U64" s="40"/>
      <c r="V64" s="46"/>
      <c r="W64" s="239">
        <v>0.89900000000000002</v>
      </c>
      <c r="X64" s="69"/>
      <c r="Y64" s="31"/>
      <c r="Z64" s="70"/>
      <c r="AA64" s="46"/>
      <c r="AB64" s="46"/>
      <c r="AC64" s="40"/>
      <c r="AD64" s="46"/>
      <c r="AE64" s="239">
        <v>0.89900000000000002</v>
      </c>
      <c r="AF64" s="69"/>
      <c r="AG64" s="31"/>
      <c r="AH64" s="25"/>
      <c r="AI64" s="20"/>
      <c r="AJ64" s="20"/>
      <c r="AK64" s="40"/>
      <c r="AL64" s="46"/>
      <c r="AM64" s="239">
        <v>0.89900000000000002</v>
      </c>
      <c r="AN64" s="69"/>
    </row>
    <row r="65" spans="1:40" s="14" customFormat="1" ht="15" thickBot="1" x14ac:dyDescent="0.35">
      <c r="A65" s="50" t="s">
        <v>72</v>
      </c>
      <c r="B65" s="73"/>
      <c r="C65" s="53"/>
      <c r="D65" s="53"/>
      <c r="E65" s="59"/>
      <c r="F65" s="53"/>
      <c r="G65" s="59"/>
      <c r="H65" s="72"/>
      <c r="I65" s="55"/>
      <c r="J65" s="73"/>
      <c r="K65" s="56"/>
      <c r="L65" s="53"/>
      <c r="M65" s="55"/>
      <c r="N65" s="53"/>
      <c r="O65" s="240">
        <v>0.79700000000000004</v>
      </c>
      <c r="P65" s="74"/>
      <c r="Q65" s="61"/>
      <c r="R65" s="73"/>
      <c r="S65" s="53"/>
      <c r="T65" s="53"/>
      <c r="U65" s="56"/>
      <c r="V65" s="53"/>
      <c r="W65" s="240">
        <v>0.79700000000000004</v>
      </c>
      <c r="X65" s="72"/>
      <c r="Y65" s="61"/>
      <c r="Z65" s="73"/>
      <c r="AA65" s="53"/>
      <c r="AB65" s="53"/>
      <c r="AC65" s="56"/>
      <c r="AD65" s="53"/>
      <c r="AE65" s="240">
        <v>0.79700000000000004</v>
      </c>
      <c r="AF65" s="72"/>
      <c r="AG65" s="61"/>
      <c r="AH65" s="51"/>
      <c r="AI65" s="52"/>
      <c r="AJ65" s="52"/>
      <c r="AK65" s="56"/>
      <c r="AL65" s="53"/>
      <c r="AM65" s="240">
        <v>0.76700000000000002</v>
      </c>
      <c r="AN65" s="72"/>
    </row>
    <row r="66" spans="1:40" s="14" customFormat="1" x14ac:dyDescent="0.3">
      <c r="B66" s="62"/>
      <c r="C66" s="62"/>
      <c r="D66" s="63"/>
      <c r="E66" s="63"/>
      <c r="F66" s="63"/>
      <c r="G66" s="63"/>
      <c r="H66" s="63"/>
      <c r="J66" s="64"/>
      <c r="K66" s="65"/>
      <c r="L66" s="65"/>
      <c r="N66" s="65"/>
      <c r="O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</row>
    <row r="67" spans="1:40" x14ac:dyDescent="0.3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</row>
    <row r="68" spans="1:40" s="100" customFormat="1" x14ac:dyDescent="0.3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50"/>
      <c r="AH68" s="66"/>
      <c r="AI68" s="66"/>
      <c r="AJ68" s="66"/>
      <c r="AK68" s="66"/>
      <c r="AL68" s="66"/>
      <c r="AM68" s="66"/>
      <c r="AN68" s="66"/>
    </row>
    <row r="69" spans="1:40" x14ac:dyDescent="0.3"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</row>
    <row r="70" spans="1:40" x14ac:dyDescent="0.3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H70" s="66"/>
      <c r="AI70" s="66"/>
      <c r="AJ70" s="66"/>
      <c r="AK70" s="66"/>
      <c r="AL70" s="66"/>
      <c r="AM70" s="66"/>
      <c r="AN70" s="66"/>
    </row>
    <row r="71" spans="1:40" x14ac:dyDescent="0.3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H71" s="66"/>
      <c r="AI71" s="66"/>
      <c r="AJ71" s="66"/>
      <c r="AK71" s="66"/>
      <c r="AL71" s="66"/>
      <c r="AM71" s="66"/>
      <c r="AN71" s="66"/>
    </row>
    <row r="72" spans="1:40" x14ac:dyDescent="0.3"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H72" s="66"/>
      <c r="AI72" s="66"/>
      <c r="AJ72" s="66"/>
      <c r="AK72" s="66"/>
      <c r="AL72" s="66"/>
      <c r="AM72" s="66"/>
      <c r="AN72" s="66"/>
    </row>
    <row r="73" spans="1:40" x14ac:dyDescent="0.3"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H73" s="66"/>
      <c r="AI73" s="66"/>
      <c r="AJ73" s="66"/>
      <c r="AK73" s="66"/>
      <c r="AL73" s="66"/>
      <c r="AM73" s="66"/>
      <c r="AN73" s="66"/>
    </row>
    <row r="74" spans="1:40" x14ac:dyDescent="0.3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</row>
    <row r="75" spans="1:40" x14ac:dyDescent="0.3">
      <c r="L75" s="67"/>
      <c r="M75" s="67"/>
      <c r="N75" s="67"/>
      <c r="O75" s="67"/>
      <c r="P75" s="67"/>
      <c r="T75" s="67"/>
      <c r="U75" s="67"/>
      <c r="V75" s="67"/>
      <c r="W75" s="67"/>
      <c r="X75" s="67"/>
    </row>
    <row r="76" spans="1:40" x14ac:dyDescent="0.3">
      <c r="L76" s="67"/>
      <c r="M76" s="67"/>
      <c r="N76" s="67"/>
      <c r="O76" s="67"/>
      <c r="P76" s="67"/>
      <c r="T76" s="67"/>
      <c r="U76" s="67"/>
      <c r="V76" s="67"/>
      <c r="W76" s="67"/>
      <c r="X76" s="67"/>
    </row>
    <row r="77" spans="1:40" x14ac:dyDescent="0.3">
      <c r="L77" s="67"/>
      <c r="M77" s="67"/>
      <c r="N77" s="67"/>
      <c r="O77" s="67"/>
      <c r="P77" s="67"/>
      <c r="T77" s="67"/>
      <c r="U77" s="67"/>
      <c r="V77" s="67"/>
      <c r="W77" s="67"/>
      <c r="X77" s="67"/>
    </row>
    <row r="78" spans="1:40" x14ac:dyDescent="0.3">
      <c r="L78" s="67"/>
      <c r="M78" s="67"/>
      <c r="N78" s="67"/>
      <c r="O78" s="67"/>
      <c r="P78" s="67"/>
      <c r="T78" s="67"/>
      <c r="U78" s="67"/>
      <c r="V78" s="67"/>
      <c r="W78" s="67"/>
      <c r="X78" s="67"/>
    </row>
    <row r="79" spans="1:40" x14ac:dyDescent="0.3">
      <c r="L79" s="67"/>
      <c r="M79" s="67"/>
      <c r="N79" s="67"/>
      <c r="O79" s="67"/>
      <c r="P79" s="67"/>
      <c r="T79" s="67"/>
      <c r="U79" s="67"/>
      <c r="V79" s="67"/>
      <c r="W79" s="67"/>
      <c r="X79" s="67"/>
    </row>
  </sheetData>
  <pageMargins left="0.7" right="0.7" top="0.75" bottom="0.75" header="0.3" footer="0.3"/>
  <pageSetup scale="27"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 tint="0.59999389629810485"/>
  </sheetPr>
  <dimension ref="A1:BT7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09375" defaultRowHeight="14.4" outlineLevelRow="1" outlineLevelCol="1" x14ac:dyDescent="0.3"/>
  <cols>
    <col min="1" max="1" width="44.109375" style="100" customWidth="1"/>
    <col min="2" max="3" width="9" style="100" customWidth="1"/>
    <col min="4" max="4" width="8" style="100" customWidth="1" outlineLevel="1"/>
    <col min="5" max="5" width="11.5546875" style="100" customWidth="1"/>
    <col min="6" max="6" width="11.5546875" style="100" customWidth="1" outlineLevel="1"/>
    <col min="7" max="7" width="12.33203125" style="100" customWidth="1"/>
    <col min="8" max="8" width="9" style="100" customWidth="1"/>
    <col min="9" max="9" width="3" style="100" customWidth="1"/>
    <col min="10" max="11" width="9" style="151" customWidth="1"/>
    <col min="12" max="12" width="8" style="100" customWidth="1" outlineLevel="1"/>
    <col min="13" max="13" width="9" style="100" customWidth="1"/>
    <col min="14" max="14" width="9" style="100" customWidth="1" outlineLevel="1"/>
    <col min="15" max="16" width="9" style="100" customWidth="1"/>
    <col min="17" max="17" width="3" style="100" customWidth="1"/>
    <col min="18" max="19" width="9" style="151" customWidth="1"/>
    <col min="20" max="20" width="8" style="100" customWidth="1" outlineLevel="1"/>
    <col min="21" max="21" width="9" style="100" customWidth="1"/>
    <col min="22" max="22" width="9" style="100" customWidth="1" outlineLevel="1"/>
    <col min="23" max="24" width="9" style="100" customWidth="1"/>
    <col min="25" max="25" width="3" style="100" customWidth="1"/>
    <col min="26" max="27" width="9" style="100" customWidth="1"/>
    <col min="28" max="28" width="8" style="100" customWidth="1" outlineLevel="1"/>
    <col min="29" max="29" width="9" style="100" customWidth="1"/>
    <col min="30" max="30" width="9" style="100" customWidth="1" outlineLevel="1"/>
    <col min="31" max="32" width="9" style="100" customWidth="1"/>
    <col min="33" max="33" width="3" style="100" customWidth="1"/>
    <col min="34" max="35" width="9" style="100" customWidth="1"/>
    <col min="36" max="36" width="8" style="100" customWidth="1" outlineLevel="1"/>
    <col min="37" max="37" width="9" style="100" customWidth="1"/>
    <col min="38" max="38" width="8.6640625" style="100" customWidth="1" outlineLevel="1"/>
    <col min="39" max="40" width="9" style="100" customWidth="1"/>
    <col min="41" max="41" width="3" style="100" customWidth="1"/>
    <col min="42" max="43" width="9" style="100" customWidth="1"/>
    <col min="44" max="44" width="8" style="100" customWidth="1" outlineLevel="1"/>
    <col min="45" max="45" width="9" style="100" customWidth="1"/>
    <col min="46" max="46" width="9" style="100" customWidth="1" outlineLevel="1"/>
    <col min="47" max="48" width="9" style="100" customWidth="1"/>
    <col min="49" max="49" width="3" style="100" customWidth="1"/>
    <col min="50" max="51" width="9" style="100" customWidth="1"/>
    <col min="52" max="52" width="8" style="100" customWidth="1" outlineLevel="1"/>
    <col min="53" max="53" width="9" style="100" customWidth="1"/>
    <col min="54" max="54" width="9" style="100" customWidth="1" outlineLevel="1"/>
    <col min="55" max="56" width="9" style="100" customWidth="1"/>
    <col min="57" max="57" width="3" style="100" customWidth="1"/>
    <col min="58" max="59" width="9" style="100" customWidth="1"/>
    <col min="60" max="60" width="8" style="100" customWidth="1" outlineLevel="1"/>
    <col min="61" max="61" width="9" style="100" customWidth="1"/>
    <col min="62" max="62" width="8" style="100" customWidth="1" outlineLevel="1"/>
    <col min="63" max="64" width="9" style="100" customWidth="1"/>
    <col min="65" max="65" width="3" style="100" customWidth="1"/>
    <col min="66" max="67" width="9" style="100" customWidth="1"/>
    <col min="68" max="68" width="9" style="100" customWidth="1" outlineLevel="1"/>
    <col min="69" max="69" width="9" style="100" customWidth="1"/>
    <col min="70" max="70" width="9" style="100" customWidth="1" outlineLevel="1"/>
    <col min="71" max="72" width="9" style="100" customWidth="1"/>
    <col min="73" max="16384" width="9.109375" style="100"/>
  </cols>
  <sheetData>
    <row r="1" spans="1:72" x14ac:dyDescent="0.3">
      <c r="A1" s="219" t="s">
        <v>144</v>
      </c>
      <c r="B1" s="80">
        <v>97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</row>
    <row r="2" spans="1:72" x14ac:dyDescent="0.3">
      <c r="A2" s="43" t="s">
        <v>45</v>
      </c>
      <c r="B2" s="223">
        <v>25.3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</row>
    <row r="3" spans="1:72" x14ac:dyDescent="0.3">
      <c r="A3" s="43" t="s">
        <v>46</v>
      </c>
      <c r="B3" s="223">
        <v>1.7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</row>
    <row r="4" spans="1:72" x14ac:dyDescent="0.3">
      <c r="A4" s="43" t="s">
        <v>47</v>
      </c>
      <c r="B4" s="223">
        <v>70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</row>
    <row r="5" spans="1:72" ht="15" customHeight="1" x14ac:dyDescent="0.3">
      <c r="A5" s="5"/>
      <c r="B5" s="223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</row>
    <row r="6" spans="1:72" x14ac:dyDescent="0.3">
      <c r="A6" s="5" t="s">
        <v>145</v>
      </c>
      <c r="B6" s="224">
        <f>SUM(B7:B8)</f>
        <v>23.5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</row>
    <row r="7" spans="1:72" x14ac:dyDescent="0.3">
      <c r="A7" s="43" t="s">
        <v>142</v>
      </c>
      <c r="B7" s="223">
        <v>23.5</v>
      </c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</row>
    <row r="8" spans="1:72" x14ac:dyDescent="0.3">
      <c r="A8" s="5" t="s">
        <v>143</v>
      </c>
      <c r="B8" s="223">
        <v>0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</row>
    <row r="9" spans="1:72" x14ac:dyDescent="0.3">
      <c r="A9" s="5"/>
      <c r="B9" s="223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</row>
    <row r="10" spans="1:72" ht="15" thickBot="1" x14ac:dyDescent="0.35">
      <c r="A10" s="15" t="s">
        <v>146</v>
      </c>
      <c r="B10" s="225">
        <v>14.1</v>
      </c>
      <c r="C10" s="78"/>
      <c r="D10" s="78"/>
      <c r="E10" s="11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</row>
    <row r="11" spans="1:72" x14ac:dyDescent="0.3">
      <c r="A11" s="5"/>
      <c r="B11" s="227"/>
      <c r="C11" s="78"/>
      <c r="D11" s="78"/>
      <c r="E11" s="116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</row>
    <row r="12" spans="1:72" x14ac:dyDescent="0.3">
      <c r="A12" s="5"/>
      <c r="B12" s="227"/>
      <c r="C12" s="78"/>
      <c r="D12" s="78"/>
      <c r="E12" s="116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</row>
    <row r="13" spans="1:72" ht="15" thickBot="1" x14ac:dyDescent="0.35">
      <c r="A13" s="5"/>
      <c r="B13" s="22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</row>
    <row r="14" spans="1:72" ht="15" thickBot="1" x14ac:dyDescent="0.35">
      <c r="A14" s="43"/>
      <c r="B14" s="292">
        <v>2015</v>
      </c>
      <c r="C14" s="293"/>
      <c r="D14" s="293"/>
      <c r="E14" s="293"/>
      <c r="F14" s="293"/>
      <c r="G14" s="293"/>
      <c r="H14" s="294"/>
      <c r="I14" s="78"/>
      <c r="J14" s="292">
        <v>2014</v>
      </c>
      <c r="K14" s="293"/>
      <c r="L14" s="293"/>
      <c r="M14" s="293"/>
      <c r="N14" s="293"/>
      <c r="O14" s="293"/>
      <c r="P14" s="294"/>
      <c r="Q14" s="78"/>
      <c r="R14" s="292">
        <v>2013</v>
      </c>
      <c r="S14" s="293"/>
      <c r="T14" s="293"/>
      <c r="U14" s="293"/>
      <c r="V14" s="293"/>
      <c r="W14" s="293"/>
      <c r="X14" s="294"/>
      <c r="Y14" s="78"/>
      <c r="Z14" s="292">
        <v>2012</v>
      </c>
      <c r="AA14" s="293"/>
      <c r="AB14" s="293"/>
      <c r="AC14" s="293"/>
      <c r="AD14" s="293"/>
      <c r="AE14" s="293"/>
      <c r="AF14" s="294"/>
      <c r="AG14" s="78"/>
      <c r="AH14" s="292">
        <v>2011</v>
      </c>
      <c r="AI14" s="293"/>
      <c r="AJ14" s="293"/>
      <c r="AK14" s="293"/>
      <c r="AL14" s="293"/>
      <c r="AM14" s="293"/>
      <c r="AN14" s="294"/>
      <c r="AO14" s="78"/>
      <c r="AP14" s="292">
        <v>2010</v>
      </c>
      <c r="AQ14" s="293"/>
      <c r="AR14" s="293"/>
      <c r="AS14" s="293"/>
      <c r="AT14" s="293"/>
      <c r="AU14" s="293"/>
      <c r="AV14" s="294"/>
      <c r="AW14" s="78"/>
      <c r="AX14" s="292">
        <v>2009</v>
      </c>
      <c r="AY14" s="293"/>
      <c r="AZ14" s="293"/>
      <c r="BA14" s="293"/>
      <c r="BB14" s="293"/>
      <c r="BC14" s="293"/>
      <c r="BD14" s="294"/>
      <c r="BE14" s="78"/>
      <c r="BF14" s="292">
        <v>2008</v>
      </c>
      <c r="BG14" s="293"/>
      <c r="BH14" s="293"/>
      <c r="BI14" s="293"/>
      <c r="BJ14" s="293"/>
      <c r="BK14" s="293"/>
      <c r="BL14" s="294"/>
      <c r="BM14" s="78"/>
      <c r="BN14" s="292">
        <v>2007</v>
      </c>
      <c r="BO14" s="293"/>
      <c r="BP14" s="293"/>
      <c r="BQ14" s="293"/>
      <c r="BR14" s="293"/>
      <c r="BS14" s="293"/>
      <c r="BT14" s="294"/>
    </row>
    <row r="15" spans="1:72" s="165" customFormat="1" x14ac:dyDescent="0.3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3</v>
      </c>
      <c r="S15" s="102" t="s">
        <v>4</v>
      </c>
      <c r="T15" s="102" t="s">
        <v>5</v>
      </c>
      <c r="U15" s="102" t="s">
        <v>6</v>
      </c>
      <c r="V15" s="102" t="s">
        <v>7</v>
      </c>
      <c r="W15" s="102" t="s">
        <v>8</v>
      </c>
      <c r="X15" s="104" t="s">
        <v>9</v>
      </c>
      <c r="Y15" s="121"/>
      <c r="Z15" s="160" t="s">
        <v>3</v>
      </c>
      <c r="AA15" s="102" t="s">
        <v>4</v>
      </c>
      <c r="AB15" s="102" t="s">
        <v>5</v>
      </c>
      <c r="AC15" s="102" t="s">
        <v>6</v>
      </c>
      <c r="AD15" s="102" t="s">
        <v>7</v>
      </c>
      <c r="AE15" s="102" t="s">
        <v>8</v>
      </c>
      <c r="AF15" s="104" t="s">
        <v>9</v>
      </c>
      <c r="AG15" s="121"/>
      <c r="AH15" s="160" t="s">
        <v>3</v>
      </c>
      <c r="AI15" s="102" t="s">
        <v>4</v>
      </c>
      <c r="AJ15" s="102" t="s">
        <v>5</v>
      </c>
      <c r="AK15" s="102" t="s">
        <v>6</v>
      </c>
      <c r="AL15" s="102" t="s">
        <v>7</v>
      </c>
      <c r="AM15" s="102" t="s">
        <v>8</v>
      </c>
      <c r="AN15" s="104" t="s">
        <v>9</v>
      </c>
      <c r="AO15" s="121"/>
      <c r="AP15" s="160" t="s">
        <v>3</v>
      </c>
      <c r="AQ15" s="102" t="s">
        <v>4</v>
      </c>
      <c r="AR15" s="102" t="s">
        <v>5</v>
      </c>
      <c r="AS15" s="102" t="s">
        <v>6</v>
      </c>
      <c r="AT15" s="102" t="s">
        <v>7</v>
      </c>
      <c r="AU15" s="102" t="s">
        <v>8</v>
      </c>
      <c r="AV15" s="104" t="s">
        <v>9</v>
      </c>
      <c r="AW15" s="121"/>
      <c r="AX15" s="160" t="s">
        <v>3</v>
      </c>
      <c r="AY15" s="102" t="s">
        <v>4</v>
      </c>
      <c r="AZ15" s="102" t="s">
        <v>5</v>
      </c>
      <c r="BA15" s="102" t="s">
        <v>6</v>
      </c>
      <c r="BB15" s="102" t="s">
        <v>7</v>
      </c>
      <c r="BC15" s="102" t="s">
        <v>8</v>
      </c>
      <c r="BD15" s="104" t="s">
        <v>9</v>
      </c>
      <c r="BE15" s="121"/>
      <c r="BF15" s="160" t="s">
        <v>3</v>
      </c>
      <c r="BG15" s="102" t="s">
        <v>4</v>
      </c>
      <c r="BH15" s="102" t="s">
        <v>5</v>
      </c>
      <c r="BI15" s="102" t="s">
        <v>6</v>
      </c>
      <c r="BJ15" s="102" t="s">
        <v>7</v>
      </c>
      <c r="BK15" s="102" t="s">
        <v>8</v>
      </c>
      <c r="BL15" s="104" t="s">
        <v>9</v>
      </c>
      <c r="BM15" s="121"/>
      <c r="BN15" s="160" t="s">
        <v>3</v>
      </c>
      <c r="BO15" s="102" t="s">
        <v>4</v>
      </c>
      <c r="BP15" s="102" t="s">
        <v>5</v>
      </c>
      <c r="BQ15" s="102" t="s">
        <v>6</v>
      </c>
      <c r="BR15" s="102" t="s">
        <v>7</v>
      </c>
      <c r="BS15" s="102" t="s">
        <v>8</v>
      </c>
      <c r="BT15" s="104" t="s">
        <v>9</v>
      </c>
    </row>
    <row r="16" spans="1:72" x14ac:dyDescent="0.3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0"/>
      <c r="W16" s="110"/>
      <c r="X16" s="111"/>
      <c r="Y16" s="78"/>
      <c r="Z16" s="112"/>
      <c r="AA16" s="110"/>
      <c r="AB16" s="110"/>
      <c r="AC16" s="110"/>
      <c r="AD16" s="110"/>
      <c r="AE16" s="110"/>
      <c r="AF16" s="111"/>
      <c r="AG16" s="78"/>
      <c r="AH16" s="112"/>
      <c r="AI16" s="110"/>
      <c r="AJ16" s="110"/>
      <c r="AK16" s="110"/>
      <c r="AL16" s="110"/>
      <c r="AM16" s="110"/>
      <c r="AN16" s="111"/>
      <c r="AO16" s="78"/>
      <c r="AP16" s="112"/>
      <c r="AQ16" s="110"/>
      <c r="AR16" s="110"/>
      <c r="AS16" s="110"/>
      <c r="AT16" s="110"/>
      <c r="AU16" s="110"/>
      <c r="AV16" s="111"/>
      <c r="AW16" s="78"/>
      <c r="AX16" s="112"/>
      <c r="AY16" s="110"/>
      <c r="AZ16" s="110"/>
      <c r="BA16" s="110"/>
      <c r="BB16" s="110"/>
      <c r="BC16" s="110"/>
      <c r="BD16" s="111"/>
      <c r="BE16" s="78"/>
      <c r="BF16" s="112"/>
      <c r="BG16" s="110"/>
      <c r="BH16" s="110"/>
      <c r="BI16" s="110"/>
      <c r="BJ16" s="110"/>
      <c r="BK16" s="110"/>
      <c r="BL16" s="111"/>
      <c r="BM16" s="78"/>
      <c r="BN16" s="112"/>
      <c r="BO16" s="110"/>
      <c r="BP16" s="110"/>
      <c r="BQ16" s="110"/>
      <c r="BR16" s="110"/>
      <c r="BS16" s="110"/>
      <c r="BT16" s="111"/>
    </row>
    <row r="17" spans="1:72" s="105" customFormat="1" x14ac:dyDescent="0.3">
      <c r="A17" s="89" t="s">
        <v>10</v>
      </c>
      <c r="B17" s="113">
        <v>40925</v>
      </c>
      <c r="C17" s="108">
        <v>42427</v>
      </c>
      <c r="D17" s="108">
        <v>83352</v>
      </c>
      <c r="E17" s="108">
        <v>39068</v>
      </c>
      <c r="F17" s="108">
        <v>122420</v>
      </c>
      <c r="G17" s="108">
        <v>0</v>
      </c>
      <c r="H17" s="109">
        <v>122420</v>
      </c>
      <c r="I17" s="94"/>
      <c r="J17" s="113">
        <v>34840</v>
      </c>
      <c r="K17" s="108">
        <v>32651</v>
      </c>
      <c r="L17" s="108">
        <v>67491</v>
      </c>
      <c r="M17" s="108">
        <v>28351</v>
      </c>
      <c r="N17" s="108">
        <v>95842</v>
      </c>
      <c r="O17" s="108">
        <v>33854</v>
      </c>
      <c r="P17" s="109">
        <v>129696</v>
      </c>
      <c r="Q17" s="114"/>
      <c r="R17" s="113">
        <v>30816</v>
      </c>
      <c r="S17" s="108">
        <v>22225</v>
      </c>
      <c r="T17" s="108">
        <v>53041</v>
      </c>
      <c r="U17" s="108">
        <v>26277</v>
      </c>
      <c r="V17" s="108">
        <v>79318</v>
      </c>
      <c r="W17" s="108">
        <v>25567</v>
      </c>
      <c r="X17" s="109">
        <v>104885</v>
      </c>
      <c r="Y17" s="114"/>
      <c r="Z17" s="113">
        <v>30286</v>
      </c>
      <c r="AA17" s="108">
        <v>21345</v>
      </c>
      <c r="AB17" s="108">
        <v>51631</v>
      </c>
      <c r="AC17" s="108">
        <v>20728</v>
      </c>
      <c r="AD17" s="108">
        <v>72359</v>
      </c>
      <c r="AE17" s="108">
        <v>19096</v>
      </c>
      <c r="AF17" s="109">
        <v>91455</v>
      </c>
      <c r="AG17" s="114"/>
      <c r="AH17" s="113">
        <v>35940</v>
      </c>
      <c r="AI17" s="108">
        <v>23477</v>
      </c>
      <c r="AJ17" s="108">
        <v>59417</v>
      </c>
      <c r="AK17" s="108">
        <v>23695</v>
      </c>
      <c r="AL17" s="108">
        <v>83112</v>
      </c>
      <c r="AM17" s="108">
        <v>22233</v>
      </c>
      <c r="AN17" s="109">
        <v>105345</v>
      </c>
      <c r="AO17" s="114"/>
      <c r="AP17" s="113">
        <v>43980</v>
      </c>
      <c r="AQ17" s="108">
        <v>33308</v>
      </c>
      <c r="AR17" s="108">
        <v>77288</v>
      </c>
      <c r="AS17" s="108">
        <v>32104</v>
      </c>
      <c r="AT17" s="108">
        <v>109392</v>
      </c>
      <c r="AU17" s="108">
        <v>27509</v>
      </c>
      <c r="AV17" s="109">
        <v>136901</v>
      </c>
      <c r="AW17" s="114"/>
      <c r="AX17" s="113">
        <v>41504</v>
      </c>
      <c r="AY17" s="108">
        <v>34080</v>
      </c>
      <c r="AZ17" s="108">
        <v>75584</v>
      </c>
      <c r="BA17" s="108">
        <v>33039</v>
      </c>
      <c r="BB17" s="108">
        <v>108623</v>
      </c>
      <c r="BC17" s="108">
        <v>33348</v>
      </c>
      <c r="BD17" s="109">
        <v>141971</v>
      </c>
      <c r="BE17" s="114"/>
      <c r="BF17" s="113">
        <v>37180</v>
      </c>
      <c r="BG17" s="108">
        <v>31261</v>
      </c>
      <c r="BH17" s="108">
        <v>68441</v>
      </c>
      <c r="BI17" s="108">
        <v>31386</v>
      </c>
      <c r="BJ17" s="108">
        <v>99827</v>
      </c>
      <c r="BK17" s="108">
        <v>31122</v>
      </c>
      <c r="BL17" s="109">
        <v>130949</v>
      </c>
      <c r="BM17" s="114"/>
      <c r="BN17" s="113">
        <v>0</v>
      </c>
      <c r="BO17" s="108">
        <v>0</v>
      </c>
      <c r="BP17" s="108">
        <v>0</v>
      </c>
      <c r="BQ17" s="108">
        <v>11498</v>
      </c>
      <c r="BR17" s="108">
        <v>11498</v>
      </c>
      <c r="BS17" s="108">
        <v>35483</v>
      </c>
      <c r="BT17" s="109">
        <v>46981</v>
      </c>
    </row>
    <row r="18" spans="1:72" s="105" customFormat="1" x14ac:dyDescent="0.3">
      <c r="A18" s="89" t="s">
        <v>11</v>
      </c>
      <c r="B18" s="113">
        <v>36810</v>
      </c>
      <c r="C18" s="108">
        <v>38584</v>
      </c>
      <c r="D18" s="108">
        <v>75394</v>
      </c>
      <c r="E18" s="108">
        <v>35413</v>
      </c>
      <c r="F18" s="108">
        <v>110807</v>
      </c>
      <c r="G18" s="108">
        <v>0</v>
      </c>
      <c r="H18" s="109">
        <v>110807</v>
      </c>
      <c r="I18" s="94"/>
      <c r="J18" s="113">
        <v>31376</v>
      </c>
      <c r="K18" s="108">
        <v>29702</v>
      </c>
      <c r="L18" s="108">
        <v>61078</v>
      </c>
      <c r="M18" s="108">
        <v>26073</v>
      </c>
      <c r="N18" s="108">
        <v>87151</v>
      </c>
      <c r="O18" s="108">
        <v>30728</v>
      </c>
      <c r="P18" s="109">
        <v>117879</v>
      </c>
      <c r="Q18" s="114"/>
      <c r="R18" s="113">
        <v>28128</v>
      </c>
      <c r="S18" s="108">
        <v>20653</v>
      </c>
      <c r="T18" s="108">
        <v>48781</v>
      </c>
      <c r="U18" s="108">
        <v>24538</v>
      </c>
      <c r="V18" s="108">
        <v>73319</v>
      </c>
      <c r="W18" s="108">
        <v>23252</v>
      </c>
      <c r="X18" s="109">
        <v>96571</v>
      </c>
      <c r="Y18" s="114"/>
      <c r="Z18" s="113">
        <v>27658</v>
      </c>
      <c r="AA18" s="108">
        <v>20355</v>
      </c>
      <c r="AB18" s="108">
        <v>48013</v>
      </c>
      <c r="AC18" s="108">
        <v>19535</v>
      </c>
      <c r="AD18" s="108">
        <v>67548</v>
      </c>
      <c r="AE18" s="108">
        <v>17982</v>
      </c>
      <c r="AF18" s="109">
        <v>85530</v>
      </c>
      <c r="AG18" s="114"/>
      <c r="AH18" s="113">
        <v>31289</v>
      </c>
      <c r="AI18" s="108">
        <v>20346</v>
      </c>
      <c r="AJ18" s="108">
        <v>51635</v>
      </c>
      <c r="AK18" s="108">
        <v>21934</v>
      </c>
      <c r="AL18" s="108">
        <v>73569</v>
      </c>
      <c r="AM18" s="108">
        <v>27461</v>
      </c>
      <c r="AN18" s="109">
        <v>101030</v>
      </c>
      <c r="AO18" s="114"/>
      <c r="AP18" s="113">
        <v>35946</v>
      </c>
      <c r="AQ18" s="108">
        <v>26873</v>
      </c>
      <c r="AR18" s="108">
        <v>62819</v>
      </c>
      <c r="AS18" s="108">
        <v>27653</v>
      </c>
      <c r="AT18" s="108">
        <v>90472</v>
      </c>
      <c r="AU18" s="108">
        <v>24531</v>
      </c>
      <c r="AV18" s="109">
        <v>115003</v>
      </c>
      <c r="AW18" s="114"/>
      <c r="AX18" s="113">
        <v>33565</v>
      </c>
      <c r="AY18" s="108">
        <v>26746</v>
      </c>
      <c r="AZ18" s="108">
        <v>60311</v>
      </c>
      <c r="BA18" s="108">
        <v>26761</v>
      </c>
      <c r="BB18" s="108">
        <v>87072</v>
      </c>
      <c r="BC18" s="108">
        <v>27273</v>
      </c>
      <c r="BD18" s="109">
        <v>114345</v>
      </c>
      <c r="BE18" s="114"/>
      <c r="BF18" s="113">
        <v>28925</v>
      </c>
      <c r="BG18" s="108">
        <v>24811</v>
      </c>
      <c r="BH18" s="108">
        <v>53736</v>
      </c>
      <c r="BI18" s="108">
        <v>25290</v>
      </c>
      <c r="BJ18" s="108">
        <v>79026</v>
      </c>
      <c r="BK18" s="108">
        <v>25514</v>
      </c>
      <c r="BL18" s="109">
        <v>104540</v>
      </c>
      <c r="BM18" s="114"/>
      <c r="BN18" s="113">
        <v>0</v>
      </c>
      <c r="BO18" s="108">
        <v>0</v>
      </c>
      <c r="BP18" s="108">
        <v>0</v>
      </c>
      <c r="BQ18" s="108">
        <v>9028</v>
      </c>
      <c r="BR18" s="108">
        <v>9028</v>
      </c>
      <c r="BS18" s="108">
        <v>27437</v>
      </c>
      <c r="BT18" s="109">
        <v>36465</v>
      </c>
    </row>
    <row r="19" spans="1:72" s="105" customFormat="1" x14ac:dyDescent="0.3">
      <c r="A19" s="89" t="s">
        <v>12</v>
      </c>
      <c r="B19" s="113">
        <v>4115</v>
      </c>
      <c r="C19" s="108">
        <v>3843</v>
      </c>
      <c r="D19" s="108">
        <v>7958</v>
      </c>
      <c r="E19" s="108">
        <v>3655</v>
      </c>
      <c r="F19" s="108">
        <v>11613</v>
      </c>
      <c r="G19" s="108">
        <v>0</v>
      </c>
      <c r="H19" s="109">
        <v>11613</v>
      </c>
      <c r="I19" s="94"/>
      <c r="J19" s="113">
        <v>3464</v>
      </c>
      <c r="K19" s="108">
        <v>2949</v>
      </c>
      <c r="L19" s="108">
        <v>6413</v>
      </c>
      <c r="M19" s="108">
        <v>2278</v>
      </c>
      <c r="N19" s="108">
        <v>8691</v>
      </c>
      <c r="O19" s="108">
        <v>3126</v>
      </c>
      <c r="P19" s="109">
        <v>11817</v>
      </c>
      <c r="Q19" s="114"/>
      <c r="R19" s="113">
        <v>2688</v>
      </c>
      <c r="S19" s="108">
        <v>1572</v>
      </c>
      <c r="T19" s="108">
        <v>4260</v>
      </c>
      <c r="U19" s="108">
        <v>1739</v>
      </c>
      <c r="V19" s="108">
        <v>5999</v>
      </c>
      <c r="W19" s="108">
        <v>2315</v>
      </c>
      <c r="X19" s="109">
        <v>8314</v>
      </c>
      <c r="Y19" s="114"/>
      <c r="Z19" s="113">
        <v>2628</v>
      </c>
      <c r="AA19" s="108">
        <v>990</v>
      </c>
      <c r="AB19" s="108">
        <v>3618</v>
      </c>
      <c r="AC19" s="108">
        <v>1193</v>
      </c>
      <c r="AD19" s="108">
        <v>4811</v>
      </c>
      <c r="AE19" s="108">
        <v>1114</v>
      </c>
      <c r="AF19" s="109">
        <v>5925</v>
      </c>
      <c r="AG19" s="114"/>
      <c r="AH19" s="113">
        <v>4651</v>
      </c>
      <c r="AI19" s="108">
        <v>3131</v>
      </c>
      <c r="AJ19" s="108">
        <v>7782</v>
      </c>
      <c r="AK19" s="108">
        <v>1761</v>
      </c>
      <c r="AL19" s="108">
        <v>9543</v>
      </c>
      <c r="AM19" s="108">
        <v>-5228</v>
      </c>
      <c r="AN19" s="109">
        <v>4315</v>
      </c>
      <c r="AO19" s="114"/>
      <c r="AP19" s="113">
        <v>8034</v>
      </c>
      <c r="AQ19" s="108">
        <v>6435</v>
      </c>
      <c r="AR19" s="108">
        <v>14469</v>
      </c>
      <c r="AS19" s="108">
        <v>4451</v>
      </c>
      <c r="AT19" s="108">
        <v>18920</v>
      </c>
      <c r="AU19" s="108">
        <v>2978</v>
      </c>
      <c r="AV19" s="109">
        <v>21898</v>
      </c>
      <c r="AW19" s="114"/>
      <c r="AX19" s="113">
        <v>7939</v>
      </c>
      <c r="AY19" s="108">
        <v>7334</v>
      </c>
      <c r="AZ19" s="108">
        <v>15273</v>
      </c>
      <c r="BA19" s="108">
        <v>6278</v>
      </c>
      <c r="BB19" s="108">
        <v>21551</v>
      </c>
      <c r="BC19" s="108">
        <v>6075</v>
      </c>
      <c r="BD19" s="109">
        <v>27626</v>
      </c>
      <c r="BE19" s="114"/>
      <c r="BF19" s="113">
        <v>8255</v>
      </c>
      <c r="BG19" s="108">
        <v>6450</v>
      </c>
      <c r="BH19" s="108">
        <v>14705</v>
      </c>
      <c r="BI19" s="108">
        <v>6096</v>
      </c>
      <c r="BJ19" s="108">
        <v>20801</v>
      </c>
      <c r="BK19" s="108">
        <v>5608</v>
      </c>
      <c r="BL19" s="109">
        <v>26409</v>
      </c>
      <c r="BM19" s="114"/>
      <c r="BN19" s="113">
        <v>0</v>
      </c>
      <c r="BO19" s="108">
        <v>0</v>
      </c>
      <c r="BP19" s="108">
        <v>0</v>
      </c>
      <c r="BQ19" s="108">
        <v>2470</v>
      </c>
      <c r="BR19" s="108">
        <v>2470</v>
      </c>
      <c r="BS19" s="108">
        <v>8046</v>
      </c>
      <c r="BT19" s="109">
        <v>10516</v>
      </c>
    </row>
    <row r="20" spans="1:72" outlineLevel="1" x14ac:dyDescent="0.3">
      <c r="A20" s="43" t="s">
        <v>13</v>
      </c>
      <c r="B20" s="112">
        <v>2426</v>
      </c>
      <c r="C20" s="110">
        <v>2281</v>
      </c>
      <c r="D20" s="110">
        <v>4707</v>
      </c>
      <c r="E20" s="110">
        <v>2745</v>
      </c>
      <c r="F20" s="110">
        <v>7452</v>
      </c>
      <c r="G20" s="110">
        <v>0</v>
      </c>
      <c r="H20" s="111">
        <v>7452</v>
      </c>
      <c r="I20" s="78"/>
      <c r="J20" s="112">
        <v>2331</v>
      </c>
      <c r="K20" s="110">
        <v>1919</v>
      </c>
      <c r="L20" s="110">
        <v>4250</v>
      </c>
      <c r="M20" s="110">
        <v>1864</v>
      </c>
      <c r="N20" s="110">
        <v>6114</v>
      </c>
      <c r="O20" s="110">
        <v>1989</v>
      </c>
      <c r="P20" s="111">
        <v>8103</v>
      </c>
      <c r="Q20" s="116"/>
      <c r="R20" s="112">
        <v>2102</v>
      </c>
      <c r="S20" s="110">
        <v>1780</v>
      </c>
      <c r="T20" s="110">
        <v>3882</v>
      </c>
      <c r="U20" s="110">
        <v>1892</v>
      </c>
      <c r="V20" s="110">
        <v>5774</v>
      </c>
      <c r="W20" s="110">
        <v>2312</v>
      </c>
      <c r="X20" s="111">
        <v>8086</v>
      </c>
      <c r="Y20" s="116"/>
      <c r="Z20" s="112">
        <v>2326</v>
      </c>
      <c r="AA20" s="110">
        <v>1717</v>
      </c>
      <c r="AB20" s="110">
        <v>4043</v>
      </c>
      <c r="AC20" s="110">
        <v>1761</v>
      </c>
      <c r="AD20" s="110">
        <v>5804</v>
      </c>
      <c r="AE20" s="110">
        <v>1588</v>
      </c>
      <c r="AF20" s="111">
        <v>7392</v>
      </c>
      <c r="AG20" s="116"/>
      <c r="AH20" s="112">
        <v>4278</v>
      </c>
      <c r="AI20" s="110">
        <v>4182</v>
      </c>
      <c r="AJ20" s="110">
        <v>8460</v>
      </c>
      <c r="AK20" s="110">
        <v>3726</v>
      </c>
      <c r="AL20" s="110">
        <v>12186</v>
      </c>
      <c r="AM20" s="110">
        <v>-2637</v>
      </c>
      <c r="AN20" s="111">
        <v>9549</v>
      </c>
      <c r="AO20" s="116"/>
      <c r="AP20" s="112">
        <v>4650</v>
      </c>
      <c r="AQ20" s="110">
        <v>4579</v>
      </c>
      <c r="AR20" s="110">
        <v>9229</v>
      </c>
      <c r="AS20" s="110">
        <v>4042</v>
      </c>
      <c r="AT20" s="110">
        <v>13271</v>
      </c>
      <c r="AU20" s="110">
        <v>4197</v>
      </c>
      <c r="AV20" s="111">
        <v>17468</v>
      </c>
      <c r="AW20" s="116"/>
      <c r="AX20" s="112">
        <v>4879</v>
      </c>
      <c r="AY20" s="110">
        <v>4518</v>
      </c>
      <c r="AZ20" s="110">
        <v>9397</v>
      </c>
      <c r="BA20" s="110">
        <v>4263</v>
      </c>
      <c r="BB20" s="110">
        <v>13660</v>
      </c>
      <c r="BC20" s="110">
        <v>4421</v>
      </c>
      <c r="BD20" s="111">
        <v>18081</v>
      </c>
      <c r="BE20" s="116"/>
      <c r="BF20" s="112">
        <v>3689</v>
      </c>
      <c r="BG20" s="110">
        <v>4372</v>
      </c>
      <c r="BH20" s="110">
        <v>8061</v>
      </c>
      <c r="BI20" s="110">
        <v>5012</v>
      </c>
      <c r="BJ20" s="110">
        <v>13073</v>
      </c>
      <c r="BK20" s="110">
        <v>4780</v>
      </c>
      <c r="BL20" s="111">
        <v>17853</v>
      </c>
      <c r="BM20" s="116"/>
      <c r="BN20" s="112">
        <v>0</v>
      </c>
      <c r="BO20" s="110">
        <v>0</v>
      </c>
      <c r="BP20" s="110">
        <v>0</v>
      </c>
      <c r="BQ20" s="110">
        <v>1539</v>
      </c>
      <c r="BR20" s="110">
        <v>1539</v>
      </c>
      <c r="BS20" s="110">
        <v>5155</v>
      </c>
      <c r="BT20" s="111">
        <v>6694</v>
      </c>
    </row>
    <row r="21" spans="1:72" ht="15" customHeight="1" outlineLevel="1" x14ac:dyDescent="0.3">
      <c r="A21" s="43" t="s">
        <v>14</v>
      </c>
      <c r="B21" s="112">
        <v>0</v>
      </c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1">
        <v>0</v>
      </c>
      <c r="I21" s="78"/>
      <c r="J21" s="112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1">
        <v>0</v>
      </c>
      <c r="Q21" s="116"/>
      <c r="R21" s="112">
        <v>0</v>
      </c>
      <c r="S21" s="110">
        <v>0</v>
      </c>
      <c r="T21" s="110">
        <v>0</v>
      </c>
      <c r="U21" s="110">
        <v>0</v>
      </c>
      <c r="V21" s="110">
        <v>0</v>
      </c>
      <c r="W21" s="110">
        <v>0</v>
      </c>
      <c r="X21" s="111">
        <v>0</v>
      </c>
      <c r="Y21" s="116"/>
      <c r="Z21" s="112">
        <v>0</v>
      </c>
      <c r="AA21" s="110">
        <v>0</v>
      </c>
      <c r="AB21" s="110">
        <v>0</v>
      </c>
      <c r="AC21" s="110">
        <v>0</v>
      </c>
      <c r="AD21" s="110">
        <v>0</v>
      </c>
      <c r="AE21" s="110">
        <v>0</v>
      </c>
      <c r="AF21" s="111">
        <v>0</v>
      </c>
      <c r="AG21" s="116"/>
      <c r="AH21" s="112">
        <v>125</v>
      </c>
      <c r="AI21" s="110">
        <v>0</v>
      </c>
      <c r="AJ21" s="110">
        <v>125</v>
      </c>
      <c r="AK21" s="110">
        <v>0</v>
      </c>
      <c r="AL21" s="110">
        <v>125</v>
      </c>
      <c r="AM21" s="110">
        <v>0</v>
      </c>
      <c r="AN21" s="111">
        <v>125</v>
      </c>
      <c r="AO21" s="116"/>
      <c r="AP21" s="112">
        <v>125</v>
      </c>
      <c r="AQ21" s="110">
        <v>125</v>
      </c>
      <c r="AR21" s="110">
        <v>250</v>
      </c>
      <c r="AS21" s="110">
        <v>125</v>
      </c>
      <c r="AT21" s="110">
        <v>375</v>
      </c>
      <c r="AU21" s="110">
        <v>125</v>
      </c>
      <c r="AV21" s="111">
        <v>500</v>
      </c>
      <c r="AW21" s="116"/>
      <c r="AX21" s="112">
        <v>125</v>
      </c>
      <c r="AY21" s="110">
        <v>125</v>
      </c>
      <c r="AZ21" s="110">
        <v>250</v>
      </c>
      <c r="BA21" s="110">
        <v>125</v>
      </c>
      <c r="BB21" s="110">
        <v>375</v>
      </c>
      <c r="BC21" s="110">
        <v>0</v>
      </c>
      <c r="BD21" s="111">
        <v>375</v>
      </c>
      <c r="BE21" s="116"/>
      <c r="BF21" s="112">
        <v>125</v>
      </c>
      <c r="BG21" s="110">
        <v>125</v>
      </c>
      <c r="BH21" s="110">
        <v>250</v>
      </c>
      <c r="BI21" s="110">
        <v>125</v>
      </c>
      <c r="BJ21" s="110">
        <v>375</v>
      </c>
      <c r="BK21" s="110">
        <v>125</v>
      </c>
      <c r="BL21" s="111">
        <v>500</v>
      </c>
      <c r="BM21" s="116"/>
      <c r="BN21" s="112">
        <v>0</v>
      </c>
      <c r="BO21" s="110">
        <v>0</v>
      </c>
      <c r="BP21" s="110">
        <v>0</v>
      </c>
      <c r="BQ21" s="110">
        <v>42</v>
      </c>
      <c r="BR21" s="110">
        <v>42</v>
      </c>
      <c r="BS21" s="110">
        <v>125</v>
      </c>
      <c r="BT21" s="111">
        <v>167</v>
      </c>
    </row>
    <row r="22" spans="1:72" ht="17.25" customHeight="1" outlineLevel="1" x14ac:dyDescent="0.3">
      <c r="A22" s="43" t="s">
        <v>15</v>
      </c>
      <c r="B22" s="112">
        <v>13</v>
      </c>
      <c r="C22" s="110">
        <v>13</v>
      </c>
      <c r="D22" s="110">
        <v>26</v>
      </c>
      <c r="E22" s="110">
        <v>9</v>
      </c>
      <c r="F22" s="110">
        <v>35</v>
      </c>
      <c r="G22" s="110">
        <v>0</v>
      </c>
      <c r="H22" s="111">
        <v>35</v>
      </c>
      <c r="I22" s="78"/>
      <c r="J22" s="112">
        <v>13</v>
      </c>
      <c r="K22" s="110">
        <v>13</v>
      </c>
      <c r="L22" s="110">
        <v>26</v>
      </c>
      <c r="M22" s="110">
        <v>13</v>
      </c>
      <c r="N22" s="110">
        <v>39</v>
      </c>
      <c r="O22" s="110">
        <v>14</v>
      </c>
      <c r="P22" s="111">
        <v>53</v>
      </c>
      <c r="Q22" s="116"/>
      <c r="R22" s="112">
        <v>13</v>
      </c>
      <c r="S22" s="110">
        <v>13</v>
      </c>
      <c r="T22" s="110">
        <v>26</v>
      </c>
      <c r="U22" s="110">
        <v>13</v>
      </c>
      <c r="V22" s="110">
        <v>39</v>
      </c>
      <c r="W22" s="110">
        <v>14</v>
      </c>
      <c r="X22" s="111">
        <v>53</v>
      </c>
      <c r="Y22" s="116"/>
      <c r="Z22" s="112">
        <v>13</v>
      </c>
      <c r="AA22" s="110">
        <v>13</v>
      </c>
      <c r="AB22" s="110">
        <v>26</v>
      </c>
      <c r="AC22" s="110">
        <v>13</v>
      </c>
      <c r="AD22" s="110">
        <v>39</v>
      </c>
      <c r="AE22" s="110">
        <v>14</v>
      </c>
      <c r="AF22" s="111">
        <v>53</v>
      </c>
      <c r="AG22" s="116"/>
      <c r="AH22" s="112">
        <v>546</v>
      </c>
      <c r="AI22" s="110">
        <v>546</v>
      </c>
      <c r="AJ22" s="110">
        <v>1092</v>
      </c>
      <c r="AK22" s="110">
        <v>545</v>
      </c>
      <c r="AL22" s="110">
        <v>1637</v>
      </c>
      <c r="AM22" s="110">
        <v>471</v>
      </c>
      <c r="AN22" s="111">
        <v>2108</v>
      </c>
      <c r="AO22" s="116"/>
      <c r="AP22" s="112">
        <v>546</v>
      </c>
      <c r="AQ22" s="110">
        <v>546</v>
      </c>
      <c r="AR22" s="110">
        <v>1092</v>
      </c>
      <c r="AS22" s="110">
        <v>545</v>
      </c>
      <c r="AT22" s="110">
        <v>1637</v>
      </c>
      <c r="AU22" s="110">
        <v>546</v>
      </c>
      <c r="AV22" s="111">
        <v>2183</v>
      </c>
      <c r="AW22" s="116"/>
      <c r="AX22" s="112">
        <v>733</v>
      </c>
      <c r="AY22" s="110">
        <v>734</v>
      </c>
      <c r="AZ22" s="110">
        <v>1467</v>
      </c>
      <c r="BA22" s="110">
        <v>670</v>
      </c>
      <c r="BB22" s="110">
        <v>2137</v>
      </c>
      <c r="BC22" s="110">
        <v>546</v>
      </c>
      <c r="BD22" s="111">
        <v>2683</v>
      </c>
      <c r="BE22" s="116"/>
      <c r="BF22" s="112">
        <v>733</v>
      </c>
      <c r="BG22" s="110">
        <v>734</v>
      </c>
      <c r="BH22" s="110">
        <v>1467</v>
      </c>
      <c r="BI22" s="110">
        <v>733</v>
      </c>
      <c r="BJ22" s="110">
        <v>2200</v>
      </c>
      <c r="BK22" s="110">
        <v>733</v>
      </c>
      <c r="BL22" s="111">
        <v>2933</v>
      </c>
      <c r="BM22" s="116"/>
      <c r="BN22" s="112">
        <v>0</v>
      </c>
      <c r="BO22" s="110">
        <v>0</v>
      </c>
      <c r="BP22" s="110">
        <v>0</v>
      </c>
      <c r="BQ22" s="110">
        <v>238</v>
      </c>
      <c r="BR22" s="110">
        <v>238</v>
      </c>
      <c r="BS22" s="110">
        <v>715</v>
      </c>
      <c r="BT22" s="111">
        <v>953</v>
      </c>
    </row>
    <row r="23" spans="1:72" s="165" customFormat="1" ht="15" customHeight="1" outlineLevel="1" x14ac:dyDescent="0.3">
      <c r="A23" s="43" t="s">
        <v>16</v>
      </c>
      <c r="B23" s="161">
        <v>0</v>
      </c>
      <c r="C23" s="162">
        <v>0</v>
      </c>
      <c r="D23" s="162">
        <v>0</v>
      </c>
      <c r="E23" s="162">
        <v>0</v>
      </c>
      <c r="F23" s="162">
        <v>0</v>
      </c>
      <c r="G23" s="162">
        <v>0</v>
      </c>
      <c r="H23" s="163">
        <v>0</v>
      </c>
      <c r="I23" s="121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  <c r="Q23" s="164"/>
      <c r="R23" s="161">
        <v>0</v>
      </c>
      <c r="S23" s="162">
        <v>0</v>
      </c>
      <c r="T23" s="162">
        <v>0</v>
      </c>
      <c r="U23" s="162">
        <v>0</v>
      </c>
      <c r="V23" s="162">
        <v>0</v>
      </c>
      <c r="W23" s="162">
        <v>0</v>
      </c>
      <c r="X23" s="163">
        <v>0</v>
      </c>
      <c r="Y23" s="164"/>
      <c r="Z23" s="161">
        <v>0</v>
      </c>
      <c r="AA23" s="162">
        <v>0</v>
      </c>
      <c r="AB23" s="162">
        <v>0</v>
      </c>
      <c r="AC23" s="162">
        <v>0</v>
      </c>
      <c r="AD23" s="162">
        <v>0</v>
      </c>
      <c r="AE23" s="162">
        <v>0</v>
      </c>
      <c r="AF23" s="163">
        <v>0</v>
      </c>
      <c r="AG23" s="164"/>
      <c r="AH23" s="161">
        <v>7700</v>
      </c>
      <c r="AI23" s="162">
        <v>0</v>
      </c>
      <c r="AJ23" s="162">
        <v>7700</v>
      </c>
      <c r="AK23" s="162">
        <v>0</v>
      </c>
      <c r="AL23" s="162">
        <v>7700</v>
      </c>
      <c r="AM23" s="162">
        <v>20069</v>
      </c>
      <c r="AN23" s="163">
        <v>27769</v>
      </c>
      <c r="AO23" s="164"/>
      <c r="AP23" s="161">
        <v>0</v>
      </c>
      <c r="AQ23" s="162">
        <v>0</v>
      </c>
      <c r="AR23" s="162">
        <v>0</v>
      </c>
      <c r="AS23" s="162">
        <v>42435</v>
      </c>
      <c r="AT23" s="162">
        <v>42435</v>
      </c>
      <c r="AU23" s="162">
        <v>-3600</v>
      </c>
      <c r="AV23" s="163">
        <v>38835</v>
      </c>
      <c r="AW23" s="164"/>
      <c r="AX23" s="161">
        <v>0</v>
      </c>
      <c r="AY23" s="162">
        <v>0</v>
      </c>
      <c r="AZ23" s="162">
        <v>0</v>
      </c>
      <c r="BA23" s="162">
        <v>0</v>
      </c>
      <c r="BB23" s="162">
        <v>0</v>
      </c>
      <c r="BC23" s="162">
        <v>0</v>
      </c>
      <c r="BD23" s="163">
        <v>0</v>
      </c>
      <c r="BE23" s="164"/>
      <c r="BF23" s="161">
        <v>0</v>
      </c>
      <c r="BG23" s="162">
        <v>0</v>
      </c>
      <c r="BH23" s="162">
        <v>0</v>
      </c>
      <c r="BI23" s="162">
        <v>0</v>
      </c>
      <c r="BJ23" s="162">
        <v>0</v>
      </c>
      <c r="BK23" s="162">
        <v>0</v>
      </c>
      <c r="BL23" s="163">
        <v>0</v>
      </c>
      <c r="BM23" s="164"/>
      <c r="BN23" s="161">
        <v>0</v>
      </c>
      <c r="BO23" s="162">
        <v>0</v>
      </c>
      <c r="BP23" s="162">
        <v>0</v>
      </c>
      <c r="BQ23" s="162">
        <v>0</v>
      </c>
      <c r="BR23" s="162">
        <v>0</v>
      </c>
      <c r="BS23" s="162">
        <v>0</v>
      </c>
      <c r="BT23" s="163">
        <v>0</v>
      </c>
    </row>
    <row r="24" spans="1:72" s="105" customFormat="1" x14ac:dyDescent="0.3">
      <c r="A24" s="89" t="s">
        <v>17</v>
      </c>
      <c r="B24" s="113">
        <v>1676</v>
      </c>
      <c r="C24" s="108">
        <v>1549</v>
      </c>
      <c r="D24" s="108">
        <v>3225</v>
      </c>
      <c r="E24" s="108">
        <v>901</v>
      </c>
      <c r="F24" s="108">
        <v>4126</v>
      </c>
      <c r="G24" s="108">
        <v>0</v>
      </c>
      <c r="H24" s="109">
        <v>4126</v>
      </c>
      <c r="I24" s="94"/>
      <c r="J24" s="113">
        <v>1120</v>
      </c>
      <c r="K24" s="108">
        <v>1017</v>
      </c>
      <c r="L24" s="108">
        <v>2137</v>
      </c>
      <c r="M24" s="108">
        <v>401</v>
      </c>
      <c r="N24" s="108">
        <v>2538</v>
      </c>
      <c r="O24" s="108">
        <v>1123</v>
      </c>
      <c r="P24" s="109">
        <v>3661</v>
      </c>
      <c r="Q24" s="114"/>
      <c r="R24" s="113">
        <v>573</v>
      </c>
      <c r="S24" s="108">
        <v>-221</v>
      </c>
      <c r="T24" s="108">
        <v>352</v>
      </c>
      <c r="U24" s="108">
        <v>-166</v>
      </c>
      <c r="V24" s="108">
        <v>186</v>
      </c>
      <c r="W24" s="108">
        <v>-11</v>
      </c>
      <c r="X24" s="109">
        <v>175</v>
      </c>
      <c r="Y24" s="114"/>
      <c r="Z24" s="113">
        <v>289</v>
      </c>
      <c r="AA24" s="108">
        <v>-740</v>
      </c>
      <c r="AB24" s="108">
        <v>-451</v>
      </c>
      <c r="AC24" s="108">
        <v>-581</v>
      </c>
      <c r="AD24" s="108">
        <v>-1032</v>
      </c>
      <c r="AE24" s="108">
        <v>-488</v>
      </c>
      <c r="AF24" s="109">
        <v>-1520</v>
      </c>
      <c r="AG24" s="114"/>
      <c r="AH24" s="113">
        <v>-7998</v>
      </c>
      <c r="AI24" s="108">
        <v>-1597</v>
      </c>
      <c r="AJ24" s="108">
        <v>-9595</v>
      </c>
      <c r="AK24" s="108">
        <v>-2510</v>
      </c>
      <c r="AL24" s="108">
        <v>-12105</v>
      </c>
      <c r="AM24" s="108">
        <v>-23131</v>
      </c>
      <c r="AN24" s="109">
        <v>-35236</v>
      </c>
      <c r="AO24" s="114"/>
      <c r="AP24" s="113">
        <v>2713</v>
      </c>
      <c r="AQ24" s="108">
        <v>1185</v>
      </c>
      <c r="AR24" s="108">
        <v>3898</v>
      </c>
      <c r="AS24" s="108">
        <v>-42696</v>
      </c>
      <c r="AT24" s="108">
        <v>-38798</v>
      </c>
      <c r="AU24" s="108">
        <v>1710</v>
      </c>
      <c r="AV24" s="109">
        <v>-37088</v>
      </c>
      <c r="AW24" s="114"/>
      <c r="AX24" s="113">
        <v>2202</v>
      </c>
      <c r="AY24" s="108">
        <v>1957</v>
      </c>
      <c r="AZ24" s="108">
        <v>4159</v>
      </c>
      <c r="BA24" s="108">
        <v>1220</v>
      </c>
      <c r="BB24" s="108">
        <v>5379</v>
      </c>
      <c r="BC24" s="108">
        <v>1108</v>
      </c>
      <c r="BD24" s="109">
        <v>6487</v>
      </c>
      <c r="BE24" s="114"/>
      <c r="BF24" s="113">
        <v>3708</v>
      </c>
      <c r="BG24" s="108">
        <v>1219</v>
      </c>
      <c r="BH24" s="108">
        <v>4927</v>
      </c>
      <c r="BI24" s="108">
        <v>226</v>
      </c>
      <c r="BJ24" s="108">
        <v>5153</v>
      </c>
      <c r="BK24" s="108">
        <v>-30</v>
      </c>
      <c r="BL24" s="109">
        <v>5123</v>
      </c>
      <c r="BM24" s="114"/>
      <c r="BN24" s="113">
        <v>0</v>
      </c>
      <c r="BO24" s="108">
        <v>0</v>
      </c>
      <c r="BP24" s="108">
        <v>0</v>
      </c>
      <c r="BQ24" s="108">
        <v>651</v>
      </c>
      <c r="BR24" s="108">
        <v>651</v>
      </c>
      <c r="BS24" s="108">
        <v>2051</v>
      </c>
      <c r="BT24" s="109">
        <v>2702</v>
      </c>
    </row>
    <row r="25" spans="1:72" ht="15" customHeight="1" outlineLevel="1" x14ac:dyDescent="0.3">
      <c r="A25" s="43" t="s">
        <v>18</v>
      </c>
      <c r="B25" s="112">
        <v>-5</v>
      </c>
      <c r="C25" s="110">
        <v>-3</v>
      </c>
      <c r="D25" s="110">
        <v>-8</v>
      </c>
      <c r="E25" s="110">
        <v>0</v>
      </c>
      <c r="F25" s="110">
        <v>-8</v>
      </c>
      <c r="G25" s="110">
        <v>0</v>
      </c>
      <c r="H25" s="111">
        <v>-8</v>
      </c>
      <c r="I25" s="78"/>
      <c r="J25" s="112">
        <v>9</v>
      </c>
      <c r="K25" s="110">
        <v>7</v>
      </c>
      <c r="L25" s="110">
        <v>16</v>
      </c>
      <c r="M25" s="110">
        <v>6</v>
      </c>
      <c r="N25" s="110">
        <v>22</v>
      </c>
      <c r="O25" s="110">
        <v>-96</v>
      </c>
      <c r="P25" s="111">
        <v>-74</v>
      </c>
      <c r="Q25" s="116"/>
      <c r="R25" s="112">
        <v>30</v>
      </c>
      <c r="S25" s="110">
        <v>22</v>
      </c>
      <c r="T25" s="110">
        <v>52</v>
      </c>
      <c r="U25" s="110">
        <v>26</v>
      </c>
      <c r="V25" s="110">
        <v>78</v>
      </c>
      <c r="W25" s="110">
        <v>9</v>
      </c>
      <c r="X25" s="111">
        <v>87</v>
      </c>
      <c r="Y25" s="116"/>
      <c r="Z25" s="112">
        <v>33</v>
      </c>
      <c r="AA25" s="110">
        <v>87</v>
      </c>
      <c r="AB25" s="110">
        <v>120</v>
      </c>
      <c r="AC25" s="110">
        <v>36</v>
      </c>
      <c r="AD25" s="110">
        <v>156</v>
      </c>
      <c r="AE25" s="110">
        <v>-1</v>
      </c>
      <c r="AF25" s="111">
        <v>155</v>
      </c>
      <c r="AG25" s="116"/>
      <c r="AH25" s="112">
        <v>352</v>
      </c>
      <c r="AI25" s="110">
        <v>10</v>
      </c>
      <c r="AJ25" s="110">
        <v>362</v>
      </c>
      <c r="AK25" s="110">
        <v>38</v>
      </c>
      <c r="AL25" s="110">
        <v>400</v>
      </c>
      <c r="AM25" s="110">
        <v>53</v>
      </c>
      <c r="AN25" s="111">
        <v>453</v>
      </c>
      <c r="AO25" s="116"/>
      <c r="AP25" s="112">
        <v>60</v>
      </c>
      <c r="AQ25" s="110">
        <v>56</v>
      </c>
      <c r="AR25" s="110">
        <v>116</v>
      </c>
      <c r="AS25" s="110">
        <v>43</v>
      </c>
      <c r="AT25" s="110">
        <v>159</v>
      </c>
      <c r="AU25" s="110">
        <v>60</v>
      </c>
      <c r="AV25" s="111">
        <v>219</v>
      </c>
      <c r="AW25" s="116"/>
      <c r="AX25" s="112">
        <v>71</v>
      </c>
      <c r="AY25" s="110">
        <v>330</v>
      </c>
      <c r="AZ25" s="110">
        <v>401</v>
      </c>
      <c r="BA25" s="110">
        <v>63</v>
      </c>
      <c r="BB25" s="110">
        <v>464</v>
      </c>
      <c r="BC25" s="110">
        <v>-227</v>
      </c>
      <c r="BD25" s="111">
        <v>237</v>
      </c>
      <c r="BE25" s="116"/>
      <c r="BF25" s="112">
        <v>82</v>
      </c>
      <c r="BG25" s="110">
        <v>-18</v>
      </c>
      <c r="BH25" s="110">
        <v>64</v>
      </c>
      <c r="BI25" s="110">
        <v>62</v>
      </c>
      <c r="BJ25" s="110">
        <v>126</v>
      </c>
      <c r="BK25" s="110">
        <v>67</v>
      </c>
      <c r="BL25" s="111">
        <v>193</v>
      </c>
      <c r="BM25" s="116"/>
      <c r="BN25" s="112">
        <v>0</v>
      </c>
      <c r="BO25" s="110">
        <v>0</v>
      </c>
      <c r="BP25" s="110">
        <v>0</v>
      </c>
      <c r="BQ25" s="110">
        <v>8</v>
      </c>
      <c r="BR25" s="110">
        <v>8</v>
      </c>
      <c r="BS25" s="110">
        <v>120</v>
      </c>
      <c r="BT25" s="111">
        <v>128</v>
      </c>
    </row>
    <row r="26" spans="1:72" ht="15" customHeight="1" outlineLevel="1" x14ac:dyDescent="0.3">
      <c r="A26" s="43" t="s">
        <v>19</v>
      </c>
      <c r="B26" s="112">
        <v>0</v>
      </c>
      <c r="C26" s="110">
        <v>0</v>
      </c>
      <c r="D26" s="110">
        <v>0</v>
      </c>
      <c r="E26" s="110">
        <v>0</v>
      </c>
      <c r="F26" s="110">
        <v>0</v>
      </c>
      <c r="G26" s="110">
        <v>0</v>
      </c>
      <c r="H26" s="111">
        <v>0</v>
      </c>
      <c r="I26" s="78"/>
      <c r="J26" s="112">
        <v>0</v>
      </c>
      <c r="K26" s="110">
        <v>0</v>
      </c>
      <c r="L26" s="110">
        <v>0</v>
      </c>
      <c r="M26" s="110">
        <v>0</v>
      </c>
      <c r="N26" s="110">
        <v>0</v>
      </c>
      <c r="O26" s="110">
        <v>0</v>
      </c>
      <c r="P26" s="111">
        <v>0</v>
      </c>
      <c r="Q26" s="116"/>
      <c r="R26" s="112">
        <v>0</v>
      </c>
      <c r="S26" s="110">
        <v>0</v>
      </c>
      <c r="T26" s="110">
        <v>0</v>
      </c>
      <c r="U26" s="110">
        <v>0</v>
      </c>
      <c r="V26" s="110">
        <v>0</v>
      </c>
      <c r="W26" s="110">
        <v>0</v>
      </c>
      <c r="X26" s="111">
        <v>0</v>
      </c>
      <c r="Y26" s="116"/>
      <c r="Z26" s="112">
        <v>4</v>
      </c>
      <c r="AA26" s="110">
        <v>2</v>
      </c>
      <c r="AB26" s="110">
        <v>6</v>
      </c>
      <c r="AC26" s="110">
        <v>0</v>
      </c>
      <c r="AD26" s="110">
        <v>6</v>
      </c>
      <c r="AE26" s="110">
        <v>0</v>
      </c>
      <c r="AF26" s="111">
        <v>6</v>
      </c>
      <c r="AG26" s="116"/>
      <c r="AH26" s="112">
        <v>7</v>
      </c>
      <c r="AI26" s="110">
        <v>17</v>
      </c>
      <c r="AJ26" s="110">
        <v>24</v>
      </c>
      <c r="AK26" s="110">
        <v>-5</v>
      </c>
      <c r="AL26" s="110">
        <v>19</v>
      </c>
      <c r="AM26" s="110">
        <v>4</v>
      </c>
      <c r="AN26" s="111">
        <v>23</v>
      </c>
      <c r="AO26" s="116"/>
      <c r="AP26" s="112">
        <v>4</v>
      </c>
      <c r="AQ26" s="110">
        <v>8</v>
      </c>
      <c r="AR26" s="110">
        <v>12</v>
      </c>
      <c r="AS26" s="110">
        <v>9</v>
      </c>
      <c r="AT26" s="110">
        <v>21</v>
      </c>
      <c r="AU26" s="110">
        <v>6</v>
      </c>
      <c r="AV26" s="111">
        <v>27</v>
      </c>
      <c r="AW26" s="116"/>
      <c r="AX26" s="112">
        <v>24</v>
      </c>
      <c r="AY26" s="110">
        <v>10</v>
      </c>
      <c r="AZ26" s="110">
        <v>34</v>
      </c>
      <c r="BA26" s="110">
        <v>10</v>
      </c>
      <c r="BB26" s="110">
        <v>44</v>
      </c>
      <c r="BC26" s="110">
        <v>8</v>
      </c>
      <c r="BD26" s="111">
        <v>52</v>
      </c>
      <c r="BE26" s="116"/>
      <c r="BF26" s="112">
        <v>38</v>
      </c>
      <c r="BG26" s="110">
        <v>-38</v>
      </c>
      <c r="BH26" s="110">
        <v>0</v>
      </c>
      <c r="BI26" s="110">
        <v>1</v>
      </c>
      <c r="BJ26" s="110">
        <v>1</v>
      </c>
      <c r="BK26" s="110">
        <v>-1</v>
      </c>
      <c r="BL26" s="111">
        <v>0</v>
      </c>
      <c r="BM26" s="116"/>
      <c r="BN26" s="112">
        <v>0</v>
      </c>
      <c r="BO26" s="110">
        <v>0</v>
      </c>
      <c r="BP26" s="110">
        <v>0</v>
      </c>
      <c r="BQ26" s="110">
        <v>0</v>
      </c>
      <c r="BR26" s="110">
        <v>0</v>
      </c>
      <c r="BS26" s="110">
        <v>0</v>
      </c>
      <c r="BT26" s="111">
        <v>0</v>
      </c>
    </row>
    <row r="27" spans="1:72" ht="15" customHeight="1" outlineLevel="1" x14ac:dyDescent="0.3">
      <c r="A27" s="43" t="s">
        <v>20</v>
      </c>
      <c r="B27" s="112">
        <v>510</v>
      </c>
      <c r="C27" s="110">
        <v>483</v>
      </c>
      <c r="D27" s="110">
        <v>993</v>
      </c>
      <c r="E27" s="110">
        <v>513</v>
      </c>
      <c r="F27" s="110">
        <v>1506</v>
      </c>
      <c r="G27" s="110">
        <v>0</v>
      </c>
      <c r="H27" s="111">
        <v>1506</v>
      </c>
      <c r="I27" s="78"/>
      <c r="J27" s="112">
        <v>546</v>
      </c>
      <c r="K27" s="110">
        <v>577</v>
      </c>
      <c r="L27" s="110">
        <v>1123</v>
      </c>
      <c r="M27" s="110">
        <v>571</v>
      </c>
      <c r="N27" s="110">
        <v>1694</v>
      </c>
      <c r="O27" s="110">
        <v>528</v>
      </c>
      <c r="P27" s="111">
        <v>2222</v>
      </c>
      <c r="Q27" s="116"/>
      <c r="R27" s="112">
        <v>449</v>
      </c>
      <c r="S27" s="110">
        <v>418</v>
      </c>
      <c r="T27" s="110">
        <v>867</v>
      </c>
      <c r="U27" s="110">
        <v>420</v>
      </c>
      <c r="V27" s="110">
        <v>1287</v>
      </c>
      <c r="W27" s="110">
        <v>468</v>
      </c>
      <c r="X27" s="111">
        <v>1755</v>
      </c>
      <c r="Y27" s="116"/>
      <c r="Z27" s="112">
        <v>429</v>
      </c>
      <c r="AA27" s="110">
        <v>366</v>
      </c>
      <c r="AB27" s="110">
        <v>795</v>
      </c>
      <c r="AC27" s="110">
        <v>424</v>
      </c>
      <c r="AD27" s="110">
        <v>1219</v>
      </c>
      <c r="AE27" s="110">
        <v>469</v>
      </c>
      <c r="AF27" s="111">
        <v>1688</v>
      </c>
      <c r="AG27" s="116"/>
      <c r="AH27" s="112">
        <v>604</v>
      </c>
      <c r="AI27" s="110">
        <v>562</v>
      </c>
      <c r="AJ27" s="110">
        <v>1166</v>
      </c>
      <c r="AK27" s="110">
        <v>570</v>
      </c>
      <c r="AL27" s="110">
        <v>1736</v>
      </c>
      <c r="AM27" s="110">
        <v>511</v>
      </c>
      <c r="AN27" s="111">
        <v>2247</v>
      </c>
      <c r="AO27" s="116"/>
      <c r="AP27" s="112">
        <v>1585</v>
      </c>
      <c r="AQ27" s="110">
        <v>1601</v>
      </c>
      <c r="AR27" s="110">
        <v>3186</v>
      </c>
      <c r="AS27" s="110">
        <v>1686</v>
      </c>
      <c r="AT27" s="110">
        <v>4872</v>
      </c>
      <c r="AU27" s="110">
        <v>1705</v>
      </c>
      <c r="AV27" s="111">
        <v>6577</v>
      </c>
      <c r="AW27" s="116"/>
      <c r="AX27" s="112">
        <v>1664</v>
      </c>
      <c r="AY27" s="110">
        <v>1605</v>
      </c>
      <c r="AZ27" s="110">
        <v>3269</v>
      </c>
      <c r="BA27" s="110">
        <v>1641</v>
      </c>
      <c r="BB27" s="110">
        <v>4910</v>
      </c>
      <c r="BC27" s="110">
        <v>1679</v>
      </c>
      <c r="BD27" s="111">
        <v>6589</v>
      </c>
      <c r="BE27" s="116"/>
      <c r="BF27" s="112">
        <v>1732</v>
      </c>
      <c r="BG27" s="110">
        <v>1653</v>
      </c>
      <c r="BH27" s="110">
        <v>3385</v>
      </c>
      <c r="BI27" s="110">
        <v>1590</v>
      </c>
      <c r="BJ27" s="110">
        <v>4975</v>
      </c>
      <c r="BK27" s="110">
        <v>1821</v>
      </c>
      <c r="BL27" s="111">
        <v>6796</v>
      </c>
      <c r="BM27" s="116"/>
      <c r="BN27" s="112">
        <v>0</v>
      </c>
      <c r="BO27" s="110">
        <v>0</v>
      </c>
      <c r="BP27" s="110">
        <v>0</v>
      </c>
      <c r="BQ27" s="110">
        <v>652</v>
      </c>
      <c r="BR27" s="110">
        <v>652</v>
      </c>
      <c r="BS27" s="110">
        <v>1868</v>
      </c>
      <c r="BT27" s="111">
        <v>2520</v>
      </c>
    </row>
    <row r="28" spans="1:72" ht="17.25" customHeight="1" outlineLevel="1" x14ac:dyDescent="0.45">
      <c r="A28" s="43" t="s">
        <v>21</v>
      </c>
      <c r="B28" s="117">
        <v>0</v>
      </c>
      <c r="C28" s="118">
        <v>38</v>
      </c>
      <c r="D28" s="118">
        <v>38</v>
      </c>
      <c r="E28" s="118">
        <v>43</v>
      </c>
      <c r="F28" s="118">
        <v>81</v>
      </c>
      <c r="G28" s="118">
        <v>0</v>
      </c>
      <c r="H28" s="119">
        <v>81</v>
      </c>
      <c r="I28" s="78"/>
      <c r="J28" s="117">
        <v>0</v>
      </c>
      <c r="K28" s="118">
        <v>0</v>
      </c>
      <c r="L28" s="118">
        <v>0</v>
      </c>
      <c r="M28" s="118">
        <v>0</v>
      </c>
      <c r="N28" s="118">
        <v>0</v>
      </c>
      <c r="O28" s="118">
        <v>28</v>
      </c>
      <c r="P28" s="119">
        <v>28</v>
      </c>
      <c r="Q28" s="116"/>
      <c r="R28" s="117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13</v>
      </c>
      <c r="X28" s="119">
        <v>13</v>
      </c>
      <c r="Y28" s="116"/>
      <c r="Z28" s="117">
        <v>0</v>
      </c>
      <c r="AA28" s="118">
        <v>0</v>
      </c>
      <c r="AB28" s="118">
        <v>0</v>
      </c>
      <c r="AC28" s="118">
        <v>0</v>
      </c>
      <c r="AD28" s="118">
        <v>0</v>
      </c>
      <c r="AE28" s="118">
        <v>22</v>
      </c>
      <c r="AF28" s="119">
        <v>22</v>
      </c>
      <c r="AG28" s="116"/>
      <c r="AH28" s="117">
        <v>-1160</v>
      </c>
      <c r="AI28" s="118">
        <v>-831</v>
      </c>
      <c r="AJ28" s="118">
        <v>-1991</v>
      </c>
      <c r="AK28" s="118">
        <v>-1183</v>
      </c>
      <c r="AL28" s="118">
        <v>-3174</v>
      </c>
      <c r="AM28" s="118">
        <v>-2565</v>
      </c>
      <c r="AN28" s="119">
        <v>-5739</v>
      </c>
      <c r="AO28" s="116"/>
      <c r="AP28" s="117">
        <v>404</v>
      </c>
      <c r="AQ28" s="118">
        <v>-182</v>
      </c>
      <c r="AR28" s="118">
        <v>222</v>
      </c>
      <c r="AS28" s="118">
        <v>-1160</v>
      </c>
      <c r="AT28" s="118">
        <v>-938</v>
      </c>
      <c r="AU28" s="118">
        <v>-2118</v>
      </c>
      <c r="AV28" s="119">
        <v>-3056</v>
      </c>
      <c r="AW28" s="116"/>
      <c r="AX28" s="117">
        <v>168</v>
      </c>
      <c r="AY28" s="118">
        <v>5</v>
      </c>
      <c r="AZ28" s="118">
        <v>173</v>
      </c>
      <c r="BA28" s="118">
        <v>-188</v>
      </c>
      <c r="BB28" s="118">
        <v>-15</v>
      </c>
      <c r="BC28" s="118">
        <v>-134</v>
      </c>
      <c r="BD28" s="119">
        <v>-149</v>
      </c>
      <c r="BE28" s="116"/>
      <c r="BF28" s="117">
        <v>709</v>
      </c>
      <c r="BG28" s="118">
        <v>-144</v>
      </c>
      <c r="BH28" s="118">
        <v>565</v>
      </c>
      <c r="BI28" s="118">
        <v>-540</v>
      </c>
      <c r="BJ28" s="118">
        <v>25</v>
      </c>
      <c r="BK28" s="118">
        <v>-639</v>
      </c>
      <c r="BL28" s="119">
        <v>-614</v>
      </c>
      <c r="BM28" s="116"/>
      <c r="BN28" s="117">
        <v>0</v>
      </c>
      <c r="BO28" s="118">
        <v>0</v>
      </c>
      <c r="BP28" s="118">
        <v>0</v>
      </c>
      <c r="BQ28" s="118">
        <v>16</v>
      </c>
      <c r="BR28" s="118">
        <v>16</v>
      </c>
      <c r="BS28" s="118">
        <v>-15</v>
      </c>
      <c r="BT28" s="119">
        <v>1</v>
      </c>
    </row>
    <row r="29" spans="1:72" s="105" customFormat="1" x14ac:dyDescent="0.3">
      <c r="A29" s="89" t="s">
        <v>26</v>
      </c>
      <c r="B29" s="113">
        <v>1171</v>
      </c>
      <c r="C29" s="108">
        <v>1031</v>
      </c>
      <c r="D29" s="108">
        <v>2202</v>
      </c>
      <c r="E29" s="108">
        <v>345</v>
      </c>
      <c r="F29" s="108">
        <v>2547</v>
      </c>
      <c r="G29" s="108">
        <v>0</v>
      </c>
      <c r="H29" s="109">
        <v>2547</v>
      </c>
      <c r="I29" s="94"/>
      <c r="J29" s="113">
        <v>565</v>
      </c>
      <c r="K29" s="108">
        <v>433</v>
      </c>
      <c r="L29" s="108">
        <v>998</v>
      </c>
      <c r="M29" s="108">
        <v>-176</v>
      </c>
      <c r="N29" s="108">
        <v>822</v>
      </c>
      <c r="O29" s="108">
        <v>663</v>
      </c>
      <c r="P29" s="109">
        <v>1485</v>
      </c>
      <c r="Q29" s="114"/>
      <c r="R29" s="113">
        <v>94</v>
      </c>
      <c r="S29" s="108">
        <v>-661</v>
      </c>
      <c r="T29" s="108">
        <v>-567</v>
      </c>
      <c r="U29" s="108">
        <v>-612</v>
      </c>
      <c r="V29" s="108">
        <v>-1179</v>
      </c>
      <c r="W29" s="108">
        <v>-501</v>
      </c>
      <c r="X29" s="109">
        <v>-1680</v>
      </c>
      <c r="Y29" s="114"/>
      <c r="Z29" s="113">
        <v>-177</v>
      </c>
      <c r="AA29" s="108">
        <v>-1195</v>
      </c>
      <c r="AB29" s="108">
        <v>-1372</v>
      </c>
      <c r="AC29" s="108">
        <v>-1041</v>
      </c>
      <c r="AD29" s="108">
        <v>-2413</v>
      </c>
      <c r="AE29" s="108">
        <v>-978</v>
      </c>
      <c r="AF29" s="109">
        <v>-3391</v>
      </c>
      <c r="AG29" s="114"/>
      <c r="AH29" s="113">
        <v>-7801</v>
      </c>
      <c r="AI29" s="108">
        <v>-1355</v>
      </c>
      <c r="AJ29" s="108">
        <v>-9156</v>
      </c>
      <c r="AK29" s="108">
        <v>-1930</v>
      </c>
      <c r="AL29" s="108">
        <v>-11086</v>
      </c>
      <c r="AM29" s="108">
        <v>-21134</v>
      </c>
      <c r="AN29" s="109">
        <v>-32220</v>
      </c>
      <c r="AO29" s="114"/>
      <c r="AP29" s="113">
        <v>660</v>
      </c>
      <c r="AQ29" s="108">
        <v>-298</v>
      </c>
      <c r="AR29" s="108">
        <v>362</v>
      </c>
      <c r="AS29" s="108">
        <v>-43274</v>
      </c>
      <c r="AT29" s="108">
        <v>-42912</v>
      </c>
      <c r="AU29" s="108">
        <v>2057</v>
      </c>
      <c r="AV29" s="109">
        <v>-40855</v>
      </c>
      <c r="AW29" s="114"/>
      <c r="AX29" s="113">
        <v>275</v>
      </c>
      <c r="AY29" s="108">
        <v>7</v>
      </c>
      <c r="AZ29" s="108">
        <v>282</v>
      </c>
      <c r="BA29" s="108">
        <v>-306</v>
      </c>
      <c r="BB29" s="108">
        <v>-24</v>
      </c>
      <c r="BC29" s="108">
        <v>-218</v>
      </c>
      <c r="BD29" s="109">
        <v>-242</v>
      </c>
      <c r="BE29" s="114"/>
      <c r="BF29" s="113">
        <v>1147</v>
      </c>
      <c r="BG29" s="108">
        <v>-234</v>
      </c>
      <c r="BH29" s="108">
        <v>913</v>
      </c>
      <c r="BI29" s="108">
        <v>-887</v>
      </c>
      <c r="BJ29" s="108">
        <v>26</v>
      </c>
      <c r="BK29" s="108">
        <v>-1278</v>
      </c>
      <c r="BL29" s="109">
        <v>-1252</v>
      </c>
      <c r="BM29" s="114"/>
      <c r="BN29" s="113">
        <v>0</v>
      </c>
      <c r="BO29" s="108">
        <v>0</v>
      </c>
      <c r="BP29" s="108">
        <v>0</v>
      </c>
      <c r="BQ29" s="108">
        <v>-25</v>
      </c>
      <c r="BR29" s="108">
        <v>-25</v>
      </c>
      <c r="BS29" s="108">
        <v>78</v>
      </c>
      <c r="BT29" s="109">
        <v>53</v>
      </c>
    </row>
    <row r="30" spans="1:72" ht="15" customHeight="1" outlineLevel="1" x14ac:dyDescent="0.3">
      <c r="A30" s="120" t="s">
        <v>57</v>
      </c>
      <c r="B30" s="112"/>
      <c r="C30" s="110"/>
      <c r="D30" s="110"/>
      <c r="E30" s="110"/>
      <c r="F30" s="110"/>
      <c r="G30" s="110"/>
      <c r="H30" s="111"/>
      <c r="I30" s="121"/>
      <c r="J30" s="112"/>
      <c r="K30" s="110"/>
      <c r="L30" s="122"/>
      <c r="M30" s="110"/>
      <c r="N30" s="110"/>
      <c r="O30" s="110"/>
      <c r="P30" s="123"/>
      <c r="Q30" s="78"/>
      <c r="R30" s="112"/>
      <c r="S30" s="110"/>
      <c r="T30" s="122"/>
      <c r="U30" s="110"/>
      <c r="V30" s="110"/>
      <c r="W30" s="110"/>
      <c r="X30" s="123"/>
      <c r="Y30" s="78"/>
      <c r="Z30" s="112"/>
      <c r="AA30" s="110"/>
      <c r="AB30" s="122"/>
      <c r="AC30" s="110"/>
      <c r="AD30" s="110"/>
      <c r="AE30" s="110"/>
      <c r="AF30" s="123"/>
      <c r="AG30" s="116"/>
      <c r="AH30" s="112"/>
      <c r="AI30" s="110"/>
      <c r="AJ30" s="122"/>
      <c r="AK30" s="110"/>
      <c r="AL30" s="110"/>
      <c r="AM30" s="110"/>
      <c r="AN30" s="123"/>
      <c r="AO30" s="116"/>
      <c r="AP30" s="112"/>
      <c r="AQ30" s="110"/>
      <c r="AR30" s="122"/>
      <c r="AS30" s="110"/>
      <c r="AT30" s="110"/>
      <c r="AU30" s="110"/>
      <c r="AV30" s="123"/>
      <c r="AW30" s="116"/>
      <c r="AX30" s="112"/>
      <c r="AY30" s="110"/>
      <c r="AZ30" s="122"/>
      <c r="BA30" s="110"/>
      <c r="BB30" s="110"/>
      <c r="BC30" s="110"/>
      <c r="BD30" s="123"/>
      <c r="BE30" s="116"/>
      <c r="BF30" s="112"/>
      <c r="BG30" s="110"/>
      <c r="BH30" s="122"/>
      <c r="BI30" s="110"/>
      <c r="BJ30" s="110"/>
      <c r="BK30" s="110"/>
      <c r="BL30" s="123"/>
      <c r="BM30" s="116"/>
      <c r="BN30" s="112"/>
      <c r="BO30" s="110"/>
      <c r="BP30" s="122"/>
      <c r="BQ30" s="110"/>
      <c r="BR30" s="110"/>
      <c r="BS30" s="110"/>
      <c r="BT30" s="123"/>
    </row>
    <row r="31" spans="1:72" ht="15" customHeight="1" outlineLevel="1" x14ac:dyDescent="0.3">
      <c r="A31" s="43" t="s">
        <v>21</v>
      </c>
      <c r="B31" s="112">
        <v>0</v>
      </c>
      <c r="C31" s="110">
        <v>38</v>
      </c>
      <c r="D31" s="110">
        <v>38</v>
      </c>
      <c r="E31" s="110">
        <v>0</v>
      </c>
      <c r="F31" s="110">
        <v>0</v>
      </c>
      <c r="G31" s="110">
        <v>0</v>
      </c>
      <c r="H31" s="111">
        <v>0</v>
      </c>
      <c r="I31" s="78"/>
      <c r="J31" s="112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28</v>
      </c>
      <c r="P31" s="111">
        <v>28</v>
      </c>
      <c r="Q31" s="116"/>
      <c r="R31" s="112">
        <v>0</v>
      </c>
      <c r="S31" s="110">
        <v>0</v>
      </c>
      <c r="T31" s="110">
        <v>0</v>
      </c>
      <c r="U31" s="110">
        <v>0</v>
      </c>
      <c r="V31" s="110">
        <v>0</v>
      </c>
      <c r="W31" s="110">
        <v>13</v>
      </c>
      <c r="X31" s="111">
        <v>13</v>
      </c>
      <c r="Y31" s="116"/>
      <c r="Z31" s="112">
        <v>0</v>
      </c>
      <c r="AA31" s="110">
        <v>0</v>
      </c>
      <c r="AB31" s="110">
        <v>0</v>
      </c>
      <c r="AC31" s="110">
        <v>0</v>
      </c>
      <c r="AD31" s="110">
        <v>0</v>
      </c>
      <c r="AE31" s="110">
        <v>23</v>
      </c>
      <c r="AF31" s="111">
        <v>23</v>
      </c>
      <c r="AG31" s="116"/>
      <c r="AH31" s="112">
        <v>-1160</v>
      </c>
      <c r="AI31" s="110">
        <v>-831</v>
      </c>
      <c r="AJ31" s="110">
        <v>-1991</v>
      </c>
      <c r="AK31" s="110">
        <v>-1183</v>
      </c>
      <c r="AL31" s="110">
        <v>-3174</v>
      </c>
      <c r="AM31" s="110">
        <v>-2565</v>
      </c>
      <c r="AN31" s="111">
        <v>-5739</v>
      </c>
      <c r="AO31" s="116"/>
      <c r="AP31" s="112">
        <v>404</v>
      </c>
      <c r="AQ31" s="110">
        <v>-182</v>
      </c>
      <c r="AR31" s="110">
        <v>222</v>
      </c>
      <c r="AS31" s="110">
        <v>-1160</v>
      </c>
      <c r="AT31" s="110">
        <v>-938</v>
      </c>
      <c r="AU31" s="110">
        <v>-2118</v>
      </c>
      <c r="AV31" s="111">
        <v>-3056</v>
      </c>
      <c r="AW31" s="116"/>
      <c r="AX31" s="112">
        <v>168</v>
      </c>
      <c r="AY31" s="110">
        <v>5</v>
      </c>
      <c r="AZ31" s="110">
        <v>173</v>
      </c>
      <c r="BA31" s="110">
        <v>-188</v>
      </c>
      <c r="BB31" s="110">
        <v>-15</v>
      </c>
      <c r="BC31" s="110">
        <v>-134</v>
      </c>
      <c r="BD31" s="111">
        <v>-149</v>
      </c>
      <c r="BE31" s="116"/>
      <c r="BF31" s="112">
        <v>709</v>
      </c>
      <c r="BG31" s="110">
        <v>-144</v>
      </c>
      <c r="BH31" s="110">
        <v>565</v>
      </c>
      <c r="BI31" s="110">
        <v>-540</v>
      </c>
      <c r="BJ31" s="110">
        <v>25</v>
      </c>
      <c r="BK31" s="110">
        <v>-639</v>
      </c>
      <c r="BL31" s="111">
        <v>-614</v>
      </c>
      <c r="BM31" s="116"/>
      <c r="BN31" s="112">
        <v>0</v>
      </c>
      <c r="BO31" s="110">
        <v>0</v>
      </c>
      <c r="BP31" s="110">
        <v>0</v>
      </c>
      <c r="BQ31" s="110">
        <v>16</v>
      </c>
      <c r="BR31" s="110">
        <v>16</v>
      </c>
      <c r="BS31" s="110">
        <v>-15</v>
      </c>
      <c r="BT31" s="111">
        <v>1</v>
      </c>
    </row>
    <row r="32" spans="1:72" ht="15" customHeight="1" outlineLevel="1" x14ac:dyDescent="0.3">
      <c r="A32" s="43" t="s">
        <v>19</v>
      </c>
      <c r="B32" s="112">
        <v>0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78"/>
      <c r="J32" s="112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1">
        <v>0</v>
      </c>
      <c r="Q32" s="116"/>
      <c r="R32" s="112">
        <v>4</v>
      </c>
      <c r="S32" s="110">
        <v>-4</v>
      </c>
      <c r="T32" s="110">
        <v>0</v>
      </c>
      <c r="U32" s="110">
        <v>0</v>
      </c>
      <c r="V32" s="110">
        <v>0</v>
      </c>
      <c r="W32" s="110">
        <v>0</v>
      </c>
      <c r="X32" s="111">
        <v>0</v>
      </c>
      <c r="Y32" s="116"/>
      <c r="Z32" s="112">
        <v>4</v>
      </c>
      <c r="AA32" s="110">
        <v>2</v>
      </c>
      <c r="AB32" s="110">
        <v>6</v>
      </c>
      <c r="AC32" s="110">
        <v>0</v>
      </c>
      <c r="AD32" s="110">
        <v>6</v>
      </c>
      <c r="AE32" s="110">
        <v>-1</v>
      </c>
      <c r="AF32" s="111">
        <v>5</v>
      </c>
      <c r="AG32" s="116"/>
      <c r="AH32" s="112">
        <v>7</v>
      </c>
      <c r="AI32" s="110">
        <v>16</v>
      </c>
      <c r="AJ32" s="110">
        <v>23</v>
      </c>
      <c r="AK32" s="110">
        <v>-5</v>
      </c>
      <c r="AL32" s="110">
        <v>18</v>
      </c>
      <c r="AM32" s="110">
        <v>5</v>
      </c>
      <c r="AN32" s="111">
        <v>23</v>
      </c>
      <c r="AO32" s="116"/>
      <c r="AP32" s="112">
        <v>4</v>
      </c>
      <c r="AQ32" s="110">
        <v>8</v>
      </c>
      <c r="AR32" s="110">
        <v>12</v>
      </c>
      <c r="AS32" s="110">
        <v>9</v>
      </c>
      <c r="AT32" s="110">
        <v>21</v>
      </c>
      <c r="AU32" s="110">
        <v>6</v>
      </c>
      <c r="AV32" s="111">
        <v>27</v>
      </c>
      <c r="AW32" s="116"/>
      <c r="AX32" s="112">
        <v>24</v>
      </c>
      <c r="AY32" s="110">
        <v>10</v>
      </c>
      <c r="AZ32" s="110">
        <v>34</v>
      </c>
      <c r="BA32" s="110">
        <v>10</v>
      </c>
      <c r="BB32" s="110">
        <v>44</v>
      </c>
      <c r="BC32" s="110">
        <v>8</v>
      </c>
      <c r="BD32" s="111">
        <v>52</v>
      </c>
      <c r="BE32" s="116"/>
      <c r="BF32" s="112">
        <v>38</v>
      </c>
      <c r="BG32" s="110">
        <v>-38</v>
      </c>
      <c r="BH32" s="110">
        <v>0</v>
      </c>
      <c r="BI32" s="110">
        <v>1</v>
      </c>
      <c r="BJ32" s="110">
        <v>1</v>
      </c>
      <c r="BK32" s="110">
        <v>-1</v>
      </c>
      <c r="BL32" s="111">
        <v>0</v>
      </c>
      <c r="BM32" s="116"/>
      <c r="BN32" s="112">
        <v>0</v>
      </c>
      <c r="BO32" s="110">
        <v>0</v>
      </c>
      <c r="BP32" s="110">
        <v>0</v>
      </c>
      <c r="BQ32" s="110">
        <v>0</v>
      </c>
      <c r="BR32" s="110">
        <v>0</v>
      </c>
      <c r="BS32" s="110">
        <v>0</v>
      </c>
      <c r="BT32" s="111">
        <v>0</v>
      </c>
    </row>
    <row r="33" spans="1:72" ht="15" customHeight="1" outlineLevel="1" x14ac:dyDescent="0.3">
      <c r="A33" s="43" t="s">
        <v>20</v>
      </c>
      <c r="B33" s="112">
        <v>510</v>
      </c>
      <c r="C33" s="110">
        <v>483</v>
      </c>
      <c r="D33" s="110">
        <v>993</v>
      </c>
      <c r="E33" s="110">
        <v>0</v>
      </c>
      <c r="F33" s="110">
        <v>0</v>
      </c>
      <c r="G33" s="110">
        <v>0</v>
      </c>
      <c r="H33" s="111">
        <v>0</v>
      </c>
      <c r="I33" s="78"/>
      <c r="J33" s="112">
        <v>546</v>
      </c>
      <c r="K33" s="110">
        <v>577</v>
      </c>
      <c r="L33" s="110">
        <v>1123</v>
      </c>
      <c r="M33" s="110">
        <v>571</v>
      </c>
      <c r="N33" s="110">
        <v>1694</v>
      </c>
      <c r="O33" s="110">
        <v>528</v>
      </c>
      <c r="P33" s="111">
        <v>2222</v>
      </c>
      <c r="Q33" s="116"/>
      <c r="R33" s="112">
        <v>449</v>
      </c>
      <c r="S33" s="110">
        <v>418</v>
      </c>
      <c r="T33" s="110">
        <v>867</v>
      </c>
      <c r="U33" s="110">
        <v>420</v>
      </c>
      <c r="V33" s="110">
        <v>1287</v>
      </c>
      <c r="W33" s="110">
        <v>468</v>
      </c>
      <c r="X33" s="111">
        <v>1755</v>
      </c>
      <c r="Y33" s="116"/>
      <c r="Z33" s="112">
        <v>429</v>
      </c>
      <c r="AA33" s="110">
        <v>366</v>
      </c>
      <c r="AB33" s="110">
        <v>795</v>
      </c>
      <c r="AC33" s="110">
        <v>424</v>
      </c>
      <c r="AD33" s="110">
        <v>1219</v>
      </c>
      <c r="AE33" s="110">
        <v>469</v>
      </c>
      <c r="AF33" s="111">
        <v>1688</v>
      </c>
      <c r="AG33" s="116"/>
      <c r="AH33" s="112">
        <v>604</v>
      </c>
      <c r="AI33" s="110">
        <v>562</v>
      </c>
      <c r="AJ33" s="110">
        <v>1166</v>
      </c>
      <c r="AK33" s="110">
        <v>592</v>
      </c>
      <c r="AL33" s="110">
        <v>1758</v>
      </c>
      <c r="AM33" s="110">
        <v>489</v>
      </c>
      <c r="AN33" s="111">
        <v>2247</v>
      </c>
      <c r="AO33" s="116"/>
      <c r="AP33" s="112">
        <v>1585</v>
      </c>
      <c r="AQ33" s="110">
        <v>1601</v>
      </c>
      <c r="AR33" s="110">
        <v>3186</v>
      </c>
      <c r="AS33" s="110">
        <v>1686</v>
      </c>
      <c r="AT33" s="110">
        <v>4872</v>
      </c>
      <c r="AU33" s="110">
        <v>1705</v>
      </c>
      <c r="AV33" s="111">
        <v>6577</v>
      </c>
      <c r="AW33" s="116"/>
      <c r="AX33" s="112">
        <v>1664</v>
      </c>
      <c r="AY33" s="110">
        <v>1605</v>
      </c>
      <c r="AZ33" s="110">
        <v>3269</v>
      </c>
      <c r="BA33" s="110">
        <v>1641</v>
      </c>
      <c r="BB33" s="110">
        <v>4910</v>
      </c>
      <c r="BC33" s="110">
        <v>1679</v>
      </c>
      <c r="BD33" s="111">
        <v>6589</v>
      </c>
      <c r="BE33" s="116"/>
      <c r="BF33" s="112">
        <v>1732</v>
      </c>
      <c r="BG33" s="110">
        <v>1653</v>
      </c>
      <c r="BH33" s="110">
        <v>3385</v>
      </c>
      <c r="BI33" s="110">
        <v>1588</v>
      </c>
      <c r="BJ33" s="110">
        <v>4973</v>
      </c>
      <c r="BK33" s="110">
        <v>1823</v>
      </c>
      <c r="BL33" s="111">
        <v>6796</v>
      </c>
      <c r="BM33" s="116"/>
      <c r="BN33" s="112">
        <v>0</v>
      </c>
      <c r="BO33" s="110">
        <v>0</v>
      </c>
      <c r="BP33" s="110">
        <v>0</v>
      </c>
      <c r="BQ33" s="110">
        <v>652</v>
      </c>
      <c r="BR33" s="110">
        <v>652</v>
      </c>
      <c r="BS33" s="110">
        <v>1868</v>
      </c>
      <c r="BT33" s="111">
        <v>2520</v>
      </c>
    </row>
    <row r="34" spans="1:72" ht="15" customHeight="1" outlineLevel="1" x14ac:dyDescent="0.3">
      <c r="A34" s="43" t="s">
        <v>58</v>
      </c>
      <c r="B34" s="112">
        <v>56</v>
      </c>
      <c r="C34" s="110">
        <v>59</v>
      </c>
      <c r="D34" s="110">
        <v>115</v>
      </c>
      <c r="E34" s="110">
        <v>0</v>
      </c>
      <c r="F34" s="110">
        <v>0</v>
      </c>
      <c r="G34" s="110">
        <v>0</v>
      </c>
      <c r="H34" s="111">
        <v>0</v>
      </c>
      <c r="I34" s="78"/>
      <c r="J34" s="112">
        <v>60</v>
      </c>
      <c r="K34" s="110">
        <v>41</v>
      </c>
      <c r="L34" s="122">
        <v>101</v>
      </c>
      <c r="M34" s="110">
        <v>51</v>
      </c>
      <c r="N34" s="110">
        <v>152</v>
      </c>
      <c r="O34" s="110">
        <v>54</v>
      </c>
      <c r="P34" s="123">
        <v>206</v>
      </c>
      <c r="Q34" s="116"/>
      <c r="R34" s="112">
        <v>42</v>
      </c>
      <c r="S34" s="110">
        <v>47</v>
      </c>
      <c r="T34" s="122">
        <v>89</v>
      </c>
      <c r="U34" s="110">
        <v>49</v>
      </c>
      <c r="V34" s="110">
        <v>138</v>
      </c>
      <c r="W34" s="110">
        <v>48</v>
      </c>
      <c r="X34" s="123">
        <v>186</v>
      </c>
      <c r="Y34" s="116"/>
      <c r="Z34" s="112">
        <v>84</v>
      </c>
      <c r="AA34" s="110">
        <v>-84</v>
      </c>
      <c r="AB34" s="122">
        <v>0</v>
      </c>
      <c r="AC34" s="110">
        <v>112</v>
      </c>
      <c r="AD34" s="110">
        <v>112</v>
      </c>
      <c r="AE34" s="110">
        <v>79</v>
      </c>
      <c r="AF34" s="123">
        <v>191</v>
      </c>
      <c r="AG34" s="116"/>
      <c r="AH34" s="112">
        <v>751</v>
      </c>
      <c r="AI34" s="110">
        <v>785</v>
      </c>
      <c r="AJ34" s="122">
        <v>1536</v>
      </c>
      <c r="AK34" s="110">
        <v>715</v>
      </c>
      <c r="AL34" s="110">
        <v>2251</v>
      </c>
      <c r="AM34" s="110">
        <v>681</v>
      </c>
      <c r="AN34" s="123">
        <v>2932</v>
      </c>
      <c r="AO34" s="116"/>
      <c r="AP34" s="112">
        <v>776</v>
      </c>
      <c r="AQ34" s="110">
        <v>788</v>
      </c>
      <c r="AR34" s="122">
        <v>1564</v>
      </c>
      <c r="AS34" s="110">
        <v>781</v>
      </c>
      <c r="AT34" s="110">
        <v>2345</v>
      </c>
      <c r="AU34" s="110">
        <v>737</v>
      </c>
      <c r="AV34" s="123">
        <v>3082</v>
      </c>
      <c r="AW34" s="116"/>
      <c r="AX34" s="112">
        <v>989</v>
      </c>
      <c r="AY34" s="110">
        <v>971</v>
      </c>
      <c r="AZ34" s="122">
        <v>1960</v>
      </c>
      <c r="BA34" s="110">
        <v>914</v>
      </c>
      <c r="BB34" s="110">
        <v>2874</v>
      </c>
      <c r="BC34" s="110">
        <v>781</v>
      </c>
      <c r="BD34" s="123">
        <v>3655</v>
      </c>
      <c r="BE34" s="116"/>
      <c r="BF34" s="112">
        <v>910</v>
      </c>
      <c r="BG34" s="110">
        <v>951</v>
      </c>
      <c r="BH34" s="122">
        <v>1861</v>
      </c>
      <c r="BI34" s="110">
        <v>928</v>
      </c>
      <c r="BJ34" s="110">
        <v>2789</v>
      </c>
      <c r="BK34" s="110">
        <v>915</v>
      </c>
      <c r="BL34" s="123">
        <v>3704</v>
      </c>
      <c r="BM34" s="116"/>
      <c r="BN34" s="112">
        <v>0</v>
      </c>
      <c r="BO34" s="110">
        <v>0</v>
      </c>
      <c r="BP34" s="110">
        <v>0</v>
      </c>
      <c r="BQ34" s="110">
        <v>468</v>
      </c>
      <c r="BR34" s="110">
        <v>468</v>
      </c>
      <c r="BS34" s="110">
        <v>692</v>
      </c>
      <c r="BT34" s="123">
        <v>1160</v>
      </c>
    </row>
    <row r="35" spans="1:72" s="165" customFormat="1" ht="15" customHeight="1" outlineLevel="1" x14ac:dyDescent="0.3">
      <c r="A35" s="43" t="s">
        <v>59</v>
      </c>
      <c r="B35" s="161">
        <v>0</v>
      </c>
      <c r="C35" s="162">
        <v>0</v>
      </c>
      <c r="D35" s="162">
        <v>0</v>
      </c>
      <c r="E35" s="110">
        <v>0</v>
      </c>
      <c r="F35" s="110">
        <v>0</v>
      </c>
      <c r="G35" s="110">
        <v>0</v>
      </c>
      <c r="H35" s="111">
        <v>0</v>
      </c>
      <c r="I35" s="121"/>
      <c r="J35" s="161">
        <v>8</v>
      </c>
      <c r="K35" s="162">
        <v>8</v>
      </c>
      <c r="L35" s="204">
        <v>16</v>
      </c>
      <c r="M35" s="162">
        <v>6</v>
      </c>
      <c r="N35" s="162">
        <v>22</v>
      </c>
      <c r="O35" s="162">
        <v>0</v>
      </c>
      <c r="P35" s="205">
        <v>22</v>
      </c>
      <c r="Q35" s="164"/>
      <c r="R35" s="161">
        <v>36</v>
      </c>
      <c r="S35" s="162">
        <v>35</v>
      </c>
      <c r="T35" s="204">
        <v>71</v>
      </c>
      <c r="U35" s="162">
        <v>26</v>
      </c>
      <c r="V35" s="162">
        <v>97</v>
      </c>
      <c r="W35" s="162">
        <v>8</v>
      </c>
      <c r="X35" s="205">
        <v>105</v>
      </c>
      <c r="Y35" s="164"/>
      <c r="Z35" s="161">
        <v>37</v>
      </c>
      <c r="AA35" s="162">
        <v>36</v>
      </c>
      <c r="AB35" s="204">
        <v>73</v>
      </c>
      <c r="AC35" s="162">
        <v>36</v>
      </c>
      <c r="AD35" s="162">
        <v>109</v>
      </c>
      <c r="AE35" s="162">
        <v>36</v>
      </c>
      <c r="AF35" s="205">
        <v>145</v>
      </c>
      <c r="AG35" s="164"/>
      <c r="AH35" s="161">
        <v>364</v>
      </c>
      <c r="AI35" s="162">
        <v>11</v>
      </c>
      <c r="AJ35" s="204">
        <v>375</v>
      </c>
      <c r="AK35" s="162">
        <v>37</v>
      </c>
      <c r="AL35" s="162">
        <v>412</v>
      </c>
      <c r="AM35" s="162">
        <v>37</v>
      </c>
      <c r="AN35" s="205">
        <v>449</v>
      </c>
      <c r="AO35" s="164"/>
      <c r="AP35" s="161">
        <v>66</v>
      </c>
      <c r="AQ35" s="162">
        <v>57</v>
      </c>
      <c r="AR35" s="204">
        <v>123</v>
      </c>
      <c r="AS35" s="162">
        <v>65</v>
      </c>
      <c r="AT35" s="162">
        <v>188</v>
      </c>
      <c r="AU35" s="162">
        <v>62</v>
      </c>
      <c r="AV35" s="205">
        <v>250</v>
      </c>
      <c r="AW35" s="164"/>
      <c r="AX35" s="161">
        <v>72</v>
      </c>
      <c r="AY35" s="162">
        <v>69</v>
      </c>
      <c r="AZ35" s="204">
        <v>141</v>
      </c>
      <c r="BA35" s="162">
        <v>68</v>
      </c>
      <c r="BB35" s="162">
        <v>209</v>
      </c>
      <c r="BC35" s="162">
        <v>316</v>
      </c>
      <c r="BD35" s="205">
        <v>525</v>
      </c>
      <c r="BE35" s="164"/>
      <c r="BF35" s="161">
        <v>83</v>
      </c>
      <c r="BG35" s="162">
        <v>78</v>
      </c>
      <c r="BH35" s="204">
        <v>161</v>
      </c>
      <c r="BI35" s="162">
        <v>75</v>
      </c>
      <c r="BJ35" s="162">
        <v>236</v>
      </c>
      <c r="BK35" s="162">
        <v>72</v>
      </c>
      <c r="BL35" s="205">
        <v>308</v>
      </c>
      <c r="BM35" s="164"/>
      <c r="BN35" s="161">
        <v>0</v>
      </c>
      <c r="BO35" s="162">
        <v>0</v>
      </c>
      <c r="BP35" s="204">
        <v>0</v>
      </c>
      <c r="BQ35" s="162">
        <v>8</v>
      </c>
      <c r="BR35" s="162">
        <v>8</v>
      </c>
      <c r="BS35" s="162">
        <v>120</v>
      </c>
      <c r="BT35" s="205">
        <v>128</v>
      </c>
    </row>
    <row r="36" spans="1:72" s="105" customFormat="1" x14ac:dyDescent="0.3">
      <c r="A36" s="89" t="s">
        <v>60</v>
      </c>
      <c r="B36" s="113">
        <v>1737</v>
      </c>
      <c r="C36" s="108">
        <v>1611</v>
      </c>
      <c r="D36" s="108">
        <v>3348</v>
      </c>
      <c r="E36" s="110">
        <v>0</v>
      </c>
      <c r="F36" s="110">
        <v>0</v>
      </c>
      <c r="G36" s="110">
        <v>0</v>
      </c>
      <c r="H36" s="111">
        <v>0</v>
      </c>
      <c r="I36" s="94"/>
      <c r="J36" s="113">
        <v>1179</v>
      </c>
      <c r="K36" s="108">
        <v>1059</v>
      </c>
      <c r="L36" s="108">
        <v>2238</v>
      </c>
      <c r="M36" s="108">
        <v>452</v>
      </c>
      <c r="N36" s="108">
        <v>2690</v>
      </c>
      <c r="O36" s="108">
        <v>1273</v>
      </c>
      <c r="P36" s="109">
        <v>3963</v>
      </c>
      <c r="Q36" s="114"/>
      <c r="R36" s="113">
        <v>625</v>
      </c>
      <c r="S36" s="108">
        <v>-165</v>
      </c>
      <c r="T36" s="108">
        <v>460</v>
      </c>
      <c r="U36" s="108">
        <v>-117</v>
      </c>
      <c r="V36" s="108">
        <v>343</v>
      </c>
      <c r="W36" s="108">
        <v>36</v>
      </c>
      <c r="X36" s="109">
        <v>379</v>
      </c>
      <c r="Y36" s="114"/>
      <c r="Z36" s="113">
        <v>377</v>
      </c>
      <c r="AA36" s="108">
        <v>-875</v>
      </c>
      <c r="AB36" s="108">
        <v>-498</v>
      </c>
      <c r="AC36" s="108">
        <v>-469</v>
      </c>
      <c r="AD36" s="108">
        <v>-967</v>
      </c>
      <c r="AE36" s="108">
        <v>-372</v>
      </c>
      <c r="AF36" s="109">
        <v>-1339</v>
      </c>
      <c r="AG36" s="114"/>
      <c r="AH36" s="113">
        <v>-7235</v>
      </c>
      <c r="AI36" s="108">
        <v>-812</v>
      </c>
      <c r="AJ36" s="108">
        <v>-8047</v>
      </c>
      <c r="AK36" s="108">
        <v>-1774</v>
      </c>
      <c r="AL36" s="108">
        <v>-9821</v>
      </c>
      <c r="AM36" s="108">
        <v>-22487</v>
      </c>
      <c r="AN36" s="109">
        <v>-32308</v>
      </c>
      <c r="AO36" s="114"/>
      <c r="AP36" s="113">
        <v>3495</v>
      </c>
      <c r="AQ36" s="108">
        <v>1974</v>
      </c>
      <c r="AR36" s="108">
        <v>5469</v>
      </c>
      <c r="AS36" s="108">
        <v>-41893</v>
      </c>
      <c r="AT36" s="108">
        <v>-36424</v>
      </c>
      <c r="AU36" s="108">
        <v>2449</v>
      </c>
      <c r="AV36" s="109">
        <v>-33975</v>
      </c>
      <c r="AW36" s="114"/>
      <c r="AX36" s="113">
        <v>3192</v>
      </c>
      <c r="AY36" s="108">
        <v>2667</v>
      </c>
      <c r="AZ36" s="108">
        <v>5859</v>
      </c>
      <c r="BA36" s="108">
        <v>2139</v>
      </c>
      <c r="BB36" s="108">
        <v>7998</v>
      </c>
      <c r="BC36" s="108">
        <v>2432</v>
      </c>
      <c r="BD36" s="109">
        <v>10430</v>
      </c>
      <c r="BE36" s="114"/>
      <c r="BF36" s="113">
        <v>4619</v>
      </c>
      <c r="BG36" s="108">
        <v>2266</v>
      </c>
      <c r="BH36" s="108">
        <v>6885</v>
      </c>
      <c r="BI36" s="108">
        <v>1165</v>
      </c>
      <c r="BJ36" s="108">
        <v>8050</v>
      </c>
      <c r="BK36" s="108">
        <v>892</v>
      </c>
      <c r="BL36" s="109">
        <v>8942</v>
      </c>
      <c r="BM36" s="114"/>
      <c r="BN36" s="113">
        <v>0</v>
      </c>
      <c r="BO36" s="108">
        <v>0</v>
      </c>
      <c r="BP36" s="108">
        <v>0</v>
      </c>
      <c r="BQ36" s="108">
        <v>1119</v>
      </c>
      <c r="BR36" s="108">
        <v>1119</v>
      </c>
      <c r="BS36" s="108">
        <v>2743</v>
      </c>
      <c r="BT36" s="109">
        <v>3862</v>
      </c>
    </row>
    <row r="37" spans="1:72" ht="15" customHeight="1" outlineLevel="1" x14ac:dyDescent="0.3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78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12">
        <v>-6</v>
      </c>
      <c r="S37" s="110">
        <v>6</v>
      </c>
      <c r="T37" s="122">
        <v>0</v>
      </c>
      <c r="U37" s="110">
        <v>-19</v>
      </c>
      <c r="V37" s="110">
        <v>-19</v>
      </c>
      <c r="W37" s="110">
        <v>19</v>
      </c>
      <c r="X37" s="123">
        <v>0</v>
      </c>
      <c r="Y37" s="116"/>
      <c r="Z37" s="112">
        <v>-4</v>
      </c>
      <c r="AA37" s="110">
        <v>70</v>
      </c>
      <c r="AB37" s="122">
        <v>66</v>
      </c>
      <c r="AC37" s="110">
        <v>-18</v>
      </c>
      <c r="AD37" s="110">
        <v>48</v>
      </c>
      <c r="AE37" s="110">
        <v>-37</v>
      </c>
      <c r="AF37" s="123">
        <v>11</v>
      </c>
      <c r="AG37" s="116"/>
      <c r="AH37" s="112">
        <v>-13</v>
      </c>
      <c r="AI37" s="110">
        <v>1</v>
      </c>
      <c r="AJ37" s="122">
        <v>-12</v>
      </c>
      <c r="AK37" s="110">
        <v>0</v>
      </c>
      <c r="AL37" s="110">
        <v>-12</v>
      </c>
      <c r="AM37" s="110">
        <v>14</v>
      </c>
      <c r="AN37" s="123">
        <v>2</v>
      </c>
      <c r="AO37" s="116"/>
      <c r="AP37" s="112">
        <v>-3</v>
      </c>
      <c r="AQ37" s="110">
        <v>-1</v>
      </c>
      <c r="AR37" s="122">
        <v>-4</v>
      </c>
      <c r="AS37" s="110">
        <v>-21</v>
      </c>
      <c r="AT37" s="110">
        <v>-25</v>
      </c>
      <c r="AU37" s="110">
        <v>-3</v>
      </c>
      <c r="AV37" s="123">
        <v>-28</v>
      </c>
      <c r="AW37" s="116"/>
      <c r="AX37" s="112">
        <v>0</v>
      </c>
      <c r="AY37" s="110">
        <v>10</v>
      </c>
      <c r="AZ37" s="122">
        <v>10</v>
      </c>
      <c r="BA37" s="110">
        <v>-3</v>
      </c>
      <c r="BB37" s="110">
        <v>7</v>
      </c>
      <c r="BC37" s="110">
        <v>-295</v>
      </c>
      <c r="BD37" s="123">
        <v>-288</v>
      </c>
      <c r="BE37" s="116"/>
      <c r="BF37" s="112">
        <v>0</v>
      </c>
      <c r="BG37" s="110">
        <v>-65</v>
      </c>
      <c r="BH37" s="122">
        <v>-65</v>
      </c>
      <c r="BI37" s="110">
        <v>0</v>
      </c>
      <c r="BJ37" s="110">
        <v>-65</v>
      </c>
      <c r="BK37" s="110">
        <v>-7</v>
      </c>
      <c r="BL37" s="123">
        <v>-72</v>
      </c>
      <c r="BM37" s="116"/>
      <c r="BN37" s="112">
        <v>0</v>
      </c>
      <c r="BO37" s="110">
        <v>0</v>
      </c>
      <c r="BP37" s="122">
        <v>0</v>
      </c>
      <c r="BQ37" s="110">
        <v>0</v>
      </c>
      <c r="BR37" s="110">
        <v>0</v>
      </c>
      <c r="BS37" s="110">
        <v>0</v>
      </c>
      <c r="BT37" s="123">
        <v>0</v>
      </c>
    </row>
    <row r="38" spans="1:72" ht="15" customHeight="1" outlineLevel="1" x14ac:dyDescent="0.3">
      <c r="A38" s="43" t="s">
        <v>62</v>
      </c>
      <c r="B38" s="112">
        <v>0</v>
      </c>
      <c r="C38" s="110">
        <v>16</v>
      </c>
      <c r="D38" s="110">
        <v>16</v>
      </c>
      <c r="E38" s="110">
        <v>0</v>
      </c>
      <c r="F38" s="110">
        <v>0</v>
      </c>
      <c r="G38" s="110">
        <v>0</v>
      </c>
      <c r="H38" s="111">
        <v>0</v>
      </c>
      <c r="I38" s="78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12">
        <v>0</v>
      </c>
      <c r="S38" s="110">
        <v>0</v>
      </c>
      <c r="T38" s="122">
        <v>0</v>
      </c>
      <c r="U38" s="110">
        <v>0</v>
      </c>
      <c r="V38" s="110">
        <v>0</v>
      </c>
      <c r="W38" s="110">
        <v>0</v>
      </c>
      <c r="X38" s="123">
        <v>0</v>
      </c>
      <c r="Y38" s="116"/>
      <c r="Z38" s="112">
        <v>54</v>
      </c>
      <c r="AA38" s="110">
        <v>55</v>
      </c>
      <c r="AB38" s="122">
        <v>109</v>
      </c>
      <c r="AC38" s="110">
        <v>54</v>
      </c>
      <c r="AD38" s="110">
        <v>163</v>
      </c>
      <c r="AE38" s="110">
        <v>53</v>
      </c>
      <c r="AF38" s="123">
        <v>216</v>
      </c>
      <c r="AG38" s="116"/>
      <c r="AH38" s="112">
        <v>56</v>
      </c>
      <c r="AI38" s="110">
        <v>52</v>
      </c>
      <c r="AJ38" s="122">
        <v>108</v>
      </c>
      <c r="AK38" s="110">
        <v>54</v>
      </c>
      <c r="AL38" s="110">
        <v>162</v>
      </c>
      <c r="AM38" s="110">
        <v>54</v>
      </c>
      <c r="AN38" s="123">
        <v>216</v>
      </c>
      <c r="AO38" s="116"/>
      <c r="AP38" s="112">
        <v>0</v>
      </c>
      <c r="AQ38" s="110">
        <v>0</v>
      </c>
      <c r="AR38" s="122">
        <v>0</v>
      </c>
      <c r="AS38" s="110">
        <v>0</v>
      </c>
      <c r="AT38" s="110">
        <v>0</v>
      </c>
      <c r="AU38" s="110">
        <v>0</v>
      </c>
      <c r="AV38" s="123">
        <v>0</v>
      </c>
      <c r="AW38" s="116"/>
      <c r="AX38" s="112">
        <v>0</v>
      </c>
      <c r="AY38" s="110">
        <v>0</v>
      </c>
      <c r="AZ38" s="122">
        <v>0</v>
      </c>
      <c r="BA38" s="110">
        <v>0</v>
      </c>
      <c r="BB38" s="110">
        <v>0</v>
      </c>
      <c r="BC38" s="110">
        <v>0</v>
      </c>
      <c r="BD38" s="123">
        <v>0</v>
      </c>
      <c r="BE38" s="116"/>
      <c r="BF38" s="112">
        <v>0</v>
      </c>
      <c r="BG38" s="110">
        <v>0</v>
      </c>
      <c r="BH38" s="122">
        <v>0</v>
      </c>
      <c r="BI38" s="110">
        <v>0</v>
      </c>
      <c r="BJ38" s="110">
        <v>0</v>
      </c>
      <c r="BK38" s="110">
        <v>0</v>
      </c>
      <c r="BL38" s="123">
        <v>0</v>
      </c>
      <c r="BM38" s="116"/>
      <c r="BN38" s="112">
        <v>0</v>
      </c>
      <c r="BO38" s="110">
        <v>0</v>
      </c>
      <c r="BP38" s="122">
        <v>0</v>
      </c>
      <c r="BQ38" s="110">
        <v>0</v>
      </c>
      <c r="BR38" s="110">
        <v>0</v>
      </c>
      <c r="BS38" s="110">
        <v>0</v>
      </c>
      <c r="BT38" s="123">
        <v>0</v>
      </c>
    </row>
    <row r="39" spans="1:72" ht="15" customHeight="1" outlineLevel="1" x14ac:dyDescent="0.3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78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12">
        <v>0</v>
      </c>
      <c r="S39" s="110">
        <v>0</v>
      </c>
      <c r="T39" s="122">
        <v>0</v>
      </c>
      <c r="U39" s="110">
        <v>0</v>
      </c>
      <c r="V39" s="110">
        <v>0</v>
      </c>
      <c r="W39" s="110">
        <v>0</v>
      </c>
      <c r="X39" s="123">
        <v>0</v>
      </c>
      <c r="Y39" s="116"/>
      <c r="Z39" s="112">
        <v>0</v>
      </c>
      <c r="AA39" s="110">
        <v>0</v>
      </c>
      <c r="AB39" s="122">
        <v>0</v>
      </c>
      <c r="AC39" s="110">
        <v>0</v>
      </c>
      <c r="AD39" s="110">
        <v>0</v>
      </c>
      <c r="AE39" s="110">
        <v>0</v>
      </c>
      <c r="AF39" s="123">
        <v>0</v>
      </c>
      <c r="AG39" s="116"/>
      <c r="AH39" s="112">
        <v>7700</v>
      </c>
      <c r="AI39" s="110">
        <v>0</v>
      </c>
      <c r="AJ39" s="122">
        <v>7700</v>
      </c>
      <c r="AK39" s="110">
        <v>0</v>
      </c>
      <c r="AL39" s="110">
        <v>7700</v>
      </c>
      <c r="AM39" s="110">
        <v>20069</v>
      </c>
      <c r="AN39" s="123">
        <v>27769</v>
      </c>
      <c r="AO39" s="116"/>
      <c r="AP39" s="112">
        <v>0</v>
      </c>
      <c r="AQ39" s="110">
        <v>0</v>
      </c>
      <c r="AR39" s="122">
        <v>0</v>
      </c>
      <c r="AS39" s="110">
        <v>42435</v>
      </c>
      <c r="AT39" s="110">
        <v>42435</v>
      </c>
      <c r="AU39" s="110">
        <v>-3600</v>
      </c>
      <c r="AV39" s="123">
        <v>38835</v>
      </c>
      <c r="AW39" s="116"/>
      <c r="AX39" s="112">
        <v>0</v>
      </c>
      <c r="AY39" s="110">
        <v>0</v>
      </c>
      <c r="AZ39" s="122">
        <v>0</v>
      </c>
      <c r="BA39" s="110">
        <v>0</v>
      </c>
      <c r="BB39" s="110">
        <v>0</v>
      </c>
      <c r="BC39" s="110">
        <v>0</v>
      </c>
      <c r="BD39" s="123">
        <v>0</v>
      </c>
      <c r="BE39" s="116"/>
      <c r="BF39" s="112">
        <v>0</v>
      </c>
      <c r="BG39" s="110">
        <v>0</v>
      </c>
      <c r="BH39" s="122">
        <v>0</v>
      </c>
      <c r="BI39" s="110">
        <v>0</v>
      </c>
      <c r="BJ39" s="110">
        <v>0</v>
      </c>
      <c r="BK39" s="110">
        <v>0</v>
      </c>
      <c r="BL39" s="123">
        <v>0</v>
      </c>
      <c r="BM39" s="116"/>
      <c r="BN39" s="112">
        <v>0</v>
      </c>
      <c r="BO39" s="110">
        <v>0</v>
      </c>
      <c r="BP39" s="122">
        <v>0</v>
      </c>
      <c r="BQ39" s="110">
        <v>0</v>
      </c>
      <c r="BR39" s="110">
        <v>0</v>
      </c>
      <c r="BS39" s="110">
        <v>0</v>
      </c>
      <c r="BT39" s="123">
        <v>0</v>
      </c>
    </row>
    <row r="40" spans="1:72" ht="15" customHeight="1" outlineLevel="1" x14ac:dyDescent="0.3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78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0</v>
      </c>
      <c r="P40" s="123">
        <v>0</v>
      </c>
      <c r="Q40" s="116"/>
      <c r="R40" s="112">
        <v>0</v>
      </c>
      <c r="S40" s="110">
        <v>0</v>
      </c>
      <c r="T40" s="122">
        <v>0</v>
      </c>
      <c r="U40" s="110">
        <v>0</v>
      </c>
      <c r="V40" s="110">
        <v>0</v>
      </c>
      <c r="W40" s="110">
        <v>0</v>
      </c>
      <c r="X40" s="123">
        <v>0</v>
      </c>
      <c r="Y40" s="116"/>
      <c r="Z40" s="112">
        <v>0</v>
      </c>
      <c r="AA40" s="110">
        <v>0</v>
      </c>
      <c r="AB40" s="122">
        <v>0</v>
      </c>
      <c r="AC40" s="110">
        <v>0</v>
      </c>
      <c r="AD40" s="110">
        <v>0</v>
      </c>
      <c r="AE40" s="110">
        <v>0</v>
      </c>
      <c r="AF40" s="123">
        <v>0</v>
      </c>
      <c r="AG40" s="116"/>
      <c r="AH40" s="112">
        <v>0</v>
      </c>
      <c r="AI40" s="110">
        <v>0</v>
      </c>
      <c r="AJ40" s="122">
        <v>0</v>
      </c>
      <c r="AK40" s="110">
        <v>0</v>
      </c>
      <c r="AL40" s="110">
        <v>0</v>
      </c>
      <c r="AM40" s="110">
        <v>0</v>
      </c>
      <c r="AN40" s="123">
        <v>0</v>
      </c>
      <c r="AO40" s="116"/>
      <c r="AP40" s="112">
        <v>54</v>
      </c>
      <c r="AQ40" s="110">
        <v>53</v>
      </c>
      <c r="AR40" s="122">
        <v>107</v>
      </c>
      <c r="AS40" s="110">
        <v>64</v>
      </c>
      <c r="AT40" s="110">
        <v>171</v>
      </c>
      <c r="AU40" s="110">
        <v>45</v>
      </c>
      <c r="AV40" s="123">
        <v>216</v>
      </c>
      <c r="AW40" s="116"/>
      <c r="AX40" s="112">
        <v>54</v>
      </c>
      <c r="AY40" s="110">
        <v>53</v>
      </c>
      <c r="AZ40" s="122">
        <v>107</v>
      </c>
      <c r="BA40" s="110">
        <v>54</v>
      </c>
      <c r="BB40" s="110">
        <v>161</v>
      </c>
      <c r="BC40" s="110">
        <v>54</v>
      </c>
      <c r="BD40" s="123">
        <v>215</v>
      </c>
      <c r="BE40" s="116"/>
      <c r="BF40" s="112">
        <v>0</v>
      </c>
      <c r="BG40" s="110">
        <v>0</v>
      </c>
      <c r="BH40" s="122">
        <v>0</v>
      </c>
      <c r="BI40" s="110">
        <v>0</v>
      </c>
      <c r="BJ40" s="110">
        <v>0</v>
      </c>
      <c r="BK40" s="110">
        <v>216</v>
      </c>
      <c r="BL40" s="123">
        <v>216</v>
      </c>
      <c r="BM40" s="116"/>
      <c r="BN40" s="112">
        <v>0</v>
      </c>
      <c r="BO40" s="110">
        <v>0</v>
      </c>
      <c r="BP40" s="122">
        <v>0</v>
      </c>
      <c r="BQ40" s="110">
        <v>0</v>
      </c>
      <c r="BR40" s="110">
        <v>0</v>
      </c>
      <c r="BS40" s="110">
        <v>18</v>
      </c>
      <c r="BT40" s="123">
        <v>18</v>
      </c>
    </row>
    <row r="41" spans="1:72" ht="15" customHeight="1" outlineLevel="1" x14ac:dyDescent="0.3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78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12">
        <v>0</v>
      </c>
      <c r="S41" s="110">
        <v>0</v>
      </c>
      <c r="T41" s="122">
        <v>0</v>
      </c>
      <c r="U41" s="110">
        <v>0</v>
      </c>
      <c r="V41" s="110">
        <v>0</v>
      </c>
      <c r="W41" s="110">
        <v>0</v>
      </c>
      <c r="X41" s="123">
        <v>0</v>
      </c>
      <c r="Y41" s="116"/>
      <c r="Z41" s="112">
        <v>0</v>
      </c>
      <c r="AA41" s="110">
        <v>0</v>
      </c>
      <c r="AB41" s="122">
        <v>0</v>
      </c>
      <c r="AC41" s="110">
        <v>0</v>
      </c>
      <c r="AD41" s="110">
        <v>0</v>
      </c>
      <c r="AE41" s="110">
        <v>0</v>
      </c>
      <c r="AF41" s="123">
        <v>0</v>
      </c>
      <c r="AG41" s="116"/>
      <c r="AH41" s="112">
        <v>0</v>
      </c>
      <c r="AI41" s="110">
        <v>0</v>
      </c>
      <c r="AJ41" s="122">
        <v>0</v>
      </c>
      <c r="AK41" s="110">
        <v>0</v>
      </c>
      <c r="AL41" s="110">
        <v>0</v>
      </c>
      <c r="AM41" s="110">
        <v>0</v>
      </c>
      <c r="AN41" s="123">
        <v>0</v>
      </c>
      <c r="AO41" s="116"/>
      <c r="AP41" s="112">
        <v>0</v>
      </c>
      <c r="AQ41" s="110">
        <v>0</v>
      </c>
      <c r="AR41" s="122">
        <v>0</v>
      </c>
      <c r="AS41" s="110">
        <v>0</v>
      </c>
      <c r="AT41" s="110">
        <v>0</v>
      </c>
      <c r="AU41" s="110">
        <v>0</v>
      </c>
      <c r="AV41" s="123">
        <v>0</v>
      </c>
      <c r="AW41" s="116"/>
      <c r="AX41" s="112">
        <v>0</v>
      </c>
      <c r="AY41" s="110">
        <v>0</v>
      </c>
      <c r="AZ41" s="122">
        <v>0</v>
      </c>
      <c r="BA41" s="110">
        <v>0</v>
      </c>
      <c r="BB41" s="110">
        <v>0</v>
      </c>
      <c r="BC41" s="110">
        <v>0</v>
      </c>
      <c r="BD41" s="123">
        <v>0</v>
      </c>
      <c r="BE41" s="116"/>
      <c r="BF41" s="112">
        <v>0</v>
      </c>
      <c r="BG41" s="110">
        <v>0</v>
      </c>
      <c r="BH41" s="122">
        <v>0</v>
      </c>
      <c r="BI41" s="110">
        <v>0</v>
      </c>
      <c r="BJ41" s="110">
        <v>0</v>
      </c>
      <c r="BK41" s="110">
        <v>0</v>
      </c>
      <c r="BL41" s="123">
        <v>0</v>
      </c>
      <c r="BM41" s="116"/>
      <c r="BN41" s="112">
        <v>0</v>
      </c>
      <c r="BO41" s="110">
        <v>0</v>
      </c>
      <c r="BP41" s="122">
        <v>0</v>
      </c>
      <c r="BQ41" s="110">
        <v>0</v>
      </c>
      <c r="BR41" s="110">
        <v>0</v>
      </c>
      <c r="BS41" s="110">
        <v>0</v>
      </c>
      <c r="BT41" s="123">
        <v>0</v>
      </c>
    </row>
    <row r="42" spans="1:72" ht="15" customHeight="1" outlineLevel="1" x14ac:dyDescent="0.3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78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12">
        <v>0</v>
      </c>
      <c r="S42" s="110">
        <v>0</v>
      </c>
      <c r="T42" s="122">
        <v>0</v>
      </c>
      <c r="U42" s="110">
        <v>0</v>
      </c>
      <c r="V42" s="110">
        <v>0</v>
      </c>
      <c r="W42" s="110">
        <v>0</v>
      </c>
      <c r="X42" s="123">
        <v>0</v>
      </c>
      <c r="Y42" s="116"/>
      <c r="Z42" s="112">
        <v>0</v>
      </c>
      <c r="AA42" s="110">
        <v>0</v>
      </c>
      <c r="AB42" s="122">
        <v>0</v>
      </c>
      <c r="AC42" s="110">
        <v>0</v>
      </c>
      <c r="AD42" s="110">
        <v>0</v>
      </c>
      <c r="AE42" s="110">
        <v>0</v>
      </c>
      <c r="AF42" s="123">
        <v>0</v>
      </c>
      <c r="AG42" s="116"/>
      <c r="AH42" s="112">
        <v>0</v>
      </c>
      <c r="AI42" s="110">
        <v>0</v>
      </c>
      <c r="AJ42" s="122">
        <v>0</v>
      </c>
      <c r="AK42" s="110">
        <v>0</v>
      </c>
      <c r="AL42" s="110">
        <v>0</v>
      </c>
      <c r="AM42" s="110">
        <v>0</v>
      </c>
      <c r="AN42" s="123">
        <v>0</v>
      </c>
      <c r="AO42" s="116"/>
      <c r="AP42" s="112">
        <v>0</v>
      </c>
      <c r="AQ42" s="110">
        <v>0</v>
      </c>
      <c r="AR42" s="122">
        <v>0</v>
      </c>
      <c r="AS42" s="110">
        <v>0</v>
      </c>
      <c r="AT42" s="110">
        <v>0</v>
      </c>
      <c r="AU42" s="110">
        <v>0</v>
      </c>
      <c r="AV42" s="123">
        <v>0</v>
      </c>
      <c r="AW42" s="116"/>
      <c r="AX42" s="112">
        <v>0</v>
      </c>
      <c r="AY42" s="110">
        <v>0</v>
      </c>
      <c r="AZ42" s="122">
        <v>0</v>
      </c>
      <c r="BA42" s="110">
        <v>0</v>
      </c>
      <c r="BB42" s="110">
        <v>0</v>
      </c>
      <c r="BC42" s="110">
        <v>0</v>
      </c>
      <c r="BD42" s="123">
        <v>0</v>
      </c>
      <c r="BE42" s="116"/>
      <c r="BF42" s="112">
        <v>0</v>
      </c>
      <c r="BG42" s="110">
        <v>0</v>
      </c>
      <c r="BH42" s="122">
        <v>0</v>
      </c>
      <c r="BI42" s="110">
        <v>0</v>
      </c>
      <c r="BJ42" s="110">
        <v>0</v>
      </c>
      <c r="BK42" s="110">
        <v>0</v>
      </c>
      <c r="BL42" s="123">
        <v>0</v>
      </c>
      <c r="BM42" s="116"/>
      <c r="BN42" s="112">
        <v>0</v>
      </c>
      <c r="BO42" s="110">
        <v>0</v>
      </c>
      <c r="BP42" s="122">
        <v>0</v>
      </c>
      <c r="BQ42" s="110">
        <v>0</v>
      </c>
      <c r="BR42" s="110">
        <v>0</v>
      </c>
      <c r="BS42" s="110">
        <v>0</v>
      </c>
      <c r="BT42" s="123">
        <v>0</v>
      </c>
    </row>
    <row r="43" spans="1:72" ht="15" customHeight="1" outlineLevel="1" x14ac:dyDescent="0.3">
      <c r="A43" s="43" t="s">
        <v>67</v>
      </c>
      <c r="B43" s="112">
        <v>0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78"/>
      <c r="J43" s="112">
        <v>0</v>
      </c>
      <c r="K43" s="110">
        <v>0</v>
      </c>
      <c r="L43" s="122">
        <v>0</v>
      </c>
      <c r="M43" s="110">
        <v>0</v>
      </c>
      <c r="N43" s="110">
        <v>0</v>
      </c>
      <c r="O43" s="110">
        <v>0</v>
      </c>
      <c r="P43" s="123">
        <v>0</v>
      </c>
      <c r="Q43" s="116"/>
      <c r="R43" s="112">
        <v>0</v>
      </c>
      <c r="S43" s="110">
        <v>0</v>
      </c>
      <c r="T43" s="122">
        <v>0</v>
      </c>
      <c r="U43" s="110">
        <v>0</v>
      </c>
      <c r="V43" s="110">
        <v>0</v>
      </c>
      <c r="W43" s="110">
        <v>0</v>
      </c>
      <c r="X43" s="123">
        <v>0</v>
      </c>
      <c r="Y43" s="116"/>
      <c r="Z43" s="112">
        <v>0</v>
      </c>
      <c r="AA43" s="110">
        <v>0</v>
      </c>
      <c r="AB43" s="122">
        <v>0</v>
      </c>
      <c r="AC43" s="110">
        <v>0</v>
      </c>
      <c r="AD43" s="110">
        <v>0</v>
      </c>
      <c r="AE43" s="110">
        <v>0</v>
      </c>
      <c r="AF43" s="123">
        <v>0</v>
      </c>
      <c r="AG43" s="116"/>
      <c r="AH43" s="112">
        <v>0</v>
      </c>
      <c r="AI43" s="110">
        <v>0</v>
      </c>
      <c r="AJ43" s="122">
        <v>0</v>
      </c>
      <c r="AK43" s="110">
        <v>0</v>
      </c>
      <c r="AL43" s="110">
        <v>0</v>
      </c>
      <c r="AM43" s="110">
        <v>0</v>
      </c>
      <c r="AN43" s="123">
        <v>0</v>
      </c>
      <c r="AO43" s="116"/>
      <c r="AP43" s="112">
        <v>0</v>
      </c>
      <c r="AQ43" s="110">
        <v>0</v>
      </c>
      <c r="AR43" s="122">
        <v>0</v>
      </c>
      <c r="AS43" s="110">
        <v>0</v>
      </c>
      <c r="AT43" s="110">
        <v>0</v>
      </c>
      <c r="AU43" s="110">
        <v>0</v>
      </c>
      <c r="AV43" s="123">
        <v>0</v>
      </c>
      <c r="AW43" s="116"/>
      <c r="AX43" s="112">
        <v>0</v>
      </c>
      <c r="AY43" s="110">
        <v>0</v>
      </c>
      <c r="AZ43" s="122">
        <v>0</v>
      </c>
      <c r="BA43" s="110">
        <v>0</v>
      </c>
      <c r="BB43" s="110">
        <v>0</v>
      </c>
      <c r="BC43" s="110">
        <v>0</v>
      </c>
      <c r="BD43" s="123">
        <v>0</v>
      </c>
      <c r="BE43" s="116"/>
      <c r="BF43" s="112">
        <v>0</v>
      </c>
      <c r="BG43" s="110">
        <v>0</v>
      </c>
      <c r="BH43" s="122">
        <v>0</v>
      </c>
      <c r="BI43" s="110">
        <v>0</v>
      </c>
      <c r="BJ43" s="110">
        <v>0</v>
      </c>
      <c r="BK43" s="110">
        <v>0</v>
      </c>
      <c r="BL43" s="123">
        <v>0</v>
      </c>
      <c r="BM43" s="116"/>
      <c r="BN43" s="112">
        <v>0</v>
      </c>
      <c r="BO43" s="110">
        <v>0</v>
      </c>
      <c r="BP43" s="122">
        <v>0</v>
      </c>
      <c r="BQ43" s="110">
        <v>0</v>
      </c>
      <c r="BR43" s="110">
        <v>0</v>
      </c>
      <c r="BS43" s="110">
        <v>0</v>
      </c>
      <c r="BT43" s="123">
        <v>0</v>
      </c>
    </row>
    <row r="44" spans="1:72" ht="15" customHeight="1" outlineLevel="1" x14ac:dyDescent="0.3">
      <c r="A44" s="43" t="s">
        <v>14</v>
      </c>
      <c r="B44" s="112">
        <v>0</v>
      </c>
      <c r="C44" s="110">
        <v>0</v>
      </c>
      <c r="D44" s="110">
        <v>0</v>
      </c>
      <c r="E44" s="110">
        <v>0</v>
      </c>
      <c r="F44" s="110">
        <v>0</v>
      </c>
      <c r="G44" s="110">
        <v>0</v>
      </c>
      <c r="H44" s="111">
        <v>0</v>
      </c>
      <c r="I44" s="78"/>
      <c r="J44" s="112">
        <v>0</v>
      </c>
      <c r="K44" s="110">
        <v>0</v>
      </c>
      <c r="L44" s="122">
        <v>0</v>
      </c>
      <c r="M44" s="110">
        <v>0</v>
      </c>
      <c r="N44" s="110">
        <v>0</v>
      </c>
      <c r="O44" s="110">
        <v>0</v>
      </c>
      <c r="P44" s="123">
        <v>0</v>
      </c>
      <c r="Q44" s="116"/>
      <c r="R44" s="112">
        <v>0</v>
      </c>
      <c r="S44" s="110">
        <v>0</v>
      </c>
      <c r="T44" s="122">
        <v>0</v>
      </c>
      <c r="U44" s="110">
        <v>0</v>
      </c>
      <c r="V44" s="110">
        <v>0</v>
      </c>
      <c r="W44" s="110">
        <v>0</v>
      </c>
      <c r="X44" s="123">
        <v>0</v>
      </c>
      <c r="Y44" s="116"/>
      <c r="Z44" s="112">
        <v>0</v>
      </c>
      <c r="AA44" s="110">
        <v>0</v>
      </c>
      <c r="AB44" s="122">
        <v>0</v>
      </c>
      <c r="AC44" s="110">
        <v>0</v>
      </c>
      <c r="AD44" s="110">
        <v>0</v>
      </c>
      <c r="AE44" s="110">
        <v>0</v>
      </c>
      <c r="AF44" s="123">
        <v>0</v>
      </c>
      <c r="AG44" s="116"/>
      <c r="AH44" s="112">
        <v>125</v>
      </c>
      <c r="AI44" s="110">
        <v>0</v>
      </c>
      <c r="AJ44" s="122">
        <v>125</v>
      </c>
      <c r="AK44" s="110">
        <v>0</v>
      </c>
      <c r="AL44" s="110">
        <v>125</v>
      </c>
      <c r="AM44" s="110">
        <v>0</v>
      </c>
      <c r="AN44" s="123">
        <v>125</v>
      </c>
      <c r="AO44" s="116"/>
      <c r="AP44" s="112">
        <v>125</v>
      </c>
      <c r="AQ44" s="110">
        <v>125</v>
      </c>
      <c r="AR44" s="122">
        <v>250</v>
      </c>
      <c r="AS44" s="110">
        <v>125</v>
      </c>
      <c r="AT44" s="110">
        <v>375</v>
      </c>
      <c r="AU44" s="110">
        <v>125</v>
      </c>
      <c r="AV44" s="123">
        <v>500</v>
      </c>
      <c r="AW44" s="116"/>
      <c r="AX44" s="112">
        <v>125</v>
      </c>
      <c r="AY44" s="110">
        <v>125</v>
      </c>
      <c r="AZ44" s="122">
        <v>250</v>
      </c>
      <c r="BA44" s="110">
        <v>125</v>
      </c>
      <c r="BB44" s="110">
        <v>375</v>
      </c>
      <c r="BC44" s="110">
        <v>0</v>
      </c>
      <c r="BD44" s="123">
        <v>375</v>
      </c>
      <c r="BE44" s="116"/>
      <c r="BF44" s="112">
        <v>125</v>
      </c>
      <c r="BG44" s="110">
        <v>125</v>
      </c>
      <c r="BH44" s="122">
        <v>250</v>
      </c>
      <c r="BI44" s="110">
        <v>125</v>
      </c>
      <c r="BJ44" s="110">
        <v>375</v>
      </c>
      <c r="BK44" s="110">
        <v>125</v>
      </c>
      <c r="BL44" s="123">
        <v>500</v>
      </c>
      <c r="BM44" s="116"/>
      <c r="BN44" s="112">
        <v>0</v>
      </c>
      <c r="BO44" s="110">
        <v>0</v>
      </c>
      <c r="BP44" s="110">
        <v>0</v>
      </c>
      <c r="BQ44" s="110">
        <v>166</v>
      </c>
      <c r="BR44" s="110">
        <v>166</v>
      </c>
      <c r="BS44" s="110">
        <v>376</v>
      </c>
      <c r="BT44" s="123">
        <v>542</v>
      </c>
    </row>
    <row r="45" spans="1:72" ht="17.25" customHeight="1" outlineLevel="1" x14ac:dyDescent="0.45">
      <c r="A45" s="43" t="s">
        <v>36</v>
      </c>
      <c r="B45" s="117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9">
        <v>0</v>
      </c>
      <c r="I45" s="78"/>
      <c r="J45" s="117">
        <v>0</v>
      </c>
      <c r="K45" s="118">
        <v>0</v>
      </c>
      <c r="L45" s="118">
        <v>0</v>
      </c>
      <c r="M45" s="118">
        <v>0</v>
      </c>
      <c r="N45" s="118">
        <v>0</v>
      </c>
      <c r="O45" s="118">
        <v>0</v>
      </c>
      <c r="P45" s="119">
        <v>0</v>
      </c>
      <c r="Q45" s="116"/>
      <c r="R45" s="117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9">
        <v>0</v>
      </c>
      <c r="Y45" s="116"/>
      <c r="Z45" s="117">
        <v>0</v>
      </c>
      <c r="AA45" s="118">
        <v>0</v>
      </c>
      <c r="AB45" s="118">
        <v>0</v>
      </c>
      <c r="AC45" s="118">
        <v>0</v>
      </c>
      <c r="AD45" s="118">
        <v>0</v>
      </c>
      <c r="AE45" s="118">
        <v>0</v>
      </c>
      <c r="AF45" s="119">
        <v>0</v>
      </c>
      <c r="AG45" s="116"/>
      <c r="AH45" s="117">
        <v>0</v>
      </c>
      <c r="AI45" s="118">
        <v>0</v>
      </c>
      <c r="AJ45" s="118">
        <v>0</v>
      </c>
      <c r="AK45" s="118">
        <v>0</v>
      </c>
      <c r="AL45" s="118">
        <v>0</v>
      </c>
      <c r="AM45" s="118">
        <v>0</v>
      </c>
      <c r="AN45" s="119">
        <v>0</v>
      </c>
      <c r="AO45" s="116"/>
      <c r="AP45" s="117">
        <v>0</v>
      </c>
      <c r="AQ45" s="118">
        <v>4</v>
      </c>
      <c r="AR45" s="118">
        <v>4</v>
      </c>
      <c r="AS45" s="118">
        <v>20</v>
      </c>
      <c r="AT45" s="118">
        <v>24</v>
      </c>
      <c r="AU45" s="118">
        <v>-24</v>
      </c>
      <c r="AV45" s="119">
        <v>0</v>
      </c>
      <c r="AW45" s="116"/>
      <c r="AX45" s="117">
        <v>0</v>
      </c>
      <c r="AY45" s="118">
        <v>241</v>
      </c>
      <c r="AZ45" s="118">
        <v>241</v>
      </c>
      <c r="BA45" s="118">
        <v>-2</v>
      </c>
      <c r="BB45" s="118">
        <v>239</v>
      </c>
      <c r="BC45" s="118">
        <v>-239</v>
      </c>
      <c r="BD45" s="119">
        <v>0</v>
      </c>
      <c r="BE45" s="116"/>
      <c r="BF45" s="117">
        <v>0</v>
      </c>
      <c r="BG45" s="118">
        <v>64</v>
      </c>
      <c r="BH45" s="118">
        <v>64</v>
      </c>
      <c r="BI45" s="118">
        <v>0</v>
      </c>
      <c r="BJ45" s="118">
        <v>64</v>
      </c>
      <c r="BK45" s="118">
        <v>-65</v>
      </c>
      <c r="BL45" s="119">
        <v>-1</v>
      </c>
      <c r="BM45" s="116"/>
      <c r="BN45" s="117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19">
        <v>0</v>
      </c>
    </row>
    <row r="46" spans="1:72" s="105" customFormat="1" x14ac:dyDescent="0.3">
      <c r="A46" s="89" t="s">
        <v>68</v>
      </c>
      <c r="B46" s="113">
        <v>1737</v>
      </c>
      <c r="C46" s="108">
        <v>1627</v>
      </c>
      <c r="D46" s="108">
        <v>3364</v>
      </c>
      <c r="E46" s="108">
        <v>0</v>
      </c>
      <c r="F46" s="108">
        <v>0</v>
      </c>
      <c r="G46" s="108">
        <v>0</v>
      </c>
      <c r="H46" s="111">
        <v>0</v>
      </c>
      <c r="I46" s="94"/>
      <c r="J46" s="113">
        <v>1179</v>
      </c>
      <c r="K46" s="108">
        <v>1059</v>
      </c>
      <c r="L46" s="124">
        <v>2238</v>
      </c>
      <c r="M46" s="108">
        <v>452</v>
      </c>
      <c r="N46" s="124">
        <v>2690</v>
      </c>
      <c r="O46" s="108">
        <v>1273</v>
      </c>
      <c r="P46" s="125">
        <v>3963</v>
      </c>
      <c r="Q46" s="114"/>
      <c r="R46" s="113">
        <v>619</v>
      </c>
      <c r="S46" s="108">
        <v>-159</v>
      </c>
      <c r="T46" s="124">
        <v>460</v>
      </c>
      <c r="U46" s="108">
        <v>-136</v>
      </c>
      <c r="V46" s="124">
        <v>324</v>
      </c>
      <c r="W46" s="108">
        <v>55</v>
      </c>
      <c r="X46" s="125">
        <v>379</v>
      </c>
      <c r="Y46" s="114"/>
      <c r="Z46" s="113">
        <v>427</v>
      </c>
      <c r="AA46" s="108">
        <v>-750</v>
      </c>
      <c r="AB46" s="124">
        <v>-323</v>
      </c>
      <c r="AC46" s="108">
        <v>-433</v>
      </c>
      <c r="AD46" s="124">
        <v>-756</v>
      </c>
      <c r="AE46" s="108">
        <v>-356</v>
      </c>
      <c r="AF46" s="125">
        <v>-1112</v>
      </c>
      <c r="AG46" s="114"/>
      <c r="AH46" s="113">
        <v>633</v>
      </c>
      <c r="AI46" s="108">
        <v>-759</v>
      </c>
      <c r="AJ46" s="124">
        <v>-126</v>
      </c>
      <c r="AK46" s="108">
        <v>-1720</v>
      </c>
      <c r="AL46" s="124">
        <v>-1846</v>
      </c>
      <c r="AM46" s="108">
        <v>-2350</v>
      </c>
      <c r="AN46" s="125">
        <v>-4196</v>
      </c>
      <c r="AO46" s="114"/>
      <c r="AP46" s="113">
        <v>3671</v>
      </c>
      <c r="AQ46" s="108">
        <v>2155</v>
      </c>
      <c r="AR46" s="124">
        <v>5826</v>
      </c>
      <c r="AS46" s="108">
        <v>730</v>
      </c>
      <c r="AT46" s="124">
        <v>6556</v>
      </c>
      <c r="AU46" s="108">
        <v>-1008</v>
      </c>
      <c r="AV46" s="125">
        <v>5548</v>
      </c>
      <c r="AW46" s="114"/>
      <c r="AX46" s="113">
        <v>3371</v>
      </c>
      <c r="AY46" s="108">
        <v>3096</v>
      </c>
      <c r="AZ46" s="124">
        <v>6467</v>
      </c>
      <c r="BA46" s="108">
        <v>2313</v>
      </c>
      <c r="BB46" s="124">
        <v>8780</v>
      </c>
      <c r="BC46" s="108">
        <v>1952</v>
      </c>
      <c r="BD46" s="125">
        <v>10732</v>
      </c>
      <c r="BE46" s="114"/>
      <c r="BF46" s="113">
        <v>4744</v>
      </c>
      <c r="BG46" s="108">
        <v>2390</v>
      </c>
      <c r="BH46" s="124">
        <v>7134</v>
      </c>
      <c r="BI46" s="108">
        <v>1290</v>
      </c>
      <c r="BJ46" s="124">
        <v>8424</v>
      </c>
      <c r="BK46" s="108">
        <v>1161</v>
      </c>
      <c r="BL46" s="125">
        <v>9585</v>
      </c>
      <c r="BM46" s="114"/>
      <c r="BN46" s="113">
        <v>0</v>
      </c>
      <c r="BO46" s="108">
        <v>0</v>
      </c>
      <c r="BP46" s="108">
        <v>0</v>
      </c>
      <c r="BQ46" s="108">
        <v>1285</v>
      </c>
      <c r="BR46" s="108">
        <v>1285</v>
      </c>
      <c r="BS46" s="108">
        <v>3137</v>
      </c>
      <c r="BT46" s="109">
        <v>4422</v>
      </c>
    </row>
    <row r="47" spans="1:72" x14ac:dyDescent="0.3">
      <c r="A47" s="43"/>
      <c r="B47" s="113"/>
      <c r="C47" s="108"/>
      <c r="D47" s="108"/>
      <c r="E47" s="108"/>
      <c r="F47" s="108"/>
      <c r="G47" s="108"/>
      <c r="H47" s="109"/>
      <c r="I47" s="78"/>
      <c r="J47" s="113"/>
      <c r="K47" s="116"/>
      <c r="L47" s="116"/>
      <c r="M47" s="116"/>
      <c r="N47" s="116"/>
      <c r="O47" s="116"/>
      <c r="P47" s="126"/>
      <c r="Q47" s="78"/>
      <c r="R47" s="113"/>
      <c r="S47" s="116"/>
      <c r="T47" s="116"/>
      <c r="U47" s="116"/>
      <c r="V47" s="116"/>
      <c r="W47" s="116"/>
      <c r="X47" s="126"/>
      <c r="Y47" s="78"/>
      <c r="Z47" s="113"/>
      <c r="AA47" s="116"/>
      <c r="AB47" s="116"/>
      <c r="AC47" s="116"/>
      <c r="AD47" s="116"/>
      <c r="AE47" s="116"/>
      <c r="AF47" s="126"/>
      <c r="AG47" s="116"/>
      <c r="AH47" s="113"/>
      <c r="AI47" s="116"/>
      <c r="AJ47" s="116"/>
      <c r="AK47" s="116"/>
      <c r="AL47" s="116"/>
      <c r="AM47" s="116"/>
      <c r="AN47" s="126"/>
      <c r="AO47" s="116"/>
      <c r="AP47" s="113"/>
      <c r="AQ47" s="116"/>
      <c r="AR47" s="116"/>
      <c r="AS47" s="116"/>
      <c r="AT47" s="116"/>
      <c r="AU47" s="116"/>
      <c r="AV47" s="126"/>
      <c r="AW47" s="116"/>
      <c r="AX47" s="113"/>
      <c r="AY47" s="116"/>
      <c r="AZ47" s="116"/>
      <c r="BA47" s="116"/>
      <c r="BB47" s="116"/>
      <c r="BC47" s="116"/>
      <c r="BD47" s="126"/>
      <c r="BE47" s="116"/>
      <c r="BF47" s="113"/>
      <c r="BG47" s="116"/>
      <c r="BH47" s="116"/>
      <c r="BI47" s="116"/>
      <c r="BJ47" s="116"/>
      <c r="BK47" s="116"/>
      <c r="BL47" s="126"/>
      <c r="BM47" s="116"/>
      <c r="BN47" s="113"/>
      <c r="BO47" s="116"/>
      <c r="BP47" s="116"/>
      <c r="BQ47" s="116"/>
      <c r="BR47" s="116"/>
      <c r="BS47" s="116"/>
      <c r="BT47" s="126"/>
    </row>
    <row r="48" spans="1:72" x14ac:dyDescent="0.3">
      <c r="A48" s="43"/>
      <c r="B48" s="113"/>
      <c r="C48" s="108"/>
      <c r="D48" s="108"/>
      <c r="E48" s="108"/>
      <c r="F48" s="108"/>
      <c r="G48" s="108"/>
      <c r="H48" s="109"/>
      <c r="I48" s="78"/>
      <c r="J48" s="113"/>
      <c r="K48" s="116"/>
      <c r="L48" s="116"/>
      <c r="M48" s="116"/>
      <c r="N48" s="116"/>
      <c r="O48" s="116"/>
      <c r="P48" s="126"/>
      <c r="Q48" s="78"/>
      <c r="R48" s="113"/>
      <c r="S48" s="116"/>
      <c r="T48" s="116"/>
      <c r="U48" s="116"/>
      <c r="V48" s="116"/>
      <c r="W48" s="116"/>
      <c r="X48" s="126"/>
      <c r="Y48" s="78"/>
      <c r="Z48" s="113"/>
      <c r="AA48" s="116"/>
      <c r="AB48" s="116"/>
      <c r="AC48" s="116"/>
      <c r="AD48" s="116"/>
      <c r="AE48" s="116"/>
      <c r="AF48" s="126"/>
      <c r="AG48" s="116"/>
      <c r="AH48" s="113"/>
      <c r="AI48" s="116"/>
      <c r="AJ48" s="116"/>
      <c r="AK48" s="116"/>
      <c r="AL48" s="116"/>
      <c r="AM48" s="116"/>
      <c r="AN48" s="126"/>
      <c r="AO48" s="116"/>
      <c r="AP48" s="113"/>
      <c r="AQ48" s="116"/>
      <c r="AR48" s="116"/>
      <c r="AS48" s="116"/>
      <c r="AT48" s="116"/>
      <c r="AU48" s="116"/>
      <c r="AV48" s="126"/>
      <c r="AW48" s="116"/>
      <c r="AX48" s="113"/>
      <c r="AY48" s="116"/>
      <c r="AZ48" s="116"/>
      <c r="BA48" s="116"/>
      <c r="BB48" s="116"/>
      <c r="BC48" s="116"/>
      <c r="BD48" s="126"/>
      <c r="BE48" s="116"/>
      <c r="BF48" s="113"/>
      <c r="BG48" s="116"/>
      <c r="BH48" s="116"/>
      <c r="BI48" s="116"/>
      <c r="BJ48" s="116"/>
      <c r="BK48" s="116"/>
      <c r="BL48" s="126"/>
      <c r="BM48" s="116"/>
      <c r="BN48" s="113"/>
      <c r="BO48" s="116"/>
      <c r="BP48" s="116"/>
      <c r="BQ48" s="116"/>
      <c r="BR48" s="116"/>
      <c r="BS48" s="116"/>
      <c r="BT48" s="126"/>
    </row>
    <row r="49" spans="1:72" s="105" customFormat="1" x14ac:dyDescent="0.3">
      <c r="A49" s="89" t="s">
        <v>27</v>
      </c>
      <c r="B49" s="113">
        <v>47433</v>
      </c>
      <c r="C49" s="108">
        <v>55105</v>
      </c>
      <c r="D49" s="108"/>
      <c r="E49" s="108">
        <v>0</v>
      </c>
      <c r="F49" s="108"/>
      <c r="G49" s="108">
        <v>0</v>
      </c>
      <c r="H49" s="109"/>
      <c r="I49" s="94"/>
      <c r="J49" s="113">
        <v>49962</v>
      </c>
      <c r="K49" s="124">
        <v>50333</v>
      </c>
      <c r="L49" s="124"/>
      <c r="M49" s="124">
        <v>43089</v>
      </c>
      <c r="N49" s="124"/>
      <c r="O49" s="124">
        <v>44001</v>
      </c>
      <c r="P49" s="125"/>
      <c r="Q49" s="114"/>
      <c r="R49" s="113">
        <v>34552</v>
      </c>
      <c r="S49" s="124">
        <v>29626</v>
      </c>
      <c r="T49" s="124"/>
      <c r="U49" s="124">
        <v>36065</v>
      </c>
      <c r="V49" s="124"/>
      <c r="W49" s="124">
        <v>43781</v>
      </c>
      <c r="X49" s="125"/>
      <c r="Y49" s="114"/>
      <c r="Z49" s="113">
        <v>29533</v>
      </c>
      <c r="AA49" s="124">
        <v>29262</v>
      </c>
      <c r="AB49" s="124"/>
      <c r="AC49" s="124">
        <v>34629</v>
      </c>
      <c r="AD49" s="124"/>
      <c r="AE49" s="124">
        <v>32275</v>
      </c>
      <c r="AF49" s="125"/>
      <c r="AG49" s="114"/>
      <c r="AH49" s="113">
        <v>69064</v>
      </c>
      <c r="AI49" s="124">
        <v>64865</v>
      </c>
      <c r="AJ49" s="124"/>
      <c r="AK49" s="124">
        <v>61003</v>
      </c>
      <c r="AL49" s="124"/>
      <c r="AM49" s="124">
        <v>29964</v>
      </c>
      <c r="AN49" s="125"/>
      <c r="AO49" s="114"/>
      <c r="AP49" s="113">
        <v>112197</v>
      </c>
      <c r="AQ49" s="124">
        <v>119037</v>
      </c>
      <c r="AR49" s="124"/>
      <c r="AS49" s="124">
        <v>79534</v>
      </c>
      <c r="AT49" s="124"/>
      <c r="AU49" s="124">
        <v>78318</v>
      </c>
      <c r="AV49" s="125"/>
      <c r="AW49" s="114"/>
      <c r="AX49" s="113">
        <v>115929</v>
      </c>
      <c r="AY49" s="124">
        <v>113786</v>
      </c>
      <c r="AZ49" s="124"/>
      <c r="BA49" s="124">
        <v>116991</v>
      </c>
      <c r="BB49" s="124"/>
      <c r="BC49" s="124">
        <v>115456</v>
      </c>
      <c r="BD49" s="125"/>
      <c r="BE49" s="114"/>
      <c r="BF49" s="113">
        <v>130167</v>
      </c>
      <c r="BG49" s="124">
        <v>126033</v>
      </c>
      <c r="BH49" s="124"/>
      <c r="BI49" s="124">
        <v>117137</v>
      </c>
      <c r="BJ49" s="124"/>
      <c r="BK49" s="124">
        <v>119692</v>
      </c>
      <c r="BL49" s="125"/>
      <c r="BM49" s="114"/>
      <c r="BN49" s="113">
        <v>0</v>
      </c>
      <c r="BO49" s="108">
        <v>0</v>
      </c>
      <c r="BP49" s="124"/>
      <c r="BQ49" s="124">
        <v>118729</v>
      </c>
      <c r="BR49" s="124"/>
      <c r="BS49" s="124">
        <v>122658</v>
      </c>
      <c r="BT49" s="125"/>
    </row>
    <row r="50" spans="1:72" s="105" customFormat="1" ht="7.5" customHeight="1" x14ac:dyDescent="0.3">
      <c r="A50" s="89"/>
      <c r="B50" s="113"/>
      <c r="C50" s="108"/>
      <c r="D50" s="108"/>
      <c r="E50" s="108"/>
      <c r="F50" s="108"/>
      <c r="G50" s="108"/>
      <c r="H50" s="109"/>
      <c r="I50" s="94"/>
      <c r="J50" s="113"/>
      <c r="K50" s="124"/>
      <c r="L50" s="124"/>
      <c r="M50" s="124"/>
      <c r="N50" s="124"/>
      <c r="O50" s="124"/>
      <c r="P50" s="125"/>
      <c r="Q50" s="116"/>
      <c r="R50" s="113"/>
      <c r="S50" s="124"/>
      <c r="T50" s="124"/>
      <c r="U50" s="124"/>
      <c r="V50" s="124"/>
      <c r="W50" s="124"/>
      <c r="X50" s="125"/>
      <c r="Y50" s="116"/>
      <c r="Z50" s="113"/>
      <c r="AA50" s="124"/>
      <c r="AB50" s="124"/>
      <c r="AC50" s="124"/>
      <c r="AD50" s="124"/>
      <c r="AE50" s="124"/>
      <c r="AF50" s="125"/>
      <c r="AG50" s="116"/>
      <c r="AH50" s="113"/>
      <c r="AI50" s="124"/>
      <c r="AJ50" s="124"/>
      <c r="AK50" s="124"/>
      <c r="AL50" s="124"/>
      <c r="AM50" s="124"/>
      <c r="AN50" s="125"/>
      <c r="AO50" s="116"/>
      <c r="AP50" s="113"/>
      <c r="AQ50" s="124"/>
      <c r="AR50" s="124"/>
      <c r="AS50" s="124"/>
      <c r="AT50" s="124"/>
      <c r="AU50" s="124"/>
      <c r="AV50" s="125"/>
      <c r="AW50" s="116"/>
      <c r="AX50" s="113"/>
      <c r="AY50" s="124"/>
      <c r="AZ50" s="124"/>
      <c r="BA50" s="124"/>
      <c r="BB50" s="124"/>
      <c r="BC50" s="124"/>
      <c r="BD50" s="125"/>
      <c r="BE50" s="116"/>
      <c r="BF50" s="113"/>
      <c r="BG50" s="124"/>
      <c r="BH50" s="124"/>
      <c r="BI50" s="124"/>
      <c r="BJ50" s="124"/>
      <c r="BK50" s="124"/>
      <c r="BL50" s="125"/>
      <c r="BM50" s="116"/>
      <c r="BN50" s="113"/>
      <c r="BO50" s="108"/>
      <c r="BP50" s="124"/>
      <c r="BQ50" s="124"/>
      <c r="BR50" s="124"/>
      <c r="BS50" s="124"/>
      <c r="BT50" s="125"/>
    </row>
    <row r="51" spans="1:72" ht="15" customHeight="1" outlineLevel="1" x14ac:dyDescent="0.3">
      <c r="A51" s="43" t="s">
        <v>28</v>
      </c>
      <c r="B51" s="112">
        <v>24583</v>
      </c>
      <c r="C51" s="110">
        <v>24073</v>
      </c>
      <c r="D51" s="110"/>
      <c r="E51" s="110">
        <v>0</v>
      </c>
      <c r="F51" s="110"/>
      <c r="G51" s="110">
        <v>0</v>
      </c>
      <c r="H51" s="111"/>
      <c r="I51" s="78"/>
      <c r="J51" s="112">
        <v>29136</v>
      </c>
      <c r="K51" s="122">
        <v>29626</v>
      </c>
      <c r="L51" s="110"/>
      <c r="M51" s="122">
        <v>25635</v>
      </c>
      <c r="N51" s="110"/>
      <c r="O51" s="122">
        <v>24410</v>
      </c>
      <c r="P51" s="111"/>
      <c r="Q51" s="116"/>
      <c r="R51" s="112">
        <v>16048</v>
      </c>
      <c r="S51" s="122">
        <v>13952</v>
      </c>
      <c r="T51" s="110"/>
      <c r="U51" s="122">
        <v>16712</v>
      </c>
      <c r="V51" s="110"/>
      <c r="W51" s="122">
        <v>23184</v>
      </c>
      <c r="X51" s="111"/>
      <c r="Y51" s="116"/>
      <c r="Z51" s="112">
        <v>9346</v>
      </c>
      <c r="AA51" s="122">
        <v>11066</v>
      </c>
      <c r="AB51" s="110"/>
      <c r="AC51" s="122">
        <v>16509</v>
      </c>
      <c r="AD51" s="110"/>
      <c r="AE51" s="122">
        <v>17687</v>
      </c>
      <c r="AF51" s="111"/>
      <c r="AG51" s="116"/>
      <c r="AH51" s="112">
        <v>22749</v>
      </c>
      <c r="AI51" s="122">
        <v>22219</v>
      </c>
      <c r="AJ51" s="110"/>
      <c r="AK51" s="122">
        <v>20109</v>
      </c>
      <c r="AL51" s="110"/>
      <c r="AM51" s="122">
        <v>14944</v>
      </c>
      <c r="AN51" s="111"/>
      <c r="AO51" s="116"/>
      <c r="AP51" s="112">
        <v>65193</v>
      </c>
      <c r="AQ51" s="122">
        <v>71156</v>
      </c>
      <c r="AR51" s="110"/>
      <c r="AS51" s="122">
        <v>75233</v>
      </c>
      <c r="AT51" s="110"/>
      <c r="AU51" s="122">
        <v>26534</v>
      </c>
      <c r="AV51" s="111"/>
      <c r="AW51" s="116"/>
      <c r="AX51" s="112">
        <v>69149</v>
      </c>
      <c r="AY51" s="122">
        <v>67679</v>
      </c>
      <c r="AZ51" s="110"/>
      <c r="BA51" s="122">
        <v>71065</v>
      </c>
      <c r="BB51" s="110"/>
      <c r="BC51" s="122">
        <v>71009</v>
      </c>
      <c r="BD51" s="111"/>
      <c r="BE51" s="116"/>
      <c r="BF51" s="112">
        <v>68723</v>
      </c>
      <c r="BG51" s="122">
        <v>72490</v>
      </c>
      <c r="BH51" s="110"/>
      <c r="BI51" s="122">
        <v>68977</v>
      </c>
      <c r="BJ51" s="110"/>
      <c r="BK51" s="122">
        <v>71355</v>
      </c>
      <c r="BL51" s="111"/>
      <c r="BM51" s="116"/>
      <c r="BN51" s="112">
        <v>0</v>
      </c>
      <c r="BO51" s="110">
        <v>0</v>
      </c>
      <c r="BP51" s="110"/>
      <c r="BQ51" s="122">
        <v>69621</v>
      </c>
      <c r="BR51" s="110"/>
      <c r="BS51" s="122">
        <v>69700</v>
      </c>
      <c r="BT51" s="111"/>
    </row>
    <row r="52" spans="1:72" ht="15" customHeight="1" outlineLevel="1" x14ac:dyDescent="0.3">
      <c r="A52" s="43" t="s">
        <v>30</v>
      </c>
      <c r="B52" s="112">
        <v>10254</v>
      </c>
      <c r="C52" s="110">
        <v>17389</v>
      </c>
      <c r="D52" s="110"/>
      <c r="E52" s="110">
        <v>0</v>
      </c>
      <c r="F52" s="110"/>
      <c r="G52" s="110">
        <v>0</v>
      </c>
      <c r="H52" s="111"/>
      <c r="I52" s="78"/>
      <c r="J52" s="112">
        <v>10320</v>
      </c>
      <c r="K52" s="122">
        <v>9768</v>
      </c>
      <c r="L52" s="110"/>
      <c r="M52" s="122">
        <v>6691</v>
      </c>
      <c r="N52" s="110"/>
      <c r="O52" s="122">
        <v>8165</v>
      </c>
      <c r="P52" s="111"/>
      <c r="Q52" s="116"/>
      <c r="R52" s="112">
        <v>7825</v>
      </c>
      <c r="S52" s="122">
        <v>5656</v>
      </c>
      <c r="T52" s="110"/>
      <c r="U52" s="122">
        <v>9642</v>
      </c>
      <c r="V52" s="110"/>
      <c r="W52" s="122">
        <v>10935</v>
      </c>
      <c r="X52" s="111"/>
      <c r="Y52" s="116"/>
      <c r="Z52" s="112">
        <v>8727</v>
      </c>
      <c r="AA52" s="122">
        <v>7877</v>
      </c>
      <c r="AB52" s="110"/>
      <c r="AC52" s="122">
        <v>8321</v>
      </c>
      <c r="AD52" s="110"/>
      <c r="AE52" s="122">
        <v>4873</v>
      </c>
      <c r="AF52" s="111"/>
      <c r="AG52" s="116"/>
      <c r="AH52" s="112">
        <v>16248</v>
      </c>
      <c r="AI52" s="122">
        <v>13880</v>
      </c>
      <c r="AJ52" s="110"/>
      <c r="AK52" s="122">
        <v>12564</v>
      </c>
      <c r="AL52" s="110"/>
      <c r="AM52" s="122">
        <v>5580</v>
      </c>
      <c r="AN52" s="111"/>
      <c r="AO52" s="116"/>
      <c r="AP52" s="112">
        <v>18534</v>
      </c>
      <c r="AQ52" s="122">
        <v>19654</v>
      </c>
      <c r="AR52" s="110"/>
      <c r="AS52" s="122">
        <v>19286</v>
      </c>
      <c r="AT52" s="110"/>
      <c r="AU52" s="122">
        <v>13970</v>
      </c>
      <c r="AV52" s="111"/>
      <c r="AW52" s="116"/>
      <c r="AX52" s="112">
        <v>18668</v>
      </c>
      <c r="AY52" s="122">
        <v>17933</v>
      </c>
      <c r="AZ52" s="110"/>
      <c r="BA52" s="122">
        <v>18005</v>
      </c>
      <c r="BB52" s="110"/>
      <c r="BC52" s="122">
        <v>16690</v>
      </c>
      <c r="BD52" s="111"/>
      <c r="BE52" s="116"/>
      <c r="BF52" s="112">
        <v>31475</v>
      </c>
      <c r="BG52" s="122">
        <v>23702</v>
      </c>
      <c r="BH52" s="110"/>
      <c r="BI52" s="122">
        <v>19152</v>
      </c>
      <c r="BJ52" s="110"/>
      <c r="BK52" s="122">
        <v>20553</v>
      </c>
      <c r="BL52" s="111"/>
      <c r="BM52" s="116"/>
      <c r="BN52" s="112">
        <v>0</v>
      </c>
      <c r="BO52" s="110">
        <v>0</v>
      </c>
      <c r="BP52" s="110"/>
      <c r="BQ52" s="122">
        <v>20383</v>
      </c>
      <c r="BR52" s="110"/>
      <c r="BS52" s="122">
        <v>24137</v>
      </c>
      <c r="BT52" s="111"/>
    </row>
    <row r="53" spans="1:72" s="105" customFormat="1" x14ac:dyDescent="0.3">
      <c r="A53" s="89" t="s">
        <v>31</v>
      </c>
      <c r="B53" s="113">
        <v>34837</v>
      </c>
      <c r="C53" s="108">
        <v>41462</v>
      </c>
      <c r="D53" s="108"/>
      <c r="E53" s="108">
        <v>0</v>
      </c>
      <c r="F53" s="108"/>
      <c r="G53" s="108">
        <v>0</v>
      </c>
      <c r="H53" s="109"/>
      <c r="I53" s="94"/>
      <c r="J53" s="113">
        <v>39456</v>
      </c>
      <c r="K53" s="124">
        <v>39394</v>
      </c>
      <c r="L53" s="108"/>
      <c r="M53" s="124">
        <v>32326</v>
      </c>
      <c r="N53" s="108"/>
      <c r="O53" s="124">
        <v>32575</v>
      </c>
      <c r="P53" s="109"/>
      <c r="Q53" s="114"/>
      <c r="R53" s="113">
        <v>23873</v>
      </c>
      <c r="S53" s="124">
        <v>19608</v>
      </c>
      <c r="T53" s="108"/>
      <c r="U53" s="124">
        <v>26354</v>
      </c>
      <c r="V53" s="108"/>
      <c r="W53" s="124">
        <v>34119</v>
      </c>
      <c r="X53" s="109"/>
      <c r="Y53" s="114"/>
      <c r="Z53" s="113">
        <v>18073</v>
      </c>
      <c r="AA53" s="124">
        <v>18943</v>
      </c>
      <c r="AB53" s="108"/>
      <c r="AC53" s="124">
        <v>24830</v>
      </c>
      <c r="AD53" s="108"/>
      <c r="AE53" s="124">
        <v>22560</v>
      </c>
      <c r="AF53" s="109"/>
      <c r="AG53" s="114"/>
      <c r="AH53" s="113">
        <v>38997</v>
      </c>
      <c r="AI53" s="124">
        <v>36099</v>
      </c>
      <c r="AJ53" s="108"/>
      <c r="AK53" s="124">
        <v>32673</v>
      </c>
      <c r="AL53" s="108"/>
      <c r="AM53" s="124">
        <v>20524</v>
      </c>
      <c r="AN53" s="109"/>
      <c r="AO53" s="114"/>
      <c r="AP53" s="113">
        <v>83727</v>
      </c>
      <c r="AQ53" s="124">
        <v>90810</v>
      </c>
      <c r="AR53" s="108"/>
      <c r="AS53" s="124">
        <v>94519</v>
      </c>
      <c r="AT53" s="108"/>
      <c r="AU53" s="124">
        <v>40504</v>
      </c>
      <c r="AV53" s="109"/>
      <c r="AW53" s="114"/>
      <c r="AX53" s="113">
        <v>87817</v>
      </c>
      <c r="AY53" s="124">
        <v>85612</v>
      </c>
      <c r="AZ53" s="108"/>
      <c r="BA53" s="124">
        <v>89070</v>
      </c>
      <c r="BB53" s="108"/>
      <c r="BC53" s="124">
        <v>87699</v>
      </c>
      <c r="BD53" s="109"/>
      <c r="BE53" s="114"/>
      <c r="BF53" s="113">
        <v>100198</v>
      </c>
      <c r="BG53" s="124">
        <v>96192</v>
      </c>
      <c r="BH53" s="108"/>
      <c r="BI53" s="124">
        <v>88129</v>
      </c>
      <c r="BJ53" s="108"/>
      <c r="BK53" s="124">
        <v>91908</v>
      </c>
      <c r="BL53" s="109"/>
      <c r="BM53" s="114"/>
      <c r="BN53" s="113">
        <v>0</v>
      </c>
      <c r="BO53" s="108">
        <v>0</v>
      </c>
      <c r="BP53" s="108"/>
      <c r="BQ53" s="124">
        <v>90004</v>
      </c>
      <c r="BR53" s="108"/>
      <c r="BS53" s="124">
        <v>93837</v>
      </c>
      <c r="BT53" s="109"/>
    </row>
    <row r="54" spans="1:72" s="105" customFormat="1" ht="7.5" customHeight="1" x14ac:dyDescent="0.3">
      <c r="A54" s="89"/>
      <c r="B54" s="113"/>
      <c r="C54" s="108"/>
      <c r="D54" s="108"/>
      <c r="E54" s="108"/>
      <c r="F54" s="108"/>
      <c r="G54" s="108"/>
      <c r="H54" s="109"/>
      <c r="I54" s="94"/>
      <c r="J54" s="113"/>
      <c r="K54" s="124"/>
      <c r="L54" s="108"/>
      <c r="M54" s="124"/>
      <c r="N54" s="108"/>
      <c r="O54" s="124"/>
      <c r="P54" s="109"/>
      <c r="Q54" s="116"/>
      <c r="R54" s="113"/>
      <c r="S54" s="124"/>
      <c r="T54" s="108"/>
      <c r="U54" s="124"/>
      <c r="V54" s="108"/>
      <c r="W54" s="124"/>
      <c r="X54" s="109"/>
      <c r="Y54" s="116"/>
      <c r="Z54" s="113"/>
      <c r="AA54" s="124"/>
      <c r="AB54" s="108"/>
      <c r="AC54" s="124"/>
      <c r="AD54" s="108"/>
      <c r="AE54" s="124"/>
      <c r="AF54" s="109"/>
      <c r="AG54" s="116"/>
      <c r="AH54" s="113"/>
      <c r="AI54" s="124"/>
      <c r="AJ54" s="108"/>
      <c r="AK54" s="124"/>
      <c r="AL54" s="108"/>
      <c r="AM54" s="124"/>
      <c r="AN54" s="109"/>
      <c r="AO54" s="116"/>
      <c r="AP54" s="113"/>
      <c r="AQ54" s="124"/>
      <c r="AR54" s="108"/>
      <c r="AS54" s="124"/>
      <c r="AT54" s="108"/>
      <c r="AU54" s="124"/>
      <c r="AV54" s="109"/>
      <c r="AW54" s="116"/>
      <c r="AX54" s="113"/>
      <c r="AY54" s="124"/>
      <c r="AZ54" s="108"/>
      <c r="BA54" s="124"/>
      <c r="BB54" s="108"/>
      <c r="BC54" s="124"/>
      <c r="BD54" s="109"/>
      <c r="BE54" s="116"/>
      <c r="BF54" s="113"/>
      <c r="BG54" s="124"/>
      <c r="BH54" s="108"/>
      <c r="BI54" s="124"/>
      <c r="BJ54" s="108"/>
      <c r="BK54" s="124"/>
      <c r="BL54" s="109"/>
      <c r="BM54" s="116"/>
      <c r="BN54" s="113"/>
      <c r="BO54" s="108"/>
      <c r="BP54" s="108"/>
      <c r="BQ54" s="124"/>
      <c r="BR54" s="108"/>
      <c r="BS54" s="124"/>
      <c r="BT54" s="109"/>
    </row>
    <row r="55" spans="1:72" s="105" customFormat="1" x14ac:dyDescent="0.3">
      <c r="A55" s="89" t="s">
        <v>39</v>
      </c>
      <c r="B55" s="113">
        <v>12596</v>
      </c>
      <c r="C55" s="108">
        <v>13643</v>
      </c>
      <c r="D55" s="108"/>
      <c r="E55" s="108">
        <v>0</v>
      </c>
      <c r="F55" s="108"/>
      <c r="G55" s="108">
        <v>0</v>
      </c>
      <c r="H55" s="109"/>
      <c r="I55" s="94"/>
      <c r="J55" s="113">
        <v>10506</v>
      </c>
      <c r="K55" s="124">
        <v>10939</v>
      </c>
      <c r="L55" s="108"/>
      <c r="M55" s="124">
        <v>10763</v>
      </c>
      <c r="N55" s="108"/>
      <c r="O55" s="124">
        <v>11426</v>
      </c>
      <c r="P55" s="109"/>
      <c r="Q55" s="114"/>
      <c r="R55" s="113">
        <v>10679</v>
      </c>
      <c r="S55" s="124">
        <v>10018</v>
      </c>
      <c r="T55" s="108"/>
      <c r="U55" s="124">
        <v>9711</v>
      </c>
      <c r="V55" s="108"/>
      <c r="W55" s="124">
        <v>9662</v>
      </c>
      <c r="X55" s="109"/>
      <c r="Y55" s="114"/>
      <c r="Z55" s="113">
        <v>11460</v>
      </c>
      <c r="AA55" s="124">
        <v>10319</v>
      </c>
      <c r="AB55" s="108"/>
      <c r="AC55" s="124">
        <v>9799</v>
      </c>
      <c r="AD55" s="108"/>
      <c r="AE55" s="124">
        <v>9715</v>
      </c>
      <c r="AF55" s="109"/>
      <c r="AG55" s="114"/>
      <c r="AH55" s="113">
        <v>30067</v>
      </c>
      <c r="AI55" s="124">
        <v>28766</v>
      </c>
      <c r="AJ55" s="108"/>
      <c r="AK55" s="124">
        <v>28330</v>
      </c>
      <c r="AL55" s="108"/>
      <c r="AM55" s="124">
        <v>9440</v>
      </c>
      <c r="AN55" s="109"/>
      <c r="AO55" s="114"/>
      <c r="AP55" s="113">
        <v>28470</v>
      </c>
      <c r="AQ55" s="124">
        <v>28227</v>
      </c>
      <c r="AR55" s="108"/>
      <c r="AS55" s="124">
        <v>-14985</v>
      </c>
      <c r="AT55" s="108"/>
      <c r="AU55" s="124">
        <v>37814</v>
      </c>
      <c r="AV55" s="109"/>
      <c r="AW55" s="114"/>
      <c r="AX55" s="113">
        <v>28112</v>
      </c>
      <c r="AY55" s="124">
        <v>28174</v>
      </c>
      <c r="AZ55" s="108"/>
      <c r="BA55" s="124">
        <v>27921</v>
      </c>
      <c r="BB55" s="108"/>
      <c r="BC55" s="124">
        <v>27757</v>
      </c>
      <c r="BD55" s="109"/>
      <c r="BE55" s="114"/>
      <c r="BF55" s="113">
        <v>29969</v>
      </c>
      <c r="BG55" s="124">
        <v>29841</v>
      </c>
      <c r="BH55" s="108"/>
      <c r="BI55" s="124">
        <v>29008</v>
      </c>
      <c r="BJ55" s="108"/>
      <c r="BK55" s="124">
        <v>27784</v>
      </c>
      <c r="BL55" s="109"/>
      <c r="BM55" s="114"/>
      <c r="BN55" s="113">
        <v>0</v>
      </c>
      <c r="BO55" s="108">
        <v>0</v>
      </c>
      <c r="BP55" s="108"/>
      <c r="BQ55" s="124">
        <v>28725</v>
      </c>
      <c r="BR55" s="108"/>
      <c r="BS55" s="124">
        <v>28821</v>
      </c>
      <c r="BT55" s="109"/>
    </row>
    <row r="56" spans="1:72" ht="7.5" customHeight="1" x14ac:dyDescent="0.3">
      <c r="A56" s="43"/>
      <c r="B56" s="113"/>
      <c r="C56" s="108"/>
      <c r="D56" s="108"/>
      <c r="E56" s="108"/>
      <c r="F56" s="108"/>
      <c r="G56" s="108"/>
      <c r="H56" s="109"/>
      <c r="I56" s="78"/>
      <c r="J56" s="113"/>
      <c r="K56" s="122"/>
      <c r="L56" s="122"/>
      <c r="M56" s="122"/>
      <c r="N56" s="122"/>
      <c r="O56" s="122"/>
      <c r="P56" s="123"/>
      <c r="Q56" s="78"/>
      <c r="R56" s="113"/>
      <c r="S56" s="122"/>
      <c r="T56" s="122"/>
      <c r="U56" s="122"/>
      <c r="V56" s="122"/>
      <c r="W56" s="122"/>
      <c r="X56" s="123"/>
      <c r="Y56" s="78"/>
      <c r="Z56" s="113"/>
      <c r="AA56" s="122"/>
      <c r="AB56" s="122"/>
      <c r="AC56" s="122"/>
      <c r="AD56" s="122"/>
      <c r="AE56" s="122"/>
      <c r="AF56" s="123"/>
      <c r="AG56" s="116"/>
      <c r="AH56" s="113">
        <v>0</v>
      </c>
      <c r="AI56" s="122">
        <v>0</v>
      </c>
      <c r="AJ56" s="122"/>
      <c r="AK56" s="122">
        <v>0</v>
      </c>
      <c r="AL56" s="122"/>
      <c r="AM56" s="122">
        <v>0</v>
      </c>
      <c r="AN56" s="123"/>
      <c r="AO56" s="116"/>
      <c r="AP56" s="113"/>
      <c r="AQ56" s="122"/>
      <c r="AR56" s="122"/>
      <c r="AS56" s="122"/>
      <c r="AT56" s="122"/>
      <c r="AU56" s="122"/>
      <c r="AV56" s="123"/>
      <c r="AW56" s="116"/>
      <c r="AX56" s="113"/>
      <c r="AY56" s="122"/>
      <c r="AZ56" s="122"/>
      <c r="BA56" s="122"/>
      <c r="BB56" s="122"/>
      <c r="BC56" s="122"/>
      <c r="BD56" s="123"/>
      <c r="BE56" s="116"/>
      <c r="BF56" s="113"/>
      <c r="BG56" s="122"/>
      <c r="BH56" s="122"/>
      <c r="BI56" s="122"/>
      <c r="BJ56" s="122"/>
      <c r="BK56" s="122"/>
      <c r="BL56" s="123"/>
      <c r="BM56" s="116"/>
      <c r="BN56" s="113"/>
      <c r="BO56" s="108"/>
      <c r="BP56" s="122"/>
      <c r="BQ56" s="122"/>
      <c r="BR56" s="122"/>
      <c r="BS56" s="122"/>
      <c r="BT56" s="123"/>
    </row>
    <row r="57" spans="1:72" s="105" customFormat="1" x14ac:dyDescent="0.3">
      <c r="A57" s="89" t="s">
        <v>69</v>
      </c>
      <c r="B57" s="113">
        <v>63</v>
      </c>
      <c r="C57" s="108">
        <v>147</v>
      </c>
      <c r="D57" s="108"/>
      <c r="E57" s="108">
        <v>311</v>
      </c>
      <c r="F57" s="108"/>
      <c r="G57" s="108">
        <v>0</v>
      </c>
      <c r="H57" s="109"/>
      <c r="I57" s="94"/>
      <c r="J57" s="113">
        <v>43</v>
      </c>
      <c r="K57" s="124">
        <v>145</v>
      </c>
      <c r="L57" s="124"/>
      <c r="M57" s="124">
        <v>335</v>
      </c>
      <c r="N57" s="124"/>
      <c r="O57" s="124">
        <v>504</v>
      </c>
      <c r="P57" s="125"/>
      <c r="Q57" s="116"/>
      <c r="R57" s="113">
        <v>113</v>
      </c>
      <c r="S57" s="124">
        <v>198</v>
      </c>
      <c r="T57" s="124"/>
      <c r="U57" s="124">
        <v>269</v>
      </c>
      <c r="V57" s="124"/>
      <c r="W57" s="124">
        <v>298</v>
      </c>
      <c r="X57" s="125"/>
      <c r="Y57" s="116"/>
      <c r="Z57" s="113">
        <v>22</v>
      </c>
      <c r="AA57" s="124">
        <v>-191</v>
      </c>
      <c r="AB57" s="124"/>
      <c r="AC57" s="124">
        <v>-157</v>
      </c>
      <c r="AD57" s="124"/>
      <c r="AE57" s="124">
        <v>-133</v>
      </c>
      <c r="AF57" s="125"/>
      <c r="AG57" s="116"/>
      <c r="AH57" s="113">
        <v>-52</v>
      </c>
      <c r="AI57" s="124">
        <v>-62</v>
      </c>
      <c r="AJ57" s="124"/>
      <c r="AK57" s="124">
        <v>-35</v>
      </c>
      <c r="AL57" s="124"/>
      <c r="AM57" s="124">
        <v>-91</v>
      </c>
      <c r="AN57" s="125"/>
      <c r="AO57" s="116"/>
      <c r="AP57" s="113">
        <v>12</v>
      </c>
      <c r="AQ57" s="124">
        <v>22</v>
      </c>
      <c r="AR57" s="124"/>
      <c r="AS57" s="124">
        <v>173</v>
      </c>
      <c r="AT57" s="124"/>
      <c r="AU57" s="124">
        <v>236</v>
      </c>
      <c r="AV57" s="125"/>
      <c r="AW57" s="116"/>
      <c r="AX57" s="113">
        <v>378</v>
      </c>
      <c r="AY57" s="124">
        <v>322</v>
      </c>
      <c r="AZ57" s="124"/>
      <c r="BA57" s="124">
        <v>488</v>
      </c>
      <c r="BB57" s="124"/>
      <c r="BC57" s="124">
        <v>501</v>
      </c>
      <c r="BD57" s="125"/>
      <c r="BE57" s="116"/>
      <c r="BF57" s="113">
        <v>43</v>
      </c>
      <c r="BG57" s="124">
        <v>49</v>
      </c>
      <c r="BH57" s="124"/>
      <c r="BI57" s="124">
        <v>173</v>
      </c>
      <c r="BJ57" s="124"/>
      <c r="BK57" s="124">
        <v>1438</v>
      </c>
      <c r="BL57" s="125"/>
      <c r="BM57" s="116"/>
      <c r="BN57" s="113">
        <v>0</v>
      </c>
      <c r="BO57" s="108">
        <v>0</v>
      </c>
      <c r="BP57" s="124"/>
      <c r="BQ57" s="108">
        <v>23</v>
      </c>
      <c r="BR57" s="124"/>
      <c r="BS57" s="108">
        <v>140</v>
      </c>
      <c r="BT57" s="125"/>
    </row>
    <row r="58" spans="1:72" s="105" customFormat="1" ht="7.5" customHeight="1" x14ac:dyDescent="0.3">
      <c r="A58" s="89"/>
      <c r="B58" s="113"/>
      <c r="C58" s="108"/>
      <c r="D58" s="108"/>
      <c r="E58" s="108"/>
      <c r="F58" s="108"/>
      <c r="G58" s="108"/>
      <c r="H58" s="109"/>
      <c r="I58" s="94"/>
      <c r="J58" s="113"/>
      <c r="K58" s="124"/>
      <c r="L58" s="124"/>
      <c r="M58" s="114"/>
      <c r="N58" s="124"/>
      <c r="O58" s="124"/>
      <c r="P58" s="125"/>
      <c r="Q58" s="116"/>
      <c r="R58" s="113"/>
      <c r="S58" s="124"/>
      <c r="T58" s="124"/>
      <c r="U58" s="114"/>
      <c r="V58" s="124"/>
      <c r="W58" s="124"/>
      <c r="X58" s="125"/>
      <c r="Y58" s="116"/>
      <c r="Z58" s="113"/>
      <c r="AA58" s="124"/>
      <c r="AB58" s="124"/>
      <c r="AC58" s="114"/>
      <c r="AD58" s="124"/>
      <c r="AE58" s="124"/>
      <c r="AF58" s="125"/>
      <c r="AG58" s="116"/>
      <c r="AH58" s="113"/>
      <c r="AI58" s="124"/>
      <c r="AJ58" s="124"/>
      <c r="AK58" s="114"/>
      <c r="AL58" s="124"/>
      <c r="AM58" s="124"/>
      <c r="AN58" s="125"/>
      <c r="AO58" s="116"/>
      <c r="AP58" s="113"/>
      <c r="AQ58" s="124"/>
      <c r="AR58" s="124"/>
      <c r="AS58" s="114"/>
      <c r="AT58" s="124"/>
      <c r="AU58" s="124"/>
      <c r="AV58" s="125"/>
      <c r="AW58" s="116"/>
      <c r="AX58" s="113"/>
      <c r="AY58" s="124"/>
      <c r="AZ58" s="124"/>
      <c r="BA58" s="114"/>
      <c r="BB58" s="124"/>
      <c r="BC58" s="124"/>
      <c r="BD58" s="125"/>
      <c r="BE58" s="116"/>
      <c r="BF58" s="113"/>
      <c r="BG58" s="124"/>
      <c r="BH58" s="124"/>
      <c r="BI58" s="114"/>
      <c r="BJ58" s="124"/>
      <c r="BK58" s="124"/>
      <c r="BL58" s="125"/>
      <c r="BM58" s="116"/>
      <c r="BN58" s="113"/>
      <c r="BO58" s="124"/>
      <c r="BP58" s="124"/>
      <c r="BQ58" s="124"/>
      <c r="BR58" s="124"/>
      <c r="BS58" s="124"/>
      <c r="BT58" s="125"/>
    </row>
    <row r="59" spans="1:72" s="105" customFormat="1" x14ac:dyDescent="0.3">
      <c r="A59" s="127" t="s">
        <v>70</v>
      </c>
      <c r="B59" s="113"/>
      <c r="C59" s="108"/>
      <c r="D59" s="108"/>
      <c r="E59" s="108"/>
      <c r="F59" s="108"/>
      <c r="G59" s="108"/>
      <c r="H59" s="109"/>
      <c r="I59" s="94"/>
      <c r="J59" s="113"/>
      <c r="K59" s="114"/>
      <c r="L59" s="124"/>
      <c r="M59" s="114"/>
      <c r="N59" s="124"/>
      <c r="O59" s="114"/>
      <c r="P59" s="125"/>
      <c r="Q59" s="116"/>
      <c r="R59" s="113"/>
      <c r="S59" s="114"/>
      <c r="T59" s="124"/>
      <c r="U59" s="114"/>
      <c r="V59" s="124"/>
      <c r="W59" s="124"/>
      <c r="X59" s="125"/>
      <c r="Y59" s="116"/>
      <c r="Z59" s="113"/>
      <c r="AA59" s="114"/>
      <c r="AB59" s="124"/>
      <c r="AC59" s="114"/>
      <c r="AD59" s="124"/>
      <c r="AE59" s="114"/>
      <c r="AF59" s="125"/>
      <c r="AG59" s="116"/>
      <c r="AH59" s="113"/>
      <c r="AI59" s="114"/>
      <c r="AJ59" s="124"/>
      <c r="AK59" s="114"/>
      <c r="AL59" s="124"/>
      <c r="AM59" s="114"/>
      <c r="AN59" s="125"/>
      <c r="AO59" s="116"/>
      <c r="AP59" s="113"/>
      <c r="AQ59" s="114"/>
      <c r="AR59" s="124"/>
      <c r="AS59" s="114"/>
      <c r="AT59" s="124"/>
      <c r="AU59" s="114"/>
      <c r="AV59" s="125"/>
      <c r="AW59" s="116"/>
      <c r="AX59" s="113"/>
      <c r="AY59" s="114"/>
      <c r="AZ59" s="124"/>
      <c r="BA59" s="114"/>
      <c r="BB59" s="124"/>
      <c r="BC59" s="114"/>
      <c r="BD59" s="125"/>
      <c r="BE59" s="116"/>
      <c r="BF59" s="113"/>
      <c r="BG59" s="114"/>
      <c r="BH59" s="124"/>
      <c r="BI59" s="114"/>
      <c r="BJ59" s="124"/>
      <c r="BK59" s="114"/>
      <c r="BL59" s="125"/>
      <c r="BM59" s="116"/>
      <c r="BN59" s="113"/>
      <c r="BO59" s="108"/>
      <c r="BP59" s="124"/>
      <c r="BQ59" s="108"/>
      <c r="BR59" s="124"/>
      <c r="BS59" s="108"/>
      <c r="BT59" s="125"/>
    </row>
    <row r="60" spans="1:72" s="105" customFormat="1" x14ac:dyDescent="0.3">
      <c r="A60" s="89" t="s">
        <v>71</v>
      </c>
      <c r="B60" s="113"/>
      <c r="C60" s="108"/>
      <c r="D60" s="108"/>
      <c r="E60" s="108"/>
      <c r="F60" s="108"/>
      <c r="G60" s="131"/>
      <c r="H60" s="152"/>
      <c r="I60" s="131"/>
      <c r="J60" s="153"/>
      <c r="K60" s="131"/>
      <c r="L60" s="129"/>
      <c r="M60" s="131"/>
      <c r="N60" s="129"/>
      <c r="O60" s="131">
        <v>0.999</v>
      </c>
      <c r="P60" s="154"/>
      <c r="Q60" s="155"/>
      <c r="R60" s="153"/>
      <c r="S60" s="131"/>
      <c r="T60" s="129"/>
      <c r="U60" s="131"/>
      <c r="V60" s="129"/>
      <c r="W60" s="131">
        <v>0.999</v>
      </c>
      <c r="X60" s="154"/>
      <c r="Y60" s="155"/>
      <c r="Z60" s="153"/>
      <c r="AA60" s="131"/>
      <c r="AB60" s="129"/>
      <c r="AC60" s="131"/>
      <c r="AD60" s="129"/>
      <c r="AE60" s="131">
        <v>0.999</v>
      </c>
      <c r="AF60" s="154"/>
      <c r="AG60" s="155"/>
      <c r="AH60" s="153"/>
      <c r="AI60" s="131"/>
      <c r="AJ60" s="129"/>
      <c r="AK60" s="131"/>
      <c r="AL60" s="129"/>
      <c r="AM60" s="131">
        <v>0.999</v>
      </c>
      <c r="AN60" s="154"/>
      <c r="AO60" s="155"/>
      <c r="AP60" s="153"/>
      <c r="AQ60" s="131"/>
      <c r="AR60" s="129"/>
      <c r="AS60" s="131"/>
      <c r="AT60" s="129"/>
      <c r="AU60" s="131">
        <v>0.999</v>
      </c>
      <c r="AV60" s="154"/>
      <c r="AW60" s="155"/>
      <c r="AX60" s="153"/>
      <c r="AY60" s="131"/>
      <c r="AZ60" s="129"/>
      <c r="BA60" s="131"/>
      <c r="BB60" s="129"/>
      <c r="BC60" s="131">
        <v>0.93899999999999995</v>
      </c>
      <c r="BD60" s="154"/>
      <c r="BE60" s="155"/>
      <c r="BF60" s="153"/>
      <c r="BG60" s="131"/>
      <c r="BH60" s="129"/>
      <c r="BI60" s="131"/>
      <c r="BJ60" s="129"/>
      <c r="BK60" s="131">
        <v>0.93899999999999995</v>
      </c>
      <c r="BL60" s="154"/>
      <c r="BM60" s="155"/>
      <c r="BN60" s="153"/>
      <c r="BO60" s="129"/>
      <c r="BP60" s="129"/>
      <c r="BQ60" s="129"/>
      <c r="BR60" s="129"/>
      <c r="BS60" s="131">
        <v>0.93899999999999995</v>
      </c>
      <c r="BT60" s="154"/>
    </row>
    <row r="61" spans="1:72" s="105" customFormat="1" ht="15" thickBot="1" x14ac:dyDescent="0.35">
      <c r="A61" s="133" t="s">
        <v>72</v>
      </c>
      <c r="B61" s="134"/>
      <c r="C61" s="135"/>
      <c r="D61" s="135"/>
      <c r="E61" s="135"/>
      <c r="F61" s="135"/>
      <c r="G61" s="142"/>
      <c r="H61" s="156"/>
      <c r="I61" s="142"/>
      <c r="J61" s="157"/>
      <c r="K61" s="142"/>
      <c r="L61" s="136"/>
      <c r="M61" s="142"/>
      <c r="N61" s="136"/>
      <c r="O61" s="142">
        <v>0.999</v>
      </c>
      <c r="P61" s="158"/>
      <c r="Q61" s="159"/>
      <c r="R61" s="157"/>
      <c r="S61" s="142"/>
      <c r="T61" s="136"/>
      <c r="U61" s="142"/>
      <c r="V61" s="136"/>
      <c r="W61" s="142">
        <v>0.999</v>
      </c>
      <c r="X61" s="158"/>
      <c r="Y61" s="159"/>
      <c r="Z61" s="157"/>
      <c r="AA61" s="142"/>
      <c r="AB61" s="136"/>
      <c r="AC61" s="142"/>
      <c r="AD61" s="136"/>
      <c r="AE61" s="142">
        <v>0.999</v>
      </c>
      <c r="AF61" s="158"/>
      <c r="AG61" s="159"/>
      <c r="AH61" s="157"/>
      <c r="AI61" s="142"/>
      <c r="AJ61" s="136"/>
      <c r="AK61" s="142"/>
      <c r="AL61" s="136"/>
      <c r="AM61" s="142">
        <v>0.999</v>
      </c>
      <c r="AN61" s="158"/>
      <c r="AO61" s="136"/>
      <c r="AP61" s="157"/>
      <c r="AQ61" s="142"/>
      <c r="AR61" s="136"/>
      <c r="AS61" s="142"/>
      <c r="AT61" s="136"/>
      <c r="AU61" s="142">
        <v>0.91400000000000003</v>
      </c>
      <c r="AV61" s="158"/>
      <c r="AW61" s="136"/>
      <c r="AX61" s="157"/>
      <c r="AY61" s="142"/>
      <c r="AZ61" s="136"/>
      <c r="BA61" s="142"/>
      <c r="BB61" s="136"/>
      <c r="BC61" s="142">
        <v>0.84499999999999997</v>
      </c>
      <c r="BD61" s="158"/>
      <c r="BE61" s="136"/>
      <c r="BF61" s="157"/>
      <c r="BG61" s="142"/>
      <c r="BH61" s="136"/>
      <c r="BI61" s="142"/>
      <c r="BJ61" s="136"/>
      <c r="BK61" s="142">
        <v>0.84499999999999997</v>
      </c>
      <c r="BL61" s="158"/>
      <c r="BM61" s="136"/>
      <c r="BN61" s="157"/>
      <c r="BO61" s="136"/>
      <c r="BP61" s="136"/>
      <c r="BQ61" s="136"/>
      <c r="BR61" s="136"/>
      <c r="BS61" s="142"/>
      <c r="BT61" s="158"/>
    </row>
    <row r="62" spans="1:72" s="105" customFormat="1" x14ac:dyDescent="0.3">
      <c r="B62" s="145"/>
      <c r="C62" s="145"/>
      <c r="D62" s="146"/>
      <c r="E62" s="146"/>
      <c r="F62" s="146"/>
      <c r="G62" s="146"/>
      <c r="H62" s="146"/>
      <c r="J62" s="147"/>
      <c r="K62" s="148"/>
      <c r="L62" s="148"/>
      <c r="N62" s="148"/>
      <c r="O62" s="148"/>
      <c r="Q62" s="149"/>
      <c r="R62" s="147"/>
      <c r="S62" s="147"/>
      <c r="T62" s="148"/>
      <c r="U62" s="148"/>
      <c r="V62" s="148"/>
      <c r="W62" s="148"/>
      <c r="X62" s="148"/>
      <c r="Y62" s="149"/>
      <c r="Z62" s="147"/>
      <c r="AA62" s="147"/>
      <c r="AB62" s="148"/>
      <c r="AC62" s="148"/>
      <c r="AD62" s="148"/>
      <c r="AE62" s="148"/>
      <c r="AF62" s="148"/>
      <c r="AG62" s="149"/>
      <c r="AH62" s="147"/>
      <c r="AI62" s="147"/>
      <c r="AJ62" s="148"/>
      <c r="AK62" s="148"/>
      <c r="AL62" s="148"/>
      <c r="AM62" s="148"/>
      <c r="AN62" s="148"/>
      <c r="AO62" s="149"/>
      <c r="AP62" s="147"/>
      <c r="AQ62" s="147"/>
      <c r="AR62" s="148"/>
      <c r="AS62" s="148"/>
      <c r="AT62" s="148"/>
      <c r="AU62" s="148"/>
      <c r="AV62" s="148"/>
      <c r="AW62" s="149"/>
      <c r="AX62" s="147"/>
      <c r="AY62" s="147"/>
      <c r="AZ62" s="148"/>
      <c r="BA62" s="148"/>
      <c r="BB62" s="148"/>
      <c r="BC62" s="148"/>
      <c r="BD62" s="148"/>
      <c r="BE62" s="149"/>
      <c r="BF62" s="147"/>
      <c r="BG62" s="147"/>
      <c r="BH62" s="148"/>
      <c r="BI62" s="148"/>
      <c r="BJ62" s="148"/>
      <c r="BK62" s="148"/>
      <c r="BL62" s="148"/>
      <c r="BM62" s="149"/>
      <c r="BN62" s="148"/>
      <c r="BO62" s="148"/>
      <c r="BP62" s="148"/>
      <c r="BQ62" s="148"/>
      <c r="BR62" s="148"/>
      <c r="BS62" s="148"/>
      <c r="BT62" s="148"/>
    </row>
    <row r="63" spans="1:72" x14ac:dyDescent="0.3">
      <c r="A63" s="4"/>
      <c r="B63" s="66"/>
      <c r="C63" s="66"/>
      <c r="D63" s="66"/>
      <c r="E63" s="66"/>
      <c r="F63" s="66"/>
      <c r="G63" s="66"/>
      <c r="H63" s="66"/>
      <c r="J63" s="66"/>
      <c r="K63" s="66"/>
      <c r="L63" s="66"/>
      <c r="M63" s="66"/>
      <c r="N63" s="66"/>
      <c r="O63" s="66"/>
      <c r="P63" s="66"/>
      <c r="R63" s="66"/>
      <c r="S63" s="66"/>
      <c r="T63" s="66"/>
      <c r="U63" s="66"/>
      <c r="V63" s="66"/>
      <c r="W63" s="66"/>
      <c r="X63" s="66"/>
      <c r="Z63" s="66"/>
      <c r="AA63" s="66"/>
      <c r="AB63" s="66"/>
      <c r="AC63" s="66"/>
      <c r="AD63" s="66"/>
      <c r="AE63" s="66"/>
      <c r="AF63" s="66"/>
      <c r="AH63" s="66"/>
      <c r="AI63" s="66"/>
      <c r="AJ63" s="66"/>
      <c r="AK63" s="66"/>
      <c r="AL63" s="66"/>
      <c r="AM63" s="66"/>
      <c r="AN63" s="66"/>
      <c r="AP63" s="66"/>
      <c r="AQ63" s="66"/>
      <c r="AR63" s="66"/>
      <c r="AS63" s="66"/>
      <c r="AT63" s="66"/>
      <c r="AU63" s="66"/>
      <c r="AV63" s="66"/>
      <c r="AX63" s="66"/>
      <c r="AY63" s="66"/>
      <c r="AZ63" s="66"/>
      <c r="BA63" s="66"/>
      <c r="BB63" s="66"/>
      <c r="BC63" s="66"/>
      <c r="BD63" s="66"/>
      <c r="BF63" s="66"/>
      <c r="BG63" s="66"/>
      <c r="BH63" s="66"/>
      <c r="BI63" s="66"/>
      <c r="BJ63" s="66"/>
      <c r="BK63" s="66"/>
      <c r="BL63" s="66"/>
      <c r="BN63" s="66"/>
      <c r="BO63" s="66"/>
      <c r="BP63" s="66"/>
      <c r="BQ63" s="66"/>
      <c r="BR63" s="66"/>
      <c r="BS63" s="66"/>
      <c r="BT63" s="66"/>
    </row>
    <row r="64" spans="1:72" x14ac:dyDescent="0.3">
      <c r="A64" s="4"/>
      <c r="B64" s="66"/>
      <c r="C64" s="66"/>
      <c r="D64" s="66"/>
      <c r="E64" s="66"/>
      <c r="F64" s="66"/>
      <c r="G64" s="66"/>
      <c r="H64" s="66"/>
      <c r="J64" s="66"/>
      <c r="K64" s="66"/>
      <c r="L64" s="66"/>
      <c r="M64" s="66"/>
      <c r="N64" s="66"/>
      <c r="O64" s="66"/>
      <c r="P64" s="66"/>
      <c r="R64" s="66"/>
      <c r="S64" s="66"/>
      <c r="T64" s="66"/>
      <c r="U64" s="66"/>
      <c r="V64" s="66"/>
      <c r="W64" s="66"/>
      <c r="X64" s="66"/>
      <c r="Z64" s="66"/>
      <c r="AA64" s="66"/>
      <c r="AB64" s="66"/>
      <c r="AC64" s="66"/>
      <c r="AD64" s="66"/>
      <c r="AE64" s="66"/>
      <c r="AF64" s="66"/>
      <c r="AG64" s="150"/>
      <c r="AH64" s="66"/>
      <c r="AI64" s="66"/>
      <c r="AJ64" s="66"/>
      <c r="AK64" s="66"/>
      <c r="AL64" s="66"/>
      <c r="AM64" s="66"/>
      <c r="AN64" s="66"/>
      <c r="AO64" s="150"/>
      <c r="AP64" s="66"/>
      <c r="AQ64" s="66"/>
      <c r="AR64" s="66"/>
      <c r="AS64" s="66"/>
      <c r="AT64" s="66"/>
      <c r="AU64" s="66"/>
      <c r="AV64" s="66"/>
      <c r="AW64" s="150"/>
      <c r="AX64" s="66"/>
      <c r="AY64" s="66"/>
      <c r="AZ64" s="66"/>
      <c r="BA64" s="66"/>
      <c r="BB64" s="66"/>
      <c r="BC64" s="66"/>
      <c r="BD64" s="66"/>
      <c r="BE64" s="150"/>
      <c r="BF64" s="66"/>
      <c r="BG64" s="66"/>
      <c r="BH64" s="66"/>
      <c r="BI64" s="66"/>
      <c r="BJ64" s="66"/>
      <c r="BK64" s="66"/>
      <c r="BL64" s="66"/>
      <c r="BM64" s="150"/>
      <c r="BN64" s="66"/>
      <c r="BO64" s="66"/>
      <c r="BP64" s="66"/>
      <c r="BQ64" s="66"/>
      <c r="BR64" s="66"/>
      <c r="BS64" s="66"/>
      <c r="BT64" s="66"/>
    </row>
    <row r="65" spans="1:72" x14ac:dyDescent="0.3">
      <c r="A65" s="4"/>
      <c r="B65" s="66"/>
      <c r="C65" s="66"/>
      <c r="D65" s="66"/>
      <c r="E65" s="66"/>
      <c r="F65" s="66"/>
      <c r="G65" s="66"/>
      <c r="H65" s="66"/>
      <c r="J65" s="66"/>
      <c r="K65" s="66"/>
      <c r="L65" s="66"/>
      <c r="M65" s="66"/>
      <c r="N65" s="66"/>
      <c r="O65" s="66"/>
      <c r="P65" s="66"/>
      <c r="R65" s="66"/>
      <c r="S65" s="66"/>
      <c r="T65" s="66"/>
      <c r="U65" s="66"/>
      <c r="V65" s="66"/>
      <c r="W65" s="66"/>
      <c r="X65" s="66"/>
      <c r="Z65" s="66"/>
      <c r="AA65" s="66"/>
      <c r="AB65" s="66"/>
      <c r="AC65" s="66"/>
      <c r="AD65" s="66"/>
      <c r="AE65" s="66"/>
      <c r="AF65" s="66"/>
      <c r="AH65" s="66"/>
      <c r="AI65" s="66"/>
      <c r="AJ65" s="66"/>
      <c r="AK65" s="66"/>
      <c r="AL65" s="66"/>
      <c r="AM65" s="66"/>
      <c r="AN65" s="66"/>
      <c r="AO65" s="149"/>
      <c r="AP65" s="66"/>
      <c r="AQ65" s="66"/>
      <c r="AR65" s="66"/>
      <c r="AS65" s="66"/>
      <c r="AT65" s="66"/>
      <c r="AU65" s="66"/>
      <c r="AV65" s="66"/>
      <c r="AW65" s="149"/>
      <c r="AX65" s="66"/>
      <c r="AY65" s="66"/>
      <c r="AZ65" s="66"/>
      <c r="BA65" s="66"/>
      <c r="BB65" s="66"/>
      <c r="BC65" s="66"/>
      <c r="BD65" s="66"/>
      <c r="BE65" s="149"/>
      <c r="BF65" s="66"/>
      <c r="BG65" s="66"/>
      <c r="BH65" s="66"/>
      <c r="BI65" s="66"/>
      <c r="BJ65" s="66"/>
      <c r="BK65" s="66"/>
      <c r="BL65" s="66"/>
      <c r="BM65" s="149"/>
      <c r="BN65" s="66"/>
      <c r="BO65" s="66"/>
      <c r="BP65" s="66"/>
      <c r="BQ65" s="66"/>
      <c r="BR65" s="66"/>
      <c r="BS65" s="66"/>
      <c r="BT65" s="66"/>
    </row>
    <row r="66" spans="1:72" x14ac:dyDescent="0.3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O66" s="149"/>
      <c r="AP66" s="66"/>
      <c r="AQ66" s="66"/>
      <c r="AR66" s="66"/>
      <c r="AS66" s="66"/>
      <c r="AT66" s="66"/>
      <c r="AU66" s="66"/>
      <c r="AV66" s="66"/>
      <c r="AW66" s="149"/>
      <c r="AX66" s="66"/>
      <c r="AY66" s="66"/>
      <c r="AZ66" s="66"/>
      <c r="BA66" s="66"/>
      <c r="BB66" s="66"/>
      <c r="BC66" s="66"/>
      <c r="BD66" s="66"/>
      <c r="BE66" s="149"/>
      <c r="BF66" s="66"/>
      <c r="BG66" s="66"/>
      <c r="BH66" s="66"/>
      <c r="BI66" s="66"/>
      <c r="BJ66" s="66"/>
      <c r="BK66" s="66"/>
      <c r="BL66" s="66"/>
      <c r="BM66" s="149"/>
      <c r="BN66" s="66"/>
      <c r="BO66" s="66"/>
      <c r="BP66" s="66"/>
      <c r="BQ66" s="66"/>
      <c r="BR66" s="66"/>
      <c r="BS66" s="66"/>
      <c r="BT66" s="66"/>
    </row>
    <row r="67" spans="1:72" x14ac:dyDescent="0.3">
      <c r="A67" s="4"/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O67" s="149"/>
      <c r="AP67" s="66"/>
      <c r="AQ67" s="66"/>
      <c r="AR67" s="66"/>
      <c r="AS67" s="66"/>
      <c r="AT67" s="66"/>
      <c r="AU67" s="66"/>
      <c r="AV67" s="66"/>
      <c r="AW67" s="149"/>
      <c r="AX67" s="66"/>
      <c r="AY67" s="66"/>
      <c r="AZ67" s="66"/>
      <c r="BA67" s="66"/>
      <c r="BB67" s="66"/>
      <c r="BC67" s="66"/>
      <c r="BD67" s="66"/>
      <c r="BE67" s="149"/>
      <c r="BF67" s="66"/>
      <c r="BG67" s="66"/>
      <c r="BH67" s="66"/>
      <c r="BI67" s="66"/>
      <c r="BJ67" s="66"/>
      <c r="BK67" s="66"/>
      <c r="BL67" s="66"/>
      <c r="BM67" s="149"/>
      <c r="BN67" s="66"/>
      <c r="BO67" s="66"/>
      <c r="BP67" s="66"/>
      <c r="BQ67" s="66"/>
      <c r="BR67" s="66"/>
      <c r="BS67" s="66"/>
      <c r="BT67" s="66"/>
    </row>
    <row r="68" spans="1:72" x14ac:dyDescent="0.3">
      <c r="A68" s="4"/>
      <c r="B68" s="149"/>
      <c r="C68" s="149"/>
      <c r="D68" s="149"/>
      <c r="E68" s="149"/>
      <c r="F68" s="149"/>
      <c r="G68" s="149"/>
      <c r="H68" s="149"/>
      <c r="J68" s="149"/>
      <c r="K68" s="149"/>
      <c r="L68" s="149"/>
      <c r="M68" s="149"/>
      <c r="N68" s="149"/>
      <c r="O68" s="149"/>
      <c r="P68" s="149"/>
      <c r="R68" s="149"/>
      <c r="S68" s="149"/>
      <c r="T68" s="149"/>
      <c r="U68" s="149"/>
      <c r="V68" s="149"/>
      <c r="W68" s="149"/>
      <c r="X68" s="149"/>
      <c r="Z68" s="149"/>
      <c r="AA68" s="149"/>
      <c r="AB68" s="149"/>
      <c r="AC68" s="149"/>
      <c r="AD68" s="149"/>
      <c r="AE68" s="149"/>
      <c r="AF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</row>
    <row r="69" spans="1:72" x14ac:dyDescent="0.3">
      <c r="B69" s="149"/>
      <c r="C69" s="149"/>
      <c r="D69" s="149"/>
      <c r="E69" s="149"/>
      <c r="F69" s="149"/>
      <c r="G69" s="149"/>
      <c r="H69" s="149"/>
      <c r="J69" s="149"/>
      <c r="K69" s="149"/>
      <c r="L69" s="149"/>
      <c r="M69" s="149"/>
      <c r="N69" s="149"/>
      <c r="O69" s="149"/>
      <c r="P69" s="149"/>
      <c r="R69" s="149"/>
      <c r="S69" s="149"/>
      <c r="T69" s="149"/>
      <c r="U69" s="149"/>
      <c r="V69" s="149"/>
      <c r="W69" s="149"/>
      <c r="X69" s="149"/>
      <c r="Z69" s="149"/>
      <c r="AA69" s="149"/>
      <c r="AB69" s="149"/>
      <c r="AC69" s="149"/>
      <c r="AD69" s="149"/>
      <c r="AE69" s="149"/>
      <c r="AF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</row>
    <row r="70" spans="1:72" x14ac:dyDescent="0.3"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</row>
    <row r="71" spans="1:72" x14ac:dyDescent="0.3">
      <c r="L71" s="150"/>
      <c r="M71" s="150"/>
      <c r="N71" s="150"/>
      <c r="O71" s="150"/>
      <c r="P71" s="150"/>
      <c r="T71" s="150"/>
      <c r="U71" s="150"/>
      <c r="V71" s="150"/>
      <c r="W71" s="150"/>
      <c r="X71" s="150"/>
    </row>
    <row r="72" spans="1:72" x14ac:dyDescent="0.3">
      <c r="L72" s="150"/>
      <c r="M72" s="150"/>
      <c r="N72" s="150"/>
      <c r="O72" s="150"/>
      <c r="P72" s="150"/>
      <c r="T72" s="150"/>
      <c r="U72" s="150"/>
      <c r="V72" s="150"/>
      <c r="W72" s="150"/>
      <c r="X72" s="150"/>
    </row>
    <row r="73" spans="1:72" x14ac:dyDescent="0.3">
      <c r="L73" s="150"/>
      <c r="M73" s="151"/>
      <c r="N73" s="150"/>
      <c r="O73" s="151"/>
      <c r="P73" s="150"/>
      <c r="T73" s="150"/>
      <c r="U73" s="151"/>
      <c r="V73" s="150"/>
      <c r="W73" s="151"/>
      <c r="X73" s="150"/>
      <c r="Z73" s="151"/>
      <c r="AA73" s="151"/>
      <c r="AC73" s="151"/>
      <c r="AE73" s="151"/>
      <c r="AH73" s="151"/>
      <c r="AI73" s="151"/>
      <c r="AK73" s="151"/>
      <c r="AM73" s="151"/>
      <c r="AP73" s="151"/>
      <c r="AQ73" s="151"/>
      <c r="AS73" s="151"/>
      <c r="AU73" s="151"/>
      <c r="AX73" s="151"/>
      <c r="AY73" s="151"/>
      <c r="BA73" s="151"/>
      <c r="BC73" s="151"/>
      <c r="BF73" s="151"/>
      <c r="BG73" s="151"/>
      <c r="BI73" s="151"/>
      <c r="BK73" s="151"/>
      <c r="BN73" s="151">
        <v>0</v>
      </c>
      <c r="BO73" s="151">
        <v>0</v>
      </c>
      <c r="BQ73" s="151"/>
      <c r="BS73" s="151"/>
    </row>
    <row r="74" spans="1:72" x14ac:dyDescent="0.3">
      <c r="L74" s="150"/>
      <c r="M74" s="151"/>
      <c r="N74" s="150"/>
      <c r="O74" s="151"/>
      <c r="P74" s="150"/>
      <c r="T74" s="150"/>
      <c r="U74" s="151"/>
      <c r="V74" s="150"/>
      <c r="W74" s="151"/>
      <c r="X74" s="150"/>
      <c r="Z74" s="151"/>
      <c r="AA74" s="151"/>
      <c r="AC74" s="151"/>
      <c r="AE74" s="151"/>
      <c r="AH74" s="151"/>
      <c r="AI74" s="151"/>
      <c r="AK74" s="151"/>
      <c r="AM74" s="151"/>
      <c r="AP74" s="151"/>
      <c r="AQ74" s="151"/>
      <c r="AS74" s="151"/>
      <c r="AU74" s="151"/>
      <c r="AX74" s="151"/>
      <c r="AY74" s="151"/>
      <c r="BA74" s="151"/>
      <c r="BC74" s="151"/>
      <c r="BF74" s="151"/>
      <c r="BG74" s="151"/>
      <c r="BI74" s="151"/>
      <c r="BK74" s="151"/>
      <c r="BN74" s="151">
        <v>0</v>
      </c>
      <c r="BO74" s="151">
        <v>0</v>
      </c>
      <c r="BQ74" s="151"/>
      <c r="BS74" s="151"/>
    </row>
    <row r="75" spans="1:72" x14ac:dyDescent="0.3">
      <c r="L75" s="150"/>
      <c r="M75" s="151"/>
      <c r="N75" s="150"/>
      <c r="O75" s="151"/>
      <c r="P75" s="150"/>
      <c r="T75" s="150"/>
      <c r="U75" s="151"/>
      <c r="V75" s="150"/>
      <c r="W75" s="151"/>
      <c r="X75" s="150"/>
      <c r="Z75" s="151"/>
      <c r="AA75" s="151"/>
      <c r="AC75" s="151"/>
      <c r="AE75" s="151"/>
      <c r="AH75" s="151"/>
      <c r="AI75" s="151"/>
      <c r="AK75" s="151"/>
      <c r="AM75" s="151"/>
      <c r="AP75" s="151"/>
      <c r="AQ75" s="151"/>
      <c r="AS75" s="151"/>
      <c r="AU75" s="151"/>
      <c r="AX75" s="151"/>
      <c r="AY75" s="151"/>
      <c r="BA75" s="151"/>
      <c r="BC75" s="151"/>
      <c r="BF75" s="151"/>
      <c r="BG75" s="151"/>
      <c r="BI75" s="151"/>
      <c r="BK75" s="151"/>
      <c r="BN75" s="151">
        <v>0</v>
      </c>
      <c r="BO75" s="151">
        <v>0</v>
      </c>
      <c r="BQ75" s="151"/>
      <c r="BS75" s="151"/>
    </row>
    <row r="76" spans="1:72" x14ac:dyDescent="0.3">
      <c r="M76" s="151"/>
      <c r="O76" s="151"/>
      <c r="U76" s="151"/>
      <c r="W76" s="151"/>
      <c r="Z76" s="151"/>
      <c r="AA76" s="151"/>
      <c r="AC76" s="151"/>
      <c r="AE76" s="151"/>
      <c r="AH76" s="151"/>
      <c r="AI76" s="151"/>
      <c r="AK76" s="151"/>
      <c r="AM76" s="151"/>
      <c r="AP76" s="151"/>
      <c r="AQ76" s="151"/>
      <c r="AS76" s="151"/>
      <c r="AU76" s="151"/>
      <c r="AX76" s="151"/>
      <c r="AY76" s="151"/>
      <c r="BA76" s="151"/>
      <c r="BC76" s="151"/>
      <c r="BF76" s="151"/>
      <c r="BG76" s="151"/>
      <c r="BI76" s="151"/>
      <c r="BK76" s="151"/>
      <c r="BN76" s="151"/>
      <c r="BO76" s="151"/>
      <c r="BQ76" s="151"/>
      <c r="BS76" s="151"/>
    </row>
    <row r="77" spans="1:72" x14ac:dyDescent="0.3">
      <c r="M77" s="151"/>
      <c r="O77" s="151"/>
      <c r="U77" s="151"/>
      <c r="W77" s="151"/>
      <c r="Z77" s="151"/>
      <c r="AA77" s="151"/>
      <c r="AC77" s="151"/>
      <c r="AE77" s="151"/>
      <c r="AH77" s="151"/>
      <c r="AI77" s="151"/>
      <c r="AK77" s="151"/>
      <c r="AM77" s="151"/>
      <c r="AP77" s="151"/>
      <c r="AQ77" s="151"/>
      <c r="AS77" s="151"/>
      <c r="AU77" s="151"/>
      <c r="AX77" s="151"/>
      <c r="AY77" s="151"/>
      <c r="BA77" s="151"/>
      <c r="BC77" s="151"/>
      <c r="BF77" s="151"/>
      <c r="BG77" s="151"/>
      <c r="BI77" s="151"/>
      <c r="BK77" s="151"/>
      <c r="BN77" s="151"/>
      <c r="BO77" s="151"/>
      <c r="BQ77" s="151"/>
      <c r="BS77" s="151"/>
    </row>
    <row r="78" spans="1:72" x14ac:dyDescent="0.3">
      <c r="M78" s="151"/>
      <c r="O78" s="151"/>
      <c r="U78" s="151"/>
      <c r="W78" s="151"/>
      <c r="Z78" s="151"/>
      <c r="AA78" s="151"/>
      <c r="AC78" s="151"/>
      <c r="AE78" s="151"/>
      <c r="AH78" s="151"/>
      <c r="AI78" s="151"/>
      <c r="AK78" s="151"/>
      <c r="AM78" s="151"/>
      <c r="AP78" s="151"/>
      <c r="AQ78" s="151"/>
      <c r="AS78" s="151"/>
      <c r="AU78" s="151"/>
      <c r="AX78" s="151"/>
      <c r="AY78" s="151"/>
      <c r="BA78" s="151"/>
      <c r="BC78" s="151"/>
      <c r="BF78" s="151"/>
      <c r="BG78" s="151"/>
      <c r="BI78" s="151"/>
      <c r="BK78" s="151"/>
      <c r="BN78" s="151"/>
      <c r="BO78" s="151"/>
      <c r="BQ78" s="151"/>
      <c r="BS78" s="151"/>
    </row>
    <row r="79" spans="1:72" x14ac:dyDescent="0.3">
      <c r="M79" s="151"/>
      <c r="O79" s="151"/>
      <c r="U79" s="151"/>
      <c r="W79" s="151"/>
      <c r="Z79" s="151"/>
      <c r="AA79" s="151"/>
      <c r="AC79" s="151"/>
      <c r="AE79" s="151"/>
      <c r="AH79" s="151"/>
      <c r="AI79" s="151"/>
      <c r="AK79" s="151"/>
      <c r="AM79" s="151"/>
      <c r="AP79" s="151"/>
      <c r="AQ79" s="151"/>
      <c r="AS79" s="151"/>
      <c r="AU79" s="151"/>
      <c r="AX79" s="151"/>
      <c r="AY79" s="151"/>
      <c r="BA79" s="151"/>
      <c r="BC79" s="151"/>
      <c r="BF79" s="151"/>
      <c r="BG79" s="151"/>
      <c r="BI79" s="151"/>
      <c r="BK79" s="151"/>
      <c r="BN79" s="151">
        <v>0</v>
      </c>
      <c r="BO79" s="151">
        <v>0</v>
      </c>
      <c r="BQ79" s="151"/>
      <c r="BS79" s="151"/>
    </row>
  </sheetData>
  <pageMargins left="0.7" right="0.7" top="0.75" bottom="0.75" header="0.3" footer="0.3"/>
  <pageSetup scale="14"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 tint="0.59999389629810485"/>
  </sheetPr>
  <dimension ref="A1:P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09375" defaultRowHeight="14.4" outlineLevelRow="1" outlineLevelCol="1" x14ac:dyDescent="0.3"/>
  <cols>
    <col min="1" max="1" width="40.109375" style="100" customWidth="1"/>
    <col min="2" max="4" width="8" style="100" customWidth="1"/>
    <col min="5" max="5" width="7.5546875" style="100" customWidth="1"/>
    <col min="6" max="6" width="8" style="100" customWidth="1"/>
    <col min="7" max="7" width="7.5546875" style="100" customWidth="1"/>
    <col min="8" max="8" width="8" style="100" customWidth="1"/>
    <col min="9" max="9" width="6.109375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6384" width="9.109375" style="100"/>
  </cols>
  <sheetData>
    <row r="1" spans="1:16" x14ac:dyDescent="0.3">
      <c r="A1" s="219" t="s">
        <v>140</v>
      </c>
      <c r="B1" s="80">
        <v>58.2</v>
      </c>
      <c r="C1" s="78"/>
      <c r="D1" s="78"/>
      <c r="E1" s="78"/>
      <c r="F1" s="78"/>
      <c r="G1" s="78"/>
      <c r="H1" s="78"/>
      <c r="I1" s="78"/>
      <c r="J1" s="97"/>
      <c r="K1" s="97"/>
      <c r="L1" s="97"/>
      <c r="M1" s="97"/>
      <c r="N1" s="97"/>
      <c r="O1" s="97"/>
      <c r="P1" s="97"/>
    </row>
    <row r="2" spans="1:16" x14ac:dyDescent="0.3">
      <c r="A2" s="43" t="s">
        <v>45</v>
      </c>
      <c r="B2" s="223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" customHeight="1" x14ac:dyDescent="0.3">
      <c r="A3" s="43" t="s">
        <v>46</v>
      </c>
      <c r="B3" s="223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s="105" customFormat="1" ht="15" customHeight="1" x14ac:dyDescent="0.3">
      <c r="A4" s="43" t="s">
        <v>47</v>
      </c>
      <c r="B4" s="223">
        <v>39</v>
      </c>
      <c r="C4" s="94"/>
      <c r="D4" s="94"/>
      <c r="E4" s="94"/>
      <c r="F4" s="94"/>
      <c r="G4" s="94"/>
      <c r="H4" s="94"/>
      <c r="I4" s="94"/>
      <c r="J4" s="102"/>
      <c r="K4" s="102"/>
      <c r="L4" s="102"/>
      <c r="M4" s="102"/>
      <c r="N4" s="94"/>
      <c r="O4" s="102"/>
      <c r="P4" s="102"/>
    </row>
    <row r="5" spans="1:16" s="105" customFormat="1" ht="15" customHeight="1" x14ac:dyDescent="0.3">
      <c r="A5" s="5"/>
      <c r="B5" s="223"/>
      <c r="C5" s="94"/>
      <c r="D5" s="94"/>
      <c r="E5" s="94"/>
      <c r="F5" s="94"/>
      <c r="G5" s="94"/>
      <c r="H5" s="94"/>
      <c r="I5" s="94"/>
      <c r="J5" s="102"/>
      <c r="K5" s="102"/>
      <c r="L5" s="102"/>
      <c r="M5" s="102"/>
      <c r="N5" s="94"/>
      <c r="O5" s="102"/>
      <c r="P5" s="102"/>
    </row>
    <row r="6" spans="1:16" s="105" customFormat="1" x14ac:dyDescent="0.3">
      <c r="A6" s="5" t="s">
        <v>141</v>
      </c>
      <c r="B6" s="224">
        <v>85.78</v>
      </c>
      <c r="C6" s="94"/>
      <c r="D6" s="94"/>
      <c r="E6" s="94"/>
      <c r="F6" s="94"/>
      <c r="G6" s="94"/>
      <c r="H6" s="94"/>
      <c r="I6" s="94"/>
      <c r="J6" s="102"/>
      <c r="K6" s="102"/>
      <c r="L6" s="102"/>
      <c r="M6" s="102"/>
      <c r="N6" s="94"/>
      <c r="O6" s="102"/>
      <c r="P6" s="102"/>
    </row>
    <row r="7" spans="1:16" x14ac:dyDescent="0.3">
      <c r="A7" s="43" t="s">
        <v>142</v>
      </c>
      <c r="B7" s="223">
        <v>31.5</v>
      </c>
      <c r="C7" s="78"/>
      <c r="D7" s="78"/>
      <c r="E7" s="78"/>
      <c r="F7" s="78"/>
      <c r="G7" s="78"/>
      <c r="H7" s="78"/>
      <c r="I7" s="78"/>
      <c r="J7" s="110"/>
      <c r="K7" s="110"/>
      <c r="L7" s="110"/>
      <c r="M7" s="110"/>
      <c r="N7" s="110"/>
      <c r="O7" s="110"/>
      <c r="P7" s="110"/>
    </row>
    <row r="8" spans="1:16" x14ac:dyDescent="0.3">
      <c r="A8" s="43" t="s">
        <v>143</v>
      </c>
      <c r="B8" s="223">
        <v>54.3</v>
      </c>
      <c r="C8" s="78"/>
      <c r="D8" s="78"/>
      <c r="E8" s="78"/>
      <c r="F8" s="78"/>
      <c r="G8" s="78"/>
      <c r="H8" s="78"/>
      <c r="I8" s="78"/>
      <c r="J8" s="110"/>
      <c r="K8" s="110"/>
      <c r="L8" s="110"/>
      <c r="M8" s="110"/>
      <c r="N8" s="110"/>
      <c r="O8" s="110"/>
      <c r="P8" s="110"/>
    </row>
    <row r="9" spans="1:16" x14ac:dyDescent="0.3">
      <c r="A9" s="43"/>
      <c r="B9" s="223"/>
      <c r="C9" s="78"/>
      <c r="D9" s="78"/>
      <c r="E9" s="78"/>
      <c r="F9" s="78"/>
      <c r="G9" s="78"/>
      <c r="H9" s="78"/>
      <c r="I9" s="78"/>
      <c r="J9" s="110"/>
      <c r="K9" s="110"/>
      <c r="L9" s="110"/>
      <c r="M9" s="110"/>
      <c r="N9" s="110"/>
      <c r="O9" s="110"/>
      <c r="P9" s="110"/>
    </row>
    <row r="10" spans="1:16" ht="15" thickBot="1" x14ac:dyDescent="0.35">
      <c r="A10" s="88" t="s">
        <v>139</v>
      </c>
      <c r="B10" s="225">
        <v>33.700000000000003</v>
      </c>
      <c r="C10" s="78"/>
      <c r="D10" s="78"/>
      <c r="E10" s="78"/>
      <c r="F10" s="78"/>
      <c r="G10" s="78"/>
      <c r="H10" s="78"/>
      <c r="I10" s="78"/>
      <c r="J10" s="110"/>
      <c r="K10" s="110"/>
      <c r="L10" s="110"/>
      <c r="M10" s="110"/>
      <c r="N10" s="110"/>
      <c r="O10" s="110"/>
      <c r="P10" s="110"/>
    </row>
    <row r="11" spans="1:16" x14ac:dyDescent="0.3">
      <c r="A11" s="78"/>
      <c r="B11" s="227"/>
      <c r="C11" s="78"/>
      <c r="D11" s="78"/>
      <c r="E11" s="78"/>
      <c r="F11" s="78"/>
      <c r="G11" s="78"/>
      <c r="H11" s="78"/>
      <c r="I11" s="78"/>
      <c r="J11" s="110"/>
      <c r="K11" s="110"/>
      <c r="L11" s="110"/>
      <c r="M11" s="110"/>
      <c r="N11" s="110"/>
      <c r="O11" s="110"/>
      <c r="P11" s="110"/>
    </row>
    <row r="12" spans="1:16" x14ac:dyDescent="0.3">
      <c r="A12" s="78"/>
      <c r="B12" s="78"/>
      <c r="C12" s="78"/>
      <c r="D12" s="78"/>
      <c r="E12" s="78"/>
      <c r="F12" s="78"/>
      <c r="G12" s="78"/>
      <c r="H12" s="78"/>
      <c r="I12" s="78"/>
      <c r="J12" s="110"/>
      <c r="K12" s="110"/>
      <c r="L12" s="110"/>
      <c r="M12" s="110"/>
      <c r="N12" s="110"/>
      <c r="O12" s="110"/>
      <c r="P12" s="110"/>
    </row>
    <row r="13" spans="1:16" ht="15" thickBot="1" x14ac:dyDescent="0.35">
      <c r="A13" s="78"/>
      <c r="B13" s="78"/>
      <c r="C13" s="78"/>
      <c r="D13" s="78"/>
      <c r="E13" s="78"/>
      <c r="F13" s="78"/>
      <c r="G13" s="78"/>
      <c r="H13" s="78"/>
      <c r="I13" s="78"/>
      <c r="J13" s="110"/>
      <c r="K13" s="110"/>
      <c r="L13" s="110"/>
      <c r="M13" s="110"/>
      <c r="N13" s="110"/>
      <c r="O13" s="110"/>
      <c r="P13" s="110"/>
    </row>
    <row r="14" spans="1:16" ht="15" thickBot="1" x14ac:dyDescent="0.35">
      <c r="A14" s="78"/>
      <c r="B14" s="292">
        <v>2008</v>
      </c>
      <c r="C14" s="293"/>
      <c r="D14" s="293"/>
      <c r="E14" s="293"/>
      <c r="F14" s="293"/>
      <c r="G14" s="293"/>
      <c r="H14" s="294"/>
      <c r="I14" s="184"/>
      <c r="J14" s="292">
        <v>2007</v>
      </c>
      <c r="K14" s="293"/>
      <c r="L14" s="293"/>
      <c r="M14" s="293"/>
      <c r="N14" s="293"/>
      <c r="O14" s="293"/>
      <c r="P14" s="294"/>
    </row>
    <row r="15" spans="1:16" s="165" customFormat="1" x14ac:dyDescent="0.3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02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</row>
    <row r="16" spans="1:16" x14ac:dyDescent="0.3">
      <c r="A16" s="43"/>
      <c r="B16" s="189"/>
      <c r="C16" s="185"/>
      <c r="D16" s="185"/>
      <c r="E16" s="185"/>
      <c r="F16" s="185"/>
      <c r="G16" s="185"/>
      <c r="H16" s="193"/>
      <c r="I16" s="185"/>
      <c r="J16" s="112"/>
      <c r="K16" s="110"/>
      <c r="L16" s="110"/>
      <c r="M16" s="110"/>
      <c r="N16" s="110"/>
      <c r="O16" s="110"/>
      <c r="P16" s="111"/>
    </row>
    <row r="17" spans="1:16" s="105" customFormat="1" x14ac:dyDescent="0.3">
      <c r="A17" s="89" t="s">
        <v>10</v>
      </c>
      <c r="B17" s="190">
        <v>16155</v>
      </c>
      <c r="C17" s="186">
        <v>18138</v>
      </c>
      <c r="D17" s="186">
        <v>34293</v>
      </c>
      <c r="E17" s="186">
        <v>0</v>
      </c>
      <c r="F17" s="186">
        <v>34293</v>
      </c>
      <c r="G17" s="186">
        <v>0</v>
      </c>
      <c r="H17" s="194">
        <v>34293</v>
      </c>
      <c r="I17" s="186"/>
      <c r="J17" s="113">
        <v>5412</v>
      </c>
      <c r="K17" s="108">
        <v>15151</v>
      </c>
      <c r="L17" s="108">
        <v>20563</v>
      </c>
      <c r="M17" s="108">
        <v>14475</v>
      </c>
      <c r="N17" s="108">
        <v>35038</v>
      </c>
      <c r="O17" s="108">
        <v>18553</v>
      </c>
      <c r="P17" s="109">
        <v>53591</v>
      </c>
    </row>
    <row r="18" spans="1:16" s="105" customFormat="1" x14ac:dyDescent="0.3">
      <c r="A18" s="89" t="s">
        <v>11</v>
      </c>
      <c r="B18" s="190">
        <v>9521</v>
      </c>
      <c r="C18" s="186">
        <v>10296</v>
      </c>
      <c r="D18" s="186">
        <v>19817</v>
      </c>
      <c r="E18" s="186">
        <v>0</v>
      </c>
      <c r="F18" s="186">
        <v>19817</v>
      </c>
      <c r="G18" s="186">
        <v>0</v>
      </c>
      <c r="H18" s="194">
        <v>19817</v>
      </c>
      <c r="I18" s="186"/>
      <c r="J18" s="113">
        <v>3246</v>
      </c>
      <c r="K18" s="108">
        <v>8915</v>
      </c>
      <c r="L18" s="108">
        <v>12161</v>
      </c>
      <c r="M18" s="108">
        <v>9436</v>
      </c>
      <c r="N18" s="108">
        <v>21597</v>
      </c>
      <c r="O18" s="108">
        <v>11273</v>
      </c>
      <c r="P18" s="109">
        <v>32870</v>
      </c>
    </row>
    <row r="19" spans="1:16" s="105" customFormat="1" x14ac:dyDescent="0.3">
      <c r="A19" s="89" t="s">
        <v>12</v>
      </c>
      <c r="B19" s="190">
        <v>6634</v>
      </c>
      <c r="C19" s="186">
        <v>7842</v>
      </c>
      <c r="D19" s="186">
        <v>14476</v>
      </c>
      <c r="E19" s="186">
        <v>0</v>
      </c>
      <c r="F19" s="186">
        <v>14476</v>
      </c>
      <c r="G19" s="186">
        <v>0</v>
      </c>
      <c r="H19" s="194">
        <v>14476</v>
      </c>
      <c r="I19" s="186"/>
      <c r="J19" s="113">
        <v>2166</v>
      </c>
      <c r="K19" s="108">
        <v>6236</v>
      </c>
      <c r="L19" s="108">
        <v>8402</v>
      </c>
      <c r="M19" s="108">
        <v>5039</v>
      </c>
      <c r="N19" s="108">
        <v>13441</v>
      </c>
      <c r="O19" s="108">
        <v>7280</v>
      </c>
      <c r="P19" s="109">
        <v>20721</v>
      </c>
    </row>
    <row r="20" spans="1:16" ht="15" hidden="1" customHeight="1" outlineLevel="1" x14ac:dyDescent="0.3">
      <c r="A20" s="43" t="s">
        <v>13</v>
      </c>
      <c r="B20" s="191">
        <v>4086</v>
      </c>
      <c r="C20" s="187">
        <v>4338</v>
      </c>
      <c r="D20" s="187">
        <v>8424</v>
      </c>
      <c r="E20" s="187">
        <v>0</v>
      </c>
      <c r="F20" s="187">
        <v>8424</v>
      </c>
      <c r="G20" s="187">
        <v>0</v>
      </c>
      <c r="H20" s="195">
        <v>8424</v>
      </c>
      <c r="I20" s="187"/>
      <c r="J20" s="112">
        <v>1137</v>
      </c>
      <c r="K20" s="110">
        <v>3786</v>
      </c>
      <c r="L20" s="110">
        <v>4923</v>
      </c>
      <c r="M20" s="110">
        <v>3859</v>
      </c>
      <c r="N20" s="110">
        <v>8782</v>
      </c>
      <c r="O20" s="110">
        <v>4302</v>
      </c>
      <c r="P20" s="111">
        <v>13084</v>
      </c>
    </row>
    <row r="21" spans="1:16" ht="15" hidden="1" customHeight="1" outlineLevel="1" x14ac:dyDescent="0.3">
      <c r="A21" s="43" t="s">
        <v>14</v>
      </c>
      <c r="B21" s="191">
        <v>126</v>
      </c>
      <c r="C21" s="187">
        <v>115</v>
      </c>
      <c r="D21" s="187">
        <v>241</v>
      </c>
      <c r="E21" s="187">
        <v>0</v>
      </c>
      <c r="F21" s="187">
        <v>241</v>
      </c>
      <c r="G21" s="187">
        <v>0</v>
      </c>
      <c r="H21" s="195">
        <v>241</v>
      </c>
      <c r="I21" s="187"/>
      <c r="J21" s="112">
        <v>43</v>
      </c>
      <c r="K21" s="110">
        <v>126</v>
      </c>
      <c r="L21" s="110">
        <v>169</v>
      </c>
      <c r="M21" s="110">
        <v>126</v>
      </c>
      <c r="N21" s="110">
        <v>295</v>
      </c>
      <c r="O21" s="110">
        <v>123</v>
      </c>
      <c r="P21" s="111">
        <v>418</v>
      </c>
    </row>
    <row r="22" spans="1:16" ht="17.25" hidden="1" customHeight="1" outlineLevel="1" x14ac:dyDescent="0.3">
      <c r="A22" s="43" t="s">
        <v>15</v>
      </c>
      <c r="B22" s="191">
        <v>402</v>
      </c>
      <c r="C22" s="187">
        <v>368</v>
      </c>
      <c r="D22" s="187">
        <v>770</v>
      </c>
      <c r="E22" s="187">
        <v>0</v>
      </c>
      <c r="F22" s="187">
        <v>770</v>
      </c>
      <c r="G22" s="187">
        <v>0</v>
      </c>
      <c r="H22" s="195">
        <v>770</v>
      </c>
      <c r="I22" s="187"/>
      <c r="J22" s="112">
        <v>834</v>
      </c>
      <c r="K22" s="110">
        <v>2235</v>
      </c>
      <c r="L22" s="110">
        <v>3069</v>
      </c>
      <c r="M22" s="110">
        <v>1268</v>
      </c>
      <c r="N22" s="110">
        <v>4337</v>
      </c>
      <c r="O22" s="110">
        <v>394</v>
      </c>
      <c r="P22" s="111">
        <v>4731</v>
      </c>
    </row>
    <row r="23" spans="1:16" s="165" customFormat="1" ht="15" hidden="1" customHeight="1" outlineLevel="1" x14ac:dyDescent="0.3">
      <c r="A23" s="43" t="s">
        <v>16</v>
      </c>
      <c r="B23" s="201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3">
        <v>0</v>
      </c>
      <c r="I23" s="202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</row>
    <row r="24" spans="1:16" s="105" customFormat="1" collapsed="1" x14ac:dyDescent="0.3">
      <c r="A24" s="89" t="s">
        <v>17</v>
      </c>
      <c r="B24" s="190">
        <v>2020</v>
      </c>
      <c r="C24" s="186">
        <v>3021</v>
      </c>
      <c r="D24" s="186">
        <v>5041</v>
      </c>
      <c r="E24" s="186">
        <v>0</v>
      </c>
      <c r="F24" s="186">
        <v>5041</v>
      </c>
      <c r="G24" s="186">
        <v>0</v>
      </c>
      <c r="H24" s="194">
        <v>5041</v>
      </c>
      <c r="I24" s="186"/>
      <c r="J24" s="113">
        <v>152</v>
      </c>
      <c r="K24" s="108">
        <v>89</v>
      </c>
      <c r="L24" s="108">
        <v>241</v>
      </c>
      <c r="M24" s="108">
        <v>-214</v>
      </c>
      <c r="N24" s="108">
        <v>27</v>
      </c>
      <c r="O24" s="108">
        <v>2461</v>
      </c>
      <c r="P24" s="109">
        <v>2488</v>
      </c>
    </row>
    <row r="25" spans="1:16" ht="15" hidden="1" customHeight="1" outlineLevel="1" x14ac:dyDescent="0.3">
      <c r="A25" s="43" t="s">
        <v>18</v>
      </c>
      <c r="B25" s="191">
        <v>45</v>
      </c>
      <c r="C25" s="187">
        <v>45</v>
      </c>
      <c r="D25" s="187">
        <v>90</v>
      </c>
      <c r="E25" s="187">
        <v>0</v>
      </c>
      <c r="F25" s="187">
        <v>90</v>
      </c>
      <c r="G25" s="187">
        <v>0</v>
      </c>
      <c r="H25" s="195">
        <v>90</v>
      </c>
      <c r="I25" s="187"/>
      <c r="J25" s="112">
        <v>-6</v>
      </c>
      <c r="K25" s="110">
        <v>1</v>
      </c>
      <c r="L25" s="110">
        <v>-5</v>
      </c>
      <c r="M25" s="110">
        <v>114</v>
      </c>
      <c r="N25" s="110">
        <v>109</v>
      </c>
      <c r="O25" s="110">
        <v>63</v>
      </c>
      <c r="P25" s="111">
        <v>172</v>
      </c>
    </row>
    <row r="26" spans="1:16" ht="15" hidden="1" customHeight="1" outlineLevel="1" x14ac:dyDescent="0.3">
      <c r="A26" s="43" t="s">
        <v>19</v>
      </c>
      <c r="B26" s="191">
        <v>0</v>
      </c>
      <c r="C26" s="187">
        <v>0</v>
      </c>
      <c r="D26" s="187">
        <v>0</v>
      </c>
      <c r="E26" s="187">
        <v>0</v>
      </c>
      <c r="F26" s="187">
        <v>0</v>
      </c>
      <c r="G26" s="187">
        <v>0</v>
      </c>
      <c r="H26" s="195">
        <v>0</v>
      </c>
      <c r="I26" s="187"/>
      <c r="J26" s="112">
        <v>0</v>
      </c>
      <c r="K26" s="110">
        <v>8</v>
      </c>
      <c r="L26" s="110">
        <v>8</v>
      </c>
      <c r="M26" s="110">
        <v>-6</v>
      </c>
      <c r="N26" s="110">
        <v>2</v>
      </c>
      <c r="O26" s="110">
        <v>0</v>
      </c>
      <c r="P26" s="111">
        <v>2</v>
      </c>
    </row>
    <row r="27" spans="1:16" ht="15" hidden="1" customHeight="1" outlineLevel="1" x14ac:dyDescent="0.3">
      <c r="A27" s="43" t="s">
        <v>20</v>
      </c>
      <c r="B27" s="191">
        <v>823</v>
      </c>
      <c r="C27" s="187">
        <v>699</v>
      </c>
      <c r="D27" s="187">
        <v>1522</v>
      </c>
      <c r="E27" s="187">
        <v>0</v>
      </c>
      <c r="F27" s="187">
        <v>1522</v>
      </c>
      <c r="G27" s="187">
        <v>0</v>
      </c>
      <c r="H27" s="195">
        <v>1522</v>
      </c>
      <c r="I27" s="187"/>
      <c r="J27" s="112">
        <v>391</v>
      </c>
      <c r="K27" s="110">
        <v>1061</v>
      </c>
      <c r="L27" s="110">
        <v>1452</v>
      </c>
      <c r="M27" s="110">
        <v>914</v>
      </c>
      <c r="N27" s="110">
        <v>2366</v>
      </c>
      <c r="O27" s="110">
        <v>961</v>
      </c>
      <c r="P27" s="111">
        <v>3327</v>
      </c>
    </row>
    <row r="28" spans="1:16" s="165" customFormat="1" ht="17.25" hidden="1" customHeight="1" outlineLevel="1" x14ac:dyDescent="0.3">
      <c r="A28" s="43" t="s">
        <v>21</v>
      </c>
      <c r="B28" s="201">
        <v>439</v>
      </c>
      <c r="C28" s="202">
        <v>835</v>
      </c>
      <c r="D28" s="202">
        <v>1274</v>
      </c>
      <c r="E28" s="202">
        <v>0</v>
      </c>
      <c r="F28" s="202">
        <v>1274</v>
      </c>
      <c r="G28" s="202">
        <v>0</v>
      </c>
      <c r="H28" s="203">
        <v>1274</v>
      </c>
      <c r="I28" s="202"/>
      <c r="J28" s="161">
        <v>-86</v>
      </c>
      <c r="K28" s="162">
        <v>-363</v>
      </c>
      <c r="L28" s="162">
        <v>-449</v>
      </c>
      <c r="M28" s="162">
        <v>-457</v>
      </c>
      <c r="N28" s="162">
        <v>-906</v>
      </c>
      <c r="O28" s="162">
        <v>583</v>
      </c>
      <c r="P28" s="163">
        <v>-323</v>
      </c>
    </row>
    <row r="29" spans="1:16" s="105" customFormat="1" collapsed="1" x14ac:dyDescent="0.3">
      <c r="A29" s="89" t="s">
        <v>26</v>
      </c>
      <c r="B29" s="113">
        <v>713</v>
      </c>
      <c r="C29" s="108">
        <v>1442</v>
      </c>
      <c r="D29" s="108">
        <v>2155</v>
      </c>
      <c r="E29" s="108">
        <v>0</v>
      </c>
      <c r="F29" s="108">
        <v>2155</v>
      </c>
      <c r="G29" s="108">
        <v>0</v>
      </c>
      <c r="H29" s="109">
        <v>2155</v>
      </c>
      <c r="I29" s="108"/>
      <c r="J29" s="113">
        <v>-147</v>
      </c>
      <c r="K29" s="108">
        <v>-618</v>
      </c>
      <c r="L29" s="108">
        <v>-765</v>
      </c>
      <c r="M29" s="108">
        <v>-779</v>
      </c>
      <c r="N29" s="108">
        <v>-1544</v>
      </c>
      <c r="O29" s="108">
        <v>854</v>
      </c>
      <c r="P29" s="109">
        <v>-690</v>
      </c>
    </row>
    <row r="30" spans="1:16" ht="15" hidden="1" customHeight="1" outlineLevel="1" x14ac:dyDescent="0.3">
      <c r="A30" s="120" t="s">
        <v>57</v>
      </c>
      <c r="B30" s="191"/>
      <c r="C30" s="187"/>
      <c r="D30" s="187"/>
      <c r="E30" s="187"/>
      <c r="F30" s="187"/>
      <c r="G30" s="187"/>
      <c r="H30" s="195"/>
      <c r="I30" s="187"/>
      <c r="J30" s="112"/>
      <c r="K30" s="122"/>
      <c r="L30" s="122"/>
      <c r="M30" s="122"/>
      <c r="N30" s="110"/>
      <c r="O30" s="122"/>
      <c r="P30" s="123"/>
    </row>
    <row r="31" spans="1:16" ht="15" hidden="1" customHeight="1" outlineLevel="1" x14ac:dyDescent="0.3">
      <c r="A31" s="43" t="s">
        <v>21</v>
      </c>
      <c r="B31" s="191">
        <v>439</v>
      </c>
      <c r="C31" s="187">
        <v>0</v>
      </c>
      <c r="D31" s="187">
        <v>0</v>
      </c>
      <c r="E31" s="187">
        <v>0</v>
      </c>
      <c r="F31" s="187">
        <v>0</v>
      </c>
      <c r="G31" s="187">
        <v>0</v>
      </c>
      <c r="H31" s="195">
        <v>0</v>
      </c>
      <c r="I31" s="187"/>
      <c r="J31" s="112">
        <v>-86</v>
      </c>
      <c r="K31" s="110">
        <v>-363</v>
      </c>
      <c r="L31" s="110">
        <v>-449</v>
      </c>
      <c r="M31" s="110">
        <v>-457</v>
      </c>
      <c r="N31" s="110">
        <v>-906</v>
      </c>
      <c r="O31" s="110">
        <v>583</v>
      </c>
      <c r="P31" s="111">
        <v>-323</v>
      </c>
    </row>
    <row r="32" spans="1:16" ht="15" hidden="1" customHeight="1" outlineLevel="1" x14ac:dyDescent="0.3">
      <c r="A32" s="43" t="s">
        <v>19</v>
      </c>
      <c r="B32" s="191">
        <v>0</v>
      </c>
      <c r="C32" s="187">
        <v>0</v>
      </c>
      <c r="D32" s="187">
        <v>0</v>
      </c>
      <c r="E32" s="187">
        <v>0</v>
      </c>
      <c r="F32" s="187">
        <v>0</v>
      </c>
      <c r="G32" s="187">
        <v>0</v>
      </c>
      <c r="H32" s="195">
        <v>0</v>
      </c>
      <c r="I32" s="187"/>
      <c r="J32" s="112">
        <v>0</v>
      </c>
      <c r="K32" s="110">
        <v>8</v>
      </c>
      <c r="L32" s="110">
        <v>8</v>
      </c>
      <c r="M32" s="110">
        <v>-6</v>
      </c>
      <c r="N32" s="110">
        <v>2</v>
      </c>
      <c r="O32" s="110">
        <v>0</v>
      </c>
      <c r="P32" s="111">
        <v>2</v>
      </c>
    </row>
    <row r="33" spans="1:16" ht="15" hidden="1" customHeight="1" outlineLevel="1" x14ac:dyDescent="0.3">
      <c r="A33" s="43" t="s">
        <v>20</v>
      </c>
      <c r="B33" s="191">
        <v>823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95">
        <v>0</v>
      </c>
      <c r="I33" s="187"/>
      <c r="J33" s="112">
        <v>391</v>
      </c>
      <c r="K33" s="110">
        <v>1061</v>
      </c>
      <c r="L33" s="110">
        <v>1452</v>
      </c>
      <c r="M33" s="110">
        <v>914</v>
      </c>
      <c r="N33" s="110">
        <v>2366</v>
      </c>
      <c r="O33" s="110">
        <v>961</v>
      </c>
      <c r="P33" s="111">
        <v>3327</v>
      </c>
    </row>
    <row r="34" spans="1:16" ht="15" hidden="1" customHeight="1" outlineLevel="1" x14ac:dyDescent="0.3">
      <c r="A34" s="43" t="s">
        <v>58</v>
      </c>
      <c r="B34" s="191">
        <v>672</v>
      </c>
      <c r="C34" s="187">
        <v>0</v>
      </c>
      <c r="D34" s="187">
        <v>0</v>
      </c>
      <c r="E34" s="187">
        <v>0</v>
      </c>
      <c r="F34" s="187">
        <v>0</v>
      </c>
      <c r="G34" s="187">
        <v>0</v>
      </c>
      <c r="H34" s="195">
        <v>0</v>
      </c>
      <c r="I34" s="187"/>
      <c r="J34" s="112">
        <v>932</v>
      </c>
      <c r="K34" s="122">
        <v>2481</v>
      </c>
      <c r="L34" s="122">
        <v>3413</v>
      </c>
      <c r="M34" s="122">
        <v>1529</v>
      </c>
      <c r="N34" s="110">
        <v>4942</v>
      </c>
      <c r="O34" s="122">
        <v>594</v>
      </c>
      <c r="P34" s="123">
        <v>5536</v>
      </c>
    </row>
    <row r="35" spans="1:16" s="165" customFormat="1" ht="15" hidden="1" customHeight="1" outlineLevel="1" x14ac:dyDescent="0.3">
      <c r="A35" s="43" t="s">
        <v>59</v>
      </c>
      <c r="B35" s="201">
        <v>0</v>
      </c>
      <c r="C35" s="187">
        <v>0</v>
      </c>
      <c r="D35" s="187">
        <v>0</v>
      </c>
      <c r="E35" s="187">
        <v>0</v>
      </c>
      <c r="F35" s="187">
        <v>0</v>
      </c>
      <c r="G35" s="187">
        <v>0</v>
      </c>
      <c r="H35" s="195">
        <v>0</v>
      </c>
      <c r="I35" s="202"/>
      <c r="J35" s="161">
        <v>0</v>
      </c>
      <c r="K35" s="204">
        <v>0</v>
      </c>
      <c r="L35" s="204">
        <v>0</v>
      </c>
      <c r="M35" s="204">
        <v>0</v>
      </c>
      <c r="N35" s="162">
        <v>0</v>
      </c>
      <c r="O35" s="204">
        <v>0</v>
      </c>
      <c r="P35" s="205">
        <v>0</v>
      </c>
    </row>
    <row r="36" spans="1:16" s="105" customFormat="1" collapsed="1" x14ac:dyDescent="0.3">
      <c r="A36" s="89" t="s">
        <v>60</v>
      </c>
      <c r="B36" s="190">
        <v>2647</v>
      </c>
      <c r="C36" s="187">
        <v>0</v>
      </c>
      <c r="D36" s="187">
        <v>0</v>
      </c>
      <c r="E36" s="187">
        <v>0</v>
      </c>
      <c r="F36" s="187">
        <v>0</v>
      </c>
      <c r="G36" s="187">
        <v>0</v>
      </c>
      <c r="H36" s="195">
        <v>0</v>
      </c>
      <c r="I36" s="186"/>
      <c r="J36" s="113">
        <v>1090</v>
      </c>
      <c r="K36" s="108">
        <v>2569</v>
      </c>
      <c r="L36" s="108">
        <v>3659</v>
      </c>
      <c r="M36" s="108">
        <v>1201</v>
      </c>
      <c r="N36" s="108">
        <v>4860</v>
      </c>
      <c r="O36" s="108">
        <v>2992</v>
      </c>
      <c r="P36" s="109">
        <v>7852</v>
      </c>
    </row>
    <row r="37" spans="1:16" ht="15" hidden="1" customHeight="1" outlineLevel="1" x14ac:dyDescent="0.3">
      <c r="A37" s="43" t="s">
        <v>61</v>
      </c>
      <c r="B37" s="191">
        <v>0</v>
      </c>
      <c r="C37" s="187">
        <v>0</v>
      </c>
      <c r="D37" s="187">
        <v>0</v>
      </c>
      <c r="E37" s="187">
        <v>0</v>
      </c>
      <c r="F37" s="187">
        <v>0</v>
      </c>
      <c r="G37" s="187">
        <v>0</v>
      </c>
      <c r="H37" s="195">
        <v>0</v>
      </c>
      <c r="I37" s="187"/>
      <c r="J37" s="112">
        <v>0</v>
      </c>
      <c r="K37" s="122">
        <v>0</v>
      </c>
      <c r="L37" s="122">
        <v>0</v>
      </c>
      <c r="M37" s="122">
        <v>0</v>
      </c>
      <c r="N37" s="110">
        <v>0</v>
      </c>
      <c r="O37" s="122">
        <v>0</v>
      </c>
      <c r="P37" s="123">
        <v>0</v>
      </c>
    </row>
    <row r="38" spans="1:16" ht="15" hidden="1" customHeight="1" outlineLevel="1" x14ac:dyDescent="0.3">
      <c r="A38" s="43" t="s">
        <v>62</v>
      </c>
      <c r="B38" s="191">
        <v>0</v>
      </c>
      <c r="C38" s="187">
        <v>0</v>
      </c>
      <c r="D38" s="187">
        <v>0</v>
      </c>
      <c r="E38" s="187">
        <v>0</v>
      </c>
      <c r="F38" s="187">
        <v>0</v>
      </c>
      <c r="G38" s="187">
        <v>0</v>
      </c>
      <c r="H38" s="195">
        <v>0</v>
      </c>
      <c r="I38" s="187"/>
      <c r="J38" s="112">
        <v>0</v>
      </c>
      <c r="K38" s="122">
        <v>0</v>
      </c>
      <c r="L38" s="122">
        <v>0</v>
      </c>
      <c r="M38" s="122">
        <v>0</v>
      </c>
      <c r="N38" s="110">
        <v>0</v>
      </c>
      <c r="O38" s="122">
        <v>0</v>
      </c>
      <c r="P38" s="123">
        <v>0</v>
      </c>
    </row>
    <row r="39" spans="1:16" ht="15" hidden="1" customHeight="1" outlineLevel="1" x14ac:dyDescent="0.3">
      <c r="A39" s="43" t="s">
        <v>63</v>
      </c>
      <c r="B39" s="191">
        <v>0</v>
      </c>
      <c r="C39" s="187">
        <v>0</v>
      </c>
      <c r="D39" s="187">
        <v>0</v>
      </c>
      <c r="E39" s="187">
        <v>0</v>
      </c>
      <c r="F39" s="187">
        <v>0</v>
      </c>
      <c r="G39" s="187">
        <v>0</v>
      </c>
      <c r="H39" s="195">
        <v>0</v>
      </c>
      <c r="I39" s="187"/>
      <c r="J39" s="112">
        <v>0</v>
      </c>
      <c r="K39" s="122">
        <v>0</v>
      </c>
      <c r="L39" s="122">
        <v>0</v>
      </c>
      <c r="M39" s="122">
        <v>0</v>
      </c>
      <c r="N39" s="110">
        <v>0</v>
      </c>
      <c r="O39" s="122">
        <v>0</v>
      </c>
      <c r="P39" s="123">
        <v>0</v>
      </c>
    </row>
    <row r="40" spans="1:16" ht="15" hidden="1" customHeight="1" outlineLevel="1" x14ac:dyDescent="0.3">
      <c r="A40" s="43" t="s">
        <v>64</v>
      </c>
      <c r="B40" s="191">
        <v>57</v>
      </c>
      <c r="C40" s="187">
        <v>0</v>
      </c>
      <c r="D40" s="187">
        <v>0</v>
      </c>
      <c r="E40" s="187">
        <v>0</v>
      </c>
      <c r="F40" s="187">
        <v>0</v>
      </c>
      <c r="G40" s="187">
        <v>0</v>
      </c>
      <c r="H40" s="195">
        <v>0</v>
      </c>
      <c r="I40" s="187"/>
      <c r="J40" s="112">
        <v>0</v>
      </c>
      <c r="K40" s="122">
        <v>78</v>
      </c>
      <c r="L40" s="122">
        <v>78</v>
      </c>
      <c r="M40" s="122">
        <v>59</v>
      </c>
      <c r="N40" s="110">
        <v>137</v>
      </c>
      <c r="O40" s="122">
        <v>59</v>
      </c>
      <c r="P40" s="123">
        <v>196</v>
      </c>
    </row>
    <row r="41" spans="1:16" ht="15" hidden="1" customHeight="1" outlineLevel="1" x14ac:dyDescent="0.3">
      <c r="A41" s="43" t="s">
        <v>65</v>
      </c>
      <c r="B41" s="191">
        <v>0</v>
      </c>
      <c r="C41" s="187">
        <v>0</v>
      </c>
      <c r="D41" s="187">
        <v>0</v>
      </c>
      <c r="E41" s="187">
        <v>0</v>
      </c>
      <c r="F41" s="187">
        <v>0</v>
      </c>
      <c r="G41" s="187">
        <v>0</v>
      </c>
      <c r="H41" s="195">
        <v>0</v>
      </c>
      <c r="I41" s="187"/>
      <c r="J41" s="112">
        <v>0</v>
      </c>
      <c r="K41" s="122">
        <v>0</v>
      </c>
      <c r="L41" s="122">
        <v>0</v>
      </c>
      <c r="M41" s="122">
        <v>0</v>
      </c>
      <c r="N41" s="110">
        <v>0</v>
      </c>
      <c r="O41" s="122">
        <v>0</v>
      </c>
      <c r="P41" s="123">
        <v>0</v>
      </c>
    </row>
    <row r="42" spans="1:16" ht="15" hidden="1" customHeight="1" outlineLevel="1" x14ac:dyDescent="0.3">
      <c r="A42" s="43" t="s">
        <v>66</v>
      </c>
      <c r="B42" s="191">
        <v>0</v>
      </c>
      <c r="C42" s="187">
        <v>0</v>
      </c>
      <c r="D42" s="187">
        <v>0</v>
      </c>
      <c r="E42" s="187">
        <v>0</v>
      </c>
      <c r="F42" s="187">
        <v>0</v>
      </c>
      <c r="G42" s="187">
        <v>0</v>
      </c>
      <c r="H42" s="195">
        <v>0</v>
      </c>
      <c r="I42" s="187"/>
      <c r="J42" s="112">
        <v>0</v>
      </c>
      <c r="K42" s="122">
        <v>0</v>
      </c>
      <c r="L42" s="122">
        <v>0</v>
      </c>
      <c r="M42" s="122">
        <v>0</v>
      </c>
      <c r="N42" s="110">
        <v>0</v>
      </c>
      <c r="O42" s="122">
        <v>0</v>
      </c>
      <c r="P42" s="123">
        <v>0</v>
      </c>
    </row>
    <row r="43" spans="1:16" ht="15" hidden="1" customHeight="1" outlineLevel="1" x14ac:dyDescent="0.3">
      <c r="A43" s="43" t="s">
        <v>14</v>
      </c>
      <c r="B43" s="191">
        <v>126</v>
      </c>
      <c r="C43" s="187">
        <v>0</v>
      </c>
      <c r="D43" s="187">
        <v>0</v>
      </c>
      <c r="E43" s="187">
        <v>0</v>
      </c>
      <c r="F43" s="187">
        <v>0</v>
      </c>
      <c r="G43" s="187">
        <v>0</v>
      </c>
      <c r="H43" s="195">
        <v>0</v>
      </c>
      <c r="I43" s="187"/>
      <c r="J43" s="112">
        <v>43</v>
      </c>
      <c r="K43" s="122">
        <v>126</v>
      </c>
      <c r="L43" s="122">
        <v>169</v>
      </c>
      <c r="M43" s="122">
        <v>126</v>
      </c>
      <c r="N43" s="110">
        <v>295</v>
      </c>
      <c r="O43" s="122">
        <v>123</v>
      </c>
      <c r="P43" s="123">
        <v>418</v>
      </c>
    </row>
    <row r="44" spans="1:16" ht="17.25" hidden="1" customHeight="1" outlineLevel="1" x14ac:dyDescent="0.45">
      <c r="A44" s="43" t="s">
        <v>36</v>
      </c>
      <c r="B44" s="217">
        <v>42</v>
      </c>
      <c r="C44" s="187">
        <v>0</v>
      </c>
      <c r="D44" s="187">
        <v>0</v>
      </c>
      <c r="E44" s="187">
        <v>0</v>
      </c>
      <c r="F44" s="187">
        <v>0</v>
      </c>
      <c r="G44" s="187">
        <v>0</v>
      </c>
      <c r="H44" s="195">
        <v>0</v>
      </c>
      <c r="I44" s="218"/>
      <c r="J44" s="117">
        <v>0</v>
      </c>
      <c r="K44" s="118">
        <v>6</v>
      </c>
      <c r="L44" s="118">
        <v>6</v>
      </c>
      <c r="M44" s="118">
        <v>107</v>
      </c>
      <c r="N44" s="118">
        <v>113</v>
      </c>
      <c r="O44" s="118">
        <v>44</v>
      </c>
      <c r="P44" s="119">
        <v>157</v>
      </c>
    </row>
    <row r="45" spans="1:16" s="105" customFormat="1" collapsed="1" x14ac:dyDescent="0.3">
      <c r="A45" s="89" t="s">
        <v>68</v>
      </c>
      <c r="B45" s="190">
        <v>2872</v>
      </c>
      <c r="C45" s="187">
        <v>0</v>
      </c>
      <c r="D45" s="187">
        <v>0</v>
      </c>
      <c r="E45" s="187">
        <v>0</v>
      </c>
      <c r="F45" s="187">
        <v>0</v>
      </c>
      <c r="G45" s="187">
        <v>0</v>
      </c>
      <c r="H45" s="195">
        <v>0</v>
      </c>
      <c r="I45" s="186"/>
      <c r="J45" s="113">
        <v>1133</v>
      </c>
      <c r="K45" s="124">
        <v>2779</v>
      </c>
      <c r="L45" s="124">
        <v>3912</v>
      </c>
      <c r="M45" s="124">
        <v>1493</v>
      </c>
      <c r="N45" s="124">
        <v>5405</v>
      </c>
      <c r="O45" s="124">
        <v>3218</v>
      </c>
      <c r="P45" s="125">
        <v>8623</v>
      </c>
    </row>
    <row r="46" spans="1:16" x14ac:dyDescent="0.3">
      <c r="A46" s="43"/>
      <c r="B46" s="191"/>
      <c r="C46" s="187"/>
      <c r="D46" s="187"/>
      <c r="E46" s="187"/>
      <c r="F46" s="187"/>
      <c r="G46" s="187"/>
      <c r="H46" s="195"/>
      <c r="I46" s="187"/>
      <c r="J46" s="113"/>
      <c r="K46" s="116"/>
      <c r="L46" s="116"/>
      <c r="M46" s="116"/>
      <c r="N46" s="116"/>
      <c r="O46" s="116"/>
      <c r="P46" s="126"/>
    </row>
    <row r="47" spans="1:16" x14ac:dyDescent="0.3">
      <c r="A47" s="43"/>
      <c r="B47" s="191"/>
      <c r="C47" s="187"/>
      <c r="D47" s="187"/>
      <c r="E47" s="187"/>
      <c r="F47" s="187"/>
      <c r="G47" s="187"/>
      <c r="H47" s="195"/>
      <c r="I47" s="187"/>
      <c r="J47" s="113"/>
      <c r="K47" s="116"/>
      <c r="L47" s="116"/>
      <c r="M47" s="116"/>
      <c r="N47" s="116"/>
      <c r="O47" s="116"/>
      <c r="P47" s="126"/>
    </row>
    <row r="48" spans="1:16" s="105" customFormat="1" x14ac:dyDescent="0.3">
      <c r="A48" s="89" t="s">
        <v>27</v>
      </c>
      <c r="B48" s="190">
        <v>71281</v>
      </c>
      <c r="C48" s="186">
        <v>0</v>
      </c>
      <c r="D48" s="186"/>
      <c r="E48" s="186">
        <v>0</v>
      </c>
      <c r="F48" s="186"/>
      <c r="G48" s="186">
        <v>0</v>
      </c>
      <c r="H48" s="194"/>
      <c r="I48" s="186"/>
      <c r="J48" s="113">
        <v>73458</v>
      </c>
      <c r="K48" s="124">
        <v>70177</v>
      </c>
      <c r="L48" s="124"/>
      <c r="M48" s="124">
        <v>71983</v>
      </c>
      <c r="N48" s="124"/>
      <c r="O48" s="124">
        <v>74825</v>
      </c>
      <c r="P48" s="125"/>
    </row>
    <row r="49" spans="1:16" s="105" customFormat="1" ht="7.5" customHeight="1" x14ac:dyDescent="0.3">
      <c r="A49" s="89"/>
      <c r="B49" s="191"/>
      <c r="C49" s="187"/>
      <c r="D49" s="187"/>
      <c r="E49" s="187"/>
      <c r="F49" s="187"/>
      <c r="G49" s="187"/>
      <c r="H49" s="195"/>
      <c r="I49" s="187"/>
      <c r="J49" s="113"/>
      <c r="K49" s="124"/>
      <c r="L49" s="124"/>
      <c r="M49" s="114"/>
      <c r="N49" s="124"/>
      <c r="O49" s="124"/>
      <c r="P49" s="125"/>
    </row>
    <row r="50" spans="1:16" ht="15" hidden="1" customHeight="1" outlineLevel="1" x14ac:dyDescent="0.3">
      <c r="A50" s="43" t="s">
        <v>28</v>
      </c>
      <c r="B50" s="191">
        <v>32189</v>
      </c>
      <c r="C50" s="186">
        <v>0</v>
      </c>
      <c r="D50" s="186"/>
      <c r="E50" s="186">
        <v>0</v>
      </c>
      <c r="F50" s="186"/>
      <c r="G50" s="186">
        <v>0</v>
      </c>
      <c r="H50" s="195"/>
      <c r="I50" s="187"/>
      <c r="J50" s="112">
        <v>34750</v>
      </c>
      <c r="K50" s="122">
        <v>35040</v>
      </c>
      <c r="L50" s="110"/>
      <c r="M50" s="122">
        <v>33975</v>
      </c>
      <c r="N50" s="110"/>
      <c r="O50" s="122">
        <v>31480</v>
      </c>
      <c r="P50" s="111"/>
    </row>
    <row r="51" spans="1:16" ht="15" hidden="1" customHeight="1" outlineLevel="1" x14ac:dyDescent="0.3">
      <c r="A51" s="43" t="s">
        <v>30</v>
      </c>
      <c r="B51" s="191">
        <v>17189</v>
      </c>
      <c r="C51" s="186">
        <v>0</v>
      </c>
      <c r="D51" s="186"/>
      <c r="E51" s="186">
        <v>0</v>
      </c>
      <c r="F51" s="186"/>
      <c r="G51" s="186">
        <v>0</v>
      </c>
      <c r="H51" s="195"/>
      <c r="I51" s="187"/>
      <c r="J51" s="112">
        <v>17270</v>
      </c>
      <c r="K51" s="122">
        <v>14199</v>
      </c>
      <c r="L51" s="110"/>
      <c r="M51" s="122">
        <v>17790</v>
      </c>
      <c r="N51" s="110"/>
      <c r="O51" s="122">
        <v>22214</v>
      </c>
      <c r="P51" s="111"/>
    </row>
    <row r="52" spans="1:16" s="105" customFormat="1" collapsed="1" x14ac:dyDescent="0.3">
      <c r="A52" s="89" t="s">
        <v>31</v>
      </c>
      <c r="B52" s="190">
        <v>49378</v>
      </c>
      <c r="C52" s="186">
        <v>0</v>
      </c>
      <c r="D52" s="186"/>
      <c r="E52" s="186">
        <v>0</v>
      </c>
      <c r="F52" s="186"/>
      <c r="G52" s="186">
        <v>0</v>
      </c>
      <c r="H52" s="194"/>
      <c r="I52" s="186"/>
      <c r="J52" s="113">
        <v>52020</v>
      </c>
      <c r="K52" s="124">
        <v>49239</v>
      </c>
      <c r="L52" s="108"/>
      <c r="M52" s="124">
        <v>51765</v>
      </c>
      <c r="N52" s="108"/>
      <c r="O52" s="124">
        <v>53694</v>
      </c>
      <c r="P52" s="109"/>
    </row>
    <row r="53" spans="1:16" s="105" customFormat="1" ht="7.5" customHeight="1" x14ac:dyDescent="0.3">
      <c r="A53" s="89"/>
      <c r="B53" s="190"/>
      <c r="C53" s="186"/>
      <c r="D53" s="186"/>
      <c r="E53" s="186"/>
      <c r="F53" s="186"/>
      <c r="G53" s="186"/>
      <c r="H53" s="194"/>
      <c r="I53" s="186"/>
      <c r="J53" s="113"/>
      <c r="K53" s="124"/>
      <c r="L53" s="108"/>
      <c r="M53" s="124"/>
      <c r="N53" s="108"/>
      <c r="O53" s="124"/>
      <c r="P53" s="109"/>
    </row>
    <row r="54" spans="1:16" s="105" customFormat="1" x14ac:dyDescent="0.3">
      <c r="A54" s="89" t="s">
        <v>39</v>
      </c>
      <c r="B54" s="190">
        <v>21903</v>
      </c>
      <c r="C54" s="186">
        <v>0</v>
      </c>
      <c r="D54" s="186"/>
      <c r="E54" s="186">
        <v>0</v>
      </c>
      <c r="F54" s="186"/>
      <c r="G54" s="186">
        <v>0</v>
      </c>
      <c r="H54" s="194"/>
      <c r="I54" s="186"/>
      <c r="J54" s="113">
        <v>21438</v>
      </c>
      <c r="K54" s="124">
        <v>20938</v>
      </c>
      <c r="L54" s="108"/>
      <c r="M54" s="124">
        <v>20218</v>
      </c>
      <c r="N54" s="108"/>
      <c r="O54" s="124">
        <v>21131</v>
      </c>
      <c r="P54" s="109"/>
    </row>
    <row r="55" spans="1:16" ht="7.5" customHeight="1" x14ac:dyDescent="0.3">
      <c r="A55" s="43"/>
      <c r="B55" s="191"/>
      <c r="C55" s="187"/>
      <c r="D55" s="187"/>
      <c r="E55" s="187"/>
      <c r="F55" s="187"/>
      <c r="G55" s="187"/>
      <c r="H55" s="195"/>
      <c r="I55" s="187"/>
      <c r="J55" s="113"/>
      <c r="K55" s="122"/>
      <c r="L55" s="122"/>
      <c r="M55" s="122"/>
      <c r="N55" s="122"/>
      <c r="O55" s="122"/>
      <c r="P55" s="123"/>
    </row>
    <row r="56" spans="1:16" s="105" customFormat="1" x14ac:dyDescent="0.3">
      <c r="A56" s="89" t="s">
        <v>69</v>
      </c>
      <c r="B56" s="190">
        <v>84</v>
      </c>
      <c r="C56" s="186">
        <v>210</v>
      </c>
      <c r="D56" s="187"/>
      <c r="E56" s="187">
        <v>0</v>
      </c>
      <c r="F56" s="187"/>
      <c r="G56" s="187">
        <v>0</v>
      </c>
      <c r="H56" s="195"/>
      <c r="I56" s="187"/>
      <c r="J56" s="113">
        <v>14</v>
      </c>
      <c r="K56" s="124">
        <v>59</v>
      </c>
      <c r="L56" s="124"/>
      <c r="M56" s="124">
        <v>304</v>
      </c>
      <c r="N56" s="124"/>
      <c r="O56" s="124">
        <v>420</v>
      </c>
      <c r="P56" s="125"/>
    </row>
    <row r="57" spans="1:16" s="105" customFormat="1" ht="7.5" customHeight="1" x14ac:dyDescent="0.3">
      <c r="A57" s="89"/>
      <c r="B57" s="191"/>
      <c r="C57" s="187"/>
      <c r="D57" s="187"/>
      <c r="E57" s="187"/>
      <c r="F57" s="187"/>
      <c r="G57" s="187"/>
      <c r="H57" s="195"/>
      <c r="I57" s="187"/>
      <c r="J57" s="113"/>
      <c r="K57" s="124"/>
      <c r="L57" s="124"/>
      <c r="M57" s="114"/>
      <c r="N57" s="124"/>
      <c r="O57" s="124"/>
      <c r="P57" s="125"/>
    </row>
    <row r="58" spans="1:16" s="105" customFormat="1" x14ac:dyDescent="0.3">
      <c r="A58" s="127" t="s">
        <v>70</v>
      </c>
      <c r="B58" s="191"/>
      <c r="C58" s="187"/>
      <c r="D58" s="187"/>
      <c r="E58" s="187"/>
      <c r="F58" s="187"/>
      <c r="G58" s="187"/>
      <c r="H58" s="195"/>
      <c r="I58" s="187"/>
      <c r="J58" s="113"/>
      <c r="K58" s="114"/>
      <c r="L58" s="124"/>
      <c r="M58" s="114"/>
      <c r="N58" s="124"/>
      <c r="O58" s="114"/>
      <c r="P58" s="125"/>
    </row>
    <row r="59" spans="1:16" s="105" customFormat="1" x14ac:dyDescent="0.3">
      <c r="A59" s="89" t="s">
        <v>71</v>
      </c>
      <c r="B59" s="192"/>
      <c r="C59" s="188"/>
      <c r="D59" s="188"/>
      <c r="E59" s="188"/>
      <c r="F59" s="188"/>
      <c r="G59" s="188"/>
      <c r="H59" s="196"/>
      <c r="I59" s="188"/>
      <c r="J59" s="153"/>
      <c r="K59" s="131"/>
      <c r="L59" s="129"/>
      <c r="M59" s="131"/>
      <c r="N59" s="129"/>
      <c r="O59" s="131"/>
      <c r="P59" s="154"/>
    </row>
    <row r="60" spans="1:16" s="105" customFormat="1" ht="15" thickBot="1" x14ac:dyDescent="0.35">
      <c r="A60" s="133" t="s">
        <v>72</v>
      </c>
      <c r="B60" s="157"/>
      <c r="C60" s="136"/>
      <c r="D60" s="136"/>
      <c r="E60" s="136"/>
      <c r="F60" s="136"/>
      <c r="G60" s="136"/>
      <c r="H60" s="156"/>
      <c r="I60" s="129"/>
      <c r="J60" s="157"/>
      <c r="K60" s="142"/>
      <c r="L60" s="136"/>
      <c r="M60" s="142"/>
      <c r="N60" s="136"/>
      <c r="O60" s="142"/>
      <c r="P60" s="158"/>
    </row>
    <row r="61" spans="1:16" s="105" customFormat="1" x14ac:dyDescent="0.3">
      <c r="B61" s="149"/>
      <c r="C61" s="149"/>
      <c r="D61" s="149"/>
      <c r="E61" s="149"/>
      <c r="F61" s="149"/>
      <c r="G61" s="149"/>
      <c r="H61" s="149"/>
      <c r="I61" s="149"/>
      <c r="J61" s="147"/>
      <c r="K61" s="147"/>
      <c r="L61" s="148"/>
      <c r="M61" s="148"/>
      <c r="N61" s="148"/>
      <c r="O61" s="148"/>
      <c r="P61" s="148"/>
    </row>
    <row r="62" spans="1:16" x14ac:dyDescent="0.3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</row>
    <row r="63" spans="1:16" x14ac:dyDescent="0.3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</row>
    <row r="64" spans="1:16" x14ac:dyDescent="0.3">
      <c r="A64" s="4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</row>
    <row r="65" spans="1:16" x14ac:dyDescent="0.3">
      <c r="A65" s="4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</row>
    <row r="66" spans="1:16" x14ac:dyDescent="0.3">
      <c r="A66" s="4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</row>
    <row r="67" spans="1:16" x14ac:dyDescent="0.3">
      <c r="A67" s="4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</row>
    <row r="68" spans="1:16" x14ac:dyDescent="0.3">
      <c r="A68" s="4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</row>
    <row r="69" spans="1:16" x14ac:dyDescent="0.3"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</row>
  </sheetData>
  <pageMargins left="0.7" right="0.7" top="0.75" bottom="0.75" header="0.3" footer="0.3"/>
  <pageSetup scale="55"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 tint="0.59999389629810485"/>
  </sheetPr>
  <dimension ref="A1:AT76"/>
  <sheetViews>
    <sheetView workbookViewId="0">
      <pane xSplit="1" ySplit="21" topLeftCell="B22" activePane="bottomRight" state="frozen"/>
      <selection activeCell="B13" sqref="B13"/>
      <selection pane="topRight" activeCell="B13" sqref="B13"/>
      <selection pane="bottomLeft" activeCell="B13" sqref="B13"/>
      <selection pane="bottomRight" activeCell="B8" sqref="B8:B10"/>
    </sheetView>
  </sheetViews>
  <sheetFormatPr defaultColWidth="9.109375" defaultRowHeight="14.4" outlineLevelRow="1" outlineLevelCol="1" x14ac:dyDescent="0.3"/>
  <cols>
    <col min="1" max="1" width="44.6640625" style="100" customWidth="1"/>
    <col min="2" max="3" width="9" style="100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8.6640625" style="100" customWidth="1" collapsed="1"/>
    <col min="8" max="8" width="9" style="100" customWidth="1"/>
    <col min="9" max="9" width="3" style="100" customWidth="1"/>
    <col min="10" max="11" width="9" style="100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10.5546875" style="100" customWidth="1"/>
    <col min="17" max="17" width="5.109375" style="100" customWidth="1"/>
    <col min="18" max="19" width="9" style="100" customWidth="1"/>
    <col min="20" max="20" width="9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5.109375" style="100" customWidth="1"/>
    <col min="26" max="27" width="9" style="100" customWidth="1"/>
    <col min="28" max="28" width="9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10.5546875" style="100" customWidth="1"/>
    <col min="33" max="33" width="3" style="100" customWidth="1"/>
    <col min="34" max="34" width="9" style="100" customWidth="1"/>
    <col min="35" max="35" width="9.6640625" style="100" customWidth="1"/>
    <col min="36" max="36" width="9" style="100" hidden="1" customWidth="1" outlineLevel="1"/>
    <col min="37" max="37" width="9" style="100" customWidth="1" collapsed="1"/>
    <col min="38" max="38" width="9" style="100" hidden="1" customWidth="1" outlineLevel="1"/>
    <col min="39" max="39" width="9.6640625" style="100" customWidth="1" collapsed="1"/>
    <col min="40" max="40" width="9" style="100" customWidth="1"/>
    <col min="41" max="41" width="3" style="100" customWidth="1"/>
    <col min="42" max="42" width="9" style="100" customWidth="1"/>
    <col min="43" max="43" width="8.6640625" style="100" customWidth="1"/>
    <col min="44" max="46" width="9" style="100" customWidth="1"/>
    <col min="47" max="16384" width="9.109375" style="100"/>
  </cols>
  <sheetData>
    <row r="1" spans="1:46" x14ac:dyDescent="0.3">
      <c r="A1" s="219" t="s">
        <v>44</v>
      </c>
      <c r="B1" s="80">
        <v>127.8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</row>
    <row r="2" spans="1:46" x14ac:dyDescent="0.3">
      <c r="A2" s="5" t="s">
        <v>45</v>
      </c>
      <c r="B2" s="223">
        <v>51.2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</row>
    <row r="3" spans="1:46" ht="15" customHeight="1" x14ac:dyDescent="0.3">
      <c r="A3" s="43" t="s">
        <v>46</v>
      </c>
      <c r="B3" s="223">
        <v>3.4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</row>
    <row r="4" spans="1:46" s="105" customFormat="1" ht="15" customHeight="1" x14ac:dyDescent="0.3">
      <c r="A4" s="5" t="s">
        <v>47</v>
      </c>
      <c r="B4" s="223">
        <v>73.2</v>
      </c>
      <c r="C4" s="102"/>
      <c r="D4" s="102"/>
      <c r="E4" s="102"/>
      <c r="F4" s="94"/>
      <c r="G4" s="102"/>
      <c r="H4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94"/>
      <c r="W4" s="102"/>
      <c r="X4" s="102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102"/>
      <c r="AQ4" s="102"/>
      <c r="AR4" s="102"/>
      <c r="AS4" s="102"/>
      <c r="AT4" s="102"/>
    </row>
    <row r="5" spans="1:46" s="105" customFormat="1" ht="15" customHeight="1" x14ac:dyDescent="0.3">
      <c r="A5" s="5"/>
      <c r="B5" s="223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94"/>
      <c r="W5" s="102"/>
      <c r="X5" s="102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102"/>
      <c r="AQ5" s="102"/>
      <c r="AR5" s="102"/>
      <c r="AS5" s="102"/>
      <c r="AT5" s="102"/>
    </row>
    <row r="6" spans="1:46" s="105" customFormat="1" x14ac:dyDescent="0.3">
      <c r="A6" s="5"/>
      <c r="B6" s="223"/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94"/>
      <c r="W6" s="102"/>
      <c r="X6" s="102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102"/>
      <c r="AQ6" s="102"/>
      <c r="AR6" s="102"/>
      <c r="AS6" s="102"/>
      <c r="AT6" s="102"/>
    </row>
    <row r="7" spans="1:46" s="105" customFormat="1" ht="15" customHeight="1" x14ac:dyDescent="0.3">
      <c r="A7" s="5"/>
      <c r="B7" s="223"/>
      <c r="C7" s="102"/>
      <c r="D7" s="102"/>
      <c r="E7" s="102"/>
      <c r="F7" s="94"/>
      <c r="G7" s="102"/>
      <c r="H7" s="102"/>
      <c r="I7" s="94"/>
      <c r="J7" s="102"/>
      <c r="K7" s="102"/>
      <c r="L7" s="102"/>
      <c r="M7" s="102"/>
      <c r="N7" s="94"/>
      <c r="O7" s="102"/>
      <c r="P7" s="102"/>
      <c r="Q7" s="94"/>
      <c r="R7" s="102"/>
      <c r="S7" s="102"/>
      <c r="T7" s="102"/>
      <c r="U7" s="102"/>
      <c r="V7" s="94"/>
      <c r="W7" s="102"/>
      <c r="X7" s="102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102"/>
      <c r="AQ7" s="102"/>
      <c r="AR7" s="102"/>
      <c r="AS7" s="102"/>
      <c r="AT7" s="102"/>
    </row>
    <row r="8" spans="1:46" s="105" customFormat="1" ht="15" customHeight="1" x14ac:dyDescent="0.3">
      <c r="A8" s="5" t="s">
        <v>155</v>
      </c>
      <c r="B8" s="223">
        <v>85.9</v>
      </c>
      <c r="C8" s="102"/>
      <c r="D8" s="102"/>
      <c r="E8" s="102"/>
      <c r="F8" s="94"/>
      <c r="G8" s="102"/>
      <c r="H8" s="102"/>
      <c r="I8" s="94"/>
      <c r="J8" s="102"/>
      <c r="K8" s="102"/>
      <c r="L8" s="102"/>
      <c r="M8" s="102"/>
      <c r="N8" s="94"/>
      <c r="O8" s="102"/>
      <c r="P8" s="102"/>
      <c r="Q8" s="94"/>
      <c r="R8" s="102"/>
      <c r="S8" s="102"/>
      <c r="T8" s="102"/>
      <c r="U8" s="102"/>
      <c r="V8" s="94"/>
      <c r="W8" s="102"/>
      <c r="X8" s="102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102"/>
      <c r="AQ8" s="102"/>
      <c r="AR8" s="102"/>
      <c r="AS8" s="102"/>
      <c r="AT8" s="102"/>
    </row>
    <row r="9" spans="1:46" s="105" customFormat="1" ht="15" customHeight="1" x14ac:dyDescent="0.3">
      <c r="A9" s="5" t="s">
        <v>156</v>
      </c>
      <c r="B9" s="223">
        <v>3.3</v>
      </c>
      <c r="C9" s="102"/>
      <c r="D9" s="102"/>
      <c r="E9" s="102"/>
      <c r="F9" s="94"/>
      <c r="G9" s="102"/>
      <c r="H9" s="102"/>
      <c r="I9" s="94"/>
      <c r="J9" s="102"/>
      <c r="K9" s="102"/>
      <c r="L9" s="102"/>
      <c r="M9" s="102"/>
      <c r="N9" s="94"/>
      <c r="O9" s="102"/>
      <c r="P9" s="102"/>
      <c r="Q9" s="94"/>
      <c r="R9" s="102"/>
      <c r="S9" s="102"/>
      <c r="T9" s="102"/>
      <c r="U9" s="102"/>
      <c r="V9" s="94"/>
      <c r="W9" s="102"/>
      <c r="X9" s="102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102"/>
      <c r="AQ9" s="102"/>
      <c r="AR9" s="102"/>
      <c r="AS9" s="102"/>
      <c r="AT9" s="102"/>
    </row>
    <row r="10" spans="1:46" s="105" customFormat="1" ht="15" customHeight="1" x14ac:dyDescent="0.3">
      <c r="A10" s="5" t="s">
        <v>157</v>
      </c>
      <c r="B10" s="223">
        <v>0.5</v>
      </c>
      <c r="C10" s="102"/>
      <c r="D10" s="102"/>
      <c r="E10" s="102"/>
      <c r="F10" s="94"/>
      <c r="G10" s="102"/>
      <c r="H10" s="102"/>
      <c r="I10" s="94"/>
      <c r="J10" s="102"/>
      <c r="K10" s="102"/>
      <c r="L10" s="102"/>
      <c r="M10" s="102"/>
      <c r="N10" s="94"/>
      <c r="O10" s="102"/>
      <c r="P10" s="102"/>
      <c r="Q10" s="94"/>
      <c r="R10" s="102"/>
      <c r="S10" s="102"/>
      <c r="T10" s="102"/>
      <c r="U10" s="102"/>
      <c r="V10" s="94"/>
      <c r="W10" s="102"/>
      <c r="X10" s="102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102"/>
      <c r="AQ10" s="102"/>
      <c r="AR10" s="102"/>
      <c r="AS10" s="102"/>
      <c r="AT10" s="102"/>
    </row>
    <row r="11" spans="1:46" s="105" customFormat="1" ht="15" customHeight="1" x14ac:dyDescent="0.3">
      <c r="A11" s="5"/>
      <c r="B11" s="223"/>
      <c r="C11" s="102"/>
      <c r="D11" s="102"/>
      <c r="E11" s="102"/>
      <c r="F11" s="94"/>
      <c r="G11" s="102"/>
      <c r="H11" s="102"/>
      <c r="I11" s="94"/>
      <c r="J11" s="102"/>
      <c r="K11" s="102"/>
      <c r="L11" s="102"/>
      <c r="M11" s="102"/>
      <c r="N11" s="94"/>
      <c r="O11" s="102"/>
      <c r="P11" s="102"/>
      <c r="Q11" s="94"/>
      <c r="R11" s="102"/>
      <c r="S11" s="102"/>
      <c r="T11" s="102"/>
      <c r="U11" s="102"/>
      <c r="V11" s="94"/>
      <c r="W11" s="102"/>
      <c r="X11" s="102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102"/>
      <c r="AQ11" s="102"/>
      <c r="AR11" s="102"/>
      <c r="AS11" s="102"/>
      <c r="AT11" s="102"/>
    </row>
    <row r="12" spans="1:46" s="105" customFormat="1" x14ac:dyDescent="0.3">
      <c r="A12" s="5" t="s">
        <v>158</v>
      </c>
      <c r="B12" s="224">
        <v>229.3</v>
      </c>
      <c r="C12" s="108"/>
      <c r="D12" s="108"/>
      <c r="E12" s="108"/>
      <c r="F12" s="94"/>
      <c r="G12" s="108"/>
      <c r="H12" s="108"/>
      <c r="I12" s="94"/>
      <c r="J12" s="108"/>
      <c r="K12" s="108"/>
      <c r="L12" s="108"/>
      <c r="M12" s="108"/>
      <c r="N12" s="94"/>
      <c r="O12" s="108"/>
      <c r="P12" s="108"/>
      <c r="Q12" s="94"/>
      <c r="R12" s="108"/>
      <c r="S12" s="108"/>
      <c r="T12" s="108"/>
      <c r="U12" s="108"/>
      <c r="V12" s="94"/>
      <c r="W12" s="108"/>
      <c r="X12" s="108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108"/>
      <c r="AQ12" s="108"/>
      <c r="AR12" s="108"/>
      <c r="AS12" s="108"/>
      <c r="AT12" s="108"/>
    </row>
    <row r="13" spans="1:46" x14ac:dyDescent="0.3">
      <c r="A13" s="5" t="s">
        <v>142</v>
      </c>
      <c r="B13" s="223">
        <v>57.6</v>
      </c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  <c r="W13" s="110"/>
      <c r="X13" s="110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110"/>
      <c r="AQ13" s="110"/>
      <c r="AR13" s="110"/>
      <c r="AS13" s="110"/>
      <c r="AT13" s="110"/>
    </row>
    <row r="14" spans="1:46" x14ac:dyDescent="0.3">
      <c r="A14" s="5" t="s">
        <v>143</v>
      </c>
      <c r="B14" s="223">
        <v>171.7</v>
      </c>
      <c r="C14" s="110"/>
      <c r="D14" s="110"/>
      <c r="E14" s="110"/>
      <c r="F14" s="110"/>
      <c r="G14" s="110"/>
      <c r="H14" s="110"/>
      <c r="I14" s="78"/>
      <c r="J14" s="110"/>
      <c r="K14" s="110"/>
      <c r="L14" s="110"/>
      <c r="M14" s="110"/>
      <c r="N14" s="110"/>
      <c r="O14" s="110"/>
      <c r="P14" s="110"/>
      <c r="Q14" s="78"/>
      <c r="R14" s="110"/>
      <c r="S14" s="110"/>
      <c r="T14" s="110"/>
      <c r="U14" s="110"/>
      <c r="V14" s="110"/>
      <c r="W14" s="110"/>
      <c r="X14" s="110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110"/>
      <c r="AQ14" s="110"/>
      <c r="AR14" s="110"/>
      <c r="AS14" s="110"/>
      <c r="AT14" s="110"/>
    </row>
    <row r="15" spans="1:46" x14ac:dyDescent="0.3">
      <c r="A15" s="5"/>
      <c r="B15" s="223"/>
      <c r="C15" s="110"/>
      <c r="D15" s="110"/>
      <c r="E15" s="110"/>
      <c r="F15" s="110"/>
      <c r="G15" s="110"/>
      <c r="H15" s="110"/>
      <c r="I15" s="78"/>
      <c r="J15" s="110"/>
      <c r="K15" s="110"/>
      <c r="L15" s="110"/>
      <c r="M15" s="110"/>
      <c r="N15" s="110"/>
      <c r="O15" s="110"/>
      <c r="P15" s="110"/>
      <c r="Q15" s="78"/>
      <c r="R15" s="110"/>
      <c r="S15" s="110"/>
      <c r="T15" s="110"/>
      <c r="U15" s="110"/>
      <c r="V15" s="110"/>
      <c r="W15" s="110"/>
      <c r="X15" s="110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110"/>
      <c r="AQ15" s="110"/>
      <c r="AR15" s="110"/>
      <c r="AS15" s="110"/>
      <c r="AT15" s="110"/>
    </row>
    <row r="16" spans="1:46" ht="15" thickBot="1" x14ac:dyDescent="0.35">
      <c r="A16" s="15" t="s">
        <v>139</v>
      </c>
      <c r="B16" s="225">
        <v>88.5</v>
      </c>
      <c r="C16" s="110"/>
      <c r="D16" s="110"/>
      <c r="E16" s="110"/>
      <c r="F16" s="110"/>
      <c r="G16" s="110"/>
      <c r="H16" s="110"/>
      <c r="I16" s="78"/>
      <c r="J16" s="110"/>
      <c r="K16" s="110"/>
      <c r="L16" s="110"/>
      <c r="M16" s="110"/>
      <c r="N16" s="110"/>
      <c r="O16" s="110"/>
      <c r="P16" s="110"/>
      <c r="Q16" s="78"/>
      <c r="R16" s="110"/>
      <c r="S16" s="110"/>
      <c r="T16" s="110"/>
      <c r="U16" s="110"/>
      <c r="V16" s="110"/>
      <c r="W16" s="110"/>
      <c r="X16" s="110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110"/>
      <c r="AQ16" s="110"/>
      <c r="AR16" s="110"/>
      <c r="AS16" s="110"/>
      <c r="AT16" s="110"/>
    </row>
    <row r="17" spans="1:46" x14ac:dyDescent="0.3">
      <c r="A17" s="5"/>
      <c r="B17" s="227"/>
      <c r="C17" s="110"/>
      <c r="D17" s="110"/>
      <c r="E17" s="110"/>
      <c r="F17" s="110"/>
      <c r="G17" s="110"/>
      <c r="H17" s="110"/>
      <c r="I17" s="78"/>
      <c r="J17" s="110"/>
      <c r="K17" s="110"/>
      <c r="L17" s="110"/>
      <c r="M17" s="110"/>
      <c r="N17" s="110"/>
      <c r="O17" s="110"/>
      <c r="P17" s="110"/>
      <c r="Q17" s="78"/>
      <c r="R17" s="110"/>
      <c r="S17" s="110"/>
      <c r="T17" s="110"/>
      <c r="U17" s="110"/>
      <c r="V17" s="110"/>
      <c r="W17" s="110"/>
      <c r="X17" s="110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110"/>
      <c r="AQ17" s="110"/>
      <c r="AR17" s="110"/>
      <c r="AS17" s="110"/>
      <c r="AT17" s="110"/>
    </row>
    <row r="18" spans="1:46" x14ac:dyDescent="0.3">
      <c r="A18" s="5"/>
      <c r="B18" s="227"/>
      <c r="C18" s="110"/>
      <c r="D18" s="110"/>
      <c r="E18" s="110"/>
      <c r="F18" s="110"/>
      <c r="G18" s="110"/>
      <c r="H18" s="110"/>
      <c r="I18" s="78"/>
      <c r="J18" s="110"/>
      <c r="K18" s="110"/>
      <c r="L18" s="110"/>
      <c r="M18" s="110"/>
      <c r="N18" s="110"/>
      <c r="O18" s="110"/>
      <c r="P18" s="110"/>
      <c r="Q18" s="78"/>
      <c r="R18" s="110"/>
      <c r="S18" s="110"/>
      <c r="T18" s="110"/>
      <c r="U18" s="110"/>
      <c r="V18" s="110"/>
      <c r="W18" s="110"/>
      <c r="X18" s="110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110"/>
      <c r="AQ18" s="110"/>
      <c r="AR18" s="110"/>
      <c r="AS18" s="110"/>
      <c r="AT18" s="110"/>
    </row>
    <row r="19" spans="1:46" ht="15" thickBot="1" x14ac:dyDescent="0.35">
      <c r="A19" s="43"/>
      <c r="B19" s="110"/>
      <c r="C19" s="110"/>
      <c r="D19" s="110"/>
      <c r="E19" s="110"/>
      <c r="F19" s="110"/>
      <c r="G19" s="110"/>
      <c r="H19" s="110"/>
      <c r="I19" s="78"/>
      <c r="J19" s="110"/>
      <c r="K19" s="110"/>
      <c r="L19" s="110"/>
      <c r="M19" s="110"/>
      <c r="N19" s="110"/>
      <c r="O19" s="110"/>
      <c r="P19" s="110"/>
      <c r="Q19" s="78"/>
      <c r="R19" s="110"/>
      <c r="S19" s="110"/>
      <c r="T19" s="110"/>
      <c r="U19" s="110"/>
      <c r="V19" s="110"/>
      <c r="W19" s="110"/>
      <c r="X19" s="110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110"/>
      <c r="AQ19" s="110"/>
      <c r="AR19" s="110"/>
      <c r="AS19" s="110"/>
      <c r="AT19" s="110"/>
    </row>
    <row r="20" spans="1:46" ht="15" thickBot="1" x14ac:dyDescent="0.35">
      <c r="A20" s="43"/>
      <c r="B20" s="292">
        <v>2011</v>
      </c>
      <c r="C20" s="293"/>
      <c r="D20" s="293"/>
      <c r="E20" s="293"/>
      <c r="F20" s="293"/>
      <c r="G20" s="293"/>
      <c r="H20" s="294"/>
      <c r="I20" s="78"/>
      <c r="J20" s="292">
        <v>2010</v>
      </c>
      <c r="K20" s="293"/>
      <c r="L20" s="293"/>
      <c r="M20" s="293"/>
      <c r="N20" s="293"/>
      <c r="O20" s="293"/>
      <c r="P20" s="294"/>
      <c r="Q20" s="78"/>
      <c r="R20" s="292">
        <v>2009</v>
      </c>
      <c r="S20" s="293"/>
      <c r="T20" s="293"/>
      <c r="U20" s="293"/>
      <c r="V20" s="293"/>
      <c r="W20" s="293"/>
      <c r="X20" s="294"/>
      <c r="Y20" s="78"/>
      <c r="Z20" s="292">
        <v>2008</v>
      </c>
      <c r="AA20" s="293"/>
      <c r="AB20" s="293"/>
      <c r="AC20" s="293"/>
      <c r="AD20" s="293"/>
      <c r="AE20" s="293"/>
      <c r="AF20" s="294"/>
      <c r="AG20" s="78"/>
      <c r="AH20" s="292">
        <v>2007</v>
      </c>
      <c r="AI20" s="293"/>
      <c r="AJ20" s="293"/>
      <c r="AK20" s="293"/>
      <c r="AL20" s="293"/>
      <c r="AM20" s="293"/>
      <c r="AN20" s="294"/>
      <c r="AO20" s="78"/>
      <c r="AP20" s="292">
        <v>2006</v>
      </c>
      <c r="AQ20" s="293"/>
      <c r="AR20" s="293"/>
      <c r="AS20" s="293"/>
      <c r="AT20" s="294"/>
    </row>
    <row r="21" spans="1:46" s="165" customFormat="1" x14ac:dyDescent="0.3">
      <c r="A21" s="120"/>
      <c r="B21" s="160" t="s">
        <v>3</v>
      </c>
      <c r="C21" s="102" t="s">
        <v>4</v>
      </c>
      <c r="D21" s="102" t="s">
        <v>5</v>
      </c>
      <c r="E21" s="102" t="s">
        <v>6</v>
      </c>
      <c r="F21" s="102" t="s">
        <v>7</v>
      </c>
      <c r="G21" s="102" t="s">
        <v>8</v>
      </c>
      <c r="H21" s="104" t="s">
        <v>9</v>
      </c>
      <c r="I21" s="121"/>
      <c r="J21" s="160" t="s">
        <v>3</v>
      </c>
      <c r="K21" s="102" t="s">
        <v>4</v>
      </c>
      <c r="L21" s="102" t="s">
        <v>5</v>
      </c>
      <c r="M21" s="102" t="s">
        <v>6</v>
      </c>
      <c r="N21" s="102" t="s">
        <v>7</v>
      </c>
      <c r="O21" s="102" t="s">
        <v>8</v>
      </c>
      <c r="P21" s="104" t="s">
        <v>9</v>
      </c>
      <c r="Q21" s="121"/>
      <c r="R21" s="160" t="s">
        <v>3</v>
      </c>
      <c r="S21" s="102" t="s">
        <v>4</v>
      </c>
      <c r="T21" s="102" t="s">
        <v>5</v>
      </c>
      <c r="U21" s="102" t="s">
        <v>6</v>
      </c>
      <c r="V21" s="102" t="s">
        <v>7</v>
      </c>
      <c r="W21" s="102" t="s">
        <v>8</v>
      </c>
      <c r="X21" s="104" t="s">
        <v>9</v>
      </c>
      <c r="Y21" s="121"/>
      <c r="Z21" s="160" t="s">
        <v>3</v>
      </c>
      <c r="AA21" s="102" t="s">
        <v>4</v>
      </c>
      <c r="AB21" s="102" t="s">
        <v>5</v>
      </c>
      <c r="AC21" s="102" t="s">
        <v>6</v>
      </c>
      <c r="AD21" s="102" t="s">
        <v>7</v>
      </c>
      <c r="AE21" s="102" t="s">
        <v>8</v>
      </c>
      <c r="AF21" s="104" t="s">
        <v>9</v>
      </c>
      <c r="AG21" s="121"/>
      <c r="AH21" s="160" t="s">
        <v>3</v>
      </c>
      <c r="AI21" s="102" t="s">
        <v>4</v>
      </c>
      <c r="AJ21" s="102" t="s">
        <v>5</v>
      </c>
      <c r="AK21" s="102" t="s">
        <v>6</v>
      </c>
      <c r="AL21" s="102" t="s">
        <v>7</v>
      </c>
      <c r="AM21" s="102" t="s">
        <v>8</v>
      </c>
      <c r="AN21" s="104" t="s">
        <v>9</v>
      </c>
      <c r="AO21" s="121"/>
      <c r="AP21" s="160" t="s">
        <v>5</v>
      </c>
      <c r="AQ21" s="102" t="s">
        <v>6</v>
      </c>
      <c r="AR21" s="102" t="s">
        <v>7</v>
      </c>
      <c r="AS21" s="102" t="s">
        <v>8</v>
      </c>
      <c r="AT21" s="104" t="s">
        <v>9</v>
      </c>
    </row>
    <row r="22" spans="1:46" x14ac:dyDescent="0.3">
      <c r="A22" s="43"/>
      <c r="B22" s="112"/>
      <c r="C22" s="110"/>
      <c r="D22" s="110"/>
      <c r="E22" s="110"/>
      <c r="F22" s="110"/>
      <c r="G22" s="110"/>
      <c r="H22" s="111"/>
      <c r="I22" s="78"/>
      <c r="J22" s="112"/>
      <c r="K22" s="110"/>
      <c r="L22" s="110"/>
      <c r="M22" s="110"/>
      <c r="N22" s="110"/>
      <c r="O22" s="110"/>
      <c r="P22" s="111"/>
      <c r="Q22" s="78"/>
      <c r="R22" s="112"/>
      <c r="S22" s="110"/>
      <c r="T22" s="110"/>
      <c r="U22" s="110"/>
      <c r="V22" s="110"/>
      <c r="W22" s="110"/>
      <c r="X22" s="111"/>
      <c r="Y22" s="78"/>
      <c r="Z22" s="112"/>
      <c r="AA22" s="110"/>
      <c r="AB22" s="110"/>
      <c r="AC22" s="110"/>
      <c r="AD22" s="110"/>
      <c r="AE22" s="110"/>
      <c r="AF22" s="111"/>
      <c r="AG22" s="78"/>
      <c r="AH22" s="112"/>
      <c r="AI22" s="110"/>
      <c r="AJ22" s="110"/>
      <c r="AK22" s="110"/>
      <c r="AL22" s="110"/>
      <c r="AM22" s="110"/>
      <c r="AN22" s="111"/>
      <c r="AO22" s="78"/>
      <c r="AP22" s="112"/>
      <c r="AQ22" s="110"/>
      <c r="AR22" s="110"/>
      <c r="AS22" s="110"/>
      <c r="AT22" s="111"/>
    </row>
    <row r="23" spans="1:46" s="105" customFormat="1" x14ac:dyDescent="0.3">
      <c r="A23" s="89" t="s">
        <v>10</v>
      </c>
      <c r="B23" s="113">
        <v>246799</v>
      </c>
      <c r="C23" s="108">
        <v>255644</v>
      </c>
      <c r="D23" s="108">
        <v>502443</v>
      </c>
      <c r="E23" s="108">
        <v>277637</v>
      </c>
      <c r="F23" s="108">
        <v>780080</v>
      </c>
      <c r="G23" s="108">
        <v>50948</v>
      </c>
      <c r="H23" s="109">
        <v>831028</v>
      </c>
      <c r="I23" s="114"/>
      <c r="J23" s="113">
        <v>217402</v>
      </c>
      <c r="K23" s="108">
        <v>251353</v>
      </c>
      <c r="L23" s="108">
        <v>468755</v>
      </c>
      <c r="M23" s="108">
        <v>271334</v>
      </c>
      <c r="N23" s="108">
        <v>740089</v>
      </c>
      <c r="O23" s="108">
        <v>262423</v>
      </c>
      <c r="P23" s="109">
        <v>1002512</v>
      </c>
      <c r="Q23" s="114"/>
      <c r="R23" s="113">
        <v>163002</v>
      </c>
      <c r="S23" s="108">
        <v>169351</v>
      </c>
      <c r="T23" s="108">
        <v>332353</v>
      </c>
      <c r="U23" s="108">
        <v>193283</v>
      </c>
      <c r="V23" s="108">
        <v>525636</v>
      </c>
      <c r="W23" s="108">
        <v>219704</v>
      </c>
      <c r="X23" s="109">
        <v>745340</v>
      </c>
      <c r="Y23" s="114"/>
      <c r="Z23" s="113">
        <v>235991</v>
      </c>
      <c r="AA23" s="108">
        <v>270172</v>
      </c>
      <c r="AB23" s="108">
        <v>506163</v>
      </c>
      <c r="AC23" s="108">
        <v>265645</v>
      </c>
      <c r="AD23" s="108">
        <v>771808</v>
      </c>
      <c r="AE23" s="108">
        <v>234537</v>
      </c>
      <c r="AF23" s="109">
        <v>1006345</v>
      </c>
      <c r="AG23" s="114"/>
      <c r="AH23" s="113">
        <v>135421</v>
      </c>
      <c r="AI23" s="108">
        <v>142911</v>
      </c>
      <c r="AJ23" s="108">
        <v>278332</v>
      </c>
      <c r="AK23" s="108">
        <v>143394</v>
      </c>
      <c r="AL23" s="108">
        <v>421726</v>
      </c>
      <c r="AM23" s="108">
        <v>148153</v>
      </c>
      <c r="AN23" s="109">
        <v>569879</v>
      </c>
      <c r="AO23" s="114"/>
      <c r="AP23" s="113">
        <v>70889</v>
      </c>
      <c r="AQ23" s="108">
        <v>136993</v>
      </c>
      <c r="AR23" s="108">
        <v>207882</v>
      </c>
      <c r="AS23" s="108">
        <v>144539</v>
      </c>
      <c r="AT23" s="109">
        <v>352421</v>
      </c>
    </row>
    <row r="24" spans="1:46" s="105" customFormat="1" x14ac:dyDescent="0.3">
      <c r="A24" s="89" t="s">
        <v>11</v>
      </c>
      <c r="B24" s="113">
        <v>214850</v>
      </c>
      <c r="C24" s="108">
        <v>219656</v>
      </c>
      <c r="D24" s="108">
        <v>434506</v>
      </c>
      <c r="E24" s="108">
        <v>235909</v>
      </c>
      <c r="F24" s="108">
        <v>670415</v>
      </c>
      <c r="G24" s="108">
        <v>43670</v>
      </c>
      <c r="H24" s="109">
        <v>714085</v>
      </c>
      <c r="I24" s="114"/>
      <c r="J24" s="113">
        <v>188526</v>
      </c>
      <c r="K24" s="108">
        <v>215174</v>
      </c>
      <c r="L24" s="108">
        <v>403700</v>
      </c>
      <c r="M24" s="108">
        <v>230057</v>
      </c>
      <c r="N24" s="108">
        <v>633757</v>
      </c>
      <c r="O24" s="108">
        <v>220942</v>
      </c>
      <c r="P24" s="109">
        <v>854699</v>
      </c>
      <c r="Q24" s="114"/>
      <c r="R24" s="113">
        <v>138627</v>
      </c>
      <c r="S24" s="108">
        <v>142966</v>
      </c>
      <c r="T24" s="108">
        <v>281593</v>
      </c>
      <c r="U24" s="108">
        <v>163631</v>
      </c>
      <c r="V24" s="108">
        <v>445224</v>
      </c>
      <c r="W24" s="108">
        <v>187576</v>
      </c>
      <c r="X24" s="109">
        <v>632800</v>
      </c>
      <c r="Y24" s="114"/>
      <c r="Z24" s="113">
        <v>196550</v>
      </c>
      <c r="AA24" s="108">
        <v>223504</v>
      </c>
      <c r="AB24" s="108">
        <v>420054</v>
      </c>
      <c r="AC24" s="108">
        <v>221296</v>
      </c>
      <c r="AD24" s="108">
        <v>641350</v>
      </c>
      <c r="AE24" s="108">
        <v>191181</v>
      </c>
      <c r="AF24" s="109">
        <v>832531</v>
      </c>
      <c r="AG24" s="114"/>
      <c r="AH24" s="113">
        <v>111404</v>
      </c>
      <c r="AI24" s="108">
        <v>116724</v>
      </c>
      <c r="AJ24" s="108">
        <v>228128</v>
      </c>
      <c r="AK24" s="108">
        <v>116769</v>
      </c>
      <c r="AL24" s="108">
        <v>344897</v>
      </c>
      <c r="AM24" s="108">
        <v>119446</v>
      </c>
      <c r="AN24" s="109">
        <v>464343</v>
      </c>
      <c r="AO24" s="114"/>
      <c r="AP24" s="113">
        <v>57815</v>
      </c>
      <c r="AQ24" s="108">
        <v>111643</v>
      </c>
      <c r="AR24" s="108">
        <v>169458</v>
      </c>
      <c r="AS24" s="108">
        <v>115077</v>
      </c>
      <c r="AT24" s="109">
        <v>284535</v>
      </c>
    </row>
    <row r="25" spans="1:46" s="105" customFormat="1" x14ac:dyDescent="0.3">
      <c r="A25" s="89" t="s">
        <v>12</v>
      </c>
      <c r="B25" s="113">
        <v>31949</v>
      </c>
      <c r="C25" s="108">
        <v>35988</v>
      </c>
      <c r="D25" s="108">
        <v>67937</v>
      </c>
      <c r="E25" s="108">
        <v>41728</v>
      </c>
      <c r="F25" s="108">
        <v>109665</v>
      </c>
      <c r="G25" s="108">
        <v>7278</v>
      </c>
      <c r="H25" s="109">
        <v>116943</v>
      </c>
      <c r="I25" s="114"/>
      <c r="J25" s="113">
        <v>28876</v>
      </c>
      <c r="K25" s="108">
        <v>36179</v>
      </c>
      <c r="L25" s="108">
        <v>65055</v>
      </c>
      <c r="M25" s="108">
        <v>41277</v>
      </c>
      <c r="N25" s="108">
        <v>106332</v>
      </c>
      <c r="O25" s="108">
        <v>41481</v>
      </c>
      <c r="P25" s="109">
        <v>147813</v>
      </c>
      <c r="Q25" s="114"/>
      <c r="R25" s="113">
        <v>24375</v>
      </c>
      <c r="S25" s="108">
        <v>26385</v>
      </c>
      <c r="T25" s="108">
        <v>50760</v>
      </c>
      <c r="U25" s="108">
        <v>29652</v>
      </c>
      <c r="V25" s="108">
        <v>80412</v>
      </c>
      <c r="W25" s="108">
        <v>32128</v>
      </c>
      <c r="X25" s="109">
        <v>112540</v>
      </c>
      <c r="Y25" s="114"/>
      <c r="Z25" s="113">
        <v>39441</v>
      </c>
      <c r="AA25" s="108">
        <v>46668</v>
      </c>
      <c r="AB25" s="108">
        <v>86109</v>
      </c>
      <c r="AC25" s="108">
        <v>44349</v>
      </c>
      <c r="AD25" s="108">
        <v>130458</v>
      </c>
      <c r="AE25" s="108">
        <v>43356</v>
      </c>
      <c r="AF25" s="109">
        <v>173814</v>
      </c>
      <c r="AG25" s="114"/>
      <c r="AH25" s="113">
        <v>24017</v>
      </c>
      <c r="AI25" s="108">
        <v>26187</v>
      </c>
      <c r="AJ25" s="108">
        <v>50204</v>
      </c>
      <c r="AK25" s="108">
        <v>26625</v>
      </c>
      <c r="AL25" s="108">
        <v>76829</v>
      </c>
      <c r="AM25" s="108">
        <v>28707</v>
      </c>
      <c r="AN25" s="109">
        <v>105536</v>
      </c>
      <c r="AO25" s="114"/>
      <c r="AP25" s="113">
        <v>13074</v>
      </c>
      <c r="AQ25" s="108">
        <v>25350</v>
      </c>
      <c r="AR25" s="108">
        <v>38424</v>
      </c>
      <c r="AS25" s="108">
        <v>29462</v>
      </c>
      <c r="AT25" s="109">
        <v>67886</v>
      </c>
    </row>
    <row r="26" spans="1:46" ht="15" hidden="1" customHeight="1" outlineLevel="1" x14ac:dyDescent="0.3">
      <c r="A26" s="43" t="s">
        <v>13</v>
      </c>
      <c r="B26" s="112">
        <v>30849</v>
      </c>
      <c r="C26" s="110">
        <v>29514</v>
      </c>
      <c r="D26" s="110">
        <v>60363</v>
      </c>
      <c r="E26" s="110">
        <v>30508</v>
      </c>
      <c r="F26" s="110">
        <v>90871</v>
      </c>
      <c r="G26" s="110">
        <v>13036</v>
      </c>
      <c r="H26" s="111">
        <v>103907</v>
      </c>
      <c r="I26" s="116"/>
      <c r="J26" s="112">
        <v>28221</v>
      </c>
      <c r="K26" s="110">
        <v>28688</v>
      </c>
      <c r="L26" s="110">
        <v>56909</v>
      </c>
      <c r="M26" s="110">
        <v>29413</v>
      </c>
      <c r="N26" s="110">
        <v>86322</v>
      </c>
      <c r="O26" s="110">
        <v>31055</v>
      </c>
      <c r="P26" s="111">
        <v>117377</v>
      </c>
      <c r="Q26" s="116"/>
      <c r="R26" s="112">
        <v>31423</v>
      </c>
      <c r="S26" s="110">
        <v>26420</v>
      </c>
      <c r="T26" s="110">
        <v>57843</v>
      </c>
      <c r="U26" s="110">
        <v>27199</v>
      </c>
      <c r="V26" s="110">
        <v>85042</v>
      </c>
      <c r="W26" s="110">
        <v>27586</v>
      </c>
      <c r="X26" s="111">
        <v>112628</v>
      </c>
      <c r="Y26" s="116"/>
      <c r="Z26" s="112">
        <v>36591</v>
      </c>
      <c r="AA26" s="110">
        <v>40802</v>
      </c>
      <c r="AB26" s="110">
        <v>77393</v>
      </c>
      <c r="AC26" s="110">
        <v>37968</v>
      </c>
      <c r="AD26" s="110">
        <v>115361</v>
      </c>
      <c r="AE26" s="110">
        <v>35143</v>
      </c>
      <c r="AF26" s="111">
        <v>150504</v>
      </c>
      <c r="AG26" s="116"/>
      <c r="AH26" s="112">
        <v>20075</v>
      </c>
      <c r="AI26" s="110">
        <v>20693</v>
      </c>
      <c r="AJ26" s="110">
        <v>40768</v>
      </c>
      <c r="AK26" s="110">
        <v>19750</v>
      </c>
      <c r="AL26" s="110">
        <v>60518</v>
      </c>
      <c r="AM26" s="110">
        <v>20298</v>
      </c>
      <c r="AN26" s="111">
        <v>80816</v>
      </c>
      <c r="AO26" s="116"/>
      <c r="AP26" s="112">
        <v>10164</v>
      </c>
      <c r="AQ26" s="110">
        <v>19203</v>
      </c>
      <c r="AR26" s="110">
        <v>29367</v>
      </c>
      <c r="AS26" s="110">
        <v>20083</v>
      </c>
      <c r="AT26" s="111">
        <v>49450</v>
      </c>
    </row>
    <row r="27" spans="1:46" ht="15" hidden="1" customHeight="1" outlineLevel="1" x14ac:dyDescent="0.3">
      <c r="A27" s="43" t="s">
        <v>14</v>
      </c>
      <c r="B27" s="112">
        <v>300</v>
      </c>
      <c r="C27" s="110">
        <v>313</v>
      </c>
      <c r="D27" s="110">
        <v>613</v>
      </c>
      <c r="E27" s="110">
        <v>338</v>
      </c>
      <c r="F27" s="110">
        <v>951</v>
      </c>
      <c r="G27" s="110">
        <v>61</v>
      </c>
      <c r="H27" s="111">
        <v>1012</v>
      </c>
      <c r="I27" s="116"/>
      <c r="J27" s="112">
        <v>261</v>
      </c>
      <c r="K27" s="110">
        <v>22</v>
      </c>
      <c r="L27" s="110">
        <v>283</v>
      </c>
      <c r="M27" s="110">
        <v>9</v>
      </c>
      <c r="N27" s="110">
        <v>292</v>
      </c>
      <c r="O27" s="110">
        <v>12</v>
      </c>
      <c r="P27" s="111">
        <v>304</v>
      </c>
      <c r="Q27" s="116"/>
      <c r="R27" s="112">
        <v>210</v>
      </c>
      <c r="S27" s="110">
        <v>210</v>
      </c>
      <c r="T27" s="110">
        <v>420</v>
      </c>
      <c r="U27" s="110">
        <v>239</v>
      </c>
      <c r="V27" s="110">
        <v>659</v>
      </c>
      <c r="W27" s="110">
        <v>1</v>
      </c>
      <c r="X27" s="111">
        <v>660</v>
      </c>
      <c r="Y27" s="116"/>
      <c r="Z27" s="112">
        <v>404</v>
      </c>
      <c r="AA27" s="110">
        <v>231</v>
      </c>
      <c r="AB27" s="110">
        <v>635</v>
      </c>
      <c r="AC27" s="110">
        <v>314</v>
      </c>
      <c r="AD27" s="110">
        <v>949</v>
      </c>
      <c r="AE27" s="110">
        <v>766</v>
      </c>
      <c r="AF27" s="111">
        <v>1715</v>
      </c>
      <c r="AG27" s="116"/>
      <c r="AH27" s="112">
        <v>241</v>
      </c>
      <c r="AI27" s="110">
        <v>267</v>
      </c>
      <c r="AJ27" s="110">
        <v>508</v>
      </c>
      <c r="AK27" s="110">
        <v>269</v>
      </c>
      <c r="AL27" s="110">
        <v>777</v>
      </c>
      <c r="AM27" s="110">
        <v>278</v>
      </c>
      <c r="AN27" s="111">
        <v>1055</v>
      </c>
      <c r="AO27" s="116"/>
      <c r="AP27" s="112">
        <v>135</v>
      </c>
      <c r="AQ27" s="110">
        <v>261</v>
      </c>
      <c r="AR27" s="110">
        <v>396</v>
      </c>
      <c r="AS27" s="110">
        <v>278</v>
      </c>
      <c r="AT27" s="111">
        <v>674</v>
      </c>
    </row>
    <row r="28" spans="1:46" ht="17.25" hidden="1" customHeight="1" outlineLevel="1" x14ac:dyDescent="0.3">
      <c r="A28" s="43" t="s">
        <v>15</v>
      </c>
      <c r="B28" s="112">
        <v>1136</v>
      </c>
      <c r="C28" s="110">
        <v>1124</v>
      </c>
      <c r="D28" s="110">
        <v>2260</v>
      </c>
      <c r="E28" s="110">
        <v>1124</v>
      </c>
      <c r="F28" s="110">
        <v>3384</v>
      </c>
      <c r="G28" s="110">
        <v>206</v>
      </c>
      <c r="H28" s="111">
        <v>3590</v>
      </c>
      <c r="I28" s="116"/>
      <c r="J28" s="112">
        <v>1226</v>
      </c>
      <c r="K28" s="110">
        <v>1226</v>
      </c>
      <c r="L28" s="110">
        <v>2452</v>
      </c>
      <c r="M28" s="110">
        <v>1226</v>
      </c>
      <c r="N28" s="110">
        <v>3678</v>
      </c>
      <c r="O28" s="110">
        <v>1226</v>
      </c>
      <c r="P28" s="111">
        <v>4904</v>
      </c>
      <c r="Q28" s="116"/>
      <c r="R28" s="112">
        <v>1213</v>
      </c>
      <c r="S28" s="110">
        <v>1214</v>
      </c>
      <c r="T28" s="110">
        <v>2427</v>
      </c>
      <c r="U28" s="110">
        <v>1213</v>
      </c>
      <c r="V28" s="110">
        <v>3640</v>
      </c>
      <c r="W28" s="110">
        <v>1214</v>
      </c>
      <c r="X28" s="111">
        <v>4854</v>
      </c>
      <c r="Y28" s="116"/>
      <c r="Z28" s="112">
        <v>1037</v>
      </c>
      <c r="AA28" s="110">
        <v>1289</v>
      </c>
      <c r="AB28" s="110">
        <v>2326</v>
      </c>
      <c r="AC28" s="110">
        <v>1288</v>
      </c>
      <c r="AD28" s="110">
        <v>3614</v>
      </c>
      <c r="AE28" s="110">
        <v>1214</v>
      </c>
      <c r="AF28" s="111">
        <v>4828</v>
      </c>
      <c r="AG28" s="116"/>
      <c r="AH28" s="112">
        <v>282</v>
      </c>
      <c r="AI28" s="110">
        <v>281</v>
      </c>
      <c r="AJ28" s="110">
        <v>563</v>
      </c>
      <c r="AK28" s="110">
        <v>279</v>
      </c>
      <c r="AL28" s="110">
        <v>842</v>
      </c>
      <c r="AM28" s="110">
        <v>281</v>
      </c>
      <c r="AN28" s="111">
        <v>1123</v>
      </c>
      <c r="AO28" s="116"/>
      <c r="AP28" s="112">
        <v>139</v>
      </c>
      <c r="AQ28" s="110">
        <v>270</v>
      </c>
      <c r="AR28" s="110">
        <v>409</v>
      </c>
      <c r="AS28" s="110">
        <v>274</v>
      </c>
      <c r="AT28" s="111">
        <v>683</v>
      </c>
    </row>
    <row r="29" spans="1:46" s="165" customFormat="1" ht="15" hidden="1" customHeight="1" outlineLevel="1" x14ac:dyDescent="0.3">
      <c r="A29" s="43" t="s">
        <v>16</v>
      </c>
      <c r="B29" s="161">
        <v>0</v>
      </c>
      <c r="C29" s="162">
        <v>0</v>
      </c>
      <c r="D29" s="162">
        <v>0</v>
      </c>
      <c r="E29" s="162">
        <v>0</v>
      </c>
      <c r="F29" s="162">
        <v>0</v>
      </c>
      <c r="G29" s="162">
        <v>0</v>
      </c>
      <c r="H29" s="163">
        <v>0</v>
      </c>
      <c r="I29" s="164"/>
      <c r="J29" s="161">
        <v>0</v>
      </c>
      <c r="K29" s="162">
        <v>0</v>
      </c>
      <c r="L29" s="162">
        <v>0</v>
      </c>
      <c r="M29" s="162">
        <v>0</v>
      </c>
      <c r="N29" s="162">
        <v>0</v>
      </c>
      <c r="O29" s="162">
        <v>0</v>
      </c>
      <c r="P29" s="163">
        <v>0</v>
      </c>
      <c r="Q29" s="164"/>
      <c r="R29" s="161">
        <v>50000</v>
      </c>
      <c r="S29" s="162">
        <v>0</v>
      </c>
      <c r="T29" s="162">
        <v>50000</v>
      </c>
      <c r="U29" s="162">
        <v>0</v>
      </c>
      <c r="V29" s="162">
        <v>50000</v>
      </c>
      <c r="W29" s="162">
        <v>0</v>
      </c>
      <c r="X29" s="163">
        <v>50000</v>
      </c>
      <c r="Y29" s="164"/>
      <c r="Z29" s="161">
        <v>0</v>
      </c>
      <c r="AA29" s="162">
        <v>0</v>
      </c>
      <c r="AB29" s="162">
        <v>0</v>
      </c>
      <c r="AC29" s="162">
        <v>0</v>
      </c>
      <c r="AD29" s="162">
        <v>0</v>
      </c>
      <c r="AE29" s="162">
        <v>0</v>
      </c>
      <c r="AF29" s="163">
        <v>0</v>
      </c>
      <c r="AG29" s="164"/>
      <c r="AH29" s="161">
        <v>0</v>
      </c>
      <c r="AI29" s="162">
        <v>0</v>
      </c>
      <c r="AJ29" s="162">
        <v>0</v>
      </c>
      <c r="AK29" s="162">
        <v>0</v>
      </c>
      <c r="AL29" s="162">
        <v>0</v>
      </c>
      <c r="AM29" s="162">
        <v>0</v>
      </c>
      <c r="AN29" s="163">
        <v>0</v>
      </c>
      <c r="AO29" s="164"/>
      <c r="AP29" s="161">
        <v>0</v>
      </c>
      <c r="AQ29" s="162">
        <v>0</v>
      </c>
      <c r="AR29" s="162">
        <v>0</v>
      </c>
      <c r="AS29" s="162">
        <v>0</v>
      </c>
      <c r="AT29" s="163">
        <v>0</v>
      </c>
    </row>
    <row r="30" spans="1:46" s="105" customFormat="1" collapsed="1" x14ac:dyDescent="0.3">
      <c r="A30" s="89" t="s">
        <v>17</v>
      </c>
      <c r="B30" s="113">
        <v>-336</v>
      </c>
      <c r="C30" s="108">
        <v>5037</v>
      </c>
      <c r="D30" s="108">
        <v>4701</v>
      </c>
      <c r="E30" s="108">
        <v>9758</v>
      </c>
      <c r="F30" s="108">
        <v>14459</v>
      </c>
      <c r="G30" s="108">
        <v>-6025</v>
      </c>
      <c r="H30" s="109">
        <v>8434</v>
      </c>
      <c r="I30" s="114"/>
      <c r="J30" s="113">
        <v>-832</v>
      </c>
      <c r="K30" s="108">
        <v>6243</v>
      </c>
      <c r="L30" s="108">
        <v>5411</v>
      </c>
      <c r="M30" s="108">
        <v>10629</v>
      </c>
      <c r="N30" s="108">
        <v>16040</v>
      </c>
      <c r="O30" s="108">
        <v>9188</v>
      </c>
      <c r="P30" s="109">
        <v>25228</v>
      </c>
      <c r="Q30" s="114"/>
      <c r="R30" s="113">
        <v>-58471</v>
      </c>
      <c r="S30" s="108">
        <v>-1459</v>
      </c>
      <c r="T30" s="108">
        <v>-59930</v>
      </c>
      <c r="U30" s="108">
        <v>1001</v>
      </c>
      <c r="V30" s="108">
        <v>-58929</v>
      </c>
      <c r="W30" s="108">
        <v>3327</v>
      </c>
      <c r="X30" s="109">
        <v>-55602</v>
      </c>
      <c r="Y30" s="114"/>
      <c r="Z30" s="113">
        <v>1409</v>
      </c>
      <c r="AA30" s="108">
        <v>4346</v>
      </c>
      <c r="AB30" s="108">
        <v>5755</v>
      </c>
      <c r="AC30" s="108">
        <v>4779</v>
      </c>
      <c r="AD30" s="108">
        <v>10534</v>
      </c>
      <c r="AE30" s="108">
        <v>6233</v>
      </c>
      <c r="AF30" s="109">
        <v>16767</v>
      </c>
      <c r="AG30" s="114"/>
      <c r="AH30" s="113">
        <v>3419</v>
      </c>
      <c r="AI30" s="108">
        <v>4946</v>
      </c>
      <c r="AJ30" s="108">
        <v>8365</v>
      </c>
      <c r="AK30" s="108">
        <v>6327</v>
      </c>
      <c r="AL30" s="108">
        <v>14692</v>
      </c>
      <c r="AM30" s="108">
        <v>7850</v>
      </c>
      <c r="AN30" s="109">
        <v>22542</v>
      </c>
      <c r="AO30" s="114"/>
      <c r="AP30" s="113">
        <v>2636</v>
      </c>
      <c r="AQ30" s="108">
        <v>5616</v>
      </c>
      <c r="AR30" s="108">
        <v>8252</v>
      </c>
      <c r="AS30" s="108">
        <v>8827</v>
      </c>
      <c r="AT30" s="109">
        <v>17079</v>
      </c>
    </row>
    <row r="31" spans="1:46" ht="15" hidden="1" customHeight="1" outlineLevel="1" x14ac:dyDescent="0.3">
      <c r="A31" s="43" t="s">
        <v>18</v>
      </c>
      <c r="B31" s="112">
        <v>-152</v>
      </c>
      <c r="C31" s="110">
        <v>-109</v>
      </c>
      <c r="D31" s="110">
        <v>-261</v>
      </c>
      <c r="E31" s="110">
        <v>-165</v>
      </c>
      <c r="F31" s="110">
        <v>-426</v>
      </c>
      <c r="G31" s="110">
        <v>558</v>
      </c>
      <c r="H31" s="111">
        <v>132</v>
      </c>
      <c r="I31" s="116"/>
      <c r="J31" s="112">
        <v>-54</v>
      </c>
      <c r="K31" s="110">
        <v>-94</v>
      </c>
      <c r="L31" s="110">
        <v>-148</v>
      </c>
      <c r="M31" s="110">
        <v>-132</v>
      </c>
      <c r="N31" s="110">
        <v>-280</v>
      </c>
      <c r="O31" s="110">
        <v>-147</v>
      </c>
      <c r="P31" s="111">
        <v>-427</v>
      </c>
      <c r="Q31" s="116"/>
      <c r="R31" s="112">
        <v>154</v>
      </c>
      <c r="S31" s="110">
        <v>1448</v>
      </c>
      <c r="T31" s="110">
        <v>1602</v>
      </c>
      <c r="U31" s="110">
        <v>-43</v>
      </c>
      <c r="V31" s="110">
        <v>1559</v>
      </c>
      <c r="W31" s="110">
        <v>-686</v>
      </c>
      <c r="X31" s="111">
        <v>873</v>
      </c>
      <c r="Y31" s="116"/>
      <c r="Z31" s="112">
        <v>-199</v>
      </c>
      <c r="AA31" s="110">
        <v>60</v>
      </c>
      <c r="AB31" s="110">
        <v>-139</v>
      </c>
      <c r="AC31" s="110">
        <v>32</v>
      </c>
      <c r="AD31" s="110">
        <v>-107</v>
      </c>
      <c r="AE31" s="110">
        <v>-333</v>
      </c>
      <c r="AF31" s="111">
        <v>-440</v>
      </c>
      <c r="AG31" s="116"/>
      <c r="AH31" s="112">
        <v>-37</v>
      </c>
      <c r="AI31" s="110">
        <v>-45</v>
      </c>
      <c r="AJ31" s="110">
        <v>-82</v>
      </c>
      <c r="AK31" s="110">
        <v>87</v>
      </c>
      <c r="AL31" s="110">
        <v>5</v>
      </c>
      <c r="AM31" s="110">
        <v>28</v>
      </c>
      <c r="AN31" s="111">
        <v>33</v>
      </c>
      <c r="AO31" s="116"/>
      <c r="AP31" s="112">
        <v>-167</v>
      </c>
      <c r="AQ31" s="110">
        <v>-33</v>
      </c>
      <c r="AR31" s="110">
        <v>-200</v>
      </c>
      <c r="AS31" s="110">
        <v>-30</v>
      </c>
      <c r="AT31" s="111">
        <v>-230</v>
      </c>
    </row>
    <row r="32" spans="1:46" ht="15" hidden="1" customHeight="1" outlineLevel="1" x14ac:dyDescent="0.3">
      <c r="A32" s="43" t="s">
        <v>19</v>
      </c>
      <c r="B32" s="112">
        <v>458</v>
      </c>
      <c r="C32" s="110">
        <v>472</v>
      </c>
      <c r="D32" s="110">
        <v>930</v>
      </c>
      <c r="E32" s="110">
        <v>476</v>
      </c>
      <c r="F32" s="110">
        <v>1406</v>
      </c>
      <c r="G32" s="110">
        <v>79</v>
      </c>
      <c r="H32" s="111">
        <v>1485</v>
      </c>
      <c r="I32" s="116"/>
      <c r="J32" s="112">
        <v>460</v>
      </c>
      <c r="K32" s="110">
        <v>464</v>
      </c>
      <c r="L32" s="110">
        <v>924</v>
      </c>
      <c r="M32" s="110">
        <v>462</v>
      </c>
      <c r="N32" s="110">
        <v>1386</v>
      </c>
      <c r="O32" s="110">
        <v>464</v>
      </c>
      <c r="P32" s="111">
        <v>1850</v>
      </c>
      <c r="Q32" s="116"/>
      <c r="R32" s="112">
        <v>516</v>
      </c>
      <c r="S32" s="110">
        <v>456</v>
      </c>
      <c r="T32" s="110">
        <v>972</v>
      </c>
      <c r="U32" s="110">
        <v>419</v>
      </c>
      <c r="V32" s="110">
        <v>1391</v>
      </c>
      <c r="W32" s="110">
        <v>455</v>
      </c>
      <c r="X32" s="111">
        <v>1846</v>
      </c>
      <c r="Y32" s="116"/>
      <c r="Z32" s="112">
        <v>348</v>
      </c>
      <c r="AA32" s="110">
        <v>437</v>
      </c>
      <c r="AB32" s="110">
        <v>785</v>
      </c>
      <c r="AC32" s="110">
        <v>433</v>
      </c>
      <c r="AD32" s="110">
        <v>1218</v>
      </c>
      <c r="AE32" s="110">
        <v>475</v>
      </c>
      <c r="AF32" s="111">
        <v>1693</v>
      </c>
      <c r="AG32" s="116"/>
      <c r="AH32" s="112">
        <v>156</v>
      </c>
      <c r="AI32" s="110">
        <v>143</v>
      </c>
      <c r="AJ32" s="110">
        <v>299</v>
      </c>
      <c r="AK32" s="110">
        <v>177</v>
      </c>
      <c r="AL32" s="110">
        <v>476</v>
      </c>
      <c r="AM32" s="110">
        <v>361</v>
      </c>
      <c r="AN32" s="111">
        <v>837</v>
      </c>
      <c r="AO32" s="116"/>
      <c r="AP32" s="112">
        <v>-29</v>
      </c>
      <c r="AQ32" s="110">
        <v>-43</v>
      </c>
      <c r="AR32" s="110">
        <v>-72</v>
      </c>
      <c r="AS32" s="110">
        <v>-32</v>
      </c>
      <c r="AT32" s="111">
        <v>-104</v>
      </c>
    </row>
    <row r="33" spans="1:46" ht="15" hidden="1" customHeight="1" outlineLevel="1" x14ac:dyDescent="0.3">
      <c r="A33" s="43" t="s">
        <v>20</v>
      </c>
      <c r="B33" s="112">
        <v>764</v>
      </c>
      <c r="C33" s="110">
        <v>602</v>
      </c>
      <c r="D33" s="110">
        <v>1366</v>
      </c>
      <c r="E33" s="110">
        <v>543</v>
      </c>
      <c r="F33" s="110">
        <v>1909</v>
      </c>
      <c r="G33" s="110">
        <v>122</v>
      </c>
      <c r="H33" s="111">
        <v>2031</v>
      </c>
      <c r="I33" s="116"/>
      <c r="J33" s="112">
        <v>1207</v>
      </c>
      <c r="K33" s="110">
        <v>1269</v>
      </c>
      <c r="L33" s="110">
        <v>2476</v>
      </c>
      <c r="M33" s="110">
        <v>1220</v>
      </c>
      <c r="N33" s="110">
        <v>3696</v>
      </c>
      <c r="O33" s="110">
        <v>1057</v>
      </c>
      <c r="P33" s="111">
        <v>4753</v>
      </c>
      <c r="Q33" s="116"/>
      <c r="R33" s="112">
        <v>1464</v>
      </c>
      <c r="S33" s="110">
        <v>1619</v>
      </c>
      <c r="T33" s="110">
        <v>3083</v>
      </c>
      <c r="U33" s="110">
        <v>1105</v>
      </c>
      <c r="V33" s="110">
        <v>4188</v>
      </c>
      <c r="W33" s="110">
        <v>1172</v>
      </c>
      <c r="X33" s="111">
        <v>5360</v>
      </c>
      <c r="Y33" s="116"/>
      <c r="Z33" s="112">
        <v>2244</v>
      </c>
      <c r="AA33" s="110">
        <v>2311</v>
      </c>
      <c r="AB33" s="110">
        <v>4555</v>
      </c>
      <c r="AC33" s="110">
        <v>2317</v>
      </c>
      <c r="AD33" s="110">
        <v>6872</v>
      </c>
      <c r="AE33" s="110">
        <v>2251</v>
      </c>
      <c r="AF33" s="111">
        <v>9123</v>
      </c>
      <c r="AG33" s="116"/>
      <c r="AH33" s="112">
        <v>1546</v>
      </c>
      <c r="AI33" s="110">
        <v>1509</v>
      </c>
      <c r="AJ33" s="110">
        <v>3055</v>
      </c>
      <c r="AK33" s="110">
        <v>1275</v>
      </c>
      <c r="AL33" s="110">
        <v>4330</v>
      </c>
      <c r="AM33" s="110">
        <v>1347</v>
      </c>
      <c r="AN33" s="111">
        <v>5677</v>
      </c>
      <c r="AO33" s="116"/>
      <c r="AP33" s="112">
        <v>971</v>
      </c>
      <c r="AQ33" s="110">
        <v>1798</v>
      </c>
      <c r="AR33" s="110">
        <v>2769</v>
      </c>
      <c r="AS33" s="110">
        <v>1811</v>
      </c>
      <c r="AT33" s="111">
        <v>4580</v>
      </c>
    </row>
    <row r="34" spans="1:46" ht="17.25" hidden="1" customHeight="1" outlineLevel="1" x14ac:dyDescent="0.45">
      <c r="A34" s="43" t="s">
        <v>21</v>
      </c>
      <c r="B34" s="117">
        <v>-197</v>
      </c>
      <c r="C34" s="118">
        <v>819</v>
      </c>
      <c r="D34" s="118">
        <v>622</v>
      </c>
      <c r="E34" s="118">
        <v>1183</v>
      </c>
      <c r="F34" s="118">
        <v>1805</v>
      </c>
      <c r="G34" s="118">
        <v>-6651</v>
      </c>
      <c r="H34" s="119">
        <v>-4846</v>
      </c>
      <c r="I34" s="116"/>
      <c r="J34" s="117">
        <v>-3790</v>
      </c>
      <c r="K34" s="118">
        <v>4153</v>
      </c>
      <c r="L34" s="118">
        <v>363</v>
      </c>
      <c r="M34" s="118">
        <v>1632</v>
      </c>
      <c r="N34" s="118">
        <v>1995</v>
      </c>
      <c r="O34" s="118">
        <v>1628</v>
      </c>
      <c r="P34" s="119">
        <v>3623</v>
      </c>
      <c r="Q34" s="116"/>
      <c r="R34" s="117">
        <v>-23078</v>
      </c>
      <c r="S34" s="118">
        <v>-2109</v>
      </c>
      <c r="T34" s="118">
        <v>-25187</v>
      </c>
      <c r="U34" s="118">
        <v>-429</v>
      </c>
      <c r="V34" s="118">
        <v>-25616</v>
      </c>
      <c r="W34" s="118">
        <v>171</v>
      </c>
      <c r="X34" s="119">
        <v>-25445</v>
      </c>
      <c r="Y34" s="116"/>
      <c r="Z34" s="117">
        <v>-360</v>
      </c>
      <c r="AA34" s="118">
        <v>-121</v>
      </c>
      <c r="AB34" s="118">
        <v>-481</v>
      </c>
      <c r="AC34" s="118">
        <v>432</v>
      </c>
      <c r="AD34" s="118">
        <v>-49</v>
      </c>
      <c r="AE34" s="118">
        <v>1273</v>
      </c>
      <c r="AF34" s="119">
        <v>1224</v>
      </c>
      <c r="AG34" s="116"/>
      <c r="AH34" s="117">
        <v>599</v>
      </c>
      <c r="AI34" s="118">
        <v>1281</v>
      </c>
      <c r="AJ34" s="118">
        <v>1880</v>
      </c>
      <c r="AK34" s="118">
        <v>1537</v>
      </c>
      <c r="AL34" s="118">
        <v>3417</v>
      </c>
      <c r="AM34" s="118">
        <v>2128</v>
      </c>
      <c r="AN34" s="119">
        <v>5545</v>
      </c>
      <c r="AO34" s="116"/>
      <c r="AP34" s="117">
        <v>414</v>
      </c>
      <c r="AQ34" s="118">
        <v>1406</v>
      </c>
      <c r="AR34" s="118">
        <v>1820</v>
      </c>
      <c r="AS34" s="118">
        <v>2734</v>
      </c>
      <c r="AT34" s="119">
        <v>4554</v>
      </c>
    </row>
    <row r="35" spans="1:46" s="105" customFormat="1" collapsed="1" x14ac:dyDescent="0.3">
      <c r="A35" s="89" t="s">
        <v>26</v>
      </c>
      <c r="B35" s="113">
        <v>-1209</v>
      </c>
      <c r="C35" s="108">
        <v>3253</v>
      </c>
      <c r="D35" s="108">
        <v>2044</v>
      </c>
      <c r="E35" s="108">
        <v>7721</v>
      </c>
      <c r="F35" s="108">
        <v>9765</v>
      </c>
      <c r="G35" s="108">
        <v>-133</v>
      </c>
      <c r="H35" s="109">
        <v>9632</v>
      </c>
      <c r="I35" s="114"/>
      <c r="J35" s="113">
        <v>1345</v>
      </c>
      <c r="K35" s="108">
        <v>451</v>
      </c>
      <c r="L35" s="108">
        <v>1796</v>
      </c>
      <c r="M35" s="108">
        <v>7447</v>
      </c>
      <c r="N35" s="108">
        <v>9243</v>
      </c>
      <c r="O35" s="108">
        <v>6186</v>
      </c>
      <c r="P35" s="109">
        <v>15429</v>
      </c>
      <c r="Q35" s="114"/>
      <c r="R35" s="113">
        <v>-37527</v>
      </c>
      <c r="S35" s="108">
        <v>-2873</v>
      </c>
      <c r="T35" s="108">
        <v>-40400</v>
      </c>
      <c r="U35" s="108">
        <v>-51</v>
      </c>
      <c r="V35" s="108">
        <v>-40451</v>
      </c>
      <c r="W35" s="108">
        <v>2215</v>
      </c>
      <c r="X35" s="109">
        <v>-38236</v>
      </c>
      <c r="Y35" s="114"/>
      <c r="Z35" s="113">
        <v>-624</v>
      </c>
      <c r="AA35" s="108">
        <v>1659</v>
      </c>
      <c r="AB35" s="108">
        <v>1035</v>
      </c>
      <c r="AC35" s="108">
        <v>1565</v>
      </c>
      <c r="AD35" s="108">
        <v>2600</v>
      </c>
      <c r="AE35" s="108">
        <v>2567</v>
      </c>
      <c r="AF35" s="109">
        <v>5167</v>
      </c>
      <c r="AG35" s="114"/>
      <c r="AH35" s="113">
        <v>1155</v>
      </c>
      <c r="AI35" s="108">
        <v>2058</v>
      </c>
      <c r="AJ35" s="108">
        <v>3213</v>
      </c>
      <c r="AK35" s="108">
        <v>3251</v>
      </c>
      <c r="AL35" s="108">
        <v>6464</v>
      </c>
      <c r="AM35" s="108">
        <v>3986</v>
      </c>
      <c r="AN35" s="109">
        <v>10450</v>
      </c>
      <c r="AO35" s="114"/>
      <c r="AP35" s="113">
        <v>1447</v>
      </c>
      <c r="AQ35" s="108">
        <v>2488</v>
      </c>
      <c r="AR35" s="108">
        <v>3935</v>
      </c>
      <c r="AS35" s="108">
        <v>4344</v>
      </c>
      <c r="AT35" s="109">
        <v>8279</v>
      </c>
    </row>
    <row r="36" spans="1:46" ht="15" hidden="1" customHeight="1" outlineLevel="1" x14ac:dyDescent="0.3">
      <c r="A36" s="120" t="s">
        <v>57</v>
      </c>
      <c r="B36" s="112"/>
      <c r="C36" s="122"/>
      <c r="D36" s="122"/>
      <c r="E36" s="122"/>
      <c r="F36" s="110"/>
      <c r="G36" s="122"/>
      <c r="H36" s="123"/>
      <c r="I36" s="116"/>
      <c r="J36" s="112"/>
      <c r="K36" s="122"/>
      <c r="L36" s="122"/>
      <c r="M36" s="122"/>
      <c r="N36" s="110"/>
      <c r="O36" s="122"/>
      <c r="P36" s="123"/>
      <c r="Q36" s="116"/>
      <c r="R36" s="112"/>
      <c r="S36" s="122"/>
      <c r="T36" s="122"/>
      <c r="U36" s="122"/>
      <c r="V36" s="110"/>
      <c r="W36" s="122"/>
      <c r="X36" s="123"/>
      <c r="Y36" s="116"/>
      <c r="Z36" s="112"/>
      <c r="AA36" s="122"/>
      <c r="AB36" s="122"/>
      <c r="AC36" s="122"/>
      <c r="AD36" s="110"/>
      <c r="AE36" s="122"/>
      <c r="AF36" s="123"/>
      <c r="AG36" s="116"/>
      <c r="AH36" s="112"/>
      <c r="AI36" s="122"/>
      <c r="AJ36" s="122"/>
      <c r="AK36" s="122"/>
      <c r="AL36" s="110"/>
      <c r="AM36" s="122"/>
      <c r="AN36" s="123"/>
      <c r="AO36" s="116"/>
      <c r="AP36" s="181"/>
      <c r="AQ36" s="122"/>
      <c r="AR36" s="110"/>
      <c r="AS36" s="122"/>
      <c r="AT36" s="123"/>
    </row>
    <row r="37" spans="1:46" ht="15" hidden="1" customHeight="1" outlineLevel="1" x14ac:dyDescent="0.3">
      <c r="A37" s="43" t="s">
        <v>21</v>
      </c>
      <c r="B37" s="112">
        <v>-197</v>
      </c>
      <c r="C37" s="110">
        <v>819</v>
      </c>
      <c r="D37" s="110">
        <v>622</v>
      </c>
      <c r="E37" s="110">
        <v>1183</v>
      </c>
      <c r="F37" s="110">
        <v>1805</v>
      </c>
      <c r="G37" s="110">
        <v>-6651</v>
      </c>
      <c r="H37" s="111">
        <v>0</v>
      </c>
      <c r="I37" s="116"/>
      <c r="J37" s="112">
        <v>-3790</v>
      </c>
      <c r="K37" s="110">
        <v>4153</v>
      </c>
      <c r="L37" s="110">
        <v>363</v>
      </c>
      <c r="M37" s="110">
        <v>1632</v>
      </c>
      <c r="N37" s="110">
        <v>1995</v>
      </c>
      <c r="O37" s="110">
        <v>1628</v>
      </c>
      <c r="P37" s="111">
        <v>3623</v>
      </c>
      <c r="Q37" s="116"/>
      <c r="R37" s="112">
        <v>-23078</v>
      </c>
      <c r="S37" s="110">
        <v>-2109</v>
      </c>
      <c r="T37" s="110">
        <v>-25187</v>
      </c>
      <c r="U37" s="110">
        <v>-429</v>
      </c>
      <c r="V37" s="110">
        <v>-25616</v>
      </c>
      <c r="W37" s="110">
        <v>171</v>
      </c>
      <c r="X37" s="111">
        <v>-25445</v>
      </c>
      <c r="Y37" s="116"/>
      <c r="Z37" s="112">
        <v>-360</v>
      </c>
      <c r="AA37" s="110">
        <v>-121</v>
      </c>
      <c r="AB37" s="110">
        <v>-481</v>
      </c>
      <c r="AC37" s="110">
        <v>432</v>
      </c>
      <c r="AD37" s="110">
        <v>-49</v>
      </c>
      <c r="AE37" s="110">
        <v>1273</v>
      </c>
      <c r="AF37" s="111">
        <v>1224</v>
      </c>
      <c r="AG37" s="116"/>
      <c r="AH37" s="112">
        <v>599</v>
      </c>
      <c r="AI37" s="110">
        <v>1281</v>
      </c>
      <c r="AJ37" s="110">
        <v>1880</v>
      </c>
      <c r="AK37" s="110">
        <v>1537</v>
      </c>
      <c r="AL37" s="110">
        <v>3417</v>
      </c>
      <c r="AM37" s="110">
        <v>2128</v>
      </c>
      <c r="AN37" s="111">
        <v>5545</v>
      </c>
      <c r="AO37" s="116"/>
      <c r="AP37" s="112">
        <v>414</v>
      </c>
      <c r="AQ37" s="110">
        <v>1406</v>
      </c>
      <c r="AR37" s="110">
        <v>1820</v>
      </c>
      <c r="AS37" s="110">
        <v>2734</v>
      </c>
      <c r="AT37" s="111">
        <v>4554</v>
      </c>
    </row>
    <row r="38" spans="1:46" ht="15" hidden="1" customHeight="1" outlineLevel="1" x14ac:dyDescent="0.3">
      <c r="A38" s="43" t="s">
        <v>19</v>
      </c>
      <c r="B38" s="112">
        <v>458</v>
      </c>
      <c r="C38" s="110">
        <v>472</v>
      </c>
      <c r="D38" s="110">
        <v>930</v>
      </c>
      <c r="E38" s="110">
        <v>475</v>
      </c>
      <c r="F38" s="110">
        <v>1405</v>
      </c>
      <c r="G38" s="110">
        <v>80</v>
      </c>
      <c r="H38" s="111">
        <v>0</v>
      </c>
      <c r="I38" s="116"/>
      <c r="J38" s="112">
        <v>460</v>
      </c>
      <c r="K38" s="110">
        <v>464</v>
      </c>
      <c r="L38" s="110">
        <v>924</v>
      </c>
      <c r="M38" s="110">
        <v>462</v>
      </c>
      <c r="N38" s="110">
        <v>1386</v>
      </c>
      <c r="O38" s="110">
        <v>464</v>
      </c>
      <c r="P38" s="111">
        <v>1850</v>
      </c>
      <c r="Q38" s="116"/>
      <c r="R38" s="112">
        <v>516</v>
      </c>
      <c r="S38" s="110">
        <v>456</v>
      </c>
      <c r="T38" s="110">
        <v>972</v>
      </c>
      <c r="U38" s="110">
        <v>419</v>
      </c>
      <c r="V38" s="110">
        <v>1391</v>
      </c>
      <c r="W38" s="110">
        <v>455</v>
      </c>
      <c r="X38" s="111">
        <v>1846</v>
      </c>
      <c r="Y38" s="116"/>
      <c r="Z38" s="112">
        <v>348</v>
      </c>
      <c r="AA38" s="110">
        <v>437</v>
      </c>
      <c r="AB38" s="110">
        <v>785</v>
      </c>
      <c r="AC38" s="110">
        <v>433</v>
      </c>
      <c r="AD38" s="110">
        <v>1218</v>
      </c>
      <c r="AE38" s="110">
        <v>475</v>
      </c>
      <c r="AF38" s="111">
        <v>1693</v>
      </c>
      <c r="AG38" s="116"/>
      <c r="AH38" s="112">
        <v>156</v>
      </c>
      <c r="AI38" s="110">
        <v>143</v>
      </c>
      <c r="AJ38" s="110">
        <v>299</v>
      </c>
      <c r="AK38" s="110">
        <v>177</v>
      </c>
      <c r="AL38" s="110">
        <v>476</v>
      </c>
      <c r="AM38" s="110">
        <v>361</v>
      </c>
      <c r="AN38" s="111">
        <v>837</v>
      </c>
      <c r="AO38" s="116"/>
      <c r="AP38" s="112">
        <v>-29</v>
      </c>
      <c r="AQ38" s="110">
        <v>-43</v>
      </c>
      <c r="AR38" s="110">
        <v>-72</v>
      </c>
      <c r="AS38" s="110">
        <v>-32</v>
      </c>
      <c r="AT38" s="111">
        <v>-104</v>
      </c>
    </row>
    <row r="39" spans="1:46" ht="15" hidden="1" customHeight="1" outlineLevel="1" x14ac:dyDescent="0.3">
      <c r="A39" s="43" t="s">
        <v>20</v>
      </c>
      <c r="B39" s="112">
        <v>764</v>
      </c>
      <c r="C39" s="110">
        <v>601</v>
      </c>
      <c r="D39" s="110">
        <v>1365</v>
      </c>
      <c r="E39" s="110">
        <v>544</v>
      </c>
      <c r="F39" s="110">
        <v>1909</v>
      </c>
      <c r="G39" s="110">
        <v>122</v>
      </c>
      <c r="H39" s="111">
        <v>0</v>
      </c>
      <c r="I39" s="116"/>
      <c r="J39" s="112">
        <v>1207</v>
      </c>
      <c r="K39" s="110">
        <v>1269</v>
      </c>
      <c r="L39" s="110">
        <v>2476</v>
      </c>
      <c r="M39" s="110">
        <v>1220</v>
      </c>
      <c r="N39" s="110">
        <v>3696</v>
      </c>
      <c r="O39" s="110">
        <v>1057</v>
      </c>
      <c r="P39" s="111">
        <v>4753</v>
      </c>
      <c r="Q39" s="116"/>
      <c r="R39" s="112">
        <v>1464</v>
      </c>
      <c r="S39" s="110">
        <v>1619</v>
      </c>
      <c r="T39" s="110">
        <v>3083</v>
      </c>
      <c r="U39" s="110">
        <v>1105</v>
      </c>
      <c r="V39" s="110">
        <v>4188</v>
      </c>
      <c r="W39" s="110">
        <v>1172</v>
      </c>
      <c r="X39" s="111">
        <v>5360</v>
      </c>
      <c r="Y39" s="116"/>
      <c r="Z39" s="112">
        <v>2244</v>
      </c>
      <c r="AA39" s="110">
        <v>2311</v>
      </c>
      <c r="AB39" s="110">
        <v>4555</v>
      </c>
      <c r="AC39" s="110">
        <v>2317</v>
      </c>
      <c r="AD39" s="110">
        <v>6872</v>
      </c>
      <c r="AE39" s="110">
        <v>2251</v>
      </c>
      <c r="AF39" s="111">
        <v>9123</v>
      </c>
      <c r="AG39" s="116"/>
      <c r="AH39" s="112">
        <v>1546</v>
      </c>
      <c r="AI39" s="110">
        <v>1509</v>
      </c>
      <c r="AJ39" s="110">
        <v>3055</v>
      </c>
      <c r="AK39" s="110">
        <v>1275</v>
      </c>
      <c r="AL39" s="110">
        <v>4330</v>
      </c>
      <c r="AM39" s="110">
        <v>1347</v>
      </c>
      <c r="AN39" s="111">
        <v>5677</v>
      </c>
      <c r="AO39" s="116"/>
      <c r="AP39" s="112">
        <v>971</v>
      </c>
      <c r="AQ39" s="110">
        <v>1798</v>
      </c>
      <c r="AR39" s="110">
        <v>2769</v>
      </c>
      <c r="AS39" s="110">
        <v>1811</v>
      </c>
      <c r="AT39" s="111">
        <v>4580</v>
      </c>
    </row>
    <row r="40" spans="1:46" ht="15" hidden="1" customHeight="1" outlineLevel="1" x14ac:dyDescent="0.3">
      <c r="A40" s="43" t="s">
        <v>58</v>
      </c>
      <c r="B40" s="112">
        <v>1882</v>
      </c>
      <c r="C40" s="122">
        <v>1910</v>
      </c>
      <c r="D40" s="122">
        <v>3792</v>
      </c>
      <c r="E40" s="122">
        <v>1732</v>
      </c>
      <c r="F40" s="110">
        <v>5524</v>
      </c>
      <c r="G40" s="122">
        <v>-5524</v>
      </c>
      <c r="H40" s="123">
        <v>0</v>
      </c>
      <c r="I40" s="116"/>
      <c r="J40" s="112">
        <v>1895</v>
      </c>
      <c r="K40" s="122">
        <v>1871</v>
      </c>
      <c r="L40" s="122">
        <v>3766</v>
      </c>
      <c r="M40" s="122">
        <v>1855</v>
      </c>
      <c r="N40" s="110">
        <v>5621</v>
      </c>
      <c r="O40" s="122">
        <v>1942</v>
      </c>
      <c r="P40" s="123">
        <v>7563</v>
      </c>
      <c r="Q40" s="116"/>
      <c r="R40" s="112">
        <v>2027</v>
      </c>
      <c r="S40" s="122">
        <v>1993</v>
      </c>
      <c r="T40" s="122">
        <v>4020</v>
      </c>
      <c r="U40" s="122">
        <v>1940</v>
      </c>
      <c r="V40" s="110">
        <v>5960</v>
      </c>
      <c r="W40" s="122">
        <v>1920</v>
      </c>
      <c r="X40" s="123">
        <v>7880</v>
      </c>
      <c r="Y40" s="116"/>
      <c r="Z40" s="112">
        <v>1709</v>
      </c>
      <c r="AA40" s="122">
        <v>2169</v>
      </c>
      <c r="AB40" s="122">
        <v>3878</v>
      </c>
      <c r="AC40" s="122">
        <v>2161</v>
      </c>
      <c r="AD40" s="110">
        <v>6039</v>
      </c>
      <c r="AE40" s="122">
        <v>2175</v>
      </c>
      <c r="AF40" s="123">
        <v>8214</v>
      </c>
      <c r="AG40" s="116"/>
      <c r="AH40" s="112">
        <v>592</v>
      </c>
      <c r="AI40" s="122">
        <v>498</v>
      </c>
      <c r="AJ40" s="122">
        <v>1090</v>
      </c>
      <c r="AK40" s="122">
        <v>597</v>
      </c>
      <c r="AL40" s="110">
        <v>1687</v>
      </c>
      <c r="AM40" s="122">
        <v>629</v>
      </c>
      <c r="AN40" s="123">
        <v>2316</v>
      </c>
      <c r="AO40" s="116"/>
      <c r="AP40" s="112">
        <v>295</v>
      </c>
      <c r="AQ40" s="122">
        <v>548</v>
      </c>
      <c r="AR40" s="110">
        <v>843</v>
      </c>
      <c r="AS40" s="122">
        <v>529</v>
      </c>
      <c r="AT40" s="123">
        <v>1372</v>
      </c>
    </row>
    <row r="41" spans="1:46" s="165" customFormat="1" ht="15" hidden="1" customHeight="1" outlineLevel="1" x14ac:dyDescent="0.3">
      <c r="A41" s="43" t="s">
        <v>59</v>
      </c>
      <c r="B41" s="161">
        <v>109</v>
      </c>
      <c r="C41" s="204">
        <v>164</v>
      </c>
      <c r="D41" s="204">
        <v>273</v>
      </c>
      <c r="E41" s="204">
        <v>137</v>
      </c>
      <c r="F41" s="162">
        <v>410</v>
      </c>
      <c r="G41" s="204">
        <v>558</v>
      </c>
      <c r="H41" s="205">
        <v>0</v>
      </c>
      <c r="I41" s="164"/>
      <c r="J41" s="161">
        <v>126</v>
      </c>
      <c r="K41" s="204">
        <v>122</v>
      </c>
      <c r="L41" s="204">
        <v>248</v>
      </c>
      <c r="M41" s="204">
        <v>117</v>
      </c>
      <c r="N41" s="162">
        <v>365</v>
      </c>
      <c r="O41" s="204">
        <v>113</v>
      </c>
      <c r="P41" s="205">
        <v>478</v>
      </c>
      <c r="Q41" s="164"/>
      <c r="R41" s="161">
        <v>70</v>
      </c>
      <c r="S41" s="204">
        <v>627</v>
      </c>
      <c r="T41" s="204">
        <v>697</v>
      </c>
      <c r="U41" s="204">
        <v>68</v>
      </c>
      <c r="V41" s="162">
        <v>765</v>
      </c>
      <c r="W41" s="204">
        <v>-312</v>
      </c>
      <c r="X41" s="205">
        <v>453</v>
      </c>
      <c r="Y41" s="164"/>
      <c r="Z41" s="161">
        <v>63</v>
      </c>
      <c r="AA41" s="204">
        <v>69</v>
      </c>
      <c r="AB41" s="204">
        <v>132</v>
      </c>
      <c r="AC41" s="204">
        <v>69</v>
      </c>
      <c r="AD41" s="162">
        <v>201</v>
      </c>
      <c r="AE41" s="204">
        <v>70</v>
      </c>
      <c r="AF41" s="205">
        <v>271</v>
      </c>
      <c r="AG41" s="164"/>
      <c r="AH41" s="161">
        <v>0</v>
      </c>
      <c r="AI41" s="204">
        <v>0</v>
      </c>
      <c r="AJ41" s="204">
        <v>0</v>
      </c>
      <c r="AK41" s="204">
        <v>0</v>
      </c>
      <c r="AL41" s="162">
        <v>0</v>
      </c>
      <c r="AM41" s="204">
        <v>0</v>
      </c>
      <c r="AN41" s="205">
        <v>0</v>
      </c>
      <c r="AO41" s="164"/>
      <c r="AP41" s="209">
        <v>0</v>
      </c>
      <c r="AQ41" s="204">
        <v>0</v>
      </c>
      <c r="AR41" s="162">
        <v>0</v>
      </c>
      <c r="AS41" s="204">
        <v>0</v>
      </c>
      <c r="AT41" s="205">
        <v>0</v>
      </c>
    </row>
    <row r="42" spans="1:46" s="105" customFormat="1" collapsed="1" x14ac:dyDescent="0.3">
      <c r="A42" s="89" t="s">
        <v>60</v>
      </c>
      <c r="B42" s="113">
        <v>1807</v>
      </c>
      <c r="C42" s="108">
        <v>7219</v>
      </c>
      <c r="D42" s="108">
        <v>9026</v>
      </c>
      <c r="E42" s="108">
        <v>11792</v>
      </c>
      <c r="F42" s="108">
        <v>20818</v>
      </c>
      <c r="G42" s="108">
        <v>-11548</v>
      </c>
      <c r="H42" s="109">
        <v>0</v>
      </c>
      <c r="I42" s="114"/>
      <c r="J42" s="113">
        <v>1243</v>
      </c>
      <c r="K42" s="108">
        <v>8330</v>
      </c>
      <c r="L42" s="108">
        <v>9573</v>
      </c>
      <c r="M42" s="108">
        <v>12733</v>
      </c>
      <c r="N42" s="108">
        <v>22306</v>
      </c>
      <c r="O42" s="108">
        <v>11390</v>
      </c>
      <c r="P42" s="109">
        <v>33696</v>
      </c>
      <c r="Q42" s="114"/>
      <c r="R42" s="113">
        <v>-56528</v>
      </c>
      <c r="S42" s="108">
        <v>-287</v>
      </c>
      <c r="T42" s="108">
        <v>-56815</v>
      </c>
      <c r="U42" s="108">
        <v>3052</v>
      </c>
      <c r="V42" s="108">
        <v>-53763</v>
      </c>
      <c r="W42" s="108">
        <v>5621</v>
      </c>
      <c r="X42" s="109">
        <v>-48142</v>
      </c>
      <c r="Y42" s="114"/>
      <c r="Z42" s="113">
        <v>3380</v>
      </c>
      <c r="AA42" s="108">
        <v>6524</v>
      </c>
      <c r="AB42" s="108">
        <v>9904</v>
      </c>
      <c r="AC42" s="108">
        <v>6977</v>
      </c>
      <c r="AD42" s="108">
        <v>16881</v>
      </c>
      <c r="AE42" s="108">
        <v>8811</v>
      </c>
      <c r="AF42" s="109">
        <v>25692</v>
      </c>
      <c r="AG42" s="114"/>
      <c r="AH42" s="113">
        <v>4048</v>
      </c>
      <c r="AI42" s="108">
        <v>5489</v>
      </c>
      <c r="AJ42" s="108">
        <v>9537</v>
      </c>
      <c r="AK42" s="108">
        <v>6837</v>
      </c>
      <c r="AL42" s="108">
        <v>16374</v>
      </c>
      <c r="AM42" s="108">
        <v>8451</v>
      </c>
      <c r="AN42" s="109">
        <v>24825</v>
      </c>
      <c r="AO42" s="114"/>
      <c r="AP42" s="113">
        <v>3098</v>
      </c>
      <c r="AQ42" s="108">
        <v>6197</v>
      </c>
      <c r="AR42" s="108">
        <v>9295</v>
      </c>
      <c r="AS42" s="108">
        <v>9386</v>
      </c>
      <c r="AT42" s="109">
        <v>18681</v>
      </c>
    </row>
    <row r="43" spans="1:46" ht="15" hidden="1" customHeight="1" outlineLevel="1" x14ac:dyDescent="0.3">
      <c r="A43" s="43" t="s">
        <v>61</v>
      </c>
      <c r="B43" s="112">
        <v>4</v>
      </c>
      <c r="C43" s="122">
        <v>-1</v>
      </c>
      <c r="D43" s="122">
        <v>3</v>
      </c>
      <c r="E43" s="122">
        <v>-1</v>
      </c>
      <c r="F43" s="110">
        <v>2</v>
      </c>
      <c r="G43" s="122">
        <v>-2</v>
      </c>
      <c r="H43" s="123">
        <v>0</v>
      </c>
      <c r="I43" s="116"/>
      <c r="J43" s="112">
        <v>1</v>
      </c>
      <c r="K43" s="122">
        <v>-1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18</v>
      </c>
      <c r="AB43" s="122">
        <v>18</v>
      </c>
      <c r="AC43" s="122">
        <v>59</v>
      </c>
      <c r="AD43" s="110">
        <v>77</v>
      </c>
      <c r="AE43" s="122">
        <v>-77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81">
        <v>0</v>
      </c>
      <c r="AQ43" s="122">
        <v>0</v>
      </c>
      <c r="AR43" s="110">
        <v>0</v>
      </c>
      <c r="AS43" s="122">
        <v>0</v>
      </c>
      <c r="AT43" s="123">
        <v>0</v>
      </c>
    </row>
    <row r="44" spans="1:46" ht="15" hidden="1" customHeight="1" outlineLevel="1" x14ac:dyDescent="0.3">
      <c r="A44" s="43" t="s">
        <v>62</v>
      </c>
      <c r="B44" s="112">
        <v>1052</v>
      </c>
      <c r="C44" s="122">
        <v>412</v>
      </c>
      <c r="D44" s="122">
        <v>1464</v>
      </c>
      <c r="E44" s="122">
        <v>395</v>
      </c>
      <c r="F44" s="110">
        <v>1859</v>
      </c>
      <c r="G44" s="122">
        <v>-1859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0</v>
      </c>
      <c r="AI44" s="122">
        <v>0</v>
      </c>
      <c r="AJ44" s="122">
        <v>0</v>
      </c>
      <c r="AK44" s="122">
        <v>0</v>
      </c>
      <c r="AL44" s="110">
        <v>0</v>
      </c>
      <c r="AM44" s="122">
        <v>0</v>
      </c>
      <c r="AN44" s="123">
        <v>0</v>
      </c>
      <c r="AO44" s="116"/>
      <c r="AP44" s="181">
        <v>0</v>
      </c>
      <c r="AQ44" s="122">
        <v>0</v>
      </c>
      <c r="AR44" s="110">
        <v>0</v>
      </c>
      <c r="AS44" s="122">
        <v>0</v>
      </c>
      <c r="AT44" s="123">
        <v>0</v>
      </c>
    </row>
    <row r="45" spans="1:46" ht="15" hidden="1" customHeight="1" outlineLevel="1" x14ac:dyDescent="0.3">
      <c r="A45" s="43" t="s">
        <v>63</v>
      </c>
      <c r="B45" s="112">
        <v>0</v>
      </c>
      <c r="C45" s="122">
        <v>0</v>
      </c>
      <c r="D45" s="122">
        <v>0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50000</v>
      </c>
      <c r="S45" s="122">
        <v>0</v>
      </c>
      <c r="T45" s="122">
        <v>50000</v>
      </c>
      <c r="U45" s="122">
        <v>0</v>
      </c>
      <c r="V45" s="110">
        <v>50000</v>
      </c>
      <c r="W45" s="122">
        <v>0</v>
      </c>
      <c r="X45" s="123">
        <v>50000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81">
        <v>0</v>
      </c>
      <c r="AQ45" s="122">
        <v>0</v>
      </c>
      <c r="AR45" s="110">
        <v>0</v>
      </c>
      <c r="AS45" s="122">
        <v>0</v>
      </c>
      <c r="AT45" s="123">
        <v>0</v>
      </c>
    </row>
    <row r="46" spans="1:46" ht="15" hidden="1" customHeight="1" outlineLevel="1" x14ac:dyDescent="0.3">
      <c r="A46" s="43" t="s">
        <v>64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370</v>
      </c>
      <c r="K46" s="122">
        <v>454</v>
      </c>
      <c r="L46" s="122">
        <v>824</v>
      </c>
      <c r="M46" s="122">
        <v>453</v>
      </c>
      <c r="N46" s="110">
        <v>1277</v>
      </c>
      <c r="O46" s="122">
        <v>459</v>
      </c>
      <c r="P46" s="123">
        <v>1736</v>
      </c>
      <c r="Q46" s="116"/>
      <c r="R46" s="112">
        <v>310</v>
      </c>
      <c r="S46" s="122">
        <v>310</v>
      </c>
      <c r="T46" s="122">
        <v>620</v>
      </c>
      <c r="U46" s="122">
        <v>424</v>
      </c>
      <c r="V46" s="110">
        <v>1044</v>
      </c>
      <c r="W46" s="122">
        <v>467</v>
      </c>
      <c r="X46" s="123">
        <v>1511</v>
      </c>
      <c r="Y46" s="116"/>
      <c r="Z46" s="112">
        <v>246</v>
      </c>
      <c r="AA46" s="122">
        <v>283</v>
      </c>
      <c r="AB46" s="122">
        <v>529</v>
      </c>
      <c r="AC46" s="122">
        <v>296</v>
      </c>
      <c r="AD46" s="110">
        <v>825</v>
      </c>
      <c r="AE46" s="122">
        <v>336</v>
      </c>
      <c r="AF46" s="123">
        <v>1161</v>
      </c>
      <c r="AG46" s="116"/>
      <c r="AH46" s="112">
        <v>0</v>
      </c>
      <c r="AI46" s="122">
        <v>168</v>
      </c>
      <c r="AJ46" s="122">
        <v>168</v>
      </c>
      <c r="AK46" s="122">
        <v>87</v>
      </c>
      <c r="AL46" s="110">
        <v>255</v>
      </c>
      <c r="AM46" s="122">
        <v>89</v>
      </c>
      <c r="AN46" s="123">
        <v>344</v>
      </c>
      <c r="AO46" s="116"/>
      <c r="AP46" s="181">
        <v>0</v>
      </c>
      <c r="AQ46" s="122">
        <v>0</v>
      </c>
      <c r="AR46" s="110">
        <v>0</v>
      </c>
      <c r="AS46" s="122">
        <v>0</v>
      </c>
      <c r="AT46" s="123">
        <v>0</v>
      </c>
    </row>
    <row r="47" spans="1:46" ht="15" hidden="1" customHeight="1" outlineLevel="1" x14ac:dyDescent="0.3">
      <c r="A47" s="43" t="s">
        <v>65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0</v>
      </c>
      <c r="K47" s="122">
        <v>0</v>
      </c>
      <c r="L47" s="122">
        <v>0</v>
      </c>
      <c r="M47" s="122">
        <v>0</v>
      </c>
      <c r="N47" s="110">
        <v>0</v>
      </c>
      <c r="O47" s="122">
        <v>0</v>
      </c>
      <c r="P47" s="123">
        <v>0</v>
      </c>
      <c r="Q47" s="116"/>
      <c r="R47" s="112">
        <v>0</v>
      </c>
      <c r="S47" s="122">
        <v>0</v>
      </c>
      <c r="T47" s="122">
        <v>0</v>
      </c>
      <c r="U47" s="122">
        <v>0</v>
      </c>
      <c r="V47" s="110">
        <v>0</v>
      </c>
      <c r="W47" s="122">
        <v>0</v>
      </c>
      <c r="X47" s="123">
        <v>0</v>
      </c>
      <c r="Y47" s="116"/>
      <c r="Z47" s="112">
        <v>0</v>
      </c>
      <c r="AA47" s="122">
        <v>0</v>
      </c>
      <c r="AB47" s="122">
        <v>0</v>
      </c>
      <c r="AC47" s="122">
        <v>0</v>
      </c>
      <c r="AD47" s="110">
        <v>0</v>
      </c>
      <c r="AE47" s="122">
        <v>0</v>
      </c>
      <c r="AF47" s="123">
        <v>0</v>
      </c>
      <c r="AG47" s="116"/>
      <c r="AH47" s="112">
        <v>0</v>
      </c>
      <c r="AI47" s="122">
        <v>0</v>
      </c>
      <c r="AJ47" s="122">
        <v>0</v>
      </c>
      <c r="AK47" s="122">
        <v>0</v>
      </c>
      <c r="AL47" s="110">
        <v>0</v>
      </c>
      <c r="AM47" s="122">
        <v>0</v>
      </c>
      <c r="AN47" s="123">
        <v>0</v>
      </c>
      <c r="AO47" s="116"/>
      <c r="AP47" s="181">
        <v>0</v>
      </c>
      <c r="AQ47" s="122">
        <v>0</v>
      </c>
      <c r="AR47" s="110">
        <v>0</v>
      </c>
      <c r="AS47" s="122">
        <v>0</v>
      </c>
      <c r="AT47" s="123">
        <v>0</v>
      </c>
    </row>
    <row r="48" spans="1:46" ht="15" hidden="1" customHeight="1" outlineLevel="1" x14ac:dyDescent="0.3">
      <c r="A48" s="43" t="s">
        <v>66</v>
      </c>
      <c r="B48" s="112">
        <v>0</v>
      </c>
      <c r="C48" s="122">
        <v>0</v>
      </c>
      <c r="D48" s="122">
        <v>0</v>
      </c>
      <c r="E48" s="122">
        <v>0</v>
      </c>
      <c r="F48" s="110">
        <v>0</v>
      </c>
      <c r="G48" s="122">
        <v>0</v>
      </c>
      <c r="H48" s="123">
        <v>0</v>
      </c>
      <c r="I48" s="116"/>
      <c r="J48" s="112">
        <v>0</v>
      </c>
      <c r="K48" s="122">
        <v>0</v>
      </c>
      <c r="L48" s="122">
        <v>0</v>
      </c>
      <c r="M48" s="122">
        <v>0</v>
      </c>
      <c r="N48" s="110">
        <v>0</v>
      </c>
      <c r="O48" s="122">
        <v>0</v>
      </c>
      <c r="P48" s="123">
        <v>0</v>
      </c>
      <c r="Q48" s="116"/>
      <c r="R48" s="112">
        <v>0</v>
      </c>
      <c r="S48" s="122">
        <v>0</v>
      </c>
      <c r="T48" s="122">
        <v>0</v>
      </c>
      <c r="U48" s="122">
        <v>0</v>
      </c>
      <c r="V48" s="110">
        <v>0</v>
      </c>
      <c r="W48" s="122">
        <v>0</v>
      </c>
      <c r="X48" s="123">
        <v>0</v>
      </c>
      <c r="Y48" s="116"/>
      <c r="Z48" s="112">
        <v>0</v>
      </c>
      <c r="AA48" s="122">
        <v>0</v>
      </c>
      <c r="AB48" s="122">
        <v>0</v>
      </c>
      <c r="AC48" s="122">
        <v>0</v>
      </c>
      <c r="AD48" s="110">
        <v>0</v>
      </c>
      <c r="AE48" s="122">
        <v>0</v>
      </c>
      <c r="AF48" s="123">
        <v>0</v>
      </c>
      <c r="AG48" s="116"/>
      <c r="AH48" s="112">
        <v>0</v>
      </c>
      <c r="AI48" s="122">
        <v>0</v>
      </c>
      <c r="AJ48" s="122">
        <v>0</v>
      </c>
      <c r="AK48" s="122">
        <v>0</v>
      </c>
      <c r="AL48" s="110">
        <v>0</v>
      </c>
      <c r="AM48" s="122">
        <v>0</v>
      </c>
      <c r="AN48" s="123">
        <v>0</v>
      </c>
      <c r="AO48" s="116"/>
      <c r="AP48" s="181">
        <v>0</v>
      </c>
      <c r="AQ48" s="122">
        <v>0</v>
      </c>
      <c r="AR48" s="110">
        <v>0</v>
      </c>
      <c r="AS48" s="122">
        <v>0</v>
      </c>
      <c r="AT48" s="123">
        <v>0</v>
      </c>
    </row>
    <row r="49" spans="1:46" ht="15" hidden="1" customHeight="1" outlineLevel="1" x14ac:dyDescent="0.3">
      <c r="A49" s="43" t="s">
        <v>89</v>
      </c>
      <c r="B49" s="112">
        <v>0</v>
      </c>
      <c r="C49" s="122">
        <v>0</v>
      </c>
      <c r="D49" s="122">
        <v>0</v>
      </c>
      <c r="E49" s="122">
        <v>0</v>
      </c>
      <c r="F49" s="110">
        <v>0</v>
      </c>
      <c r="G49" s="122">
        <v>0</v>
      </c>
      <c r="H49" s="123">
        <v>0</v>
      </c>
      <c r="I49" s="116"/>
      <c r="J49" s="112">
        <v>0</v>
      </c>
      <c r="K49" s="122">
        <v>0</v>
      </c>
      <c r="L49" s="122">
        <v>0</v>
      </c>
      <c r="M49" s="122">
        <v>0</v>
      </c>
      <c r="N49" s="110">
        <v>0</v>
      </c>
      <c r="O49" s="122">
        <v>0</v>
      </c>
      <c r="P49" s="123">
        <v>0</v>
      </c>
      <c r="Q49" s="116"/>
      <c r="R49" s="112">
        <v>1617</v>
      </c>
      <c r="S49" s="122">
        <v>454</v>
      </c>
      <c r="T49" s="122">
        <v>2071</v>
      </c>
      <c r="U49" s="122">
        <v>676</v>
      </c>
      <c r="V49" s="110">
        <v>2747</v>
      </c>
      <c r="W49" s="122">
        <v>87</v>
      </c>
      <c r="X49" s="123">
        <v>2834</v>
      </c>
      <c r="Y49" s="116"/>
      <c r="Z49" s="112">
        <v>1575</v>
      </c>
      <c r="AA49" s="122">
        <v>1843</v>
      </c>
      <c r="AB49" s="122">
        <v>3418</v>
      </c>
      <c r="AC49" s="122">
        <v>1395</v>
      </c>
      <c r="AD49" s="110">
        <v>4813</v>
      </c>
      <c r="AE49" s="122">
        <v>2607</v>
      </c>
      <c r="AF49" s="123">
        <v>7420</v>
      </c>
      <c r="AG49" s="116"/>
      <c r="AH49" s="112">
        <v>0</v>
      </c>
      <c r="AI49" s="122">
        <v>0</v>
      </c>
      <c r="AJ49" s="122">
        <v>0</v>
      </c>
      <c r="AK49" s="122">
        <v>0</v>
      </c>
      <c r="AL49" s="110">
        <v>0</v>
      </c>
      <c r="AM49" s="122">
        <v>0</v>
      </c>
      <c r="AN49" s="123">
        <v>0</v>
      </c>
      <c r="AO49" s="116"/>
      <c r="AP49" s="181">
        <v>0</v>
      </c>
      <c r="AQ49" s="122">
        <v>0</v>
      </c>
      <c r="AR49" s="110">
        <v>0</v>
      </c>
      <c r="AS49" s="122">
        <v>0</v>
      </c>
      <c r="AT49" s="123">
        <v>0</v>
      </c>
    </row>
    <row r="50" spans="1:46" ht="15" hidden="1" customHeight="1" outlineLevel="1" x14ac:dyDescent="0.3">
      <c r="A50" s="43" t="s">
        <v>14</v>
      </c>
      <c r="B50" s="112">
        <v>300</v>
      </c>
      <c r="C50" s="122">
        <v>313</v>
      </c>
      <c r="D50" s="122">
        <v>613</v>
      </c>
      <c r="E50" s="122">
        <v>338</v>
      </c>
      <c r="F50" s="110">
        <v>951</v>
      </c>
      <c r="G50" s="122">
        <v>61</v>
      </c>
      <c r="H50" s="123">
        <v>0</v>
      </c>
      <c r="I50" s="116"/>
      <c r="J50" s="112">
        <v>261</v>
      </c>
      <c r="K50" s="122">
        <v>22</v>
      </c>
      <c r="L50" s="122">
        <v>283</v>
      </c>
      <c r="M50" s="122">
        <v>10</v>
      </c>
      <c r="N50" s="110">
        <v>293</v>
      </c>
      <c r="O50" s="122">
        <v>11</v>
      </c>
      <c r="P50" s="123">
        <v>304</v>
      </c>
      <c r="Q50" s="116"/>
      <c r="R50" s="112">
        <v>210</v>
      </c>
      <c r="S50" s="122">
        <v>210</v>
      </c>
      <c r="T50" s="122">
        <v>420</v>
      </c>
      <c r="U50" s="122">
        <v>239</v>
      </c>
      <c r="V50" s="110">
        <v>659</v>
      </c>
      <c r="W50" s="122">
        <v>1</v>
      </c>
      <c r="X50" s="123">
        <v>660</v>
      </c>
      <c r="Y50" s="116"/>
      <c r="Z50" s="112">
        <v>404</v>
      </c>
      <c r="AA50" s="122">
        <v>231</v>
      </c>
      <c r="AB50" s="122">
        <v>635</v>
      </c>
      <c r="AC50" s="122">
        <v>314</v>
      </c>
      <c r="AD50" s="110">
        <v>949</v>
      </c>
      <c r="AE50" s="122">
        <v>766</v>
      </c>
      <c r="AF50" s="123">
        <v>1715</v>
      </c>
      <c r="AG50" s="116"/>
      <c r="AH50" s="112">
        <v>241</v>
      </c>
      <c r="AI50" s="122">
        <v>267</v>
      </c>
      <c r="AJ50" s="122">
        <v>508</v>
      </c>
      <c r="AK50" s="122">
        <v>269</v>
      </c>
      <c r="AL50" s="110">
        <v>777</v>
      </c>
      <c r="AM50" s="122">
        <v>278</v>
      </c>
      <c r="AN50" s="123">
        <v>1055</v>
      </c>
      <c r="AO50" s="116"/>
      <c r="AP50" s="112">
        <v>135</v>
      </c>
      <c r="AQ50" s="122">
        <v>261</v>
      </c>
      <c r="AR50" s="110">
        <v>396</v>
      </c>
      <c r="AS50" s="122">
        <v>278</v>
      </c>
      <c r="AT50" s="111">
        <v>674</v>
      </c>
    </row>
    <row r="51" spans="1:46" ht="17.25" hidden="1" customHeight="1" outlineLevel="1" x14ac:dyDescent="0.45">
      <c r="A51" s="43" t="s">
        <v>36</v>
      </c>
      <c r="B51" s="117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9">
        <v>0</v>
      </c>
      <c r="I51" s="116"/>
      <c r="J51" s="117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0</v>
      </c>
      <c r="Q51" s="116"/>
      <c r="R51" s="117">
        <v>0</v>
      </c>
      <c r="S51" s="118">
        <v>-65</v>
      </c>
      <c r="T51" s="118">
        <v>-65</v>
      </c>
      <c r="U51" s="118">
        <v>329</v>
      </c>
      <c r="V51" s="118">
        <v>264</v>
      </c>
      <c r="W51" s="118">
        <v>-264</v>
      </c>
      <c r="X51" s="119">
        <v>0</v>
      </c>
      <c r="Y51" s="116"/>
      <c r="Z51" s="117">
        <v>0</v>
      </c>
      <c r="AA51" s="118">
        <v>221</v>
      </c>
      <c r="AB51" s="118">
        <v>221</v>
      </c>
      <c r="AC51" s="118">
        <v>-275</v>
      </c>
      <c r="AD51" s="118">
        <v>-54</v>
      </c>
      <c r="AE51" s="118">
        <v>212</v>
      </c>
      <c r="AF51" s="119">
        <v>158</v>
      </c>
      <c r="AG51" s="116"/>
      <c r="AH51" s="117">
        <v>-37</v>
      </c>
      <c r="AI51" s="118">
        <v>-45</v>
      </c>
      <c r="AJ51" s="118">
        <v>-82</v>
      </c>
      <c r="AK51" s="118">
        <v>216</v>
      </c>
      <c r="AL51" s="118">
        <v>134</v>
      </c>
      <c r="AM51" s="118">
        <v>47</v>
      </c>
      <c r="AN51" s="119">
        <v>181</v>
      </c>
      <c r="AO51" s="116"/>
      <c r="AP51" s="117">
        <v>-167</v>
      </c>
      <c r="AQ51" s="118">
        <v>173</v>
      </c>
      <c r="AR51" s="118">
        <v>6</v>
      </c>
      <c r="AS51" s="118">
        <v>9</v>
      </c>
      <c r="AT51" s="119">
        <v>15</v>
      </c>
    </row>
    <row r="52" spans="1:46" s="105" customFormat="1" collapsed="1" x14ac:dyDescent="0.3">
      <c r="A52" s="89" t="s">
        <v>68</v>
      </c>
      <c r="B52" s="113">
        <v>3163</v>
      </c>
      <c r="C52" s="124">
        <v>7943</v>
      </c>
      <c r="D52" s="124">
        <v>11106</v>
      </c>
      <c r="E52" s="124">
        <v>12524</v>
      </c>
      <c r="F52" s="124">
        <v>23630</v>
      </c>
      <c r="G52" s="124">
        <v>-13348</v>
      </c>
      <c r="H52" s="125">
        <v>0</v>
      </c>
      <c r="I52" s="114"/>
      <c r="J52" s="113">
        <v>1875</v>
      </c>
      <c r="K52" s="124">
        <v>8805</v>
      </c>
      <c r="L52" s="124">
        <v>10680</v>
      </c>
      <c r="M52" s="124">
        <v>13196</v>
      </c>
      <c r="N52" s="124">
        <v>23876</v>
      </c>
      <c r="O52" s="124">
        <v>11860</v>
      </c>
      <c r="P52" s="125">
        <v>35736</v>
      </c>
      <c r="Q52" s="114"/>
      <c r="R52" s="113">
        <v>-4391</v>
      </c>
      <c r="S52" s="124">
        <v>622</v>
      </c>
      <c r="T52" s="124">
        <v>-3769</v>
      </c>
      <c r="U52" s="124">
        <v>4720</v>
      </c>
      <c r="V52" s="124">
        <v>951</v>
      </c>
      <c r="W52" s="124">
        <v>5912</v>
      </c>
      <c r="X52" s="125">
        <v>6863</v>
      </c>
      <c r="Y52" s="114"/>
      <c r="Z52" s="113">
        <v>5605</v>
      </c>
      <c r="AA52" s="124">
        <v>9120</v>
      </c>
      <c r="AB52" s="124">
        <v>14725</v>
      </c>
      <c r="AC52" s="124">
        <v>8766</v>
      </c>
      <c r="AD52" s="124">
        <v>23491</v>
      </c>
      <c r="AE52" s="124">
        <v>12655</v>
      </c>
      <c r="AF52" s="125">
        <v>36146</v>
      </c>
      <c r="AG52" s="114"/>
      <c r="AH52" s="113">
        <v>4252</v>
      </c>
      <c r="AI52" s="124">
        <v>5879</v>
      </c>
      <c r="AJ52" s="124">
        <v>10131</v>
      </c>
      <c r="AK52" s="124">
        <v>7409</v>
      </c>
      <c r="AL52" s="124">
        <v>17540</v>
      </c>
      <c r="AM52" s="124">
        <v>8865</v>
      </c>
      <c r="AN52" s="125">
        <v>26405</v>
      </c>
      <c r="AO52" s="114"/>
      <c r="AP52" s="113">
        <v>3066</v>
      </c>
      <c r="AQ52" s="124">
        <v>6631</v>
      </c>
      <c r="AR52" s="108">
        <v>9697</v>
      </c>
      <c r="AS52" s="124">
        <v>9673</v>
      </c>
      <c r="AT52" s="109">
        <v>19370</v>
      </c>
    </row>
    <row r="53" spans="1:46" x14ac:dyDescent="0.3">
      <c r="A53" s="43"/>
      <c r="B53" s="113"/>
      <c r="C53" s="116"/>
      <c r="D53" s="116"/>
      <c r="E53" s="116"/>
      <c r="F53" s="116"/>
      <c r="G53" s="116"/>
      <c r="H53" s="126"/>
      <c r="I53" s="116"/>
      <c r="J53" s="113"/>
      <c r="K53" s="116"/>
      <c r="L53" s="116"/>
      <c r="M53" s="116"/>
      <c r="N53" s="116"/>
      <c r="O53" s="116"/>
      <c r="P53" s="126"/>
      <c r="Q53" s="116"/>
      <c r="R53" s="113"/>
      <c r="S53" s="116"/>
      <c r="T53" s="116"/>
      <c r="U53" s="116"/>
      <c r="V53" s="116"/>
      <c r="W53" s="116"/>
      <c r="X53" s="126"/>
      <c r="Y53" s="116"/>
      <c r="Z53" s="113"/>
      <c r="AA53" s="116"/>
      <c r="AB53" s="116"/>
      <c r="AC53" s="116"/>
      <c r="AD53" s="116"/>
      <c r="AE53" s="116"/>
      <c r="AF53" s="126"/>
      <c r="AG53" s="116"/>
      <c r="AH53" s="113"/>
      <c r="AI53" s="116"/>
      <c r="AJ53" s="116"/>
      <c r="AK53" s="116"/>
      <c r="AL53" s="116"/>
      <c r="AM53" s="116"/>
      <c r="AN53" s="126"/>
      <c r="AO53" s="116"/>
      <c r="AP53" s="182"/>
      <c r="AQ53" s="116"/>
      <c r="AR53" s="116"/>
      <c r="AS53" s="116"/>
      <c r="AT53" s="126"/>
    </row>
    <row r="54" spans="1:46" x14ac:dyDescent="0.3">
      <c r="A54" s="43"/>
      <c r="B54" s="113"/>
      <c r="C54" s="116"/>
      <c r="D54" s="116"/>
      <c r="E54" s="116"/>
      <c r="F54" s="116"/>
      <c r="G54" s="116"/>
      <c r="H54" s="126"/>
      <c r="I54" s="116"/>
      <c r="J54" s="113"/>
      <c r="K54" s="116"/>
      <c r="L54" s="116"/>
      <c r="M54" s="116"/>
      <c r="N54" s="116"/>
      <c r="O54" s="116"/>
      <c r="P54" s="126"/>
      <c r="Q54" s="116"/>
      <c r="R54" s="113"/>
      <c r="S54" s="116"/>
      <c r="T54" s="116"/>
      <c r="U54" s="116"/>
      <c r="V54" s="116"/>
      <c r="W54" s="116"/>
      <c r="X54" s="126"/>
      <c r="Y54" s="116"/>
      <c r="Z54" s="113"/>
      <c r="AA54" s="116"/>
      <c r="AB54" s="116"/>
      <c r="AC54" s="116"/>
      <c r="AD54" s="116"/>
      <c r="AE54" s="116"/>
      <c r="AF54" s="126"/>
      <c r="AG54" s="116"/>
      <c r="AH54" s="113"/>
      <c r="AI54" s="116"/>
      <c r="AJ54" s="116"/>
      <c r="AK54" s="116"/>
      <c r="AL54" s="116"/>
      <c r="AM54" s="116"/>
      <c r="AN54" s="126"/>
      <c r="AO54" s="116"/>
      <c r="AP54" s="182"/>
      <c r="AQ54" s="116"/>
      <c r="AR54" s="116"/>
      <c r="AS54" s="116"/>
      <c r="AT54" s="126"/>
    </row>
    <row r="55" spans="1:46" s="105" customFormat="1" x14ac:dyDescent="0.3">
      <c r="A55" s="89" t="s">
        <v>27</v>
      </c>
      <c r="B55" s="113">
        <v>290070</v>
      </c>
      <c r="C55" s="124">
        <v>289785</v>
      </c>
      <c r="D55" s="124"/>
      <c r="E55" s="124">
        <v>299158</v>
      </c>
      <c r="F55" s="124"/>
      <c r="G55" s="124">
        <v>0</v>
      </c>
      <c r="H55" s="125"/>
      <c r="I55" s="114"/>
      <c r="J55" s="113">
        <v>290717</v>
      </c>
      <c r="K55" s="124">
        <v>301512</v>
      </c>
      <c r="L55" s="124"/>
      <c r="M55" s="124">
        <v>300369</v>
      </c>
      <c r="N55" s="124"/>
      <c r="O55" s="124">
        <v>293536</v>
      </c>
      <c r="P55" s="125"/>
      <c r="Q55" s="114"/>
      <c r="R55" s="113">
        <v>248870</v>
      </c>
      <c r="S55" s="124">
        <v>270583</v>
      </c>
      <c r="T55" s="124"/>
      <c r="U55" s="124">
        <v>279292</v>
      </c>
      <c r="V55" s="124"/>
      <c r="W55" s="124">
        <v>282678</v>
      </c>
      <c r="X55" s="125"/>
      <c r="Y55" s="114"/>
      <c r="Z55" s="113">
        <v>340030</v>
      </c>
      <c r="AA55" s="124">
        <v>343004</v>
      </c>
      <c r="AB55" s="124"/>
      <c r="AC55" s="124">
        <v>337469</v>
      </c>
      <c r="AD55" s="124"/>
      <c r="AE55" s="124">
        <v>317994</v>
      </c>
      <c r="AF55" s="125"/>
      <c r="AG55" s="114"/>
      <c r="AH55" s="113">
        <v>138525</v>
      </c>
      <c r="AI55" s="124">
        <v>138923</v>
      </c>
      <c r="AJ55" s="124"/>
      <c r="AK55" s="124">
        <v>142299</v>
      </c>
      <c r="AL55" s="124"/>
      <c r="AM55" s="124">
        <v>137804</v>
      </c>
      <c r="AN55" s="125"/>
      <c r="AO55" s="114"/>
      <c r="AP55" s="183">
        <v>139159</v>
      </c>
      <c r="AQ55" s="124">
        <v>139782</v>
      </c>
      <c r="AR55" s="124"/>
      <c r="AS55" s="108">
        <v>142571</v>
      </c>
      <c r="AT55" s="125"/>
    </row>
    <row r="56" spans="1:46" s="105" customFormat="1" ht="7.5" customHeight="1" x14ac:dyDescent="0.3">
      <c r="A56" s="89"/>
      <c r="B56" s="113"/>
      <c r="C56" s="124"/>
      <c r="D56" s="124"/>
      <c r="E56" s="114"/>
      <c r="F56" s="124"/>
      <c r="G56" s="124"/>
      <c r="H56" s="125"/>
      <c r="I56" s="116"/>
      <c r="J56" s="113"/>
      <c r="K56" s="124"/>
      <c r="L56" s="124"/>
      <c r="M56" s="114"/>
      <c r="N56" s="124"/>
      <c r="O56" s="124"/>
      <c r="P56" s="125"/>
      <c r="Q56" s="116"/>
      <c r="R56" s="113"/>
      <c r="S56" s="124"/>
      <c r="T56" s="124"/>
      <c r="U56" s="114"/>
      <c r="V56" s="124"/>
      <c r="W56" s="124"/>
      <c r="X56" s="125"/>
      <c r="Y56" s="116"/>
      <c r="Z56" s="113"/>
      <c r="AA56" s="124"/>
      <c r="AB56" s="124"/>
      <c r="AC56" s="114"/>
      <c r="AD56" s="124"/>
      <c r="AE56" s="124"/>
      <c r="AF56" s="125"/>
      <c r="AG56" s="116"/>
      <c r="AH56" s="113"/>
      <c r="AI56" s="124"/>
      <c r="AJ56" s="124"/>
      <c r="AK56" s="124"/>
      <c r="AL56" s="124"/>
      <c r="AM56" s="124"/>
      <c r="AN56" s="125"/>
      <c r="AO56" s="116"/>
      <c r="AP56" s="183"/>
      <c r="AQ56" s="124"/>
      <c r="AR56" s="124"/>
      <c r="AS56" s="124"/>
      <c r="AT56" s="125"/>
    </row>
    <row r="57" spans="1:46" ht="15" hidden="1" customHeight="1" outlineLevel="1" x14ac:dyDescent="0.3">
      <c r="A57" s="43" t="s">
        <v>28</v>
      </c>
      <c r="B57" s="112">
        <v>54597</v>
      </c>
      <c r="C57" s="122">
        <v>53742</v>
      </c>
      <c r="D57" s="110"/>
      <c r="E57" s="122">
        <v>57840</v>
      </c>
      <c r="F57" s="110"/>
      <c r="G57" s="122">
        <v>0</v>
      </c>
      <c r="H57" s="111"/>
      <c r="I57" s="116"/>
      <c r="J57" s="112">
        <v>82255</v>
      </c>
      <c r="K57" s="122">
        <v>87018</v>
      </c>
      <c r="L57" s="110"/>
      <c r="M57" s="122">
        <v>72664</v>
      </c>
      <c r="N57" s="110"/>
      <c r="O57" s="122">
        <v>77036</v>
      </c>
      <c r="P57" s="111"/>
      <c r="Q57" s="116"/>
      <c r="R57" s="112">
        <v>93022</v>
      </c>
      <c r="S57" s="122">
        <v>69807</v>
      </c>
      <c r="T57" s="110"/>
      <c r="U57" s="122">
        <v>68813</v>
      </c>
      <c r="V57" s="110"/>
      <c r="W57" s="122">
        <v>85034</v>
      </c>
      <c r="X57" s="111"/>
      <c r="Y57" s="116"/>
      <c r="Z57" s="112">
        <v>122717</v>
      </c>
      <c r="AA57" s="122">
        <v>126060</v>
      </c>
      <c r="AB57" s="110"/>
      <c r="AC57" s="122">
        <v>124174</v>
      </c>
      <c r="AD57" s="110"/>
      <c r="AE57" s="122">
        <v>111308</v>
      </c>
      <c r="AF57" s="111"/>
      <c r="AG57" s="116"/>
      <c r="AH57" s="112">
        <v>57625</v>
      </c>
      <c r="AI57" s="122">
        <v>57437</v>
      </c>
      <c r="AJ57" s="110"/>
      <c r="AK57" s="110">
        <v>54416</v>
      </c>
      <c r="AL57" s="122"/>
      <c r="AM57" s="122">
        <v>41478</v>
      </c>
      <c r="AN57" s="111"/>
      <c r="AO57" s="116"/>
      <c r="AP57" s="112">
        <v>69655</v>
      </c>
      <c r="AQ57" s="110">
        <v>63578</v>
      </c>
      <c r="AR57" s="110"/>
      <c r="AS57" s="110">
        <v>62439</v>
      </c>
      <c r="AT57" s="111"/>
    </row>
    <row r="58" spans="1:46" ht="15" hidden="1" customHeight="1" outlineLevel="1" x14ac:dyDescent="0.3">
      <c r="A58" s="43" t="s">
        <v>30</v>
      </c>
      <c r="B58" s="112">
        <v>125610</v>
      </c>
      <c r="C58" s="122">
        <v>122515</v>
      </c>
      <c r="D58" s="110"/>
      <c r="E58" s="122">
        <v>119673</v>
      </c>
      <c r="F58" s="110"/>
      <c r="G58" s="122">
        <v>0</v>
      </c>
      <c r="H58" s="111"/>
      <c r="I58" s="116"/>
      <c r="J58" s="112">
        <v>113907</v>
      </c>
      <c r="K58" s="122">
        <v>119034</v>
      </c>
      <c r="L58" s="110"/>
      <c r="M58" s="122">
        <v>124345</v>
      </c>
      <c r="N58" s="110"/>
      <c r="O58" s="122">
        <v>106496</v>
      </c>
      <c r="P58" s="111"/>
      <c r="Q58" s="116"/>
      <c r="R58" s="112">
        <v>103042</v>
      </c>
      <c r="S58" s="122">
        <v>115528</v>
      </c>
      <c r="T58" s="110"/>
      <c r="U58" s="122">
        <v>120967</v>
      </c>
      <c r="V58" s="110"/>
      <c r="W58" s="122">
        <v>104804</v>
      </c>
      <c r="X58" s="111"/>
      <c r="Y58" s="116"/>
      <c r="Z58" s="112">
        <v>134207</v>
      </c>
      <c r="AA58" s="122">
        <v>131897</v>
      </c>
      <c r="AB58" s="110"/>
      <c r="AC58" s="122">
        <v>126205</v>
      </c>
      <c r="AD58" s="110"/>
      <c r="AE58" s="122">
        <v>116684</v>
      </c>
      <c r="AF58" s="111"/>
      <c r="AG58" s="116"/>
      <c r="AH58" s="112">
        <v>54196</v>
      </c>
      <c r="AI58" s="122">
        <v>53511</v>
      </c>
      <c r="AJ58" s="110"/>
      <c r="AK58" s="110">
        <v>56572</v>
      </c>
      <c r="AL58" s="122"/>
      <c r="AM58" s="122">
        <v>60873</v>
      </c>
      <c r="AN58" s="111"/>
      <c r="AO58" s="116"/>
      <c r="AP58" s="112">
        <v>51148</v>
      </c>
      <c r="AQ58" s="110">
        <v>55330</v>
      </c>
      <c r="AR58" s="110"/>
      <c r="AS58" s="110">
        <v>54666</v>
      </c>
      <c r="AT58" s="111"/>
    </row>
    <row r="59" spans="1:46" s="105" customFormat="1" collapsed="1" x14ac:dyDescent="0.3">
      <c r="A59" s="89" t="s">
        <v>31</v>
      </c>
      <c r="B59" s="113">
        <v>180207</v>
      </c>
      <c r="C59" s="124">
        <v>176257</v>
      </c>
      <c r="D59" s="108"/>
      <c r="E59" s="124">
        <v>177513</v>
      </c>
      <c r="F59" s="108"/>
      <c r="G59" s="124">
        <v>0</v>
      </c>
      <c r="H59" s="109"/>
      <c r="I59" s="114"/>
      <c r="J59" s="113">
        <v>196162</v>
      </c>
      <c r="K59" s="124">
        <v>206052</v>
      </c>
      <c r="L59" s="108"/>
      <c r="M59" s="124">
        <v>197009</v>
      </c>
      <c r="N59" s="108"/>
      <c r="O59" s="124">
        <v>183532</v>
      </c>
      <c r="P59" s="109"/>
      <c r="Q59" s="114"/>
      <c r="R59" s="113">
        <v>196064</v>
      </c>
      <c r="S59" s="124">
        <v>185335</v>
      </c>
      <c r="T59" s="108"/>
      <c r="U59" s="124">
        <v>189780</v>
      </c>
      <c r="V59" s="108"/>
      <c r="W59" s="124">
        <v>189838</v>
      </c>
      <c r="X59" s="109"/>
      <c r="Y59" s="114"/>
      <c r="Z59" s="113">
        <v>256924</v>
      </c>
      <c r="AA59" s="124">
        <v>257957</v>
      </c>
      <c r="AB59" s="108"/>
      <c r="AC59" s="124">
        <v>250379</v>
      </c>
      <c r="AD59" s="108"/>
      <c r="AE59" s="124">
        <v>227992</v>
      </c>
      <c r="AF59" s="109"/>
      <c r="AG59" s="114"/>
      <c r="AH59" s="113">
        <v>111821</v>
      </c>
      <c r="AI59" s="124">
        <v>110948</v>
      </c>
      <c r="AJ59" s="108"/>
      <c r="AK59" s="108">
        <v>110988</v>
      </c>
      <c r="AL59" s="124"/>
      <c r="AM59" s="124">
        <v>102351</v>
      </c>
      <c r="AN59" s="109"/>
      <c r="AO59" s="114"/>
      <c r="AP59" s="113">
        <v>120803</v>
      </c>
      <c r="AQ59" s="108">
        <v>118908</v>
      </c>
      <c r="AR59" s="108"/>
      <c r="AS59" s="108">
        <v>117105</v>
      </c>
      <c r="AT59" s="109"/>
    </row>
    <row r="60" spans="1:46" s="105" customFormat="1" ht="6.75" customHeight="1" x14ac:dyDescent="0.3">
      <c r="A60" s="89"/>
      <c r="B60" s="113"/>
      <c r="C60" s="124"/>
      <c r="D60" s="108"/>
      <c r="E60" s="124"/>
      <c r="F60" s="108"/>
      <c r="G60" s="124"/>
      <c r="H60" s="109"/>
      <c r="I60" s="116"/>
      <c r="J60" s="113"/>
      <c r="K60" s="124"/>
      <c r="L60" s="108"/>
      <c r="M60" s="124"/>
      <c r="N60" s="108"/>
      <c r="O60" s="124"/>
      <c r="P60" s="109"/>
      <c r="Q60" s="116"/>
      <c r="R60" s="113"/>
      <c r="S60" s="124"/>
      <c r="T60" s="108"/>
      <c r="U60" s="124"/>
      <c r="V60" s="108"/>
      <c r="W60" s="124"/>
      <c r="X60" s="109"/>
      <c r="Y60" s="116"/>
      <c r="Z60" s="113"/>
      <c r="AA60" s="124"/>
      <c r="AB60" s="108"/>
      <c r="AC60" s="124"/>
      <c r="AD60" s="108"/>
      <c r="AE60" s="124"/>
      <c r="AF60" s="109"/>
      <c r="AG60" s="116"/>
      <c r="AH60" s="113"/>
      <c r="AI60" s="124"/>
      <c r="AJ60" s="108"/>
      <c r="AK60" s="108"/>
      <c r="AL60" s="124"/>
      <c r="AM60" s="124"/>
      <c r="AN60" s="109"/>
      <c r="AO60" s="116"/>
      <c r="AP60" s="113"/>
      <c r="AQ60" s="108"/>
      <c r="AR60" s="108"/>
      <c r="AS60" s="124"/>
      <c r="AT60" s="109"/>
    </row>
    <row r="61" spans="1:46" s="105" customFormat="1" x14ac:dyDescent="0.3">
      <c r="A61" s="89" t="s">
        <v>39</v>
      </c>
      <c r="B61" s="113">
        <v>109863</v>
      </c>
      <c r="C61" s="124">
        <v>113528</v>
      </c>
      <c r="D61" s="108"/>
      <c r="E61" s="124">
        <v>121645</v>
      </c>
      <c r="F61" s="108"/>
      <c r="G61" s="124">
        <v>0</v>
      </c>
      <c r="H61" s="109"/>
      <c r="I61" s="114"/>
      <c r="J61" s="113">
        <v>94555</v>
      </c>
      <c r="K61" s="124">
        <v>95460</v>
      </c>
      <c r="L61" s="108"/>
      <c r="M61" s="124">
        <v>103360</v>
      </c>
      <c r="N61" s="108"/>
      <c r="O61" s="124">
        <v>110004</v>
      </c>
      <c r="P61" s="109"/>
      <c r="Q61" s="114"/>
      <c r="R61" s="113">
        <v>52806</v>
      </c>
      <c r="S61" s="124">
        <v>85248</v>
      </c>
      <c r="T61" s="108"/>
      <c r="U61" s="124">
        <v>89512</v>
      </c>
      <c r="V61" s="108"/>
      <c r="W61" s="124">
        <v>92840</v>
      </c>
      <c r="X61" s="109"/>
      <c r="Y61" s="114"/>
      <c r="Z61" s="113">
        <v>83106</v>
      </c>
      <c r="AA61" s="124">
        <v>85047</v>
      </c>
      <c r="AB61" s="108"/>
      <c r="AC61" s="124">
        <v>87090</v>
      </c>
      <c r="AD61" s="108"/>
      <c r="AE61" s="124">
        <v>90002</v>
      </c>
      <c r="AF61" s="109"/>
      <c r="AG61" s="114"/>
      <c r="AH61" s="113">
        <v>26704</v>
      </c>
      <c r="AI61" s="124">
        <v>27975</v>
      </c>
      <c r="AJ61" s="108"/>
      <c r="AK61" s="108">
        <v>31311</v>
      </c>
      <c r="AL61" s="124"/>
      <c r="AM61" s="124">
        <v>35453</v>
      </c>
      <c r="AN61" s="109"/>
      <c r="AO61" s="114"/>
      <c r="AP61" s="113">
        <v>18356</v>
      </c>
      <c r="AQ61" s="108">
        <v>20874</v>
      </c>
      <c r="AR61" s="108"/>
      <c r="AS61" s="108">
        <v>25466</v>
      </c>
      <c r="AT61" s="109"/>
    </row>
    <row r="62" spans="1:46" ht="7.5" customHeight="1" x14ac:dyDescent="0.3">
      <c r="A62" s="43"/>
      <c r="B62" s="113"/>
      <c r="C62" s="122"/>
      <c r="D62" s="122"/>
      <c r="E62" s="122"/>
      <c r="F62" s="122"/>
      <c r="G62" s="122"/>
      <c r="H62" s="123"/>
      <c r="I62" s="116"/>
      <c r="J62" s="113"/>
      <c r="K62" s="122"/>
      <c r="L62" s="122"/>
      <c r="M62" s="122"/>
      <c r="N62" s="122"/>
      <c r="O62" s="122"/>
      <c r="P62" s="123"/>
      <c r="Q62" s="116"/>
      <c r="R62" s="113"/>
      <c r="S62" s="122"/>
      <c r="T62" s="122"/>
      <c r="U62" s="122"/>
      <c r="V62" s="122"/>
      <c r="W62" s="122"/>
      <c r="X62" s="123"/>
      <c r="Y62" s="116"/>
      <c r="Z62" s="113"/>
      <c r="AA62" s="122"/>
      <c r="AB62" s="122"/>
      <c r="AC62" s="122"/>
      <c r="AD62" s="122"/>
      <c r="AE62" s="122"/>
      <c r="AF62" s="123"/>
      <c r="AG62" s="116"/>
      <c r="AH62" s="113"/>
      <c r="AI62" s="122"/>
      <c r="AJ62" s="122"/>
      <c r="AK62" s="122"/>
      <c r="AL62" s="122"/>
      <c r="AM62" s="122"/>
      <c r="AN62" s="123"/>
      <c r="AO62" s="116"/>
      <c r="AP62" s="181"/>
      <c r="AQ62" s="122"/>
      <c r="AR62" s="122"/>
      <c r="AS62" s="122"/>
      <c r="AT62" s="123"/>
    </row>
    <row r="63" spans="1:46" s="105" customFormat="1" x14ac:dyDescent="0.3">
      <c r="A63" s="89" t="s">
        <v>69</v>
      </c>
      <c r="B63" s="113">
        <v>834</v>
      </c>
      <c r="C63" s="114">
        <v>1347</v>
      </c>
      <c r="D63" s="124"/>
      <c r="E63" s="114">
        <v>1877</v>
      </c>
      <c r="F63" s="124"/>
      <c r="G63" s="114">
        <v>1957</v>
      </c>
      <c r="H63" s="125"/>
      <c r="I63" s="116"/>
      <c r="J63" s="113">
        <v>482</v>
      </c>
      <c r="K63" s="114">
        <v>1008</v>
      </c>
      <c r="L63" s="124"/>
      <c r="M63" s="114">
        <v>2166</v>
      </c>
      <c r="N63" s="124"/>
      <c r="O63" s="114">
        <v>3142</v>
      </c>
      <c r="P63" s="125"/>
      <c r="Q63" s="116"/>
      <c r="R63" s="113">
        <v>362</v>
      </c>
      <c r="S63" s="114">
        <v>399</v>
      </c>
      <c r="T63" s="124"/>
      <c r="U63" s="114">
        <v>400</v>
      </c>
      <c r="V63" s="124"/>
      <c r="W63" s="114">
        <v>901</v>
      </c>
      <c r="X63" s="125"/>
      <c r="Y63" s="116"/>
      <c r="Z63" s="113">
        <v>669</v>
      </c>
      <c r="AA63" s="114">
        <v>972</v>
      </c>
      <c r="AB63" s="124"/>
      <c r="AC63" s="114">
        <v>1196</v>
      </c>
      <c r="AD63" s="124"/>
      <c r="AE63" s="114">
        <v>1589</v>
      </c>
      <c r="AF63" s="125"/>
      <c r="AG63" s="116"/>
      <c r="AH63" s="113">
        <v>106</v>
      </c>
      <c r="AI63" s="114">
        <v>1098</v>
      </c>
      <c r="AJ63" s="124"/>
      <c r="AK63" s="114">
        <v>1383</v>
      </c>
      <c r="AL63" s="124"/>
      <c r="AM63" s="114">
        <v>2148</v>
      </c>
      <c r="AN63" s="125"/>
      <c r="AO63" s="116"/>
      <c r="AP63" s="183">
        <v>36</v>
      </c>
      <c r="AQ63" s="108">
        <v>291</v>
      </c>
      <c r="AR63" s="124"/>
      <c r="AS63" s="108">
        <v>209</v>
      </c>
      <c r="AT63" s="125"/>
    </row>
    <row r="64" spans="1:46" s="105" customFormat="1" ht="7.5" customHeight="1" x14ac:dyDescent="0.3">
      <c r="A64" s="89"/>
      <c r="B64" s="113"/>
      <c r="C64" s="124"/>
      <c r="D64" s="124"/>
      <c r="E64" s="114"/>
      <c r="F64" s="124"/>
      <c r="G64" s="124"/>
      <c r="H64" s="125"/>
      <c r="I64" s="116"/>
      <c r="J64" s="113"/>
      <c r="K64" s="124"/>
      <c r="L64" s="124"/>
      <c r="M64" s="114"/>
      <c r="N64" s="124"/>
      <c r="O64" s="124"/>
      <c r="P64" s="125"/>
      <c r="Q64" s="116"/>
      <c r="R64" s="113"/>
      <c r="S64" s="124"/>
      <c r="T64" s="124"/>
      <c r="U64" s="114"/>
      <c r="V64" s="124"/>
      <c r="W64" s="124"/>
      <c r="X64" s="125"/>
      <c r="Y64" s="116"/>
      <c r="Z64" s="113"/>
      <c r="AA64" s="124"/>
      <c r="AB64" s="124"/>
      <c r="AC64" s="114"/>
      <c r="AD64" s="124"/>
      <c r="AE64" s="124"/>
      <c r="AF64" s="125"/>
      <c r="AG64" s="116"/>
      <c r="AH64" s="113"/>
      <c r="AI64" s="124"/>
      <c r="AJ64" s="124"/>
      <c r="AK64" s="114"/>
      <c r="AL64" s="124"/>
      <c r="AM64" s="124"/>
      <c r="AN64" s="125"/>
      <c r="AO64" s="116"/>
      <c r="AP64" s="183"/>
      <c r="AQ64" s="124"/>
      <c r="AR64" s="124"/>
      <c r="AS64" s="124"/>
      <c r="AT64" s="125"/>
    </row>
    <row r="65" spans="1:46" s="105" customFormat="1" x14ac:dyDescent="0.3">
      <c r="A65" s="127" t="s">
        <v>70</v>
      </c>
      <c r="B65" s="113"/>
      <c r="C65" s="114"/>
      <c r="D65" s="124"/>
      <c r="E65" s="114"/>
      <c r="F65" s="124"/>
      <c r="G65" s="114"/>
      <c r="H65" s="125"/>
      <c r="I65" s="116"/>
      <c r="J65" s="113"/>
      <c r="K65" s="114"/>
      <c r="L65" s="124"/>
      <c r="M65" s="114"/>
      <c r="N65" s="124"/>
      <c r="O65" s="114"/>
      <c r="P65" s="125"/>
      <c r="Q65" s="116"/>
      <c r="R65" s="113"/>
      <c r="S65" s="114"/>
      <c r="T65" s="124"/>
      <c r="U65" s="114"/>
      <c r="V65" s="124"/>
      <c r="W65" s="114"/>
      <c r="X65" s="125"/>
      <c r="Y65" s="116"/>
      <c r="Z65" s="113"/>
      <c r="AA65" s="114"/>
      <c r="AB65" s="124"/>
      <c r="AC65" s="114"/>
      <c r="AD65" s="124"/>
      <c r="AE65" s="114"/>
      <c r="AF65" s="125"/>
      <c r="AG65" s="116"/>
      <c r="AH65" s="113"/>
      <c r="AI65" s="114"/>
      <c r="AJ65" s="124"/>
      <c r="AK65" s="114"/>
      <c r="AL65" s="124"/>
      <c r="AM65" s="114"/>
      <c r="AN65" s="125"/>
      <c r="AO65" s="116"/>
      <c r="AP65" s="183"/>
      <c r="AQ65" s="108"/>
      <c r="AR65" s="124"/>
      <c r="AS65" s="108"/>
      <c r="AT65" s="125"/>
    </row>
    <row r="66" spans="1:46" s="105" customFormat="1" x14ac:dyDescent="0.3">
      <c r="A66" s="89" t="s">
        <v>71</v>
      </c>
      <c r="B66" s="153"/>
      <c r="C66" s="131"/>
      <c r="D66" s="129"/>
      <c r="E66" s="131"/>
      <c r="F66" s="129"/>
      <c r="G66" s="131"/>
      <c r="H66" s="154"/>
      <c r="I66" s="155"/>
      <c r="J66" s="153"/>
      <c r="K66" s="131"/>
      <c r="L66" s="129"/>
      <c r="M66" s="131"/>
      <c r="N66" s="129"/>
      <c r="O66" s="131">
        <v>0.76200000000000001</v>
      </c>
      <c r="P66" s="154"/>
      <c r="Q66" s="155"/>
      <c r="R66" s="153"/>
      <c r="S66" s="131"/>
      <c r="T66" s="129"/>
      <c r="U66" s="131"/>
      <c r="V66" s="129"/>
      <c r="W66" s="131">
        <v>0.76200000000000001</v>
      </c>
      <c r="X66" s="154"/>
      <c r="Y66" s="155"/>
      <c r="Z66" s="153"/>
      <c r="AA66" s="131"/>
      <c r="AB66" s="129"/>
      <c r="AC66" s="131"/>
      <c r="AD66" s="129"/>
      <c r="AE66" s="131">
        <v>0.66400000000000003</v>
      </c>
      <c r="AF66" s="154"/>
      <c r="AG66" s="155"/>
      <c r="AH66" s="153"/>
      <c r="AI66" s="131"/>
      <c r="AJ66" s="129"/>
      <c r="AK66" s="131"/>
      <c r="AL66" s="129"/>
      <c r="AM66" s="131">
        <v>0.96499999999999997</v>
      </c>
      <c r="AN66" s="154"/>
      <c r="AO66" s="155"/>
      <c r="AP66" s="153"/>
      <c r="AQ66" s="129"/>
      <c r="AR66" s="129"/>
      <c r="AS66" s="131">
        <v>0.96099999999999997</v>
      </c>
      <c r="AT66" s="154"/>
    </row>
    <row r="67" spans="1:46" s="105" customFormat="1" ht="15" thickBot="1" x14ac:dyDescent="0.35">
      <c r="A67" s="133" t="s">
        <v>72</v>
      </c>
      <c r="B67" s="157"/>
      <c r="C67" s="142"/>
      <c r="D67" s="136"/>
      <c r="E67" s="142"/>
      <c r="F67" s="136"/>
      <c r="G67" s="142"/>
      <c r="H67" s="158"/>
      <c r="I67" s="136"/>
      <c r="J67" s="157"/>
      <c r="K67" s="142"/>
      <c r="L67" s="136"/>
      <c r="M67" s="142"/>
      <c r="N67" s="136"/>
      <c r="O67" s="142">
        <v>0.68500000000000005</v>
      </c>
      <c r="P67" s="158"/>
      <c r="Q67" s="136"/>
      <c r="R67" s="157"/>
      <c r="S67" s="142"/>
      <c r="T67" s="136"/>
      <c r="U67" s="142"/>
      <c r="V67" s="136"/>
      <c r="W67" s="142">
        <v>0.69399999999999995</v>
      </c>
      <c r="X67" s="158"/>
      <c r="Y67" s="136"/>
      <c r="Z67" s="157"/>
      <c r="AA67" s="142"/>
      <c r="AB67" s="136"/>
      <c r="AC67" s="142"/>
      <c r="AD67" s="136"/>
      <c r="AE67" s="142">
        <v>0.624</v>
      </c>
      <c r="AF67" s="158"/>
      <c r="AG67" s="136"/>
      <c r="AH67" s="157"/>
      <c r="AI67" s="142"/>
      <c r="AJ67" s="136"/>
      <c r="AK67" s="142"/>
      <c r="AL67" s="136"/>
      <c r="AM67" s="142"/>
      <c r="AN67" s="158"/>
      <c r="AO67" s="136"/>
      <c r="AP67" s="157"/>
      <c r="AQ67" s="136"/>
      <c r="AR67" s="136"/>
      <c r="AS67" s="142"/>
      <c r="AT67" s="158"/>
    </row>
    <row r="68" spans="1:46" s="105" customFormat="1" x14ac:dyDescent="0.3">
      <c r="B68" s="147"/>
      <c r="C68" s="147"/>
      <c r="D68" s="148"/>
      <c r="E68" s="148"/>
      <c r="F68" s="148"/>
      <c r="G68" s="148"/>
      <c r="H68" s="148"/>
      <c r="I68" s="149"/>
      <c r="J68" s="147"/>
      <c r="K68" s="147"/>
      <c r="L68" s="148"/>
      <c r="M68" s="148"/>
      <c r="N68" s="148"/>
      <c r="O68" s="148"/>
      <c r="P68" s="148"/>
      <c r="Q68" s="149"/>
      <c r="R68" s="147"/>
      <c r="S68" s="147"/>
      <c r="T68" s="148"/>
      <c r="U68" s="148"/>
      <c r="V68" s="148"/>
      <c r="W68" s="148"/>
      <c r="X68" s="148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8"/>
      <c r="AQ68" s="148"/>
      <c r="AR68" s="148"/>
      <c r="AS68" s="148"/>
      <c r="AT68" s="148"/>
    </row>
    <row r="69" spans="1:46" x14ac:dyDescent="0.3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  <c r="AP69" s="66"/>
      <c r="AQ69" s="66"/>
      <c r="AR69" s="66"/>
      <c r="AS69" s="66"/>
      <c r="AT69" s="66"/>
    </row>
    <row r="70" spans="1:46" x14ac:dyDescent="0.3">
      <c r="A70" s="4"/>
      <c r="B70" s="66"/>
      <c r="C70" s="66"/>
      <c r="D70" s="66"/>
      <c r="E70" s="66"/>
      <c r="F70" s="66"/>
      <c r="G70" s="66"/>
      <c r="H70" s="66"/>
      <c r="I70" s="150"/>
      <c r="J70" s="66"/>
      <c r="K70" s="66"/>
      <c r="L70" s="66"/>
      <c r="M70" s="66"/>
      <c r="N70" s="66"/>
      <c r="O70" s="66"/>
      <c r="P70" s="66"/>
      <c r="Q70" s="150"/>
      <c r="R70" s="66"/>
      <c r="S70" s="66"/>
      <c r="T70" s="66"/>
      <c r="U70" s="66"/>
      <c r="V70" s="66"/>
      <c r="W70" s="66"/>
      <c r="X70" s="66"/>
      <c r="Y70" s="150"/>
      <c r="Z70" s="66"/>
      <c r="AA70" s="66"/>
      <c r="AB70" s="66"/>
      <c r="AC70" s="66"/>
      <c r="AD70" s="66"/>
      <c r="AE70" s="66"/>
      <c r="AF70" s="66"/>
      <c r="AG70" s="150"/>
      <c r="AH70" s="66"/>
      <c r="AI70" s="66"/>
      <c r="AJ70" s="66"/>
      <c r="AK70" s="66"/>
      <c r="AL70" s="66"/>
      <c r="AM70" s="66"/>
      <c r="AN70" s="66"/>
      <c r="AO70" s="150"/>
      <c r="AP70" s="66"/>
      <c r="AQ70" s="66"/>
      <c r="AR70" s="66"/>
      <c r="AS70" s="66"/>
      <c r="AT70" s="66"/>
    </row>
    <row r="71" spans="1:46" x14ac:dyDescent="0.3">
      <c r="A71" s="4"/>
      <c r="B71" s="66"/>
      <c r="C71" s="66"/>
      <c r="D71" s="66"/>
      <c r="E71" s="66"/>
      <c r="F71" s="66"/>
      <c r="G71" s="66"/>
      <c r="H71" s="66"/>
      <c r="I71" s="149"/>
      <c r="J71" s="66"/>
      <c r="K71" s="66"/>
      <c r="L71" s="66"/>
      <c r="M71" s="66"/>
      <c r="N71" s="66"/>
      <c r="O71" s="66"/>
      <c r="P71" s="66"/>
      <c r="Q71" s="149"/>
      <c r="R71" s="66"/>
      <c r="S71" s="66"/>
      <c r="T71" s="66"/>
      <c r="U71" s="66"/>
      <c r="V71" s="66"/>
      <c r="W71" s="66"/>
      <c r="X71" s="66"/>
      <c r="Y71" s="149"/>
      <c r="Z71" s="66"/>
      <c r="AA71" s="66"/>
      <c r="AB71" s="66"/>
      <c r="AC71" s="66"/>
      <c r="AD71" s="66"/>
      <c r="AE71" s="66"/>
      <c r="AF71" s="66"/>
      <c r="AG71" s="149"/>
      <c r="AH71" s="66"/>
      <c r="AI71" s="66"/>
      <c r="AJ71" s="66"/>
      <c r="AK71" s="66"/>
      <c r="AL71" s="66"/>
      <c r="AM71" s="66"/>
      <c r="AN71" s="66"/>
      <c r="AO71" s="149"/>
      <c r="AP71" s="66"/>
      <c r="AQ71" s="66"/>
      <c r="AR71" s="66"/>
      <c r="AS71" s="66"/>
      <c r="AT71" s="66"/>
    </row>
    <row r="72" spans="1:46" x14ac:dyDescent="0.3">
      <c r="A72" s="4"/>
      <c r="B72" s="66"/>
      <c r="C72" s="66"/>
      <c r="D72" s="66"/>
      <c r="E72" s="66"/>
      <c r="F72" s="66"/>
      <c r="G72" s="66"/>
      <c r="H72" s="66"/>
      <c r="I72" s="149"/>
      <c r="J72" s="66"/>
      <c r="K72" s="66"/>
      <c r="L72" s="66"/>
      <c r="M72" s="66"/>
      <c r="N72" s="66"/>
      <c r="O72" s="66"/>
      <c r="P72" s="66"/>
      <c r="Q72" s="149"/>
      <c r="R72" s="66"/>
      <c r="S72" s="66"/>
      <c r="T72" s="66"/>
      <c r="U72" s="66"/>
      <c r="V72" s="66"/>
      <c r="W72" s="66"/>
      <c r="X72" s="66"/>
      <c r="Y72" s="149"/>
      <c r="Z72" s="66"/>
      <c r="AA72" s="66"/>
      <c r="AB72" s="66"/>
      <c r="AC72" s="66"/>
      <c r="AD72" s="66"/>
      <c r="AE72" s="66"/>
      <c r="AF72" s="66"/>
      <c r="AG72" s="149"/>
      <c r="AH72" s="66"/>
      <c r="AI72" s="66"/>
      <c r="AJ72" s="66"/>
      <c r="AK72" s="66"/>
      <c r="AL72" s="66"/>
      <c r="AM72" s="66"/>
      <c r="AN72" s="66"/>
      <c r="AO72" s="149"/>
      <c r="AP72" s="66"/>
      <c r="AQ72" s="66"/>
      <c r="AR72" s="66"/>
      <c r="AS72" s="66"/>
      <c r="AT72" s="66"/>
    </row>
    <row r="73" spans="1:46" x14ac:dyDescent="0.3">
      <c r="A73" s="4"/>
      <c r="B73" s="66"/>
      <c r="C73" s="66"/>
      <c r="D73" s="66"/>
      <c r="E73" s="66"/>
      <c r="F73" s="66"/>
      <c r="G73" s="66"/>
      <c r="H73" s="66"/>
      <c r="I73" s="149"/>
      <c r="J73" s="66"/>
      <c r="K73" s="66"/>
      <c r="L73" s="66"/>
      <c r="M73" s="66"/>
      <c r="N73" s="66"/>
      <c r="O73" s="66"/>
      <c r="P73" s="66"/>
      <c r="Q73" s="149"/>
      <c r="R73" s="66"/>
      <c r="S73" s="66"/>
      <c r="T73" s="66"/>
      <c r="U73" s="66"/>
      <c r="V73" s="66"/>
      <c r="W73" s="66"/>
      <c r="X73" s="66"/>
      <c r="Y73" s="149"/>
      <c r="Z73" s="66"/>
      <c r="AA73" s="66"/>
      <c r="AB73" s="66"/>
      <c r="AC73" s="66"/>
      <c r="AD73" s="66"/>
      <c r="AE73" s="66"/>
      <c r="AF73" s="66"/>
      <c r="AG73" s="149"/>
      <c r="AH73" s="66"/>
      <c r="AI73" s="66"/>
      <c r="AJ73" s="66"/>
      <c r="AK73" s="66"/>
      <c r="AL73" s="66"/>
      <c r="AM73" s="66"/>
      <c r="AN73" s="66"/>
      <c r="AO73" s="149"/>
      <c r="AP73" s="66"/>
      <c r="AQ73" s="66"/>
      <c r="AR73" s="66"/>
      <c r="AS73" s="66"/>
      <c r="AT73" s="66"/>
    </row>
    <row r="74" spans="1:46" x14ac:dyDescent="0.3">
      <c r="A74" s="4"/>
      <c r="B74" s="66"/>
      <c r="C74" s="66"/>
      <c r="D74" s="66"/>
      <c r="E74" s="66"/>
      <c r="F74" s="66"/>
      <c r="G74" s="66"/>
      <c r="H74" s="66"/>
      <c r="I74" s="149"/>
      <c r="J74" s="66"/>
      <c r="K74" s="66"/>
      <c r="L74" s="66"/>
      <c r="M74" s="66"/>
      <c r="N74" s="66"/>
      <c r="O74" s="66"/>
      <c r="P74" s="66"/>
      <c r="Q74" s="149"/>
      <c r="R74" s="66"/>
      <c r="S74" s="66"/>
      <c r="T74" s="66"/>
      <c r="U74" s="66"/>
      <c r="V74" s="66"/>
      <c r="W74" s="66"/>
      <c r="X74" s="66"/>
      <c r="Y74" s="149"/>
      <c r="Z74" s="66"/>
      <c r="AA74" s="66"/>
      <c r="AB74" s="66"/>
      <c r="AC74" s="66"/>
      <c r="AD74" s="66"/>
      <c r="AE74" s="66"/>
      <c r="AF74" s="66"/>
      <c r="AG74" s="149"/>
      <c r="AH74" s="66"/>
      <c r="AI74" s="66"/>
      <c r="AJ74" s="66"/>
      <c r="AK74" s="66"/>
      <c r="AL74" s="66"/>
      <c r="AM74" s="66"/>
      <c r="AN74" s="66"/>
      <c r="AO74" s="149"/>
      <c r="AP74" s="66"/>
      <c r="AQ74" s="66"/>
      <c r="AR74" s="66"/>
      <c r="AS74" s="66"/>
      <c r="AT74" s="66"/>
    </row>
    <row r="75" spans="1:46" x14ac:dyDescent="0.3">
      <c r="A75" s="4"/>
      <c r="B75" s="66"/>
      <c r="C75" s="66"/>
      <c r="D75" s="66"/>
      <c r="E75" s="66"/>
      <c r="F75" s="66"/>
      <c r="G75" s="66"/>
      <c r="H75" s="66"/>
      <c r="I75" s="149"/>
      <c r="J75" s="66"/>
      <c r="K75" s="66"/>
      <c r="L75" s="66"/>
      <c r="M75" s="66"/>
      <c r="N75" s="66"/>
      <c r="O75" s="66"/>
      <c r="P75" s="66"/>
      <c r="Q75" s="149"/>
      <c r="R75" s="66"/>
      <c r="S75" s="66"/>
      <c r="T75" s="66"/>
      <c r="U75" s="66"/>
      <c r="V75" s="66"/>
      <c r="W75" s="66"/>
      <c r="X75" s="66"/>
      <c r="Y75" s="149"/>
      <c r="Z75" s="66"/>
      <c r="AA75" s="66"/>
      <c r="AB75" s="66"/>
      <c r="AC75" s="66"/>
      <c r="AD75" s="66"/>
      <c r="AE75" s="66"/>
      <c r="AF75" s="66"/>
      <c r="AG75" s="149"/>
      <c r="AH75" s="66"/>
      <c r="AI75" s="66"/>
      <c r="AJ75" s="66"/>
      <c r="AK75" s="66"/>
      <c r="AL75" s="66"/>
      <c r="AM75" s="66"/>
      <c r="AN75" s="66"/>
      <c r="AO75" s="149"/>
      <c r="AP75" s="66"/>
      <c r="AQ75" s="66"/>
      <c r="AR75" s="66"/>
      <c r="AS75" s="66"/>
      <c r="AT75" s="66"/>
    </row>
    <row r="76" spans="1:46" x14ac:dyDescent="0.3">
      <c r="B76" s="149"/>
      <c r="C76" s="149"/>
      <c r="D76" s="149"/>
      <c r="E76" s="149"/>
      <c r="F76" s="149"/>
      <c r="G76" s="149"/>
      <c r="H76" s="149"/>
      <c r="J76" s="149"/>
      <c r="K76" s="149"/>
      <c r="L76" s="149"/>
      <c r="M76" s="149"/>
      <c r="N76" s="149"/>
      <c r="O76" s="149"/>
      <c r="P76" s="149"/>
      <c r="R76" s="149"/>
      <c r="S76" s="149"/>
      <c r="T76" s="149"/>
      <c r="U76" s="149"/>
      <c r="V76" s="149"/>
      <c r="W76" s="149"/>
      <c r="X76" s="149"/>
      <c r="Z76" s="149"/>
      <c r="AA76" s="149"/>
      <c r="AB76" s="149"/>
      <c r="AC76" s="149"/>
      <c r="AD76" s="149"/>
      <c r="AE76" s="149"/>
      <c r="AF76" s="149"/>
      <c r="AH76" s="149"/>
      <c r="AI76" s="149"/>
      <c r="AJ76" s="149"/>
      <c r="AK76" s="149"/>
      <c r="AL76" s="149"/>
      <c r="AM76" s="149"/>
      <c r="AN76" s="149"/>
      <c r="AP76" s="149"/>
      <c r="AQ76" s="149"/>
      <c r="AR76" s="149"/>
      <c r="AS76" s="149"/>
      <c r="AT76" s="149"/>
    </row>
  </sheetData>
  <pageMargins left="0.7" right="0.7" top="0.75" bottom="0.75" header="0.3" footer="0.3"/>
  <pageSetup scale="2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 tint="0.59999389629810485"/>
  </sheetPr>
  <dimension ref="A1:F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09375" defaultRowHeight="14.4" outlineLevelRow="1" x14ac:dyDescent="0.3"/>
  <cols>
    <col min="1" max="1" width="40.109375" style="100" customWidth="1"/>
    <col min="2" max="2" width="8" style="100" customWidth="1"/>
    <col min="3" max="3" width="9" style="100" customWidth="1"/>
    <col min="4" max="4" width="10.5546875" style="100" customWidth="1"/>
    <col min="5" max="5" width="10.33203125" style="100" customWidth="1"/>
    <col min="6" max="6" width="12.5546875" style="100" customWidth="1"/>
    <col min="7" max="16384" width="9.109375" style="100"/>
  </cols>
  <sheetData>
    <row r="1" spans="1:6" x14ac:dyDescent="0.3">
      <c r="A1" s="219" t="s">
        <v>44</v>
      </c>
      <c r="B1" s="80">
        <v>72.599999999999994</v>
      </c>
      <c r="C1" s="97"/>
      <c r="D1" s="97"/>
      <c r="E1" s="97"/>
      <c r="F1" s="97"/>
    </row>
    <row r="2" spans="1:6" x14ac:dyDescent="0.3">
      <c r="A2" s="43" t="s">
        <v>45</v>
      </c>
      <c r="B2" s="223">
        <v>20.399999999999999</v>
      </c>
      <c r="C2" s="78"/>
      <c r="D2" s="78"/>
      <c r="E2" s="78"/>
      <c r="F2" s="78"/>
    </row>
    <row r="3" spans="1:6" x14ac:dyDescent="0.3">
      <c r="A3" s="43" t="s">
        <v>46</v>
      </c>
      <c r="B3" s="223">
        <v>5.7</v>
      </c>
      <c r="C3" s="78"/>
      <c r="D3" s="78"/>
      <c r="E3" s="78"/>
      <c r="F3" s="78"/>
    </row>
    <row r="4" spans="1:6" s="105" customFormat="1" ht="15" customHeight="1" x14ac:dyDescent="0.3">
      <c r="A4" s="43" t="s">
        <v>47</v>
      </c>
      <c r="B4" s="223">
        <v>46.5</v>
      </c>
      <c r="C4" s="102"/>
      <c r="D4" s="102"/>
      <c r="E4" s="102"/>
      <c r="F4" s="102"/>
    </row>
    <row r="5" spans="1:6" s="105" customFormat="1" ht="15" customHeight="1" x14ac:dyDescent="0.3">
      <c r="A5" s="43"/>
      <c r="B5" s="223"/>
      <c r="C5" s="102"/>
      <c r="D5" s="102"/>
      <c r="E5" s="102"/>
      <c r="F5" s="102"/>
    </row>
    <row r="6" spans="1:6" s="105" customFormat="1" x14ac:dyDescent="0.3">
      <c r="A6" s="5" t="s">
        <v>159</v>
      </c>
      <c r="B6" s="224">
        <f>B7+B8</f>
        <v>117.9</v>
      </c>
      <c r="C6" s="108"/>
      <c r="D6" s="108"/>
      <c r="E6" s="108"/>
      <c r="F6" s="108"/>
    </row>
    <row r="7" spans="1:6" x14ac:dyDescent="0.3">
      <c r="A7" s="5" t="s">
        <v>142</v>
      </c>
      <c r="B7" s="223">
        <v>50.5</v>
      </c>
      <c r="C7" s="110"/>
      <c r="D7" s="110"/>
      <c r="E7" s="110"/>
      <c r="F7" s="110"/>
    </row>
    <row r="8" spans="1:6" x14ac:dyDescent="0.3">
      <c r="A8" s="5" t="s">
        <v>143</v>
      </c>
      <c r="B8" s="223">
        <v>67.400000000000006</v>
      </c>
      <c r="C8" s="110"/>
      <c r="D8" s="110"/>
      <c r="E8" s="110"/>
      <c r="F8" s="110"/>
    </row>
    <row r="9" spans="1:6" x14ac:dyDescent="0.3">
      <c r="A9" s="5"/>
      <c r="B9" s="223"/>
      <c r="C9" s="110"/>
      <c r="D9" s="110"/>
      <c r="E9" s="110"/>
      <c r="F9" s="110"/>
    </row>
    <row r="10" spans="1:6" ht="15" thickBot="1" x14ac:dyDescent="0.35">
      <c r="A10" s="15" t="s">
        <v>139</v>
      </c>
      <c r="B10" s="225">
        <v>35.799999999999997</v>
      </c>
      <c r="C10" s="110"/>
      <c r="D10" s="110"/>
      <c r="E10" s="110"/>
      <c r="F10" s="110"/>
    </row>
    <row r="11" spans="1:6" x14ac:dyDescent="0.3">
      <c r="A11" s="5"/>
      <c r="B11" s="227"/>
      <c r="C11" s="110"/>
      <c r="D11" s="110"/>
      <c r="E11" s="110"/>
      <c r="F11" s="110"/>
    </row>
    <row r="12" spans="1:6" x14ac:dyDescent="0.3">
      <c r="A12" s="5"/>
      <c r="B12" s="227"/>
      <c r="C12" s="110"/>
      <c r="D12" s="110"/>
      <c r="E12" s="110"/>
      <c r="F12" s="110"/>
    </row>
    <row r="13" spans="1:6" ht="15" thickBot="1" x14ac:dyDescent="0.35">
      <c r="A13" s="5"/>
      <c r="B13" s="110"/>
      <c r="C13" s="110"/>
      <c r="D13" s="110"/>
      <c r="E13" s="110"/>
      <c r="F13" s="110"/>
    </row>
    <row r="14" spans="1:6" ht="15" thickBot="1" x14ac:dyDescent="0.35">
      <c r="A14" s="43"/>
      <c r="B14" s="292">
        <v>2006</v>
      </c>
      <c r="C14" s="293"/>
      <c r="D14" s="293"/>
      <c r="E14" s="293"/>
      <c r="F14" s="294"/>
    </row>
    <row r="15" spans="1:6" s="165" customFormat="1" x14ac:dyDescent="0.3">
      <c r="A15" s="120"/>
      <c r="B15" s="160" t="s">
        <v>5</v>
      </c>
      <c r="C15" s="102" t="s">
        <v>6</v>
      </c>
      <c r="D15" s="102" t="s">
        <v>7</v>
      </c>
      <c r="E15" s="102" t="s">
        <v>8</v>
      </c>
      <c r="F15" s="104" t="s">
        <v>9</v>
      </c>
    </row>
    <row r="16" spans="1:6" x14ac:dyDescent="0.3">
      <c r="A16" s="43"/>
      <c r="B16" s="112"/>
      <c r="C16" s="110"/>
      <c r="D16" s="110"/>
      <c r="E16" s="110"/>
      <c r="F16" s="111"/>
    </row>
    <row r="17" spans="1:6" s="105" customFormat="1" x14ac:dyDescent="0.3">
      <c r="A17" s="89" t="s">
        <v>10</v>
      </c>
      <c r="B17" s="113">
        <v>14489</v>
      </c>
      <c r="C17" s="108">
        <v>24764</v>
      </c>
      <c r="D17" s="108">
        <v>39253</v>
      </c>
      <c r="E17" s="108">
        <v>33063</v>
      </c>
      <c r="F17" s="109">
        <v>72316</v>
      </c>
    </row>
    <row r="18" spans="1:6" s="105" customFormat="1" x14ac:dyDescent="0.3">
      <c r="A18" s="89" t="s">
        <v>11</v>
      </c>
      <c r="B18" s="113">
        <v>9587</v>
      </c>
      <c r="C18" s="108">
        <v>17972</v>
      </c>
      <c r="D18" s="108">
        <v>27559</v>
      </c>
      <c r="E18" s="108">
        <v>23079</v>
      </c>
      <c r="F18" s="109">
        <v>50638</v>
      </c>
    </row>
    <row r="19" spans="1:6" s="105" customFormat="1" x14ac:dyDescent="0.3">
      <c r="A19" s="89" t="s">
        <v>12</v>
      </c>
      <c r="B19" s="113">
        <v>4902</v>
      </c>
      <c r="C19" s="108">
        <v>6792</v>
      </c>
      <c r="D19" s="108">
        <v>11694</v>
      </c>
      <c r="E19" s="108">
        <v>9984</v>
      </c>
      <c r="F19" s="109">
        <v>21678</v>
      </c>
    </row>
    <row r="20" spans="1:6" hidden="1" outlineLevel="1" x14ac:dyDescent="0.3">
      <c r="A20" s="43" t="s">
        <v>13</v>
      </c>
      <c r="B20" s="112">
        <v>1970</v>
      </c>
      <c r="C20" s="110">
        <v>2736</v>
      </c>
      <c r="D20" s="110">
        <v>4706</v>
      </c>
      <c r="E20" s="110">
        <v>3069</v>
      </c>
      <c r="F20" s="111">
        <v>7775</v>
      </c>
    </row>
    <row r="21" spans="1:6" hidden="1" outlineLevel="1" x14ac:dyDescent="0.3">
      <c r="A21" s="43" t="s">
        <v>14</v>
      </c>
      <c r="B21" s="112">
        <v>97</v>
      </c>
      <c r="C21" s="110">
        <v>144</v>
      </c>
      <c r="D21" s="110">
        <v>241</v>
      </c>
      <c r="E21" s="110">
        <v>158</v>
      </c>
      <c r="F21" s="111">
        <v>399</v>
      </c>
    </row>
    <row r="22" spans="1:6" ht="17.25" hidden="1" customHeight="1" outlineLevel="1" x14ac:dyDescent="0.3">
      <c r="A22" s="43" t="s">
        <v>15</v>
      </c>
      <c r="B22" s="112">
        <v>45</v>
      </c>
      <c r="C22" s="110">
        <v>90</v>
      </c>
      <c r="D22" s="110">
        <v>135</v>
      </c>
      <c r="E22" s="110">
        <v>30</v>
      </c>
      <c r="F22" s="111">
        <v>165</v>
      </c>
    </row>
    <row r="23" spans="1:6" ht="15" hidden="1" customHeight="1" outlineLevel="1" x14ac:dyDescent="0.3">
      <c r="A23" s="43" t="s">
        <v>16</v>
      </c>
      <c r="B23" s="112">
        <v>0</v>
      </c>
      <c r="C23" s="110">
        <v>0</v>
      </c>
      <c r="D23" s="110">
        <v>0</v>
      </c>
      <c r="E23" s="110">
        <v>0</v>
      </c>
      <c r="F23" s="111"/>
    </row>
    <row r="24" spans="1:6" s="105" customFormat="1" collapsed="1" x14ac:dyDescent="0.3">
      <c r="A24" s="89" t="s">
        <v>17</v>
      </c>
      <c r="B24" s="113">
        <v>2790</v>
      </c>
      <c r="C24" s="108">
        <v>3822</v>
      </c>
      <c r="D24" s="108">
        <v>6612</v>
      </c>
      <c r="E24" s="110">
        <v>6727</v>
      </c>
      <c r="F24" s="109">
        <v>13339</v>
      </c>
    </row>
    <row r="25" spans="1:6" ht="15" hidden="1" customHeight="1" outlineLevel="1" x14ac:dyDescent="0.3">
      <c r="A25" s="43" t="s">
        <v>18</v>
      </c>
      <c r="B25" s="112">
        <v>-165</v>
      </c>
      <c r="C25" s="108">
        <v>-30</v>
      </c>
      <c r="D25" s="110">
        <v>-195</v>
      </c>
      <c r="E25" s="110">
        <v>43</v>
      </c>
      <c r="F25" s="111">
        <v>-152</v>
      </c>
    </row>
    <row r="26" spans="1:6" ht="15" hidden="1" customHeight="1" outlineLevel="1" x14ac:dyDescent="0.3">
      <c r="A26" s="43" t="s">
        <v>19</v>
      </c>
      <c r="B26" s="112">
        <v>-23</v>
      </c>
      <c r="C26" s="108">
        <v>-4</v>
      </c>
      <c r="D26" s="110">
        <v>-27</v>
      </c>
      <c r="E26" s="110">
        <v>-3</v>
      </c>
      <c r="F26" s="111">
        <v>-30</v>
      </c>
    </row>
    <row r="27" spans="1:6" ht="15" hidden="1" customHeight="1" outlineLevel="1" x14ac:dyDescent="0.3">
      <c r="A27" s="43" t="s">
        <v>20</v>
      </c>
      <c r="B27" s="112">
        <v>587</v>
      </c>
      <c r="C27" s="108">
        <v>1211</v>
      </c>
      <c r="D27" s="110">
        <v>1798</v>
      </c>
      <c r="E27" s="110">
        <v>1400</v>
      </c>
      <c r="F27" s="111">
        <v>3198</v>
      </c>
    </row>
    <row r="28" spans="1:6" ht="17.25" hidden="1" customHeight="1" outlineLevel="1" x14ac:dyDescent="0.45">
      <c r="A28" s="43" t="s">
        <v>21</v>
      </c>
      <c r="B28" s="117">
        <v>790</v>
      </c>
      <c r="C28" s="118">
        <v>989</v>
      </c>
      <c r="D28" s="118">
        <v>1779</v>
      </c>
      <c r="E28" s="118">
        <v>1612</v>
      </c>
      <c r="F28" s="119">
        <v>3391</v>
      </c>
    </row>
    <row r="29" spans="1:6" s="105" customFormat="1" collapsed="1" x14ac:dyDescent="0.3">
      <c r="A29" s="89" t="s">
        <v>26</v>
      </c>
      <c r="B29" s="113">
        <v>1601</v>
      </c>
      <c r="C29" s="108">
        <v>1656</v>
      </c>
      <c r="D29" s="108">
        <v>3257</v>
      </c>
      <c r="E29" s="110">
        <v>3675</v>
      </c>
      <c r="F29" s="109">
        <v>6932</v>
      </c>
    </row>
    <row r="30" spans="1:6" ht="15" hidden="1" customHeight="1" outlineLevel="1" x14ac:dyDescent="0.3">
      <c r="A30" s="120" t="s">
        <v>57</v>
      </c>
      <c r="B30" s="181"/>
      <c r="C30" s="122"/>
      <c r="D30" s="110"/>
      <c r="E30" s="122"/>
      <c r="F30" s="123"/>
    </row>
    <row r="31" spans="1:6" ht="15" hidden="1" customHeight="1" outlineLevel="1" x14ac:dyDescent="0.3">
      <c r="A31" s="43" t="s">
        <v>21</v>
      </c>
      <c r="B31" s="112">
        <v>790</v>
      </c>
      <c r="C31" s="110">
        <v>989</v>
      </c>
      <c r="D31" s="110">
        <v>1779</v>
      </c>
      <c r="E31" s="110">
        <v>1612</v>
      </c>
      <c r="F31" s="111">
        <v>3391</v>
      </c>
    </row>
    <row r="32" spans="1:6" ht="15" hidden="1" customHeight="1" outlineLevel="1" x14ac:dyDescent="0.3">
      <c r="A32" s="43" t="s">
        <v>19</v>
      </c>
      <c r="B32" s="112">
        <v>-23</v>
      </c>
      <c r="C32" s="110">
        <v>-4</v>
      </c>
      <c r="D32" s="110">
        <v>-27</v>
      </c>
      <c r="E32" s="110">
        <v>-3</v>
      </c>
      <c r="F32" s="111">
        <v>-30</v>
      </c>
    </row>
    <row r="33" spans="1:6" ht="15" hidden="1" customHeight="1" outlineLevel="1" x14ac:dyDescent="0.3">
      <c r="A33" s="43" t="s">
        <v>20</v>
      </c>
      <c r="B33" s="112">
        <v>587</v>
      </c>
      <c r="C33" s="110">
        <v>1211</v>
      </c>
      <c r="D33" s="110">
        <v>1798</v>
      </c>
      <c r="E33" s="110">
        <v>1400</v>
      </c>
      <c r="F33" s="111">
        <v>3198</v>
      </c>
    </row>
    <row r="34" spans="1:6" ht="15" hidden="1" customHeight="1" outlineLevel="1" x14ac:dyDescent="0.3">
      <c r="A34" s="43" t="s">
        <v>58</v>
      </c>
      <c r="B34" s="112">
        <v>337</v>
      </c>
      <c r="C34" s="110">
        <v>542</v>
      </c>
      <c r="D34" s="110">
        <v>879</v>
      </c>
      <c r="E34" s="110">
        <v>167</v>
      </c>
      <c r="F34" s="123">
        <v>1046</v>
      </c>
    </row>
    <row r="35" spans="1:6" s="165" customFormat="1" ht="15" hidden="1" customHeight="1" outlineLevel="1" x14ac:dyDescent="0.3">
      <c r="A35" s="43" t="s">
        <v>59</v>
      </c>
      <c r="B35" s="209">
        <v>0</v>
      </c>
      <c r="C35" s="210">
        <v>0</v>
      </c>
      <c r="D35" s="162">
        <v>0</v>
      </c>
      <c r="E35" s="162">
        <v>0</v>
      </c>
      <c r="F35" s="205">
        <v>0</v>
      </c>
    </row>
    <row r="36" spans="1:6" s="105" customFormat="1" collapsed="1" x14ac:dyDescent="0.3">
      <c r="A36" s="89" t="s">
        <v>60</v>
      </c>
      <c r="B36" s="113">
        <v>3292</v>
      </c>
      <c r="C36" s="108">
        <v>4394</v>
      </c>
      <c r="D36" s="108">
        <v>7686</v>
      </c>
      <c r="E36" s="108">
        <v>6851</v>
      </c>
      <c r="F36" s="109">
        <v>14537</v>
      </c>
    </row>
    <row r="37" spans="1:6" ht="15" hidden="1" customHeight="1" outlineLevel="1" x14ac:dyDescent="0.3">
      <c r="A37" s="43" t="s">
        <v>61</v>
      </c>
      <c r="B37" s="181">
        <v>0</v>
      </c>
      <c r="C37" s="108">
        <v>0</v>
      </c>
      <c r="D37" s="110">
        <v>0</v>
      </c>
      <c r="E37" s="108">
        <v>0</v>
      </c>
      <c r="F37" s="123">
        <v>0</v>
      </c>
    </row>
    <row r="38" spans="1:6" ht="15" hidden="1" customHeight="1" outlineLevel="1" x14ac:dyDescent="0.3">
      <c r="A38" s="43" t="s">
        <v>62</v>
      </c>
      <c r="B38" s="181">
        <v>0</v>
      </c>
      <c r="C38" s="108">
        <v>0</v>
      </c>
      <c r="D38" s="110">
        <v>0</v>
      </c>
      <c r="E38" s="108">
        <v>0</v>
      </c>
      <c r="F38" s="123">
        <v>0</v>
      </c>
    </row>
    <row r="39" spans="1:6" ht="15" hidden="1" customHeight="1" outlineLevel="1" x14ac:dyDescent="0.3">
      <c r="A39" s="43" t="s">
        <v>63</v>
      </c>
      <c r="B39" s="181">
        <v>0</v>
      </c>
      <c r="C39" s="108">
        <v>0</v>
      </c>
      <c r="D39" s="110">
        <v>0</v>
      </c>
      <c r="E39" s="108">
        <v>0</v>
      </c>
      <c r="F39" s="123">
        <v>0</v>
      </c>
    </row>
    <row r="40" spans="1:6" ht="15" hidden="1" customHeight="1" outlineLevel="1" x14ac:dyDescent="0.3">
      <c r="A40" s="43" t="s">
        <v>64</v>
      </c>
      <c r="B40" s="181">
        <v>0</v>
      </c>
      <c r="C40" s="108">
        <v>0</v>
      </c>
      <c r="D40" s="110">
        <v>0</v>
      </c>
      <c r="E40" s="108">
        <v>0</v>
      </c>
      <c r="F40" s="123">
        <v>0</v>
      </c>
    </row>
    <row r="41" spans="1:6" ht="15" hidden="1" customHeight="1" outlineLevel="1" x14ac:dyDescent="0.3">
      <c r="A41" s="43" t="s">
        <v>65</v>
      </c>
      <c r="B41" s="181">
        <v>0</v>
      </c>
      <c r="C41" s="108">
        <v>0</v>
      </c>
      <c r="D41" s="110">
        <v>0</v>
      </c>
      <c r="E41" s="108">
        <v>0</v>
      </c>
      <c r="F41" s="123">
        <v>0</v>
      </c>
    </row>
    <row r="42" spans="1:6" ht="15" hidden="1" customHeight="1" outlineLevel="1" x14ac:dyDescent="0.3">
      <c r="A42" s="43" t="s">
        <v>66</v>
      </c>
      <c r="B42" s="181">
        <v>0</v>
      </c>
      <c r="C42" s="108">
        <v>0</v>
      </c>
      <c r="D42" s="110">
        <v>0</v>
      </c>
      <c r="E42" s="108">
        <v>0</v>
      </c>
      <c r="F42" s="123">
        <v>0</v>
      </c>
    </row>
    <row r="43" spans="1:6" ht="15" hidden="1" customHeight="1" outlineLevel="1" x14ac:dyDescent="0.3">
      <c r="A43" s="43" t="s">
        <v>14</v>
      </c>
      <c r="B43" s="112">
        <v>97</v>
      </c>
      <c r="C43" s="110">
        <v>144</v>
      </c>
      <c r="D43" s="110">
        <v>241</v>
      </c>
      <c r="E43" s="110">
        <v>158</v>
      </c>
      <c r="F43" s="111">
        <v>399</v>
      </c>
    </row>
    <row r="44" spans="1:6" ht="17.25" hidden="1" customHeight="1" outlineLevel="1" x14ac:dyDescent="0.45">
      <c r="A44" s="43" t="s">
        <v>36</v>
      </c>
      <c r="B44" s="117">
        <v>-165</v>
      </c>
      <c r="C44" s="118">
        <v>165</v>
      </c>
      <c r="D44" s="118">
        <v>0</v>
      </c>
      <c r="E44" s="118">
        <v>-62</v>
      </c>
      <c r="F44" s="119">
        <v>-62</v>
      </c>
    </row>
    <row r="45" spans="1:6" s="105" customFormat="1" collapsed="1" x14ac:dyDescent="0.3">
      <c r="A45" s="89" t="s">
        <v>68</v>
      </c>
      <c r="B45" s="113">
        <v>3224</v>
      </c>
      <c r="C45" s="108">
        <v>4703</v>
      </c>
      <c r="D45" s="108">
        <v>7927</v>
      </c>
      <c r="E45" s="108">
        <v>6947</v>
      </c>
      <c r="F45" s="109">
        <v>14874</v>
      </c>
    </row>
    <row r="46" spans="1:6" x14ac:dyDescent="0.3">
      <c r="A46" s="43"/>
      <c r="B46" s="182"/>
      <c r="C46" s="116"/>
      <c r="D46" s="116"/>
      <c r="E46" s="116"/>
      <c r="F46" s="126"/>
    </row>
    <row r="47" spans="1:6" x14ac:dyDescent="0.3">
      <c r="A47" s="43"/>
      <c r="B47" s="182"/>
      <c r="C47" s="116"/>
      <c r="D47" s="116"/>
      <c r="E47" s="116"/>
      <c r="F47" s="126"/>
    </row>
    <row r="48" spans="1:6" s="105" customFormat="1" x14ac:dyDescent="0.3">
      <c r="A48" s="89" t="s">
        <v>27</v>
      </c>
      <c r="B48" s="183">
        <v>92181</v>
      </c>
      <c r="C48" s="124">
        <v>98876</v>
      </c>
      <c r="D48" s="124"/>
      <c r="E48" s="108">
        <v>102591</v>
      </c>
      <c r="F48" s="125"/>
    </row>
    <row r="49" spans="1:6" s="105" customFormat="1" ht="7.5" customHeight="1" x14ac:dyDescent="0.3">
      <c r="A49" s="89"/>
      <c r="B49" s="183"/>
      <c r="C49" s="124"/>
      <c r="D49" s="124"/>
      <c r="E49" s="124"/>
      <c r="F49" s="125"/>
    </row>
    <row r="50" spans="1:6" ht="15" hidden="1" customHeight="1" outlineLevel="1" x14ac:dyDescent="0.3">
      <c r="A50" s="43" t="s">
        <v>28</v>
      </c>
      <c r="B50" s="112">
        <v>44275</v>
      </c>
      <c r="C50" s="110">
        <v>45691</v>
      </c>
      <c r="D50" s="110"/>
      <c r="E50" s="110">
        <v>46684</v>
      </c>
      <c r="F50" s="111"/>
    </row>
    <row r="51" spans="1:6" ht="15" hidden="1" customHeight="1" outlineLevel="1" x14ac:dyDescent="0.3">
      <c r="A51" s="43" t="s">
        <v>30</v>
      </c>
      <c r="B51" s="112">
        <v>19317</v>
      </c>
      <c r="C51" s="110">
        <v>22959</v>
      </c>
      <c r="D51" s="110"/>
      <c r="E51" s="110">
        <v>22024</v>
      </c>
      <c r="F51" s="111"/>
    </row>
    <row r="52" spans="1:6" s="105" customFormat="1" collapsed="1" x14ac:dyDescent="0.3">
      <c r="A52" s="89" t="s">
        <v>31</v>
      </c>
      <c r="B52" s="113">
        <v>63592</v>
      </c>
      <c r="C52" s="108">
        <v>68650</v>
      </c>
      <c r="D52" s="108"/>
      <c r="E52" s="108">
        <v>68708</v>
      </c>
      <c r="F52" s="109"/>
    </row>
    <row r="53" spans="1:6" s="105" customFormat="1" ht="9" customHeight="1" x14ac:dyDescent="0.3">
      <c r="A53" s="89"/>
      <c r="B53" s="113"/>
      <c r="C53" s="108"/>
      <c r="D53" s="108"/>
      <c r="E53" s="124"/>
      <c r="F53" s="109"/>
    </row>
    <row r="54" spans="1:6" s="105" customFormat="1" x14ac:dyDescent="0.3">
      <c r="A54" s="89" t="s">
        <v>39</v>
      </c>
      <c r="B54" s="113">
        <v>28589</v>
      </c>
      <c r="C54" s="108">
        <v>30226</v>
      </c>
      <c r="D54" s="108"/>
      <c r="E54" s="108">
        <v>33883</v>
      </c>
      <c r="F54" s="109"/>
    </row>
    <row r="55" spans="1:6" ht="7.5" customHeight="1" x14ac:dyDescent="0.3">
      <c r="A55" s="43"/>
      <c r="B55" s="181"/>
      <c r="C55" s="122"/>
      <c r="D55" s="122"/>
      <c r="E55" s="122"/>
      <c r="F55" s="123"/>
    </row>
    <row r="56" spans="1:6" s="105" customFormat="1" x14ac:dyDescent="0.3">
      <c r="A56" s="89" t="s">
        <v>69</v>
      </c>
      <c r="B56" s="183"/>
      <c r="C56" s="108"/>
      <c r="D56" s="124"/>
      <c r="E56" s="108"/>
      <c r="F56" s="125"/>
    </row>
    <row r="57" spans="1:6" s="105" customFormat="1" ht="7.5" customHeight="1" x14ac:dyDescent="0.3">
      <c r="A57" s="89"/>
      <c r="B57" s="183"/>
      <c r="C57" s="124"/>
      <c r="D57" s="124"/>
      <c r="E57" s="124"/>
      <c r="F57" s="125"/>
    </row>
    <row r="58" spans="1:6" s="105" customFormat="1" x14ac:dyDescent="0.3">
      <c r="A58" s="127" t="s">
        <v>70</v>
      </c>
      <c r="B58" s="183">
        <v>585</v>
      </c>
      <c r="C58" s="108">
        <v>1477</v>
      </c>
      <c r="D58" s="124"/>
      <c r="E58" s="108">
        <v>1946</v>
      </c>
      <c r="F58" s="125"/>
    </row>
    <row r="59" spans="1:6" s="105" customFormat="1" x14ac:dyDescent="0.3">
      <c r="A59" s="89" t="s">
        <v>71</v>
      </c>
      <c r="B59" s="153"/>
      <c r="C59" s="129"/>
      <c r="D59" s="129"/>
      <c r="E59" s="131"/>
      <c r="F59" s="154"/>
    </row>
    <row r="60" spans="1:6" s="105" customFormat="1" ht="15" thickBot="1" x14ac:dyDescent="0.35">
      <c r="A60" s="133" t="s">
        <v>72</v>
      </c>
      <c r="B60" s="157"/>
      <c r="C60" s="136"/>
      <c r="D60" s="136"/>
      <c r="E60" s="142"/>
      <c r="F60" s="158"/>
    </row>
    <row r="61" spans="1:6" s="105" customFormat="1" x14ac:dyDescent="0.3">
      <c r="B61" s="148"/>
      <c r="C61" s="148"/>
      <c r="D61" s="148"/>
      <c r="E61" s="148"/>
      <c r="F61" s="148"/>
    </row>
    <row r="62" spans="1:6" x14ac:dyDescent="0.3">
      <c r="A62" s="4"/>
      <c r="B62" s="66"/>
      <c r="C62" s="66"/>
      <c r="D62" s="66"/>
      <c r="E62" s="66"/>
      <c r="F62" s="66"/>
    </row>
    <row r="63" spans="1:6" x14ac:dyDescent="0.3">
      <c r="A63" s="4"/>
      <c r="B63" s="66"/>
      <c r="C63" s="66"/>
      <c r="D63" s="66"/>
      <c r="E63" s="66"/>
      <c r="F63" s="66"/>
    </row>
    <row r="64" spans="1:6" x14ac:dyDescent="0.3">
      <c r="A64" s="4"/>
      <c r="B64" s="66"/>
      <c r="C64" s="66"/>
      <c r="D64" s="66"/>
      <c r="E64" s="66"/>
      <c r="F64" s="66"/>
    </row>
    <row r="65" spans="1:6" x14ac:dyDescent="0.3">
      <c r="A65" s="4"/>
      <c r="B65" s="66"/>
      <c r="C65" s="66"/>
      <c r="D65" s="66"/>
      <c r="E65" s="66"/>
      <c r="F65" s="66"/>
    </row>
    <row r="66" spans="1:6" x14ac:dyDescent="0.3">
      <c r="A66" s="4"/>
      <c r="B66" s="66"/>
      <c r="C66" s="66"/>
      <c r="D66" s="66"/>
      <c r="E66" s="66"/>
      <c r="F66" s="66"/>
    </row>
    <row r="67" spans="1:6" x14ac:dyDescent="0.3">
      <c r="A67" s="4"/>
      <c r="B67" s="66"/>
      <c r="C67" s="66"/>
      <c r="D67" s="66"/>
      <c r="E67" s="66"/>
      <c r="F67" s="66"/>
    </row>
    <row r="68" spans="1:6" x14ac:dyDescent="0.3">
      <c r="A68" s="4"/>
      <c r="B68" s="66"/>
      <c r="C68" s="66"/>
      <c r="D68" s="66"/>
      <c r="E68" s="66"/>
      <c r="F68" s="66"/>
    </row>
    <row r="69" spans="1:6" x14ac:dyDescent="0.3">
      <c r="B69" s="149"/>
      <c r="C69" s="149"/>
      <c r="D69" s="149"/>
      <c r="E69" s="149"/>
      <c r="F69" s="149"/>
    </row>
  </sheetData>
  <pageMargins left="0.7" right="0.7" top="0.75" bottom="0.75" header="0.3" footer="0.3"/>
  <pageSetup scale="77" orientation="portrait" verticalDpi="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 tint="0.59999389629810485"/>
  </sheetPr>
  <dimension ref="A1:AV74"/>
  <sheetViews>
    <sheetView workbookViewId="0">
      <pane xSplit="1" ySplit="20" topLeftCell="B21" activePane="bottomRight" state="frozen"/>
      <selection activeCell="B13" sqref="B13"/>
      <selection pane="topRight" activeCell="B13" sqref="B13"/>
      <selection pane="bottomLeft" activeCell="B13" sqref="B13"/>
      <selection pane="bottomRight" activeCell="B6" sqref="B6:B9"/>
    </sheetView>
  </sheetViews>
  <sheetFormatPr defaultColWidth="9.109375" defaultRowHeight="14.4" outlineLevelRow="1" outlineLevelCol="1" x14ac:dyDescent="0.3"/>
  <cols>
    <col min="1" max="1" width="45.5546875" style="4" customWidth="1"/>
    <col min="2" max="3" width="9" style="4" customWidth="1"/>
    <col min="4" max="4" width="8" style="4" hidden="1" customWidth="1" outlineLevel="1"/>
    <col min="5" max="5" width="9" style="4" customWidth="1" collapsed="1"/>
    <col min="6" max="6" width="9" style="4" hidden="1" customWidth="1" outlineLevel="1"/>
    <col min="7" max="7" width="9" style="4" customWidth="1" collapsed="1"/>
    <col min="8" max="8" width="9" style="4" customWidth="1"/>
    <col min="9" max="9" width="3" style="4" customWidth="1"/>
    <col min="10" max="11" width="9" style="4" customWidth="1"/>
    <col min="12" max="12" width="8" style="4" hidden="1" customWidth="1" outlineLevel="1"/>
    <col min="13" max="13" width="9" style="4" customWidth="1" collapsed="1"/>
    <col min="14" max="14" width="9" style="4" hidden="1" customWidth="1" outlineLevel="1"/>
    <col min="15" max="15" width="9" style="4" customWidth="1" collapsed="1"/>
    <col min="16" max="16" width="9" style="4" customWidth="1"/>
    <col min="17" max="17" width="3" style="4" customWidth="1"/>
    <col min="18" max="19" width="9" style="4" customWidth="1"/>
    <col min="20" max="20" width="8" style="4" hidden="1" customWidth="1" outlineLevel="1"/>
    <col min="21" max="21" width="9" style="4" customWidth="1" collapsed="1"/>
    <col min="22" max="22" width="9" style="4" hidden="1" customWidth="1" outlineLevel="1"/>
    <col min="23" max="23" width="9" style="4" customWidth="1" collapsed="1"/>
    <col min="24" max="24" width="9" style="4" customWidth="1"/>
    <col min="25" max="25" width="3" style="4" customWidth="1"/>
    <col min="26" max="27" width="9" style="4" customWidth="1"/>
    <col min="28" max="28" width="8" style="4" hidden="1" customWidth="1" outlineLevel="1"/>
    <col min="29" max="29" width="9" style="4" customWidth="1" collapsed="1"/>
    <col min="30" max="30" width="9" style="4" hidden="1" customWidth="1" outlineLevel="1"/>
    <col min="31" max="31" width="9" style="4" customWidth="1" collapsed="1"/>
    <col min="32" max="32" width="9" style="4" customWidth="1"/>
    <col min="33" max="33" width="3" style="4" customWidth="1"/>
    <col min="34" max="35" width="9" style="4" customWidth="1"/>
    <col min="36" max="36" width="8" style="4" hidden="1" customWidth="1" outlineLevel="1"/>
    <col min="37" max="37" width="9" style="4" customWidth="1" collapsed="1"/>
    <col min="38" max="38" width="9" style="4" hidden="1" customWidth="1" outlineLevel="1"/>
    <col min="39" max="39" width="9" style="4" customWidth="1" collapsed="1"/>
    <col min="40" max="40" width="9" style="4" customWidth="1"/>
    <col min="41" max="41" width="3" style="4" customWidth="1"/>
    <col min="42" max="43" width="9" style="4" customWidth="1"/>
    <col min="44" max="44" width="9" style="4" hidden="1" customWidth="1" outlineLevel="1"/>
    <col min="45" max="45" width="9" style="4" customWidth="1" collapsed="1"/>
    <col min="46" max="46" width="9" style="4" hidden="1" customWidth="1" outlineLevel="1"/>
    <col min="47" max="47" width="9" style="4" customWidth="1" collapsed="1"/>
    <col min="48" max="48" width="9" style="4" customWidth="1"/>
    <col min="49" max="16384" width="9.109375" style="4"/>
  </cols>
  <sheetData>
    <row r="1" spans="1:48" x14ac:dyDescent="0.3">
      <c r="A1" s="219" t="s">
        <v>140</v>
      </c>
      <c r="B1" s="80">
        <v>62.3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x14ac:dyDescent="0.3">
      <c r="A2" s="43" t="s">
        <v>45</v>
      </c>
      <c r="B2" s="223"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</row>
    <row r="3" spans="1:48" ht="15" customHeight="1" x14ac:dyDescent="0.3">
      <c r="A3" s="43" t="s">
        <v>46</v>
      </c>
      <c r="B3" s="223">
        <v>2.8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1:48" s="14" customFormat="1" ht="15" customHeight="1" x14ac:dyDescent="0.3">
      <c r="A4" s="43" t="s">
        <v>47</v>
      </c>
      <c r="B4" s="223">
        <v>41.5</v>
      </c>
      <c r="C4" s="10"/>
      <c r="D4" s="10"/>
      <c r="E4" s="10"/>
      <c r="F4" s="10"/>
      <c r="G4" s="10"/>
      <c r="H4" s="10"/>
      <c r="I4" s="12"/>
      <c r="J4" s="10"/>
      <c r="K4" s="10"/>
      <c r="L4" s="10"/>
      <c r="M4" s="10"/>
      <c r="N4" s="12"/>
      <c r="O4" s="10"/>
      <c r="P4" s="10"/>
      <c r="Q4" s="12"/>
      <c r="R4" s="10"/>
      <c r="S4" s="10"/>
      <c r="T4" s="10"/>
      <c r="U4" s="10"/>
      <c r="V4" s="12"/>
      <c r="W4" s="10"/>
      <c r="X4" s="10"/>
      <c r="Y4" s="12"/>
      <c r="Z4" s="10"/>
      <c r="AA4" s="10"/>
      <c r="AB4" s="10"/>
      <c r="AC4" s="10"/>
      <c r="AD4" s="12"/>
      <c r="AE4" s="10"/>
      <c r="AF4" s="10"/>
      <c r="AG4" s="12"/>
      <c r="AH4" s="10"/>
      <c r="AI4" s="10"/>
      <c r="AJ4" s="10"/>
      <c r="AK4" s="10"/>
      <c r="AL4" s="12"/>
      <c r="AM4" s="10"/>
      <c r="AN4" s="10"/>
      <c r="AO4" s="12"/>
      <c r="AP4" s="10"/>
      <c r="AQ4" s="10"/>
      <c r="AR4" s="10"/>
      <c r="AS4" s="10"/>
      <c r="AT4" s="10"/>
      <c r="AU4" s="10"/>
      <c r="AV4" s="10"/>
    </row>
    <row r="5" spans="1:48" s="14" customFormat="1" ht="15" customHeight="1" x14ac:dyDescent="0.3">
      <c r="A5" s="5"/>
      <c r="B5" s="223"/>
      <c r="C5" s="10"/>
      <c r="D5" s="10"/>
      <c r="E5" s="10"/>
      <c r="F5" s="10"/>
      <c r="G5" s="10"/>
      <c r="H5" s="10"/>
      <c r="I5" s="12"/>
      <c r="J5" s="10"/>
      <c r="K5" s="10"/>
      <c r="L5" s="10"/>
      <c r="M5" s="10"/>
      <c r="N5" s="12"/>
      <c r="O5" s="10"/>
      <c r="P5" s="10"/>
      <c r="Q5" s="12"/>
      <c r="R5" s="10"/>
      <c r="S5" s="10"/>
      <c r="T5" s="10"/>
      <c r="U5" s="10"/>
      <c r="V5" s="12"/>
      <c r="W5" s="10"/>
      <c r="X5" s="10"/>
      <c r="Y5" s="12"/>
      <c r="Z5" s="10"/>
      <c r="AA5" s="10"/>
      <c r="AB5" s="10"/>
      <c r="AC5" s="10"/>
      <c r="AD5" s="12"/>
      <c r="AE5" s="10"/>
      <c r="AF5" s="10"/>
      <c r="AG5" s="12"/>
      <c r="AH5" s="10"/>
      <c r="AI5" s="10"/>
      <c r="AJ5" s="10"/>
      <c r="AK5" s="10"/>
      <c r="AL5" s="12"/>
      <c r="AM5" s="10"/>
      <c r="AN5" s="10"/>
      <c r="AO5" s="12"/>
      <c r="AP5" s="10"/>
      <c r="AQ5" s="10"/>
      <c r="AR5" s="10"/>
      <c r="AS5" s="10"/>
      <c r="AT5" s="10"/>
      <c r="AU5" s="10"/>
      <c r="AV5" s="10"/>
    </row>
    <row r="6" spans="1:48" s="14" customFormat="1" x14ac:dyDescent="0.3">
      <c r="A6" s="5" t="s">
        <v>164</v>
      </c>
      <c r="B6" s="223">
        <v>10.3</v>
      </c>
      <c r="C6" s="10"/>
      <c r="D6" s="10"/>
      <c r="E6" s="10"/>
      <c r="F6" s="10"/>
      <c r="G6"/>
      <c r="H6" s="10"/>
      <c r="I6" s="12"/>
      <c r="J6" s="10"/>
      <c r="K6" s="10"/>
      <c r="L6" s="10"/>
      <c r="M6" s="10"/>
      <c r="N6" s="12"/>
      <c r="O6" s="10"/>
      <c r="P6" s="10"/>
      <c r="Q6" s="12"/>
      <c r="R6" s="10"/>
      <c r="S6" s="10"/>
      <c r="T6" s="10"/>
      <c r="U6" s="10"/>
      <c r="V6" s="12"/>
      <c r="W6" s="10"/>
      <c r="X6" s="10"/>
      <c r="Y6" s="12"/>
      <c r="Z6" s="10"/>
      <c r="AA6" s="10"/>
      <c r="AB6" s="10"/>
      <c r="AC6" s="10"/>
      <c r="AD6" s="12"/>
      <c r="AE6" s="10"/>
      <c r="AF6" s="10"/>
      <c r="AG6" s="12"/>
      <c r="AH6" s="10"/>
      <c r="AI6" s="10"/>
      <c r="AJ6" s="10"/>
      <c r="AK6" s="10"/>
      <c r="AL6" s="12"/>
      <c r="AM6" s="10"/>
      <c r="AN6" s="10"/>
      <c r="AO6" s="12"/>
      <c r="AP6" s="10"/>
      <c r="AQ6" s="10"/>
      <c r="AR6" s="10"/>
      <c r="AS6" s="10"/>
      <c r="AT6" s="10"/>
      <c r="AU6" s="10"/>
      <c r="AV6" s="10"/>
    </row>
    <row r="7" spans="1:48" s="14" customFormat="1" ht="15" customHeight="1" x14ac:dyDescent="0.3">
      <c r="A7" s="5" t="s">
        <v>165</v>
      </c>
      <c r="B7" s="223">
        <v>1</v>
      </c>
      <c r="C7" s="10"/>
      <c r="D7" s="10"/>
      <c r="E7" s="10"/>
      <c r="F7" s="10"/>
      <c r="G7" s="10"/>
      <c r="H7" s="10"/>
      <c r="I7" s="12"/>
      <c r="J7" s="10"/>
      <c r="K7" s="10"/>
      <c r="L7" s="10"/>
      <c r="M7" s="10"/>
      <c r="N7" s="12"/>
      <c r="O7" s="10"/>
      <c r="P7" s="10"/>
      <c r="Q7" s="12"/>
      <c r="R7" s="10"/>
      <c r="S7" s="10"/>
      <c r="T7" s="10"/>
      <c r="U7" s="10"/>
      <c r="V7" s="12"/>
      <c r="W7" s="10"/>
      <c r="X7" s="10"/>
      <c r="Y7" s="12"/>
      <c r="Z7" s="10"/>
      <c r="AA7" s="10"/>
      <c r="AB7" s="10"/>
      <c r="AC7" s="10"/>
      <c r="AD7" s="12"/>
      <c r="AE7" s="10"/>
      <c r="AF7" s="10"/>
      <c r="AG7" s="12"/>
      <c r="AH7" s="10"/>
      <c r="AI7" s="10"/>
      <c r="AJ7" s="10"/>
      <c r="AK7" s="10"/>
      <c r="AL7" s="12"/>
      <c r="AM7" s="10"/>
      <c r="AN7" s="10"/>
      <c r="AO7" s="12"/>
      <c r="AP7" s="10"/>
      <c r="AQ7" s="10"/>
      <c r="AR7" s="10"/>
      <c r="AS7" s="10"/>
      <c r="AT7" s="10"/>
      <c r="AU7" s="10"/>
      <c r="AV7" s="10"/>
    </row>
    <row r="8" spans="1:48" s="14" customFormat="1" ht="15" customHeight="1" x14ac:dyDescent="0.3">
      <c r="A8" s="5" t="s">
        <v>166</v>
      </c>
      <c r="B8" s="223">
        <v>0.4</v>
      </c>
      <c r="C8" s="10"/>
      <c r="D8" s="10"/>
      <c r="E8"/>
      <c r="F8" s="10"/>
      <c r="G8" s="10"/>
      <c r="H8" s="10"/>
      <c r="I8" s="12"/>
      <c r="J8" s="10"/>
      <c r="K8" s="10"/>
      <c r="L8" s="10"/>
      <c r="M8" s="10"/>
      <c r="N8" s="12"/>
      <c r="O8" s="10"/>
      <c r="P8" s="10"/>
      <c r="Q8" s="12"/>
      <c r="R8" s="10"/>
      <c r="S8" s="10"/>
      <c r="T8" s="10"/>
      <c r="U8" s="10"/>
      <c r="V8" s="12"/>
      <c r="W8" s="10"/>
      <c r="X8" s="10"/>
      <c r="Y8" s="12"/>
      <c r="Z8" s="10"/>
      <c r="AA8" s="10"/>
      <c r="AB8" s="10"/>
      <c r="AC8" s="10"/>
      <c r="AD8" s="12"/>
      <c r="AE8" s="10"/>
      <c r="AF8" s="10"/>
      <c r="AG8" s="12"/>
      <c r="AH8" s="10"/>
      <c r="AI8" s="10"/>
      <c r="AJ8" s="10"/>
      <c r="AK8" s="10"/>
      <c r="AL8" s="12"/>
      <c r="AM8" s="10"/>
      <c r="AN8" s="10"/>
      <c r="AO8" s="12"/>
      <c r="AP8" s="10"/>
      <c r="AQ8" s="10"/>
      <c r="AR8" s="10"/>
      <c r="AS8" s="10"/>
      <c r="AT8" s="10"/>
      <c r="AU8" s="10"/>
      <c r="AV8" s="10"/>
    </row>
    <row r="9" spans="1:48" s="14" customFormat="1" ht="15" customHeight="1" x14ac:dyDescent="0.3">
      <c r="A9" s="5" t="s">
        <v>167</v>
      </c>
      <c r="B9" s="223">
        <v>2.2999999999999998</v>
      </c>
      <c r="C9" s="10"/>
      <c r="D9" s="10"/>
      <c r="E9" s="10"/>
      <c r="F9" s="10"/>
      <c r="G9" s="10"/>
      <c r="H9" s="10"/>
      <c r="I9" s="12"/>
      <c r="J9" s="10"/>
      <c r="K9" s="10"/>
      <c r="L9" s="10"/>
      <c r="M9" s="10"/>
      <c r="N9" s="12"/>
      <c r="O9" s="10"/>
      <c r="P9" s="10"/>
      <c r="Q9" s="12"/>
      <c r="R9" s="10"/>
      <c r="S9" s="10"/>
      <c r="T9" s="10"/>
      <c r="U9" s="10"/>
      <c r="V9" s="12"/>
      <c r="W9" s="10"/>
      <c r="X9" s="10"/>
      <c r="Y9" s="12"/>
      <c r="Z9" s="10"/>
      <c r="AA9" s="10"/>
      <c r="AB9" s="10"/>
      <c r="AC9" s="10"/>
      <c r="AD9" s="12"/>
      <c r="AE9" s="10"/>
      <c r="AF9" s="10"/>
      <c r="AG9" s="12"/>
      <c r="AH9" s="10"/>
      <c r="AI9" s="10"/>
      <c r="AJ9" s="10"/>
      <c r="AK9" s="10"/>
      <c r="AL9" s="12"/>
      <c r="AM9" s="10"/>
      <c r="AN9" s="10"/>
      <c r="AO9" s="12"/>
      <c r="AP9" s="10"/>
      <c r="AQ9" s="10"/>
      <c r="AR9" s="10"/>
      <c r="AS9" s="10"/>
      <c r="AT9" s="10"/>
      <c r="AU9" s="10"/>
      <c r="AV9" s="10"/>
    </row>
    <row r="10" spans="1:48" s="14" customFormat="1" x14ac:dyDescent="0.3">
      <c r="A10" s="220"/>
      <c r="B10" s="223"/>
      <c r="C10" s="10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2"/>
      <c r="O10" s="10"/>
      <c r="P10" s="10"/>
      <c r="Q10" s="12"/>
      <c r="R10" s="10"/>
      <c r="S10" s="10"/>
      <c r="T10" s="10"/>
      <c r="U10" s="10"/>
      <c r="V10" s="12"/>
      <c r="W10" s="10"/>
      <c r="X10" s="10"/>
      <c r="Y10" s="12"/>
      <c r="Z10" s="10"/>
      <c r="AA10" s="10"/>
      <c r="AB10" s="10"/>
      <c r="AC10" s="10"/>
      <c r="AD10" s="12"/>
      <c r="AE10" s="10"/>
      <c r="AF10" s="10"/>
      <c r="AG10" s="12"/>
      <c r="AH10" s="10"/>
      <c r="AI10" s="10"/>
      <c r="AJ10" s="10"/>
      <c r="AK10" s="10"/>
      <c r="AL10" s="12"/>
      <c r="AM10" s="10"/>
      <c r="AN10" s="10"/>
      <c r="AO10" s="12"/>
      <c r="AP10" s="10"/>
      <c r="AQ10" s="10"/>
      <c r="AR10" s="10"/>
      <c r="AS10" s="10"/>
      <c r="AT10" s="10"/>
      <c r="AU10" s="10"/>
      <c r="AV10" s="10"/>
    </row>
    <row r="11" spans="1:48" s="14" customFormat="1" x14ac:dyDescent="0.3">
      <c r="A11" s="5" t="s">
        <v>168</v>
      </c>
      <c r="B11" s="224">
        <v>66.400000000000006</v>
      </c>
      <c r="C11" s="20"/>
      <c r="D11" s="20"/>
      <c r="E11" s="20"/>
      <c r="F11" s="20"/>
      <c r="G11" s="20"/>
      <c r="H11" s="20"/>
      <c r="I11" s="12"/>
      <c r="J11" s="20"/>
      <c r="K11" s="20"/>
      <c r="L11" s="20"/>
      <c r="M11" s="20"/>
      <c r="N11" s="12"/>
      <c r="O11" s="20"/>
      <c r="P11" s="20"/>
      <c r="Q11" s="12"/>
      <c r="R11" s="20"/>
      <c r="S11" s="20"/>
      <c r="T11" s="20"/>
      <c r="U11" s="20"/>
      <c r="V11" s="12"/>
      <c r="W11" s="20"/>
      <c r="X11" s="20"/>
      <c r="Y11" s="12"/>
      <c r="Z11" s="20"/>
      <c r="AA11" s="20"/>
      <c r="AB11" s="20"/>
      <c r="AC11" s="20"/>
      <c r="AD11" s="12"/>
      <c r="AE11" s="20"/>
      <c r="AF11" s="20"/>
      <c r="AG11" s="12"/>
      <c r="AH11" s="20"/>
      <c r="AI11" s="20"/>
      <c r="AJ11" s="20"/>
      <c r="AK11" s="20"/>
      <c r="AL11" s="12"/>
      <c r="AM11" s="20"/>
      <c r="AN11" s="20"/>
      <c r="AO11" s="12"/>
      <c r="AP11" s="20"/>
      <c r="AQ11" s="20"/>
      <c r="AR11" s="20"/>
      <c r="AS11" s="20"/>
      <c r="AT11" s="20"/>
      <c r="AU11" s="20"/>
      <c r="AV11" s="20"/>
    </row>
    <row r="12" spans="1:48" x14ac:dyDescent="0.3">
      <c r="A12" s="43" t="s">
        <v>142</v>
      </c>
      <c r="B12" s="223">
        <v>40.9</v>
      </c>
      <c r="C12" s="22"/>
      <c r="D12" s="22"/>
      <c r="E12" s="22"/>
      <c r="F12" s="22"/>
      <c r="G12" s="22"/>
      <c r="H12" s="22"/>
      <c r="I12" s="6"/>
      <c r="J12" s="22"/>
      <c r="K12" s="22"/>
      <c r="L12" s="22"/>
      <c r="M12" s="22"/>
      <c r="N12" s="22"/>
      <c r="O12" s="22"/>
      <c r="P12" s="22"/>
      <c r="Q12" s="6"/>
      <c r="R12" s="22"/>
      <c r="S12" s="22"/>
      <c r="T12" s="22"/>
      <c r="U12" s="22"/>
      <c r="V12" s="22"/>
      <c r="W12" s="22"/>
      <c r="X12" s="22"/>
      <c r="Y12" s="6"/>
      <c r="Z12" s="22"/>
      <c r="AA12" s="22"/>
      <c r="AB12" s="22"/>
      <c r="AC12" s="22"/>
      <c r="AD12" s="22"/>
      <c r="AE12" s="22"/>
      <c r="AF12" s="22"/>
      <c r="AG12" s="6"/>
      <c r="AH12" s="22"/>
      <c r="AI12" s="22"/>
      <c r="AJ12" s="22"/>
      <c r="AK12" s="22"/>
      <c r="AL12" s="22"/>
      <c r="AM12" s="22"/>
      <c r="AN12" s="22"/>
      <c r="AO12" s="6"/>
      <c r="AP12" s="22"/>
      <c r="AQ12" s="22"/>
      <c r="AR12" s="22"/>
      <c r="AS12" s="22"/>
      <c r="AT12" s="22"/>
      <c r="AU12" s="22"/>
      <c r="AV12" s="22"/>
    </row>
    <row r="13" spans="1:48" x14ac:dyDescent="0.3">
      <c r="A13" s="5" t="s">
        <v>143</v>
      </c>
      <c r="B13" s="226">
        <v>25.5</v>
      </c>
      <c r="C13" s="22"/>
      <c r="D13" s="22"/>
      <c r="E13" s="22"/>
      <c r="F13" s="22"/>
      <c r="G13" s="22"/>
      <c r="H13" s="22"/>
      <c r="I13" s="6"/>
      <c r="J13" s="22"/>
      <c r="K13" s="22"/>
      <c r="L13" s="22"/>
      <c r="M13" s="22"/>
      <c r="N13" s="22"/>
      <c r="O13" s="22"/>
      <c r="P13" s="22"/>
      <c r="Q13" s="6"/>
      <c r="R13" s="22"/>
      <c r="S13" s="22"/>
      <c r="T13" s="22"/>
      <c r="U13" s="22"/>
      <c r="V13" s="22"/>
      <c r="W13" s="22"/>
      <c r="X13" s="22"/>
      <c r="Y13" s="6"/>
      <c r="Z13" s="22"/>
      <c r="AA13" s="22"/>
      <c r="AB13" s="22"/>
      <c r="AC13" s="22"/>
      <c r="AD13" s="22"/>
      <c r="AE13" s="22"/>
      <c r="AF13" s="22"/>
      <c r="AG13" s="6"/>
      <c r="AH13" s="22"/>
      <c r="AI13" s="22"/>
      <c r="AJ13" s="22"/>
      <c r="AK13" s="22"/>
      <c r="AL13" s="22"/>
      <c r="AM13" s="22"/>
      <c r="AN13" s="22"/>
      <c r="AO13" s="6"/>
      <c r="AP13" s="22"/>
      <c r="AQ13" s="22"/>
      <c r="AR13" s="22"/>
      <c r="AS13" s="22"/>
      <c r="AT13" s="22"/>
      <c r="AU13" s="22"/>
      <c r="AV13" s="22"/>
    </row>
    <row r="14" spans="1:48" x14ac:dyDescent="0.3">
      <c r="A14" s="5"/>
      <c r="B14" s="226"/>
      <c r="C14" s="22"/>
      <c r="D14" s="22"/>
      <c r="E14" s="22"/>
      <c r="F14" s="22"/>
      <c r="G14" s="22"/>
      <c r="H14" s="22"/>
      <c r="I14" s="6"/>
      <c r="J14" s="22"/>
      <c r="K14" s="22"/>
      <c r="L14" s="22"/>
      <c r="M14" s="22"/>
      <c r="N14" s="22"/>
      <c r="O14" s="22"/>
      <c r="P14" s="22"/>
      <c r="Q14" s="6"/>
      <c r="R14" s="22"/>
      <c r="S14" s="22"/>
      <c r="T14" s="22"/>
      <c r="U14" s="22"/>
      <c r="V14" s="22"/>
      <c r="W14" s="22"/>
      <c r="X14" s="22"/>
      <c r="Y14" s="6"/>
      <c r="Z14" s="22"/>
      <c r="AA14" s="22"/>
      <c r="AB14" s="22"/>
      <c r="AC14" s="22"/>
      <c r="AD14" s="22"/>
      <c r="AE14" s="22"/>
      <c r="AF14" s="22"/>
      <c r="AG14" s="6"/>
      <c r="AH14" s="22"/>
      <c r="AI14" s="22"/>
      <c r="AJ14" s="22"/>
      <c r="AK14" s="22"/>
      <c r="AL14" s="22"/>
      <c r="AM14" s="22"/>
      <c r="AN14" s="22"/>
      <c r="AO14" s="6"/>
      <c r="AP14" s="22"/>
      <c r="AQ14" s="22"/>
      <c r="AR14" s="22"/>
      <c r="AS14" s="22"/>
      <c r="AT14" s="22"/>
      <c r="AU14" s="22"/>
      <c r="AV14" s="22"/>
    </row>
    <row r="15" spans="1:48" ht="15" thickBot="1" x14ac:dyDescent="0.35">
      <c r="A15" s="15" t="s">
        <v>146</v>
      </c>
      <c r="B15" s="225">
        <v>0.3</v>
      </c>
      <c r="C15" s="22"/>
      <c r="D15" s="22"/>
      <c r="E15" s="22"/>
      <c r="F15" s="22"/>
      <c r="G15" s="22"/>
      <c r="H15" s="22"/>
      <c r="I15" s="6"/>
      <c r="J15" s="22"/>
      <c r="K15" s="22"/>
      <c r="L15" s="22"/>
      <c r="M15" s="22"/>
      <c r="N15" s="22"/>
      <c r="O15" s="22"/>
      <c r="P15" s="22"/>
      <c r="Q15" s="6"/>
      <c r="R15" s="22"/>
      <c r="S15" s="22"/>
      <c r="T15" s="22"/>
      <c r="U15" s="22"/>
      <c r="V15" s="22"/>
      <c r="W15" s="22"/>
      <c r="X15" s="22"/>
      <c r="Y15" s="6"/>
      <c r="Z15" s="22"/>
      <c r="AA15" s="22"/>
      <c r="AB15" s="22"/>
      <c r="AC15" s="22"/>
      <c r="AD15" s="22"/>
      <c r="AE15" s="22"/>
      <c r="AF15" s="22"/>
      <c r="AG15" s="6"/>
      <c r="AH15" s="22"/>
      <c r="AI15" s="22"/>
      <c r="AJ15" s="22"/>
      <c r="AK15" s="22"/>
      <c r="AL15" s="22"/>
      <c r="AM15" s="22"/>
      <c r="AN15" s="22"/>
      <c r="AO15" s="6"/>
      <c r="AP15" s="22"/>
      <c r="AQ15" s="22"/>
      <c r="AR15" s="22"/>
      <c r="AS15" s="22"/>
      <c r="AT15" s="22"/>
      <c r="AU15" s="22"/>
      <c r="AV15" s="22"/>
    </row>
    <row r="16" spans="1:48" x14ac:dyDescent="0.3">
      <c r="A16" s="5"/>
      <c r="B16" s="22"/>
      <c r="C16" s="22"/>
      <c r="D16" s="22"/>
      <c r="E16" s="22"/>
      <c r="F16" s="22"/>
      <c r="G16" s="22"/>
      <c r="H16" s="22"/>
      <c r="I16" s="6"/>
      <c r="J16" s="22"/>
      <c r="K16" s="22"/>
      <c r="L16" s="22"/>
      <c r="M16" s="22"/>
      <c r="N16" s="22"/>
      <c r="O16" s="22"/>
      <c r="P16" s="22"/>
      <c r="Q16" s="6"/>
      <c r="R16" s="22"/>
      <c r="S16" s="22"/>
      <c r="T16" s="22"/>
      <c r="U16" s="22"/>
      <c r="V16" s="22"/>
      <c r="W16" s="22"/>
      <c r="X16" s="22"/>
      <c r="Y16" s="6"/>
      <c r="Z16" s="22"/>
      <c r="AA16" s="22"/>
      <c r="AB16" s="22"/>
      <c r="AC16" s="22"/>
      <c r="AD16" s="22"/>
      <c r="AE16" s="22"/>
      <c r="AF16" s="22"/>
      <c r="AG16" s="6"/>
      <c r="AH16" s="22"/>
      <c r="AI16" s="22"/>
      <c r="AJ16" s="22"/>
      <c r="AK16" s="22"/>
      <c r="AL16" s="22"/>
      <c r="AM16" s="22"/>
      <c r="AN16" s="22"/>
      <c r="AO16" s="6"/>
      <c r="AP16" s="22"/>
      <c r="AQ16" s="22"/>
      <c r="AR16" s="22"/>
      <c r="AS16" s="22"/>
      <c r="AT16" s="22"/>
      <c r="AU16" s="22"/>
      <c r="AV16" s="22"/>
    </row>
    <row r="17" spans="1:48" x14ac:dyDescent="0.3">
      <c r="A17" s="5"/>
      <c r="B17" s="22"/>
      <c r="C17" s="22"/>
      <c r="D17" s="22"/>
      <c r="E17" s="22"/>
      <c r="F17" s="22"/>
      <c r="G17" s="22"/>
      <c r="H17" s="22"/>
      <c r="I17" s="6"/>
      <c r="J17" s="22"/>
      <c r="K17" s="22"/>
      <c r="L17" s="22"/>
      <c r="M17" s="22"/>
      <c r="N17" s="22"/>
      <c r="O17" s="22"/>
      <c r="P17" s="22"/>
      <c r="Q17" s="6"/>
      <c r="R17" s="22"/>
      <c r="S17" s="22"/>
      <c r="T17" s="22"/>
      <c r="U17" s="22"/>
      <c r="V17" s="22"/>
      <c r="W17" s="22"/>
      <c r="X17" s="22"/>
      <c r="Y17" s="6"/>
      <c r="Z17" s="22"/>
      <c r="AA17" s="22"/>
      <c r="AB17" s="22"/>
      <c r="AC17" s="22"/>
      <c r="AD17" s="22"/>
      <c r="AE17" s="22"/>
      <c r="AF17" s="22"/>
      <c r="AG17" s="6"/>
      <c r="AH17" s="22"/>
      <c r="AI17" s="22"/>
      <c r="AJ17" s="22"/>
      <c r="AK17" s="22"/>
      <c r="AL17" s="22"/>
      <c r="AM17" s="22"/>
      <c r="AN17" s="22"/>
      <c r="AO17" s="6"/>
      <c r="AP17" s="22"/>
      <c r="AQ17" s="22"/>
      <c r="AR17" s="22"/>
      <c r="AS17" s="22"/>
      <c r="AT17" s="22"/>
      <c r="AU17" s="22"/>
      <c r="AV17" s="22"/>
    </row>
    <row r="18" spans="1:48" ht="15" thickBot="1" x14ac:dyDescent="0.35">
      <c r="A18" s="5"/>
      <c r="B18" s="22"/>
      <c r="C18" s="22"/>
      <c r="D18" s="22"/>
      <c r="E18" s="22"/>
      <c r="F18" s="22"/>
      <c r="G18" s="22"/>
      <c r="H18" s="22"/>
      <c r="I18" s="6"/>
      <c r="J18" s="22"/>
      <c r="K18" s="22"/>
      <c r="L18" s="22"/>
      <c r="M18" s="22"/>
      <c r="N18" s="22"/>
      <c r="O18" s="22"/>
      <c r="P18" s="22"/>
      <c r="Q18" s="6"/>
      <c r="R18" s="22"/>
      <c r="S18" s="22"/>
      <c r="T18" s="22"/>
      <c r="U18" s="22"/>
      <c r="V18" s="22"/>
      <c r="W18" s="22"/>
      <c r="X18" s="22"/>
      <c r="Y18" s="6"/>
      <c r="Z18" s="22"/>
      <c r="AA18" s="22"/>
      <c r="AB18" s="22"/>
      <c r="AC18" s="22"/>
      <c r="AD18" s="22"/>
      <c r="AE18" s="22"/>
      <c r="AF18" s="22"/>
      <c r="AG18" s="6"/>
      <c r="AH18" s="22"/>
      <c r="AI18" s="22"/>
      <c r="AJ18" s="22"/>
      <c r="AK18" s="22"/>
      <c r="AL18" s="22"/>
      <c r="AM18" s="22"/>
      <c r="AN18" s="22"/>
      <c r="AO18" s="6"/>
      <c r="AP18" s="22"/>
      <c r="AQ18" s="22"/>
      <c r="AR18" s="22"/>
      <c r="AS18" s="22"/>
      <c r="AT18" s="22"/>
      <c r="AU18" s="22"/>
      <c r="AV18" s="22"/>
    </row>
    <row r="19" spans="1:48" ht="15" thickBot="1" x14ac:dyDescent="0.35">
      <c r="A19" s="5"/>
      <c r="B19" s="289">
        <v>2012</v>
      </c>
      <c r="C19" s="290"/>
      <c r="D19" s="290"/>
      <c r="E19" s="290"/>
      <c r="F19" s="290"/>
      <c r="G19" s="290"/>
      <c r="H19" s="291"/>
      <c r="I19" s="6"/>
      <c r="J19" s="289">
        <v>2011</v>
      </c>
      <c r="K19" s="290"/>
      <c r="L19" s="290"/>
      <c r="M19" s="290"/>
      <c r="N19" s="290"/>
      <c r="O19" s="290"/>
      <c r="P19" s="291"/>
      <c r="Q19" s="6"/>
      <c r="R19" s="289">
        <v>2010</v>
      </c>
      <c r="S19" s="290"/>
      <c r="T19" s="290"/>
      <c r="U19" s="290"/>
      <c r="V19" s="290"/>
      <c r="W19" s="290"/>
      <c r="X19" s="291"/>
      <c r="Y19" s="6"/>
      <c r="Z19" s="289">
        <v>2009</v>
      </c>
      <c r="AA19" s="290"/>
      <c r="AB19" s="290"/>
      <c r="AC19" s="290"/>
      <c r="AD19" s="290"/>
      <c r="AE19" s="290"/>
      <c r="AF19" s="291"/>
      <c r="AG19" s="6"/>
      <c r="AH19" s="289">
        <v>2008</v>
      </c>
      <c r="AI19" s="290"/>
      <c r="AJ19" s="290"/>
      <c r="AK19" s="290"/>
      <c r="AL19" s="290"/>
      <c r="AM19" s="290"/>
      <c r="AN19" s="291"/>
      <c r="AO19" s="6"/>
      <c r="AP19" s="289">
        <v>2007</v>
      </c>
      <c r="AQ19" s="290"/>
      <c r="AR19" s="290"/>
      <c r="AS19" s="290"/>
      <c r="AT19" s="290"/>
      <c r="AU19" s="290"/>
      <c r="AV19" s="291"/>
    </row>
    <row r="20" spans="1:48" s="170" customFormat="1" x14ac:dyDescent="0.3">
      <c r="A20" s="35"/>
      <c r="B20" s="77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3" t="s">
        <v>9</v>
      </c>
      <c r="I20" s="36"/>
      <c r="J20" s="77" t="s">
        <v>3</v>
      </c>
      <c r="K20" s="10" t="s">
        <v>4</v>
      </c>
      <c r="L20" s="10" t="s">
        <v>5</v>
      </c>
      <c r="M20" s="10" t="s">
        <v>6</v>
      </c>
      <c r="N20" s="10" t="s">
        <v>7</v>
      </c>
      <c r="O20" s="10" t="s">
        <v>8</v>
      </c>
      <c r="P20" s="13" t="s">
        <v>9</v>
      </c>
      <c r="Q20" s="36"/>
      <c r="R20" s="77" t="s">
        <v>3</v>
      </c>
      <c r="S20" s="10" t="s">
        <v>4</v>
      </c>
      <c r="T20" s="10" t="s">
        <v>5</v>
      </c>
      <c r="U20" s="10" t="s">
        <v>6</v>
      </c>
      <c r="V20" s="10" t="s">
        <v>7</v>
      </c>
      <c r="W20" s="10" t="s">
        <v>8</v>
      </c>
      <c r="X20" s="13" t="s">
        <v>9</v>
      </c>
      <c r="Y20" s="36"/>
      <c r="Z20" s="77" t="s">
        <v>3</v>
      </c>
      <c r="AA20" s="10" t="s">
        <v>4</v>
      </c>
      <c r="AB20" s="10" t="s">
        <v>5</v>
      </c>
      <c r="AC20" s="10" t="s">
        <v>6</v>
      </c>
      <c r="AD20" s="10" t="s">
        <v>7</v>
      </c>
      <c r="AE20" s="10" t="s">
        <v>8</v>
      </c>
      <c r="AF20" s="13" t="s">
        <v>9</v>
      </c>
      <c r="AG20" s="36"/>
      <c r="AH20" s="77" t="s">
        <v>3</v>
      </c>
      <c r="AI20" s="10" t="s">
        <v>4</v>
      </c>
      <c r="AJ20" s="10" t="s">
        <v>5</v>
      </c>
      <c r="AK20" s="10" t="s">
        <v>6</v>
      </c>
      <c r="AL20" s="10" t="s">
        <v>7</v>
      </c>
      <c r="AM20" s="10" t="s">
        <v>8</v>
      </c>
      <c r="AN20" s="13" t="s">
        <v>9</v>
      </c>
      <c r="AO20" s="36"/>
      <c r="AP20" s="77" t="s">
        <v>3</v>
      </c>
      <c r="AQ20" s="10" t="s">
        <v>4</v>
      </c>
      <c r="AR20" s="10" t="s">
        <v>5</v>
      </c>
      <c r="AS20" s="10" t="s">
        <v>6</v>
      </c>
      <c r="AT20" s="10" t="s">
        <v>7</v>
      </c>
      <c r="AU20" s="10" t="s">
        <v>8</v>
      </c>
      <c r="AV20" s="13" t="s">
        <v>9</v>
      </c>
    </row>
    <row r="21" spans="1:48" x14ac:dyDescent="0.3">
      <c r="A21" s="5"/>
      <c r="B21" s="24"/>
      <c r="C21" s="22"/>
      <c r="D21" s="22"/>
      <c r="E21" s="22"/>
      <c r="F21" s="22"/>
      <c r="G21" s="22"/>
      <c r="H21" s="23"/>
      <c r="I21" s="6"/>
      <c r="J21" s="24"/>
      <c r="K21" s="22"/>
      <c r="L21" s="22"/>
      <c r="M21" s="22"/>
      <c r="N21" s="22"/>
      <c r="O21" s="22"/>
      <c r="P21" s="23"/>
      <c r="Q21" s="6"/>
      <c r="R21" s="24"/>
      <c r="S21" s="22"/>
      <c r="T21" s="22"/>
      <c r="U21" s="22"/>
      <c r="V21" s="22"/>
      <c r="W21" s="22"/>
      <c r="X21" s="23"/>
      <c r="Y21" s="6"/>
      <c r="Z21" s="24"/>
      <c r="AA21" s="22"/>
      <c r="AB21" s="22"/>
      <c r="AC21" s="22"/>
      <c r="AD21" s="22"/>
      <c r="AE21" s="22"/>
      <c r="AF21" s="23"/>
      <c r="AG21" s="6"/>
      <c r="AH21" s="24"/>
      <c r="AI21" s="22"/>
      <c r="AJ21" s="22"/>
      <c r="AK21" s="22"/>
      <c r="AL21" s="22"/>
      <c r="AM21" s="22"/>
      <c r="AN21" s="23"/>
      <c r="AO21" s="6"/>
      <c r="AP21" s="24"/>
      <c r="AQ21" s="22"/>
      <c r="AR21" s="22"/>
      <c r="AS21" s="22"/>
      <c r="AT21" s="22"/>
      <c r="AU21" s="22"/>
      <c r="AV21" s="23"/>
    </row>
    <row r="22" spans="1:48" s="14" customFormat="1" x14ac:dyDescent="0.3">
      <c r="A22" s="16" t="s">
        <v>10</v>
      </c>
      <c r="B22" s="25">
        <v>37076</v>
      </c>
      <c r="C22" s="20">
        <v>14177</v>
      </c>
      <c r="D22" s="20">
        <v>51253</v>
      </c>
      <c r="E22" s="20">
        <v>0</v>
      </c>
      <c r="F22" s="20">
        <v>51253</v>
      </c>
      <c r="G22" s="20">
        <v>0</v>
      </c>
      <c r="H22" s="21">
        <v>51253</v>
      </c>
      <c r="I22" s="26"/>
      <c r="J22" s="25">
        <v>32686</v>
      </c>
      <c r="K22" s="20">
        <v>39296</v>
      </c>
      <c r="L22" s="20">
        <v>71982</v>
      </c>
      <c r="M22" s="20">
        <v>43651</v>
      </c>
      <c r="N22" s="20">
        <v>115633</v>
      </c>
      <c r="O22" s="20">
        <v>55261</v>
      </c>
      <c r="P22" s="21">
        <v>170894</v>
      </c>
      <c r="Q22" s="26"/>
      <c r="R22" s="25">
        <v>29704</v>
      </c>
      <c r="S22" s="20">
        <v>35277</v>
      </c>
      <c r="T22" s="20">
        <v>64981</v>
      </c>
      <c r="U22" s="20">
        <v>41128</v>
      </c>
      <c r="V22" s="20">
        <v>106109</v>
      </c>
      <c r="W22" s="20">
        <v>53831</v>
      </c>
      <c r="X22" s="21">
        <v>159940</v>
      </c>
      <c r="Y22" s="26"/>
      <c r="Z22" s="25">
        <v>26711</v>
      </c>
      <c r="AA22" s="20">
        <v>29461</v>
      </c>
      <c r="AB22" s="20">
        <v>56172</v>
      </c>
      <c r="AC22" s="20">
        <v>35545</v>
      </c>
      <c r="AD22" s="20">
        <v>91717</v>
      </c>
      <c r="AE22" s="20">
        <v>47600</v>
      </c>
      <c r="AF22" s="21">
        <v>139317</v>
      </c>
      <c r="AG22" s="26"/>
      <c r="AH22" s="25">
        <v>28775</v>
      </c>
      <c r="AI22" s="20">
        <v>35792</v>
      </c>
      <c r="AJ22" s="20">
        <v>64567</v>
      </c>
      <c r="AK22" s="20">
        <v>42571</v>
      </c>
      <c r="AL22" s="20">
        <v>107138</v>
      </c>
      <c r="AM22" s="20">
        <v>52659</v>
      </c>
      <c r="AN22" s="21">
        <v>159797</v>
      </c>
      <c r="AO22" s="26"/>
      <c r="AP22" s="25">
        <v>7528</v>
      </c>
      <c r="AQ22" s="20">
        <v>32432</v>
      </c>
      <c r="AR22" s="20">
        <v>39960</v>
      </c>
      <c r="AS22" s="20">
        <v>36605</v>
      </c>
      <c r="AT22" s="20">
        <v>76565</v>
      </c>
      <c r="AU22" s="20">
        <v>51884</v>
      </c>
      <c r="AV22" s="21">
        <v>128449</v>
      </c>
    </row>
    <row r="23" spans="1:48" s="14" customFormat="1" x14ac:dyDescent="0.3">
      <c r="A23" s="16" t="s">
        <v>11</v>
      </c>
      <c r="B23" s="25">
        <v>22170</v>
      </c>
      <c r="C23" s="20">
        <v>8566</v>
      </c>
      <c r="D23" s="20">
        <v>30736</v>
      </c>
      <c r="E23" s="20">
        <v>0</v>
      </c>
      <c r="F23" s="20">
        <v>30736</v>
      </c>
      <c r="G23" s="20">
        <v>0</v>
      </c>
      <c r="H23" s="21">
        <v>30736</v>
      </c>
      <c r="I23" s="26"/>
      <c r="J23" s="25">
        <v>19947</v>
      </c>
      <c r="K23" s="20">
        <v>23683</v>
      </c>
      <c r="L23" s="20">
        <v>43630</v>
      </c>
      <c r="M23" s="20">
        <v>26545</v>
      </c>
      <c r="N23" s="20">
        <v>70175</v>
      </c>
      <c r="O23" s="20">
        <v>32920</v>
      </c>
      <c r="P23" s="21">
        <v>103095</v>
      </c>
      <c r="Q23" s="26"/>
      <c r="R23" s="25">
        <v>17974</v>
      </c>
      <c r="S23" s="20">
        <v>21600</v>
      </c>
      <c r="T23" s="20">
        <v>39574</v>
      </c>
      <c r="U23" s="20">
        <v>25373</v>
      </c>
      <c r="V23" s="20">
        <v>64947</v>
      </c>
      <c r="W23" s="20">
        <v>32316</v>
      </c>
      <c r="X23" s="21">
        <v>97263</v>
      </c>
      <c r="Y23" s="26"/>
      <c r="Z23" s="25">
        <v>16972</v>
      </c>
      <c r="AA23" s="20">
        <v>17706</v>
      </c>
      <c r="AB23" s="20">
        <v>34678</v>
      </c>
      <c r="AC23" s="20">
        <v>21859</v>
      </c>
      <c r="AD23" s="20">
        <v>56537</v>
      </c>
      <c r="AE23" s="20">
        <v>28346</v>
      </c>
      <c r="AF23" s="21">
        <v>84883</v>
      </c>
      <c r="AG23" s="26"/>
      <c r="AH23" s="25">
        <v>18410</v>
      </c>
      <c r="AI23" s="20">
        <v>22255</v>
      </c>
      <c r="AJ23" s="20">
        <v>40665</v>
      </c>
      <c r="AK23" s="20">
        <v>26751</v>
      </c>
      <c r="AL23" s="20">
        <v>67416</v>
      </c>
      <c r="AM23" s="20">
        <v>31429</v>
      </c>
      <c r="AN23" s="21">
        <v>98845</v>
      </c>
      <c r="AO23" s="26"/>
      <c r="AP23" s="25">
        <v>4791</v>
      </c>
      <c r="AQ23" s="20">
        <v>20657</v>
      </c>
      <c r="AR23" s="20">
        <v>25448</v>
      </c>
      <c r="AS23" s="20">
        <v>22629</v>
      </c>
      <c r="AT23" s="20">
        <v>48077</v>
      </c>
      <c r="AU23" s="20">
        <v>30987</v>
      </c>
      <c r="AV23" s="21">
        <v>79064</v>
      </c>
    </row>
    <row r="24" spans="1:48" s="14" customFormat="1" x14ac:dyDescent="0.3">
      <c r="A24" s="16" t="s">
        <v>12</v>
      </c>
      <c r="B24" s="25">
        <v>14906</v>
      </c>
      <c r="C24" s="20">
        <v>5611</v>
      </c>
      <c r="D24" s="20">
        <v>20517</v>
      </c>
      <c r="E24" s="20">
        <v>0</v>
      </c>
      <c r="F24" s="20">
        <v>20517</v>
      </c>
      <c r="G24" s="20">
        <v>0</v>
      </c>
      <c r="H24" s="21">
        <v>20517</v>
      </c>
      <c r="I24" s="26"/>
      <c r="J24" s="25">
        <v>12739</v>
      </c>
      <c r="K24" s="20">
        <v>15613</v>
      </c>
      <c r="L24" s="20">
        <v>28352</v>
      </c>
      <c r="M24" s="20">
        <v>17106</v>
      </c>
      <c r="N24" s="20">
        <v>45458</v>
      </c>
      <c r="O24" s="20">
        <v>22341</v>
      </c>
      <c r="P24" s="21">
        <v>67799</v>
      </c>
      <c r="Q24" s="26"/>
      <c r="R24" s="25">
        <v>11730</v>
      </c>
      <c r="S24" s="20">
        <v>13677</v>
      </c>
      <c r="T24" s="20">
        <v>25407</v>
      </c>
      <c r="U24" s="20">
        <v>15755</v>
      </c>
      <c r="V24" s="20">
        <v>41162</v>
      </c>
      <c r="W24" s="20">
        <v>21515</v>
      </c>
      <c r="X24" s="21">
        <v>62677</v>
      </c>
      <c r="Y24" s="26"/>
      <c r="Z24" s="25">
        <v>9739</v>
      </c>
      <c r="AA24" s="20">
        <v>11755</v>
      </c>
      <c r="AB24" s="20">
        <v>21494</v>
      </c>
      <c r="AC24" s="20">
        <v>13686</v>
      </c>
      <c r="AD24" s="20">
        <v>35180</v>
      </c>
      <c r="AE24" s="20">
        <v>19254</v>
      </c>
      <c r="AF24" s="21">
        <v>54434</v>
      </c>
      <c r="AG24" s="26"/>
      <c r="AH24" s="25">
        <v>10365</v>
      </c>
      <c r="AI24" s="20">
        <v>13537</v>
      </c>
      <c r="AJ24" s="20">
        <v>23902</v>
      </c>
      <c r="AK24" s="20">
        <v>15820</v>
      </c>
      <c r="AL24" s="20">
        <v>39722</v>
      </c>
      <c r="AM24" s="20">
        <v>21230</v>
      </c>
      <c r="AN24" s="21">
        <v>60952</v>
      </c>
      <c r="AO24" s="26"/>
      <c r="AP24" s="25">
        <v>2737</v>
      </c>
      <c r="AQ24" s="20">
        <v>11775</v>
      </c>
      <c r="AR24" s="20">
        <v>14512</v>
      </c>
      <c r="AS24" s="20">
        <v>13976</v>
      </c>
      <c r="AT24" s="20">
        <v>28488</v>
      </c>
      <c r="AU24" s="20">
        <v>20897</v>
      </c>
      <c r="AV24" s="21">
        <v>49385</v>
      </c>
    </row>
    <row r="25" spans="1:48" ht="15" hidden="1" customHeight="1" outlineLevel="1" x14ac:dyDescent="0.3">
      <c r="A25" s="5" t="s">
        <v>13</v>
      </c>
      <c r="B25" s="28">
        <v>13617</v>
      </c>
      <c r="C25" s="22">
        <v>8042</v>
      </c>
      <c r="D25" s="22">
        <v>21659</v>
      </c>
      <c r="E25" s="22">
        <v>0</v>
      </c>
      <c r="F25" s="22">
        <v>21659</v>
      </c>
      <c r="G25" s="22">
        <v>0</v>
      </c>
      <c r="H25" s="23">
        <v>21659</v>
      </c>
      <c r="I25" s="31"/>
      <c r="J25" s="28">
        <v>12457</v>
      </c>
      <c r="K25" s="22">
        <v>12001</v>
      </c>
      <c r="L25" s="22">
        <v>24458</v>
      </c>
      <c r="M25" s="22">
        <v>13895</v>
      </c>
      <c r="N25" s="22">
        <v>38353</v>
      </c>
      <c r="O25" s="22">
        <v>17477</v>
      </c>
      <c r="P25" s="23">
        <v>55830</v>
      </c>
      <c r="Q25" s="31"/>
      <c r="R25" s="28">
        <v>11762</v>
      </c>
      <c r="S25" s="22">
        <v>12714</v>
      </c>
      <c r="T25" s="22">
        <v>24476</v>
      </c>
      <c r="U25" s="22">
        <v>13694</v>
      </c>
      <c r="V25" s="22">
        <v>38170</v>
      </c>
      <c r="W25" s="22">
        <v>16718</v>
      </c>
      <c r="X25" s="23">
        <v>54888</v>
      </c>
      <c r="Y25" s="31"/>
      <c r="Z25" s="28">
        <v>11031</v>
      </c>
      <c r="AA25" s="22">
        <v>11058</v>
      </c>
      <c r="AB25" s="22">
        <v>22089</v>
      </c>
      <c r="AC25" s="22">
        <v>12202</v>
      </c>
      <c r="AD25" s="22">
        <v>34291</v>
      </c>
      <c r="AE25" s="22">
        <v>14423</v>
      </c>
      <c r="AF25" s="23">
        <v>48714</v>
      </c>
      <c r="AG25" s="31"/>
      <c r="AH25" s="28">
        <v>10468</v>
      </c>
      <c r="AI25" s="22">
        <v>12294</v>
      </c>
      <c r="AJ25" s="22">
        <v>22762</v>
      </c>
      <c r="AK25" s="22">
        <v>13800</v>
      </c>
      <c r="AL25" s="22">
        <v>36562</v>
      </c>
      <c r="AM25" s="22">
        <v>16244</v>
      </c>
      <c r="AN25" s="23">
        <v>52806</v>
      </c>
      <c r="AO25" s="31"/>
      <c r="AP25" s="28">
        <v>3088</v>
      </c>
      <c r="AQ25" s="22">
        <v>10547</v>
      </c>
      <c r="AR25" s="29">
        <v>13635</v>
      </c>
      <c r="AS25" s="22">
        <v>11492</v>
      </c>
      <c r="AT25" s="22">
        <v>25127</v>
      </c>
      <c r="AU25" s="22">
        <v>15026</v>
      </c>
      <c r="AV25" s="23">
        <v>40153</v>
      </c>
    </row>
    <row r="26" spans="1:48" ht="15" hidden="1" customHeight="1" outlineLevel="1" x14ac:dyDescent="0.3">
      <c r="A26" s="5" t="s">
        <v>14</v>
      </c>
      <c r="B26" s="28">
        <v>125</v>
      </c>
      <c r="C26" s="22">
        <v>42</v>
      </c>
      <c r="D26" s="22">
        <v>167</v>
      </c>
      <c r="E26" s="22">
        <v>0</v>
      </c>
      <c r="F26" s="22">
        <v>167</v>
      </c>
      <c r="G26" s="22">
        <v>0</v>
      </c>
      <c r="H26" s="23">
        <v>167</v>
      </c>
      <c r="I26" s="31"/>
      <c r="J26" s="28">
        <v>125</v>
      </c>
      <c r="K26" s="22">
        <v>125</v>
      </c>
      <c r="L26" s="22">
        <v>250</v>
      </c>
      <c r="M26" s="22">
        <v>125</v>
      </c>
      <c r="N26" s="22">
        <v>375</v>
      </c>
      <c r="O26" s="22">
        <v>125</v>
      </c>
      <c r="P26" s="23">
        <v>500</v>
      </c>
      <c r="Q26" s="31"/>
      <c r="R26" s="28">
        <v>125</v>
      </c>
      <c r="S26" s="22">
        <v>125</v>
      </c>
      <c r="T26" s="22">
        <v>250</v>
      </c>
      <c r="U26" s="22">
        <v>125</v>
      </c>
      <c r="V26" s="22">
        <v>375</v>
      </c>
      <c r="W26" s="22">
        <v>125</v>
      </c>
      <c r="X26" s="23">
        <v>500</v>
      </c>
      <c r="Y26" s="31"/>
      <c r="Z26" s="28">
        <v>125</v>
      </c>
      <c r="AA26" s="22">
        <v>125</v>
      </c>
      <c r="AB26" s="22">
        <v>250</v>
      </c>
      <c r="AC26" s="22">
        <v>125</v>
      </c>
      <c r="AD26" s="22">
        <v>375</v>
      </c>
      <c r="AE26" s="22">
        <v>0</v>
      </c>
      <c r="AF26" s="23">
        <v>375</v>
      </c>
      <c r="AG26" s="31"/>
      <c r="AH26" s="28">
        <v>125</v>
      </c>
      <c r="AI26" s="22">
        <v>125</v>
      </c>
      <c r="AJ26" s="22">
        <v>250</v>
      </c>
      <c r="AK26" s="22">
        <v>125</v>
      </c>
      <c r="AL26" s="22">
        <v>375</v>
      </c>
      <c r="AM26" s="22">
        <v>125</v>
      </c>
      <c r="AN26" s="23">
        <v>500</v>
      </c>
      <c r="AO26" s="31"/>
      <c r="AP26" s="28">
        <v>42</v>
      </c>
      <c r="AQ26" s="22">
        <v>126</v>
      </c>
      <c r="AR26" s="29">
        <v>168</v>
      </c>
      <c r="AS26" s="22">
        <v>82</v>
      </c>
      <c r="AT26" s="22">
        <v>250</v>
      </c>
      <c r="AU26" s="22">
        <v>167</v>
      </c>
      <c r="AV26" s="23">
        <v>417</v>
      </c>
    </row>
    <row r="27" spans="1:48" ht="17.25" hidden="1" customHeight="1" outlineLevel="1" x14ac:dyDescent="0.3">
      <c r="A27" s="5" t="s">
        <v>15</v>
      </c>
      <c r="B27" s="24">
        <v>624</v>
      </c>
      <c r="C27" s="22">
        <v>207</v>
      </c>
      <c r="D27" s="22">
        <v>831</v>
      </c>
      <c r="E27" s="22">
        <v>0</v>
      </c>
      <c r="F27" s="22">
        <v>831</v>
      </c>
      <c r="G27" s="22">
        <v>0</v>
      </c>
      <c r="H27" s="23">
        <v>831</v>
      </c>
      <c r="I27" s="31"/>
      <c r="J27" s="24">
        <v>608</v>
      </c>
      <c r="K27" s="22">
        <v>606</v>
      </c>
      <c r="L27" s="22">
        <v>1214</v>
      </c>
      <c r="M27" s="22">
        <v>597</v>
      </c>
      <c r="N27" s="22">
        <v>1811</v>
      </c>
      <c r="O27" s="22">
        <v>624</v>
      </c>
      <c r="P27" s="23">
        <v>2435</v>
      </c>
      <c r="Q27" s="31"/>
      <c r="R27" s="24">
        <v>618</v>
      </c>
      <c r="S27" s="22">
        <v>600</v>
      </c>
      <c r="T27" s="22">
        <v>1218</v>
      </c>
      <c r="U27" s="22">
        <v>601</v>
      </c>
      <c r="V27" s="22">
        <v>1819</v>
      </c>
      <c r="W27" s="22">
        <v>600</v>
      </c>
      <c r="X27" s="23">
        <v>2419</v>
      </c>
      <c r="Y27" s="31"/>
      <c r="Z27" s="24">
        <v>635</v>
      </c>
      <c r="AA27" s="22">
        <v>637</v>
      </c>
      <c r="AB27" s="22">
        <v>1272</v>
      </c>
      <c r="AC27" s="22">
        <v>637</v>
      </c>
      <c r="AD27" s="22">
        <v>1909</v>
      </c>
      <c r="AE27" s="22">
        <v>589</v>
      </c>
      <c r="AF27" s="23">
        <v>2498</v>
      </c>
      <c r="AG27" s="31"/>
      <c r="AH27" s="24">
        <v>547</v>
      </c>
      <c r="AI27" s="22">
        <v>589</v>
      </c>
      <c r="AJ27" s="22">
        <v>1136</v>
      </c>
      <c r="AK27" s="22">
        <v>610</v>
      </c>
      <c r="AL27" s="22">
        <v>1746</v>
      </c>
      <c r="AM27" s="22">
        <v>611</v>
      </c>
      <c r="AN27" s="23">
        <v>2357</v>
      </c>
      <c r="AO27" s="31"/>
      <c r="AP27" s="24">
        <v>177</v>
      </c>
      <c r="AQ27" s="22">
        <v>529</v>
      </c>
      <c r="AR27" s="22">
        <v>706</v>
      </c>
      <c r="AS27" s="22">
        <v>558</v>
      </c>
      <c r="AT27" s="22">
        <v>1264</v>
      </c>
      <c r="AU27" s="22">
        <v>546</v>
      </c>
      <c r="AV27" s="23">
        <v>1810</v>
      </c>
    </row>
    <row r="28" spans="1:48" s="170" customFormat="1" ht="15" hidden="1" customHeight="1" outlineLevel="1" x14ac:dyDescent="0.3">
      <c r="A28" s="5" t="s">
        <v>16</v>
      </c>
      <c r="B28" s="167">
        <v>0</v>
      </c>
      <c r="C28" s="168">
        <v>0</v>
      </c>
      <c r="D28" s="168">
        <v>0</v>
      </c>
      <c r="E28" s="168">
        <v>0</v>
      </c>
      <c r="F28" s="168">
        <v>0</v>
      </c>
      <c r="G28" s="168">
        <v>0</v>
      </c>
      <c r="H28" s="169">
        <v>0</v>
      </c>
      <c r="I28" s="172"/>
      <c r="J28" s="167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9">
        <v>0</v>
      </c>
      <c r="Q28" s="172"/>
      <c r="R28" s="167">
        <v>0</v>
      </c>
      <c r="S28" s="168">
        <v>0</v>
      </c>
      <c r="T28" s="168">
        <v>0</v>
      </c>
      <c r="U28" s="168">
        <v>0</v>
      </c>
      <c r="V28" s="168">
        <v>0</v>
      </c>
      <c r="W28" s="168">
        <v>0</v>
      </c>
      <c r="X28" s="169">
        <v>0</v>
      </c>
      <c r="Y28" s="172"/>
      <c r="Z28" s="167">
        <v>0</v>
      </c>
      <c r="AA28" s="168">
        <v>0</v>
      </c>
      <c r="AB28" s="168">
        <v>0</v>
      </c>
      <c r="AC28" s="168">
        <v>0</v>
      </c>
      <c r="AD28" s="168">
        <v>0</v>
      </c>
      <c r="AE28" s="168">
        <v>0</v>
      </c>
      <c r="AF28" s="169">
        <v>0</v>
      </c>
      <c r="AG28" s="172"/>
      <c r="AH28" s="167">
        <v>0</v>
      </c>
      <c r="AI28" s="168">
        <v>0</v>
      </c>
      <c r="AJ28" s="168">
        <v>0</v>
      </c>
      <c r="AK28" s="168">
        <v>0</v>
      </c>
      <c r="AL28" s="168">
        <v>0</v>
      </c>
      <c r="AM28" s="168">
        <v>0</v>
      </c>
      <c r="AN28" s="169">
        <v>0</v>
      </c>
      <c r="AO28" s="172"/>
      <c r="AP28" s="167">
        <v>0</v>
      </c>
      <c r="AQ28" s="168">
        <v>0</v>
      </c>
      <c r="AR28" s="168">
        <v>0</v>
      </c>
      <c r="AS28" s="168">
        <v>0</v>
      </c>
      <c r="AT28" s="168">
        <v>0</v>
      </c>
      <c r="AU28" s="168">
        <v>0</v>
      </c>
      <c r="AV28" s="169">
        <v>0</v>
      </c>
    </row>
    <row r="29" spans="1:48" s="14" customFormat="1" collapsed="1" x14ac:dyDescent="0.3">
      <c r="A29" s="16" t="s">
        <v>17</v>
      </c>
      <c r="B29" s="25">
        <v>540</v>
      </c>
      <c r="C29" s="20">
        <v>-2680</v>
      </c>
      <c r="D29" s="20">
        <v>-2140</v>
      </c>
      <c r="E29" s="20">
        <v>0</v>
      </c>
      <c r="F29" s="20">
        <v>-2140</v>
      </c>
      <c r="G29" s="20">
        <v>0</v>
      </c>
      <c r="H29" s="21">
        <v>-2140</v>
      </c>
      <c r="I29" s="26"/>
      <c r="J29" s="25">
        <v>-451</v>
      </c>
      <c r="K29" s="20">
        <v>2881</v>
      </c>
      <c r="L29" s="20">
        <v>2430</v>
      </c>
      <c r="M29" s="20">
        <v>2489</v>
      </c>
      <c r="N29" s="20">
        <v>4919</v>
      </c>
      <c r="O29" s="20">
        <v>4115</v>
      </c>
      <c r="P29" s="21">
        <v>9034</v>
      </c>
      <c r="Q29" s="26"/>
      <c r="R29" s="25">
        <v>-775</v>
      </c>
      <c r="S29" s="20">
        <v>238</v>
      </c>
      <c r="T29" s="20">
        <v>-537</v>
      </c>
      <c r="U29" s="20">
        <v>1335</v>
      </c>
      <c r="V29" s="20">
        <v>798</v>
      </c>
      <c r="W29" s="20">
        <v>4072</v>
      </c>
      <c r="X29" s="21">
        <v>4870</v>
      </c>
      <c r="Y29" s="26"/>
      <c r="Z29" s="25">
        <v>-2052</v>
      </c>
      <c r="AA29" s="20">
        <v>-65</v>
      </c>
      <c r="AB29" s="20">
        <v>-2117</v>
      </c>
      <c r="AC29" s="20">
        <v>722</v>
      </c>
      <c r="AD29" s="20">
        <v>-1395</v>
      </c>
      <c r="AE29" s="20">
        <v>4242</v>
      </c>
      <c r="AF29" s="21">
        <v>2847</v>
      </c>
      <c r="AG29" s="26"/>
      <c r="AH29" s="25">
        <v>-775</v>
      </c>
      <c r="AI29" s="20">
        <v>529</v>
      </c>
      <c r="AJ29" s="20">
        <v>-246</v>
      </c>
      <c r="AK29" s="20">
        <v>1285</v>
      </c>
      <c r="AL29" s="20">
        <v>1039</v>
      </c>
      <c r="AM29" s="20">
        <v>4250</v>
      </c>
      <c r="AN29" s="21">
        <v>5289</v>
      </c>
      <c r="AO29" s="26"/>
      <c r="AP29" s="25">
        <v>-570</v>
      </c>
      <c r="AQ29" s="20">
        <v>573</v>
      </c>
      <c r="AR29" s="20">
        <v>3</v>
      </c>
      <c r="AS29" s="20">
        <v>1844</v>
      </c>
      <c r="AT29" s="20">
        <v>1847</v>
      </c>
      <c r="AU29" s="20">
        <v>5158</v>
      </c>
      <c r="AV29" s="21">
        <v>7005</v>
      </c>
    </row>
    <row r="30" spans="1:48" ht="15" hidden="1" customHeight="1" outlineLevel="1" x14ac:dyDescent="0.3">
      <c r="A30" s="5" t="s">
        <v>18</v>
      </c>
      <c r="B30" s="28">
        <v>40</v>
      </c>
      <c r="C30" s="22">
        <v>153</v>
      </c>
      <c r="D30" s="22">
        <v>193</v>
      </c>
      <c r="E30" s="22">
        <v>0</v>
      </c>
      <c r="F30" s="22">
        <v>193</v>
      </c>
      <c r="G30" s="22">
        <v>0</v>
      </c>
      <c r="H30" s="23">
        <v>193</v>
      </c>
      <c r="I30" s="31"/>
      <c r="J30" s="28">
        <v>45</v>
      </c>
      <c r="K30" s="22">
        <v>-19</v>
      </c>
      <c r="L30" s="22">
        <v>26</v>
      </c>
      <c r="M30" s="22">
        <v>38</v>
      </c>
      <c r="N30" s="22">
        <v>64</v>
      </c>
      <c r="O30" s="22">
        <v>40</v>
      </c>
      <c r="P30" s="23">
        <v>104</v>
      </c>
      <c r="Q30" s="31"/>
      <c r="R30" s="28">
        <v>50</v>
      </c>
      <c r="S30" s="22">
        <v>45</v>
      </c>
      <c r="T30" s="22">
        <v>95</v>
      </c>
      <c r="U30" s="22">
        <v>42</v>
      </c>
      <c r="V30" s="22">
        <v>137</v>
      </c>
      <c r="W30" s="22">
        <v>46</v>
      </c>
      <c r="X30" s="23">
        <v>183</v>
      </c>
      <c r="Y30" s="31"/>
      <c r="Z30" s="28">
        <v>76</v>
      </c>
      <c r="AA30" s="22">
        <v>63</v>
      </c>
      <c r="AB30" s="22">
        <v>139</v>
      </c>
      <c r="AC30" s="22">
        <v>62</v>
      </c>
      <c r="AD30" s="22">
        <v>201</v>
      </c>
      <c r="AE30" s="22">
        <v>27</v>
      </c>
      <c r="AF30" s="23">
        <v>228</v>
      </c>
      <c r="AG30" s="31"/>
      <c r="AH30" s="28">
        <v>57</v>
      </c>
      <c r="AI30" s="22">
        <v>60</v>
      </c>
      <c r="AJ30" s="22">
        <v>117</v>
      </c>
      <c r="AK30" s="22">
        <v>89</v>
      </c>
      <c r="AL30" s="22">
        <v>206</v>
      </c>
      <c r="AM30" s="22">
        <v>52</v>
      </c>
      <c r="AN30" s="23">
        <v>258</v>
      </c>
      <c r="AO30" s="31"/>
      <c r="AP30" s="28">
        <v>3</v>
      </c>
      <c r="AQ30" s="22">
        <v>93</v>
      </c>
      <c r="AR30" s="22">
        <v>96</v>
      </c>
      <c r="AS30" s="22">
        <v>129</v>
      </c>
      <c r="AT30" s="22">
        <v>225</v>
      </c>
      <c r="AU30" s="22">
        <v>-60</v>
      </c>
      <c r="AV30" s="23">
        <v>165</v>
      </c>
    </row>
    <row r="31" spans="1:48" ht="15" hidden="1" customHeight="1" outlineLevel="1" x14ac:dyDescent="0.3">
      <c r="A31" s="5" t="s">
        <v>19</v>
      </c>
      <c r="B31" s="28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3">
        <v>0</v>
      </c>
      <c r="I31" s="31"/>
      <c r="J31" s="28">
        <v>0</v>
      </c>
      <c r="K31" s="22">
        <v>0</v>
      </c>
      <c r="L31" s="22">
        <v>0</v>
      </c>
      <c r="M31" s="22">
        <v>1</v>
      </c>
      <c r="N31" s="22">
        <v>1</v>
      </c>
      <c r="O31" s="22">
        <v>-1</v>
      </c>
      <c r="P31" s="23">
        <v>0</v>
      </c>
      <c r="Q31" s="31"/>
      <c r="R31" s="28">
        <v>0</v>
      </c>
      <c r="S31" s="22">
        <v>0</v>
      </c>
      <c r="T31" s="22">
        <v>0</v>
      </c>
      <c r="U31" s="22">
        <v>1</v>
      </c>
      <c r="V31" s="22">
        <v>1</v>
      </c>
      <c r="W31" s="22">
        <v>-1</v>
      </c>
      <c r="X31" s="23">
        <v>0</v>
      </c>
      <c r="Y31" s="31"/>
      <c r="Z31" s="28">
        <v>0</v>
      </c>
      <c r="AA31" s="22">
        <v>0</v>
      </c>
      <c r="AB31" s="22">
        <v>0</v>
      </c>
      <c r="AC31" s="22">
        <v>1</v>
      </c>
      <c r="AD31" s="22">
        <v>1</v>
      </c>
      <c r="AE31" s="22">
        <v>20</v>
      </c>
      <c r="AF31" s="23">
        <v>21</v>
      </c>
      <c r="AG31" s="31"/>
      <c r="AH31" s="28">
        <v>0</v>
      </c>
      <c r="AI31" s="22">
        <v>0</v>
      </c>
      <c r="AJ31" s="22">
        <v>0</v>
      </c>
      <c r="AK31" s="22">
        <v>1</v>
      </c>
      <c r="AL31" s="22">
        <v>1</v>
      </c>
      <c r="AM31" s="22">
        <v>-1</v>
      </c>
      <c r="AN31" s="23">
        <v>0</v>
      </c>
      <c r="AO31" s="31"/>
      <c r="AP31" s="28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3">
        <v>0</v>
      </c>
    </row>
    <row r="32" spans="1:48" ht="15" hidden="1" customHeight="1" outlineLevel="1" x14ac:dyDescent="0.3">
      <c r="A32" s="5" t="s">
        <v>20</v>
      </c>
      <c r="B32" s="28">
        <v>490</v>
      </c>
      <c r="C32" s="22">
        <v>160</v>
      </c>
      <c r="D32" s="22">
        <v>650</v>
      </c>
      <c r="E32" s="22">
        <v>0</v>
      </c>
      <c r="F32" s="22">
        <v>650</v>
      </c>
      <c r="G32" s="22">
        <v>0</v>
      </c>
      <c r="H32" s="23">
        <v>650</v>
      </c>
      <c r="I32" s="31"/>
      <c r="J32" s="28">
        <v>519</v>
      </c>
      <c r="K32" s="22">
        <v>576</v>
      </c>
      <c r="L32" s="22">
        <v>1095</v>
      </c>
      <c r="M32" s="22">
        <v>544</v>
      </c>
      <c r="N32" s="22">
        <v>1639</v>
      </c>
      <c r="O32" s="22">
        <v>576</v>
      </c>
      <c r="P32" s="23">
        <v>2215</v>
      </c>
      <c r="Q32" s="31"/>
      <c r="R32" s="28">
        <v>675</v>
      </c>
      <c r="S32" s="22">
        <v>635</v>
      </c>
      <c r="T32" s="22">
        <v>1310</v>
      </c>
      <c r="U32" s="22">
        <v>617</v>
      </c>
      <c r="V32" s="22">
        <v>1927</v>
      </c>
      <c r="W32" s="22">
        <v>581</v>
      </c>
      <c r="X32" s="23">
        <v>2508</v>
      </c>
      <c r="Y32" s="31"/>
      <c r="Z32" s="28">
        <v>667</v>
      </c>
      <c r="AA32" s="22">
        <v>647</v>
      </c>
      <c r="AB32" s="22">
        <v>1314</v>
      </c>
      <c r="AC32" s="22">
        <v>708</v>
      </c>
      <c r="AD32" s="22">
        <v>2022</v>
      </c>
      <c r="AE32" s="22">
        <v>730</v>
      </c>
      <c r="AF32" s="23">
        <v>2752</v>
      </c>
      <c r="AG32" s="31"/>
      <c r="AH32" s="28">
        <v>998</v>
      </c>
      <c r="AI32" s="22">
        <v>887</v>
      </c>
      <c r="AJ32" s="22">
        <v>1885</v>
      </c>
      <c r="AK32" s="22">
        <v>928</v>
      </c>
      <c r="AL32" s="22">
        <v>2813</v>
      </c>
      <c r="AM32" s="22">
        <v>888</v>
      </c>
      <c r="AN32" s="23">
        <v>3701</v>
      </c>
      <c r="AO32" s="31"/>
      <c r="AP32" s="28">
        <v>385</v>
      </c>
      <c r="AQ32" s="22">
        <v>1142</v>
      </c>
      <c r="AR32" s="22">
        <v>1527</v>
      </c>
      <c r="AS32" s="22">
        <v>1159</v>
      </c>
      <c r="AT32" s="22">
        <v>2686</v>
      </c>
      <c r="AU32" s="22">
        <v>1142</v>
      </c>
      <c r="AV32" s="23">
        <v>3828</v>
      </c>
    </row>
    <row r="33" spans="1:48" ht="17.25" hidden="1" customHeight="1" outlineLevel="1" x14ac:dyDescent="0.45">
      <c r="A33" s="5" t="s">
        <v>21</v>
      </c>
      <c r="B33" s="32">
        <v>17</v>
      </c>
      <c r="C33" s="33">
        <v>-989</v>
      </c>
      <c r="D33" s="33">
        <v>-972</v>
      </c>
      <c r="E33" s="33">
        <v>0</v>
      </c>
      <c r="F33" s="33">
        <v>-972</v>
      </c>
      <c r="G33" s="33">
        <v>0</v>
      </c>
      <c r="H33" s="34">
        <v>-972</v>
      </c>
      <c r="I33" s="31"/>
      <c r="J33" s="32">
        <v>-278</v>
      </c>
      <c r="K33" s="33">
        <v>528</v>
      </c>
      <c r="L33" s="33">
        <v>250</v>
      </c>
      <c r="M33" s="33">
        <v>719</v>
      </c>
      <c r="N33" s="33">
        <v>969</v>
      </c>
      <c r="O33" s="33">
        <v>1295</v>
      </c>
      <c r="P33" s="34">
        <v>2264</v>
      </c>
      <c r="Q33" s="31"/>
      <c r="R33" s="32">
        <v>-510</v>
      </c>
      <c r="S33" s="33">
        <v>-143</v>
      </c>
      <c r="T33" s="33">
        <v>-653</v>
      </c>
      <c r="U33" s="33">
        <v>247</v>
      </c>
      <c r="V33" s="33">
        <v>-406</v>
      </c>
      <c r="W33" s="33">
        <v>1287</v>
      </c>
      <c r="X33" s="34">
        <v>881</v>
      </c>
      <c r="Y33" s="31"/>
      <c r="Z33" s="32">
        <v>-1020</v>
      </c>
      <c r="AA33" s="33">
        <v>-310</v>
      </c>
      <c r="AB33" s="33">
        <v>-1330</v>
      </c>
      <c r="AC33" s="33">
        <v>-15</v>
      </c>
      <c r="AD33" s="33">
        <v>-1345</v>
      </c>
      <c r="AE33" s="33">
        <v>1546</v>
      </c>
      <c r="AF33" s="34">
        <v>201</v>
      </c>
      <c r="AG33" s="31"/>
      <c r="AH33" s="32">
        <v>-771</v>
      </c>
      <c r="AI33" s="33">
        <v>-149</v>
      </c>
      <c r="AJ33" s="33">
        <v>-920</v>
      </c>
      <c r="AK33" s="33">
        <v>120</v>
      </c>
      <c r="AL33" s="33">
        <v>-800</v>
      </c>
      <c r="AM33" s="33">
        <v>1351</v>
      </c>
      <c r="AN33" s="34">
        <v>551</v>
      </c>
      <c r="AO33" s="31"/>
      <c r="AP33" s="32">
        <v>-383</v>
      </c>
      <c r="AQ33" s="33">
        <v>-251</v>
      </c>
      <c r="AR33" s="33">
        <v>-634</v>
      </c>
      <c r="AS33" s="33">
        <v>242</v>
      </c>
      <c r="AT33" s="33">
        <v>-392</v>
      </c>
      <c r="AU33" s="33">
        <v>1533</v>
      </c>
      <c r="AV33" s="34">
        <v>1141</v>
      </c>
    </row>
    <row r="34" spans="1:48" s="14" customFormat="1" collapsed="1" x14ac:dyDescent="0.3">
      <c r="A34" s="16" t="s">
        <v>26</v>
      </c>
      <c r="B34" s="25">
        <v>-7</v>
      </c>
      <c r="C34" s="20">
        <v>-2004</v>
      </c>
      <c r="D34" s="20">
        <v>-2011</v>
      </c>
      <c r="E34" s="20">
        <v>0</v>
      </c>
      <c r="F34" s="20">
        <v>-2011</v>
      </c>
      <c r="G34" s="20">
        <v>0</v>
      </c>
      <c r="H34" s="21">
        <v>-2011</v>
      </c>
      <c r="I34" s="26"/>
      <c r="J34" s="25">
        <v>-737</v>
      </c>
      <c r="K34" s="20">
        <v>1796</v>
      </c>
      <c r="L34" s="20">
        <v>1059</v>
      </c>
      <c r="M34" s="20">
        <v>1187</v>
      </c>
      <c r="N34" s="20">
        <v>2246</v>
      </c>
      <c r="O34" s="20">
        <v>2205</v>
      </c>
      <c r="P34" s="21">
        <v>4451</v>
      </c>
      <c r="Q34" s="26"/>
      <c r="R34" s="25">
        <v>-990</v>
      </c>
      <c r="S34" s="20">
        <v>-299</v>
      </c>
      <c r="T34" s="20">
        <v>-1289</v>
      </c>
      <c r="U34" s="20">
        <v>428</v>
      </c>
      <c r="V34" s="20">
        <v>-861</v>
      </c>
      <c r="W34" s="20">
        <v>2159</v>
      </c>
      <c r="X34" s="21">
        <v>1298</v>
      </c>
      <c r="Y34" s="26"/>
      <c r="Z34" s="25">
        <v>-1775</v>
      </c>
      <c r="AA34" s="20">
        <v>-465</v>
      </c>
      <c r="AB34" s="20">
        <v>-2240</v>
      </c>
      <c r="AC34" s="20">
        <v>-34</v>
      </c>
      <c r="AD34" s="20">
        <v>-2274</v>
      </c>
      <c r="AE34" s="20">
        <v>1919</v>
      </c>
      <c r="AF34" s="21">
        <v>-355</v>
      </c>
      <c r="AG34" s="26"/>
      <c r="AH34" s="25">
        <v>-1059</v>
      </c>
      <c r="AI34" s="20">
        <v>-269</v>
      </c>
      <c r="AJ34" s="20">
        <v>-1328</v>
      </c>
      <c r="AK34" s="20">
        <v>147</v>
      </c>
      <c r="AL34" s="20">
        <v>-1181</v>
      </c>
      <c r="AM34" s="20">
        <v>1960</v>
      </c>
      <c r="AN34" s="21">
        <v>779</v>
      </c>
      <c r="AO34" s="26"/>
      <c r="AP34" s="25">
        <v>-575</v>
      </c>
      <c r="AQ34" s="20">
        <v>-411</v>
      </c>
      <c r="AR34" s="20">
        <v>-986</v>
      </c>
      <c r="AS34" s="20">
        <v>314</v>
      </c>
      <c r="AT34" s="20">
        <v>-672</v>
      </c>
      <c r="AU34" s="20">
        <v>2543</v>
      </c>
      <c r="AV34" s="21">
        <v>1871</v>
      </c>
    </row>
    <row r="35" spans="1:48" ht="15" hidden="1" customHeight="1" outlineLevel="1" x14ac:dyDescent="0.3">
      <c r="A35" s="35" t="s">
        <v>57</v>
      </c>
      <c r="B35" s="28"/>
      <c r="C35" s="37"/>
      <c r="D35" s="37"/>
      <c r="E35" s="37"/>
      <c r="F35" s="22"/>
      <c r="G35" s="37"/>
      <c r="H35" s="38"/>
      <c r="I35" s="31"/>
      <c r="J35" s="28"/>
      <c r="K35" s="37"/>
      <c r="L35" s="37"/>
      <c r="M35" s="37"/>
      <c r="N35" s="22"/>
      <c r="O35" s="37"/>
      <c r="P35" s="38"/>
      <c r="Q35" s="31"/>
      <c r="R35" s="28"/>
      <c r="S35" s="37"/>
      <c r="T35" s="37"/>
      <c r="U35" s="37"/>
      <c r="V35" s="22"/>
      <c r="W35" s="37"/>
      <c r="X35" s="38"/>
      <c r="Y35" s="31"/>
      <c r="Z35" s="28"/>
      <c r="AA35" s="37"/>
      <c r="AB35" s="37"/>
      <c r="AC35" s="37"/>
      <c r="AD35" s="22"/>
      <c r="AE35" s="37"/>
      <c r="AF35" s="38"/>
      <c r="AG35" s="31"/>
      <c r="AH35" s="28"/>
      <c r="AI35" s="37"/>
      <c r="AJ35" s="37"/>
      <c r="AK35" s="37"/>
      <c r="AL35" s="22"/>
      <c r="AM35" s="37"/>
      <c r="AN35" s="38"/>
      <c r="AO35" s="31"/>
      <c r="AP35" s="28"/>
      <c r="AQ35" s="37"/>
      <c r="AR35" s="37"/>
      <c r="AS35" s="37"/>
      <c r="AT35" s="22"/>
      <c r="AU35" s="37"/>
      <c r="AV35" s="38"/>
    </row>
    <row r="36" spans="1:48" ht="15" hidden="1" customHeight="1" outlineLevel="1" x14ac:dyDescent="0.3">
      <c r="A36" s="5" t="s">
        <v>21</v>
      </c>
      <c r="B36" s="28">
        <v>16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3">
        <v>0</v>
      </c>
      <c r="I36" s="31"/>
      <c r="J36" s="28">
        <v>-278</v>
      </c>
      <c r="K36" s="22">
        <v>528</v>
      </c>
      <c r="L36" s="22">
        <v>250</v>
      </c>
      <c r="M36" s="22">
        <v>719</v>
      </c>
      <c r="N36" s="22">
        <v>969</v>
      </c>
      <c r="O36" s="22">
        <v>1295</v>
      </c>
      <c r="P36" s="23">
        <v>2264</v>
      </c>
      <c r="Q36" s="31"/>
      <c r="R36" s="28">
        <v>-510</v>
      </c>
      <c r="S36" s="22">
        <v>-143</v>
      </c>
      <c r="T36" s="22">
        <v>-653</v>
      </c>
      <c r="U36" s="22">
        <v>247</v>
      </c>
      <c r="V36" s="22">
        <v>-406</v>
      </c>
      <c r="W36" s="22">
        <v>1287</v>
      </c>
      <c r="X36" s="23">
        <v>881</v>
      </c>
      <c r="Y36" s="31"/>
      <c r="Z36" s="28">
        <v>-1020</v>
      </c>
      <c r="AA36" s="22">
        <v>-310</v>
      </c>
      <c r="AB36" s="22">
        <v>-1330</v>
      </c>
      <c r="AC36" s="22">
        <v>-15</v>
      </c>
      <c r="AD36" s="22">
        <v>-1345</v>
      </c>
      <c r="AE36" s="22">
        <v>1546</v>
      </c>
      <c r="AF36" s="23">
        <v>201</v>
      </c>
      <c r="AG36" s="31"/>
      <c r="AH36" s="28">
        <v>-771</v>
      </c>
      <c r="AI36" s="22">
        <v>-149</v>
      </c>
      <c r="AJ36" s="22">
        <v>-920</v>
      </c>
      <c r="AK36" s="22">
        <v>120</v>
      </c>
      <c r="AL36" s="22">
        <v>-800</v>
      </c>
      <c r="AM36" s="22">
        <v>1351</v>
      </c>
      <c r="AN36" s="23">
        <v>551</v>
      </c>
      <c r="AO36" s="31"/>
      <c r="AP36" s="28">
        <v>-383</v>
      </c>
      <c r="AQ36" s="22">
        <v>-251</v>
      </c>
      <c r="AR36" s="29">
        <v>-634</v>
      </c>
      <c r="AS36" s="22">
        <v>242</v>
      </c>
      <c r="AT36" s="29">
        <v>-392</v>
      </c>
      <c r="AU36" s="22">
        <v>1533</v>
      </c>
      <c r="AV36" s="23">
        <v>1141</v>
      </c>
    </row>
    <row r="37" spans="1:48" ht="15" hidden="1" customHeight="1" outlineLevel="1" x14ac:dyDescent="0.3">
      <c r="A37" s="43" t="s">
        <v>19</v>
      </c>
      <c r="B37" s="28">
        <v>0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3">
        <v>0</v>
      </c>
      <c r="I37" s="31"/>
      <c r="J37" s="28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3">
        <v>0</v>
      </c>
      <c r="Q37" s="31"/>
      <c r="R37" s="28">
        <v>0</v>
      </c>
      <c r="S37" s="22">
        <v>0</v>
      </c>
      <c r="T37" s="22">
        <v>0</v>
      </c>
      <c r="U37" s="22">
        <v>1</v>
      </c>
      <c r="V37" s="22">
        <v>1</v>
      </c>
      <c r="W37" s="22">
        <v>-1</v>
      </c>
      <c r="X37" s="23">
        <v>0</v>
      </c>
      <c r="Y37" s="31"/>
      <c r="Z37" s="28">
        <v>0</v>
      </c>
      <c r="AA37" s="22">
        <v>0</v>
      </c>
      <c r="AB37" s="22">
        <v>0</v>
      </c>
      <c r="AC37" s="22">
        <v>1</v>
      </c>
      <c r="AD37" s="22">
        <v>1</v>
      </c>
      <c r="AE37" s="22">
        <v>20</v>
      </c>
      <c r="AF37" s="23">
        <v>21</v>
      </c>
      <c r="AG37" s="31"/>
      <c r="AH37" s="28">
        <v>0</v>
      </c>
      <c r="AI37" s="22">
        <v>0</v>
      </c>
      <c r="AJ37" s="22">
        <v>0</v>
      </c>
      <c r="AK37" s="22">
        <v>1</v>
      </c>
      <c r="AL37" s="22">
        <v>1</v>
      </c>
      <c r="AM37" s="22">
        <v>-1</v>
      </c>
      <c r="AN37" s="23">
        <v>0</v>
      </c>
      <c r="AO37" s="31"/>
      <c r="AP37" s="28">
        <v>0</v>
      </c>
      <c r="AQ37" s="22">
        <v>0</v>
      </c>
      <c r="AR37" s="29">
        <v>0</v>
      </c>
      <c r="AS37" s="22">
        <v>0</v>
      </c>
      <c r="AT37" s="29">
        <v>0</v>
      </c>
      <c r="AU37" s="22">
        <v>0</v>
      </c>
      <c r="AV37" s="23">
        <v>0</v>
      </c>
    </row>
    <row r="38" spans="1:48" ht="15" hidden="1" customHeight="1" outlineLevel="1" x14ac:dyDescent="0.3">
      <c r="A38" s="43" t="s">
        <v>20</v>
      </c>
      <c r="B38" s="28">
        <v>491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3">
        <v>0</v>
      </c>
      <c r="I38" s="31"/>
      <c r="J38" s="28">
        <v>519</v>
      </c>
      <c r="K38" s="22">
        <v>576</v>
      </c>
      <c r="L38" s="22">
        <v>1095</v>
      </c>
      <c r="M38" s="22">
        <v>544</v>
      </c>
      <c r="N38" s="22">
        <v>1639</v>
      </c>
      <c r="O38" s="22">
        <v>576</v>
      </c>
      <c r="P38" s="23">
        <v>2215</v>
      </c>
      <c r="Q38" s="31"/>
      <c r="R38" s="28">
        <v>675</v>
      </c>
      <c r="S38" s="22">
        <v>635</v>
      </c>
      <c r="T38" s="22">
        <v>1310</v>
      </c>
      <c r="U38" s="22">
        <v>617</v>
      </c>
      <c r="V38" s="22">
        <v>1927</v>
      </c>
      <c r="W38" s="22">
        <v>581</v>
      </c>
      <c r="X38" s="23">
        <v>2508</v>
      </c>
      <c r="Y38" s="31"/>
      <c r="Z38" s="28">
        <v>667</v>
      </c>
      <c r="AA38" s="22">
        <v>647</v>
      </c>
      <c r="AB38" s="22">
        <v>1314</v>
      </c>
      <c r="AC38" s="22">
        <v>708</v>
      </c>
      <c r="AD38" s="22">
        <v>2022</v>
      </c>
      <c r="AE38" s="22">
        <v>730</v>
      </c>
      <c r="AF38" s="23">
        <v>2752</v>
      </c>
      <c r="AG38" s="31"/>
      <c r="AH38" s="28">
        <v>998</v>
      </c>
      <c r="AI38" s="22">
        <v>887</v>
      </c>
      <c r="AJ38" s="22">
        <v>1885</v>
      </c>
      <c r="AK38" s="22">
        <v>928</v>
      </c>
      <c r="AL38" s="22">
        <v>2813</v>
      </c>
      <c r="AM38" s="22">
        <v>888</v>
      </c>
      <c r="AN38" s="23">
        <v>3701</v>
      </c>
      <c r="AO38" s="31"/>
      <c r="AP38" s="28">
        <v>385</v>
      </c>
      <c r="AQ38" s="22">
        <v>1142</v>
      </c>
      <c r="AR38" s="29">
        <v>1527</v>
      </c>
      <c r="AS38" s="22">
        <v>1159</v>
      </c>
      <c r="AT38" s="29">
        <v>2686</v>
      </c>
      <c r="AU38" s="22">
        <v>1142</v>
      </c>
      <c r="AV38" s="23">
        <v>3828</v>
      </c>
    </row>
    <row r="39" spans="1:48" ht="15" hidden="1" customHeight="1" outlineLevel="1" x14ac:dyDescent="0.3">
      <c r="A39" s="43" t="s">
        <v>58</v>
      </c>
      <c r="B39" s="28">
        <v>865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3">
        <v>0</v>
      </c>
      <c r="I39" s="31"/>
      <c r="J39" s="28">
        <v>811</v>
      </c>
      <c r="K39" s="37">
        <v>808</v>
      </c>
      <c r="L39" s="37">
        <v>1619</v>
      </c>
      <c r="M39" s="37">
        <v>787</v>
      </c>
      <c r="N39" s="22">
        <v>2406</v>
      </c>
      <c r="O39" s="37">
        <v>832</v>
      </c>
      <c r="P39" s="38">
        <v>3238</v>
      </c>
      <c r="Q39" s="31"/>
      <c r="R39" s="28">
        <v>840</v>
      </c>
      <c r="S39" s="37">
        <v>787</v>
      </c>
      <c r="T39" s="37">
        <v>1627</v>
      </c>
      <c r="U39" s="37">
        <v>798</v>
      </c>
      <c r="V39" s="22">
        <v>2425</v>
      </c>
      <c r="W39" s="37">
        <v>800</v>
      </c>
      <c r="X39" s="38">
        <v>3225</v>
      </c>
      <c r="Y39" s="31"/>
      <c r="Z39" s="28">
        <v>855</v>
      </c>
      <c r="AA39" s="37">
        <v>839</v>
      </c>
      <c r="AB39" s="37">
        <v>1694</v>
      </c>
      <c r="AC39" s="37">
        <v>845</v>
      </c>
      <c r="AD39" s="22">
        <v>2539</v>
      </c>
      <c r="AE39" s="37">
        <v>807</v>
      </c>
      <c r="AF39" s="38">
        <v>3346</v>
      </c>
      <c r="AG39" s="31"/>
      <c r="AH39" s="28">
        <v>704</v>
      </c>
      <c r="AI39" s="37">
        <v>771</v>
      </c>
      <c r="AJ39" s="37">
        <v>1475</v>
      </c>
      <c r="AK39" s="37">
        <v>796</v>
      </c>
      <c r="AL39" s="22">
        <v>2271</v>
      </c>
      <c r="AM39" s="37">
        <v>886</v>
      </c>
      <c r="AN39" s="38">
        <v>3157</v>
      </c>
      <c r="AO39" s="31"/>
      <c r="AP39" s="28">
        <v>209</v>
      </c>
      <c r="AQ39" s="37">
        <v>671</v>
      </c>
      <c r="AR39" s="29">
        <v>880</v>
      </c>
      <c r="AS39" s="37">
        <v>706</v>
      </c>
      <c r="AT39" s="29">
        <v>1586</v>
      </c>
      <c r="AU39" s="37">
        <v>694</v>
      </c>
      <c r="AV39" s="38">
        <v>2280</v>
      </c>
    </row>
    <row r="40" spans="1:48" s="170" customFormat="1" ht="15" hidden="1" customHeight="1" outlineLevel="1" x14ac:dyDescent="0.3">
      <c r="A40" s="43" t="s">
        <v>59</v>
      </c>
      <c r="B40" s="211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3">
        <v>0</v>
      </c>
      <c r="I40" s="172"/>
      <c r="J40" s="167">
        <v>41</v>
      </c>
      <c r="K40" s="206">
        <v>40</v>
      </c>
      <c r="L40" s="206">
        <v>81</v>
      </c>
      <c r="M40" s="206">
        <v>40</v>
      </c>
      <c r="N40" s="168">
        <v>121</v>
      </c>
      <c r="O40" s="206">
        <v>39</v>
      </c>
      <c r="P40" s="207">
        <v>160</v>
      </c>
      <c r="Q40" s="172"/>
      <c r="R40" s="167">
        <v>42</v>
      </c>
      <c r="S40" s="206">
        <v>42</v>
      </c>
      <c r="T40" s="206">
        <v>84</v>
      </c>
      <c r="U40" s="206">
        <v>41</v>
      </c>
      <c r="V40" s="168">
        <v>125</v>
      </c>
      <c r="W40" s="206">
        <v>41</v>
      </c>
      <c r="X40" s="207">
        <v>166</v>
      </c>
      <c r="Y40" s="172"/>
      <c r="Z40" s="167">
        <v>44</v>
      </c>
      <c r="AA40" s="206">
        <v>44</v>
      </c>
      <c r="AB40" s="206">
        <v>88</v>
      </c>
      <c r="AC40" s="206">
        <v>42</v>
      </c>
      <c r="AD40" s="168">
        <v>130</v>
      </c>
      <c r="AE40" s="206">
        <v>36</v>
      </c>
      <c r="AF40" s="207">
        <v>166</v>
      </c>
      <c r="AG40" s="172"/>
      <c r="AH40" s="167">
        <v>48</v>
      </c>
      <c r="AI40" s="206">
        <v>46</v>
      </c>
      <c r="AJ40" s="206">
        <v>94</v>
      </c>
      <c r="AK40" s="206">
        <v>46</v>
      </c>
      <c r="AL40" s="168">
        <v>140</v>
      </c>
      <c r="AM40" s="206">
        <v>44</v>
      </c>
      <c r="AN40" s="207">
        <v>184</v>
      </c>
      <c r="AO40" s="172"/>
      <c r="AP40" s="167">
        <v>0</v>
      </c>
      <c r="AQ40" s="206">
        <v>0</v>
      </c>
      <c r="AR40" s="206">
        <v>0</v>
      </c>
      <c r="AS40" s="206">
        <v>0</v>
      </c>
      <c r="AT40" s="168">
        <v>0</v>
      </c>
      <c r="AU40" s="206">
        <v>0</v>
      </c>
      <c r="AV40" s="207">
        <v>0</v>
      </c>
    </row>
    <row r="41" spans="1:48" s="14" customFormat="1" collapsed="1" x14ac:dyDescent="0.3">
      <c r="A41" s="89" t="s">
        <v>60</v>
      </c>
      <c r="B41" s="25">
        <v>1365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3">
        <v>0</v>
      </c>
      <c r="I41" s="26"/>
      <c r="J41" s="25">
        <v>356</v>
      </c>
      <c r="K41" s="20">
        <v>3748</v>
      </c>
      <c r="L41" s="20">
        <v>4104</v>
      </c>
      <c r="M41" s="20">
        <v>3277</v>
      </c>
      <c r="N41" s="20">
        <v>7381</v>
      </c>
      <c r="O41" s="20">
        <v>4947</v>
      </c>
      <c r="P41" s="21">
        <v>12328</v>
      </c>
      <c r="Q41" s="26"/>
      <c r="R41" s="25">
        <v>57</v>
      </c>
      <c r="S41" s="20">
        <v>1022</v>
      </c>
      <c r="T41" s="20">
        <v>1079</v>
      </c>
      <c r="U41" s="20">
        <v>2132</v>
      </c>
      <c r="V41" s="20">
        <v>3211</v>
      </c>
      <c r="W41" s="20">
        <v>4867</v>
      </c>
      <c r="X41" s="21">
        <v>8078</v>
      </c>
      <c r="Y41" s="26"/>
      <c r="Z41" s="25">
        <v>-1229</v>
      </c>
      <c r="AA41" s="20">
        <v>755</v>
      </c>
      <c r="AB41" s="20">
        <v>-474</v>
      </c>
      <c r="AC41" s="20">
        <v>1547</v>
      </c>
      <c r="AD41" s="20">
        <v>1073</v>
      </c>
      <c r="AE41" s="20">
        <v>5058</v>
      </c>
      <c r="AF41" s="21">
        <v>6131</v>
      </c>
      <c r="AG41" s="26"/>
      <c r="AH41" s="25">
        <v>-80</v>
      </c>
      <c r="AI41" s="20">
        <v>1286</v>
      </c>
      <c r="AJ41" s="20">
        <v>1206</v>
      </c>
      <c r="AK41" s="20">
        <v>2038</v>
      </c>
      <c r="AL41" s="20">
        <v>3244</v>
      </c>
      <c r="AM41" s="20">
        <v>5128</v>
      </c>
      <c r="AN41" s="21">
        <v>8372</v>
      </c>
      <c r="AO41" s="26"/>
      <c r="AP41" s="25">
        <v>-364</v>
      </c>
      <c r="AQ41" s="20">
        <v>1151</v>
      </c>
      <c r="AR41" s="20">
        <v>787</v>
      </c>
      <c r="AS41" s="20">
        <v>2421</v>
      </c>
      <c r="AT41" s="20">
        <v>3208</v>
      </c>
      <c r="AU41" s="20">
        <v>5912</v>
      </c>
      <c r="AV41" s="21">
        <v>9120</v>
      </c>
    </row>
    <row r="42" spans="1:48" ht="15" hidden="1" customHeight="1" outlineLevel="1" x14ac:dyDescent="0.3">
      <c r="A42" s="43" t="s">
        <v>61</v>
      </c>
      <c r="B42" s="28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3">
        <v>0</v>
      </c>
      <c r="I42" s="31"/>
      <c r="J42" s="28">
        <v>0</v>
      </c>
      <c r="K42" s="37">
        <v>40</v>
      </c>
      <c r="L42" s="37">
        <v>40</v>
      </c>
      <c r="M42" s="37">
        <v>0</v>
      </c>
      <c r="N42" s="22">
        <v>40</v>
      </c>
      <c r="O42" s="37">
        <v>0</v>
      </c>
      <c r="P42" s="38">
        <v>40</v>
      </c>
      <c r="Q42" s="31"/>
      <c r="R42" s="28">
        <v>0</v>
      </c>
      <c r="S42" s="37">
        <v>0</v>
      </c>
      <c r="T42" s="37">
        <v>0</v>
      </c>
      <c r="U42" s="37">
        <v>0</v>
      </c>
      <c r="V42" s="22">
        <v>0</v>
      </c>
      <c r="W42" s="37">
        <v>0</v>
      </c>
      <c r="X42" s="38">
        <v>0</v>
      </c>
      <c r="Y42" s="31"/>
      <c r="Z42" s="28">
        <v>0</v>
      </c>
      <c r="AA42" s="37">
        <v>0</v>
      </c>
      <c r="AB42" s="37">
        <v>0</v>
      </c>
      <c r="AC42" s="37">
        <v>0</v>
      </c>
      <c r="AD42" s="22">
        <v>0</v>
      </c>
      <c r="AE42" s="37">
        <v>0</v>
      </c>
      <c r="AF42" s="38">
        <v>0</v>
      </c>
      <c r="AG42" s="31"/>
      <c r="AH42" s="28">
        <v>0</v>
      </c>
      <c r="AI42" s="37">
        <v>0</v>
      </c>
      <c r="AJ42" s="37">
        <v>0</v>
      </c>
      <c r="AK42" s="37">
        <v>0</v>
      </c>
      <c r="AL42" s="22">
        <v>0</v>
      </c>
      <c r="AM42" s="37">
        <v>0</v>
      </c>
      <c r="AN42" s="38">
        <v>0</v>
      </c>
      <c r="AO42" s="31"/>
      <c r="AP42" s="28">
        <v>0</v>
      </c>
      <c r="AQ42" s="37">
        <v>0</v>
      </c>
      <c r="AR42" s="37">
        <v>0</v>
      </c>
      <c r="AS42" s="37">
        <v>0</v>
      </c>
      <c r="AT42" s="22">
        <v>0</v>
      </c>
      <c r="AU42" s="37">
        <v>0</v>
      </c>
      <c r="AV42" s="38">
        <v>0</v>
      </c>
    </row>
    <row r="43" spans="1:48" ht="15" hidden="1" customHeight="1" outlineLevel="1" x14ac:dyDescent="0.3">
      <c r="A43" s="43" t="s">
        <v>62</v>
      </c>
      <c r="B43" s="28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3">
        <v>0</v>
      </c>
      <c r="I43" s="31"/>
      <c r="J43" s="28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8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38">
        <v>0</v>
      </c>
      <c r="Y43" s="31"/>
      <c r="Z43" s="28">
        <v>0</v>
      </c>
      <c r="AA43" s="37">
        <v>0</v>
      </c>
      <c r="AB43" s="37">
        <v>0</v>
      </c>
      <c r="AC43" s="37">
        <v>0</v>
      </c>
      <c r="AD43" s="22">
        <v>0</v>
      </c>
      <c r="AE43" s="37">
        <v>0</v>
      </c>
      <c r="AF43" s="38">
        <v>0</v>
      </c>
      <c r="AG43" s="31"/>
      <c r="AH43" s="28">
        <v>0</v>
      </c>
      <c r="AI43" s="37">
        <v>0</v>
      </c>
      <c r="AJ43" s="37">
        <v>0</v>
      </c>
      <c r="AK43" s="37">
        <v>0</v>
      </c>
      <c r="AL43" s="22">
        <v>0</v>
      </c>
      <c r="AM43" s="37">
        <v>0</v>
      </c>
      <c r="AN43" s="38">
        <v>0</v>
      </c>
      <c r="AO43" s="31"/>
      <c r="AP43" s="28">
        <v>0</v>
      </c>
      <c r="AQ43" s="37">
        <v>0</v>
      </c>
      <c r="AR43" s="37">
        <v>0</v>
      </c>
      <c r="AS43" s="37">
        <v>0</v>
      </c>
      <c r="AT43" s="22">
        <v>0</v>
      </c>
      <c r="AU43" s="37">
        <v>0</v>
      </c>
      <c r="AV43" s="38">
        <v>0</v>
      </c>
    </row>
    <row r="44" spans="1:48" ht="15" hidden="1" customHeight="1" outlineLevel="1" x14ac:dyDescent="0.3">
      <c r="A44" s="43" t="s">
        <v>63</v>
      </c>
      <c r="B44" s="28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3">
        <v>0</v>
      </c>
      <c r="I44" s="31"/>
      <c r="J44" s="28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8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38">
        <v>0</v>
      </c>
      <c r="Y44" s="31"/>
      <c r="Z44" s="28">
        <v>0</v>
      </c>
      <c r="AA44" s="37">
        <v>0</v>
      </c>
      <c r="AB44" s="37">
        <v>0</v>
      </c>
      <c r="AC44" s="37">
        <v>0</v>
      </c>
      <c r="AD44" s="22">
        <v>0</v>
      </c>
      <c r="AE44" s="37">
        <v>0</v>
      </c>
      <c r="AF44" s="38">
        <v>0</v>
      </c>
      <c r="AG44" s="31"/>
      <c r="AH44" s="28">
        <v>0</v>
      </c>
      <c r="AI44" s="37">
        <v>0</v>
      </c>
      <c r="AJ44" s="37">
        <v>0</v>
      </c>
      <c r="AK44" s="37">
        <v>0</v>
      </c>
      <c r="AL44" s="22">
        <v>0</v>
      </c>
      <c r="AM44" s="37">
        <v>0</v>
      </c>
      <c r="AN44" s="38">
        <v>0</v>
      </c>
      <c r="AO44" s="31"/>
      <c r="AP44" s="28">
        <v>0</v>
      </c>
      <c r="AQ44" s="37">
        <v>0</v>
      </c>
      <c r="AR44" s="37">
        <v>0</v>
      </c>
      <c r="AS44" s="37">
        <v>0</v>
      </c>
      <c r="AT44" s="22">
        <v>0</v>
      </c>
      <c r="AU44" s="37">
        <v>0</v>
      </c>
      <c r="AV44" s="38">
        <v>0</v>
      </c>
    </row>
    <row r="45" spans="1:48" ht="15" hidden="1" customHeight="1" outlineLevel="1" x14ac:dyDescent="0.3">
      <c r="A45" s="43" t="s">
        <v>64</v>
      </c>
      <c r="B45" s="28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3">
        <v>0</v>
      </c>
      <c r="I45" s="31"/>
      <c r="J45" s="28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8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38">
        <v>0</v>
      </c>
      <c r="Y45" s="31"/>
      <c r="Z45" s="28">
        <v>0</v>
      </c>
      <c r="AA45" s="37">
        <v>0</v>
      </c>
      <c r="AB45" s="37">
        <v>0</v>
      </c>
      <c r="AC45" s="37">
        <v>0</v>
      </c>
      <c r="AD45" s="22">
        <v>0</v>
      </c>
      <c r="AE45" s="37">
        <v>0</v>
      </c>
      <c r="AF45" s="38">
        <v>0</v>
      </c>
      <c r="AG45" s="31"/>
      <c r="AH45" s="28">
        <v>0</v>
      </c>
      <c r="AI45" s="37">
        <v>0</v>
      </c>
      <c r="AJ45" s="37">
        <v>0</v>
      </c>
      <c r="AK45" s="37">
        <v>0</v>
      </c>
      <c r="AL45" s="22">
        <v>0</v>
      </c>
      <c r="AM45" s="37">
        <v>0</v>
      </c>
      <c r="AN45" s="38">
        <v>0</v>
      </c>
      <c r="AO45" s="31"/>
      <c r="AP45" s="28">
        <v>0</v>
      </c>
      <c r="AQ45" s="37">
        <v>0</v>
      </c>
      <c r="AR45" s="37">
        <v>0</v>
      </c>
      <c r="AS45" s="37">
        <v>0</v>
      </c>
      <c r="AT45" s="22">
        <v>0</v>
      </c>
      <c r="AU45" s="37">
        <v>0</v>
      </c>
      <c r="AV45" s="38">
        <v>0</v>
      </c>
    </row>
    <row r="46" spans="1:48" ht="15" hidden="1" customHeight="1" outlineLevel="1" x14ac:dyDescent="0.3">
      <c r="A46" s="43" t="s">
        <v>65</v>
      </c>
      <c r="B46" s="28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3">
        <v>0</v>
      </c>
      <c r="I46" s="31"/>
      <c r="J46" s="28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8">
        <v>59</v>
      </c>
      <c r="S46" s="37">
        <v>0</v>
      </c>
      <c r="T46" s="37">
        <v>59</v>
      </c>
      <c r="U46" s="37">
        <v>0</v>
      </c>
      <c r="V46" s="22">
        <v>59</v>
      </c>
      <c r="W46" s="37">
        <v>0</v>
      </c>
      <c r="X46" s="38">
        <v>59</v>
      </c>
      <c r="Y46" s="31"/>
      <c r="Z46" s="28">
        <v>0</v>
      </c>
      <c r="AA46" s="37">
        <v>0</v>
      </c>
      <c r="AB46" s="37">
        <v>0</v>
      </c>
      <c r="AC46" s="37">
        <v>0</v>
      </c>
      <c r="AD46" s="22">
        <v>0</v>
      </c>
      <c r="AE46" s="37">
        <v>0</v>
      </c>
      <c r="AF46" s="38">
        <v>0</v>
      </c>
      <c r="AG46" s="31"/>
      <c r="AH46" s="28">
        <v>0</v>
      </c>
      <c r="AI46" s="37">
        <v>0</v>
      </c>
      <c r="AJ46" s="37">
        <v>0</v>
      </c>
      <c r="AK46" s="37">
        <v>0</v>
      </c>
      <c r="AL46" s="22">
        <v>0</v>
      </c>
      <c r="AM46" s="37">
        <v>0</v>
      </c>
      <c r="AN46" s="38">
        <v>0</v>
      </c>
      <c r="AO46" s="31"/>
      <c r="AP46" s="28">
        <v>0</v>
      </c>
      <c r="AQ46" s="37">
        <v>0</v>
      </c>
      <c r="AR46" s="37">
        <v>0</v>
      </c>
      <c r="AS46" s="37">
        <v>0</v>
      </c>
      <c r="AT46" s="22">
        <v>0</v>
      </c>
      <c r="AU46" s="37">
        <v>0</v>
      </c>
      <c r="AV46" s="38">
        <v>0</v>
      </c>
    </row>
    <row r="47" spans="1:48" ht="15" hidden="1" customHeight="1" outlineLevel="1" x14ac:dyDescent="0.3">
      <c r="A47" s="43" t="s">
        <v>66</v>
      </c>
      <c r="B47" s="28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3">
        <v>0</v>
      </c>
      <c r="I47" s="31"/>
      <c r="J47" s="28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8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38">
        <v>0</v>
      </c>
      <c r="Y47" s="31"/>
      <c r="Z47" s="28">
        <v>0</v>
      </c>
      <c r="AA47" s="37">
        <v>0</v>
      </c>
      <c r="AB47" s="37">
        <v>0</v>
      </c>
      <c r="AC47" s="37">
        <v>0</v>
      </c>
      <c r="AD47" s="22">
        <v>0</v>
      </c>
      <c r="AE47" s="37">
        <v>0</v>
      </c>
      <c r="AF47" s="38">
        <v>0</v>
      </c>
      <c r="AG47" s="31"/>
      <c r="AH47" s="28">
        <v>0</v>
      </c>
      <c r="AI47" s="37">
        <v>0</v>
      </c>
      <c r="AJ47" s="37">
        <v>0</v>
      </c>
      <c r="AK47" s="37">
        <v>0</v>
      </c>
      <c r="AL47" s="22">
        <v>0</v>
      </c>
      <c r="AM47" s="37">
        <v>0</v>
      </c>
      <c r="AN47" s="38">
        <v>0</v>
      </c>
      <c r="AO47" s="31"/>
      <c r="AP47" s="28">
        <v>0</v>
      </c>
      <c r="AQ47" s="37">
        <v>0</v>
      </c>
      <c r="AR47" s="37">
        <v>0</v>
      </c>
      <c r="AS47" s="37">
        <v>0</v>
      </c>
      <c r="AT47" s="22">
        <v>0</v>
      </c>
      <c r="AU47" s="37">
        <v>0</v>
      </c>
      <c r="AV47" s="38">
        <v>0</v>
      </c>
    </row>
    <row r="48" spans="1:48" ht="15" hidden="1" customHeight="1" outlineLevel="1" x14ac:dyDescent="0.3">
      <c r="A48" s="43" t="s">
        <v>14</v>
      </c>
      <c r="B48" s="28">
        <v>125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3">
        <v>0</v>
      </c>
      <c r="I48" s="31"/>
      <c r="J48" s="28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8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38">
        <v>500</v>
      </c>
      <c r="Y48" s="31"/>
      <c r="Z48" s="28">
        <v>125</v>
      </c>
      <c r="AA48" s="37">
        <v>125</v>
      </c>
      <c r="AB48" s="37">
        <v>250</v>
      </c>
      <c r="AC48" s="37">
        <v>125</v>
      </c>
      <c r="AD48" s="22">
        <v>375</v>
      </c>
      <c r="AE48" s="37">
        <v>125</v>
      </c>
      <c r="AF48" s="38">
        <v>500</v>
      </c>
      <c r="AG48" s="31"/>
      <c r="AH48" s="28">
        <v>125</v>
      </c>
      <c r="AI48" s="37">
        <v>125</v>
      </c>
      <c r="AJ48" s="37">
        <v>250</v>
      </c>
      <c r="AK48" s="37">
        <v>125</v>
      </c>
      <c r="AL48" s="22">
        <v>375</v>
      </c>
      <c r="AM48" s="37">
        <v>125</v>
      </c>
      <c r="AN48" s="38">
        <v>500</v>
      </c>
      <c r="AO48" s="31"/>
      <c r="AP48" s="28">
        <v>42</v>
      </c>
      <c r="AQ48" s="37">
        <v>126</v>
      </c>
      <c r="AR48" s="29">
        <v>168</v>
      </c>
      <c r="AS48" s="37">
        <v>82</v>
      </c>
      <c r="AT48" s="29">
        <v>250</v>
      </c>
      <c r="AU48" s="37">
        <v>167</v>
      </c>
      <c r="AV48" s="87">
        <v>417</v>
      </c>
    </row>
    <row r="49" spans="1:48" ht="17.25" hidden="1" customHeight="1" outlineLevel="1" x14ac:dyDescent="0.45">
      <c r="A49" s="43" t="s">
        <v>36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31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1</v>
      </c>
      <c r="S49" s="33">
        <v>-1</v>
      </c>
      <c r="T49" s="33">
        <v>0</v>
      </c>
      <c r="U49" s="33">
        <v>0</v>
      </c>
      <c r="V49" s="33">
        <v>0</v>
      </c>
      <c r="W49" s="33">
        <v>9</v>
      </c>
      <c r="X49" s="34">
        <v>9</v>
      </c>
      <c r="Y49" s="31"/>
      <c r="Z49" s="32">
        <v>0</v>
      </c>
      <c r="AA49" s="33">
        <v>11</v>
      </c>
      <c r="AB49" s="33">
        <v>11</v>
      </c>
      <c r="AC49" s="33">
        <v>-11</v>
      </c>
      <c r="AD49" s="33">
        <v>0</v>
      </c>
      <c r="AE49" s="33">
        <v>-63</v>
      </c>
      <c r="AF49" s="34">
        <v>-63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  <c r="AO49" s="31"/>
      <c r="AP49" s="32">
        <v>0</v>
      </c>
      <c r="AQ49" s="33">
        <v>0</v>
      </c>
      <c r="AR49" s="33">
        <v>0</v>
      </c>
      <c r="AS49" s="33">
        <v>132</v>
      </c>
      <c r="AT49" s="33">
        <v>132</v>
      </c>
      <c r="AU49" s="33">
        <v>-270</v>
      </c>
      <c r="AV49" s="34">
        <v>-138</v>
      </c>
    </row>
    <row r="50" spans="1:48" s="14" customFormat="1" collapsed="1" x14ac:dyDescent="0.3">
      <c r="A50" s="89" t="s">
        <v>68</v>
      </c>
      <c r="B50" s="25">
        <v>1490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3">
        <v>0</v>
      </c>
      <c r="I50" s="26"/>
      <c r="J50" s="25">
        <v>481</v>
      </c>
      <c r="K50" s="40">
        <v>3913</v>
      </c>
      <c r="L50" s="40">
        <v>4394</v>
      </c>
      <c r="M50" s="40">
        <v>3402</v>
      </c>
      <c r="N50" s="40">
        <v>7796</v>
      </c>
      <c r="O50" s="40">
        <v>5072</v>
      </c>
      <c r="P50" s="41">
        <v>12868</v>
      </c>
      <c r="Q50" s="26"/>
      <c r="R50" s="25">
        <v>242</v>
      </c>
      <c r="S50" s="40">
        <v>1146</v>
      </c>
      <c r="T50" s="40">
        <v>1388</v>
      </c>
      <c r="U50" s="40">
        <v>2257</v>
      </c>
      <c r="V50" s="40">
        <v>3645</v>
      </c>
      <c r="W50" s="40">
        <v>5001</v>
      </c>
      <c r="X50" s="41">
        <v>8646</v>
      </c>
      <c r="Y50" s="26"/>
      <c r="Z50" s="25">
        <v>-1104</v>
      </c>
      <c r="AA50" s="40">
        <v>891</v>
      </c>
      <c r="AB50" s="40">
        <v>-213</v>
      </c>
      <c r="AC50" s="40">
        <v>1661</v>
      </c>
      <c r="AD50" s="40">
        <v>1448</v>
      </c>
      <c r="AE50" s="40">
        <v>5120</v>
      </c>
      <c r="AF50" s="41">
        <v>6568</v>
      </c>
      <c r="AG50" s="26"/>
      <c r="AH50" s="25">
        <v>45</v>
      </c>
      <c r="AI50" s="40">
        <v>1411</v>
      </c>
      <c r="AJ50" s="40">
        <v>1456</v>
      </c>
      <c r="AK50" s="40">
        <v>2163</v>
      </c>
      <c r="AL50" s="40">
        <v>3619</v>
      </c>
      <c r="AM50" s="40">
        <v>5253</v>
      </c>
      <c r="AN50" s="41">
        <v>8872</v>
      </c>
      <c r="AO50" s="26"/>
      <c r="AP50" s="25">
        <v>-322</v>
      </c>
      <c r="AQ50" s="40">
        <v>1277</v>
      </c>
      <c r="AR50" s="20">
        <v>955</v>
      </c>
      <c r="AS50" s="40">
        <v>2635</v>
      </c>
      <c r="AT50" s="20">
        <v>3590</v>
      </c>
      <c r="AU50" s="40">
        <v>5809</v>
      </c>
      <c r="AV50" s="21">
        <v>9399</v>
      </c>
    </row>
    <row r="51" spans="1:48" x14ac:dyDescent="0.3">
      <c r="A51" s="43"/>
      <c r="B51" s="25"/>
      <c r="C51" s="31"/>
      <c r="D51" s="31"/>
      <c r="E51" s="31"/>
      <c r="F51" s="31"/>
      <c r="G51" s="31"/>
      <c r="H51" s="42"/>
      <c r="I51" s="31"/>
      <c r="J51" s="25"/>
      <c r="K51" s="31"/>
      <c r="L51" s="31"/>
      <c r="M51" s="31"/>
      <c r="N51" s="31"/>
      <c r="O51" s="31"/>
      <c r="P51" s="42"/>
      <c r="Q51" s="31"/>
      <c r="R51" s="25"/>
      <c r="S51" s="31"/>
      <c r="T51" s="31"/>
      <c r="U51" s="31"/>
      <c r="V51" s="31"/>
      <c r="W51" s="31"/>
      <c r="X51" s="42"/>
      <c r="Y51" s="31"/>
      <c r="Z51" s="25"/>
      <c r="AA51" s="31"/>
      <c r="AB51" s="31"/>
      <c r="AC51" s="31"/>
      <c r="AD51" s="31"/>
      <c r="AE51" s="31"/>
      <c r="AF51" s="42"/>
      <c r="AG51" s="31"/>
      <c r="AH51" s="25"/>
      <c r="AI51" s="31"/>
      <c r="AJ51" s="31"/>
      <c r="AK51" s="31"/>
      <c r="AL51" s="31"/>
      <c r="AM51" s="31"/>
      <c r="AN51" s="42"/>
      <c r="AO51" s="31"/>
      <c r="AP51" s="25"/>
      <c r="AQ51" s="31"/>
      <c r="AR51" s="31"/>
      <c r="AS51" s="31"/>
      <c r="AT51" s="31"/>
      <c r="AU51" s="31"/>
      <c r="AV51" s="42"/>
    </row>
    <row r="52" spans="1:48" x14ac:dyDescent="0.3">
      <c r="A52" s="43"/>
      <c r="B52" s="25"/>
      <c r="C52" s="31"/>
      <c r="D52" s="31"/>
      <c r="E52" s="31"/>
      <c r="F52" s="31"/>
      <c r="G52" s="31"/>
      <c r="H52" s="42"/>
      <c r="I52" s="31"/>
      <c r="J52" s="25"/>
      <c r="K52" s="31"/>
      <c r="L52" s="31"/>
      <c r="M52" s="31"/>
      <c r="N52" s="31"/>
      <c r="O52" s="31"/>
      <c r="P52" s="42"/>
      <c r="Q52" s="31"/>
      <c r="R52" s="25"/>
      <c r="S52" s="31"/>
      <c r="T52" s="31"/>
      <c r="U52" s="31"/>
      <c r="V52" s="31"/>
      <c r="W52" s="31"/>
      <c r="X52" s="42"/>
      <c r="Y52" s="31"/>
      <c r="Z52" s="25"/>
      <c r="AA52" s="31"/>
      <c r="AB52" s="31"/>
      <c r="AC52" s="31"/>
      <c r="AD52" s="31"/>
      <c r="AE52" s="31"/>
      <c r="AF52" s="42"/>
      <c r="AG52" s="31"/>
      <c r="AH52" s="25"/>
      <c r="AI52" s="31"/>
      <c r="AJ52" s="31"/>
      <c r="AK52" s="31"/>
      <c r="AL52" s="31"/>
      <c r="AM52" s="31"/>
      <c r="AN52" s="42"/>
      <c r="AO52" s="31"/>
      <c r="AP52" s="25"/>
      <c r="AQ52" s="31"/>
      <c r="AR52" s="31"/>
      <c r="AS52" s="31"/>
      <c r="AT52" s="31"/>
      <c r="AU52" s="31"/>
      <c r="AV52" s="42"/>
    </row>
    <row r="53" spans="1:48" s="14" customFormat="1" x14ac:dyDescent="0.3">
      <c r="A53" s="89" t="s">
        <v>27</v>
      </c>
      <c r="B53" s="25">
        <v>101960</v>
      </c>
      <c r="C53" s="40">
        <v>0</v>
      </c>
      <c r="D53" s="40"/>
      <c r="E53" s="40">
        <v>0</v>
      </c>
      <c r="F53" s="40"/>
      <c r="G53" s="40">
        <v>0</v>
      </c>
      <c r="H53" s="41"/>
      <c r="I53" s="26"/>
      <c r="J53" s="25">
        <v>104277</v>
      </c>
      <c r="K53" s="40">
        <v>105908</v>
      </c>
      <c r="L53" s="40"/>
      <c r="M53" s="40">
        <v>112123</v>
      </c>
      <c r="N53" s="40"/>
      <c r="O53" s="40">
        <v>111966</v>
      </c>
      <c r="P53" s="41"/>
      <c r="Q53" s="26"/>
      <c r="R53" s="25">
        <v>102042</v>
      </c>
      <c r="S53" s="40">
        <v>106902</v>
      </c>
      <c r="T53" s="40">
        <v>0</v>
      </c>
      <c r="U53" s="40">
        <v>113350</v>
      </c>
      <c r="V53" s="40">
        <v>0</v>
      </c>
      <c r="W53" s="40">
        <v>110136</v>
      </c>
      <c r="X53" s="41"/>
      <c r="Y53" s="26"/>
      <c r="Z53" s="25">
        <v>103297</v>
      </c>
      <c r="AA53" s="40">
        <v>106196</v>
      </c>
      <c r="AB53" s="40">
        <v>0</v>
      </c>
      <c r="AC53" s="40">
        <v>110196</v>
      </c>
      <c r="AD53" s="40">
        <v>0</v>
      </c>
      <c r="AE53" s="40">
        <v>107705</v>
      </c>
      <c r="AF53" s="41"/>
      <c r="AG53" s="26"/>
      <c r="AH53" s="25">
        <v>95806</v>
      </c>
      <c r="AI53" s="40">
        <v>109354</v>
      </c>
      <c r="AJ53" s="40">
        <v>0</v>
      </c>
      <c r="AK53" s="40">
        <v>116246</v>
      </c>
      <c r="AL53" s="40">
        <v>0</v>
      </c>
      <c r="AM53" s="40">
        <v>115197</v>
      </c>
      <c r="AN53" s="41"/>
      <c r="AO53" s="26"/>
      <c r="AP53" s="25">
        <v>89626</v>
      </c>
      <c r="AQ53" s="20">
        <v>100248</v>
      </c>
      <c r="AR53" s="40">
        <v>0</v>
      </c>
      <c r="AS53" s="20">
        <v>103159</v>
      </c>
      <c r="AT53" s="40">
        <v>0</v>
      </c>
      <c r="AU53" s="20">
        <v>104200</v>
      </c>
      <c r="AV53" s="41"/>
    </row>
    <row r="54" spans="1:48" s="14" customFormat="1" ht="7.5" customHeight="1" x14ac:dyDescent="0.3">
      <c r="A54" s="89"/>
      <c r="B54" s="25"/>
      <c r="C54" s="40"/>
      <c r="D54" s="40"/>
      <c r="E54" s="40"/>
      <c r="F54" s="40"/>
      <c r="G54" s="40"/>
      <c r="H54" s="41"/>
      <c r="I54" s="31"/>
      <c r="J54" s="25"/>
      <c r="K54" s="40"/>
      <c r="L54" s="40"/>
      <c r="M54" s="26"/>
      <c r="N54" s="40"/>
      <c r="O54" s="40"/>
      <c r="P54" s="41"/>
      <c r="Q54" s="31"/>
      <c r="R54" s="25"/>
      <c r="S54" s="40"/>
      <c r="T54" s="40"/>
      <c r="U54" s="26"/>
      <c r="V54" s="40"/>
      <c r="W54" s="40"/>
      <c r="X54" s="41"/>
      <c r="Y54" s="31"/>
      <c r="Z54" s="25"/>
      <c r="AA54" s="40"/>
      <c r="AB54" s="40"/>
      <c r="AC54" s="26"/>
      <c r="AD54" s="40"/>
      <c r="AE54" s="40"/>
      <c r="AF54" s="41"/>
      <c r="AG54" s="31"/>
      <c r="AH54" s="25"/>
      <c r="AI54" s="40"/>
      <c r="AJ54" s="40"/>
      <c r="AK54" s="26"/>
      <c r="AL54" s="40"/>
      <c r="AM54" s="40"/>
      <c r="AN54" s="41"/>
      <c r="AO54" s="31"/>
      <c r="AP54" s="25"/>
      <c r="AQ54" s="40"/>
      <c r="AR54" s="40"/>
      <c r="AS54" s="40"/>
      <c r="AT54" s="40"/>
      <c r="AU54" s="40"/>
      <c r="AV54" s="41"/>
    </row>
    <row r="55" spans="1:48" ht="15" hidden="1" customHeight="1" outlineLevel="1" x14ac:dyDescent="0.3">
      <c r="A55" s="43" t="s">
        <v>28</v>
      </c>
      <c r="B55" s="28">
        <v>40737</v>
      </c>
      <c r="C55" s="39">
        <v>0</v>
      </c>
      <c r="D55" s="29"/>
      <c r="E55" s="39">
        <v>0</v>
      </c>
      <c r="F55" s="29"/>
      <c r="G55" s="39">
        <v>0</v>
      </c>
      <c r="H55" s="30"/>
      <c r="I55" s="31"/>
      <c r="J55" s="28">
        <v>44755</v>
      </c>
      <c r="K55" s="39">
        <v>44463</v>
      </c>
      <c r="L55" s="29"/>
      <c r="M55" s="37">
        <v>45463</v>
      </c>
      <c r="N55" s="29"/>
      <c r="O55" s="39">
        <v>42275</v>
      </c>
      <c r="P55" s="30"/>
      <c r="Q55" s="31"/>
      <c r="R55" s="28">
        <v>46122</v>
      </c>
      <c r="S55" s="39">
        <v>47320</v>
      </c>
      <c r="T55" s="29">
        <v>0</v>
      </c>
      <c r="U55" s="37">
        <v>47466</v>
      </c>
      <c r="V55" s="29">
        <v>0</v>
      </c>
      <c r="W55" s="39">
        <v>41607</v>
      </c>
      <c r="X55" s="30"/>
      <c r="Y55" s="31"/>
      <c r="Z55" s="28">
        <v>47319</v>
      </c>
      <c r="AA55" s="39">
        <v>49335</v>
      </c>
      <c r="AB55" s="29">
        <v>0</v>
      </c>
      <c r="AC55" s="37">
        <v>48228</v>
      </c>
      <c r="AD55" s="29">
        <v>0</v>
      </c>
      <c r="AE55" s="39">
        <v>44921</v>
      </c>
      <c r="AF55" s="30"/>
      <c r="AG55" s="31"/>
      <c r="AH55" s="28">
        <v>42880</v>
      </c>
      <c r="AI55" s="39">
        <v>50597</v>
      </c>
      <c r="AJ55" s="29">
        <v>0</v>
      </c>
      <c r="AK55" s="37">
        <v>53597</v>
      </c>
      <c r="AL55" s="29">
        <v>0</v>
      </c>
      <c r="AM55" s="39">
        <v>51684</v>
      </c>
      <c r="AN55" s="30"/>
      <c r="AO55" s="31"/>
      <c r="AP55" s="28">
        <v>42446</v>
      </c>
      <c r="AQ55" s="29">
        <v>47654</v>
      </c>
      <c r="AR55" s="29">
        <v>0</v>
      </c>
      <c r="AS55" s="29">
        <v>47502</v>
      </c>
      <c r="AT55" s="29">
        <v>0</v>
      </c>
      <c r="AU55" s="29">
        <v>45960</v>
      </c>
      <c r="AV55" s="30"/>
    </row>
    <row r="56" spans="1:48" ht="15" hidden="1" customHeight="1" outlineLevel="1" x14ac:dyDescent="0.3">
      <c r="A56" s="43" t="s">
        <v>30</v>
      </c>
      <c r="B56" s="28">
        <v>28334</v>
      </c>
      <c r="C56" s="39">
        <v>0</v>
      </c>
      <c r="D56" s="29"/>
      <c r="E56" s="39">
        <v>0</v>
      </c>
      <c r="F56" s="29"/>
      <c r="G56" s="39">
        <v>0</v>
      </c>
      <c r="H56" s="30"/>
      <c r="I56" s="31"/>
      <c r="J56" s="28">
        <v>31334</v>
      </c>
      <c r="K56" s="39">
        <v>31477</v>
      </c>
      <c r="L56" s="29"/>
      <c r="M56" s="37">
        <v>35522</v>
      </c>
      <c r="N56" s="29"/>
      <c r="O56" s="39">
        <v>36795</v>
      </c>
      <c r="P56" s="30"/>
      <c r="Q56" s="31"/>
      <c r="R56" s="28">
        <v>29222</v>
      </c>
      <c r="S56" s="39">
        <v>33198</v>
      </c>
      <c r="T56" s="29">
        <v>0</v>
      </c>
      <c r="U56" s="37">
        <v>39086</v>
      </c>
      <c r="V56" s="29">
        <v>0</v>
      </c>
      <c r="W56" s="39">
        <v>39589</v>
      </c>
      <c r="X56" s="30"/>
      <c r="Y56" s="31"/>
      <c r="Z56" s="28">
        <v>30144</v>
      </c>
      <c r="AA56" s="39">
        <v>31492</v>
      </c>
      <c r="AB56" s="29">
        <v>0</v>
      </c>
      <c r="AC56" s="37">
        <v>36633</v>
      </c>
      <c r="AD56" s="29">
        <v>0</v>
      </c>
      <c r="AE56" s="39">
        <v>35530</v>
      </c>
      <c r="AF56" s="30"/>
      <c r="AG56" s="31"/>
      <c r="AH56" s="28">
        <v>28605</v>
      </c>
      <c r="AI56" s="39">
        <v>34706</v>
      </c>
      <c r="AJ56" s="29">
        <v>0</v>
      </c>
      <c r="AK56" s="37">
        <v>38451</v>
      </c>
      <c r="AL56" s="29">
        <v>0</v>
      </c>
      <c r="AM56" s="39">
        <v>37354</v>
      </c>
      <c r="AN56" s="30"/>
      <c r="AO56" s="31"/>
      <c r="AP56" s="28">
        <v>24255</v>
      </c>
      <c r="AQ56" s="29">
        <v>30068</v>
      </c>
      <c r="AR56" s="29">
        <v>0</v>
      </c>
      <c r="AS56" s="29">
        <v>32820</v>
      </c>
      <c r="AT56" s="29">
        <v>0</v>
      </c>
      <c r="AU56" s="29">
        <v>32860</v>
      </c>
      <c r="AV56" s="30"/>
    </row>
    <row r="57" spans="1:48" s="14" customFormat="1" collapsed="1" x14ac:dyDescent="0.3">
      <c r="A57" s="89" t="s">
        <v>31</v>
      </c>
      <c r="B57" s="25">
        <v>69071</v>
      </c>
      <c r="C57" s="40">
        <v>0</v>
      </c>
      <c r="D57" s="20"/>
      <c r="E57" s="40">
        <v>0</v>
      </c>
      <c r="F57" s="20"/>
      <c r="G57" s="40">
        <v>0</v>
      </c>
      <c r="H57" s="21"/>
      <c r="I57" s="26"/>
      <c r="J57" s="25">
        <v>76089</v>
      </c>
      <c r="K57" s="40">
        <v>75940</v>
      </c>
      <c r="L57" s="20"/>
      <c r="M57" s="40">
        <v>80985</v>
      </c>
      <c r="N57" s="20"/>
      <c r="O57" s="40">
        <v>79070</v>
      </c>
      <c r="P57" s="21"/>
      <c r="Q57" s="26"/>
      <c r="R57" s="25">
        <v>75344</v>
      </c>
      <c r="S57" s="40">
        <v>80518</v>
      </c>
      <c r="T57" s="20">
        <v>0</v>
      </c>
      <c r="U57" s="40">
        <v>86552</v>
      </c>
      <c r="V57" s="20">
        <v>0</v>
      </c>
      <c r="W57" s="40">
        <v>81196</v>
      </c>
      <c r="X57" s="21"/>
      <c r="Y57" s="26"/>
      <c r="Z57" s="25">
        <v>77463</v>
      </c>
      <c r="AA57" s="40">
        <v>80827</v>
      </c>
      <c r="AB57" s="20">
        <v>0</v>
      </c>
      <c r="AC57" s="40">
        <v>84861</v>
      </c>
      <c r="AD57" s="20">
        <v>0</v>
      </c>
      <c r="AE57" s="40">
        <v>80451</v>
      </c>
      <c r="AF57" s="21"/>
      <c r="AG57" s="26"/>
      <c r="AH57" s="25">
        <v>71485</v>
      </c>
      <c r="AI57" s="40">
        <v>85303</v>
      </c>
      <c r="AJ57" s="20">
        <v>0</v>
      </c>
      <c r="AK57" s="40">
        <v>92048</v>
      </c>
      <c r="AL57" s="20">
        <v>0</v>
      </c>
      <c r="AM57" s="40">
        <v>89038</v>
      </c>
      <c r="AN57" s="21"/>
      <c r="AO57" s="26"/>
      <c r="AP57" s="25">
        <v>66701</v>
      </c>
      <c r="AQ57" s="20">
        <v>77722</v>
      </c>
      <c r="AR57" s="20">
        <v>0</v>
      </c>
      <c r="AS57" s="20">
        <v>80322</v>
      </c>
      <c r="AT57" s="20">
        <v>0</v>
      </c>
      <c r="AU57" s="20">
        <v>78820</v>
      </c>
      <c r="AV57" s="21"/>
    </row>
    <row r="58" spans="1:48" s="14" customFormat="1" ht="9" customHeight="1" x14ac:dyDescent="0.3">
      <c r="A58" s="89"/>
      <c r="B58" s="25"/>
      <c r="C58" s="40"/>
      <c r="D58" s="20"/>
      <c r="E58" s="40"/>
      <c r="F58" s="20"/>
      <c r="G58" s="40"/>
      <c r="H58" s="21"/>
      <c r="I58" s="31"/>
      <c r="J58" s="25"/>
      <c r="K58" s="40"/>
      <c r="L58" s="20"/>
      <c r="M58" s="40"/>
      <c r="N58" s="20"/>
      <c r="O58" s="40"/>
      <c r="P58" s="21"/>
      <c r="Q58" s="31"/>
      <c r="R58" s="25"/>
      <c r="S58" s="40"/>
      <c r="T58" s="20"/>
      <c r="U58" s="40"/>
      <c r="V58" s="20"/>
      <c r="W58" s="40"/>
      <c r="X58" s="21"/>
      <c r="Y58" s="31"/>
      <c r="Z58" s="25"/>
      <c r="AA58" s="40"/>
      <c r="AB58" s="20"/>
      <c r="AC58" s="40"/>
      <c r="AD58" s="20"/>
      <c r="AE58" s="40"/>
      <c r="AF58" s="21"/>
      <c r="AG58" s="31"/>
      <c r="AH58" s="25"/>
      <c r="AI58" s="40"/>
      <c r="AJ58" s="20"/>
      <c r="AK58" s="40"/>
      <c r="AL58" s="20"/>
      <c r="AM58" s="40"/>
      <c r="AN58" s="21"/>
      <c r="AO58" s="31"/>
      <c r="AP58" s="25"/>
      <c r="AQ58" s="40"/>
      <c r="AR58" s="20"/>
      <c r="AS58" s="40"/>
      <c r="AT58" s="20"/>
      <c r="AU58" s="40"/>
      <c r="AV58" s="21"/>
    </row>
    <row r="59" spans="1:48" s="14" customFormat="1" x14ac:dyDescent="0.3">
      <c r="A59" s="89" t="s">
        <v>39</v>
      </c>
      <c r="B59" s="25">
        <v>32889</v>
      </c>
      <c r="C59" s="40"/>
      <c r="D59" s="20"/>
      <c r="E59" s="40"/>
      <c r="F59" s="20"/>
      <c r="G59" s="40"/>
      <c r="H59" s="21"/>
      <c r="I59" s="26"/>
      <c r="J59" s="25">
        <v>28188</v>
      </c>
      <c r="K59" s="40">
        <v>29968</v>
      </c>
      <c r="L59" s="20"/>
      <c r="M59" s="40">
        <v>31138</v>
      </c>
      <c r="N59" s="20"/>
      <c r="O59" s="40">
        <v>32896</v>
      </c>
      <c r="P59" s="21"/>
      <c r="Q59" s="26"/>
      <c r="R59" s="25">
        <v>26698</v>
      </c>
      <c r="S59" s="40">
        <v>26384</v>
      </c>
      <c r="T59" s="20"/>
      <c r="U59" s="40">
        <v>26798</v>
      </c>
      <c r="V59" s="20"/>
      <c r="W59" s="40">
        <v>28940</v>
      </c>
      <c r="X59" s="21"/>
      <c r="Y59" s="26"/>
      <c r="Z59" s="25">
        <v>25834</v>
      </c>
      <c r="AA59" s="40">
        <v>25369</v>
      </c>
      <c r="AB59" s="20">
        <v>0</v>
      </c>
      <c r="AC59" s="40">
        <v>25335</v>
      </c>
      <c r="AD59" s="20">
        <v>0</v>
      </c>
      <c r="AE59" s="40">
        <v>27254</v>
      </c>
      <c r="AF59" s="21"/>
      <c r="AG59" s="26"/>
      <c r="AH59" s="25">
        <v>24321</v>
      </c>
      <c r="AI59" s="40">
        <v>24051</v>
      </c>
      <c r="AJ59" s="20">
        <v>0</v>
      </c>
      <c r="AK59" s="40">
        <v>24198</v>
      </c>
      <c r="AL59" s="20">
        <v>0</v>
      </c>
      <c r="AM59" s="40">
        <v>26159</v>
      </c>
      <c r="AN59" s="21"/>
      <c r="AO59" s="26"/>
      <c r="AP59" s="25">
        <v>22925</v>
      </c>
      <c r="AQ59" s="20">
        <v>22526</v>
      </c>
      <c r="AR59" s="20">
        <v>0</v>
      </c>
      <c r="AS59" s="20">
        <v>22837</v>
      </c>
      <c r="AT59" s="20">
        <v>0</v>
      </c>
      <c r="AU59" s="20">
        <v>25380</v>
      </c>
      <c r="AV59" s="21"/>
    </row>
    <row r="60" spans="1:48" ht="7.5" customHeight="1" x14ac:dyDescent="0.3">
      <c r="A60" s="43"/>
      <c r="B60" s="25"/>
      <c r="C60" s="37"/>
      <c r="D60" s="37"/>
      <c r="E60" s="37"/>
      <c r="F60" s="37"/>
      <c r="G60" s="37"/>
      <c r="H60" s="38"/>
      <c r="I60" s="31"/>
      <c r="J60" s="25"/>
      <c r="K60" s="37"/>
      <c r="L60" s="37"/>
      <c r="M60" s="37"/>
      <c r="N60" s="37"/>
      <c r="O60" s="37"/>
      <c r="P60" s="38"/>
      <c r="Q60" s="31"/>
      <c r="R60" s="25"/>
      <c r="S60" s="37"/>
      <c r="T60" s="37"/>
      <c r="U60" s="37"/>
      <c r="V60" s="37"/>
      <c r="W60" s="37"/>
      <c r="X60" s="38"/>
      <c r="Y60" s="31"/>
      <c r="Z60" s="25"/>
      <c r="AA60" s="37"/>
      <c r="AB60" s="37"/>
      <c r="AC60" s="37"/>
      <c r="AD60" s="37"/>
      <c r="AE60" s="37"/>
      <c r="AF60" s="38"/>
      <c r="AG60" s="31"/>
      <c r="AH60" s="25"/>
      <c r="AI60" s="37"/>
      <c r="AJ60" s="37"/>
      <c r="AK60" s="37"/>
      <c r="AL60" s="37"/>
      <c r="AM60" s="37"/>
      <c r="AN60" s="38"/>
      <c r="AO60" s="31"/>
      <c r="AP60" s="25"/>
      <c r="AQ60" s="37"/>
      <c r="AR60" s="37"/>
      <c r="AS60" s="37"/>
      <c r="AT60" s="37"/>
      <c r="AU60" s="37"/>
      <c r="AV60" s="38"/>
    </row>
    <row r="61" spans="1:48" s="14" customFormat="1" x14ac:dyDescent="0.3">
      <c r="A61" s="89" t="s">
        <v>69</v>
      </c>
      <c r="B61" s="25">
        <v>289</v>
      </c>
      <c r="C61" s="40">
        <v>320</v>
      </c>
      <c r="D61" s="40"/>
      <c r="E61" s="40">
        <v>0</v>
      </c>
      <c r="F61" s="40"/>
      <c r="G61" s="40">
        <v>0</v>
      </c>
      <c r="H61" s="41"/>
      <c r="I61" s="31"/>
      <c r="J61" s="25">
        <v>448</v>
      </c>
      <c r="K61" s="40">
        <v>662</v>
      </c>
      <c r="L61" s="40"/>
      <c r="M61" s="40">
        <v>888</v>
      </c>
      <c r="N61" s="40"/>
      <c r="O61" s="40">
        <v>971</v>
      </c>
      <c r="P61" s="41"/>
      <c r="Q61" s="31"/>
      <c r="R61" s="25">
        <v>89</v>
      </c>
      <c r="S61" s="40">
        <v>164</v>
      </c>
      <c r="T61" s="40"/>
      <c r="U61" s="40">
        <v>442</v>
      </c>
      <c r="V61" s="40"/>
      <c r="W61" s="40">
        <v>554</v>
      </c>
      <c r="X61" s="41"/>
      <c r="Y61" s="31"/>
      <c r="Z61" s="25">
        <v>217</v>
      </c>
      <c r="AA61" s="40">
        <v>340</v>
      </c>
      <c r="AB61" s="40"/>
      <c r="AC61" s="40">
        <v>405</v>
      </c>
      <c r="AD61" s="40"/>
      <c r="AE61" s="40">
        <v>496</v>
      </c>
      <c r="AF61" s="41"/>
      <c r="AG61" s="31"/>
      <c r="AH61" s="25">
        <v>242</v>
      </c>
      <c r="AI61" s="40">
        <v>320</v>
      </c>
      <c r="AJ61" s="40"/>
      <c r="AK61" s="40">
        <v>410</v>
      </c>
      <c r="AL61" s="40"/>
      <c r="AM61" s="40">
        <v>795</v>
      </c>
      <c r="AN61" s="41"/>
      <c r="AO61" s="31"/>
      <c r="AP61" s="25">
        <v>148</v>
      </c>
      <c r="AQ61" s="20">
        <v>243</v>
      </c>
      <c r="AR61" s="40"/>
      <c r="AS61" s="20">
        <v>124</v>
      </c>
      <c r="AT61" s="40"/>
      <c r="AU61" s="20">
        <v>455</v>
      </c>
      <c r="AV61" s="41"/>
    </row>
    <row r="62" spans="1:48" s="14" customFormat="1" ht="7.5" customHeight="1" x14ac:dyDescent="0.3">
      <c r="A62" s="89"/>
      <c r="B62" s="25"/>
      <c r="C62" s="40"/>
      <c r="D62" s="40"/>
      <c r="E62" s="26"/>
      <c r="F62" s="40"/>
      <c r="G62" s="40"/>
      <c r="H62" s="41"/>
      <c r="I62" s="31"/>
      <c r="J62" s="25"/>
      <c r="K62" s="40"/>
      <c r="L62" s="40"/>
      <c r="M62" s="26"/>
      <c r="N62" s="40"/>
      <c r="O62" s="40"/>
      <c r="P62" s="41"/>
      <c r="Q62" s="31"/>
      <c r="R62" s="25"/>
      <c r="S62" s="40"/>
      <c r="T62" s="40"/>
      <c r="U62" s="26"/>
      <c r="V62" s="40"/>
      <c r="W62" s="40"/>
      <c r="X62" s="41"/>
      <c r="Y62" s="31"/>
      <c r="Z62" s="25"/>
      <c r="AA62" s="40"/>
      <c r="AB62" s="40"/>
      <c r="AC62" s="26"/>
      <c r="AD62" s="40"/>
      <c r="AE62" s="40"/>
      <c r="AF62" s="41"/>
      <c r="AG62" s="31"/>
      <c r="AH62" s="25"/>
      <c r="AI62" s="40"/>
      <c r="AJ62" s="40"/>
      <c r="AK62" s="26"/>
      <c r="AL62" s="40"/>
      <c r="AM62" s="40"/>
      <c r="AN62" s="41"/>
      <c r="AO62" s="31"/>
      <c r="AP62" s="25"/>
      <c r="AQ62" s="40"/>
      <c r="AR62" s="40"/>
      <c r="AS62" s="40"/>
      <c r="AT62" s="40"/>
      <c r="AU62" s="40"/>
      <c r="AV62" s="41"/>
    </row>
    <row r="63" spans="1:48" s="14" customFormat="1" x14ac:dyDescent="0.3">
      <c r="A63" s="127" t="s">
        <v>70</v>
      </c>
      <c r="B63" s="25"/>
      <c r="C63" s="26"/>
      <c r="D63" s="40"/>
      <c r="E63" s="26"/>
      <c r="F63" s="40"/>
      <c r="G63" s="26"/>
      <c r="H63" s="41"/>
      <c r="I63" s="31"/>
      <c r="J63" s="25"/>
      <c r="K63" s="26"/>
      <c r="L63" s="40"/>
      <c r="M63" s="26"/>
      <c r="N63" s="40"/>
      <c r="O63" s="26"/>
      <c r="P63" s="41"/>
      <c r="Q63" s="31"/>
      <c r="R63" s="25"/>
      <c r="S63" s="26"/>
      <c r="T63" s="40"/>
      <c r="U63" s="26"/>
      <c r="V63" s="40"/>
      <c r="W63" s="26"/>
      <c r="X63" s="41"/>
      <c r="Y63" s="31"/>
      <c r="Z63" s="25"/>
      <c r="AA63" s="26"/>
      <c r="AB63" s="40"/>
      <c r="AC63" s="26"/>
      <c r="AD63" s="40"/>
      <c r="AE63" s="26"/>
      <c r="AF63" s="41"/>
      <c r="AG63" s="31"/>
      <c r="AH63" s="25"/>
      <c r="AI63" s="26"/>
      <c r="AJ63" s="40"/>
      <c r="AK63" s="26"/>
      <c r="AL63" s="40"/>
      <c r="AM63" s="26"/>
      <c r="AN63" s="41"/>
      <c r="AO63" s="31"/>
      <c r="AP63" s="25"/>
      <c r="AQ63" s="20"/>
      <c r="AR63" s="40"/>
      <c r="AS63" s="20"/>
      <c r="AT63" s="40"/>
      <c r="AU63" s="20"/>
      <c r="AV63" s="41"/>
    </row>
    <row r="64" spans="1:48" s="14" customFormat="1" x14ac:dyDescent="0.3">
      <c r="A64" s="16" t="s">
        <v>71</v>
      </c>
      <c r="B64" s="70"/>
      <c r="C64" s="48"/>
      <c r="D64" s="46"/>
      <c r="E64" s="48"/>
      <c r="F64" s="46"/>
      <c r="G64" s="48"/>
      <c r="H64" s="71"/>
      <c r="I64" s="178"/>
      <c r="J64" s="70"/>
      <c r="K64" s="48"/>
      <c r="L64" s="46"/>
      <c r="M64" s="48"/>
      <c r="N64" s="46"/>
      <c r="O64" s="48">
        <v>0.88700000000000001</v>
      </c>
      <c r="P64" s="71"/>
      <c r="Q64" s="178"/>
      <c r="R64" s="70"/>
      <c r="S64" s="48"/>
      <c r="T64" s="46"/>
      <c r="U64" s="48"/>
      <c r="V64" s="46"/>
      <c r="W64" s="48">
        <v>0.88700000000000001</v>
      </c>
      <c r="X64" s="71"/>
      <c r="Y64" s="178"/>
      <c r="Z64" s="70"/>
      <c r="AA64" s="48"/>
      <c r="AB64" s="46"/>
      <c r="AC64" s="48"/>
      <c r="AD64" s="46"/>
      <c r="AE64" s="48">
        <v>0.88700000000000001</v>
      </c>
      <c r="AF64" s="71"/>
      <c r="AG64" s="178"/>
      <c r="AH64" s="70"/>
      <c r="AI64" s="48"/>
      <c r="AJ64" s="46"/>
      <c r="AK64" s="48"/>
      <c r="AL64" s="46"/>
      <c r="AM64" s="48">
        <v>0.88300000000000001</v>
      </c>
      <c r="AN64" s="71"/>
      <c r="AO64" s="178"/>
      <c r="AP64" s="70"/>
      <c r="AQ64" s="46"/>
      <c r="AR64" s="46"/>
      <c r="AS64" s="46"/>
      <c r="AT64" s="46"/>
      <c r="AU64" s="48">
        <v>0.88300000000000001</v>
      </c>
      <c r="AV64" s="71"/>
    </row>
    <row r="65" spans="1:48" s="14" customFormat="1" ht="15" thickBot="1" x14ac:dyDescent="0.35">
      <c r="A65" s="50" t="s">
        <v>72</v>
      </c>
      <c r="B65" s="73"/>
      <c r="C65" s="59"/>
      <c r="D65" s="53"/>
      <c r="E65" s="59"/>
      <c r="F65" s="53"/>
      <c r="G65" s="59"/>
      <c r="H65" s="74"/>
      <c r="I65" s="179"/>
      <c r="J65" s="73"/>
      <c r="K65" s="59"/>
      <c r="L65" s="53"/>
      <c r="M65" s="59"/>
      <c r="N65" s="53"/>
      <c r="O65" s="59">
        <v>0.72299999999999998</v>
      </c>
      <c r="P65" s="74"/>
      <c r="Q65" s="53"/>
      <c r="R65" s="73"/>
      <c r="S65" s="59"/>
      <c r="T65" s="53"/>
      <c r="U65" s="59"/>
      <c r="V65" s="53"/>
      <c r="W65" s="59">
        <v>0.72799999999999998</v>
      </c>
      <c r="X65" s="74"/>
      <c r="Y65" s="53"/>
      <c r="Z65" s="73"/>
      <c r="AA65" s="59"/>
      <c r="AB65" s="53"/>
      <c r="AC65" s="59"/>
      <c r="AD65" s="53"/>
      <c r="AE65" s="59">
        <v>0.72799999999999998</v>
      </c>
      <c r="AF65" s="74"/>
      <c r="AG65" s="53"/>
      <c r="AH65" s="73"/>
      <c r="AI65" s="59"/>
      <c r="AJ65" s="53"/>
      <c r="AK65" s="59"/>
      <c r="AL65" s="53"/>
      <c r="AM65" s="59">
        <v>0.73599999999999999</v>
      </c>
      <c r="AN65" s="74"/>
      <c r="AO65" s="53"/>
      <c r="AP65" s="73"/>
      <c r="AQ65" s="53"/>
      <c r="AR65" s="53"/>
      <c r="AS65" s="53"/>
      <c r="AT65" s="53"/>
      <c r="AU65" s="59"/>
      <c r="AV65" s="74"/>
    </row>
    <row r="66" spans="1:48" s="14" customFormat="1" x14ac:dyDescent="0.3">
      <c r="B66" s="64"/>
      <c r="C66" s="64"/>
      <c r="D66" s="65"/>
      <c r="E66" s="65"/>
      <c r="F66" s="65"/>
      <c r="G66" s="65"/>
      <c r="H66" s="65"/>
      <c r="I66" s="66"/>
      <c r="J66" s="64"/>
      <c r="K66" s="64"/>
      <c r="L66" s="65"/>
      <c r="M66" s="65"/>
      <c r="N66" s="65"/>
      <c r="O66" s="65"/>
      <c r="P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  <c r="AO66" s="66"/>
      <c r="AP66" s="65"/>
      <c r="AQ66" s="65"/>
      <c r="AR66" s="65"/>
      <c r="AS66" s="65"/>
      <c r="AT66" s="65"/>
      <c r="AU66" s="65"/>
      <c r="AV66" s="65"/>
    </row>
    <row r="67" spans="1:48" x14ac:dyDescent="0.3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P67" s="66"/>
      <c r="AQ67" s="66"/>
      <c r="AR67" s="66"/>
      <c r="AS67" s="66"/>
      <c r="AT67" s="66"/>
      <c r="AU67" s="66"/>
      <c r="AV67" s="66"/>
    </row>
    <row r="68" spans="1:48" x14ac:dyDescent="0.3"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</row>
    <row r="69" spans="1:48" x14ac:dyDescent="0.3"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</row>
    <row r="70" spans="1:48" x14ac:dyDescent="0.3"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</row>
    <row r="71" spans="1:48" x14ac:dyDescent="0.3">
      <c r="B71" s="66"/>
      <c r="C71" s="66"/>
      <c r="D71" s="66"/>
      <c r="E71" s="66"/>
      <c r="F71" s="66"/>
      <c r="G71" s="66"/>
      <c r="H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</row>
    <row r="72" spans="1:48" x14ac:dyDescent="0.3">
      <c r="B72" s="66"/>
      <c r="C72" s="66"/>
      <c r="D72" s="66"/>
      <c r="E72" s="66"/>
      <c r="F72" s="66"/>
      <c r="G72" s="66"/>
      <c r="H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</row>
    <row r="73" spans="1:48" x14ac:dyDescent="0.3">
      <c r="B73" s="66"/>
      <c r="C73" s="66"/>
      <c r="D73" s="66"/>
      <c r="E73" s="66"/>
      <c r="F73" s="66"/>
      <c r="G73" s="66"/>
      <c r="H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</row>
    <row r="74" spans="1:48" x14ac:dyDescent="0.3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  <c r="AP74" s="66"/>
      <c r="AQ74" s="66"/>
      <c r="AR74" s="66"/>
      <c r="AS74" s="66"/>
      <c r="AT74" s="66"/>
      <c r="AU74" s="66"/>
      <c r="AV74" s="66"/>
    </row>
  </sheetData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3" tint="0.59999389629810485"/>
  </sheetPr>
  <dimension ref="A1:V70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09375" defaultRowHeight="14.4" outlineLevelRow="1" outlineLevelCol="1" x14ac:dyDescent="0.3"/>
  <cols>
    <col min="1" max="1" width="40.109375" style="100" customWidth="1"/>
    <col min="2" max="2" width="9" style="100" customWidth="1"/>
    <col min="3" max="3" width="8.6640625" style="100" customWidth="1"/>
    <col min="4" max="4" width="8" style="100" customWidth="1" outlineLevel="1"/>
    <col min="5" max="5" width="9" style="100" customWidth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22" width="9" style="100" customWidth="1"/>
    <col min="23" max="16384" width="9.109375" style="100"/>
  </cols>
  <sheetData>
    <row r="1" spans="1:22" x14ac:dyDescent="0.3">
      <c r="A1" s="219" t="s">
        <v>44</v>
      </c>
      <c r="B1" s="80">
        <v>36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</row>
    <row r="2" spans="1:22" x14ac:dyDescent="0.3">
      <c r="A2" s="43" t="s">
        <v>45</v>
      </c>
      <c r="B2" s="223">
        <v>20.8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</row>
    <row r="3" spans="1:22" ht="15" customHeight="1" x14ac:dyDescent="0.3">
      <c r="A3" s="43" t="s">
        <v>46</v>
      </c>
      <c r="B3" s="223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</row>
    <row r="4" spans="1:22" s="105" customFormat="1" ht="15" customHeight="1" x14ac:dyDescent="0.3">
      <c r="A4" s="43" t="s">
        <v>47</v>
      </c>
      <c r="B4" s="223">
        <v>12.8</v>
      </c>
      <c r="C4" s="102"/>
      <c r="D4" s="102"/>
      <c r="E4" s="102"/>
      <c r="F4" s="94"/>
      <c r="G4" s="102"/>
      <c r="H4" s="102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102"/>
    </row>
    <row r="5" spans="1:22" s="105" customFormat="1" ht="15" customHeight="1" x14ac:dyDescent="0.3">
      <c r="A5" s="5"/>
      <c r="B5" s="223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102"/>
    </row>
    <row r="6" spans="1:22" s="105" customFormat="1" x14ac:dyDescent="0.3">
      <c r="A6" s="5" t="s">
        <v>141</v>
      </c>
      <c r="B6" s="224">
        <v>70.8</v>
      </c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102"/>
    </row>
    <row r="7" spans="1:22" s="105" customFormat="1" x14ac:dyDescent="0.3">
      <c r="A7" s="43" t="s">
        <v>142</v>
      </c>
      <c r="B7" s="223">
        <v>15.7</v>
      </c>
      <c r="C7" s="108"/>
      <c r="D7" s="108"/>
      <c r="E7" s="108"/>
      <c r="F7" s="94"/>
      <c r="G7" s="108"/>
      <c r="H7" s="108"/>
      <c r="I7" s="94"/>
      <c r="J7" s="108"/>
      <c r="K7" s="108"/>
      <c r="L7" s="108"/>
      <c r="M7" s="108"/>
      <c r="N7" s="94"/>
      <c r="O7" s="108"/>
      <c r="P7" s="108"/>
      <c r="Q7" s="94"/>
      <c r="R7" s="108"/>
      <c r="S7" s="108"/>
      <c r="T7" s="108"/>
      <c r="U7" s="108"/>
      <c r="V7" s="108"/>
    </row>
    <row r="8" spans="1:22" x14ac:dyDescent="0.3">
      <c r="A8" s="43" t="s">
        <v>143</v>
      </c>
      <c r="B8" s="226">
        <v>55.1</v>
      </c>
      <c r="C8" s="110"/>
      <c r="D8" s="110"/>
      <c r="E8" s="110"/>
      <c r="F8" s="110"/>
      <c r="G8" s="110"/>
      <c r="H8" s="110"/>
      <c r="I8" s="78"/>
      <c r="J8" s="110"/>
      <c r="K8" s="110"/>
      <c r="L8" s="110"/>
      <c r="M8" s="110"/>
      <c r="N8" s="110"/>
      <c r="O8" s="110"/>
      <c r="P8" s="110"/>
      <c r="Q8" s="78"/>
      <c r="R8" s="110"/>
      <c r="S8" s="110"/>
      <c r="T8" s="110"/>
      <c r="U8" s="110"/>
      <c r="V8" s="110"/>
    </row>
    <row r="9" spans="1:22" x14ac:dyDescent="0.3">
      <c r="A9" s="43"/>
      <c r="B9" s="101"/>
      <c r="C9" s="110"/>
      <c r="D9" s="110"/>
      <c r="E9" s="110"/>
      <c r="F9" s="110"/>
      <c r="G9" s="110"/>
      <c r="H9" s="110"/>
      <c r="I9" s="78"/>
      <c r="J9" s="110"/>
      <c r="K9" s="110"/>
      <c r="L9" s="110"/>
      <c r="M9" s="110"/>
      <c r="N9" s="110"/>
      <c r="O9" s="110"/>
      <c r="P9" s="110"/>
      <c r="Q9" s="78"/>
      <c r="R9" s="110"/>
      <c r="S9" s="110"/>
      <c r="T9" s="110"/>
      <c r="U9" s="110"/>
      <c r="V9" s="110"/>
    </row>
    <row r="10" spans="1:22" ht="15" thickBot="1" x14ac:dyDescent="0.35">
      <c r="A10" s="88" t="s">
        <v>139</v>
      </c>
      <c r="B10" s="225">
        <v>39.6</v>
      </c>
      <c r="C10" s="110"/>
      <c r="D10" s="110"/>
      <c r="E10" s="110"/>
      <c r="F10" s="110"/>
      <c r="G10" s="110"/>
      <c r="H10" s="110"/>
      <c r="I10" s="78"/>
      <c r="J10" s="110"/>
      <c r="K10" s="110"/>
      <c r="L10" s="110"/>
      <c r="M10" s="110"/>
      <c r="N10" s="110"/>
      <c r="O10" s="110"/>
      <c r="P10" s="110"/>
      <c r="Q10" s="78"/>
      <c r="R10" s="110"/>
      <c r="S10" s="110"/>
      <c r="T10" s="110"/>
      <c r="U10" s="110"/>
      <c r="V10" s="110"/>
    </row>
    <row r="11" spans="1:22" x14ac:dyDescent="0.3">
      <c r="A11" s="43"/>
      <c r="B11" s="227"/>
      <c r="C11" s="110"/>
      <c r="D11" s="110"/>
      <c r="E11" s="110"/>
      <c r="F11" s="110"/>
      <c r="G11" s="110"/>
      <c r="H11" s="110"/>
      <c r="I11" s="78"/>
      <c r="J11" s="110"/>
      <c r="K11" s="110"/>
      <c r="L11" s="110"/>
      <c r="M11" s="110"/>
      <c r="N11" s="110"/>
      <c r="O11" s="110"/>
      <c r="P11" s="110"/>
      <c r="Q11" s="78"/>
      <c r="R11" s="110"/>
      <c r="S11" s="110"/>
      <c r="T11" s="110"/>
      <c r="U11" s="110"/>
      <c r="V11" s="110"/>
    </row>
    <row r="12" spans="1:22" x14ac:dyDescent="0.3">
      <c r="A12" s="43"/>
      <c r="B12" s="227"/>
      <c r="C12" s="110"/>
      <c r="D12" s="110"/>
      <c r="E12" s="110"/>
      <c r="F12" s="110"/>
      <c r="G12" s="110"/>
      <c r="H12" s="110"/>
      <c r="I12" s="78"/>
      <c r="J12" s="110"/>
      <c r="K12" s="110"/>
      <c r="L12" s="110"/>
      <c r="M12" s="110"/>
      <c r="N12" s="110"/>
      <c r="O12" s="110"/>
      <c r="P12" s="110"/>
      <c r="Q12" s="78"/>
      <c r="R12" s="110"/>
      <c r="S12" s="110"/>
      <c r="T12" s="110"/>
      <c r="U12" s="110"/>
      <c r="V12" s="110"/>
    </row>
    <row r="13" spans="1:22" ht="15" thickBot="1" x14ac:dyDescent="0.35">
      <c r="A13" s="43"/>
      <c r="B13" s="110"/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</row>
    <row r="14" spans="1:22" ht="15" thickBot="1" x14ac:dyDescent="0.35">
      <c r="A14" s="43"/>
      <c r="B14" s="292">
        <v>2008</v>
      </c>
      <c r="C14" s="293"/>
      <c r="D14" s="293"/>
      <c r="E14" s="293"/>
      <c r="F14" s="293"/>
      <c r="G14" s="293"/>
      <c r="H14" s="294"/>
      <c r="I14" s="78"/>
      <c r="J14" s="292">
        <v>2007</v>
      </c>
      <c r="K14" s="293"/>
      <c r="L14" s="293"/>
      <c r="M14" s="293"/>
      <c r="N14" s="293"/>
      <c r="O14" s="293"/>
      <c r="P14" s="294"/>
      <c r="Q14" s="78"/>
      <c r="R14" s="292">
        <v>2006</v>
      </c>
      <c r="S14" s="293"/>
      <c r="T14" s="293"/>
      <c r="U14" s="293"/>
      <c r="V14" s="294"/>
    </row>
    <row r="15" spans="1:22" s="165" customFormat="1" x14ac:dyDescent="0.3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5</v>
      </c>
      <c r="S15" s="102" t="s">
        <v>6</v>
      </c>
      <c r="T15" s="102" t="s">
        <v>7</v>
      </c>
      <c r="U15" s="102" t="s">
        <v>8</v>
      </c>
      <c r="V15" s="104" t="s">
        <v>9</v>
      </c>
    </row>
    <row r="16" spans="1:22" x14ac:dyDescent="0.3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1"/>
    </row>
    <row r="17" spans="1:22" s="105" customFormat="1" x14ac:dyDescent="0.3">
      <c r="A17" s="89" t="s">
        <v>10</v>
      </c>
      <c r="B17" s="113">
        <v>5465</v>
      </c>
      <c r="C17" s="108">
        <v>6000</v>
      </c>
      <c r="D17" s="108">
        <v>11465</v>
      </c>
      <c r="E17" s="108">
        <v>0</v>
      </c>
      <c r="F17" s="108">
        <v>11465</v>
      </c>
      <c r="G17" s="108">
        <v>0</v>
      </c>
      <c r="H17" s="109">
        <v>11465</v>
      </c>
      <c r="I17" s="114"/>
      <c r="J17" s="113">
        <v>5492</v>
      </c>
      <c r="K17" s="108">
        <v>5555</v>
      </c>
      <c r="L17" s="108">
        <v>11047</v>
      </c>
      <c r="M17" s="108">
        <v>5333</v>
      </c>
      <c r="N17" s="108">
        <v>16380</v>
      </c>
      <c r="O17" s="108">
        <v>6142</v>
      </c>
      <c r="P17" s="109">
        <v>22522</v>
      </c>
      <c r="Q17" s="114"/>
      <c r="R17" s="113">
        <v>2862</v>
      </c>
      <c r="S17" s="108">
        <v>5463</v>
      </c>
      <c r="T17" s="108">
        <v>8325</v>
      </c>
      <c r="U17" s="108">
        <v>7375</v>
      </c>
      <c r="V17" s="109">
        <v>15700</v>
      </c>
    </row>
    <row r="18" spans="1:22" s="105" customFormat="1" x14ac:dyDescent="0.3">
      <c r="A18" s="89" t="s">
        <v>11</v>
      </c>
      <c r="B18" s="113">
        <v>955</v>
      </c>
      <c r="C18" s="108">
        <v>1203</v>
      </c>
      <c r="D18" s="108">
        <v>2158</v>
      </c>
      <c r="E18" s="108">
        <v>0</v>
      </c>
      <c r="F18" s="108">
        <v>2158</v>
      </c>
      <c r="G18" s="108">
        <v>0</v>
      </c>
      <c r="H18" s="109">
        <v>2158</v>
      </c>
      <c r="I18" s="114"/>
      <c r="J18" s="113">
        <v>1314</v>
      </c>
      <c r="K18" s="108">
        <v>1247</v>
      </c>
      <c r="L18" s="108">
        <v>2561</v>
      </c>
      <c r="M18" s="108">
        <v>928</v>
      </c>
      <c r="N18" s="108">
        <v>3489</v>
      </c>
      <c r="O18" s="108">
        <v>1138</v>
      </c>
      <c r="P18" s="109">
        <v>4627</v>
      </c>
      <c r="Q18" s="114"/>
      <c r="R18" s="113">
        <v>776</v>
      </c>
      <c r="S18" s="108">
        <v>1206</v>
      </c>
      <c r="T18" s="108">
        <v>1982</v>
      </c>
      <c r="U18" s="108">
        <v>2518</v>
      </c>
      <c r="V18" s="109">
        <v>4500</v>
      </c>
    </row>
    <row r="19" spans="1:22" s="105" customFormat="1" x14ac:dyDescent="0.3">
      <c r="A19" s="89" t="s">
        <v>12</v>
      </c>
      <c r="B19" s="113">
        <v>4510</v>
      </c>
      <c r="C19" s="108">
        <v>4797</v>
      </c>
      <c r="D19" s="108">
        <v>9307</v>
      </c>
      <c r="E19" s="108">
        <v>0</v>
      </c>
      <c r="F19" s="108">
        <v>9307</v>
      </c>
      <c r="G19" s="108">
        <v>0</v>
      </c>
      <c r="H19" s="109">
        <v>9307</v>
      </c>
      <c r="I19" s="114"/>
      <c r="J19" s="113">
        <v>4178</v>
      </c>
      <c r="K19" s="108">
        <v>4308</v>
      </c>
      <c r="L19" s="108">
        <v>8486</v>
      </c>
      <c r="M19" s="108">
        <v>4405</v>
      </c>
      <c r="N19" s="108">
        <v>12891</v>
      </c>
      <c r="O19" s="108">
        <v>5004</v>
      </c>
      <c r="P19" s="109">
        <v>17895</v>
      </c>
      <c r="Q19" s="114"/>
      <c r="R19" s="113">
        <v>2086</v>
      </c>
      <c r="S19" s="108">
        <v>4257</v>
      </c>
      <c r="T19" s="108">
        <v>6343</v>
      </c>
      <c r="U19" s="108">
        <v>4857</v>
      </c>
      <c r="V19" s="109">
        <v>11200</v>
      </c>
    </row>
    <row r="20" spans="1:22" ht="15" hidden="1" customHeight="1" outlineLevel="1" x14ac:dyDescent="0.3">
      <c r="A20" s="43" t="s">
        <v>13</v>
      </c>
      <c r="B20" s="112">
        <v>2606</v>
      </c>
      <c r="C20" s="110">
        <v>2901</v>
      </c>
      <c r="D20" s="110">
        <v>5507</v>
      </c>
      <c r="E20" s="110">
        <v>0</v>
      </c>
      <c r="F20" s="110">
        <v>5507</v>
      </c>
      <c r="G20" s="110">
        <v>0</v>
      </c>
      <c r="H20" s="111">
        <v>5507</v>
      </c>
      <c r="I20" s="116"/>
      <c r="J20" s="112">
        <v>2442</v>
      </c>
      <c r="K20" s="110">
        <v>2590</v>
      </c>
      <c r="L20" s="110">
        <v>5032</v>
      </c>
      <c r="M20" s="110">
        <v>2656</v>
      </c>
      <c r="N20" s="110">
        <v>7688</v>
      </c>
      <c r="O20" s="110">
        <v>2603</v>
      </c>
      <c r="P20" s="111">
        <v>10291</v>
      </c>
      <c r="Q20" s="116"/>
      <c r="R20" s="112">
        <v>1260</v>
      </c>
      <c r="S20" s="110">
        <v>2281</v>
      </c>
      <c r="T20" s="110">
        <v>3541</v>
      </c>
      <c r="U20" s="110">
        <v>2272</v>
      </c>
      <c r="V20" s="111">
        <v>5813</v>
      </c>
    </row>
    <row r="21" spans="1:22" ht="15" hidden="1" customHeight="1" outlineLevel="1" x14ac:dyDescent="0.3">
      <c r="A21" s="43" t="s">
        <v>14</v>
      </c>
      <c r="B21" s="112">
        <v>88</v>
      </c>
      <c r="C21" s="110">
        <v>82</v>
      </c>
      <c r="D21" s="110">
        <v>170</v>
      </c>
      <c r="E21" s="110">
        <v>0</v>
      </c>
      <c r="F21" s="110">
        <v>170</v>
      </c>
      <c r="G21" s="110">
        <v>0</v>
      </c>
      <c r="H21" s="111">
        <v>170</v>
      </c>
      <c r="I21" s="116"/>
      <c r="J21" s="112">
        <v>87</v>
      </c>
      <c r="K21" s="110">
        <v>87</v>
      </c>
      <c r="L21" s="110">
        <v>174</v>
      </c>
      <c r="M21" s="110">
        <v>89</v>
      </c>
      <c r="N21" s="110">
        <v>263</v>
      </c>
      <c r="O21" s="110">
        <v>87</v>
      </c>
      <c r="P21" s="111">
        <v>350</v>
      </c>
      <c r="Q21" s="116"/>
      <c r="R21" s="112">
        <v>44</v>
      </c>
      <c r="S21" s="110">
        <v>87</v>
      </c>
      <c r="T21" s="110">
        <v>131</v>
      </c>
      <c r="U21" s="110">
        <v>87</v>
      </c>
      <c r="V21" s="111">
        <v>218</v>
      </c>
    </row>
    <row r="22" spans="1:22" ht="17.25" hidden="1" customHeight="1" outlineLevel="1" x14ac:dyDescent="0.3">
      <c r="A22" s="43" t="s">
        <v>15</v>
      </c>
      <c r="B22" s="112">
        <v>185</v>
      </c>
      <c r="C22" s="110">
        <v>185</v>
      </c>
      <c r="D22" s="110">
        <v>370</v>
      </c>
      <c r="E22" s="110">
        <v>0</v>
      </c>
      <c r="F22" s="110">
        <v>370</v>
      </c>
      <c r="G22" s="110">
        <v>0</v>
      </c>
      <c r="H22" s="111">
        <v>370</v>
      </c>
      <c r="I22" s="116"/>
      <c r="J22" s="112">
        <v>183</v>
      </c>
      <c r="K22" s="110">
        <v>183</v>
      </c>
      <c r="L22" s="110">
        <v>366</v>
      </c>
      <c r="M22" s="110">
        <v>183</v>
      </c>
      <c r="N22" s="110">
        <v>549</v>
      </c>
      <c r="O22" s="110">
        <v>185</v>
      </c>
      <c r="P22" s="111">
        <v>734</v>
      </c>
      <c r="Q22" s="116"/>
      <c r="R22" s="112">
        <v>90</v>
      </c>
      <c r="S22" s="110">
        <v>190</v>
      </c>
      <c r="T22" s="110">
        <v>280</v>
      </c>
      <c r="U22" s="110">
        <v>195</v>
      </c>
      <c r="V22" s="111">
        <v>475</v>
      </c>
    </row>
    <row r="23" spans="1:22" ht="17.25" hidden="1" customHeight="1" outlineLevel="1" x14ac:dyDescent="0.45">
      <c r="A23" s="43" t="s">
        <v>169</v>
      </c>
      <c r="B23" s="117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9">
        <v>0</v>
      </c>
      <c r="I23" s="116"/>
      <c r="J23" s="117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19">
        <v>0</v>
      </c>
      <c r="Q23" s="116"/>
      <c r="R23" s="117">
        <v>0</v>
      </c>
      <c r="S23" s="118">
        <v>0</v>
      </c>
      <c r="T23" s="118">
        <v>0</v>
      </c>
      <c r="U23" s="118">
        <v>0</v>
      </c>
      <c r="V23" s="119">
        <v>0</v>
      </c>
    </row>
    <row r="24" spans="1:22" s="105" customFormat="1" collapsed="1" x14ac:dyDescent="0.3">
      <c r="A24" s="89" t="s">
        <v>17</v>
      </c>
      <c r="B24" s="113">
        <v>1631</v>
      </c>
      <c r="C24" s="108">
        <v>1629</v>
      </c>
      <c r="D24" s="108">
        <v>3260</v>
      </c>
      <c r="E24" s="108">
        <v>0</v>
      </c>
      <c r="F24" s="108">
        <v>3260</v>
      </c>
      <c r="G24" s="108">
        <v>0</v>
      </c>
      <c r="H24" s="109">
        <v>3260</v>
      </c>
      <c r="I24" s="114"/>
      <c r="J24" s="113">
        <v>1466</v>
      </c>
      <c r="K24" s="108">
        <v>1448</v>
      </c>
      <c r="L24" s="108">
        <v>2914</v>
      </c>
      <c r="M24" s="108">
        <v>1477</v>
      </c>
      <c r="N24" s="108">
        <v>4391</v>
      </c>
      <c r="O24" s="108">
        <v>2129</v>
      </c>
      <c r="P24" s="109">
        <v>6520</v>
      </c>
      <c r="Q24" s="114"/>
      <c r="R24" s="113">
        <v>692</v>
      </c>
      <c r="S24" s="108">
        <v>1699</v>
      </c>
      <c r="T24" s="108">
        <v>2391</v>
      </c>
      <c r="U24" s="108">
        <v>2303</v>
      </c>
      <c r="V24" s="109">
        <v>4694</v>
      </c>
    </row>
    <row r="25" spans="1:22" ht="15" hidden="1" customHeight="1" outlineLevel="1" x14ac:dyDescent="0.3">
      <c r="A25" s="43" t="s">
        <v>18</v>
      </c>
      <c r="B25" s="112">
        <v>289</v>
      </c>
      <c r="C25" s="110">
        <v>136</v>
      </c>
      <c r="D25" s="110">
        <v>425</v>
      </c>
      <c r="E25" s="110">
        <v>0</v>
      </c>
      <c r="F25" s="110">
        <v>425</v>
      </c>
      <c r="G25" s="110">
        <v>0</v>
      </c>
      <c r="H25" s="111">
        <v>425</v>
      </c>
      <c r="I25" s="116"/>
      <c r="J25" s="112"/>
      <c r="K25" s="110">
        <v>-24</v>
      </c>
      <c r="L25" s="110">
        <v>-24</v>
      </c>
      <c r="M25" s="110">
        <v>0</v>
      </c>
      <c r="N25" s="110">
        <v>-24</v>
      </c>
      <c r="O25" s="110">
        <v>25</v>
      </c>
      <c r="P25" s="111">
        <v>1</v>
      </c>
      <c r="Q25" s="116"/>
      <c r="R25" s="112">
        <v>790</v>
      </c>
      <c r="S25" s="110">
        <v>-153</v>
      </c>
      <c r="T25" s="110">
        <v>637</v>
      </c>
      <c r="U25" s="110">
        <v>216</v>
      </c>
      <c r="V25" s="111">
        <v>853</v>
      </c>
    </row>
    <row r="26" spans="1:22" ht="15" hidden="1" customHeight="1" outlineLevel="1" x14ac:dyDescent="0.3">
      <c r="A26" s="43" t="s">
        <v>19</v>
      </c>
      <c r="B26" s="112">
        <v>16</v>
      </c>
      <c r="C26" s="110">
        <v>11</v>
      </c>
      <c r="D26" s="110">
        <v>27</v>
      </c>
      <c r="E26" s="110">
        <v>0</v>
      </c>
      <c r="F26" s="110">
        <v>27</v>
      </c>
      <c r="G26" s="110">
        <v>0</v>
      </c>
      <c r="H26" s="111">
        <v>27</v>
      </c>
      <c r="I26" s="116"/>
      <c r="J26" s="112">
        <v>11</v>
      </c>
      <c r="K26" s="110">
        <v>17</v>
      </c>
      <c r="L26" s="110">
        <v>28</v>
      </c>
      <c r="M26" s="110">
        <v>20</v>
      </c>
      <c r="N26" s="110">
        <v>48</v>
      </c>
      <c r="O26" s="110">
        <v>12</v>
      </c>
      <c r="P26" s="111">
        <v>60</v>
      </c>
      <c r="Q26" s="116"/>
      <c r="R26" s="112">
        <v>8</v>
      </c>
      <c r="S26" s="110">
        <v>-4</v>
      </c>
      <c r="T26" s="110">
        <v>4</v>
      </c>
      <c r="U26" s="110">
        <v>66</v>
      </c>
      <c r="V26" s="111">
        <v>70</v>
      </c>
    </row>
    <row r="27" spans="1:22" ht="15" hidden="1" customHeight="1" outlineLevel="1" x14ac:dyDescent="0.3">
      <c r="A27" s="43" t="s">
        <v>20</v>
      </c>
      <c r="B27" s="112">
        <v>306</v>
      </c>
      <c r="C27" s="110">
        <v>255</v>
      </c>
      <c r="D27" s="110">
        <v>561</v>
      </c>
      <c r="E27" s="110">
        <v>0</v>
      </c>
      <c r="F27" s="110">
        <v>561</v>
      </c>
      <c r="G27" s="110">
        <v>0</v>
      </c>
      <c r="H27" s="111">
        <v>561</v>
      </c>
      <c r="I27" s="116"/>
      <c r="J27" s="112">
        <v>420</v>
      </c>
      <c r="K27" s="110">
        <v>382</v>
      </c>
      <c r="L27" s="110">
        <v>802</v>
      </c>
      <c r="M27" s="110">
        <v>381</v>
      </c>
      <c r="N27" s="110">
        <v>1183</v>
      </c>
      <c r="O27" s="110">
        <v>367</v>
      </c>
      <c r="P27" s="111">
        <v>1550</v>
      </c>
      <c r="Q27" s="116"/>
      <c r="R27" s="112">
        <v>158</v>
      </c>
      <c r="S27" s="108">
        <v>353</v>
      </c>
      <c r="T27" s="110">
        <v>511</v>
      </c>
      <c r="U27" s="110">
        <v>461</v>
      </c>
      <c r="V27" s="111">
        <v>972</v>
      </c>
    </row>
    <row r="28" spans="1:22" ht="17.25" hidden="1" customHeight="1" outlineLevel="1" x14ac:dyDescent="0.45">
      <c r="A28" s="43" t="s">
        <v>21</v>
      </c>
      <c r="B28" s="117">
        <v>499</v>
      </c>
      <c r="C28" s="118">
        <v>613</v>
      </c>
      <c r="D28" s="118">
        <v>1112</v>
      </c>
      <c r="E28" s="118">
        <v>0</v>
      </c>
      <c r="F28" s="118">
        <v>1112</v>
      </c>
      <c r="G28" s="118">
        <v>0</v>
      </c>
      <c r="H28" s="119">
        <v>1112</v>
      </c>
      <c r="I28" s="116"/>
      <c r="J28" s="117">
        <v>494</v>
      </c>
      <c r="K28" s="118">
        <v>460</v>
      </c>
      <c r="L28" s="118">
        <v>954</v>
      </c>
      <c r="M28" s="118">
        <v>461</v>
      </c>
      <c r="N28" s="118">
        <v>1415</v>
      </c>
      <c r="O28" s="118">
        <v>610</v>
      </c>
      <c r="P28" s="119">
        <v>2025</v>
      </c>
      <c r="Q28" s="116"/>
      <c r="R28" s="117">
        <v>-194</v>
      </c>
      <c r="S28" s="118">
        <v>933</v>
      </c>
      <c r="T28" s="118">
        <v>739</v>
      </c>
      <c r="U28" s="118">
        <v>856</v>
      </c>
      <c r="V28" s="119">
        <v>1595</v>
      </c>
    </row>
    <row r="29" spans="1:22" s="105" customFormat="1" collapsed="1" x14ac:dyDescent="0.3">
      <c r="A29" s="89" t="s">
        <v>26</v>
      </c>
      <c r="B29" s="113">
        <v>521</v>
      </c>
      <c r="C29" s="108">
        <v>614</v>
      </c>
      <c r="D29" s="108">
        <v>1135</v>
      </c>
      <c r="E29" s="108">
        <v>0</v>
      </c>
      <c r="F29" s="108">
        <v>1135</v>
      </c>
      <c r="G29" s="108">
        <v>0</v>
      </c>
      <c r="H29" s="109">
        <v>1135</v>
      </c>
      <c r="I29" s="114"/>
      <c r="J29" s="113">
        <v>541</v>
      </c>
      <c r="K29" s="108">
        <v>613</v>
      </c>
      <c r="L29" s="108">
        <v>1154</v>
      </c>
      <c r="M29" s="108">
        <v>615</v>
      </c>
      <c r="N29" s="108">
        <v>1769</v>
      </c>
      <c r="O29" s="108">
        <v>1115</v>
      </c>
      <c r="P29" s="109">
        <v>2884</v>
      </c>
      <c r="Q29" s="114"/>
      <c r="R29" s="113">
        <v>-70</v>
      </c>
      <c r="S29" s="174">
        <v>570</v>
      </c>
      <c r="T29" s="108">
        <v>500</v>
      </c>
      <c r="U29" s="108">
        <v>704</v>
      </c>
      <c r="V29" s="109">
        <v>1204</v>
      </c>
    </row>
    <row r="30" spans="1:22" ht="15" hidden="1" customHeight="1" outlineLevel="1" x14ac:dyDescent="0.3">
      <c r="A30" s="120" t="s">
        <v>57</v>
      </c>
      <c r="B30" s="112"/>
      <c r="C30" s="122"/>
      <c r="D30" s="122"/>
      <c r="E30" s="122"/>
      <c r="F30" s="110"/>
      <c r="G30" s="122"/>
      <c r="H30" s="123"/>
      <c r="I30" s="116"/>
      <c r="J30" s="112"/>
      <c r="K30" s="122"/>
      <c r="L30" s="122"/>
      <c r="M30" s="122"/>
      <c r="N30" s="110"/>
      <c r="O30" s="122"/>
      <c r="P30" s="123"/>
      <c r="Q30" s="116"/>
      <c r="R30" s="181"/>
      <c r="S30" s="122"/>
      <c r="T30" s="110"/>
      <c r="U30" s="122"/>
      <c r="V30" s="123"/>
    </row>
    <row r="31" spans="1:22" ht="15" hidden="1" customHeight="1" outlineLevel="1" x14ac:dyDescent="0.3">
      <c r="A31" s="43" t="s">
        <v>21</v>
      </c>
      <c r="B31" s="112">
        <v>499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494</v>
      </c>
      <c r="K31" s="110">
        <v>460</v>
      </c>
      <c r="L31" s="110">
        <v>954</v>
      </c>
      <c r="M31" s="110">
        <v>461</v>
      </c>
      <c r="N31" s="110">
        <v>1415</v>
      </c>
      <c r="O31" s="110">
        <v>610</v>
      </c>
      <c r="P31" s="111">
        <v>2025</v>
      </c>
      <c r="Q31" s="116"/>
      <c r="R31" s="112">
        <v>-194</v>
      </c>
      <c r="S31" s="110">
        <v>933</v>
      </c>
      <c r="T31" s="110">
        <v>739</v>
      </c>
      <c r="U31" s="110">
        <v>856</v>
      </c>
      <c r="V31" s="111">
        <v>1595</v>
      </c>
    </row>
    <row r="32" spans="1:22" ht="15" hidden="1" customHeight="1" outlineLevel="1" x14ac:dyDescent="0.3">
      <c r="A32" s="43" t="s">
        <v>19</v>
      </c>
      <c r="B32" s="112">
        <v>16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116"/>
      <c r="J32" s="112">
        <v>11</v>
      </c>
      <c r="K32" s="110">
        <v>17</v>
      </c>
      <c r="L32" s="110">
        <v>28</v>
      </c>
      <c r="M32" s="110">
        <v>20</v>
      </c>
      <c r="N32" s="110">
        <v>48</v>
      </c>
      <c r="O32" s="110">
        <v>12</v>
      </c>
      <c r="P32" s="111">
        <v>60</v>
      </c>
      <c r="Q32" s="116"/>
      <c r="R32" s="112">
        <v>8</v>
      </c>
      <c r="S32" s="110">
        <v>-4</v>
      </c>
      <c r="T32" s="110">
        <v>4</v>
      </c>
      <c r="U32" s="110">
        <v>66</v>
      </c>
      <c r="V32" s="111">
        <v>70</v>
      </c>
    </row>
    <row r="33" spans="1:22" ht="15" hidden="1" customHeight="1" outlineLevel="1" x14ac:dyDescent="0.3">
      <c r="A33" s="43" t="s">
        <v>20</v>
      </c>
      <c r="B33" s="112">
        <v>306</v>
      </c>
      <c r="C33" s="110">
        <v>0</v>
      </c>
      <c r="D33" s="110">
        <v>0</v>
      </c>
      <c r="E33" s="110">
        <v>0</v>
      </c>
      <c r="F33" s="110">
        <v>0</v>
      </c>
      <c r="G33" s="110">
        <v>0</v>
      </c>
      <c r="H33" s="111">
        <v>0</v>
      </c>
      <c r="I33" s="116"/>
      <c r="J33" s="112">
        <v>420</v>
      </c>
      <c r="K33" s="110">
        <v>382</v>
      </c>
      <c r="L33" s="110">
        <v>802</v>
      </c>
      <c r="M33" s="110">
        <v>381</v>
      </c>
      <c r="N33" s="110">
        <v>1183</v>
      </c>
      <c r="O33" s="110">
        <v>367</v>
      </c>
      <c r="P33" s="111">
        <v>1550</v>
      </c>
      <c r="Q33" s="116"/>
      <c r="R33" s="112">
        <v>158</v>
      </c>
      <c r="S33" s="110">
        <v>353</v>
      </c>
      <c r="T33" s="110">
        <v>511</v>
      </c>
      <c r="U33" s="110">
        <v>461</v>
      </c>
      <c r="V33" s="111">
        <v>972</v>
      </c>
    </row>
    <row r="34" spans="1:22" ht="15" hidden="1" customHeight="1" outlineLevel="1" x14ac:dyDescent="0.3">
      <c r="A34" s="43" t="s">
        <v>58</v>
      </c>
      <c r="B34" s="112">
        <v>288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1">
        <v>0</v>
      </c>
      <c r="I34" s="116"/>
      <c r="J34" s="112">
        <v>273</v>
      </c>
      <c r="K34" s="110">
        <v>267</v>
      </c>
      <c r="L34" s="122">
        <v>540</v>
      </c>
      <c r="M34" s="110">
        <v>275</v>
      </c>
      <c r="N34" s="110">
        <v>815</v>
      </c>
      <c r="O34" s="110">
        <v>284</v>
      </c>
      <c r="P34" s="123">
        <v>1099</v>
      </c>
      <c r="Q34" s="116"/>
      <c r="R34" s="112">
        <v>129</v>
      </c>
      <c r="S34" s="110">
        <v>291</v>
      </c>
      <c r="T34" s="110">
        <v>420</v>
      </c>
      <c r="U34" s="110">
        <v>270</v>
      </c>
      <c r="V34" s="123">
        <v>690</v>
      </c>
    </row>
    <row r="35" spans="1:22" s="165" customFormat="1" ht="15" hidden="1" customHeight="1" outlineLevel="1" x14ac:dyDescent="0.45">
      <c r="A35" s="43" t="s">
        <v>59</v>
      </c>
      <c r="B35" s="161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9">
        <v>0</v>
      </c>
      <c r="I35" s="164"/>
      <c r="J35" s="161">
        <v>0</v>
      </c>
      <c r="K35" s="110">
        <v>0</v>
      </c>
      <c r="L35" s="204">
        <v>0</v>
      </c>
      <c r="M35" s="110">
        <v>0</v>
      </c>
      <c r="N35" s="162">
        <v>0</v>
      </c>
      <c r="O35" s="110">
        <v>0</v>
      </c>
      <c r="P35" s="205">
        <v>0</v>
      </c>
      <c r="Q35" s="164"/>
      <c r="R35" s="209">
        <v>0</v>
      </c>
      <c r="S35" s="204">
        <v>0</v>
      </c>
      <c r="T35" s="204">
        <v>0</v>
      </c>
      <c r="U35" s="204">
        <v>0</v>
      </c>
      <c r="V35" s="205">
        <v>0</v>
      </c>
    </row>
    <row r="36" spans="1:22" s="105" customFormat="1" collapsed="1" x14ac:dyDescent="0.3">
      <c r="A36" s="89" t="s">
        <v>60</v>
      </c>
      <c r="B36" s="113">
        <v>1630</v>
      </c>
      <c r="C36" s="110">
        <v>0</v>
      </c>
      <c r="D36" s="110">
        <v>0</v>
      </c>
      <c r="E36" s="110">
        <v>0</v>
      </c>
      <c r="F36" s="110">
        <v>0</v>
      </c>
      <c r="G36" s="110">
        <v>0</v>
      </c>
      <c r="H36" s="111">
        <v>0</v>
      </c>
      <c r="I36" s="114"/>
      <c r="J36" s="113">
        <v>1739</v>
      </c>
      <c r="K36" s="110">
        <v>1739</v>
      </c>
      <c r="L36" s="108">
        <v>3478</v>
      </c>
      <c r="M36" s="110">
        <v>1752</v>
      </c>
      <c r="N36" s="108">
        <v>5230</v>
      </c>
      <c r="O36" s="110">
        <v>2388</v>
      </c>
      <c r="P36" s="109">
        <v>7618</v>
      </c>
      <c r="Q36" s="114"/>
      <c r="R36" s="113">
        <v>31</v>
      </c>
      <c r="S36" s="108">
        <v>2143</v>
      </c>
      <c r="T36" s="108">
        <v>2174</v>
      </c>
      <c r="U36" s="108">
        <v>2357</v>
      </c>
      <c r="V36" s="109">
        <v>4531</v>
      </c>
    </row>
    <row r="37" spans="1:22" ht="15" hidden="1" customHeight="1" outlineLevel="1" x14ac:dyDescent="0.3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81">
        <v>0</v>
      </c>
      <c r="S37" s="110">
        <v>0</v>
      </c>
      <c r="T37" s="110">
        <v>0</v>
      </c>
      <c r="U37" s="110">
        <v>0</v>
      </c>
      <c r="V37" s="123">
        <v>0</v>
      </c>
    </row>
    <row r="38" spans="1:22" ht="15" hidden="1" customHeight="1" outlineLevel="1" x14ac:dyDescent="0.3">
      <c r="A38" s="43" t="s">
        <v>62</v>
      </c>
      <c r="B38" s="112">
        <v>0</v>
      </c>
      <c r="C38" s="110">
        <v>0</v>
      </c>
      <c r="D38" s="110">
        <v>0</v>
      </c>
      <c r="E38" s="110">
        <v>0</v>
      </c>
      <c r="F38" s="110">
        <v>0</v>
      </c>
      <c r="G38" s="110">
        <v>0</v>
      </c>
      <c r="H38" s="111">
        <v>0</v>
      </c>
      <c r="I38" s="116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81">
        <v>0</v>
      </c>
      <c r="S38" s="110">
        <v>0</v>
      </c>
      <c r="T38" s="110">
        <v>0</v>
      </c>
      <c r="U38" s="110">
        <v>0</v>
      </c>
      <c r="V38" s="123">
        <v>0</v>
      </c>
    </row>
    <row r="39" spans="1:22" ht="15" hidden="1" customHeight="1" outlineLevel="1" x14ac:dyDescent="0.3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116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81">
        <v>0</v>
      </c>
      <c r="S39" s="110">
        <v>0</v>
      </c>
      <c r="T39" s="110">
        <v>0</v>
      </c>
      <c r="U39" s="110">
        <v>0</v>
      </c>
      <c r="V39" s="123">
        <v>0</v>
      </c>
    </row>
    <row r="40" spans="1:22" ht="15" hidden="1" customHeight="1" outlineLevel="1" x14ac:dyDescent="0.3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116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14</v>
      </c>
      <c r="P40" s="123">
        <v>14</v>
      </c>
      <c r="Q40" s="116"/>
      <c r="R40" s="181">
        <v>0</v>
      </c>
      <c r="S40" s="110">
        <v>0</v>
      </c>
      <c r="T40" s="110">
        <v>0</v>
      </c>
      <c r="U40" s="110">
        <v>0</v>
      </c>
      <c r="V40" s="123">
        <v>0</v>
      </c>
    </row>
    <row r="41" spans="1:22" ht="15" hidden="1" customHeight="1" outlineLevel="1" x14ac:dyDescent="0.3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116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81">
        <v>0</v>
      </c>
      <c r="S41" s="110">
        <v>0</v>
      </c>
      <c r="T41" s="110">
        <v>0</v>
      </c>
      <c r="U41" s="110">
        <v>0</v>
      </c>
      <c r="V41" s="123">
        <v>0</v>
      </c>
    </row>
    <row r="42" spans="1:22" ht="15" hidden="1" customHeight="1" outlineLevel="1" x14ac:dyDescent="0.3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116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81">
        <v>0</v>
      </c>
      <c r="S42" s="110">
        <v>0</v>
      </c>
      <c r="T42" s="110">
        <v>0</v>
      </c>
      <c r="U42" s="110">
        <v>0</v>
      </c>
      <c r="V42" s="123">
        <v>0</v>
      </c>
    </row>
    <row r="43" spans="1:22" ht="15" hidden="1" customHeight="1" outlineLevel="1" x14ac:dyDescent="0.3">
      <c r="A43" s="43" t="s">
        <v>14</v>
      </c>
      <c r="B43" s="112">
        <v>88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116"/>
      <c r="J43" s="112">
        <v>87</v>
      </c>
      <c r="K43" s="110">
        <v>87</v>
      </c>
      <c r="L43" s="122">
        <v>174</v>
      </c>
      <c r="M43" s="110">
        <v>89</v>
      </c>
      <c r="N43" s="110">
        <v>263</v>
      </c>
      <c r="O43" s="110">
        <v>87</v>
      </c>
      <c r="P43" s="123">
        <v>350</v>
      </c>
      <c r="Q43" s="116"/>
      <c r="R43" s="112">
        <v>44</v>
      </c>
      <c r="S43" s="110">
        <v>87</v>
      </c>
      <c r="T43" s="110">
        <v>131</v>
      </c>
      <c r="U43" s="110">
        <v>87</v>
      </c>
      <c r="V43" s="123">
        <v>218</v>
      </c>
    </row>
    <row r="44" spans="1:22" ht="17.25" hidden="1" customHeight="1" outlineLevel="1" x14ac:dyDescent="0.45">
      <c r="A44" s="43" t="s">
        <v>36</v>
      </c>
      <c r="B44" s="117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9">
        <v>0</v>
      </c>
      <c r="I44" s="116"/>
      <c r="J44" s="117">
        <v>0</v>
      </c>
      <c r="K44" s="118">
        <v>-198</v>
      </c>
      <c r="L44" s="118">
        <v>-198</v>
      </c>
      <c r="M44" s="118">
        <v>204</v>
      </c>
      <c r="N44" s="118">
        <v>6</v>
      </c>
      <c r="O44" s="118">
        <v>-4</v>
      </c>
      <c r="P44" s="119">
        <v>2</v>
      </c>
      <c r="Q44" s="116"/>
      <c r="R44" s="117">
        <v>790</v>
      </c>
      <c r="S44" s="118">
        <v>-145</v>
      </c>
      <c r="T44" s="118">
        <v>645</v>
      </c>
      <c r="U44" s="118">
        <v>260</v>
      </c>
      <c r="V44" s="119">
        <v>905</v>
      </c>
    </row>
    <row r="45" spans="1:22" s="105" customFormat="1" collapsed="1" x14ac:dyDescent="0.3">
      <c r="A45" s="89" t="s">
        <v>68</v>
      </c>
      <c r="B45" s="113">
        <v>1718</v>
      </c>
      <c r="C45" s="110">
        <v>0</v>
      </c>
      <c r="D45" s="110">
        <v>0</v>
      </c>
      <c r="E45" s="110">
        <v>0</v>
      </c>
      <c r="F45" s="110">
        <v>0</v>
      </c>
      <c r="G45" s="110">
        <v>0</v>
      </c>
      <c r="H45" s="111">
        <v>0</v>
      </c>
      <c r="I45" s="114"/>
      <c r="J45" s="113">
        <v>1826</v>
      </c>
      <c r="K45" s="110">
        <v>1628</v>
      </c>
      <c r="L45" s="124">
        <v>3454</v>
      </c>
      <c r="M45" s="110">
        <v>2045</v>
      </c>
      <c r="N45" s="124">
        <v>5499</v>
      </c>
      <c r="O45" s="110">
        <v>2485</v>
      </c>
      <c r="P45" s="125">
        <v>7984</v>
      </c>
      <c r="Q45" s="114"/>
      <c r="R45" s="113">
        <v>865</v>
      </c>
      <c r="S45" s="108">
        <v>2085</v>
      </c>
      <c r="T45" s="108">
        <v>2950</v>
      </c>
      <c r="U45" s="108">
        <v>2704</v>
      </c>
      <c r="V45" s="109">
        <v>5654</v>
      </c>
    </row>
    <row r="46" spans="1:22" x14ac:dyDescent="0.3">
      <c r="A46" s="43"/>
      <c r="B46" s="113"/>
      <c r="C46" s="116"/>
      <c r="D46" s="116"/>
      <c r="E46" s="116"/>
      <c r="F46" s="116"/>
      <c r="G46" s="116"/>
      <c r="H46" s="126"/>
      <c r="I46" s="116"/>
      <c r="J46" s="113"/>
      <c r="K46" s="116"/>
      <c r="L46" s="116"/>
      <c r="M46" s="116"/>
      <c r="N46" s="116"/>
      <c r="O46" s="116"/>
      <c r="P46" s="126"/>
      <c r="Q46" s="116"/>
      <c r="R46" s="182"/>
      <c r="S46" s="116"/>
      <c r="T46" s="116"/>
      <c r="U46" s="116"/>
      <c r="V46" s="126"/>
    </row>
    <row r="47" spans="1:22" x14ac:dyDescent="0.3">
      <c r="A47" s="43"/>
      <c r="B47" s="113"/>
      <c r="C47" s="116"/>
      <c r="D47" s="116"/>
      <c r="E47" s="116"/>
      <c r="F47" s="116"/>
      <c r="G47" s="116"/>
      <c r="H47" s="126"/>
      <c r="I47" s="116"/>
      <c r="J47" s="113"/>
      <c r="K47" s="116"/>
      <c r="L47" s="116"/>
      <c r="M47" s="116"/>
      <c r="N47" s="116"/>
      <c r="O47" s="116"/>
      <c r="P47" s="126"/>
      <c r="Q47" s="116"/>
      <c r="R47" s="182"/>
      <c r="S47" s="116"/>
      <c r="T47" s="116"/>
      <c r="U47" s="116"/>
      <c r="V47" s="126"/>
    </row>
    <row r="48" spans="1:22" s="105" customFormat="1" x14ac:dyDescent="0.3">
      <c r="A48" s="89" t="s">
        <v>27</v>
      </c>
      <c r="B48" s="113">
        <v>31729</v>
      </c>
      <c r="C48" s="124">
        <v>0</v>
      </c>
      <c r="D48" s="124"/>
      <c r="E48" s="124">
        <v>0</v>
      </c>
      <c r="F48" s="124"/>
      <c r="G48" s="124">
        <v>0</v>
      </c>
      <c r="H48" s="125"/>
      <c r="I48" s="114"/>
      <c r="J48" s="113">
        <v>29355</v>
      </c>
      <c r="K48" s="124">
        <v>28974</v>
      </c>
      <c r="L48" s="124"/>
      <c r="M48" s="124">
        <v>30160</v>
      </c>
      <c r="N48" s="124"/>
      <c r="O48" s="124">
        <v>30008</v>
      </c>
      <c r="P48" s="125"/>
      <c r="Q48" s="114"/>
      <c r="R48" s="183">
        <v>31157</v>
      </c>
      <c r="S48" s="124">
        <v>30537</v>
      </c>
      <c r="T48" s="124"/>
      <c r="U48" s="108">
        <v>29215</v>
      </c>
      <c r="V48" s="125"/>
    </row>
    <row r="49" spans="1:22" s="105" customFormat="1" ht="7.5" customHeight="1" x14ac:dyDescent="0.3">
      <c r="A49" s="89"/>
      <c r="B49" s="113"/>
      <c r="C49" s="124"/>
      <c r="D49" s="124"/>
      <c r="E49" s="114"/>
      <c r="F49" s="124"/>
      <c r="G49" s="124"/>
      <c r="H49" s="125"/>
      <c r="I49" s="116"/>
      <c r="J49" s="113"/>
      <c r="K49" s="124"/>
      <c r="L49" s="124"/>
      <c r="M49" s="114"/>
      <c r="N49" s="124"/>
      <c r="O49" s="124"/>
      <c r="P49" s="125"/>
      <c r="Q49" s="116"/>
      <c r="R49" s="183"/>
      <c r="S49" s="124"/>
      <c r="T49" s="124"/>
      <c r="U49" s="124"/>
      <c r="V49" s="125"/>
    </row>
    <row r="50" spans="1:22" ht="15" hidden="1" customHeight="1" outlineLevel="1" x14ac:dyDescent="0.3">
      <c r="A50" s="43" t="s">
        <v>28</v>
      </c>
      <c r="B50" s="112">
        <v>14751</v>
      </c>
      <c r="C50" s="124">
        <v>0</v>
      </c>
      <c r="D50" s="124"/>
      <c r="E50" s="124">
        <v>0</v>
      </c>
      <c r="F50" s="124"/>
      <c r="G50" s="124">
        <v>0</v>
      </c>
      <c r="H50" s="111"/>
      <c r="I50" s="116"/>
      <c r="J50" s="112">
        <v>15516</v>
      </c>
      <c r="K50" s="122">
        <v>14978</v>
      </c>
      <c r="L50" s="110"/>
      <c r="M50" s="122">
        <v>14369</v>
      </c>
      <c r="N50" s="110"/>
      <c r="O50" s="122">
        <v>13398</v>
      </c>
      <c r="P50" s="111"/>
      <c r="Q50" s="116"/>
      <c r="R50" s="112">
        <v>11086</v>
      </c>
      <c r="S50" s="110">
        <v>18573</v>
      </c>
      <c r="T50" s="110"/>
      <c r="U50" s="110">
        <v>16314</v>
      </c>
      <c r="V50" s="111"/>
    </row>
    <row r="51" spans="1:22" ht="15" hidden="1" customHeight="1" outlineLevel="1" x14ac:dyDescent="0.3">
      <c r="A51" s="43" t="s">
        <v>30</v>
      </c>
      <c r="B51" s="112">
        <v>12239</v>
      </c>
      <c r="C51" s="124">
        <v>0</v>
      </c>
      <c r="D51" s="124"/>
      <c r="E51" s="124">
        <v>0</v>
      </c>
      <c r="F51" s="124"/>
      <c r="G51" s="124">
        <v>0</v>
      </c>
      <c r="H51" s="111"/>
      <c r="I51" s="116"/>
      <c r="J51" s="112">
        <v>12188</v>
      </c>
      <c r="K51" s="110">
        <v>11745</v>
      </c>
      <c r="L51" s="110"/>
      <c r="M51" s="110">
        <v>12784</v>
      </c>
      <c r="N51" s="110"/>
      <c r="O51" s="110">
        <v>12477</v>
      </c>
      <c r="P51" s="111"/>
      <c r="Q51" s="116"/>
      <c r="R51" s="112">
        <v>11199</v>
      </c>
      <c r="S51" s="110">
        <v>11619</v>
      </c>
      <c r="T51" s="110"/>
      <c r="U51" s="110">
        <v>11682</v>
      </c>
      <c r="V51" s="111"/>
    </row>
    <row r="52" spans="1:22" s="105" customFormat="1" collapsed="1" x14ac:dyDescent="0.3">
      <c r="A52" s="89" t="s">
        <v>31</v>
      </c>
      <c r="B52" s="113">
        <v>26990</v>
      </c>
      <c r="C52" s="124">
        <v>0</v>
      </c>
      <c r="D52" s="124"/>
      <c r="E52" s="124">
        <v>0</v>
      </c>
      <c r="F52" s="124"/>
      <c r="G52" s="124">
        <v>0</v>
      </c>
      <c r="H52" s="109"/>
      <c r="I52" s="114"/>
      <c r="J52" s="113">
        <v>27704</v>
      </c>
      <c r="K52" s="124">
        <v>26723</v>
      </c>
      <c r="L52" s="108"/>
      <c r="M52" s="124">
        <v>27153</v>
      </c>
      <c r="N52" s="108"/>
      <c r="O52" s="124">
        <v>25875</v>
      </c>
      <c r="P52" s="109"/>
      <c r="Q52" s="114"/>
      <c r="R52" s="113">
        <v>22285</v>
      </c>
      <c r="S52" s="108">
        <v>30192</v>
      </c>
      <c r="T52" s="108"/>
      <c r="U52" s="108">
        <v>27996</v>
      </c>
      <c r="V52" s="109"/>
    </row>
    <row r="53" spans="1:22" s="105" customFormat="1" ht="7.5" customHeight="1" x14ac:dyDescent="0.3">
      <c r="A53" s="89"/>
      <c r="B53" s="113"/>
      <c r="C53" s="124"/>
      <c r="D53" s="108"/>
      <c r="E53" s="124"/>
      <c r="F53" s="108"/>
      <c r="G53" s="124"/>
      <c r="H53" s="109"/>
      <c r="I53" s="116"/>
      <c r="J53" s="113"/>
      <c r="K53" s="124"/>
      <c r="L53" s="108"/>
      <c r="M53" s="124"/>
      <c r="N53" s="108"/>
      <c r="O53" s="124"/>
      <c r="P53" s="109"/>
      <c r="Q53" s="116"/>
      <c r="R53" s="113"/>
      <c r="S53" s="108"/>
      <c r="T53" s="108"/>
      <c r="U53" s="124"/>
      <c r="V53" s="109"/>
    </row>
    <row r="54" spans="1:22" s="105" customFormat="1" x14ac:dyDescent="0.3">
      <c r="A54" s="89" t="s">
        <v>39</v>
      </c>
      <c r="B54" s="113">
        <v>4739</v>
      </c>
      <c r="C54" s="124">
        <v>0</v>
      </c>
      <c r="D54" s="124"/>
      <c r="E54" s="124">
        <v>0</v>
      </c>
      <c r="F54" s="124"/>
      <c r="G54" s="124">
        <v>0</v>
      </c>
      <c r="H54" s="109"/>
      <c r="I54" s="114"/>
      <c r="J54" s="113">
        <v>1651</v>
      </c>
      <c r="K54" s="124">
        <v>2251</v>
      </c>
      <c r="L54" s="108"/>
      <c r="M54" s="124">
        <v>3007</v>
      </c>
      <c r="N54" s="108"/>
      <c r="O54" s="124">
        <v>4133</v>
      </c>
      <c r="P54" s="109"/>
      <c r="Q54" s="114"/>
      <c r="R54" s="113">
        <v>8872</v>
      </c>
      <c r="S54" s="108">
        <v>345</v>
      </c>
      <c r="T54" s="108"/>
      <c r="U54" s="108">
        <v>1219</v>
      </c>
      <c r="V54" s="109"/>
    </row>
    <row r="55" spans="1:22" ht="7.5" customHeight="1" x14ac:dyDescent="0.3">
      <c r="A55" s="43"/>
      <c r="B55" s="113"/>
      <c r="C55" s="122"/>
      <c r="D55" s="122"/>
      <c r="E55" s="122"/>
      <c r="F55" s="122"/>
      <c r="G55" s="122"/>
      <c r="H55" s="123"/>
      <c r="I55" s="116"/>
      <c r="J55" s="113"/>
      <c r="K55" s="122"/>
      <c r="L55" s="122"/>
      <c r="M55" s="122"/>
      <c r="N55" s="122"/>
      <c r="O55" s="122"/>
      <c r="P55" s="123"/>
      <c r="Q55" s="116"/>
      <c r="R55" s="181"/>
      <c r="S55" s="122"/>
      <c r="T55" s="122"/>
      <c r="U55" s="122"/>
      <c r="V55" s="123"/>
    </row>
    <row r="56" spans="1:22" s="105" customFormat="1" x14ac:dyDescent="0.3">
      <c r="A56" s="89" t="s">
        <v>69</v>
      </c>
      <c r="B56" s="113"/>
      <c r="C56" s="124"/>
      <c r="D56" s="124"/>
      <c r="E56" s="124"/>
      <c r="F56" s="124"/>
      <c r="G56" s="124"/>
      <c r="H56" s="125"/>
      <c r="I56" s="116"/>
      <c r="J56" s="113"/>
      <c r="K56" s="124"/>
      <c r="L56" s="124"/>
      <c r="M56" s="124"/>
      <c r="N56" s="124"/>
      <c r="O56" s="124"/>
      <c r="P56" s="125"/>
      <c r="Q56" s="116"/>
      <c r="R56" s="183"/>
      <c r="S56" s="108"/>
      <c r="T56" s="124"/>
      <c r="U56" s="108"/>
      <c r="V56" s="125"/>
    </row>
    <row r="57" spans="1:22" s="105" customFormat="1" ht="7.5" customHeight="1" x14ac:dyDescent="0.3">
      <c r="A57" s="89"/>
      <c r="B57" s="113"/>
      <c r="C57" s="124"/>
      <c r="D57" s="124"/>
      <c r="E57" s="114"/>
      <c r="F57" s="124"/>
      <c r="G57" s="124"/>
      <c r="H57" s="125"/>
      <c r="I57" s="116"/>
      <c r="J57" s="113"/>
      <c r="K57" s="124"/>
      <c r="L57" s="124"/>
      <c r="M57" s="114"/>
      <c r="N57" s="124"/>
      <c r="O57" s="124"/>
      <c r="P57" s="125"/>
      <c r="Q57" s="116"/>
      <c r="R57" s="183"/>
      <c r="S57" s="124"/>
      <c r="T57" s="124"/>
      <c r="U57" s="124"/>
      <c r="V57" s="125"/>
    </row>
    <row r="58" spans="1:22" s="105" customFormat="1" x14ac:dyDescent="0.3">
      <c r="A58" s="127" t="s">
        <v>70</v>
      </c>
      <c r="B58" s="113">
        <v>81</v>
      </c>
      <c r="C58" s="114">
        <v>0</v>
      </c>
      <c r="D58" s="124"/>
      <c r="E58" s="114">
        <v>0</v>
      </c>
      <c r="F58" s="124"/>
      <c r="G58" s="114">
        <v>0</v>
      </c>
      <c r="H58" s="125"/>
      <c r="I58" s="116"/>
      <c r="J58" s="113">
        <v>44</v>
      </c>
      <c r="K58" s="114">
        <v>168</v>
      </c>
      <c r="L58" s="124"/>
      <c r="M58" s="114">
        <v>387</v>
      </c>
      <c r="N58" s="124"/>
      <c r="O58" s="114">
        <v>455</v>
      </c>
      <c r="P58" s="125"/>
      <c r="Q58" s="116"/>
      <c r="R58" s="183">
        <v>3</v>
      </c>
      <c r="S58" s="108">
        <v>199</v>
      </c>
      <c r="T58" s="124"/>
      <c r="U58" s="108">
        <v>304</v>
      </c>
      <c r="V58" s="125"/>
    </row>
    <row r="59" spans="1:22" s="105" customFormat="1" x14ac:dyDescent="0.3">
      <c r="A59" s="89" t="s">
        <v>71</v>
      </c>
      <c r="B59" s="153"/>
      <c r="C59" s="131"/>
      <c r="D59" s="129"/>
      <c r="E59" s="131"/>
      <c r="F59" s="129"/>
      <c r="G59" s="131"/>
      <c r="H59" s="154"/>
      <c r="I59" s="155"/>
      <c r="J59" s="153"/>
      <c r="K59" s="131"/>
      <c r="L59" s="129"/>
      <c r="M59" s="131"/>
      <c r="N59" s="129"/>
      <c r="O59" s="131"/>
      <c r="P59" s="154"/>
      <c r="Q59" s="155"/>
      <c r="R59" s="153"/>
      <c r="S59" s="129"/>
      <c r="T59" s="129"/>
      <c r="U59" s="131"/>
      <c r="V59" s="154"/>
    </row>
    <row r="60" spans="1:22" s="105" customFormat="1" ht="15" thickBot="1" x14ac:dyDescent="0.35">
      <c r="A60" s="133" t="s">
        <v>72</v>
      </c>
      <c r="B60" s="157"/>
      <c r="C60" s="142"/>
      <c r="D60" s="136"/>
      <c r="E60" s="142"/>
      <c r="F60" s="136"/>
      <c r="G60" s="142"/>
      <c r="H60" s="158"/>
      <c r="I60" s="136"/>
      <c r="J60" s="157"/>
      <c r="K60" s="142"/>
      <c r="L60" s="136"/>
      <c r="M60" s="142"/>
      <c r="N60" s="136"/>
      <c r="O60" s="142"/>
      <c r="P60" s="158"/>
      <c r="Q60" s="136"/>
      <c r="R60" s="157"/>
      <c r="S60" s="136"/>
      <c r="T60" s="136"/>
      <c r="U60" s="142"/>
      <c r="V60" s="158"/>
    </row>
    <row r="61" spans="1:22" s="105" customFormat="1" x14ac:dyDescent="0.3">
      <c r="B61" s="147"/>
      <c r="C61" s="147"/>
      <c r="D61" s="148"/>
      <c r="E61" s="148"/>
      <c r="F61" s="148"/>
      <c r="G61" s="148"/>
      <c r="H61" s="148"/>
      <c r="I61" s="149"/>
      <c r="J61" s="147"/>
      <c r="K61" s="147"/>
      <c r="L61" s="148"/>
      <c r="M61" s="148"/>
      <c r="N61" s="148"/>
      <c r="O61" s="148"/>
      <c r="P61" s="148"/>
      <c r="Q61" s="149"/>
      <c r="R61" s="148"/>
      <c r="S61" s="148"/>
      <c r="T61" s="148"/>
      <c r="U61" s="148"/>
      <c r="V61" s="148"/>
    </row>
    <row r="62" spans="1:22" x14ac:dyDescent="0.3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  <c r="R62" s="66"/>
      <c r="S62" s="66"/>
      <c r="T62" s="66"/>
      <c r="U62" s="66"/>
      <c r="V62" s="66"/>
    </row>
    <row r="63" spans="1:22" x14ac:dyDescent="0.3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  <c r="Q63" s="150"/>
      <c r="R63" s="66"/>
      <c r="S63" s="66"/>
      <c r="T63" s="66"/>
      <c r="U63" s="66"/>
      <c r="V63" s="66"/>
    </row>
    <row r="64" spans="1:22" x14ac:dyDescent="0.3">
      <c r="A64" s="4"/>
      <c r="B64" s="66"/>
      <c r="C64" s="66"/>
      <c r="D64" s="66"/>
      <c r="E64" s="66"/>
      <c r="F64" s="66"/>
      <c r="G64" s="66"/>
      <c r="H64" s="66"/>
      <c r="I64" s="149"/>
      <c r="J64" s="66"/>
      <c r="K64" s="66"/>
      <c r="L64" s="66"/>
      <c r="M64" s="66"/>
      <c r="N64" s="66"/>
      <c r="O64" s="66"/>
      <c r="P64" s="66"/>
      <c r="Q64" s="149"/>
      <c r="R64" s="66"/>
      <c r="S64" s="66"/>
      <c r="T64" s="66"/>
      <c r="U64" s="66"/>
      <c r="V64" s="66"/>
    </row>
    <row r="65" spans="1:22" x14ac:dyDescent="0.3">
      <c r="A65" s="4"/>
      <c r="B65" s="66"/>
      <c r="C65" s="66"/>
      <c r="D65" s="66"/>
      <c r="E65" s="66"/>
      <c r="F65" s="66"/>
      <c r="G65" s="66"/>
      <c r="H65" s="66"/>
      <c r="I65" s="149"/>
      <c r="J65" s="66"/>
      <c r="K65" s="66"/>
      <c r="L65" s="66"/>
      <c r="M65" s="66"/>
      <c r="N65" s="66"/>
      <c r="O65" s="66"/>
      <c r="P65" s="66"/>
      <c r="Q65" s="149"/>
      <c r="R65" s="66"/>
      <c r="S65" s="66"/>
      <c r="T65" s="66"/>
      <c r="U65" s="66"/>
      <c r="V65" s="66"/>
    </row>
    <row r="66" spans="1:22" x14ac:dyDescent="0.3">
      <c r="A66" s="4"/>
      <c r="B66" s="66"/>
      <c r="C66" s="66"/>
      <c r="D66" s="66"/>
      <c r="E66" s="66"/>
      <c r="F66" s="66"/>
      <c r="G66" s="66"/>
      <c r="H66" s="66"/>
      <c r="I66" s="149"/>
      <c r="J66" s="66"/>
      <c r="K66" s="66"/>
      <c r="L66" s="66"/>
      <c r="M66" s="66"/>
      <c r="N66" s="66"/>
      <c r="O66" s="66"/>
      <c r="P66" s="66"/>
      <c r="Q66" s="149"/>
      <c r="R66" s="66"/>
      <c r="S66" s="66"/>
      <c r="T66" s="66"/>
      <c r="U66" s="66"/>
      <c r="V66" s="66"/>
    </row>
    <row r="67" spans="1:22" x14ac:dyDescent="0.3">
      <c r="A67" s="4"/>
      <c r="B67" s="66"/>
      <c r="C67" s="149"/>
      <c r="D67" s="149"/>
      <c r="E67" s="149"/>
      <c r="F67" s="149"/>
      <c r="G67" s="149"/>
      <c r="H67" s="149"/>
      <c r="I67" s="149"/>
      <c r="J67" s="66"/>
      <c r="K67" s="66"/>
      <c r="L67" s="66"/>
      <c r="M67" s="66"/>
      <c r="N67" s="66"/>
      <c r="O67" s="66"/>
      <c r="P67" s="66"/>
      <c r="Q67" s="149"/>
      <c r="R67" s="66"/>
      <c r="S67" s="66"/>
      <c r="T67" s="66"/>
      <c r="U67" s="66"/>
      <c r="V67" s="66"/>
    </row>
    <row r="68" spans="1:22" x14ac:dyDescent="0.3">
      <c r="A68" s="4"/>
      <c r="B68" s="66"/>
      <c r="C68" s="149"/>
      <c r="D68" s="149"/>
      <c r="E68" s="149"/>
      <c r="F68" s="149"/>
      <c r="G68" s="149"/>
      <c r="H68" s="149"/>
      <c r="I68" s="149"/>
      <c r="J68" s="66"/>
      <c r="K68" s="66"/>
      <c r="L68" s="66"/>
      <c r="M68" s="66"/>
      <c r="N68" s="66"/>
      <c r="O68" s="66"/>
      <c r="P68" s="66"/>
      <c r="Q68" s="149"/>
      <c r="R68" s="66"/>
      <c r="S68" s="66"/>
      <c r="T68" s="66"/>
      <c r="U68" s="66"/>
      <c r="V68" s="66"/>
    </row>
    <row r="69" spans="1:22" x14ac:dyDescent="0.3">
      <c r="A69" s="4"/>
      <c r="B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</row>
    <row r="70" spans="1:22" x14ac:dyDescent="0.3">
      <c r="B70" s="149"/>
      <c r="J70" s="149"/>
      <c r="K70" s="149"/>
      <c r="L70" s="149"/>
      <c r="M70" s="149"/>
      <c r="N70" s="149"/>
      <c r="O70" s="149"/>
      <c r="P70" s="149"/>
      <c r="R70" s="149"/>
      <c r="S70" s="149"/>
      <c r="T70" s="149"/>
      <c r="U70" s="149"/>
      <c r="V70" s="149"/>
    </row>
  </sheetData>
  <pageMargins left="0.7" right="0.7" top="0.75" bottom="0.75" header="0.3" footer="0.3"/>
  <pageSetup scale="40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CH71"/>
  <sheetViews>
    <sheetView workbookViewId="0">
      <pane xSplit="1" ySplit="15" topLeftCell="B58" activePane="bottomRight" state="frozen"/>
      <selection activeCell="B9" sqref="B9"/>
      <selection pane="topRight" activeCell="B9" sqref="B9"/>
      <selection pane="bottomLeft" activeCell="B9" sqref="B9"/>
      <selection pane="bottomRight" activeCell="F37" sqref="F37"/>
    </sheetView>
  </sheetViews>
  <sheetFormatPr defaultColWidth="9.109375" defaultRowHeight="14.4" outlineLevelRow="1" outlineLevelCol="1" x14ac:dyDescent="0.3"/>
  <cols>
    <col min="1" max="1" width="40.109375" style="100" customWidth="1"/>
    <col min="2" max="2" width="9" style="100" customWidth="1"/>
    <col min="3" max="3" width="1.6640625" style="100" customWidth="1"/>
    <col min="4" max="4" width="9.5546875" style="100" bestFit="1" customWidth="1"/>
    <col min="5" max="6" width="9.5546875" style="100" customWidth="1"/>
    <col min="7" max="7" width="2.44140625" style="100" customWidth="1"/>
    <col min="8" max="14" width="10" style="100" customWidth="1"/>
    <col min="15" max="15" width="2.44140625" style="100" customWidth="1"/>
    <col min="16" max="22" width="9" style="100" customWidth="1"/>
    <col min="23" max="23" width="2.5546875" style="100" customWidth="1"/>
    <col min="24" max="24" width="9.5546875" style="100" bestFit="1" customWidth="1"/>
    <col min="25" max="30" width="9.5546875" style="100" customWidth="1"/>
    <col min="31" max="31" width="2.33203125" style="100" customWidth="1"/>
    <col min="32" max="38" width="9" style="100" customWidth="1"/>
    <col min="39" max="39" width="2.109375" style="100" customWidth="1"/>
    <col min="40" max="40" width="9.5546875" style="100" bestFit="1" customWidth="1"/>
    <col min="41" max="46" width="9.5546875" style="100" customWidth="1"/>
    <col min="47" max="47" width="2.33203125" style="100" customWidth="1"/>
    <col min="48" max="49" width="9" style="100" customWidth="1"/>
    <col min="50" max="50" width="9" style="100" customWidth="1" outlineLevel="1"/>
    <col min="51" max="51" width="9" style="100" customWidth="1"/>
    <col min="52" max="52" width="9" style="100" customWidth="1" outlineLevel="1"/>
    <col min="53" max="54" width="9" style="100" customWidth="1"/>
    <col min="55" max="55" width="1.88671875" style="100" customWidth="1"/>
    <col min="56" max="57" width="9" style="100" customWidth="1"/>
    <col min="58" max="58" width="8" style="100" customWidth="1" outlineLevel="1"/>
    <col min="59" max="59" width="11.5546875" style="100" customWidth="1"/>
    <col min="60" max="60" width="11.5546875" style="100" customWidth="1" outlineLevel="1"/>
    <col min="61" max="61" width="12.33203125" style="100" customWidth="1"/>
    <col min="62" max="62" width="11.5546875" style="100" customWidth="1"/>
    <col min="63" max="63" width="2.33203125" style="100" customWidth="1"/>
    <col min="64" max="64" width="9" style="151" customWidth="1"/>
    <col min="65" max="65" width="9.6640625" style="151" customWidth="1"/>
    <col min="66" max="66" width="8" style="100" customWidth="1" outlineLevel="1"/>
    <col min="67" max="67" width="9" style="100" customWidth="1"/>
    <col min="68" max="68" width="9" style="100" customWidth="1" outlineLevel="1"/>
    <col min="69" max="70" width="9" style="100" customWidth="1"/>
    <col min="71" max="71" width="2.109375" style="100" customWidth="1"/>
    <col min="72" max="73" width="9" style="151" customWidth="1"/>
    <col min="74" max="74" width="8" style="100" customWidth="1" outlineLevel="1"/>
    <col min="75" max="75" width="9" style="100" customWidth="1"/>
    <col min="76" max="76" width="9" style="100" customWidth="1" outlineLevel="1"/>
    <col min="77" max="78" width="9" style="100" customWidth="1"/>
    <col min="79" max="79" width="2.109375" style="100" customWidth="1"/>
    <col min="80" max="81" width="9" style="100" customWidth="1"/>
    <col min="82" max="82" width="8" style="100" customWidth="1" outlineLevel="1"/>
    <col min="83" max="83" width="9" style="100" customWidth="1"/>
    <col min="84" max="84" width="9" style="100" customWidth="1" outlineLevel="1"/>
    <col min="85" max="86" width="9" style="100" customWidth="1"/>
    <col min="87" max="16384" width="9.109375" style="100"/>
  </cols>
  <sheetData>
    <row r="1" spans="1:86" x14ac:dyDescent="0.3">
      <c r="A1" s="8" t="s">
        <v>73</v>
      </c>
      <c r="B1" s="80">
        <v>128.80000000000001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97"/>
      <c r="BF1" s="97"/>
      <c r="BG1" s="97"/>
      <c r="BH1" s="97"/>
      <c r="BI1" s="97"/>
      <c r="BJ1" s="97"/>
      <c r="BK1" s="97"/>
      <c r="BL1" s="98"/>
      <c r="BM1" s="98"/>
      <c r="BN1" s="97"/>
      <c r="BO1" s="97"/>
      <c r="BP1" s="97"/>
      <c r="BQ1" s="97"/>
      <c r="BR1" s="97"/>
      <c r="BS1" s="97"/>
      <c r="BT1" s="98"/>
      <c r="BU1" s="98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</row>
    <row r="2" spans="1:86" x14ac:dyDescent="0.3">
      <c r="A2" s="43" t="s">
        <v>45</v>
      </c>
      <c r="B2" s="75">
        <v>45.6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76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</row>
    <row r="3" spans="1:86" ht="15" customHeight="1" x14ac:dyDescent="0.3">
      <c r="A3" s="43" t="s">
        <v>46</v>
      </c>
      <c r="B3" s="75">
        <v>1.7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76"/>
      <c r="BF3" s="102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</row>
    <row r="4" spans="1:86" ht="15" customHeight="1" x14ac:dyDescent="0.3">
      <c r="A4" s="43" t="s">
        <v>47</v>
      </c>
      <c r="B4" s="75">
        <v>81.5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76"/>
      <c r="BF4" s="102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</row>
    <row r="5" spans="1:86" ht="15" customHeight="1" x14ac:dyDescent="0.3">
      <c r="A5" s="43"/>
      <c r="B5" s="7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76"/>
      <c r="BF5" s="102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</row>
    <row r="6" spans="1:86" ht="15" customHeight="1" thickBot="1" x14ac:dyDescent="0.35">
      <c r="A6" s="363" t="s">
        <v>231</v>
      </c>
      <c r="B6" s="546">
        <v>34.4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76"/>
      <c r="BF6" s="102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</row>
    <row r="7" spans="1:86" ht="15" customHeight="1" x14ac:dyDescent="0.3">
      <c r="A7" s="557"/>
      <c r="B7" s="558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76"/>
      <c r="BF7" s="102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</row>
    <row r="8" spans="1:86" ht="15" customHeight="1" x14ac:dyDescent="0.3">
      <c r="A8" s="557"/>
      <c r="B8" s="559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76"/>
      <c r="BF8" s="102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</row>
    <row r="9" spans="1:86" ht="15" customHeight="1" x14ac:dyDescent="0.3">
      <c r="A9" s="78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76"/>
      <c r="BF9" s="102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</row>
    <row r="10" spans="1:86" ht="15" customHeight="1" x14ac:dyDescent="0.3">
      <c r="A10" s="78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76"/>
      <c r="BF10" s="102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</row>
    <row r="11" spans="1:86" x14ac:dyDescent="0.3">
      <c r="A11" s="78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110"/>
      <c r="BF11" s="110"/>
      <c r="BG11" s="110"/>
      <c r="BH11" s="110"/>
      <c r="BI11" s="110"/>
      <c r="BJ11" s="110"/>
      <c r="BK11" s="78"/>
      <c r="BL11" s="110"/>
      <c r="BM11" s="110"/>
      <c r="BN11" s="110"/>
      <c r="BO11" s="110"/>
      <c r="BP11" s="110"/>
      <c r="BQ11" s="110"/>
      <c r="BR11" s="110"/>
      <c r="BS11" s="78"/>
      <c r="BT11" s="110"/>
      <c r="BU11" s="110"/>
      <c r="BV11" s="110"/>
      <c r="BW11" s="110"/>
      <c r="BX11" s="110"/>
      <c r="BY11" s="110"/>
      <c r="BZ11" s="110"/>
      <c r="CA11" s="78"/>
      <c r="CB11" s="110"/>
      <c r="CC11" s="110"/>
      <c r="CD11" s="110"/>
      <c r="CE11" s="110"/>
      <c r="CF11" s="110"/>
      <c r="CG11" s="110"/>
      <c r="CH11" s="110"/>
    </row>
    <row r="12" spans="1:86" x14ac:dyDescent="0.3">
      <c r="A12" s="78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110"/>
      <c r="BF12" s="110"/>
      <c r="BG12" s="110"/>
      <c r="BH12" s="110"/>
      <c r="BI12" s="110"/>
      <c r="BJ12" s="110"/>
      <c r="BK12" s="78"/>
      <c r="BL12" s="110"/>
      <c r="BM12" s="110"/>
      <c r="BN12" s="110"/>
      <c r="BO12" s="110"/>
      <c r="BP12" s="110"/>
      <c r="BQ12" s="110"/>
      <c r="BR12" s="110"/>
      <c r="BS12" s="78"/>
      <c r="BT12" s="110"/>
      <c r="BU12" s="110"/>
      <c r="BV12" s="110"/>
      <c r="BW12" s="110"/>
      <c r="BX12" s="110"/>
      <c r="BY12" s="110"/>
      <c r="BZ12" s="110"/>
      <c r="CA12" s="78"/>
      <c r="CB12" s="110"/>
      <c r="CC12" s="110"/>
      <c r="CD12" s="110"/>
      <c r="CE12" s="110"/>
      <c r="CF12" s="110"/>
      <c r="CG12" s="110"/>
      <c r="CH12" s="110"/>
    </row>
    <row r="13" spans="1:86" ht="15" thickBot="1" x14ac:dyDescent="0.35">
      <c r="A13" s="43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78"/>
      <c r="BL13" s="110"/>
      <c r="BM13" s="110"/>
      <c r="BN13" s="110"/>
      <c r="BO13" s="110"/>
      <c r="BP13" s="110"/>
      <c r="BQ13" s="110"/>
      <c r="BR13" s="110"/>
      <c r="BS13" s="78"/>
      <c r="BT13" s="110"/>
      <c r="BU13" s="110"/>
      <c r="BV13" s="110"/>
      <c r="BW13" s="110"/>
      <c r="BX13" s="110"/>
      <c r="BY13" s="110"/>
      <c r="BZ13" s="110"/>
      <c r="CA13" s="78"/>
      <c r="CB13" s="110"/>
      <c r="CC13" s="110"/>
      <c r="CD13" s="110"/>
      <c r="CE13" s="110"/>
      <c r="CF13" s="110"/>
      <c r="CG13" s="110"/>
      <c r="CH13" s="110"/>
    </row>
    <row r="14" spans="1:86" ht="15" thickBot="1" x14ac:dyDescent="0.35">
      <c r="A14" s="43"/>
      <c r="B14" s="9"/>
      <c r="C14" s="9"/>
      <c r="D14" s="633">
        <v>2022</v>
      </c>
      <c r="E14" s="634"/>
      <c r="F14" s="635"/>
      <c r="G14" s="9"/>
      <c r="H14" s="633">
        <v>2021</v>
      </c>
      <c r="I14" s="634"/>
      <c r="J14" s="634"/>
      <c r="K14" s="634"/>
      <c r="L14" s="634"/>
      <c r="M14" s="634"/>
      <c r="N14" s="635"/>
      <c r="O14" s="9"/>
      <c r="P14" s="633">
        <v>2020</v>
      </c>
      <c r="Q14" s="634"/>
      <c r="R14" s="634"/>
      <c r="S14" s="634"/>
      <c r="T14" s="634"/>
      <c r="U14" s="634"/>
      <c r="V14" s="635"/>
      <c r="W14" s="9"/>
      <c r="X14" s="630">
        <v>2019</v>
      </c>
      <c r="Y14" s="631"/>
      <c r="Z14" s="631"/>
      <c r="AA14" s="631"/>
      <c r="AB14" s="631"/>
      <c r="AC14" s="631"/>
      <c r="AD14" s="632"/>
      <c r="AE14" s="9"/>
      <c r="AF14" s="630">
        <v>2018</v>
      </c>
      <c r="AG14" s="631"/>
      <c r="AH14" s="631"/>
      <c r="AI14" s="631"/>
      <c r="AJ14" s="631"/>
      <c r="AK14" s="631"/>
      <c r="AL14" s="632"/>
      <c r="AM14" s="9"/>
      <c r="AN14" s="630">
        <v>2017</v>
      </c>
      <c r="AO14" s="631"/>
      <c r="AP14" s="631"/>
      <c r="AQ14" s="631"/>
      <c r="AR14" s="631"/>
      <c r="AS14" s="631"/>
      <c r="AT14" s="632"/>
      <c r="AU14" s="9"/>
      <c r="AV14" s="630">
        <v>2016</v>
      </c>
      <c r="AW14" s="631"/>
      <c r="AX14" s="631"/>
      <c r="AY14" s="631"/>
      <c r="AZ14" s="631"/>
      <c r="BA14" s="631"/>
      <c r="BB14" s="632"/>
      <c r="BC14" s="94"/>
      <c r="BD14" s="630">
        <v>2015</v>
      </c>
      <c r="BE14" s="631"/>
      <c r="BF14" s="631"/>
      <c r="BG14" s="631"/>
      <c r="BH14" s="631"/>
      <c r="BI14" s="631"/>
      <c r="BJ14" s="632"/>
      <c r="BK14" s="78"/>
      <c r="BL14" s="630">
        <v>2014</v>
      </c>
      <c r="BM14" s="631"/>
      <c r="BN14" s="631"/>
      <c r="BO14" s="631"/>
      <c r="BP14" s="631"/>
      <c r="BQ14" s="631"/>
      <c r="BR14" s="632"/>
      <c r="BS14" s="78"/>
      <c r="BT14" s="630">
        <v>2013</v>
      </c>
      <c r="BU14" s="631"/>
      <c r="BV14" s="631"/>
      <c r="BW14" s="631"/>
      <c r="BX14" s="631"/>
      <c r="BY14" s="631"/>
      <c r="BZ14" s="632"/>
      <c r="CA14" s="78"/>
      <c r="CB14" s="630">
        <v>2012</v>
      </c>
      <c r="CC14" s="631"/>
      <c r="CD14" s="631"/>
      <c r="CE14" s="631"/>
      <c r="CF14" s="631"/>
      <c r="CG14" s="631"/>
      <c r="CH14" s="632"/>
    </row>
    <row r="15" spans="1:86" s="165" customFormat="1" x14ac:dyDescent="0.3">
      <c r="A15" s="120"/>
      <c r="B15" s="313"/>
      <c r="C15" s="313"/>
      <c r="D15" s="595" t="s">
        <v>3</v>
      </c>
      <c r="E15" s="489" t="s">
        <v>4</v>
      </c>
      <c r="F15" s="104" t="s">
        <v>5</v>
      </c>
      <c r="G15" s="313"/>
      <c r="H15" s="595" t="s">
        <v>3</v>
      </c>
      <c r="I15" s="489" t="s">
        <v>4</v>
      </c>
      <c r="J15" s="489" t="s">
        <v>5</v>
      </c>
      <c r="K15" s="489" t="s">
        <v>6</v>
      </c>
      <c r="L15" s="489" t="s">
        <v>7</v>
      </c>
      <c r="M15" s="489" t="s">
        <v>8</v>
      </c>
      <c r="N15" s="104" t="s">
        <v>9</v>
      </c>
      <c r="O15" s="313"/>
      <c r="P15" s="595" t="s">
        <v>3</v>
      </c>
      <c r="Q15" s="489" t="s">
        <v>4</v>
      </c>
      <c r="R15" s="489" t="s">
        <v>5</v>
      </c>
      <c r="S15" s="489" t="s">
        <v>6</v>
      </c>
      <c r="T15" s="489" t="s">
        <v>7</v>
      </c>
      <c r="U15" s="489" t="s">
        <v>8</v>
      </c>
      <c r="V15" s="104" t="s">
        <v>9</v>
      </c>
      <c r="W15" s="313"/>
      <c r="X15" s="160" t="s">
        <v>3</v>
      </c>
      <c r="Y15" s="102" t="s">
        <v>4</v>
      </c>
      <c r="Z15" s="102" t="s">
        <v>5</v>
      </c>
      <c r="AA15" s="102" t="s">
        <v>6</v>
      </c>
      <c r="AB15" s="102" t="s">
        <v>7</v>
      </c>
      <c r="AC15" s="102" t="s">
        <v>8</v>
      </c>
      <c r="AD15" s="104" t="s">
        <v>9</v>
      </c>
      <c r="AE15" s="313"/>
      <c r="AF15" s="160" t="s">
        <v>3</v>
      </c>
      <c r="AG15" s="102" t="s">
        <v>4</v>
      </c>
      <c r="AH15" s="102" t="s">
        <v>5</v>
      </c>
      <c r="AI15" s="102" t="s">
        <v>6</v>
      </c>
      <c r="AJ15" s="102" t="s">
        <v>7</v>
      </c>
      <c r="AK15" s="102" t="s">
        <v>8</v>
      </c>
      <c r="AL15" s="104" t="s">
        <v>9</v>
      </c>
      <c r="AM15" s="313"/>
      <c r="AN15" s="160" t="s">
        <v>3</v>
      </c>
      <c r="AO15" s="102" t="s">
        <v>4</v>
      </c>
      <c r="AP15" s="102" t="s">
        <v>5</v>
      </c>
      <c r="AQ15" s="102" t="s">
        <v>6</v>
      </c>
      <c r="AR15" s="102" t="s">
        <v>7</v>
      </c>
      <c r="AS15" s="102" t="s">
        <v>8</v>
      </c>
      <c r="AT15" s="104" t="s">
        <v>9</v>
      </c>
      <c r="AU15" s="313"/>
      <c r="AV15" s="160" t="s">
        <v>3</v>
      </c>
      <c r="AW15" s="102" t="s">
        <v>4</v>
      </c>
      <c r="AX15" s="102" t="s">
        <v>5</v>
      </c>
      <c r="AY15" s="102" t="s">
        <v>6</v>
      </c>
      <c r="AZ15" s="102" t="s">
        <v>7</v>
      </c>
      <c r="BA15" s="102" t="s">
        <v>8</v>
      </c>
      <c r="BB15" s="104" t="s">
        <v>9</v>
      </c>
      <c r="BC15" s="102"/>
      <c r="BD15" s="160" t="s">
        <v>3</v>
      </c>
      <c r="BE15" s="102" t="s">
        <v>4</v>
      </c>
      <c r="BF15" s="102" t="s">
        <v>5</v>
      </c>
      <c r="BG15" s="102" t="s">
        <v>6</v>
      </c>
      <c r="BH15" s="102" t="s">
        <v>7</v>
      </c>
      <c r="BI15" s="102" t="s">
        <v>8</v>
      </c>
      <c r="BJ15" s="104" t="s">
        <v>9</v>
      </c>
      <c r="BK15" s="121"/>
      <c r="BL15" s="160" t="s">
        <v>3</v>
      </c>
      <c r="BM15" s="102" t="s">
        <v>4</v>
      </c>
      <c r="BN15" s="102" t="s">
        <v>5</v>
      </c>
      <c r="BO15" s="102" t="s">
        <v>6</v>
      </c>
      <c r="BP15" s="102" t="s">
        <v>7</v>
      </c>
      <c r="BQ15" s="102" t="s">
        <v>8</v>
      </c>
      <c r="BR15" s="104" t="s">
        <v>9</v>
      </c>
      <c r="BS15" s="121"/>
      <c r="BT15" s="160" t="s">
        <v>3</v>
      </c>
      <c r="BU15" s="102" t="s">
        <v>4</v>
      </c>
      <c r="BV15" s="102" t="s">
        <v>5</v>
      </c>
      <c r="BW15" s="102" t="s">
        <v>6</v>
      </c>
      <c r="BX15" s="102" t="s">
        <v>7</v>
      </c>
      <c r="BY15" s="102" t="s">
        <v>8</v>
      </c>
      <c r="BZ15" s="104" t="s">
        <v>9</v>
      </c>
      <c r="CA15" s="121"/>
      <c r="CB15" s="160" t="s">
        <v>3</v>
      </c>
      <c r="CC15" s="102" t="s">
        <v>4</v>
      </c>
      <c r="CD15" s="102" t="s">
        <v>5</v>
      </c>
      <c r="CE15" s="102" t="s">
        <v>6</v>
      </c>
      <c r="CF15" s="102" t="s">
        <v>7</v>
      </c>
      <c r="CG15" s="102" t="s">
        <v>8</v>
      </c>
      <c r="CH15" s="104" t="s">
        <v>9</v>
      </c>
    </row>
    <row r="16" spans="1:86" x14ac:dyDescent="0.3">
      <c r="A16" s="43"/>
      <c r="B16" s="9"/>
      <c r="C16" s="9"/>
      <c r="D16" s="495"/>
      <c r="E16" s="494"/>
      <c r="F16" s="554"/>
      <c r="G16" s="9"/>
      <c r="H16" s="495"/>
      <c r="I16" s="494"/>
      <c r="J16" s="494"/>
      <c r="K16" s="494"/>
      <c r="L16" s="494"/>
      <c r="M16" s="494"/>
      <c r="N16" s="554"/>
      <c r="O16" s="9"/>
      <c r="P16" s="495"/>
      <c r="Q16" s="494"/>
      <c r="R16" s="494"/>
      <c r="S16" s="494"/>
      <c r="T16" s="490"/>
      <c r="U16" s="490"/>
      <c r="V16" s="111"/>
      <c r="W16" s="9"/>
      <c r="X16" s="112"/>
      <c r="Y16" s="110"/>
      <c r="Z16" s="110"/>
      <c r="AA16" s="110"/>
      <c r="AB16" s="110"/>
      <c r="AC16" s="110"/>
      <c r="AD16" s="111"/>
      <c r="AE16" s="9"/>
      <c r="AF16" s="112"/>
      <c r="AG16" s="110"/>
      <c r="AH16" s="110"/>
      <c r="AI16" s="110"/>
      <c r="AJ16" s="110"/>
      <c r="AK16" s="110"/>
      <c r="AL16" s="111"/>
      <c r="AM16" s="9"/>
      <c r="AN16" s="112"/>
      <c r="AO16" s="110"/>
      <c r="AP16" s="110"/>
      <c r="AQ16" s="110"/>
      <c r="AR16" s="110"/>
      <c r="AS16" s="110"/>
      <c r="AT16" s="111"/>
      <c r="AU16" s="9"/>
      <c r="AV16" s="112"/>
      <c r="AW16" s="110"/>
      <c r="AX16" s="110"/>
      <c r="AY16" s="110"/>
      <c r="AZ16" s="110"/>
      <c r="BA16" s="110"/>
      <c r="BB16" s="111"/>
      <c r="BC16" s="110"/>
      <c r="BD16" s="112"/>
      <c r="BE16" s="110"/>
      <c r="BF16" s="110"/>
      <c r="BG16" s="110"/>
      <c r="BH16" s="110"/>
      <c r="BI16" s="110"/>
      <c r="BJ16" s="111"/>
      <c r="BK16" s="78"/>
      <c r="BL16" s="112"/>
      <c r="BM16" s="110"/>
      <c r="BN16" s="110"/>
      <c r="BO16" s="110"/>
      <c r="BP16" s="110"/>
      <c r="BQ16" s="110"/>
      <c r="BR16" s="111"/>
      <c r="BS16" s="78"/>
      <c r="BT16" s="112"/>
      <c r="BU16" s="110"/>
      <c r="BV16" s="110"/>
      <c r="BW16" s="110"/>
      <c r="BX16" s="110"/>
      <c r="BY16" s="110"/>
      <c r="BZ16" s="111"/>
      <c r="CA16" s="78"/>
      <c r="CB16" s="112"/>
      <c r="CC16" s="110"/>
      <c r="CD16" s="110"/>
      <c r="CE16" s="110"/>
      <c r="CF16" s="110"/>
      <c r="CG16" s="110"/>
      <c r="CH16" s="111"/>
    </row>
    <row r="17" spans="1:86" s="105" customFormat="1" x14ac:dyDescent="0.3">
      <c r="A17" s="89" t="s">
        <v>10</v>
      </c>
      <c r="B17" s="9"/>
      <c r="C17" s="9"/>
      <c r="D17" s="113">
        <v>38165</v>
      </c>
      <c r="E17" s="491">
        <f>F17-D17</f>
        <v>38777</v>
      </c>
      <c r="F17" s="109">
        <v>76942</v>
      </c>
      <c r="G17" s="9"/>
      <c r="H17" s="113">
        <v>32485</v>
      </c>
      <c r="I17" s="491">
        <v>32556</v>
      </c>
      <c r="J17" s="491">
        <v>65041</v>
      </c>
      <c r="K17" s="491">
        <v>36852</v>
      </c>
      <c r="L17" s="491">
        <v>101893</v>
      </c>
      <c r="M17" s="491">
        <f>N17-L17</f>
        <v>38048</v>
      </c>
      <c r="N17" s="109">
        <v>139941</v>
      </c>
      <c r="O17" s="9"/>
      <c r="P17" s="495">
        <v>29558</v>
      </c>
      <c r="Q17" s="491">
        <v>24270</v>
      </c>
      <c r="R17" s="491">
        <v>53828</v>
      </c>
      <c r="S17" s="491">
        <v>22619</v>
      </c>
      <c r="T17" s="491">
        <v>76447</v>
      </c>
      <c r="U17" s="491">
        <v>22543</v>
      </c>
      <c r="V17" s="109">
        <v>98990</v>
      </c>
      <c r="W17" s="9"/>
      <c r="X17" s="113">
        <v>30028</v>
      </c>
      <c r="Y17" s="108">
        <v>29481</v>
      </c>
      <c r="Z17" s="108">
        <v>59509</v>
      </c>
      <c r="AA17" s="108">
        <v>30895</v>
      </c>
      <c r="AB17" s="108">
        <v>90404</v>
      </c>
      <c r="AC17" s="108">
        <v>29544</v>
      </c>
      <c r="AD17" s="109">
        <v>119948</v>
      </c>
      <c r="AE17" s="9"/>
      <c r="AF17" s="113">
        <v>29399</v>
      </c>
      <c r="AG17" s="108">
        <v>31196</v>
      </c>
      <c r="AH17" s="108">
        <v>60595</v>
      </c>
      <c r="AI17" s="108">
        <v>29891</v>
      </c>
      <c r="AJ17" s="108">
        <v>90486</v>
      </c>
      <c r="AK17" s="108">
        <v>27374</v>
      </c>
      <c r="AL17" s="109">
        <v>117860</v>
      </c>
      <c r="AM17" s="9"/>
      <c r="AN17" s="113">
        <v>26496</v>
      </c>
      <c r="AO17" s="108">
        <v>26436</v>
      </c>
      <c r="AP17" s="108">
        <v>52932</v>
      </c>
      <c r="AQ17" s="108">
        <v>26489</v>
      </c>
      <c r="AR17" s="108">
        <v>79421</v>
      </c>
      <c r="AS17" s="108">
        <v>26159</v>
      </c>
      <c r="AT17" s="109">
        <v>105580</v>
      </c>
      <c r="AU17" s="9"/>
      <c r="AV17" s="113">
        <v>27383</v>
      </c>
      <c r="AW17" s="108">
        <v>28496</v>
      </c>
      <c r="AX17" s="108">
        <v>55879</v>
      </c>
      <c r="AY17" s="108">
        <v>26912</v>
      </c>
      <c r="AZ17" s="108">
        <v>82791</v>
      </c>
      <c r="BA17" s="108">
        <v>25388</v>
      </c>
      <c r="BB17" s="109">
        <v>108179</v>
      </c>
      <c r="BC17" s="108"/>
      <c r="BD17" s="113">
        <v>31188</v>
      </c>
      <c r="BE17" s="108">
        <v>29360</v>
      </c>
      <c r="BF17" s="108">
        <v>60548</v>
      </c>
      <c r="BG17" s="108">
        <v>32590</v>
      </c>
      <c r="BH17" s="108">
        <v>93138</v>
      </c>
      <c r="BI17" s="108">
        <v>26856</v>
      </c>
      <c r="BJ17" s="109">
        <v>119994</v>
      </c>
      <c r="BK17" s="114"/>
      <c r="BL17" s="113">
        <v>30679</v>
      </c>
      <c r="BM17" s="108">
        <v>32767</v>
      </c>
      <c r="BN17" s="108">
        <v>63446</v>
      </c>
      <c r="BO17" s="108">
        <v>31456</v>
      </c>
      <c r="BP17" s="108">
        <v>94902</v>
      </c>
      <c r="BQ17" s="108">
        <v>28303</v>
      </c>
      <c r="BR17" s="109">
        <v>123205</v>
      </c>
      <c r="BS17" s="114"/>
      <c r="BT17" s="113">
        <v>30373</v>
      </c>
      <c r="BU17" s="108">
        <v>32651</v>
      </c>
      <c r="BV17" s="108">
        <v>63024</v>
      </c>
      <c r="BW17" s="108">
        <v>32381</v>
      </c>
      <c r="BX17" s="108">
        <v>95405</v>
      </c>
      <c r="BY17" s="108">
        <v>31201</v>
      </c>
      <c r="BZ17" s="109">
        <v>126606</v>
      </c>
      <c r="CA17" s="114"/>
      <c r="CB17" s="113">
        <v>11297</v>
      </c>
      <c r="CC17" s="108">
        <v>32539</v>
      </c>
      <c r="CD17" s="108">
        <v>43836</v>
      </c>
      <c r="CE17" s="108">
        <v>31951</v>
      </c>
      <c r="CF17" s="108">
        <v>75787</v>
      </c>
      <c r="CG17" s="108">
        <v>28397</v>
      </c>
      <c r="CH17" s="109">
        <v>104184</v>
      </c>
    </row>
    <row r="18" spans="1:86" s="312" customFormat="1" x14ac:dyDescent="0.3">
      <c r="A18" s="94" t="s">
        <v>11</v>
      </c>
      <c r="B18" s="313"/>
      <c r="C18" s="313"/>
      <c r="D18" s="310">
        <v>28184</v>
      </c>
      <c r="E18" s="511">
        <f t="shared" ref="E18:E46" si="0">F18-D18</f>
        <v>26502</v>
      </c>
      <c r="F18" s="311">
        <v>54686</v>
      </c>
      <c r="G18" s="313"/>
      <c r="H18" s="310">
        <v>23112</v>
      </c>
      <c r="I18" s="511">
        <v>23994</v>
      </c>
      <c r="J18" s="511">
        <v>47106</v>
      </c>
      <c r="K18" s="511">
        <v>25896</v>
      </c>
      <c r="L18" s="511">
        <v>73002</v>
      </c>
      <c r="M18" s="511">
        <f t="shared" ref="M18:M45" si="1">N18-L18</f>
        <v>27476</v>
      </c>
      <c r="N18" s="311">
        <v>100478</v>
      </c>
      <c r="O18" s="313"/>
      <c r="P18" s="496">
        <v>21644</v>
      </c>
      <c r="Q18" s="511">
        <v>18121</v>
      </c>
      <c r="R18" s="511">
        <v>39765</v>
      </c>
      <c r="S18" s="511">
        <v>17631</v>
      </c>
      <c r="T18" s="511">
        <v>57396</v>
      </c>
      <c r="U18" s="511">
        <v>18065</v>
      </c>
      <c r="V18" s="311">
        <v>75461</v>
      </c>
      <c r="W18" s="313"/>
      <c r="X18" s="310">
        <v>22789</v>
      </c>
      <c r="Y18" s="210">
        <v>21629</v>
      </c>
      <c r="Z18" s="210">
        <v>44418</v>
      </c>
      <c r="AA18" s="210">
        <v>22561</v>
      </c>
      <c r="AB18" s="210">
        <v>66979</v>
      </c>
      <c r="AC18" s="210">
        <v>21789</v>
      </c>
      <c r="AD18" s="311">
        <v>88768</v>
      </c>
      <c r="AE18" s="313"/>
      <c r="AF18" s="310">
        <v>21689</v>
      </c>
      <c r="AG18" s="210">
        <v>22411</v>
      </c>
      <c r="AH18" s="210">
        <v>44100</v>
      </c>
      <c r="AI18" s="210">
        <v>22303</v>
      </c>
      <c r="AJ18" s="210">
        <v>66403</v>
      </c>
      <c r="AK18" s="210">
        <v>21076</v>
      </c>
      <c r="AL18" s="311">
        <v>87479</v>
      </c>
      <c r="AM18" s="313"/>
      <c r="AN18" s="310">
        <v>20226</v>
      </c>
      <c r="AO18" s="210">
        <v>19485</v>
      </c>
      <c r="AP18" s="210">
        <v>39711</v>
      </c>
      <c r="AQ18" s="210">
        <v>19136</v>
      </c>
      <c r="AR18" s="210">
        <v>58847</v>
      </c>
      <c r="AS18" s="210">
        <v>20016</v>
      </c>
      <c r="AT18" s="311">
        <v>78863</v>
      </c>
      <c r="AU18" s="313"/>
      <c r="AV18" s="310">
        <v>21499</v>
      </c>
      <c r="AW18" s="210">
        <v>21810</v>
      </c>
      <c r="AX18" s="210">
        <v>43309</v>
      </c>
      <c r="AY18" s="210">
        <v>20520</v>
      </c>
      <c r="AZ18" s="210">
        <v>63829</v>
      </c>
      <c r="BA18" s="210">
        <v>20646</v>
      </c>
      <c r="BB18" s="311">
        <v>84475</v>
      </c>
      <c r="BC18" s="210"/>
      <c r="BD18" s="310">
        <v>24180</v>
      </c>
      <c r="BE18" s="210">
        <v>23116</v>
      </c>
      <c r="BF18" s="210">
        <v>47296</v>
      </c>
      <c r="BG18" s="210">
        <v>24648</v>
      </c>
      <c r="BH18" s="210">
        <v>71944</v>
      </c>
      <c r="BI18" s="210">
        <v>21615</v>
      </c>
      <c r="BJ18" s="311">
        <v>93559</v>
      </c>
      <c r="BK18" s="166"/>
      <c r="BL18" s="310">
        <v>23433</v>
      </c>
      <c r="BM18" s="210">
        <v>24960</v>
      </c>
      <c r="BN18" s="210">
        <v>48393</v>
      </c>
      <c r="BO18" s="210">
        <v>24284</v>
      </c>
      <c r="BP18" s="210">
        <v>72677</v>
      </c>
      <c r="BQ18" s="210">
        <v>22963</v>
      </c>
      <c r="BR18" s="311">
        <v>95640</v>
      </c>
      <c r="BS18" s="166"/>
      <c r="BT18" s="310">
        <v>23467</v>
      </c>
      <c r="BU18" s="210">
        <v>24241</v>
      </c>
      <c r="BV18" s="210">
        <v>47708</v>
      </c>
      <c r="BW18" s="210">
        <v>24660</v>
      </c>
      <c r="BX18" s="210">
        <v>72368</v>
      </c>
      <c r="BY18" s="210">
        <v>24416</v>
      </c>
      <c r="BZ18" s="311">
        <v>96784</v>
      </c>
      <c r="CA18" s="166"/>
      <c r="CB18" s="310">
        <v>10165</v>
      </c>
      <c r="CC18" s="210">
        <v>26594</v>
      </c>
      <c r="CD18" s="210">
        <v>36759</v>
      </c>
      <c r="CE18" s="210">
        <v>25060</v>
      </c>
      <c r="CF18" s="210">
        <v>61819</v>
      </c>
      <c r="CG18" s="210">
        <v>22306</v>
      </c>
      <c r="CH18" s="311">
        <v>84125</v>
      </c>
    </row>
    <row r="19" spans="1:86" s="105" customFormat="1" x14ac:dyDescent="0.3">
      <c r="A19" s="89" t="s">
        <v>12</v>
      </c>
      <c r="B19" s="9"/>
      <c r="C19" s="9"/>
      <c r="D19" s="113">
        <f>D17-D18</f>
        <v>9981</v>
      </c>
      <c r="E19" s="491">
        <f t="shared" si="0"/>
        <v>12275</v>
      </c>
      <c r="F19" s="109">
        <f>F17-F18</f>
        <v>22256</v>
      </c>
      <c r="G19" s="9"/>
      <c r="H19" s="113">
        <v>9373</v>
      </c>
      <c r="I19" s="491">
        <v>8562</v>
      </c>
      <c r="J19" s="491">
        <v>17935</v>
      </c>
      <c r="K19" s="491">
        <v>10956</v>
      </c>
      <c r="L19" s="491">
        <v>28891</v>
      </c>
      <c r="M19" s="491">
        <f t="shared" si="1"/>
        <v>10572</v>
      </c>
      <c r="N19" s="109">
        <f>N17-N18</f>
        <v>39463</v>
      </c>
      <c r="O19" s="9"/>
      <c r="P19" s="495">
        <v>7914</v>
      </c>
      <c r="Q19" s="491">
        <v>6149</v>
      </c>
      <c r="R19" s="491">
        <v>14063</v>
      </c>
      <c r="S19" s="491">
        <v>4988</v>
      </c>
      <c r="T19" s="491">
        <v>19051</v>
      </c>
      <c r="U19" s="491">
        <v>4478</v>
      </c>
      <c r="V19" s="109">
        <v>23529</v>
      </c>
      <c r="W19" s="9"/>
      <c r="X19" s="113">
        <v>7239</v>
      </c>
      <c r="Y19" s="108">
        <v>7852</v>
      </c>
      <c r="Z19" s="108">
        <v>15091</v>
      </c>
      <c r="AA19" s="108">
        <v>8334</v>
      </c>
      <c r="AB19" s="108">
        <v>23425</v>
      </c>
      <c r="AC19" s="108">
        <v>7755</v>
      </c>
      <c r="AD19" s="109">
        <v>31180</v>
      </c>
      <c r="AE19" s="9"/>
      <c r="AF19" s="113">
        <v>7710</v>
      </c>
      <c r="AG19" s="108">
        <v>8785</v>
      </c>
      <c r="AH19" s="108">
        <v>16495</v>
      </c>
      <c r="AI19" s="108">
        <v>7588</v>
      </c>
      <c r="AJ19" s="108">
        <v>24083</v>
      </c>
      <c r="AK19" s="108">
        <v>6298</v>
      </c>
      <c r="AL19" s="109">
        <v>30381</v>
      </c>
      <c r="AM19" s="9"/>
      <c r="AN19" s="113">
        <v>6270</v>
      </c>
      <c r="AO19" s="108">
        <v>6951</v>
      </c>
      <c r="AP19" s="108">
        <v>13221</v>
      </c>
      <c r="AQ19" s="108">
        <v>7353</v>
      </c>
      <c r="AR19" s="108">
        <v>20574</v>
      </c>
      <c r="AS19" s="108">
        <v>6143</v>
      </c>
      <c r="AT19" s="109">
        <v>26717</v>
      </c>
      <c r="AU19" s="9"/>
      <c r="AV19" s="113">
        <v>5884</v>
      </c>
      <c r="AW19" s="108">
        <v>6686</v>
      </c>
      <c r="AX19" s="108">
        <v>12570</v>
      </c>
      <c r="AY19" s="108">
        <v>6392</v>
      </c>
      <c r="AZ19" s="108">
        <v>18962</v>
      </c>
      <c r="BA19" s="108">
        <v>4742</v>
      </c>
      <c r="BB19" s="109">
        <v>23704</v>
      </c>
      <c r="BC19" s="108"/>
      <c r="BD19" s="113">
        <v>7008</v>
      </c>
      <c r="BE19" s="108">
        <v>6244</v>
      </c>
      <c r="BF19" s="108">
        <v>13252</v>
      </c>
      <c r="BG19" s="108">
        <v>7942</v>
      </c>
      <c r="BH19" s="108">
        <v>21194</v>
      </c>
      <c r="BI19" s="108">
        <v>5241</v>
      </c>
      <c r="BJ19" s="109">
        <v>26435</v>
      </c>
      <c r="BK19" s="114"/>
      <c r="BL19" s="113">
        <v>7246</v>
      </c>
      <c r="BM19" s="108">
        <v>7807</v>
      </c>
      <c r="BN19" s="108">
        <v>15053</v>
      </c>
      <c r="BO19" s="108">
        <v>7172</v>
      </c>
      <c r="BP19" s="108">
        <v>22225</v>
      </c>
      <c r="BQ19" s="108">
        <v>5340</v>
      </c>
      <c r="BR19" s="109">
        <v>27565</v>
      </c>
      <c r="BS19" s="114"/>
      <c r="BT19" s="113">
        <v>6906</v>
      </c>
      <c r="BU19" s="108">
        <v>8410</v>
      </c>
      <c r="BV19" s="108">
        <v>15316</v>
      </c>
      <c r="BW19" s="108">
        <v>7721</v>
      </c>
      <c r="BX19" s="108">
        <v>23037</v>
      </c>
      <c r="BY19" s="108">
        <v>6785</v>
      </c>
      <c r="BZ19" s="109">
        <v>29822</v>
      </c>
      <c r="CA19" s="114"/>
      <c r="CB19" s="113">
        <v>1132</v>
      </c>
      <c r="CC19" s="108">
        <v>5945</v>
      </c>
      <c r="CD19" s="108">
        <v>7077</v>
      </c>
      <c r="CE19" s="108">
        <v>6891</v>
      </c>
      <c r="CF19" s="108">
        <v>13968</v>
      </c>
      <c r="CG19" s="108">
        <v>6091</v>
      </c>
      <c r="CH19" s="109">
        <v>20059</v>
      </c>
    </row>
    <row r="20" spans="1:86" ht="15" customHeight="1" outlineLevel="1" x14ac:dyDescent="0.3">
      <c r="A20" s="43" t="s">
        <v>13</v>
      </c>
      <c r="B20" s="9"/>
      <c r="C20" s="9"/>
      <c r="D20" s="112">
        <v>5622</v>
      </c>
      <c r="E20" s="490">
        <f t="shared" si="0"/>
        <v>6199</v>
      </c>
      <c r="F20" s="111">
        <v>11821</v>
      </c>
      <c r="G20" s="9"/>
      <c r="H20" s="112">
        <v>5442</v>
      </c>
      <c r="I20" s="490">
        <v>5130</v>
      </c>
      <c r="J20" s="490">
        <v>10572</v>
      </c>
      <c r="K20" s="490">
        <v>5409</v>
      </c>
      <c r="L20" s="490">
        <v>15981</v>
      </c>
      <c r="M20" s="490">
        <f t="shared" si="1"/>
        <v>6770</v>
      </c>
      <c r="N20" s="111">
        <v>22751</v>
      </c>
      <c r="O20" s="9"/>
      <c r="P20" s="495">
        <v>5326</v>
      </c>
      <c r="Q20" s="490">
        <v>3771</v>
      </c>
      <c r="R20" s="490">
        <v>9097</v>
      </c>
      <c r="S20" s="490">
        <v>4547</v>
      </c>
      <c r="T20" s="490">
        <v>13644</v>
      </c>
      <c r="U20" s="490">
        <v>4048</v>
      </c>
      <c r="V20" s="111">
        <v>17692</v>
      </c>
      <c r="W20" s="9"/>
      <c r="X20" s="112">
        <v>4797</v>
      </c>
      <c r="Y20" s="110">
        <v>4690</v>
      </c>
      <c r="Z20" s="110">
        <v>9487</v>
      </c>
      <c r="AA20" s="110">
        <v>4718</v>
      </c>
      <c r="AB20" s="110">
        <v>14205</v>
      </c>
      <c r="AC20" s="110">
        <v>4844</v>
      </c>
      <c r="AD20" s="111">
        <v>19049</v>
      </c>
      <c r="AE20" s="9"/>
      <c r="AF20" s="112">
        <v>4999</v>
      </c>
      <c r="AG20" s="110">
        <v>4857</v>
      </c>
      <c r="AH20" s="110">
        <v>9856</v>
      </c>
      <c r="AI20" s="110">
        <v>4321</v>
      </c>
      <c r="AJ20" s="110">
        <v>14177</v>
      </c>
      <c r="AK20" s="110">
        <v>4859</v>
      </c>
      <c r="AL20" s="111">
        <v>19036</v>
      </c>
      <c r="AM20" s="9"/>
      <c r="AN20" s="112">
        <v>4797</v>
      </c>
      <c r="AO20" s="110">
        <v>4114</v>
      </c>
      <c r="AP20" s="110">
        <v>8911</v>
      </c>
      <c r="AQ20" s="110">
        <v>4374</v>
      </c>
      <c r="AR20" s="110">
        <v>13285</v>
      </c>
      <c r="AS20" s="110">
        <v>6298</v>
      </c>
      <c r="AT20" s="111">
        <v>19583</v>
      </c>
      <c r="AU20" s="9"/>
      <c r="AV20" s="112">
        <v>4252</v>
      </c>
      <c r="AW20" s="110">
        <v>3329</v>
      </c>
      <c r="AX20" s="110">
        <v>7581</v>
      </c>
      <c r="AY20" s="110">
        <v>4536</v>
      </c>
      <c r="AZ20" s="110">
        <v>12117</v>
      </c>
      <c r="BA20" s="110">
        <v>4485</v>
      </c>
      <c r="BB20" s="111">
        <v>16602</v>
      </c>
      <c r="BC20" s="110"/>
      <c r="BD20" s="112">
        <v>4248</v>
      </c>
      <c r="BE20" s="110">
        <v>3518</v>
      </c>
      <c r="BF20" s="110">
        <v>7766</v>
      </c>
      <c r="BG20" s="110">
        <v>3879</v>
      </c>
      <c r="BH20" s="110">
        <v>11645</v>
      </c>
      <c r="BI20" s="110">
        <v>3183</v>
      </c>
      <c r="BJ20" s="111">
        <v>14828</v>
      </c>
      <c r="BK20" s="114"/>
      <c r="BL20" s="112">
        <v>4823</v>
      </c>
      <c r="BM20" s="110">
        <v>4171</v>
      </c>
      <c r="BN20" s="110">
        <v>8994</v>
      </c>
      <c r="BO20" s="110">
        <v>4017</v>
      </c>
      <c r="BP20" s="110">
        <v>13011</v>
      </c>
      <c r="BQ20" s="110">
        <v>3445</v>
      </c>
      <c r="BR20" s="111">
        <v>16456</v>
      </c>
      <c r="BS20" s="114"/>
      <c r="BT20" s="112">
        <v>4297</v>
      </c>
      <c r="BU20" s="110">
        <v>4161</v>
      </c>
      <c r="BV20" s="110">
        <v>8458</v>
      </c>
      <c r="BW20" s="110">
        <v>4017</v>
      </c>
      <c r="BX20" s="110">
        <v>12475</v>
      </c>
      <c r="BY20" s="110">
        <v>4345</v>
      </c>
      <c r="BZ20" s="111">
        <v>16820</v>
      </c>
      <c r="CA20" s="114"/>
      <c r="CB20" s="112">
        <v>5539</v>
      </c>
      <c r="CC20" s="110">
        <v>4073</v>
      </c>
      <c r="CD20" s="110">
        <v>9612</v>
      </c>
      <c r="CE20" s="110">
        <v>3860</v>
      </c>
      <c r="CF20" s="110">
        <v>13472</v>
      </c>
      <c r="CG20" s="110">
        <v>3815</v>
      </c>
      <c r="CH20" s="111">
        <v>17287</v>
      </c>
    </row>
    <row r="21" spans="1:86" ht="15" customHeight="1" outlineLevel="1" x14ac:dyDescent="0.3">
      <c r="A21" s="43" t="s">
        <v>14</v>
      </c>
      <c r="B21" s="9"/>
      <c r="C21" s="9"/>
      <c r="D21" s="112">
        <v>125</v>
      </c>
      <c r="E21" s="490">
        <f t="shared" si="0"/>
        <v>125</v>
      </c>
      <c r="F21" s="111">
        <v>250</v>
      </c>
      <c r="G21" s="9"/>
      <c r="H21" s="112">
        <v>125</v>
      </c>
      <c r="I21" s="490">
        <v>125</v>
      </c>
      <c r="J21" s="490">
        <v>250</v>
      </c>
      <c r="K21" s="490">
        <v>125</v>
      </c>
      <c r="L21" s="490">
        <v>375</v>
      </c>
      <c r="M21" s="490">
        <f t="shared" si="1"/>
        <v>125</v>
      </c>
      <c r="N21" s="111">
        <v>500</v>
      </c>
      <c r="O21" s="9"/>
      <c r="P21" s="495">
        <v>125</v>
      </c>
      <c r="Q21" s="490">
        <v>125</v>
      </c>
      <c r="R21" s="490">
        <v>250</v>
      </c>
      <c r="S21" s="490">
        <v>125</v>
      </c>
      <c r="T21" s="490">
        <v>375</v>
      </c>
      <c r="U21" s="490">
        <v>125</v>
      </c>
      <c r="V21" s="111">
        <v>500</v>
      </c>
      <c r="W21" s="9"/>
      <c r="X21" s="112">
        <v>125</v>
      </c>
      <c r="Y21" s="110">
        <v>125</v>
      </c>
      <c r="Z21" s="110">
        <v>250</v>
      </c>
      <c r="AA21" s="110">
        <v>125</v>
      </c>
      <c r="AB21" s="110">
        <v>375</v>
      </c>
      <c r="AC21" s="110">
        <v>125</v>
      </c>
      <c r="AD21" s="111">
        <v>500</v>
      </c>
      <c r="AE21" s="9"/>
      <c r="AF21" s="112">
        <v>125</v>
      </c>
      <c r="AG21" s="110">
        <v>125</v>
      </c>
      <c r="AH21" s="110">
        <v>250</v>
      </c>
      <c r="AI21" s="110">
        <v>125</v>
      </c>
      <c r="AJ21" s="110">
        <v>375</v>
      </c>
      <c r="AK21" s="110">
        <v>125</v>
      </c>
      <c r="AL21" s="111">
        <v>500</v>
      </c>
      <c r="AM21" s="9"/>
      <c r="AN21" s="112">
        <v>125</v>
      </c>
      <c r="AO21" s="110">
        <v>125</v>
      </c>
      <c r="AP21" s="110">
        <v>250</v>
      </c>
      <c r="AQ21" s="110">
        <v>125</v>
      </c>
      <c r="AR21" s="110">
        <v>375</v>
      </c>
      <c r="AS21" s="110">
        <v>125</v>
      </c>
      <c r="AT21" s="111">
        <v>500</v>
      </c>
      <c r="AU21" s="9"/>
      <c r="AV21" s="112">
        <v>125</v>
      </c>
      <c r="AW21" s="110">
        <v>125</v>
      </c>
      <c r="AX21" s="110">
        <v>250</v>
      </c>
      <c r="AY21" s="110">
        <v>125</v>
      </c>
      <c r="AZ21" s="110">
        <v>375</v>
      </c>
      <c r="BA21" s="110">
        <v>125</v>
      </c>
      <c r="BB21" s="111">
        <v>500</v>
      </c>
      <c r="BC21" s="110"/>
      <c r="BD21" s="112">
        <v>125</v>
      </c>
      <c r="BE21" s="110">
        <v>125</v>
      </c>
      <c r="BF21" s="110">
        <v>250</v>
      </c>
      <c r="BG21" s="110">
        <v>125</v>
      </c>
      <c r="BH21" s="110">
        <v>375</v>
      </c>
      <c r="BI21" s="110">
        <v>125</v>
      </c>
      <c r="BJ21" s="111">
        <v>500</v>
      </c>
      <c r="BK21" s="114"/>
      <c r="BL21" s="112">
        <v>125</v>
      </c>
      <c r="BM21" s="110">
        <v>125</v>
      </c>
      <c r="BN21" s="110">
        <v>250</v>
      </c>
      <c r="BO21" s="110">
        <v>125</v>
      </c>
      <c r="BP21" s="110">
        <v>375</v>
      </c>
      <c r="BQ21" s="110">
        <v>125</v>
      </c>
      <c r="BR21" s="111">
        <v>500</v>
      </c>
      <c r="BS21" s="114"/>
      <c r="BT21" s="112">
        <v>125</v>
      </c>
      <c r="BU21" s="110">
        <v>125</v>
      </c>
      <c r="BV21" s="110">
        <v>250</v>
      </c>
      <c r="BW21" s="110">
        <v>125</v>
      </c>
      <c r="BX21" s="110">
        <v>375</v>
      </c>
      <c r="BY21" s="110">
        <v>125</v>
      </c>
      <c r="BZ21" s="111">
        <v>500</v>
      </c>
      <c r="CA21" s="114"/>
      <c r="CB21" s="112">
        <v>0</v>
      </c>
      <c r="CC21" s="110">
        <v>125</v>
      </c>
      <c r="CD21" s="110">
        <v>125</v>
      </c>
      <c r="CE21" s="110">
        <v>125</v>
      </c>
      <c r="CF21" s="110">
        <v>250</v>
      </c>
      <c r="CG21" s="110">
        <v>125</v>
      </c>
      <c r="CH21" s="111">
        <v>375</v>
      </c>
    </row>
    <row r="22" spans="1:86" ht="15" customHeight="1" outlineLevel="1" x14ac:dyDescent="0.3">
      <c r="A22" s="43" t="s">
        <v>15</v>
      </c>
      <c r="B22" s="9"/>
      <c r="C22" s="9"/>
      <c r="D22" s="112">
        <v>946</v>
      </c>
      <c r="E22" s="490">
        <f t="shared" si="0"/>
        <v>626</v>
      </c>
      <c r="F22" s="111">
        <v>1572</v>
      </c>
      <c r="G22" s="9"/>
      <c r="H22" s="112">
        <v>810</v>
      </c>
      <c r="I22" s="490">
        <v>810</v>
      </c>
      <c r="J22" s="490">
        <v>1620</v>
      </c>
      <c r="K22" s="490">
        <v>811</v>
      </c>
      <c r="L22" s="490">
        <v>2431</v>
      </c>
      <c r="M22" s="490">
        <f t="shared" si="1"/>
        <v>1793</v>
      </c>
      <c r="N22" s="111">
        <v>4224</v>
      </c>
      <c r="O22" s="9"/>
      <c r="P22" s="495">
        <v>810</v>
      </c>
      <c r="Q22" s="490">
        <v>810</v>
      </c>
      <c r="R22" s="490">
        <v>1620</v>
      </c>
      <c r="S22" s="490">
        <v>811</v>
      </c>
      <c r="T22" s="490">
        <v>2431</v>
      </c>
      <c r="U22" s="490">
        <v>810</v>
      </c>
      <c r="V22" s="111">
        <v>3241</v>
      </c>
      <c r="W22" s="9"/>
      <c r="X22" s="112">
        <v>840</v>
      </c>
      <c r="Y22" s="110">
        <v>810</v>
      </c>
      <c r="Z22" s="110">
        <v>1650</v>
      </c>
      <c r="AA22" s="110">
        <v>810</v>
      </c>
      <c r="AB22" s="110">
        <v>2460</v>
      </c>
      <c r="AC22" s="110">
        <v>810</v>
      </c>
      <c r="AD22" s="111">
        <v>3270</v>
      </c>
      <c r="AE22" s="9"/>
      <c r="AF22" s="112">
        <v>861</v>
      </c>
      <c r="AG22" s="110">
        <v>858</v>
      </c>
      <c r="AH22" s="110">
        <v>1719</v>
      </c>
      <c r="AI22" s="110">
        <v>855</v>
      </c>
      <c r="AJ22" s="110">
        <v>2574</v>
      </c>
      <c r="AK22" s="110">
        <v>855</v>
      </c>
      <c r="AL22" s="111">
        <v>3429</v>
      </c>
      <c r="AM22" s="9"/>
      <c r="AN22" s="112">
        <v>881</v>
      </c>
      <c r="AO22" s="110">
        <v>866</v>
      </c>
      <c r="AP22" s="110">
        <v>1747</v>
      </c>
      <c r="AQ22" s="110">
        <v>854</v>
      </c>
      <c r="AR22" s="110">
        <v>2601</v>
      </c>
      <c r="AS22" s="110">
        <v>862</v>
      </c>
      <c r="AT22" s="111">
        <v>3463</v>
      </c>
      <c r="AU22" s="9"/>
      <c r="AV22" s="112">
        <v>881</v>
      </c>
      <c r="AW22" s="110">
        <v>881</v>
      </c>
      <c r="AX22" s="110">
        <v>1762</v>
      </c>
      <c r="AY22" s="110">
        <v>880</v>
      </c>
      <c r="AZ22" s="110">
        <v>2642</v>
      </c>
      <c r="BA22" s="110">
        <v>881</v>
      </c>
      <c r="BB22" s="111">
        <v>3523</v>
      </c>
      <c r="BC22" s="110"/>
      <c r="BD22" s="112">
        <v>881</v>
      </c>
      <c r="BE22" s="110">
        <v>881</v>
      </c>
      <c r="BF22" s="110">
        <v>1762</v>
      </c>
      <c r="BG22" s="110">
        <v>880</v>
      </c>
      <c r="BH22" s="110">
        <v>2642</v>
      </c>
      <c r="BI22" s="110">
        <v>881</v>
      </c>
      <c r="BJ22" s="111">
        <v>3523</v>
      </c>
      <c r="BK22" s="114"/>
      <c r="BL22" s="112">
        <v>875</v>
      </c>
      <c r="BM22" s="110">
        <v>874</v>
      </c>
      <c r="BN22" s="110">
        <v>1749</v>
      </c>
      <c r="BO22" s="110">
        <v>884</v>
      </c>
      <c r="BP22" s="110">
        <v>2633</v>
      </c>
      <c r="BQ22" s="110">
        <v>881</v>
      </c>
      <c r="BR22" s="111">
        <v>3514</v>
      </c>
      <c r="BS22" s="114"/>
      <c r="BT22" s="112">
        <v>875</v>
      </c>
      <c r="BU22" s="110">
        <v>964</v>
      </c>
      <c r="BV22" s="110">
        <v>1839</v>
      </c>
      <c r="BW22" s="110">
        <v>875</v>
      </c>
      <c r="BX22" s="110">
        <v>2714</v>
      </c>
      <c r="BY22" s="110">
        <v>874</v>
      </c>
      <c r="BZ22" s="111">
        <v>3588</v>
      </c>
      <c r="CA22" s="114"/>
      <c r="CB22" s="112">
        <v>274</v>
      </c>
      <c r="CC22" s="110">
        <v>892</v>
      </c>
      <c r="CD22" s="110">
        <v>1166</v>
      </c>
      <c r="CE22" s="110">
        <v>875</v>
      </c>
      <c r="CF22" s="110">
        <v>2041</v>
      </c>
      <c r="CG22" s="110">
        <v>874</v>
      </c>
      <c r="CH22" s="111">
        <v>2915</v>
      </c>
    </row>
    <row r="23" spans="1:86" s="165" customFormat="1" ht="15" customHeight="1" outlineLevel="1" x14ac:dyDescent="0.3">
      <c r="A23" s="43" t="s">
        <v>16</v>
      </c>
      <c r="B23" s="9"/>
      <c r="C23" s="9"/>
      <c r="D23" s="161">
        <v>0</v>
      </c>
      <c r="E23" s="512">
        <f t="shared" si="0"/>
        <v>0</v>
      </c>
      <c r="F23" s="163">
        <v>0</v>
      </c>
      <c r="G23" s="9"/>
      <c r="H23" s="161">
        <v>0</v>
      </c>
      <c r="I23" s="512">
        <v>0</v>
      </c>
      <c r="J23" s="512">
        <v>0</v>
      </c>
      <c r="K23" s="512">
        <v>0</v>
      </c>
      <c r="L23" s="512">
        <v>0</v>
      </c>
      <c r="M23" s="512">
        <f t="shared" si="1"/>
        <v>0</v>
      </c>
      <c r="N23" s="163">
        <v>0</v>
      </c>
      <c r="O23" s="9"/>
      <c r="P23" s="495">
        <v>0</v>
      </c>
      <c r="Q23" s="512">
        <v>0</v>
      </c>
      <c r="R23" s="512">
        <v>0</v>
      </c>
      <c r="S23" s="512">
        <v>0</v>
      </c>
      <c r="T23" s="512">
        <v>0</v>
      </c>
      <c r="U23" s="512">
        <v>0</v>
      </c>
      <c r="V23" s="163">
        <v>0</v>
      </c>
      <c r="W23" s="9"/>
      <c r="X23" s="161">
        <v>0</v>
      </c>
      <c r="Y23" s="162">
        <v>0</v>
      </c>
      <c r="Z23" s="162">
        <v>0</v>
      </c>
      <c r="AA23" s="162">
        <v>0</v>
      </c>
      <c r="AB23" s="162">
        <v>0</v>
      </c>
      <c r="AC23" s="162">
        <v>0</v>
      </c>
      <c r="AD23" s="163">
        <v>0</v>
      </c>
      <c r="AE23" s="9"/>
      <c r="AF23" s="161">
        <v>0</v>
      </c>
      <c r="AG23" s="162">
        <v>0</v>
      </c>
      <c r="AH23" s="162">
        <v>0</v>
      </c>
      <c r="AI23" s="162">
        <v>0</v>
      </c>
      <c r="AJ23" s="162">
        <v>0</v>
      </c>
      <c r="AK23" s="162">
        <v>0</v>
      </c>
      <c r="AL23" s="163">
        <v>0</v>
      </c>
      <c r="AM23" s="9"/>
      <c r="AN23" s="161">
        <v>8864</v>
      </c>
      <c r="AO23" s="162">
        <v>0</v>
      </c>
      <c r="AP23" s="162">
        <v>8864</v>
      </c>
      <c r="AQ23" s="162">
        <v>0</v>
      </c>
      <c r="AR23" s="162">
        <v>8864</v>
      </c>
      <c r="AS23" s="162">
        <v>0</v>
      </c>
      <c r="AT23" s="163">
        <v>8864</v>
      </c>
      <c r="AU23" s="9"/>
      <c r="AV23" s="161">
        <v>0</v>
      </c>
      <c r="AW23" s="162">
        <v>0</v>
      </c>
      <c r="AX23" s="162">
        <v>0</v>
      </c>
      <c r="AY23" s="162">
        <v>0</v>
      </c>
      <c r="AZ23" s="162">
        <v>0</v>
      </c>
      <c r="BA23" s="162">
        <v>16000</v>
      </c>
      <c r="BB23" s="163">
        <v>16000</v>
      </c>
      <c r="BC23" s="162"/>
      <c r="BD23" s="161">
        <v>0</v>
      </c>
      <c r="BE23" s="162">
        <v>0</v>
      </c>
      <c r="BF23" s="162">
        <v>0</v>
      </c>
      <c r="BG23" s="162">
        <v>0</v>
      </c>
      <c r="BH23" s="162">
        <v>0</v>
      </c>
      <c r="BI23" s="162">
        <v>0</v>
      </c>
      <c r="BJ23" s="163">
        <v>0</v>
      </c>
      <c r="BK23" s="166"/>
      <c r="BL23" s="161">
        <v>0</v>
      </c>
      <c r="BM23" s="162">
        <v>0</v>
      </c>
      <c r="BN23" s="162">
        <v>0</v>
      </c>
      <c r="BO23" s="162">
        <v>0</v>
      </c>
      <c r="BP23" s="162">
        <v>0</v>
      </c>
      <c r="BQ23" s="162">
        <v>0</v>
      </c>
      <c r="BR23" s="163">
        <v>0</v>
      </c>
      <c r="BS23" s="166"/>
      <c r="BT23" s="161">
        <v>0</v>
      </c>
      <c r="BU23" s="162">
        <v>0</v>
      </c>
      <c r="BV23" s="162">
        <v>0</v>
      </c>
      <c r="BW23" s="162">
        <v>0</v>
      </c>
      <c r="BX23" s="162">
        <v>0</v>
      </c>
      <c r="BY23" s="162">
        <v>0</v>
      </c>
      <c r="BZ23" s="163">
        <v>0</v>
      </c>
      <c r="CA23" s="166"/>
      <c r="CB23" s="161">
        <v>0</v>
      </c>
      <c r="CC23" s="162">
        <v>0</v>
      </c>
      <c r="CD23" s="162">
        <v>0</v>
      </c>
      <c r="CE23" s="162">
        <v>0</v>
      </c>
      <c r="CF23" s="162">
        <v>0</v>
      </c>
      <c r="CG23" s="162">
        <v>0</v>
      </c>
      <c r="CH23" s="163">
        <v>0</v>
      </c>
    </row>
    <row r="24" spans="1:86" s="105" customFormat="1" x14ac:dyDescent="0.3">
      <c r="A24" s="89" t="s">
        <v>17</v>
      </c>
      <c r="B24" s="9"/>
      <c r="C24" s="9"/>
      <c r="D24" s="113">
        <v>3288</v>
      </c>
      <c r="E24" s="491">
        <f t="shared" si="0"/>
        <v>5325</v>
      </c>
      <c r="F24" s="109">
        <f>F19-SUM(F20:F23)</f>
        <v>8613</v>
      </c>
      <c r="G24" s="9"/>
      <c r="H24" s="113">
        <v>2996</v>
      </c>
      <c r="I24" s="491">
        <v>2497</v>
      </c>
      <c r="J24" s="491">
        <v>5493</v>
      </c>
      <c r="K24" s="491">
        <v>4611</v>
      </c>
      <c r="L24" s="491">
        <v>10104</v>
      </c>
      <c r="M24" s="491">
        <f t="shared" si="1"/>
        <v>1884</v>
      </c>
      <c r="N24" s="109">
        <v>11988</v>
      </c>
      <c r="O24" s="9"/>
      <c r="P24" s="495">
        <v>1653</v>
      </c>
      <c r="Q24" s="491">
        <v>1443</v>
      </c>
      <c r="R24" s="491">
        <v>3096</v>
      </c>
      <c r="S24" s="491">
        <v>-495</v>
      </c>
      <c r="T24" s="491">
        <v>2601</v>
      </c>
      <c r="U24" s="491">
        <v>-505</v>
      </c>
      <c r="V24" s="109">
        <v>2096</v>
      </c>
      <c r="W24" s="9"/>
      <c r="X24" s="113">
        <v>1477</v>
      </c>
      <c r="Y24" s="108">
        <v>2227</v>
      </c>
      <c r="Z24" s="108">
        <v>3704</v>
      </c>
      <c r="AA24" s="108">
        <v>2681</v>
      </c>
      <c r="AB24" s="108">
        <v>6385</v>
      </c>
      <c r="AC24" s="108">
        <v>1976</v>
      </c>
      <c r="AD24" s="109">
        <v>8361</v>
      </c>
      <c r="AE24" s="9"/>
      <c r="AF24" s="113">
        <v>1725</v>
      </c>
      <c r="AG24" s="108">
        <v>2945</v>
      </c>
      <c r="AH24" s="108">
        <v>4670</v>
      </c>
      <c r="AI24" s="108">
        <v>2287</v>
      </c>
      <c r="AJ24" s="108">
        <v>6957</v>
      </c>
      <c r="AK24" s="108">
        <v>459</v>
      </c>
      <c r="AL24" s="109">
        <v>7416</v>
      </c>
      <c r="AM24" s="9"/>
      <c r="AN24" s="113">
        <v>-8397</v>
      </c>
      <c r="AO24" s="108">
        <v>1846</v>
      </c>
      <c r="AP24" s="108">
        <v>-6551</v>
      </c>
      <c r="AQ24" s="108">
        <v>2000</v>
      </c>
      <c r="AR24" s="108">
        <v>-4551</v>
      </c>
      <c r="AS24" s="108">
        <v>-1142</v>
      </c>
      <c r="AT24" s="109">
        <v>-5693</v>
      </c>
      <c r="AU24" s="9"/>
      <c r="AV24" s="113">
        <v>626</v>
      </c>
      <c r="AW24" s="108">
        <v>2351</v>
      </c>
      <c r="AX24" s="108">
        <v>2977</v>
      </c>
      <c r="AY24" s="108">
        <v>851</v>
      </c>
      <c r="AZ24" s="108">
        <v>3828</v>
      </c>
      <c r="BA24" s="108">
        <v>-16749</v>
      </c>
      <c r="BB24" s="109">
        <v>-12921</v>
      </c>
      <c r="BC24" s="108"/>
      <c r="BD24" s="113">
        <v>1754</v>
      </c>
      <c r="BE24" s="108">
        <v>1720</v>
      </c>
      <c r="BF24" s="108">
        <v>3474</v>
      </c>
      <c r="BG24" s="108">
        <v>3058</v>
      </c>
      <c r="BH24" s="108">
        <v>6532</v>
      </c>
      <c r="BI24" s="108">
        <v>1052</v>
      </c>
      <c r="BJ24" s="109">
        <v>7584</v>
      </c>
      <c r="BK24" s="114"/>
      <c r="BL24" s="113">
        <v>1423</v>
      </c>
      <c r="BM24" s="108">
        <v>2637</v>
      </c>
      <c r="BN24" s="108">
        <v>4060</v>
      </c>
      <c r="BO24" s="108">
        <v>2146</v>
      </c>
      <c r="BP24" s="108">
        <v>6206</v>
      </c>
      <c r="BQ24" s="108">
        <v>889</v>
      </c>
      <c r="BR24" s="109">
        <v>7095</v>
      </c>
      <c r="BS24" s="114"/>
      <c r="BT24" s="113">
        <v>1609</v>
      </c>
      <c r="BU24" s="108">
        <v>3160</v>
      </c>
      <c r="BV24" s="108">
        <v>4769</v>
      </c>
      <c r="BW24" s="108">
        <v>2704</v>
      </c>
      <c r="BX24" s="108">
        <v>7473</v>
      </c>
      <c r="BY24" s="108">
        <v>1441</v>
      </c>
      <c r="BZ24" s="109">
        <v>8914</v>
      </c>
      <c r="CA24" s="114"/>
      <c r="CB24" s="113">
        <v>-4681</v>
      </c>
      <c r="CC24" s="108">
        <v>855</v>
      </c>
      <c r="CD24" s="108">
        <v>-3826</v>
      </c>
      <c r="CE24" s="108">
        <v>2031</v>
      </c>
      <c r="CF24" s="108">
        <v>-1795</v>
      </c>
      <c r="CG24" s="108">
        <v>1277</v>
      </c>
      <c r="CH24" s="109">
        <v>-518</v>
      </c>
    </row>
    <row r="25" spans="1:86" ht="15" customHeight="1" outlineLevel="1" x14ac:dyDescent="0.3">
      <c r="A25" s="43" t="s">
        <v>18</v>
      </c>
      <c r="B25" s="9"/>
      <c r="C25" s="9"/>
      <c r="D25" s="112">
        <v>43</v>
      </c>
      <c r="E25" s="490">
        <f t="shared" si="0"/>
        <v>40</v>
      </c>
      <c r="F25" s="111">
        <v>83</v>
      </c>
      <c r="G25" s="9"/>
      <c r="H25" s="112">
        <v>40</v>
      </c>
      <c r="I25" s="490">
        <v>40</v>
      </c>
      <c r="J25" s="490">
        <v>80</v>
      </c>
      <c r="K25" s="490">
        <v>-10</v>
      </c>
      <c r="L25" s="490">
        <v>70</v>
      </c>
      <c r="M25" s="490">
        <f t="shared" si="1"/>
        <v>99</v>
      </c>
      <c r="N25" s="111">
        <v>169</v>
      </c>
      <c r="O25" s="9"/>
      <c r="P25" s="495">
        <v>24</v>
      </c>
      <c r="Q25" s="490">
        <v>24</v>
      </c>
      <c r="R25" s="490">
        <v>48</v>
      </c>
      <c r="S25" s="490">
        <v>28</v>
      </c>
      <c r="T25" s="490">
        <v>76</v>
      </c>
      <c r="U25" s="490">
        <v>27</v>
      </c>
      <c r="V25" s="111">
        <v>103</v>
      </c>
      <c r="W25" s="9"/>
      <c r="X25" s="112">
        <v>19</v>
      </c>
      <c r="Y25" s="110">
        <v>23</v>
      </c>
      <c r="Z25" s="110">
        <v>42</v>
      </c>
      <c r="AA25" s="110">
        <v>20</v>
      </c>
      <c r="AB25" s="110">
        <v>62</v>
      </c>
      <c r="AC25" s="110">
        <v>25</v>
      </c>
      <c r="AD25" s="111">
        <v>87</v>
      </c>
      <c r="AE25" s="9"/>
      <c r="AF25" s="112">
        <v>139</v>
      </c>
      <c r="AG25" s="110">
        <v>20</v>
      </c>
      <c r="AH25" s="110">
        <v>159</v>
      </c>
      <c r="AI25" s="110">
        <v>22</v>
      </c>
      <c r="AJ25" s="110">
        <v>181</v>
      </c>
      <c r="AK25" s="110">
        <v>31</v>
      </c>
      <c r="AL25" s="111">
        <v>212</v>
      </c>
      <c r="AM25" s="9"/>
      <c r="AN25" s="112">
        <v>74</v>
      </c>
      <c r="AO25" s="110">
        <v>85</v>
      </c>
      <c r="AP25" s="110">
        <v>159</v>
      </c>
      <c r="AQ25" s="110">
        <v>108</v>
      </c>
      <c r="AR25" s="110">
        <v>267</v>
      </c>
      <c r="AS25" s="110">
        <v>121</v>
      </c>
      <c r="AT25" s="111">
        <v>388</v>
      </c>
      <c r="AU25" s="9"/>
      <c r="AV25" s="112">
        <v>88</v>
      </c>
      <c r="AW25" s="110">
        <v>86</v>
      </c>
      <c r="AX25" s="110">
        <v>174</v>
      </c>
      <c r="AY25" s="110">
        <v>85</v>
      </c>
      <c r="AZ25" s="110">
        <v>259</v>
      </c>
      <c r="BA25" s="110">
        <v>120</v>
      </c>
      <c r="BB25" s="111">
        <v>379</v>
      </c>
      <c r="BC25" s="110"/>
      <c r="BD25" s="112">
        <v>93</v>
      </c>
      <c r="BE25" s="110">
        <v>97</v>
      </c>
      <c r="BF25" s="110">
        <v>190</v>
      </c>
      <c r="BG25" s="110">
        <v>-108</v>
      </c>
      <c r="BH25" s="110">
        <v>82</v>
      </c>
      <c r="BI25" s="110">
        <v>102</v>
      </c>
      <c r="BJ25" s="111">
        <v>184</v>
      </c>
      <c r="BK25" s="114"/>
      <c r="BL25" s="112">
        <v>78</v>
      </c>
      <c r="BM25" s="110">
        <v>141</v>
      </c>
      <c r="BN25" s="110">
        <v>219</v>
      </c>
      <c r="BO25" s="110">
        <v>60</v>
      </c>
      <c r="BP25" s="110">
        <v>279</v>
      </c>
      <c r="BQ25" s="110">
        <v>335</v>
      </c>
      <c r="BR25" s="111">
        <v>614</v>
      </c>
      <c r="BS25" s="114"/>
      <c r="BT25" s="112">
        <v>91</v>
      </c>
      <c r="BU25" s="110">
        <v>122</v>
      </c>
      <c r="BV25" s="110">
        <v>213</v>
      </c>
      <c r="BW25" s="110">
        <v>89</v>
      </c>
      <c r="BX25" s="110">
        <v>302</v>
      </c>
      <c r="BY25" s="110">
        <v>107</v>
      </c>
      <c r="BZ25" s="111">
        <v>409</v>
      </c>
      <c r="CA25" s="114"/>
      <c r="CB25" s="112">
        <v>32</v>
      </c>
      <c r="CC25" s="110">
        <v>104</v>
      </c>
      <c r="CD25" s="110">
        <v>136</v>
      </c>
      <c r="CE25" s="110">
        <v>68</v>
      </c>
      <c r="CF25" s="110">
        <v>204</v>
      </c>
      <c r="CG25" s="110">
        <v>110</v>
      </c>
      <c r="CH25" s="111">
        <v>314</v>
      </c>
    </row>
    <row r="26" spans="1:86" ht="15" customHeight="1" outlineLevel="1" x14ac:dyDescent="0.3">
      <c r="A26" s="43" t="s">
        <v>19</v>
      </c>
      <c r="B26" s="9"/>
      <c r="C26" s="9"/>
      <c r="D26" s="112">
        <v>6</v>
      </c>
      <c r="E26" s="490">
        <f t="shared" si="0"/>
        <v>6</v>
      </c>
      <c r="F26" s="111">
        <v>12</v>
      </c>
      <c r="G26" s="9"/>
      <c r="H26" s="112">
        <v>0</v>
      </c>
      <c r="I26" s="490">
        <v>0</v>
      </c>
      <c r="J26" s="490">
        <v>0</v>
      </c>
      <c r="K26" s="490">
        <v>5</v>
      </c>
      <c r="L26" s="490">
        <v>5</v>
      </c>
      <c r="M26" s="490">
        <f t="shared" si="1"/>
        <v>1</v>
      </c>
      <c r="N26" s="111">
        <v>6</v>
      </c>
      <c r="O26" s="9"/>
      <c r="P26" s="495">
        <v>0</v>
      </c>
      <c r="Q26" s="490">
        <v>0</v>
      </c>
      <c r="R26" s="490">
        <v>0</v>
      </c>
      <c r="S26" s="490">
        <v>0</v>
      </c>
      <c r="T26" s="490">
        <v>0</v>
      </c>
      <c r="U26" s="490">
        <v>0</v>
      </c>
      <c r="V26" s="111">
        <v>0</v>
      </c>
      <c r="W26" s="9"/>
      <c r="X26" s="112">
        <v>0</v>
      </c>
      <c r="Y26" s="110">
        <v>-1</v>
      </c>
      <c r="Z26" s="110">
        <v>-1</v>
      </c>
      <c r="AA26" s="110">
        <v>0</v>
      </c>
      <c r="AB26" s="110">
        <v>-1</v>
      </c>
      <c r="AC26" s="110">
        <v>0</v>
      </c>
      <c r="AD26" s="111">
        <v>-1</v>
      </c>
      <c r="AE26" s="9"/>
      <c r="AF26" s="112">
        <v>0</v>
      </c>
      <c r="AG26" s="110">
        <v>0</v>
      </c>
      <c r="AH26" s="110">
        <v>0</v>
      </c>
      <c r="AI26" s="110">
        <v>0</v>
      </c>
      <c r="AJ26" s="110">
        <v>0</v>
      </c>
      <c r="AK26" s="110">
        <v>0</v>
      </c>
      <c r="AL26" s="111">
        <v>0</v>
      </c>
      <c r="AM26" s="9"/>
      <c r="AN26" s="112">
        <v>0</v>
      </c>
      <c r="AO26" s="110">
        <v>0</v>
      </c>
      <c r="AP26" s="110">
        <v>0</v>
      </c>
      <c r="AQ26" s="110">
        <v>0</v>
      </c>
      <c r="AR26" s="110">
        <v>0</v>
      </c>
      <c r="AS26" s="110">
        <v>0</v>
      </c>
      <c r="AT26" s="111">
        <v>0</v>
      </c>
      <c r="AU26" s="9"/>
      <c r="AV26" s="112">
        <v>-1</v>
      </c>
      <c r="AW26" s="110">
        <v>0</v>
      </c>
      <c r="AX26" s="110">
        <v>-1</v>
      </c>
      <c r="AY26" s="110">
        <v>-1</v>
      </c>
      <c r="AZ26" s="110">
        <v>-2</v>
      </c>
      <c r="BA26" s="110">
        <v>2</v>
      </c>
      <c r="BB26" s="111">
        <v>0</v>
      </c>
      <c r="BC26" s="110"/>
      <c r="BD26" s="112">
        <v>1</v>
      </c>
      <c r="BE26" s="110">
        <v>-2</v>
      </c>
      <c r="BF26" s="110">
        <v>-1</v>
      </c>
      <c r="BG26" s="110">
        <v>6</v>
      </c>
      <c r="BH26" s="110">
        <v>5</v>
      </c>
      <c r="BI26" s="110">
        <v>8</v>
      </c>
      <c r="BJ26" s="111">
        <v>13</v>
      </c>
      <c r="BK26" s="114"/>
      <c r="BL26" s="112">
        <v>-1</v>
      </c>
      <c r="BM26" s="110">
        <v>-1</v>
      </c>
      <c r="BN26" s="110">
        <v>-2</v>
      </c>
      <c r="BO26" s="110">
        <v>-1</v>
      </c>
      <c r="BP26" s="110">
        <v>-3</v>
      </c>
      <c r="BQ26" s="110">
        <v>1</v>
      </c>
      <c r="BR26" s="111">
        <v>-2</v>
      </c>
      <c r="BS26" s="114"/>
      <c r="BT26" s="112">
        <v>5</v>
      </c>
      <c r="BU26" s="110">
        <v>1</v>
      </c>
      <c r="BV26" s="110">
        <v>6</v>
      </c>
      <c r="BW26" s="110">
        <v>5</v>
      </c>
      <c r="BX26" s="110">
        <v>11</v>
      </c>
      <c r="BY26" s="110">
        <v>11</v>
      </c>
      <c r="BZ26" s="111">
        <v>22</v>
      </c>
      <c r="CA26" s="114"/>
      <c r="CB26" s="112">
        <v>-1</v>
      </c>
      <c r="CC26" s="110">
        <v>-3</v>
      </c>
      <c r="CD26" s="110">
        <v>-4</v>
      </c>
      <c r="CE26" s="110">
        <v>0</v>
      </c>
      <c r="CF26" s="110">
        <v>-4</v>
      </c>
      <c r="CG26" s="110">
        <v>2</v>
      </c>
      <c r="CH26" s="111">
        <v>-2</v>
      </c>
    </row>
    <row r="27" spans="1:86" ht="15" customHeight="1" outlineLevel="1" x14ac:dyDescent="0.3">
      <c r="A27" s="43" t="s">
        <v>20</v>
      </c>
      <c r="B27" s="9"/>
      <c r="C27" s="9"/>
      <c r="D27" s="112">
        <v>1267</v>
      </c>
      <c r="E27" s="490">
        <f t="shared" si="0"/>
        <v>1278</v>
      </c>
      <c r="F27" s="111">
        <v>2545</v>
      </c>
      <c r="G27" s="9"/>
      <c r="H27" s="112">
        <v>1462</v>
      </c>
      <c r="I27" s="490">
        <v>1353</v>
      </c>
      <c r="J27" s="490">
        <v>2815</v>
      </c>
      <c r="K27" s="490">
        <v>1313</v>
      </c>
      <c r="L27" s="490">
        <v>4128</v>
      </c>
      <c r="M27" s="490">
        <f t="shared" si="1"/>
        <v>1327</v>
      </c>
      <c r="N27" s="111">
        <v>5455</v>
      </c>
      <c r="O27" s="9"/>
      <c r="P27" s="495">
        <v>1467</v>
      </c>
      <c r="Q27" s="490">
        <v>1415</v>
      </c>
      <c r="R27" s="490">
        <v>2882</v>
      </c>
      <c r="S27" s="490">
        <v>1418</v>
      </c>
      <c r="T27" s="490">
        <v>4300</v>
      </c>
      <c r="U27" s="490">
        <v>1430</v>
      </c>
      <c r="V27" s="111">
        <v>5730</v>
      </c>
      <c r="W27" s="9"/>
      <c r="X27" s="112">
        <v>1584</v>
      </c>
      <c r="Y27" s="110">
        <v>1614</v>
      </c>
      <c r="Z27" s="110">
        <v>3198</v>
      </c>
      <c r="AA27" s="110">
        <v>1579</v>
      </c>
      <c r="AB27" s="110">
        <v>4777</v>
      </c>
      <c r="AC27" s="110">
        <v>1518</v>
      </c>
      <c r="AD27" s="111">
        <v>6295</v>
      </c>
      <c r="AE27" s="9"/>
      <c r="AF27" s="112">
        <v>1630</v>
      </c>
      <c r="AG27" s="110">
        <v>1515</v>
      </c>
      <c r="AH27" s="110">
        <v>3145</v>
      </c>
      <c r="AI27" s="110">
        <v>1515</v>
      </c>
      <c r="AJ27" s="110">
        <v>4660</v>
      </c>
      <c r="AK27" s="110">
        <v>1553</v>
      </c>
      <c r="AL27" s="111">
        <v>6213</v>
      </c>
      <c r="AM27" s="9"/>
      <c r="AN27" s="112">
        <v>1711</v>
      </c>
      <c r="AO27" s="110">
        <v>1715</v>
      </c>
      <c r="AP27" s="110">
        <v>3426</v>
      </c>
      <c r="AQ27" s="110">
        <v>1768</v>
      </c>
      <c r="AR27" s="110">
        <v>5194</v>
      </c>
      <c r="AS27" s="110">
        <v>1802</v>
      </c>
      <c r="AT27" s="111">
        <v>6996</v>
      </c>
      <c r="AU27" s="9"/>
      <c r="AV27" s="112">
        <v>1687</v>
      </c>
      <c r="AW27" s="110">
        <v>1682</v>
      </c>
      <c r="AX27" s="110">
        <v>3369</v>
      </c>
      <c r="AY27" s="110">
        <v>1677</v>
      </c>
      <c r="AZ27" s="110">
        <v>5046</v>
      </c>
      <c r="BA27" s="110">
        <v>1675</v>
      </c>
      <c r="BB27" s="111">
        <v>6721</v>
      </c>
      <c r="BC27" s="110"/>
      <c r="BD27" s="112">
        <v>1740</v>
      </c>
      <c r="BE27" s="110">
        <v>1747</v>
      </c>
      <c r="BF27" s="110">
        <v>3487</v>
      </c>
      <c r="BG27" s="110">
        <v>1763</v>
      </c>
      <c r="BH27" s="110">
        <v>5250</v>
      </c>
      <c r="BI27" s="110">
        <v>1746</v>
      </c>
      <c r="BJ27" s="111">
        <v>6996</v>
      </c>
      <c r="BK27" s="114"/>
      <c r="BL27" s="112">
        <v>1796</v>
      </c>
      <c r="BM27" s="110">
        <v>1819</v>
      </c>
      <c r="BN27" s="110">
        <v>3615</v>
      </c>
      <c r="BO27" s="110">
        <v>1820</v>
      </c>
      <c r="BP27" s="110">
        <v>5435</v>
      </c>
      <c r="BQ27" s="110">
        <v>1784</v>
      </c>
      <c r="BR27" s="111">
        <v>7219</v>
      </c>
      <c r="BS27" s="114"/>
      <c r="BT27" s="112">
        <v>1834</v>
      </c>
      <c r="BU27" s="110">
        <v>1890</v>
      </c>
      <c r="BV27" s="110">
        <v>3724</v>
      </c>
      <c r="BW27" s="110">
        <v>1872</v>
      </c>
      <c r="BX27" s="110">
        <v>5596</v>
      </c>
      <c r="BY27" s="110">
        <v>1836</v>
      </c>
      <c r="BZ27" s="111">
        <v>7432</v>
      </c>
      <c r="CA27" s="114"/>
      <c r="CB27" s="112">
        <v>578</v>
      </c>
      <c r="CC27" s="110">
        <v>1903</v>
      </c>
      <c r="CD27" s="110">
        <v>2481</v>
      </c>
      <c r="CE27" s="110">
        <v>1908</v>
      </c>
      <c r="CF27" s="110">
        <v>4389</v>
      </c>
      <c r="CG27" s="110">
        <v>1883</v>
      </c>
      <c r="CH27" s="111">
        <v>6272</v>
      </c>
    </row>
    <row r="28" spans="1:86" ht="17.25" customHeight="1" outlineLevel="1" x14ac:dyDescent="0.45">
      <c r="A28" s="43" t="s">
        <v>21</v>
      </c>
      <c r="B28" s="9"/>
      <c r="C28" s="9"/>
      <c r="D28" s="117">
        <v>1012</v>
      </c>
      <c r="E28" s="513">
        <f t="shared" si="0"/>
        <v>1219</v>
      </c>
      <c r="F28" s="119">
        <v>2231</v>
      </c>
      <c r="G28" s="9"/>
      <c r="H28" s="117">
        <v>536</v>
      </c>
      <c r="I28" s="513">
        <v>468</v>
      </c>
      <c r="J28" s="513">
        <v>1004</v>
      </c>
      <c r="K28" s="513">
        <v>1058</v>
      </c>
      <c r="L28" s="513">
        <v>2062</v>
      </c>
      <c r="M28" s="513">
        <f t="shared" si="1"/>
        <v>-717</v>
      </c>
      <c r="N28" s="119">
        <v>1345</v>
      </c>
      <c r="O28" s="9"/>
      <c r="P28" s="495">
        <v>-454</v>
      </c>
      <c r="Q28" s="513">
        <v>-852</v>
      </c>
      <c r="R28" s="513">
        <v>-1306</v>
      </c>
      <c r="S28" s="513">
        <v>1250</v>
      </c>
      <c r="T28" s="513">
        <v>-56</v>
      </c>
      <c r="U28" s="513">
        <v>-142</v>
      </c>
      <c r="V28" s="119">
        <v>-198</v>
      </c>
      <c r="W28" s="9"/>
      <c r="X28" s="117">
        <v>-263</v>
      </c>
      <c r="Y28" s="118">
        <v>717</v>
      </c>
      <c r="Z28" s="118">
        <v>454</v>
      </c>
      <c r="AA28" s="118">
        <v>1225</v>
      </c>
      <c r="AB28" s="118">
        <v>1679</v>
      </c>
      <c r="AC28" s="118">
        <v>-399</v>
      </c>
      <c r="AD28" s="119">
        <v>1280</v>
      </c>
      <c r="AE28" s="9"/>
      <c r="AF28" s="117">
        <v>-135</v>
      </c>
      <c r="AG28" s="118">
        <v>2481</v>
      </c>
      <c r="AH28" s="118">
        <v>2346</v>
      </c>
      <c r="AI28" s="118">
        <v>100</v>
      </c>
      <c r="AJ28" s="118">
        <v>2446</v>
      </c>
      <c r="AK28" s="118">
        <v>-715</v>
      </c>
      <c r="AL28" s="119">
        <v>1731</v>
      </c>
      <c r="AM28" s="9"/>
      <c r="AN28" s="117">
        <v>365</v>
      </c>
      <c r="AO28" s="118">
        <v>183</v>
      </c>
      <c r="AP28" s="118">
        <v>548</v>
      </c>
      <c r="AQ28" s="118">
        <v>-278</v>
      </c>
      <c r="AR28" s="118">
        <v>270</v>
      </c>
      <c r="AS28" s="118">
        <v>-2607</v>
      </c>
      <c r="AT28" s="119">
        <v>-2337</v>
      </c>
      <c r="AU28" s="9"/>
      <c r="AV28" s="117">
        <v>390</v>
      </c>
      <c r="AW28" s="118">
        <v>-697</v>
      </c>
      <c r="AX28" s="118">
        <v>-307</v>
      </c>
      <c r="AY28" s="118">
        <v>2793</v>
      </c>
      <c r="AZ28" s="118">
        <v>2486</v>
      </c>
      <c r="BA28" s="118">
        <v>275</v>
      </c>
      <c r="BB28" s="119">
        <v>2761</v>
      </c>
      <c r="BC28" s="118"/>
      <c r="BD28" s="117">
        <v>-6</v>
      </c>
      <c r="BE28" s="118">
        <v>-131</v>
      </c>
      <c r="BF28" s="118">
        <v>-137</v>
      </c>
      <c r="BG28" s="118">
        <v>-197</v>
      </c>
      <c r="BH28" s="118">
        <v>-334</v>
      </c>
      <c r="BI28" s="118">
        <v>-78</v>
      </c>
      <c r="BJ28" s="119">
        <v>-412</v>
      </c>
      <c r="BK28" s="114"/>
      <c r="BL28" s="117">
        <v>197</v>
      </c>
      <c r="BM28" s="118">
        <v>-412</v>
      </c>
      <c r="BN28" s="118">
        <v>-215</v>
      </c>
      <c r="BO28" s="118">
        <v>1379</v>
      </c>
      <c r="BP28" s="118">
        <v>1164</v>
      </c>
      <c r="BQ28" s="118">
        <v>-2129</v>
      </c>
      <c r="BR28" s="119">
        <v>-965</v>
      </c>
      <c r="BS28" s="114"/>
      <c r="BT28" s="117">
        <v>132</v>
      </c>
      <c r="BU28" s="118">
        <v>-329</v>
      </c>
      <c r="BV28" s="118">
        <v>-197</v>
      </c>
      <c r="BW28" s="118">
        <v>61</v>
      </c>
      <c r="BX28" s="118">
        <v>-136</v>
      </c>
      <c r="BY28" s="118">
        <v>-399</v>
      </c>
      <c r="BZ28" s="119">
        <v>-535</v>
      </c>
      <c r="CA28" s="114"/>
      <c r="CB28" s="117">
        <v>-646</v>
      </c>
      <c r="CC28" s="118">
        <v>-452</v>
      </c>
      <c r="CD28" s="118">
        <v>-1098</v>
      </c>
      <c r="CE28" s="118">
        <v>-681</v>
      </c>
      <c r="CF28" s="118">
        <v>-1779</v>
      </c>
      <c r="CG28" s="118">
        <v>-167</v>
      </c>
      <c r="CH28" s="119">
        <v>-1946</v>
      </c>
    </row>
    <row r="29" spans="1:86" s="105" customFormat="1" x14ac:dyDescent="0.3">
      <c r="A29" s="89" t="s">
        <v>26</v>
      </c>
      <c r="B29" s="9"/>
      <c r="C29" s="9"/>
      <c r="D29" s="113">
        <v>960</v>
      </c>
      <c r="E29" s="491">
        <f t="shared" si="0"/>
        <v>2782</v>
      </c>
      <c r="F29" s="109">
        <f>F24-SUM(F25:F28)</f>
        <v>3742</v>
      </c>
      <c r="G29" s="9"/>
      <c r="H29" s="113">
        <v>958</v>
      </c>
      <c r="I29" s="491">
        <v>636</v>
      </c>
      <c r="J29" s="491">
        <v>1594</v>
      </c>
      <c r="K29" s="491">
        <v>2245</v>
      </c>
      <c r="L29" s="491">
        <v>3839</v>
      </c>
      <c r="M29" s="491">
        <f t="shared" si="1"/>
        <v>1174</v>
      </c>
      <c r="N29" s="109">
        <v>5013</v>
      </c>
      <c r="O29" s="9"/>
      <c r="P29" s="495">
        <v>616</v>
      </c>
      <c r="Q29" s="491">
        <v>856</v>
      </c>
      <c r="R29" s="491">
        <v>1472</v>
      </c>
      <c r="S29" s="491">
        <v>-3191</v>
      </c>
      <c r="T29" s="491">
        <v>-1719</v>
      </c>
      <c r="U29" s="491">
        <v>-1820</v>
      </c>
      <c r="V29" s="109">
        <v>-3539</v>
      </c>
      <c r="W29" s="9"/>
      <c r="X29" s="113">
        <v>137</v>
      </c>
      <c r="Y29" s="108">
        <v>-126</v>
      </c>
      <c r="Z29" s="108">
        <v>11</v>
      </c>
      <c r="AA29" s="108">
        <v>-143</v>
      </c>
      <c r="AB29" s="108">
        <v>-132</v>
      </c>
      <c r="AC29" s="108">
        <v>832</v>
      </c>
      <c r="AD29" s="109">
        <v>700</v>
      </c>
      <c r="AE29" s="9"/>
      <c r="AF29" s="113">
        <v>91</v>
      </c>
      <c r="AG29" s="108">
        <v>-1071</v>
      </c>
      <c r="AH29" s="108">
        <v>-980</v>
      </c>
      <c r="AI29" s="108">
        <v>650</v>
      </c>
      <c r="AJ29" s="108">
        <v>-330</v>
      </c>
      <c r="AK29" s="108">
        <v>-410</v>
      </c>
      <c r="AL29" s="109">
        <v>-740</v>
      </c>
      <c r="AM29" s="9"/>
      <c r="AN29" s="113">
        <v>-10547</v>
      </c>
      <c r="AO29" s="108">
        <v>-137</v>
      </c>
      <c r="AP29" s="108">
        <v>-10684</v>
      </c>
      <c r="AQ29" s="108">
        <v>402</v>
      </c>
      <c r="AR29" s="108">
        <v>-10282</v>
      </c>
      <c r="AS29" s="108">
        <v>-458</v>
      </c>
      <c r="AT29" s="109">
        <v>-10740</v>
      </c>
      <c r="AU29" s="9"/>
      <c r="AV29" s="113">
        <v>-1538</v>
      </c>
      <c r="AW29" s="108">
        <v>1280</v>
      </c>
      <c r="AX29" s="108">
        <v>-258</v>
      </c>
      <c r="AY29" s="108">
        <v>-3703</v>
      </c>
      <c r="AZ29" s="108">
        <v>-3961</v>
      </c>
      <c r="BA29" s="108">
        <v>-18821</v>
      </c>
      <c r="BB29" s="109">
        <v>-22782</v>
      </c>
      <c r="BC29" s="108"/>
      <c r="BD29" s="113">
        <v>-74</v>
      </c>
      <c r="BE29" s="108">
        <v>9</v>
      </c>
      <c r="BF29" s="108">
        <v>-65</v>
      </c>
      <c r="BG29" s="108">
        <v>1594</v>
      </c>
      <c r="BH29" s="108">
        <v>1529</v>
      </c>
      <c r="BI29" s="108">
        <v>-726</v>
      </c>
      <c r="BJ29" s="109">
        <v>803</v>
      </c>
      <c r="BK29" s="114"/>
      <c r="BL29" s="113">
        <v>-647</v>
      </c>
      <c r="BM29" s="108">
        <v>1090</v>
      </c>
      <c r="BN29" s="108">
        <v>443</v>
      </c>
      <c r="BO29" s="108">
        <v>-1112</v>
      </c>
      <c r="BP29" s="108">
        <v>-669</v>
      </c>
      <c r="BQ29" s="108">
        <v>898</v>
      </c>
      <c r="BR29" s="109">
        <v>229</v>
      </c>
      <c r="BS29" s="114"/>
      <c r="BT29" s="113">
        <v>-453</v>
      </c>
      <c r="BU29" s="108">
        <v>1476</v>
      </c>
      <c r="BV29" s="108">
        <v>1023</v>
      </c>
      <c r="BW29" s="108">
        <v>677</v>
      </c>
      <c r="BX29" s="108">
        <v>1700</v>
      </c>
      <c r="BY29" s="108">
        <v>-114</v>
      </c>
      <c r="BZ29" s="109">
        <v>1586</v>
      </c>
      <c r="CA29" s="114"/>
      <c r="CB29" s="113">
        <v>-4644</v>
      </c>
      <c r="CC29" s="108">
        <v>-697</v>
      </c>
      <c r="CD29" s="108">
        <v>-5341</v>
      </c>
      <c r="CE29" s="108">
        <v>736</v>
      </c>
      <c r="CF29" s="108">
        <v>-4605</v>
      </c>
      <c r="CG29" s="108">
        <v>-551</v>
      </c>
      <c r="CH29" s="109">
        <v>-5156</v>
      </c>
    </row>
    <row r="30" spans="1:86" ht="15" customHeight="1" outlineLevel="1" x14ac:dyDescent="0.3">
      <c r="A30" s="120" t="s">
        <v>57</v>
      </c>
      <c r="B30" s="9"/>
      <c r="C30" s="9"/>
      <c r="D30" s="112"/>
      <c r="E30" s="490">
        <f t="shared" si="0"/>
        <v>0</v>
      </c>
      <c r="F30" s="111"/>
      <c r="G30" s="9"/>
      <c r="H30" s="112"/>
      <c r="I30" s="490"/>
      <c r="J30" s="490"/>
      <c r="K30" s="490"/>
      <c r="L30" s="490"/>
      <c r="M30" s="490"/>
      <c r="N30" s="111"/>
      <c r="O30" s="9"/>
      <c r="P30" s="495"/>
      <c r="Q30" s="490"/>
      <c r="R30" s="490"/>
      <c r="S30" s="490"/>
      <c r="T30" s="490"/>
      <c r="U30" s="490"/>
      <c r="V30" s="111"/>
      <c r="W30" s="9"/>
      <c r="X30" s="112"/>
      <c r="Y30" s="110"/>
      <c r="Z30" s="110"/>
      <c r="AA30" s="110"/>
      <c r="AB30" s="110"/>
      <c r="AC30" s="110"/>
      <c r="AD30" s="111"/>
      <c r="AE30" s="9"/>
      <c r="AF30" s="112"/>
      <c r="AG30" s="110"/>
      <c r="AH30" s="110"/>
      <c r="AI30" s="110"/>
      <c r="AJ30" s="110"/>
      <c r="AK30" s="110"/>
      <c r="AL30" s="111"/>
      <c r="AM30" s="9"/>
      <c r="AN30" s="112"/>
      <c r="AO30" s="110"/>
      <c r="AP30" s="110"/>
      <c r="AQ30" s="110"/>
      <c r="AR30" s="110"/>
      <c r="AS30" s="110"/>
      <c r="AT30" s="111"/>
      <c r="AU30" s="9"/>
      <c r="AV30" s="112"/>
      <c r="AW30" s="110"/>
      <c r="AX30" s="110"/>
      <c r="AY30" s="110"/>
      <c r="AZ30" s="110"/>
      <c r="BA30" s="110"/>
      <c r="BB30" s="111"/>
      <c r="BC30" s="110"/>
      <c r="BD30" s="112"/>
      <c r="BE30" s="110"/>
      <c r="BF30" s="110"/>
      <c r="BG30" s="110"/>
      <c r="BH30" s="110"/>
      <c r="BI30" s="110"/>
      <c r="BJ30" s="111"/>
      <c r="BK30" s="114"/>
      <c r="BL30" s="112"/>
      <c r="BM30" s="110"/>
      <c r="BN30" s="122"/>
      <c r="BO30" s="110"/>
      <c r="BP30" s="110"/>
      <c r="BQ30" s="110"/>
      <c r="BR30" s="123"/>
      <c r="BS30" s="114"/>
      <c r="BT30" s="112"/>
      <c r="BU30" s="110"/>
      <c r="BV30" s="122"/>
      <c r="BW30" s="110"/>
      <c r="BX30" s="110"/>
      <c r="BY30" s="110"/>
      <c r="BZ30" s="123"/>
      <c r="CA30" s="114"/>
      <c r="CB30" s="112"/>
      <c r="CC30" s="110"/>
      <c r="CD30" s="122"/>
      <c r="CE30" s="110"/>
      <c r="CF30" s="110"/>
      <c r="CG30" s="110"/>
      <c r="CH30" s="123"/>
    </row>
    <row r="31" spans="1:86" ht="15" customHeight="1" outlineLevel="1" x14ac:dyDescent="0.3">
      <c r="A31" s="43" t="s">
        <v>21</v>
      </c>
      <c r="B31" s="9"/>
      <c r="C31" s="9"/>
      <c r="D31" s="112">
        <v>1012</v>
      </c>
      <c r="E31" s="490">
        <f t="shared" si="0"/>
        <v>1219</v>
      </c>
      <c r="F31" s="111">
        <v>2231</v>
      </c>
      <c r="G31" s="9"/>
      <c r="H31" s="112">
        <v>536</v>
      </c>
      <c r="I31" s="490">
        <v>468</v>
      </c>
      <c r="J31" s="490">
        <v>1004</v>
      </c>
      <c r="K31" s="490">
        <v>1058</v>
      </c>
      <c r="L31" s="490">
        <v>2062</v>
      </c>
      <c r="M31" s="490">
        <f t="shared" si="1"/>
        <v>-717</v>
      </c>
      <c r="N31" s="111">
        <v>1345</v>
      </c>
      <c r="O31" s="9"/>
      <c r="P31" s="495">
        <v>-454</v>
      </c>
      <c r="Q31" s="490">
        <v>-852</v>
      </c>
      <c r="R31" s="490">
        <v>-1306</v>
      </c>
      <c r="S31" s="490">
        <v>1250</v>
      </c>
      <c r="T31" s="490">
        <v>-56</v>
      </c>
      <c r="U31" s="490">
        <v>-142</v>
      </c>
      <c r="V31" s="111">
        <v>-198</v>
      </c>
      <c r="W31" s="9"/>
      <c r="X31" s="112">
        <v>-263</v>
      </c>
      <c r="Y31" s="110">
        <v>717</v>
      </c>
      <c r="Z31" s="110">
        <v>454</v>
      </c>
      <c r="AA31" s="110">
        <v>1225</v>
      </c>
      <c r="AB31" s="110">
        <v>1679</v>
      </c>
      <c r="AC31" s="110">
        <v>-399</v>
      </c>
      <c r="AD31" s="111">
        <v>1280</v>
      </c>
      <c r="AE31" s="9"/>
      <c r="AF31" s="112">
        <v>-135</v>
      </c>
      <c r="AG31" s="110">
        <v>2481</v>
      </c>
      <c r="AH31" s="110">
        <v>2346</v>
      </c>
      <c r="AI31" s="110">
        <v>100</v>
      </c>
      <c r="AJ31" s="110">
        <v>2446</v>
      </c>
      <c r="AK31" s="110">
        <v>-715</v>
      </c>
      <c r="AL31" s="111">
        <v>1731</v>
      </c>
      <c r="AM31" s="9"/>
      <c r="AN31" s="112">
        <v>365</v>
      </c>
      <c r="AO31" s="110">
        <v>183</v>
      </c>
      <c r="AP31" s="110">
        <v>548</v>
      </c>
      <c r="AQ31" s="110">
        <v>-278</v>
      </c>
      <c r="AR31" s="110">
        <v>270</v>
      </c>
      <c r="AS31" s="110">
        <v>-2607</v>
      </c>
      <c r="AT31" s="111">
        <v>-2337</v>
      </c>
      <c r="AU31" s="9"/>
      <c r="AV31" s="112">
        <v>390</v>
      </c>
      <c r="AW31" s="110">
        <v>-697</v>
      </c>
      <c r="AX31" s="110">
        <v>-307</v>
      </c>
      <c r="AY31" s="110">
        <v>2793</v>
      </c>
      <c r="AZ31" s="110">
        <v>2486</v>
      </c>
      <c r="BA31" s="110">
        <v>275</v>
      </c>
      <c r="BB31" s="111">
        <v>2761</v>
      </c>
      <c r="BC31" s="110"/>
      <c r="BD31" s="112">
        <v>-6</v>
      </c>
      <c r="BE31" s="110">
        <v>-131</v>
      </c>
      <c r="BF31" s="110">
        <v>-137</v>
      </c>
      <c r="BG31" s="110">
        <v>-197</v>
      </c>
      <c r="BH31" s="110">
        <v>-334</v>
      </c>
      <c r="BI31" s="110">
        <v>-78</v>
      </c>
      <c r="BJ31" s="111">
        <v>-412</v>
      </c>
      <c r="BK31" s="114"/>
      <c r="BL31" s="112">
        <v>197</v>
      </c>
      <c r="BM31" s="110">
        <v>-412</v>
      </c>
      <c r="BN31" s="110">
        <v>-215</v>
      </c>
      <c r="BO31" s="110">
        <v>1379</v>
      </c>
      <c r="BP31" s="110">
        <v>1164</v>
      </c>
      <c r="BQ31" s="110">
        <v>-2129</v>
      </c>
      <c r="BR31" s="111">
        <v>-965</v>
      </c>
      <c r="BS31" s="114"/>
      <c r="BT31" s="112">
        <v>132</v>
      </c>
      <c r="BU31" s="110">
        <v>-329</v>
      </c>
      <c r="BV31" s="110">
        <v>-197</v>
      </c>
      <c r="BW31" s="110">
        <v>61</v>
      </c>
      <c r="BX31" s="110">
        <v>-136</v>
      </c>
      <c r="BY31" s="110">
        <v>-399</v>
      </c>
      <c r="BZ31" s="111">
        <v>-535</v>
      </c>
      <c r="CA31" s="114"/>
      <c r="CB31" s="112">
        <v>-646</v>
      </c>
      <c r="CC31" s="110">
        <v>-452</v>
      </c>
      <c r="CD31" s="110">
        <v>-1098</v>
      </c>
      <c r="CE31" s="110">
        <v>-681</v>
      </c>
      <c r="CF31" s="110">
        <v>-1779</v>
      </c>
      <c r="CG31" s="110">
        <v>-167</v>
      </c>
      <c r="CH31" s="111">
        <v>-1946</v>
      </c>
    </row>
    <row r="32" spans="1:86" ht="15" customHeight="1" outlineLevel="1" x14ac:dyDescent="0.3">
      <c r="A32" s="43" t="s">
        <v>19</v>
      </c>
      <c r="B32" s="9"/>
      <c r="C32" s="9"/>
      <c r="D32" s="112">
        <v>6</v>
      </c>
      <c r="E32" s="490">
        <f t="shared" si="0"/>
        <v>7</v>
      </c>
      <c r="F32" s="111">
        <v>13</v>
      </c>
      <c r="G32" s="9"/>
      <c r="H32" s="112">
        <v>0</v>
      </c>
      <c r="I32" s="490">
        <v>0</v>
      </c>
      <c r="J32" s="490">
        <v>0</v>
      </c>
      <c r="K32" s="490">
        <v>5</v>
      </c>
      <c r="L32" s="490">
        <v>5</v>
      </c>
      <c r="M32" s="490">
        <f t="shared" si="1"/>
        <v>1</v>
      </c>
      <c r="N32" s="111">
        <v>6</v>
      </c>
      <c r="O32" s="9"/>
      <c r="P32" s="495">
        <v>0</v>
      </c>
      <c r="Q32" s="490">
        <v>0</v>
      </c>
      <c r="R32" s="490">
        <v>0</v>
      </c>
      <c r="S32" s="490">
        <v>0</v>
      </c>
      <c r="T32" s="490">
        <v>0</v>
      </c>
      <c r="U32" s="490">
        <v>0</v>
      </c>
      <c r="V32" s="111">
        <v>0</v>
      </c>
      <c r="W32" s="9"/>
      <c r="X32" s="112">
        <v>0</v>
      </c>
      <c r="Y32" s="110">
        <v>-1</v>
      </c>
      <c r="Z32" s="110">
        <v>-1</v>
      </c>
      <c r="AA32" s="110">
        <v>0</v>
      </c>
      <c r="AB32" s="110">
        <v>-1</v>
      </c>
      <c r="AC32" s="110">
        <v>0</v>
      </c>
      <c r="AD32" s="111">
        <v>-1</v>
      </c>
      <c r="AE32" s="9"/>
      <c r="AF32" s="112">
        <v>0</v>
      </c>
      <c r="AG32" s="110">
        <v>0</v>
      </c>
      <c r="AH32" s="110">
        <v>0</v>
      </c>
      <c r="AI32" s="110">
        <v>0</v>
      </c>
      <c r="AJ32" s="110">
        <v>0</v>
      </c>
      <c r="AK32" s="110">
        <v>0</v>
      </c>
      <c r="AL32" s="111">
        <v>0</v>
      </c>
      <c r="AM32" s="9"/>
      <c r="AN32" s="112">
        <v>0</v>
      </c>
      <c r="AO32" s="110">
        <v>0</v>
      </c>
      <c r="AP32" s="110">
        <v>0</v>
      </c>
      <c r="AQ32" s="110">
        <v>0</v>
      </c>
      <c r="AR32" s="110">
        <v>0</v>
      </c>
      <c r="AS32" s="110">
        <v>0</v>
      </c>
      <c r="AT32" s="111">
        <v>0</v>
      </c>
      <c r="AU32" s="9"/>
      <c r="AV32" s="112">
        <v>-1</v>
      </c>
      <c r="AW32" s="110">
        <v>0</v>
      </c>
      <c r="AX32" s="110">
        <v>-1</v>
      </c>
      <c r="AY32" s="110">
        <v>-1</v>
      </c>
      <c r="AZ32" s="110">
        <v>-2</v>
      </c>
      <c r="BA32" s="110">
        <v>2</v>
      </c>
      <c r="BB32" s="111">
        <v>0</v>
      </c>
      <c r="BC32" s="110"/>
      <c r="BD32" s="112">
        <v>1</v>
      </c>
      <c r="BE32" s="110">
        <v>-2</v>
      </c>
      <c r="BF32" s="110">
        <v>-1</v>
      </c>
      <c r="BG32" s="110">
        <v>6</v>
      </c>
      <c r="BH32" s="110">
        <v>5</v>
      </c>
      <c r="BI32" s="110">
        <v>8</v>
      </c>
      <c r="BJ32" s="111">
        <v>13</v>
      </c>
      <c r="BK32" s="114"/>
      <c r="BL32" s="112">
        <v>-1</v>
      </c>
      <c r="BM32" s="110">
        <v>-1</v>
      </c>
      <c r="BN32" s="110">
        <v>-2</v>
      </c>
      <c r="BO32" s="110">
        <v>-1</v>
      </c>
      <c r="BP32" s="110">
        <v>-3</v>
      </c>
      <c r="BQ32" s="110">
        <v>1</v>
      </c>
      <c r="BR32" s="111">
        <v>-2</v>
      </c>
      <c r="BS32" s="114"/>
      <c r="BT32" s="112">
        <v>-1</v>
      </c>
      <c r="BU32" s="110">
        <v>7</v>
      </c>
      <c r="BV32" s="110">
        <v>6</v>
      </c>
      <c r="BW32" s="110">
        <v>5</v>
      </c>
      <c r="BX32" s="110">
        <v>11</v>
      </c>
      <c r="BY32" s="110">
        <v>11</v>
      </c>
      <c r="BZ32" s="111">
        <v>22</v>
      </c>
      <c r="CA32" s="114"/>
      <c r="CB32" s="112">
        <v>-1</v>
      </c>
      <c r="CC32" s="110">
        <v>-2</v>
      </c>
      <c r="CD32" s="110">
        <v>-3</v>
      </c>
      <c r="CE32" s="110">
        <v>-1</v>
      </c>
      <c r="CF32" s="110">
        <v>-4</v>
      </c>
      <c r="CG32" s="110">
        <v>2</v>
      </c>
      <c r="CH32" s="111">
        <v>-2</v>
      </c>
    </row>
    <row r="33" spans="1:86" ht="15" customHeight="1" outlineLevel="1" x14ac:dyDescent="0.3">
      <c r="A33" s="43" t="s">
        <v>20</v>
      </c>
      <c r="B33" s="9"/>
      <c r="C33" s="9"/>
      <c r="D33" s="112">
        <v>1267</v>
      </c>
      <c r="E33" s="490">
        <f t="shared" si="0"/>
        <v>1278</v>
      </c>
      <c r="F33" s="111">
        <v>2545</v>
      </c>
      <c r="G33" s="9"/>
      <c r="H33" s="112">
        <v>1462</v>
      </c>
      <c r="I33" s="490">
        <v>1353</v>
      </c>
      <c r="J33" s="490">
        <v>2815</v>
      </c>
      <c r="K33" s="490">
        <v>1313</v>
      </c>
      <c r="L33" s="490">
        <v>4128</v>
      </c>
      <c r="M33" s="490">
        <f t="shared" si="1"/>
        <v>1327</v>
      </c>
      <c r="N33" s="111">
        <v>5455</v>
      </c>
      <c r="O33" s="9"/>
      <c r="P33" s="495">
        <v>1467</v>
      </c>
      <c r="Q33" s="490">
        <v>1415</v>
      </c>
      <c r="R33" s="490">
        <v>2882</v>
      </c>
      <c r="S33" s="490">
        <v>1418</v>
      </c>
      <c r="T33" s="490">
        <v>4300</v>
      </c>
      <c r="U33" s="490">
        <v>1430</v>
      </c>
      <c r="V33" s="111">
        <v>5730</v>
      </c>
      <c r="W33" s="9"/>
      <c r="X33" s="112">
        <v>1584</v>
      </c>
      <c r="Y33" s="110">
        <v>1614</v>
      </c>
      <c r="Z33" s="110">
        <v>3198</v>
      </c>
      <c r="AA33" s="110">
        <v>1579</v>
      </c>
      <c r="AB33" s="110">
        <v>4777</v>
      </c>
      <c r="AC33" s="110">
        <v>1518</v>
      </c>
      <c r="AD33" s="111">
        <v>6295</v>
      </c>
      <c r="AE33" s="9"/>
      <c r="AF33" s="112">
        <v>1630</v>
      </c>
      <c r="AG33" s="110">
        <v>1515</v>
      </c>
      <c r="AH33" s="110">
        <v>3145</v>
      </c>
      <c r="AI33" s="110">
        <v>1515</v>
      </c>
      <c r="AJ33" s="110">
        <v>4660</v>
      </c>
      <c r="AK33" s="110">
        <v>1553</v>
      </c>
      <c r="AL33" s="111">
        <v>6213</v>
      </c>
      <c r="AM33" s="9"/>
      <c r="AN33" s="112">
        <v>1711</v>
      </c>
      <c r="AO33" s="110">
        <v>1715</v>
      </c>
      <c r="AP33" s="110">
        <v>3426</v>
      </c>
      <c r="AQ33" s="110">
        <v>1768</v>
      </c>
      <c r="AR33" s="110">
        <v>5194</v>
      </c>
      <c r="AS33" s="110">
        <v>1802</v>
      </c>
      <c r="AT33" s="111">
        <v>6996</v>
      </c>
      <c r="AU33" s="9"/>
      <c r="AV33" s="112">
        <v>1687</v>
      </c>
      <c r="AW33" s="110">
        <v>1682</v>
      </c>
      <c r="AX33" s="110">
        <v>3369</v>
      </c>
      <c r="AY33" s="110">
        <v>1677</v>
      </c>
      <c r="AZ33" s="110">
        <v>5046</v>
      </c>
      <c r="BA33" s="110">
        <v>1675</v>
      </c>
      <c r="BB33" s="111">
        <v>6721</v>
      </c>
      <c r="BC33" s="110"/>
      <c r="BD33" s="112">
        <v>1740</v>
      </c>
      <c r="BE33" s="110">
        <v>1747</v>
      </c>
      <c r="BF33" s="110">
        <v>3487</v>
      </c>
      <c r="BG33" s="110">
        <v>1763</v>
      </c>
      <c r="BH33" s="110">
        <v>5250</v>
      </c>
      <c r="BI33" s="110">
        <v>1746</v>
      </c>
      <c r="BJ33" s="111">
        <v>6996</v>
      </c>
      <c r="BK33" s="114"/>
      <c r="BL33" s="112">
        <v>1796</v>
      </c>
      <c r="BM33" s="110">
        <v>1819</v>
      </c>
      <c r="BN33" s="110">
        <v>3615</v>
      </c>
      <c r="BO33" s="110">
        <v>1820</v>
      </c>
      <c r="BP33" s="110">
        <v>5435</v>
      </c>
      <c r="BQ33" s="110">
        <v>1784</v>
      </c>
      <c r="BR33" s="111">
        <v>7219</v>
      </c>
      <c r="BS33" s="114"/>
      <c r="BT33" s="112">
        <v>1834</v>
      </c>
      <c r="BU33" s="110">
        <v>1890</v>
      </c>
      <c r="BV33" s="110">
        <v>3724</v>
      </c>
      <c r="BW33" s="110">
        <v>1872</v>
      </c>
      <c r="BX33" s="110">
        <v>5596</v>
      </c>
      <c r="BY33" s="110">
        <v>1836</v>
      </c>
      <c r="BZ33" s="111">
        <v>7432</v>
      </c>
      <c r="CA33" s="114"/>
      <c r="CB33" s="112">
        <v>578</v>
      </c>
      <c r="CC33" s="110">
        <v>1903</v>
      </c>
      <c r="CD33" s="110">
        <v>2481</v>
      </c>
      <c r="CE33" s="110">
        <v>1908</v>
      </c>
      <c r="CF33" s="110">
        <v>4389</v>
      </c>
      <c r="CG33" s="110">
        <v>1883</v>
      </c>
      <c r="CH33" s="111">
        <v>6272</v>
      </c>
    </row>
    <row r="34" spans="1:86" ht="15" customHeight="1" outlineLevel="1" x14ac:dyDescent="0.3">
      <c r="A34" s="43" t="s">
        <v>58</v>
      </c>
      <c r="B34" s="9"/>
      <c r="C34" s="9"/>
      <c r="D34" s="112">
        <v>2185</v>
      </c>
      <c r="E34" s="490">
        <f t="shared" si="0"/>
        <v>1862</v>
      </c>
      <c r="F34" s="111">
        <v>4047</v>
      </c>
      <c r="G34" s="9"/>
      <c r="H34" s="112">
        <v>1721</v>
      </c>
      <c r="I34" s="490">
        <v>2016</v>
      </c>
      <c r="J34" s="490">
        <v>3737</v>
      </c>
      <c r="K34" s="490">
        <v>1965</v>
      </c>
      <c r="L34" s="490">
        <v>5702</v>
      </c>
      <c r="M34" s="490">
        <f t="shared" si="1"/>
        <v>3026</v>
      </c>
      <c r="N34" s="111">
        <v>8728</v>
      </c>
      <c r="O34" s="9"/>
      <c r="P34" s="495">
        <v>1631</v>
      </c>
      <c r="Q34" s="490">
        <v>1641</v>
      </c>
      <c r="R34" s="490">
        <v>3272</v>
      </c>
      <c r="S34" s="490">
        <v>1697</v>
      </c>
      <c r="T34" s="490">
        <v>4969</v>
      </c>
      <c r="U34" s="490">
        <v>1741</v>
      </c>
      <c r="V34" s="111">
        <v>6710</v>
      </c>
      <c r="W34" s="9"/>
      <c r="X34" s="112">
        <v>1622</v>
      </c>
      <c r="Y34" s="110">
        <v>1580</v>
      </c>
      <c r="Z34" s="110">
        <v>3202</v>
      </c>
      <c r="AA34" s="110">
        <v>1616</v>
      </c>
      <c r="AB34" s="110">
        <v>4818</v>
      </c>
      <c r="AC34" s="110">
        <v>1641</v>
      </c>
      <c r="AD34" s="111">
        <v>6459</v>
      </c>
      <c r="AE34" s="9"/>
      <c r="AF34" s="112">
        <v>1516</v>
      </c>
      <c r="AG34" s="110">
        <v>1568</v>
      </c>
      <c r="AH34" s="110">
        <v>3084</v>
      </c>
      <c r="AI34" s="110">
        <v>1572</v>
      </c>
      <c r="AJ34" s="110">
        <v>4656</v>
      </c>
      <c r="AK34" s="110">
        <v>1573</v>
      </c>
      <c r="AL34" s="111">
        <v>6229</v>
      </c>
      <c r="AM34" s="9"/>
      <c r="AN34" s="112">
        <v>2045</v>
      </c>
      <c r="AO34" s="110">
        <v>1465</v>
      </c>
      <c r="AP34" s="110">
        <v>3510</v>
      </c>
      <c r="AQ34" s="110">
        <v>1452</v>
      </c>
      <c r="AR34" s="110">
        <v>4962</v>
      </c>
      <c r="AS34" s="110">
        <v>1466</v>
      </c>
      <c r="AT34" s="111">
        <v>6428</v>
      </c>
      <c r="AU34" s="9"/>
      <c r="AV34" s="112">
        <v>2237</v>
      </c>
      <c r="AW34" s="110">
        <v>2273</v>
      </c>
      <c r="AX34" s="110">
        <v>4510</v>
      </c>
      <c r="AY34" s="110">
        <v>2268</v>
      </c>
      <c r="AZ34" s="110">
        <v>6778</v>
      </c>
      <c r="BA34" s="110">
        <v>2301</v>
      </c>
      <c r="BB34" s="111">
        <v>9079</v>
      </c>
      <c r="BC34" s="110"/>
      <c r="BD34" s="112">
        <v>2189</v>
      </c>
      <c r="BE34" s="110">
        <v>2190</v>
      </c>
      <c r="BF34" s="110">
        <v>4379</v>
      </c>
      <c r="BG34" s="110">
        <v>2183</v>
      </c>
      <c r="BH34" s="110">
        <v>6562</v>
      </c>
      <c r="BI34" s="110">
        <v>2204</v>
      </c>
      <c r="BJ34" s="111">
        <v>8766</v>
      </c>
      <c r="BK34" s="114"/>
      <c r="BL34" s="112">
        <v>2097</v>
      </c>
      <c r="BM34" s="110">
        <v>2114</v>
      </c>
      <c r="BN34" s="122">
        <v>4211</v>
      </c>
      <c r="BO34" s="110">
        <v>2152</v>
      </c>
      <c r="BP34" s="110">
        <v>6363</v>
      </c>
      <c r="BQ34" s="110">
        <v>2165</v>
      </c>
      <c r="BR34" s="123">
        <v>8528</v>
      </c>
      <c r="BS34" s="114"/>
      <c r="BT34" s="112">
        <v>1979</v>
      </c>
      <c r="BU34" s="110">
        <v>2080</v>
      </c>
      <c r="BV34" s="122">
        <v>4059</v>
      </c>
      <c r="BW34" s="110">
        <v>2017</v>
      </c>
      <c r="BX34" s="110">
        <v>6076</v>
      </c>
      <c r="BY34" s="110">
        <v>2059</v>
      </c>
      <c r="BZ34" s="123">
        <v>8135</v>
      </c>
      <c r="CA34" s="114"/>
      <c r="CB34" s="112">
        <v>2104</v>
      </c>
      <c r="CC34" s="110">
        <v>3420</v>
      </c>
      <c r="CD34" s="122">
        <v>5524</v>
      </c>
      <c r="CE34" s="110">
        <v>1909</v>
      </c>
      <c r="CF34" s="110">
        <v>7433</v>
      </c>
      <c r="CG34" s="110">
        <v>1940</v>
      </c>
      <c r="CH34" s="123">
        <v>9373</v>
      </c>
    </row>
    <row r="35" spans="1:86" s="165" customFormat="1" ht="15" customHeight="1" outlineLevel="1" x14ac:dyDescent="0.3">
      <c r="A35" s="43" t="s">
        <v>59</v>
      </c>
      <c r="B35" s="9"/>
      <c r="C35" s="9"/>
      <c r="D35" s="161">
        <v>41</v>
      </c>
      <c r="E35" s="512">
        <f t="shared" si="0"/>
        <v>40.783000000000001</v>
      </c>
      <c r="F35" s="163">
        <v>81.783000000000001</v>
      </c>
      <c r="G35" s="9"/>
      <c r="H35" s="161">
        <v>40</v>
      </c>
      <c r="I35" s="512">
        <v>40</v>
      </c>
      <c r="J35" s="512">
        <v>80</v>
      </c>
      <c r="K35" s="512">
        <v>40</v>
      </c>
      <c r="L35" s="512">
        <v>120</v>
      </c>
      <c r="M35" s="512">
        <f t="shared" si="1"/>
        <v>40</v>
      </c>
      <c r="N35" s="163">
        <v>160</v>
      </c>
      <c r="O35" s="9"/>
      <c r="P35" s="495">
        <v>24</v>
      </c>
      <c r="Q35" s="512">
        <v>24</v>
      </c>
      <c r="R35" s="512">
        <v>48</v>
      </c>
      <c r="S35" s="512">
        <v>23</v>
      </c>
      <c r="T35" s="512">
        <v>71</v>
      </c>
      <c r="U35" s="512">
        <v>24</v>
      </c>
      <c r="V35" s="163">
        <v>95</v>
      </c>
      <c r="W35" s="9"/>
      <c r="X35" s="161">
        <v>22</v>
      </c>
      <c r="Y35" s="162">
        <v>21</v>
      </c>
      <c r="Z35" s="162">
        <v>43</v>
      </c>
      <c r="AA35" s="162">
        <v>22</v>
      </c>
      <c r="AB35" s="162">
        <v>65</v>
      </c>
      <c r="AC35" s="162">
        <v>21</v>
      </c>
      <c r="AD35" s="163">
        <v>86</v>
      </c>
      <c r="AE35" s="9"/>
      <c r="AF35" s="161">
        <v>86</v>
      </c>
      <c r="AG35" s="162">
        <v>24</v>
      </c>
      <c r="AH35" s="162">
        <v>110</v>
      </c>
      <c r="AI35" s="162">
        <v>23</v>
      </c>
      <c r="AJ35" s="162">
        <v>133</v>
      </c>
      <c r="AK35" s="162">
        <v>22</v>
      </c>
      <c r="AL35" s="163">
        <v>155</v>
      </c>
      <c r="AM35" s="9"/>
      <c r="AN35" s="161">
        <v>85</v>
      </c>
      <c r="AO35" s="162">
        <v>84</v>
      </c>
      <c r="AP35" s="162">
        <v>169</v>
      </c>
      <c r="AQ35" s="162">
        <v>107</v>
      </c>
      <c r="AR35" s="162">
        <v>276</v>
      </c>
      <c r="AS35" s="162">
        <v>117</v>
      </c>
      <c r="AT35" s="163">
        <v>393</v>
      </c>
      <c r="AU35" s="9"/>
      <c r="AV35" s="161">
        <v>86</v>
      </c>
      <c r="AW35" s="162">
        <v>86</v>
      </c>
      <c r="AX35" s="162">
        <v>172</v>
      </c>
      <c r="AY35" s="162">
        <v>85</v>
      </c>
      <c r="AZ35" s="162">
        <v>257</v>
      </c>
      <c r="BA35" s="162">
        <v>85</v>
      </c>
      <c r="BB35" s="163">
        <v>342</v>
      </c>
      <c r="BC35" s="162"/>
      <c r="BD35" s="161">
        <v>88</v>
      </c>
      <c r="BE35" s="162">
        <v>87</v>
      </c>
      <c r="BF35" s="162">
        <v>175</v>
      </c>
      <c r="BG35" s="162">
        <v>86</v>
      </c>
      <c r="BH35" s="162">
        <v>261</v>
      </c>
      <c r="BI35" s="162">
        <v>87</v>
      </c>
      <c r="BJ35" s="163">
        <v>348</v>
      </c>
      <c r="BK35" s="166"/>
      <c r="BL35" s="161">
        <v>90</v>
      </c>
      <c r="BM35" s="162">
        <v>89</v>
      </c>
      <c r="BN35" s="204">
        <v>179</v>
      </c>
      <c r="BO35" s="162">
        <v>89</v>
      </c>
      <c r="BP35" s="162">
        <v>268</v>
      </c>
      <c r="BQ35" s="162">
        <v>88</v>
      </c>
      <c r="BR35" s="205">
        <v>356</v>
      </c>
      <c r="BS35" s="166"/>
      <c r="BT35" s="161">
        <v>94</v>
      </c>
      <c r="BU35" s="162">
        <v>93</v>
      </c>
      <c r="BV35" s="204">
        <v>187</v>
      </c>
      <c r="BW35" s="162">
        <v>91</v>
      </c>
      <c r="BX35" s="162">
        <v>278</v>
      </c>
      <c r="BY35" s="162">
        <v>91</v>
      </c>
      <c r="BZ35" s="205">
        <v>369</v>
      </c>
      <c r="CA35" s="166"/>
      <c r="CB35" s="161">
        <v>34</v>
      </c>
      <c r="CC35" s="162">
        <v>102</v>
      </c>
      <c r="CD35" s="204">
        <v>136</v>
      </c>
      <c r="CE35" s="162">
        <v>98</v>
      </c>
      <c r="CF35" s="162">
        <v>234</v>
      </c>
      <c r="CG35" s="162">
        <v>96</v>
      </c>
      <c r="CH35" s="205">
        <v>330</v>
      </c>
    </row>
    <row r="36" spans="1:86" s="105" customFormat="1" x14ac:dyDescent="0.3">
      <c r="A36" s="89" t="s">
        <v>60</v>
      </c>
      <c r="B36" s="9"/>
      <c r="C36" s="9"/>
      <c r="D36" s="113">
        <v>5471</v>
      </c>
      <c r="E36" s="491">
        <f t="shared" si="0"/>
        <v>7189</v>
      </c>
      <c r="F36" s="109">
        <v>12660</v>
      </c>
      <c r="G36" s="9"/>
      <c r="H36" s="113">
        <v>4717</v>
      </c>
      <c r="I36" s="491">
        <v>4513</v>
      </c>
      <c r="J36" s="491">
        <v>9230</v>
      </c>
      <c r="K36" s="491">
        <v>6626</v>
      </c>
      <c r="L36" s="491">
        <v>15856</v>
      </c>
      <c r="M36" s="491">
        <f t="shared" si="1"/>
        <v>4851</v>
      </c>
      <c r="N36" s="109">
        <v>20707</v>
      </c>
      <c r="O36" s="9"/>
      <c r="P36" s="495">
        <v>3284</v>
      </c>
      <c r="Q36" s="491">
        <v>3084</v>
      </c>
      <c r="R36" s="491">
        <v>6368</v>
      </c>
      <c r="S36" s="491">
        <v>1197</v>
      </c>
      <c r="T36" s="491">
        <v>7565</v>
      </c>
      <c r="U36" s="491">
        <v>1233</v>
      </c>
      <c r="V36" s="109">
        <v>8798</v>
      </c>
      <c r="W36" s="9"/>
      <c r="X36" s="113">
        <v>3102</v>
      </c>
      <c r="Y36" s="108">
        <v>3805</v>
      </c>
      <c r="Z36" s="108">
        <v>6907</v>
      </c>
      <c r="AA36" s="108">
        <v>4299</v>
      </c>
      <c r="AB36" s="108">
        <v>11206</v>
      </c>
      <c r="AC36" s="108">
        <v>3613</v>
      </c>
      <c r="AD36" s="109">
        <v>14819</v>
      </c>
      <c r="AE36" s="9"/>
      <c r="AF36" s="113">
        <v>3188</v>
      </c>
      <c r="AG36" s="108">
        <v>4517</v>
      </c>
      <c r="AH36" s="108">
        <v>7705</v>
      </c>
      <c r="AI36" s="108">
        <v>3860</v>
      </c>
      <c r="AJ36" s="108">
        <v>11565</v>
      </c>
      <c r="AK36" s="108">
        <v>2023</v>
      </c>
      <c r="AL36" s="109">
        <v>13588</v>
      </c>
      <c r="AM36" s="9"/>
      <c r="AN36" s="113">
        <v>-6341</v>
      </c>
      <c r="AO36" s="108">
        <v>3310</v>
      </c>
      <c r="AP36" s="108">
        <v>-3031</v>
      </c>
      <c r="AQ36" s="108">
        <v>3451</v>
      </c>
      <c r="AR36" s="108">
        <v>420</v>
      </c>
      <c r="AS36" s="108">
        <v>320</v>
      </c>
      <c r="AT36" s="109">
        <v>740</v>
      </c>
      <c r="AU36" s="9"/>
      <c r="AV36" s="113">
        <v>2861</v>
      </c>
      <c r="AW36" s="108">
        <v>4624</v>
      </c>
      <c r="AX36" s="108">
        <v>7485</v>
      </c>
      <c r="AY36" s="108">
        <v>3119</v>
      </c>
      <c r="AZ36" s="108">
        <v>10604</v>
      </c>
      <c r="BA36" s="108">
        <v>-14483</v>
      </c>
      <c r="BB36" s="109">
        <v>-3879</v>
      </c>
      <c r="BC36" s="108"/>
      <c r="BD36" s="113">
        <v>3938</v>
      </c>
      <c r="BE36" s="108">
        <v>3900</v>
      </c>
      <c r="BF36" s="108">
        <v>7838</v>
      </c>
      <c r="BG36" s="108">
        <v>5435</v>
      </c>
      <c r="BH36" s="108">
        <v>13273</v>
      </c>
      <c r="BI36" s="108">
        <v>3241</v>
      </c>
      <c r="BJ36" s="109">
        <v>16514</v>
      </c>
      <c r="BK36" s="114"/>
      <c r="BL36" s="113">
        <v>3532</v>
      </c>
      <c r="BM36" s="108">
        <v>4699</v>
      </c>
      <c r="BN36" s="108">
        <v>8231</v>
      </c>
      <c r="BO36" s="108">
        <v>4327</v>
      </c>
      <c r="BP36" s="108">
        <v>12558</v>
      </c>
      <c r="BQ36" s="108">
        <v>2807</v>
      </c>
      <c r="BR36" s="109">
        <v>15365</v>
      </c>
      <c r="BS36" s="114"/>
      <c r="BT36" s="113">
        <v>3585</v>
      </c>
      <c r="BU36" s="108">
        <v>5217</v>
      </c>
      <c r="BV36" s="108">
        <v>8802</v>
      </c>
      <c r="BW36" s="108">
        <v>4723</v>
      </c>
      <c r="BX36" s="108">
        <v>13525</v>
      </c>
      <c r="BY36" s="108">
        <v>3484</v>
      </c>
      <c r="BZ36" s="109">
        <v>17009</v>
      </c>
      <c r="CA36" s="114"/>
      <c r="CB36" s="113">
        <v>-2575</v>
      </c>
      <c r="CC36" s="108">
        <v>4274</v>
      </c>
      <c r="CD36" s="108">
        <v>1699</v>
      </c>
      <c r="CE36" s="108">
        <v>3969</v>
      </c>
      <c r="CF36" s="108">
        <v>5668</v>
      </c>
      <c r="CG36" s="108">
        <v>3203</v>
      </c>
      <c r="CH36" s="109">
        <v>8871</v>
      </c>
    </row>
    <row r="37" spans="1:86" ht="15" customHeight="1" outlineLevel="1" x14ac:dyDescent="0.3">
      <c r="A37" s="43" t="s">
        <v>61</v>
      </c>
      <c r="B37" s="9"/>
      <c r="C37" s="9"/>
      <c r="D37" s="112">
        <v>0</v>
      </c>
      <c r="E37" s="490">
        <f t="shared" si="0"/>
        <v>0</v>
      </c>
      <c r="F37" s="111"/>
      <c r="G37" s="9"/>
      <c r="H37" s="112">
        <v>0</v>
      </c>
      <c r="I37" s="490">
        <v>0</v>
      </c>
      <c r="J37" s="490">
        <v>0</v>
      </c>
      <c r="K37" s="490">
        <v>0</v>
      </c>
      <c r="L37" s="490">
        <v>0</v>
      </c>
      <c r="M37" s="490">
        <f t="shared" si="1"/>
        <v>0</v>
      </c>
      <c r="N37" s="111">
        <v>0</v>
      </c>
      <c r="O37" s="9"/>
      <c r="P37" s="495">
        <v>0</v>
      </c>
      <c r="Q37" s="490">
        <v>0</v>
      </c>
      <c r="R37" s="490">
        <v>0</v>
      </c>
      <c r="S37" s="490">
        <v>0</v>
      </c>
      <c r="T37" s="490">
        <v>0</v>
      </c>
      <c r="U37" s="490">
        <v>0</v>
      </c>
      <c r="V37" s="111">
        <v>0</v>
      </c>
      <c r="W37" s="9"/>
      <c r="X37" s="112">
        <v>0</v>
      </c>
      <c r="Y37" s="110">
        <v>0</v>
      </c>
      <c r="Z37" s="110">
        <v>0</v>
      </c>
      <c r="AA37" s="110">
        <v>0</v>
      </c>
      <c r="AB37" s="110">
        <v>0</v>
      </c>
      <c r="AC37" s="110">
        <v>0</v>
      </c>
      <c r="AD37" s="111">
        <v>0</v>
      </c>
      <c r="AE37" s="9"/>
      <c r="AF37" s="112">
        <v>49</v>
      </c>
      <c r="AG37" s="110">
        <v>-1</v>
      </c>
      <c r="AH37" s="110">
        <v>48</v>
      </c>
      <c r="AI37" s="110">
        <v>0</v>
      </c>
      <c r="AJ37" s="110">
        <v>48</v>
      </c>
      <c r="AK37" s="110">
        <v>7</v>
      </c>
      <c r="AL37" s="111">
        <v>55</v>
      </c>
      <c r="AM37" s="9"/>
      <c r="AN37" s="112">
        <v>-9</v>
      </c>
      <c r="AO37" s="110">
        <v>0</v>
      </c>
      <c r="AP37" s="110">
        <v>-9</v>
      </c>
      <c r="AQ37" s="110">
        <v>0</v>
      </c>
      <c r="AR37" s="110">
        <v>-9</v>
      </c>
      <c r="AS37" s="110">
        <v>2</v>
      </c>
      <c r="AT37" s="111">
        <v>-7</v>
      </c>
      <c r="AU37" s="9"/>
      <c r="AV37" s="112">
        <v>1</v>
      </c>
      <c r="AW37" s="110">
        <v>0</v>
      </c>
      <c r="AX37" s="110">
        <v>1</v>
      </c>
      <c r="AY37" s="110">
        <v>-1</v>
      </c>
      <c r="AZ37" s="110">
        <v>0</v>
      </c>
      <c r="BA37" s="110">
        <v>5</v>
      </c>
      <c r="BB37" s="111">
        <v>5</v>
      </c>
      <c r="BC37" s="110"/>
      <c r="BD37" s="112">
        <v>0</v>
      </c>
      <c r="BE37" s="110">
        <v>0</v>
      </c>
      <c r="BF37" s="110">
        <v>0</v>
      </c>
      <c r="BG37" s="110">
        <v>-183</v>
      </c>
      <c r="BH37" s="110">
        <v>-183</v>
      </c>
      <c r="BI37" s="110">
        <v>18</v>
      </c>
      <c r="BJ37" s="111">
        <v>-165</v>
      </c>
      <c r="BK37" s="114"/>
      <c r="BL37" s="112">
        <v>-12</v>
      </c>
      <c r="BM37" s="110">
        <v>51</v>
      </c>
      <c r="BN37" s="122">
        <v>39</v>
      </c>
      <c r="BO37" s="110">
        <v>-28</v>
      </c>
      <c r="BP37" s="110">
        <v>11</v>
      </c>
      <c r="BQ37" s="110">
        <v>313</v>
      </c>
      <c r="BR37" s="123">
        <v>324</v>
      </c>
      <c r="BS37" s="114"/>
      <c r="BT37" s="112">
        <v>-2</v>
      </c>
      <c r="BU37" s="110">
        <v>26</v>
      </c>
      <c r="BV37" s="122">
        <v>24</v>
      </c>
      <c r="BW37" s="110">
        <v>-3</v>
      </c>
      <c r="BX37" s="110">
        <v>21</v>
      </c>
      <c r="BY37" s="110">
        <v>19</v>
      </c>
      <c r="BZ37" s="123">
        <v>40</v>
      </c>
      <c r="CA37" s="114"/>
      <c r="CB37" s="112">
        <v>0</v>
      </c>
      <c r="CC37" s="110">
        <v>0</v>
      </c>
      <c r="CD37" s="122">
        <v>0</v>
      </c>
      <c r="CE37" s="110">
        <v>2</v>
      </c>
      <c r="CF37" s="110">
        <v>2</v>
      </c>
      <c r="CG37" s="110">
        <v>16</v>
      </c>
      <c r="CH37" s="123">
        <v>18</v>
      </c>
    </row>
    <row r="38" spans="1:86" ht="15" customHeight="1" outlineLevel="1" x14ac:dyDescent="0.3">
      <c r="A38" s="43" t="s">
        <v>62</v>
      </c>
      <c r="B38" s="9"/>
      <c r="C38" s="9"/>
      <c r="D38" s="112">
        <v>13</v>
      </c>
      <c r="E38" s="490">
        <f t="shared" si="0"/>
        <v>12</v>
      </c>
      <c r="F38" s="111">
        <v>25</v>
      </c>
      <c r="G38" s="9"/>
      <c r="H38" s="112">
        <v>0</v>
      </c>
      <c r="I38" s="490">
        <v>8</v>
      </c>
      <c r="J38" s="490">
        <v>8</v>
      </c>
      <c r="K38" s="490">
        <v>8</v>
      </c>
      <c r="L38" s="490">
        <v>16</v>
      </c>
      <c r="M38" s="490">
        <f t="shared" si="1"/>
        <v>22</v>
      </c>
      <c r="N38" s="111">
        <v>38</v>
      </c>
      <c r="O38" s="9"/>
      <c r="P38" s="495">
        <v>16</v>
      </c>
      <c r="Q38" s="490">
        <v>20</v>
      </c>
      <c r="R38" s="490">
        <v>36</v>
      </c>
      <c r="S38" s="490">
        <v>-2</v>
      </c>
      <c r="T38" s="490">
        <v>34</v>
      </c>
      <c r="U38" s="490">
        <v>-54</v>
      </c>
      <c r="V38" s="111">
        <v>-20</v>
      </c>
      <c r="W38" s="9"/>
      <c r="X38" s="112">
        <v>-15</v>
      </c>
      <c r="Y38" s="110">
        <v>23</v>
      </c>
      <c r="Z38" s="110">
        <v>8</v>
      </c>
      <c r="AA38" s="110">
        <v>24</v>
      </c>
      <c r="AB38" s="110">
        <v>32</v>
      </c>
      <c r="AC38" s="110">
        <v>24</v>
      </c>
      <c r="AD38" s="111">
        <v>56</v>
      </c>
      <c r="AE38" s="9"/>
      <c r="AF38" s="112">
        <v>36</v>
      </c>
      <c r="AG38" s="110">
        <v>41</v>
      </c>
      <c r="AH38" s="110">
        <v>77</v>
      </c>
      <c r="AI38" s="110">
        <v>40</v>
      </c>
      <c r="AJ38" s="110">
        <v>117</v>
      </c>
      <c r="AK38" s="110">
        <v>-284</v>
      </c>
      <c r="AL38" s="111">
        <v>-167</v>
      </c>
      <c r="AM38" s="9"/>
      <c r="AN38" s="112">
        <v>51</v>
      </c>
      <c r="AO38" s="110">
        <v>49</v>
      </c>
      <c r="AP38" s="110">
        <v>100</v>
      </c>
      <c r="AQ38" s="110">
        <v>49</v>
      </c>
      <c r="AR38" s="110">
        <v>149</v>
      </c>
      <c r="AS38" s="110">
        <v>42</v>
      </c>
      <c r="AT38" s="111">
        <v>191</v>
      </c>
      <c r="AU38" s="9"/>
      <c r="AV38" s="112">
        <v>55</v>
      </c>
      <c r="AW38" s="110">
        <v>40</v>
      </c>
      <c r="AX38" s="110">
        <v>95</v>
      </c>
      <c r="AY38" s="110">
        <v>97</v>
      </c>
      <c r="AZ38" s="110">
        <v>192</v>
      </c>
      <c r="BA38" s="110">
        <v>-8</v>
      </c>
      <c r="BB38" s="111">
        <v>184</v>
      </c>
      <c r="BC38" s="110"/>
      <c r="BD38" s="112">
        <v>34</v>
      </c>
      <c r="BE38" s="110">
        <v>34</v>
      </c>
      <c r="BF38" s="110">
        <v>68</v>
      </c>
      <c r="BG38" s="110">
        <v>34</v>
      </c>
      <c r="BH38" s="110">
        <v>102</v>
      </c>
      <c r="BI38" s="110">
        <v>34</v>
      </c>
      <c r="BJ38" s="111">
        <v>136</v>
      </c>
      <c r="BK38" s="114"/>
      <c r="BL38" s="112">
        <v>37</v>
      </c>
      <c r="BM38" s="110">
        <v>29</v>
      </c>
      <c r="BN38" s="122">
        <v>66</v>
      </c>
      <c r="BO38" s="110">
        <v>34</v>
      </c>
      <c r="BP38" s="110">
        <v>100</v>
      </c>
      <c r="BQ38" s="110">
        <v>34</v>
      </c>
      <c r="BR38" s="123">
        <v>134</v>
      </c>
      <c r="BS38" s="114"/>
      <c r="BT38" s="112">
        <v>35</v>
      </c>
      <c r="BU38" s="110">
        <v>36</v>
      </c>
      <c r="BV38" s="122">
        <v>71</v>
      </c>
      <c r="BW38" s="110">
        <v>37</v>
      </c>
      <c r="BX38" s="110">
        <v>108</v>
      </c>
      <c r="BY38" s="110">
        <v>37</v>
      </c>
      <c r="BZ38" s="123">
        <v>145</v>
      </c>
      <c r="CA38" s="114"/>
      <c r="CB38" s="112">
        <v>0</v>
      </c>
      <c r="CC38" s="110">
        <v>0</v>
      </c>
      <c r="CD38" s="122">
        <v>0</v>
      </c>
      <c r="CE38" s="110">
        <v>35</v>
      </c>
      <c r="CF38" s="110">
        <v>35</v>
      </c>
      <c r="CG38" s="110">
        <v>34</v>
      </c>
      <c r="CH38" s="123">
        <v>69</v>
      </c>
    </row>
    <row r="39" spans="1:86" ht="15" customHeight="1" outlineLevel="1" x14ac:dyDescent="0.3">
      <c r="A39" s="43" t="s">
        <v>74</v>
      </c>
      <c r="B39" s="9"/>
      <c r="C39" s="9"/>
      <c r="D39" s="112">
        <v>0</v>
      </c>
      <c r="E39" s="490">
        <f t="shared" si="0"/>
        <v>0</v>
      </c>
      <c r="F39" s="111">
        <v>0</v>
      </c>
      <c r="G39" s="9"/>
      <c r="H39" s="112">
        <v>0</v>
      </c>
      <c r="I39" s="490">
        <v>0</v>
      </c>
      <c r="J39" s="490">
        <v>0</v>
      </c>
      <c r="K39" s="490">
        <v>0</v>
      </c>
      <c r="L39" s="490">
        <v>0</v>
      </c>
      <c r="M39" s="490">
        <f t="shared" si="1"/>
        <v>0</v>
      </c>
      <c r="N39" s="111">
        <v>0</v>
      </c>
      <c r="O39" s="9"/>
      <c r="P39" s="495">
        <v>0</v>
      </c>
      <c r="Q39" s="490">
        <v>0</v>
      </c>
      <c r="R39" s="490">
        <v>0</v>
      </c>
      <c r="S39" s="490">
        <v>0</v>
      </c>
      <c r="T39" s="490">
        <v>0</v>
      </c>
      <c r="U39" s="490">
        <v>0</v>
      </c>
      <c r="V39" s="111">
        <v>0</v>
      </c>
      <c r="W39" s="9"/>
      <c r="X39" s="112">
        <v>0</v>
      </c>
      <c r="Y39" s="110">
        <v>0</v>
      </c>
      <c r="Z39" s="110">
        <v>0</v>
      </c>
      <c r="AA39" s="110">
        <v>0</v>
      </c>
      <c r="AB39" s="110">
        <v>0</v>
      </c>
      <c r="AC39" s="110">
        <v>0</v>
      </c>
      <c r="AD39" s="111">
        <v>0</v>
      </c>
      <c r="AE39" s="9"/>
      <c r="AF39" s="112">
        <v>0</v>
      </c>
      <c r="AG39" s="110">
        <v>0</v>
      </c>
      <c r="AH39" s="110">
        <v>0</v>
      </c>
      <c r="AI39" s="110">
        <v>0</v>
      </c>
      <c r="AJ39" s="110">
        <v>0</v>
      </c>
      <c r="AK39" s="110">
        <v>0</v>
      </c>
      <c r="AL39" s="111">
        <v>0</v>
      </c>
      <c r="AM39" s="9"/>
      <c r="AN39" s="112">
        <v>8864</v>
      </c>
      <c r="AO39" s="110">
        <v>0</v>
      </c>
      <c r="AP39" s="110">
        <v>8864</v>
      </c>
      <c r="AQ39" s="110">
        <v>0</v>
      </c>
      <c r="AR39" s="110">
        <v>8864</v>
      </c>
      <c r="AS39" s="110">
        <v>0</v>
      </c>
      <c r="AT39" s="111">
        <v>8864</v>
      </c>
      <c r="AU39" s="9"/>
      <c r="AV39" s="112">
        <v>0</v>
      </c>
      <c r="AW39" s="110">
        <v>0</v>
      </c>
      <c r="AX39" s="110">
        <v>0</v>
      </c>
      <c r="AY39" s="110">
        <v>0</v>
      </c>
      <c r="AZ39" s="110">
        <v>0</v>
      </c>
      <c r="BA39" s="110">
        <v>16000</v>
      </c>
      <c r="BB39" s="111">
        <v>16000</v>
      </c>
      <c r="BC39" s="110"/>
      <c r="BD39" s="112">
        <v>0</v>
      </c>
      <c r="BE39" s="110">
        <v>0</v>
      </c>
      <c r="BF39" s="110">
        <v>0</v>
      </c>
      <c r="BG39" s="110">
        <v>0</v>
      </c>
      <c r="BH39" s="110">
        <v>0</v>
      </c>
      <c r="BI39" s="110">
        <v>0</v>
      </c>
      <c r="BJ39" s="111">
        <v>0</v>
      </c>
      <c r="BK39" s="114"/>
      <c r="BL39" s="112">
        <v>0</v>
      </c>
      <c r="BM39" s="110">
        <v>0</v>
      </c>
      <c r="BN39" s="110">
        <v>0</v>
      </c>
      <c r="BO39" s="110">
        <v>0</v>
      </c>
      <c r="BP39" s="110">
        <v>0</v>
      </c>
      <c r="BQ39" s="110">
        <v>0</v>
      </c>
      <c r="BR39" s="111">
        <v>0</v>
      </c>
      <c r="BS39" s="114"/>
      <c r="BT39" s="112">
        <v>0</v>
      </c>
      <c r="BU39" s="110">
        <v>0</v>
      </c>
      <c r="BV39" s="110">
        <v>0</v>
      </c>
      <c r="BW39" s="110">
        <v>0</v>
      </c>
      <c r="BX39" s="110">
        <v>0</v>
      </c>
      <c r="BY39" s="110">
        <v>0</v>
      </c>
      <c r="BZ39" s="111">
        <v>0</v>
      </c>
      <c r="CA39" s="114"/>
      <c r="CB39" s="112">
        <v>0</v>
      </c>
      <c r="CC39" s="110">
        <v>0</v>
      </c>
      <c r="CD39" s="110">
        <v>0</v>
      </c>
      <c r="CE39" s="110">
        <v>0</v>
      </c>
      <c r="CF39" s="110">
        <v>0</v>
      </c>
      <c r="CG39" s="110">
        <v>0</v>
      </c>
      <c r="CH39" s="111">
        <v>0</v>
      </c>
    </row>
    <row r="40" spans="1:86" ht="15" customHeight="1" outlineLevel="1" x14ac:dyDescent="0.3">
      <c r="A40" s="43" t="s">
        <v>64</v>
      </c>
      <c r="B40" s="9"/>
      <c r="C40" s="9"/>
      <c r="D40" s="112">
        <v>0</v>
      </c>
      <c r="E40" s="490">
        <f t="shared" si="0"/>
        <v>0</v>
      </c>
      <c r="F40" s="111">
        <v>0</v>
      </c>
      <c r="G40" s="9"/>
      <c r="H40" s="112">
        <v>0</v>
      </c>
      <c r="I40" s="490">
        <v>0</v>
      </c>
      <c r="J40" s="490">
        <v>0</v>
      </c>
      <c r="K40" s="490">
        <v>0</v>
      </c>
      <c r="L40" s="490">
        <v>0</v>
      </c>
      <c r="M40" s="490">
        <f t="shared" si="1"/>
        <v>0</v>
      </c>
      <c r="N40" s="111">
        <v>0</v>
      </c>
      <c r="O40" s="9"/>
      <c r="P40" s="495">
        <v>0</v>
      </c>
      <c r="Q40" s="490">
        <v>0</v>
      </c>
      <c r="R40" s="490">
        <v>0</v>
      </c>
      <c r="S40" s="490">
        <v>0</v>
      </c>
      <c r="T40" s="490">
        <v>0</v>
      </c>
      <c r="U40" s="490">
        <v>0</v>
      </c>
      <c r="V40" s="111">
        <v>0</v>
      </c>
      <c r="W40" s="9"/>
      <c r="X40" s="112">
        <v>0</v>
      </c>
      <c r="Y40" s="110">
        <v>0</v>
      </c>
      <c r="Z40" s="110">
        <v>0</v>
      </c>
      <c r="AA40" s="110">
        <v>0</v>
      </c>
      <c r="AB40" s="110">
        <v>0</v>
      </c>
      <c r="AC40" s="110">
        <v>0</v>
      </c>
      <c r="AD40" s="111">
        <v>0</v>
      </c>
      <c r="AE40" s="9"/>
      <c r="AF40" s="112">
        <v>0</v>
      </c>
      <c r="AG40" s="110">
        <v>0</v>
      </c>
      <c r="AH40" s="110">
        <v>0</v>
      </c>
      <c r="AI40" s="110">
        <v>0</v>
      </c>
      <c r="AJ40" s="110">
        <v>0</v>
      </c>
      <c r="AK40" s="110">
        <v>0</v>
      </c>
      <c r="AL40" s="111">
        <v>0</v>
      </c>
      <c r="AM40" s="9"/>
      <c r="AN40" s="112">
        <v>0</v>
      </c>
      <c r="AO40" s="110">
        <v>0</v>
      </c>
      <c r="AP40" s="110">
        <v>0</v>
      </c>
      <c r="AQ40" s="110">
        <v>0</v>
      </c>
      <c r="AR40" s="110">
        <v>0</v>
      </c>
      <c r="AS40" s="110">
        <v>0</v>
      </c>
      <c r="AT40" s="111">
        <v>0</v>
      </c>
      <c r="AU40" s="9"/>
      <c r="AV40" s="112">
        <v>0</v>
      </c>
      <c r="AW40" s="110">
        <v>0</v>
      </c>
      <c r="AX40" s="110">
        <v>0</v>
      </c>
      <c r="AY40" s="110">
        <v>0</v>
      </c>
      <c r="AZ40" s="110">
        <v>0</v>
      </c>
      <c r="BA40" s="110">
        <v>0</v>
      </c>
      <c r="BB40" s="111">
        <v>0</v>
      </c>
      <c r="BC40" s="110"/>
      <c r="BD40" s="112">
        <v>0</v>
      </c>
      <c r="BE40" s="110">
        <v>0</v>
      </c>
      <c r="BF40" s="110">
        <v>0</v>
      </c>
      <c r="BG40" s="110">
        <v>0</v>
      </c>
      <c r="BH40" s="110">
        <v>0</v>
      </c>
      <c r="BI40" s="110">
        <v>0</v>
      </c>
      <c r="BJ40" s="111">
        <v>0</v>
      </c>
      <c r="BK40" s="114"/>
      <c r="BL40" s="112">
        <v>0</v>
      </c>
      <c r="BM40" s="110">
        <v>0</v>
      </c>
      <c r="BN40" s="122">
        <v>0</v>
      </c>
      <c r="BO40" s="110">
        <v>0</v>
      </c>
      <c r="BP40" s="110">
        <v>0</v>
      </c>
      <c r="BQ40" s="110">
        <v>0</v>
      </c>
      <c r="BR40" s="123">
        <v>0</v>
      </c>
      <c r="BS40" s="114"/>
      <c r="BT40" s="112">
        <v>0</v>
      </c>
      <c r="BU40" s="110">
        <v>0</v>
      </c>
      <c r="BV40" s="122">
        <v>0</v>
      </c>
      <c r="BW40" s="110">
        <v>0</v>
      </c>
      <c r="BX40" s="110">
        <v>0</v>
      </c>
      <c r="BY40" s="110">
        <v>0</v>
      </c>
      <c r="BZ40" s="123">
        <v>0</v>
      </c>
      <c r="CA40" s="114"/>
      <c r="CB40" s="112">
        <v>0</v>
      </c>
      <c r="CC40" s="110">
        <v>0</v>
      </c>
      <c r="CD40" s="122">
        <v>0</v>
      </c>
      <c r="CE40" s="110">
        <v>0</v>
      </c>
      <c r="CF40" s="110">
        <v>0</v>
      </c>
      <c r="CG40" s="110">
        <v>0</v>
      </c>
      <c r="CH40" s="123">
        <v>0</v>
      </c>
    </row>
    <row r="41" spans="1:86" ht="15" customHeight="1" outlineLevel="1" x14ac:dyDescent="0.3">
      <c r="A41" s="43" t="s">
        <v>65</v>
      </c>
      <c r="B41" s="9"/>
      <c r="C41" s="9"/>
      <c r="D41" s="112">
        <v>0</v>
      </c>
      <c r="E41" s="490">
        <f t="shared" si="0"/>
        <v>0</v>
      </c>
      <c r="F41" s="111">
        <v>0</v>
      </c>
      <c r="G41" s="9"/>
      <c r="H41" s="112">
        <v>299</v>
      </c>
      <c r="I41" s="490">
        <v>11</v>
      </c>
      <c r="J41" s="490">
        <v>310</v>
      </c>
      <c r="K41" s="490">
        <v>0</v>
      </c>
      <c r="L41" s="490">
        <v>310</v>
      </c>
      <c r="M41" s="490">
        <f t="shared" si="1"/>
        <v>0</v>
      </c>
      <c r="N41" s="111">
        <v>310</v>
      </c>
      <c r="O41" s="9"/>
      <c r="P41" s="495">
        <v>0</v>
      </c>
      <c r="Q41" s="490">
        <v>0</v>
      </c>
      <c r="R41" s="490">
        <v>0</v>
      </c>
      <c r="S41" s="490">
        <v>0</v>
      </c>
      <c r="T41" s="490">
        <v>0</v>
      </c>
      <c r="U41" s="490">
        <v>0</v>
      </c>
      <c r="V41" s="111">
        <v>0</v>
      </c>
      <c r="W41" s="9"/>
      <c r="X41" s="112">
        <v>0</v>
      </c>
      <c r="Y41" s="110">
        <v>0</v>
      </c>
      <c r="Z41" s="110">
        <v>0</v>
      </c>
      <c r="AA41" s="110">
        <v>0</v>
      </c>
      <c r="AB41" s="110">
        <v>0</v>
      </c>
      <c r="AC41" s="110">
        <v>0</v>
      </c>
      <c r="AD41" s="111">
        <v>0</v>
      </c>
      <c r="AE41" s="9"/>
      <c r="AF41" s="112">
        <v>0</v>
      </c>
      <c r="AG41" s="110">
        <v>0</v>
      </c>
      <c r="AH41" s="110">
        <v>0</v>
      </c>
      <c r="AI41" s="110">
        <v>0</v>
      </c>
      <c r="AJ41" s="110">
        <v>0</v>
      </c>
      <c r="AK41" s="110">
        <v>0</v>
      </c>
      <c r="AL41" s="111">
        <v>0</v>
      </c>
      <c r="AM41" s="9"/>
      <c r="AN41" s="112">
        <v>0</v>
      </c>
      <c r="AO41" s="110">
        <v>0</v>
      </c>
      <c r="AP41" s="110">
        <v>0</v>
      </c>
      <c r="AQ41" s="110">
        <v>0</v>
      </c>
      <c r="AR41" s="110">
        <v>0</v>
      </c>
      <c r="AS41" s="110">
        <v>0</v>
      </c>
      <c r="AT41" s="111">
        <v>0</v>
      </c>
      <c r="AU41" s="9"/>
      <c r="AV41" s="112">
        <v>0</v>
      </c>
      <c r="AW41" s="110">
        <v>0</v>
      </c>
      <c r="AX41" s="110">
        <v>0</v>
      </c>
      <c r="AY41" s="110">
        <v>0</v>
      </c>
      <c r="AZ41" s="110">
        <v>0</v>
      </c>
      <c r="BA41" s="110">
        <v>0</v>
      </c>
      <c r="BB41" s="111">
        <v>0</v>
      </c>
      <c r="BC41" s="110"/>
      <c r="BD41" s="112">
        <v>0</v>
      </c>
      <c r="BE41" s="110">
        <v>0</v>
      </c>
      <c r="BF41" s="110">
        <v>0</v>
      </c>
      <c r="BG41" s="110">
        <v>0</v>
      </c>
      <c r="BH41" s="110">
        <v>0</v>
      </c>
      <c r="BI41" s="110">
        <v>0</v>
      </c>
      <c r="BJ41" s="111">
        <v>0</v>
      </c>
      <c r="BK41" s="114"/>
      <c r="BL41" s="112">
        <v>0</v>
      </c>
      <c r="BM41" s="110">
        <v>0</v>
      </c>
      <c r="BN41" s="122">
        <v>0</v>
      </c>
      <c r="BO41" s="110">
        <v>0</v>
      </c>
      <c r="BP41" s="110">
        <v>0</v>
      </c>
      <c r="BQ41" s="110">
        <v>0</v>
      </c>
      <c r="BR41" s="123">
        <v>0</v>
      </c>
      <c r="BS41" s="114"/>
      <c r="BT41" s="112">
        <v>0</v>
      </c>
      <c r="BU41" s="110">
        <v>0</v>
      </c>
      <c r="BV41" s="122">
        <v>0</v>
      </c>
      <c r="BW41" s="110">
        <v>0</v>
      </c>
      <c r="BX41" s="110">
        <v>0</v>
      </c>
      <c r="BY41" s="110">
        <v>0</v>
      </c>
      <c r="BZ41" s="123">
        <v>0</v>
      </c>
      <c r="CA41" s="114"/>
      <c r="CB41" s="112">
        <v>4225</v>
      </c>
      <c r="CC41" s="110">
        <v>129</v>
      </c>
      <c r="CD41" s="122">
        <v>4354</v>
      </c>
      <c r="CE41" s="110">
        <v>123</v>
      </c>
      <c r="CF41" s="110">
        <v>4477</v>
      </c>
      <c r="CG41" s="110">
        <v>62</v>
      </c>
      <c r="CH41" s="123">
        <v>4539</v>
      </c>
    </row>
    <row r="42" spans="1:86" ht="15" customHeight="1" outlineLevel="1" x14ac:dyDescent="0.3">
      <c r="A42" s="43" t="s">
        <v>66</v>
      </c>
      <c r="B42" s="9"/>
      <c r="C42" s="9"/>
      <c r="D42" s="112">
        <v>0</v>
      </c>
      <c r="E42" s="490">
        <f t="shared" si="0"/>
        <v>0</v>
      </c>
      <c r="F42" s="111">
        <v>0</v>
      </c>
      <c r="G42" s="9"/>
      <c r="H42" s="112">
        <v>0</v>
      </c>
      <c r="I42" s="490">
        <v>0</v>
      </c>
      <c r="J42" s="490">
        <v>0</v>
      </c>
      <c r="K42" s="490">
        <v>0</v>
      </c>
      <c r="L42" s="490">
        <v>0</v>
      </c>
      <c r="M42" s="490">
        <f t="shared" si="1"/>
        <v>0</v>
      </c>
      <c r="N42" s="111">
        <v>0</v>
      </c>
      <c r="O42" s="9"/>
      <c r="P42" s="495">
        <v>0</v>
      </c>
      <c r="Q42" s="490">
        <v>0</v>
      </c>
      <c r="R42" s="490">
        <v>0</v>
      </c>
      <c r="S42" s="490">
        <v>0</v>
      </c>
      <c r="T42" s="490">
        <v>0</v>
      </c>
      <c r="U42" s="490">
        <v>0</v>
      </c>
      <c r="V42" s="111">
        <v>0</v>
      </c>
      <c r="W42" s="9"/>
      <c r="X42" s="112">
        <v>0</v>
      </c>
      <c r="Y42" s="110">
        <v>0</v>
      </c>
      <c r="Z42" s="110">
        <v>0</v>
      </c>
      <c r="AA42" s="110">
        <v>0</v>
      </c>
      <c r="AB42" s="110">
        <v>0</v>
      </c>
      <c r="AC42" s="110">
        <v>0</v>
      </c>
      <c r="AD42" s="111">
        <v>0</v>
      </c>
      <c r="AE42" s="9"/>
      <c r="AF42" s="112">
        <v>0</v>
      </c>
      <c r="AG42" s="110">
        <v>0</v>
      </c>
      <c r="AH42" s="110">
        <v>0</v>
      </c>
      <c r="AI42" s="110">
        <v>0</v>
      </c>
      <c r="AJ42" s="110">
        <v>0</v>
      </c>
      <c r="AK42" s="110">
        <v>0</v>
      </c>
      <c r="AL42" s="111">
        <v>0</v>
      </c>
      <c r="AM42" s="9"/>
      <c r="AN42" s="112">
        <v>0</v>
      </c>
      <c r="AO42" s="110">
        <v>0</v>
      </c>
      <c r="AP42" s="110">
        <v>0</v>
      </c>
      <c r="AQ42" s="110">
        <v>0</v>
      </c>
      <c r="AR42" s="110">
        <v>0</v>
      </c>
      <c r="AS42" s="110">
        <v>0</v>
      </c>
      <c r="AT42" s="111">
        <v>0</v>
      </c>
      <c r="AU42" s="9"/>
      <c r="AV42" s="112">
        <v>0</v>
      </c>
      <c r="AW42" s="110">
        <v>0</v>
      </c>
      <c r="AX42" s="110">
        <v>0</v>
      </c>
      <c r="AY42" s="110">
        <v>0</v>
      </c>
      <c r="AZ42" s="110">
        <v>0</v>
      </c>
      <c r="BA42" s="110">
        <v>0</v>
      </c>
      <c r="BB42" s="111">
        <v>0</v>
      </c>
      <c r="BC42" s="110"/>
      <c r="BD42" s="112">
        <v>0</v>
      </c>
      <c r="BE42" s="110">
        <v>0</v>
      </c>
      <c r="BF42" s="110">
        <v>0</v>
      </c>
      <c r="BG42" s="110">
        <v>0</v>
      </c>
      <c r="BH42" s="110">
        <v>0</v>
      </c>
      <c r="BI42" s="110">
        <v>0</v>
      </c>
      <c r="BJ42" s="111">
        <v>0</v>
      </c>
      <c r="BK42" s="114"/>
      <c r="BL42" s="112">
        <v>0</v>
      </c>
      <c r="BM42" s="110">
        <v>0</v>
      </c>
      <c r="BN42" s="122">
        <v>0</v>
      </c>
      <c r="BO42" s="110">
        <v>0</v>
      </c>
      <c r="BP42" s="110">
        <v>0</v>
      </c>
      <c r="BQ42" s="110">
        <v>0</v>
      </c>
      <c r="BR42" s="123">
        <v>0</v>
      </c>
      <c r="BS42" s="114"/>
      <c r="BT42" s="112">
        <v>0</v>
      </c>
      <c r="BU42" s="110">
        <v>0</v>
      </c>
      <c r="BV42" s="122">
        <v>0</v>
      </c>
      <c r="BW42" s="110">
        <v>0</v>
      </c>
      <c r="BX42" s="110">
        <v>0</v>
      </c>
      <c r="BY42" s="110">
        <v>0</v>
      </c>
      <c r="BZ42" s="123">
        <v>0</v>
      </c>
      <c r="CA42" s="114"/>
      <c r="CB42" s="112">
        <v>0</v>
      </c>
      <c r="CC42" s="110">
        <v>0</v>
      </c>
      <c r="CD42" s="122">
        <v>0</v>
      </c>
      <c r="CE42" s="110">
        <v>0</v>
      </c>
      <c r="CF42" s="110">
        <v>0</v>
      </c>
      <c r="CG42" s="110">
        <v>0</v>
      </c>
      <c r="CH42" s="123">
        <v>0</v>
      </c>
    </row>
    <row r="43" spans="1:86" ht="15" customHeight="1" outlineLevel="1" x14ac:dyDescent="0.3">
      <c r="A43" s="43" t="s">
        <v>67</v>
      </c>
      <c r="B43" s="9"/>
      <c r="C43" s="9"/>
      <c r="D43" s="112">
        <v>0</v>
      </c>
      <c r="E43" s="490">
        <f t="shared" si="0"/>
        <v>0</v>
      </c>
      <c r="F43" s="111">
        <v>0</v>
      </c>
      <c r="G43" s="9"/>
      <c r="H43" s="112">
        <v>0</v>
      </c>
      <c r="I43" s="490">
        <v>0</v>
      </c>
      <c r="J43" s="490">
        <v>0</v>
      </c>
      <c r="K43" s="490">
        <v>0</v>
      </c>
      <c r="L43" s="490">
        <v>0</v>
      </c>
      <c r="M43" s="490">
        <f t="shared" si="1"/>
        <v>0</v>
      </c>
      <c r="N43" s="111">
        <v>0</v>
      </c>
      <c r="O43" s="9"/>
      <c r="P43" s="495">
        <v>0</v>
      </c>
      <c r="Q43" s="490">
        <v>0</v>
      </c>
      <c r="R43" s="490">
        <v>0</v>
      </c>
      <c r="S43" s="490">
        <v>0</v>
      </c>
      <c r="T43" s="490">
        <v>0</v>
      </c>
      <c r="U43" s="490">
        <v>0</v>
      </c>
      <c r="V43" s="111">
        <v>0</v>
      </c>
      <c r="W43" s="9"/>
      <c r="X43" s="112">
        <v>0</v>
      </c>
      <c r="Y43" s="110">
        <v>0</v>
      </c>
      <c r="Z43" s="110">
        <v>0</v>
      </c>
      <c r="AA43" s="110">
        <v>0</v>
      </c>
      <c r="AB43" s="110">
        <v>0</v>
      </c>
      <c r="AC43" s="110">
        <v>0</v>
      </c>
      <c r="AD43" s="111">
        <v>0</v>
      </c>
      <c r="AE43" s="9"/>
      <c r="AF43" s="112">
        <v>0</v>
      </c>
      <c r="AG43" s="110">
        <v>0</v>
      </c>
      <c r="AH43" s="110">
        <v>0</v>
      </c>
      <c r="AI43" s="110">
        <v>0</v>
      </c>
      <c r="AJ43" s="110">
        <v>0</v>
      </c>
      <c r="AK43" s="110">
        <v>0</v>
      </c>
      <c r="AL43" s="111">
        <v>0</v>
      </c>
      <c r="AM43" s="9"/>
      <c r="AN43" s="112">
        <v>0</v>
      </c>
      <c r="AO43" s="110">
        <v>0</v>
      </c>
      <c r="AP43" s="110">
        <v>0</v>
      </c>
      <c r="AQ43" s="110">
        <v>0</v>
      </c>
      <c r="AR43" s="110">
        <v>0</v>
      </c>
      <c r="AS43" s="110">
        <v>0</v>
      </c>
      <c r="AT43" s="111">
        <v>0</v>
      </c>
      <c r="AU43" s="9"/>
      <c r="AV43" s="112">
        <v>0</v>
      </c>
      <c r="AW43" s="110">
        <v>0</v>
      </c>
      <c r="AX43" s="110">
        <v>0</v>
      </c>
      <c r="AY43" s="110">
        <v>0</v>
      </c>
      <c r="AZ43" s="110">
        <v>0</v>
      </c>
      <c r="BA43" s="110">
        <v>0</v>
      </c>
      <c r="BB43" s="111">
        <v>0</v>
      </c>
      <c r="BC43" s="110"/>
      <c r="BD43" s="112">
        <v>0</v>
      </c>
      <c r="BE43" s="110">
        <v>0</v>
      </c>
      <c r="BF43" s="110">
        <v>0</v>
      </c>
      <c r="BG43" s="110">
        <v>0</v>
      </c>
      <c r="BH43" s="110">
        <v>0</v>
      </c>
      <c r="BI43" s="110">
        <v>0</v>
      </c>
      <c r="BJ43" s="111">
        <v>0</v>
      </c>
      <c r="BK43" s="114"/>
      <c r="BL43" s="112">
        <v>0</v>
      </c>
      <c r="BM43" s="110">
        <v>0</v>
      </c>
      <c r="BN43" s="110">
        <v>0</v>
      </c>
      <c r="BO43" s="110">
        <v>0</v>
      </c>
      <c r="BP43" s="110">
        <v>0</v>
      </c>
      <c r="BQ43" s="110">
        <v>0</v>
      </c>
      <c r="BR43" s="111">
        <v>0</v>
      </c>
      <c r="BS43" s="114"/>
      <c r="BT43" s="112">
        <v>0</v>
      </c>
      <c r="BU43" s="110">
        <v>0</v>
      </c>
      <c r="BV43" s="110">
        <v>0</v>
      </c>
      <c r="BW43" s="110">
        <v>0</v>
      </c>
      <c r="BX43" s="110">
        <v>0</v>
      </c>
      <c r="BY43" s="110">
        <v>0</v>
      </c>
      <c r="BZ43" s="111">
        <v>0</v>
      </c>
      <c r="CA43" s="114"/>
      <c r="CB43" s="112">
        <v>0</v>
      </c>
      <c r="CC43" s="110">
        <v>0</v>
      </c>
      <c r="CD43" s="110">
        <v>0</v>
      </c>
      <c r="CE43" s="110">
        <v>0</v>
      </c>
      <c r="CF43" s="110">
        <v>0</v>
      </c>
      <c r="CG43" s="110">
        <v>0</v>
      </c>
      <c r="CH43" s="111">
        <v>0</v>
      </c>
    </row>
    <row r="44" spans="1:86" ht="15" customHeight="1" outlineLevel="1" x14ac:dyDescent="0.3">
      <c r="A44" s="43" t="s">
        <v>14</v>
      </c>
      <c r="B44" s="9"/>
      <c r="C44" s="9"/>
      <c r="D44" s="112"/>
      <c r="E44" s="490"/>
      <c r="F44" s="111"/>
      <c r="G44" s="9"/>
      <c r="H44" s="112"/>
      <c r="I44" s="490"/>
      <c r="J44" s="490"/>
      <c r="K44" s="490"/>
      <c r="L44" s="490"/>
      <c r="M44" s="490"/>
      <c r="N44" s="111"/>
      <c r="O44" s="9"/>
      <c r="P44" s="495"/>
      <c r="Q44" s="490"/>
      <c r="R44" s="490"/>
      <c r="S44" s="490"/>
      <c r="T44" s="490"/>
      <c r="U44" s="490"/>
      <c r="V44" s="111"/>
      <c r="W44" s="9"/>
      <c r="X44" s="112"/>
      <c r="Y44" s="110"/>
      <c r="Z44" s="110"/>
      <c r="AA44" s="110"/>
      <c r="AB44" s="110"/>
      <c r="AC44" s="110"/>
      <c r="AD44" s="111"/>
      <c r="AE44" s="9"/>
      <c r="AF44" s="112"/>
      <c r="AG44" s="110"/>
      <c r="AH44" s="110"/>
      <c r="AI44" s="110"/>
      <c r="AJ44" s="110"/>
      <c r="AK44" s="110"/>
      <c r="AL44" s="111"/>
      <c r="AM44" s="9"/>
      <c r="AN44" s="112"/>
      <c r="AO44" s="110"/>
      <c r="AP44" s="110"/>
      <c r="AQ44" s="110"/>
      <c r="AR44" s="110"/>
      <c r="AS44" s="110"/>
      <c r="AT44" s="111"/>
      <c r="AU44" s="9"/>
      <c r="AV44" s="112"/>
      <c r="AW44" s="110"/>
      <c r="AX44" s="110"/>
      <c r="AY44" s="110"/>
      <c r="AZ44" s="110"/>
      <c r="BA44" s="110"/>
      <c r="BB44" s="111"/>
      <c r="BC44" s="110"/>
      <c r="BD44" s="112"/>
      <c r="BE44" s="110"/>
      <c r="BF44" s="110"/>
      <c r="BG44" s="110"/>
      <c r="BH44" s="110"/>
      <c r="BI44" s="110"/>
      <c r="BJ44" s="111"/>
      <c r="BK44" s="114"/>
      <c r="BL44" s="112"/>
      <c r="BM44" s="110"/>
      <c r="BN44" s="122"/>
      <c r="BO44" s="110"/>
      <c r="BP44" s="110"/>
      <c r="BQ44" s="110"/>
      <c r="BR44" s="123"/>
      <c r="BS44" s="114"/>
      <c r="BT44" s="112"/>
      <c r="BU44" s="110"/>
      <c r="BV44" s="122"/>
      <c r="BW44" s="110"/>
      <c r="BX44" s="110"/>
      <c r="BY44" s="110"/>
      <c r="BZ44" s="123"/>
      <c r="CA44" s="114"/>
      <c r="CB44" s="112"/>
      <c r="CC44" s="110"/>
      <c r="CD44" s="122"/>
      <c r="CE44" s="110"/>
      <c r="CF44" s="110"/>
      <c r="CG44" s="110"/>
      <c r="CH44" s="123"/>
    </row>
    <row r="45" spans="1:86" ht="17.25" customHeight="1" outlineLevel="1" x14ac:dyDescent="0.45">
      <c r="A45" s="43" t="s">
        <v>36</v>
      </c>
      <c r="B45" s="9"/>
      <c r="C45" s="9"/>
      <c r="D45" s="117">
        <v>0</v>
      </c>
      <c r="E45" s="513">
        <f t="shared" si="0"/>
        <v>0</v>
      </c>
      <c r="F45" s="119">
        <v>0</v>
      </c>
      <c r="G45" s="9"/>
      <c r="H45" s="117">
        <v>0</v>
      </c>
      <c r="I45" s="513">
        <v>0</v>
      </c>
      <c r="J45" s="513">
        <v>0</v>
      </c>
      <c r="K45" s="513">
        <v>-51</v>
      </c>
      <c r="L45" s="513">
        <v>-51</v>
      </c>
      <c r="M45" s="513">
        <f t="shared" si="1"/>
        <v>59</v>
      </c>
      <c r="N45" s="119">
        <v>8</v>
      </c>
      <c r="O45" s="9"/>
      <c r="P45" s="117">
        <v>0</v>
      </c>
      <c r="Q45" s="513">
        <v>0</v>
      </c>
      <c r="R45" s="513">
        <v>0</v>
      </c>
      <c r="S45" s="513">
        <v>-1</v>
      </c>
      <c r="T45" s="513">
        <v>-1</v>
      </c>
      <c r="U45" s="513">
        <v>10</v>
      </c>
      <c r="V45" s="119">
        <v>9</v>
      </c>
      <c r="W45" s="9"/>
      <c r="X45" s="117">
        <v>-2</v>
      </c>
      <c r="Y45" s="118">
        <v>0</v>
      </c>
      <c r="Z45" s="118">
        <v>-2</v>
      </c>
      <c r="AA45" s="118">
        <v>-1</v>
      </c>
      <c r="AB45" s="118">
        <v>-3</v>
      </c>
      <c r="AC45" s="118">
        <v>4</v>
      </c>
      <c r="AD45" s="119">
        <v>1</v>
      </c>
      <c r="AE45" s="9"/>
      <c r="AF45" s="117">
        <v>0</v>
      </c>
      <c r="AG45" s="118">
        <v>0</v>
      </c>
      <c r="AH45" s="118">
        <v>0</v>
      </c>
      <c r="AI45" s="118">
        <v>0</v>
      </c>
      <c r="AJ45" s="118">
        <v>0</v>
      </c>
      <c r="AK45" s="118">
        <v>0</v>
      </c>
      <c r="AL45" s="119">
        <v>0</v>
      </c>
      <c r="AM45" s="9"/>
      <c r="AN45" s="117">
        <v>0</v>
      </c>
      <c r="AO45" s="118">
        <v>0</v>
      </c>
      <c r="AP45" s="118">
        <v>0</v>
      </c>
      <c r="AQ45" s="118">
        <v>0</v>
      </c>
      <c r="AR45" s="118">
        <v>0</v>
      </c>
      <c r="AS45" s="118">
        <v>0</v>
      </c>
      <c r="AT45" s="119">
        <v>0</v>
      </c>
      <c r="AU45" s="9"/>
      <c r="AV45" s="117">
        <v>0</v>
      </c>
      <c r="AW45" s="118">
        <v>0</v>
      </c>
      <c r="AX45" s="118">
        <v>0</v>
      </c>
      <c r="AY45" s="118">
        <v>0</v>
      </c>
      <c r="AZ45" s="118">
        <v>0</v>
      </c>
      <c r="BA45" s="118">
        <v>0</v>
      </c>
      <c r="BB45" s="119">
        <v>0</v>
      </c>
      <c r="BC45" s="118"/>
      <c r="BD45" s="117">
        <v>0</v>
      </c>
      <c r="BE45" s="118">
        <v>0</v>
      </c>
      <c r="BF45" s="118">
        <v>0</v>
      </c>
      <c r="BG45" s="118">
        <v>0</v>
      </c>
      <c r="BH45" s="118">
        <v>0</v>
      </c>
      <c r="BI45" s="118">
        <v>0</v>
      </c>
      <c r="BJ45" s="119">
        <v>0</v>
      </c>
      <c r="BK45" s="114"/>
      <c r="BL45" s="117">
        <v>0</v>
      </c>
      <c r="BM45" s="118">
        <v>0</v>
      </c>
      <c r="BN45" s="118">
        <v>0</v>
      </c>
      <c r="BO45" s="118">
        <v>0</v>
      </c>
      <c r="BP45" s="118">
        <v>0</v>
      </c>
      <c r="BQ45" s="118">
        <v>0</v>
      </c>
      <c r="BR45" s="119">
        <v>0</v>
      </c>
      <c r="BS45" s="114"/>
      <c r="BT45" s="117">
        <v>0</v>
      </c>
      <c r="BU45" s="118">
        <v>0</v>
      </c>
      <c r="BV45" s="118">
        <v>0</v>
      </c>
      <c r="BW45" s="118">
        <v>0</v>
      </c>
      <c r="BX45" s="118">
        <v>0</v>
      </c>
      <c r="BY45" s="118">
        <v>0</v>
      </c>
      <c r="BZ45" s="119">
        <v>0</v>
      </c>
      <c r="CA45" s="114"/>
      <c r="CB45" s="117">
        <v>0</v>
      </c>
      <c r="CC45" s="118">
        <v>0</v>
      </c>
      <c r="CD45" s="118">
        <v>0</v>
      </c>
      <c r="CE45" s="118">
        <v>0</v>
      </c>
      <c r="CF45" s="118">
        <v>0</v>
      </c>
      <c r="CG45" s="118">
        <v>0</v>
      </c>
      <c r="CH45" s="119">
        <v>0</v>
      </c>
    </row>
    <row r="46" spans="1:86" s="105" customFormat="1" x14ac:dyDescent="0.3">
      <c r="A46" s="89" t="s">
        <v>68</v>
      </c>
      <c r="B46" s="9"/>
      <c r="C46" s="9"/>
      <c r="D46" s="113">
        <f>SUM(D36:D45)</f>
        <v>5484</v>
      </c>
      <c r="E46" s="491">
        <f t="shared" si="0"/>
        <v>7201</v>
      </c>
      <c r="F46" s="109">
        <f>SUM(F36:F45)</f>
        <v>12685</v>
      </c>
      <c r="G46" s="9"/>
      <c r="H46" s="113">
        <f>SUM(H36:H45)</f>
        <v>5016</v>
      </c>
      <c r="I46" s="491">
        <f>SUM(I36:I45)</f>
        <v>4532</v>
      </c>
      <c r="J46" s="491">
        <f t="shared" ref="J46:M46" si="2">SUM(J36:J45)</f>
        <v>9548</v>
      </c>
      <c r="K46" s="491">
        <f t="shared" si="2"/>
        <v>6583</v>
      </c>
      <c r="L46" s="491">
        <f t="shared" si="2"/>
        <v>16131</v>
      </c>
      <c r="M46" s="491">
        <f t="shared" si="2"/>
        <v>4932</v>
      </c>
      <c r="N46" s="109">
        <f>SUM(N36:N45)</f>
        <v>21063</v>
      </c>
      <c r="O46" s="9"/>
      <c r="P46" s="113">
        <f>SUM(P36:P45)</f>
        <v>3300</v>
      </c>
      <c r="Q46" s="491">
        <f>SUM(Q36:Q45)</f>
        <v>3104</v>
      </c>
      <c r="R46" s="491">
        <f t="shared" ref="R46" si="3">SUM(R36:R45)</f>
        <v>6404</v>
      </c>
      <c r="S46" s="491">
        <f t="shared" ref="S46" si="4">SUM(S36:S45)</f>
        <v>1194</v>
      </c>
      <c r="T46" s="491">
        <f t="shared" ref="T46" si="5">SUM(T36:T45)</f>
        <v>7598</v>
      </c>
      <c r="U46" s="491">
        <f t="shared" ref="U46" si="6">SUM(U36:U45)</f>
        <v>1189</v>
      </c>
      <c r="V46" s="109">
        <f>SUM(V36:V45)</f>
        <v>8787</v>
      </c>
      <c r="W46" s="9"/>
      <c r="X46" s="113">
        <f>SUM(X36:X45)</f>
        <v>3085</v>
      </c>
      <c r="Y46" s="491">
        <f>SUM(Y36:Y45)</f>
        <v>3828</v>
      </c>
      <c r="Z46" s="491">
        <f t="shared" ref="Z46" si="7">SUM(Z36:Z45)</f>
        <v>6913</v>
      </c>
      <c r="AA46" s="491">
        <f t="shared" ref="AA46" si="8">SUM(AA36:AA45)</f>
        <v>4322</v>
      </c>
      <c r="AB46" s="491">
        <f t="shared" ref="AB46" si="9">SUM(AB36:AB45)</f>
        <v>11235</v>
      </c>
      <c r="AC46" s="491">
        <f t="shared" ref="AC46" si="10">SUM(AC36:AC45)</f>
        <v>3641</v>
      </c>
      <c r="AD46" s="109">
        <f>SUM(AD36:AD45)</f>
        <v>14876</v>
      </c>
      <c r="AE46" s="9"/>
      <c r="AF46" s="113">
        <f>SUM(AF36:AF45)</f>
        <v>3273</v>
      </c>
      <c r="AG46" s="491">
        <f>SUM(AG36:AG45)</f>
        <v>4557</v>
      </c>
      <c r="AH46" s="491">
        <f t="shared" ref="AH46" si="11">SUM(AH36:AH45)</f>
        <v>7830</v>
      </c>
      <c r="AI46" s="491">
        <f t="shared" ref="AI46" si="12">SUM(AI36:AI45)</f>
        <v>3900</v>
      </c>
      <c r="AJ46" s="491">
        <f t="shared" ref="AJ46" si="13">SUM(AJ36:AJ45)</f>
        <v>11730</v>
      </c>
      <c r="AK46" s="491">
        <f t="shared" ref="AK46" si="14">SUM(AK36:AK45)</f>
        <v>1746</v>
      </c>
      <c r="AL46" s="109">
        <f>SUM(AL36:AL45)</f>
        <v>13476</v>
      </c>
      <c r="AM46" s="9"/>
      <c r="AN46" s="113">
        <f>SUM(AN36:AN45)</f>
        <v>2565</v>
      </c>
      <c r="AO46" s="491">
        <f>SUM(AO36:AO45)</f>
        <v>3359</v>
      </c>
      <c r="AP46" s="491">
        <f t="shared" ref="AP46" si="15">SUM(AP36:AP45)</f>
        <v>5924</v>
      </c>
      <c r="AQ46" s="491">
        <f t="shared" ref="AQ46" si="16">SUM(AQ36:AQ45)</f>
        <v>3500</v>
      </c>
      <c r="AR46" s="491">
        <f t="shared" ref="AR46" si="17">SUM(AR36:AR45)</f>
        <v>9424</v>
      </c>
      <c r="AS46" s="491">
        <f t="shared" ref="AS46" si="18">SUM(AS36:AS45)</f>
        <v>364</v>
      </c>
      <c r="AT46" s="109">
        <f>SUM(AT36:AT45)</f>
        <v>9788</v>
      </c>
      <c r="AU46" s="9"/>
      <c r="AV46" s="113">
        <f>SUM(AV36:AV45)</f>
        <v>2917</v>
      </c>
      <c r="AW46" s="491">
        <f>SUM(AW36:AW45)</f>
        <v>4664</v>
      </c>
      <c r="AX46" s="491">
        <f t="shared" ref="AX46" si="19">SUM(AX36:AX45)</f>
        <v>7581</v>
      </c>
      <c r="AY46" s="491">
        <f t="shared" ref="AY46" si="20">SUM(AY36:AY45)</f>
        <v>3215</v>
      </c>
      <c r="AZ46" s="491">
        <f t="shared" ref="AZ46" si="21">SUM(AZ36:AZ45)</f>
        <v>10796</v>
      </c>
      <c r="BA46" s="491">
        <f t="shared" ref="BA46" si="22">SUM(BA36:BA45)</f>
        <v>1514</v>
      </c>
      <c r="BB46" s="109">
        <f>SUM(BB36:BB45)</f>
        <v>12310</v>
      </c>
      <c r="BC46" s="108"/>
      <c r="BD46" s="113">
        <f>SUM(BD36:BD45)</f>
        <v>3972</v>
      </c>
      <c r="BE46" s="491">
        <f>SUM(BE36:BE45)</f>
        <v>3934</v>
      </c>
      <c r="BF46" s="491">
        <f t="shared" ref="BF46" si="23">SUM(BF36:BF45)</f>
        <v>7906</v>
      </c>
      <c r="BG46" s="491">
        <f t="shared" ref="BG46" si="24">SUM(BG36:BG45)</f>
        <v>5286</v>
      </c>
      <c r="BH46" s="491">
        <f t="shared" ref="BH46" si="25">SUM(BH36:BH45)</f>
        <v>13192</v>
      </c>
      <c r="BI46" s="491">
        <f t="shared" ref="BI46" si="26">SUM(BI36:BI45)</f>
        <v>3293</v>
      </c>
      <c r="BJ46" s="109">
        <f>SUM(BJ36:BJ45)</f>
        <v>16485</v>
      </c>
      <c r="BK46" s="114"/>
      <c r="BL46" s="113">
        <f>SUM(BL36:BL45)</f>
        <v>3557</v>
      </c>
      <c r="BM46" s="491">
        <f>SUM(BM36:BM45)</f>
        <v>4779</v>
      </c>
      <c r="BN46" s="491">
        <f t="shared" ref="BN46" si="27">SUM(BN36:BN45)</f>
        <v>8336</v>
      </c>
      <c r="BO46" s="491">
        <f t="shared" ref="BO46" si="28">SUM(BO36:BO45)</f>
        <v>4333</v>
      </c>
      <c r="BP46" s="491">
        <f t="shared" ref="BP46" si="29">SUM(BP36:BP45)</f>
        <v>12669</v>
      </c>
      <c r="BQ46" s="491">
        <f t="shared" ref="BQ46" si="30">SUM(BQ36:BQ45)</f>
        <v>3154</v>
      </c>
      <c r="BR46" s="109">
        <f>SUM(BR36:BR45)</f>
        <v>15823</v>
      </c>
      <c r="BS46" s="114"/>
      <c r="BT46" s="113">
        <f>SUM(BT36:BT45)</f>
        <v>3618</v>
      </c>
      <c r="BU46" s="491">
        <f>SUM(BU36:BU45)</f>
        <v>5279</v>
      </c>
      <c r="BV46" s="491">
        <f t="shared" ref="BV46" si="31">SUM(BV36:BV45)</f>
        <v>8897</v>
      </c>
      <c r="BW46" s="491">
        <f t="shared" ref="BW46" si="32">SUM(BW36:BW45)</f>
        <v>4757</v>
      </c>
      <c r="BX46" s="491">
        <f t="shared" ref="BX46" si="33">SUM(BX36:BX45)</f>
        <v>13654</v>
      </c>
      <c r="BY46" s="491">
        <f t="shared" ref="BY46" si="34">SUM(BY36:BY45)</f>
        <v>3540</v>
      </c>
      <c r="BZ46" s="109">
        <f>SUM(BZ36:BZ45)</f>
        <v>17194</v>
      </c>
      <c r="CA46" s="114"/>
      <c r="CB46" s="113">
        <f>SUM(CB36:CB45)</f>
        <v>1650</v>
      </c>
      <c r="CC46" s="491">
        <f>SUM(CC36:CC45)</f>
        <v>4403</v>
      </c>
      <c r="CD46" s="491">
        <f t="shared" ref="CD46" si="35">SUM(CD36:CD45)</f>
        <v>6053</v>
      </c>
      <c r="CE46" s="491">
        <f t="shared" ref="CE46" si="36">SUM(CE36:CE45)</f>
        <v>4129</v>
      </c>
      <c r="CF46" s="491">
        <f t="shared" ref="CF46" si="37">SUM(CF36:CF45)</f>
        <v>10182</v>
      </c>
      <c r="CG46" s="491">
        <f t="shared" ref="CG46" si="38">SUM(CG36:CG45)</f>
        <v>3315</v>
      </c>
      <c r="CH46" s="109">
        <f>SUM(CH36:CH45)</f>
        <v>13497</v>
      </c>
    </row>
    <row r="47" spans="1:86" x14ac:dyDescent="0.3">
      <c r="A47" s="43"/>
      <c r="B47" s="9"/>
      <c r="C47" s="9"/>
      <c r="D47" s="495"/>
      <c r="E47" s="494"/>
      <c r="F47" s="554"/>
      <c r="G47" s="9"/>
      <c r="H47" s="495"/>
      <c r="I47" s="494"/>
      <c r="J47" s="494"/>
      <c r="K47" s="494"/>
      <c r="L47" s="494"/>
      <c r="M47" s="494"/>
      <c r="N47" s="554"/>
      <c r="O47" s="9"/>
      <c r="P47" s="495"/>
      <c r="Q47" s="491"/>
      <c r="R47" s="491"/>
      <c r="S47" s="491"/>
      <c r="T47" s="491"/>
      <c r="U47" s="491"/>
      <c r="V47" s="109"/>
      <c r="W47" s="9"/>
      <c r="X47" s="113"/>
      <c r="Y47" s="108"/>
      <c r="Z47" s="108"/>
      <c r="AA47" s="108"/>
      <c r="AB47" s="108"/>
      <c r="AC47" s="108"/>
      <c r="AD47" s="109"/>
      <c r="AE47" s="9"/>
      <c r="AF47" s="113"/>
      <c r="AG47" s="108"/>
      <c r="AH47" s="108"/>
      <c r="AI47" s="108"/>
      <c r="AJ47" s="108"/>
      <c r="AK47" s="108"/>
      <c r="AL47" s="109"/>
      <c r="AM47" s="9"/>
      <c r="AN47" s="113"/>
      <c r="AO47" s="108"/>
      <c r="AP47" s="108"/>
      <c r="AQ47" s="108"/>
      <c r="AR47" s="108"/>
      <c r="AS47" s="108"/>
      <c r="AT47" s="109"/>
      <c r="AU47" s="9"/>
      <c r="AV47" s="113"/>
      <c r="AW47" s="108"/>
      <c r="AX47" s="108"/>
      <c r="AY47" s="108"/>
      <c r="AZ47" s="108"/>
      <c r="BA47" s="108"/>
      <c r="BB47" s="109"/>
      <c r="BC47" s="108"/>
      <c r="BD47" s="113"/>
      <c r="BE47" s="108"/>
      <c r="BF47" s="108"/>
      <c r="BG47" s="108"/>
      <c r="BH47" s="108"/>
      <c r="BI47" s="108"/>
      <c r="BJ47" s="109"/>
      <c r="BK47" s="78"/>
      <c r="BL47" s="113"/>
      <c r="BM47" s="116"/>
      <c r="BN47" s="116"/>
      <c r="BO47" s="116"/>
      <c r="BP47" s="116"/>
      <c r="BQ47" s="116"/>
      <c r="BR47" s="126"/>
      <c r="BS47" s="78"/>
      <c r="BT47" s="113"/>
      <c r="BU47" s="116"/>
      <c r="BV47" s="116"/>
      <c r="BW47" s="116"/>
      <c r="BX47" s="116"/>
      <c r="BY47" s="116"/>
      <c r="BZ47" s="126"/>
      <c r="CA47" s="78"/>
      <c r="CB47" s="113"/>
      <c r="CC47" s="116"/>
      <c r="CD47" s="116"/>
      <c r="CE47" s="116"/>
      <c r="CF47" s="116"/>
      <c r="CG47" s="116"/>
      <c r="CH47" s="126"/>
    </row>
    <row r="48" spans="1:86" x14ac:dyDescent="0.3">
      <c r="A48" s="43"/>
      <c r="B48" s="9"/>
      <c r="C48" s="9"/>
      <c r="D48" s="495"/>
      <c r="E48" s="494"/>
      <c r="F48" s="554"/>
      <c r="G48" s="9"/>
      <c r="H48" s="495"/>
      <c r="I48" s="494"/>
      <c r="J48" s="494"/>
      <c r="K48" s="494"/>
      <c r="L48" s="494"/>
      <c r="M48" s="494"/>
      <c r="N48" s="554"/>
      <c r="O48" s="9"/>
      <c r="P48" s="495"/>
      <c r="Q48" s="491"/>
      <c r="R48" s="491"/>
      <c r="S48" s="491"/>
      <c r="T48" s="491"/>
      <c r="U48" s="491"/>
      <c r="V48" s="109"/>
      <c r="W48" s="9"/>
      <c r="X48" s="113"/>
      <c r="Y48" s="108"/>
      <c r="Z48" s="108"/>
      <c r="AA48" s="108"/>
      <c r="AB48" s="108"/>
      <c r="AC48" s="108"/>
      <c r="AD48" s="109"/>
      <c r="AE48" s="9"/>
      <c r="AF48" s="113"/>
      <c r="AG48" s="108"/>
      <c r="AH48" s="108"/>
      <c r="AI48" s="108"/>
      <c r="AJ48" s="108"/>
      <c r="AK48" s="108"/>
      <c r="AL48" s="109"/>
      <c r="AM48" s="9"/>
      <c r="AN48" s="113"/>
      <c r="AO48" s="108"/>
      <c r="AP48" s="108"/>
      <c r="AQ48" s="108"/>
      <c r="AR48" s="108"/>
      <c r="AS48" s="108"/>
      <c r="AT48" s="109"/>
      <c r="AU48" s="9"/>
      <c r="AV48" s="113"/>
      <c r="AW48" s="108"/>
      <c r="AX48" s="108"/>
      <c r="AY48" s="108"/>
      <c r="AZ48" s="108"/>
      <c r="BA48" s="108"/>
      <c r="BB48" s="109"/>
      <c r="BC48" s="108"/>
      <c r="BD48" s="113"/>
      <c r="BE48" s="108"/>
      <c r="BF48" s="108"/>
      <c r="BG48" s="108"/>
      <c r="BH48" s="108"/>
      <c r="BI48" s="108"/>
      <c r="BJ48" s="109"/>
      <c r="BK48" s="78"/>
      <c r="BL48" s="113"/>
      <c r="BM48" s="116"/>
      <c r="BN48" s="116"/>
      <c r="BO48" s="116"/>
      <c r="BP48" s="116"/>
      <c r="BQ48" s="116"/>
      <c r="BR48" s="126"/>
      <c r="BS48" s="78"/>
      <c r="BT48" s="113"/>
      <c r="BU48" s="116"/>
      <c r="BV48" s="116"/>
      <c r="BW48" s="116"/>
      <c r="BX48" s="116"/>
      <c r="BY48" s="116"/>
      <c r="BZ48" s="126"/>
      <c r="CA48" s="78"/>
      <c r="CB48" s="113"/>
      <c r="CC48" s="116"/>
      <c r="CD48" s="116"/>
      <c r="CE48" s="116"/>
      <c r="CF48" s="116"/>
      <c r="CG48" s="116"/>
      <c r="CH48" s="126"/>
    </row>
    <row r="49" spans="1:86" s="105" customFormat="1" x14ac:dyDescent="0.3">
      <c r="A49" s="89" t="s">
        <v>27</v>
      </c>
      <c r="B49" s="9"/>
      <c r="C49" s="9"/>
      <c r="D49" s="495">
        <v>159846</v>
      </c>
      <c r="E49" s="494">
        <v>163043</v>
      </c>
      <c r="F49" s="554"/>
      <c r="G49" s="9"/>
      <c r="H49" s="495">
        <v>155351</v>
      </c>
      <c r="I49" s="494">
        <v>153926</v>
      </c>
      <c r="J49" s="494"/>
      <c r="K49" s="494">
        <v>157740</v>
      </c>
      <c r="L49" s="494"/>
      <c r="M49" s="494">
        <v>160702</v>
      </c>
      <c r="N49" s="554"/>
      <c r="O49" s="9"/>
      <c r="P49" s="495">
        <v>118176</v>
      </c>
      <c r="Q49" s="491">
        <v>115962</v>
      </c>
      <c r="R49" s="491"/>
      <c r="S49" s="491">
        <v>113777</v>
      </c>
      <c r="T49" s="491"/>
      <c r="U49" s="491">
        <v>115518</v>
      </c>
      <c r="V49" s="109"/>
      <c r="W49" s="9"/>
      <c r="X49" s="113">
        <v>123109</v>
      </c>
      <c r="Y49" s="108">
        <v>117561</v>
      </c>
      <c r="Z49" s="108"/>
      <c r="AA49" s="108">
        <v>119244</v>
      </c>
      <c r="AB49" s="108"/>
      <c r="AC49" s="108">
        <v>118152</v>
      </c>
      <c r="AD49" s="109"/>
      <c r="AE49" s="9"/>
      <c r="AF49" s="113">
        <v>111291</v>
      </c>
      <c r="AG49" s="108">
        <v>110533</v>
      </c>
      <c r="AH49" s="108"/>
      <c r="AI49" s="108">
        <v>111762</v>
      </c>
      <c r="AJ49" s="108"/>
      <c r="AK49" s="108">
        <v>109345</v>
      </c>
      <c r="AL49" s="109"/>
      <c r="AM49" s="9"/>
      <c r="AN49" s="113">
        <v>107282</v>
      </c>
      <c r="AO49" s="108">
        <v>109378</v>
      </c>
      <c r="AP49" s="108"/>
      <c r="AQ49" s="108">
        <v>111183</v>
      </c>
      <c r="AR49" s="108"/>
      <c r="AS49" s="108">
        <v>108421</v>
      </c>
      <c r="AT49" s="109"/>
      <c r="AU49" s="9"/>
      <c r="AV49" s="113">
        <v>138610</v>
      </c>
      <c r="AW49" s="108">
        <v>134920</v>
      </c>
      <c r="AX49" s="108"/>
      <c r="AY49" s="108">
        <v>132818</v>
      </c>
      <c r="AZ49" s="108"/>
      <c r="BA49" s="108">
        <v>114914</v>
      </c>
      <c r="BB49" s="109"/>
      <c r="BC49" s="108"/>
      <c r="BD49" s="113">
        <v>145710</v>
      </c>
      <c r="BE49" s="108">
        <v>147094</v>
      </c>
      <c r="BF49" s="108"/>
      <c r="BG49" s="108">
        <v>146786</v>
      </c>
      <c r="BH49" s="108"/>
      <c r="BI49" s="108">
        <v>138985</v>
      </c>
      <c r="BJ49" s="109"/>
      <c r="BK49" s="94"/>
      <c r="BL49" s="113">
        <v>152741</v>
      </c>
      <c r="BM49" s="124">
        <v>153157</v>
      </c>
      <c r="BN49" s="124"/>
      <c r="BO49" s="124">
        <v>150369</v>
      </c>
      <c r="BP49" s="124"/>
      <c r="BQ49" s="124">
        <v>144812</v>
      </c>
      <c r="BR49" s="125"/>
      <c r="BS49" s="94"/>
      <c r="BT49" s="113">
        <v>156319</v>
      </c>
      <c r="BU49" s="124">
        <v>157019</v>
      </c>
      <c r="BV49" s="124"/>
      <c r="BW49" s="124">
        <v>156856</v>
      </c>
      <c r="BX49" s="124"/>
      <c r="BY49" s="124">
        <v>153727</v>
      </c>
      <c r="BZ49" s="125"/>
      <c r="CA49" s="94"/>
      <c r="CB49" s="113">
        <v>169114</v>
      </c>
      <c r="CC49" s="124">
        <v>166151</v>
      </c>
      <c r="CD49" s="124"/>
      <c r="CE49" s="124">
        <v>160079</v>
      </c>
      <c r="CF49" s="124"/>
      <c r="CG49" s="124">
        <v>155902</v>
      </c>
      <c r="CH49" s="125"/>
    </row>
    <row r="50" spans="1:86" s="105" customFormat="1" ht="7.5" customHeight="1" x14ac:dyDescent="0.3">
      <c r="A50" s="89"/>
      <c r="B50" s="9"/>
      <c r="C50" s="9"/>
      <c r="D50" s="495"/>
      <c r="E50" s="494"/>
      <c r="F50" s="554"/>
      <c r="G50" s="9"/>
      <c r="H50" s="495"/>
      <c r="I50" s="494"/>
      <c r="J50" s="494"/>
      <c r="K50" s="494"/>
      <c r="L50" s="494"/>
      <c r="M50" s="494"/>
      <c r="N50" s="554"/>
      <c r="O50" s="9"/>
      <c r="P50" s="495"/>
      <c r="Q50" s="491"/>
      <c r="R50" s="491"/>
      <c r="S50" s="491"/>
      <c r="T50" s="491"/>
      <c r="U50" s="491"/>
      <c r="V50" s="109"/>
      <c r="W50" s="9"/>
      <c r="X50" s="113"/>
      <c r="Y50" s="108"/>
      <c r="Z50" s="108"/>
      <c r="AA50" s="108"/>
      <c r="AB50" s="108"/>
      <c r="AC50" s="108"/>
      <c r="AD50" s="109"/>
      <c r="AE50" s="9"/>
      <c r="AF50" s="113"/>
      <c r="AG50" s="108"/>
      <c r="AH50" s="108"/>
      <c r="AI50" s="108"/>
      <c r="AJ50" s="108"/>
      <c r="AK50" s="108"/>
      <c r="AL50" s="109"/>
      <c r="AM50" s="9"/>
      <c r="AN50" s="113"/>
      <c r="AO50" s="108"/>
      <c r="AP50" s="108"/>
      <c r="AQ50" s="108"/>
      <c r="AR50" s="108"/>
      <c r="AS50" s="108"/>
      <c r="AT50" s="109"/>
      <c r="AU50" s="9"/>
      <c r="AV50" s="113"/>
      <c r="AW50" s="108"/>
      <c r="AX50" s="108"/>
      <c r="AY50" s="108"/>
      <c r="AZ50" s="108"/>
      <c r="BA50" s="108"/>
      <c r="BB50" s="109"/>
      <c r="BC50" s="108"/>
      <c r="BD50" s="113"/>
      <c r="BE50" s="108"/>
      <c r="BF50" s="108"/>
      <c r="BG50" s="108"/>
      <c r="BH50" s="108"/>
      <c r="BI50" s="108"/>
      <c r="BJ50" s="109"/>
      <c r="BK50" s="94"/>
      <c r="BL50" s="113"/>
      <c r="BM50" s="124"/>
      <c r="BN50" s="124"/>
      <c r="BO50" s="114"/>
      <c r="BP50" s="124"/>
      <c r="BQ50" s="124"/>
      <c r="BR50" s="125"/>
      <c r="BS50" s="94"/>
      <c r="BT50" s="113"/>
      <c r="BU50" s="124"/>
      <c r="BV50" s="124"/>
      <c r="BW50" s="114"/>
      <c r="BX50" s="124"/>
      <c r="BY50" s="124"/>
      <c r="BZ50" s="125"/>
      <c r="CA50" s="94"/>
      <c r="CB50" s="113"/>
      <c r="CC50" s="124"/>
      <c r="CD50" s="124"/>
      <c r="CE50" s="114"/>
      <c r="CF50" s="124"/>
      <c r="CG50" s="124"/>
      <c r="CH50" s="125"/>
    </row>
    <row r="51" spans="1:86" ht="15" customHeight="1" outlineLevel="1" x14ac:dyDescent="0.3">
      <c r="A51" s="43" t="s">
        <v>28</v>
      </c>
      <c r="B51" s="9"/>
      <c r="C51" s="9"/>
      <c r="D51" s="581">
        <v>70251</v>
      </c>
      <c r="E51" s="582">
        <v>70212</v>
      </c>
      <c r="F51" s="554"/>
      <c r="G51" s="9"/>
      <c r="H51" s="581">
        <v>76567</v>
      </c>
      <c r="I51" s="582">
        <v>65410</v>
      </c>
      <c r="J51" s="582"/>
      <c r="K51" s="582">
        <v>70727</v>
      </c>
      <c r="L51" s="582"/>
      <c r="M51" s="582">
        <v>69006</v>
      </c>
      <c r="N51" s="554"/>
      <c r="O51" s="9"/>
      <c r="P51" s="495">
        <v>76753</v>
      </c>
      <c r="Q51" s="490">
        <v>74011</v>
      </c>
      <c r="R51" s="490"/>
      <c r="S51" s="490">
        <v>74331</v>
      </c>
      <c r="T51" s="490"/>
      <c r="U51" s="490">
        <v>75915</v>
      </c>
      <c r="V51" s="111"/>
      <c r="W51" s="9"/>
      <c r="X51" s="112">
        <v>77056</v>
      </c>
      <c r="Y51" s="110">
        <v>74571</v>
      </c>
      <c r="Z51" s="110"/>
      <c r="AA51" s="110">
        <v>75669</v>
      </c>
      <c r="AB51" s="110"/>
      <c r="AC51" s="110">
        <v>73831</v>
      </c>
      <c r="AD51" s="111"/>
      <c r="AE51" s="9"/>
      <c r="AF51" s="112">
        <v>73375</v>
      </c>
      <c r="AG51" s="110">
        <v>71838</v>
      </c>
      <c r="AH51" s="110"/>
      <c r="AI51" s="110">
        <v>72668</v>
      </c>
      <c r="AJ51" s="110"/>
      <c r="AK51" s="110">
        <v>72944</v>
      </c>
      <c r="AL51" s="111"/>
      <c r="AM51" s="9"/>
      <c r="AN51" s="112">
        <v>72493</v>
      </c>
      <c r="AO51" s="110">
        <v>72401</v>
      </c>
      <c r="AP51" s="110"/>
      <c r="AQ51" s="110">
        <v>72875</v>
      </c>
      <c r="AR51" s="110"/>
      <c r="AS51" s="110">
        <v>70641</v>
      </c>
      <c r="AT51" s="111"/>
      <c r="AU51" s="9"/>
      <c r="AV51" s="112">
        <v>71371</v>
      </c>
      <c r="AW51" s="110">
        <v>69064</v>
      </c>
      <c r="AX51" s="110"/>
      <c r="AY51" s="110">
        <v>68227</v>
      </c>
      <c r="AZ51" s="110"/>
      <c r="BA51" s="110">
        <v>68440</v>
      </c>
      <c r="BB51" s="111"/>
      <c r="BC51" s="110"/>
      <c r="BD51" s="112">
        <v>74565</v>
      </c>
      <c r="BE51" s="110">
        <v>73170</v>
      </c>
      <c r="BF51" s="110"/>
      <c r="BG51" s="110">
        <v>73792</v>
      </c>
      <c r="BH51" s="110"/>
      <c r="BI51" s="110">
        <v>71048</v>
      </c>
      <c r="BJ51" s="111"/>
      <c r="BK51" s="78"/>
      <c r="BL51" s="112">
        <v>77877</v>
      </c>
      <c r="BM51" s="122">
        <v>77285</v>
      </c>
      <c r="BN51" s="110"/>
      <c r="BO51" s="122">
        <v>75598</v>
      </c>
      <c r="BP51" s="110"/>
      <c r="BQ51" s="122">
        <v>73504</v>
      </c>
      <c r="BR51" s="111"/>
      <c r="BS51" s="78"/>
      <c r="BT51" s="112">
        <v>81159</v>
      </c>
      <c r="BU51" s="122">
        <v>80865</v>
      </c>
      <c r="BV51" s="110"/>
      <c r="BW51" s="122">
        <v>77777</v>
      </c>
      <c r="BX51" s="110"/>
      <c r="BY51" s="122">
        <v>77545</v>
      </c>
      <c r="BZ51" s="111"/>
      <c r="CA51" s="78"/>
      <c r="CB51" s="112">
        <v>84342</v>
      </c>
      <c r="CC51" s="122">
        <v>83569</v>
      </c>
      <c r="CD51" s="110"/>
      <c r="CE51" s="122">
        <v>81799</v>
      </c>
      <c r="CF51" s="110"/>
      <c r="CG51" s="122">
        <v>79008</v>
      </c>
      <c r="CH51" s="111"/>
    </row>
    <row r="52" spans="1:86" s="165" customFormat="1" ht="15" customHeight="1" outlineLevel="1" x14ac:dyDescent="0.3">
      <c r="A52" s="43" t="s">
        <v>30</v>
      </c>
      <c r="B52" s="313"/>
      <c r="C52" s="313"/>
      <c r="D52" s="583">
        <v>35516</v>
      </c>
      <c r="E52" s="584">
        <v>36290</v>
      </c>
      <c r="F52" s="555"/>
      <c r="G52" s="313"/>
      <c r="H52" s="583">
        <v>30679</v>
      </c>
      <c r="I52" s="584">
        <v>39266</v>
      </c>
      <c r="J52" s="584"/>
      <c r="K52" s="584">
        <v>35864</v>
      </c>
      <c r="L52" s="584"/>
      <c r="M52" s="584">
        <v>39090</v>
      </c>
      <c r="N52" s="555"/>
      <c r="O52" s="313"/>
      <c r="P52" s="496">
        <v>28967</v>
      </c>
      <c r="Q52" s="512">
        <v>28865</v>
      </c>
      <c r="R52" s="512"/>
      <c r="S52" s="512">
        <v>28668</v>
      </c>
      <c r="T52" s="512"/>
      <c r="U52" s="512">
        <v>28491</v>
      </c>
      <c r="V52" s="163"/>
      <c r="W52" s="313"/>
      <c r="X52" s="161">
        <v>34049</v>
      </c>
      <c r="Y52" s="162">
        <v>32282</v>
      </c>
      <c r="Z52" s="162"/>
      <c r="AA52" s="162">
        <v>34300</v>
      </c>
      <c r="AB52" s="162"/>
      <c r="AC52" s="162">
        <v>32383</v>
      </c>
      <c r="AD52" s="163"/>
      <c r="AE52" s="313"/>
      <c r="AF52" s="161">
        <v>23696</v>
      </c>
      <c r="AG52" s="162">
        <v>26456</v>
      </c>
      <c r="AH52" s="162"/>
      <c r="AI52" s="162">
        <v>26355</v>
      </c>
      <c r="AJ52" s="162"/>
      <c r="AK52" s="162">
        <v>24919</v>
      </c>
      <c r="AL52" s="163"/>
      <c r="AM52" s="313"/>
      <c r="AN52" s="161">
        <v>23503</v>
      </c>
      <c r="AO52" s="162">
        <v>24914</v>
      </c>
      <c r="AP52" s="162"/>
      <c r="AQ52" s="162">
        <v>25148</v>
      </c>
      <c r="AR52" s="162"/>
      <c r="AS52" s="162">
        <v>24973</v>
      </c>
      <c r="AT52" s="163"/>
      <c r="AU52" s="313"/>
      <c r="AV52" s="161">
        <v>23067</v>
      </c>
      <c r="AW52" s="162">
        <v>21790</v>
      </c>
      <c r="AX52" s="162"/>
      <c r="AY52" s="162">
        <v>24391</v>
      </c>
      <c r="AZ52" s="162"/>
      <c r="BA52" s="162">
        <v>24993</v>
      </c>
      <c r="BB52" s="163"/>
      <c r="BC52" s="162"/>
      <c r="BD52" s="161">
        <v>25571</v>
      </c>
      <c r="BE52" s="162">
        <v>27464</v>
      </c>
      <c r="BF52" s="162"/>
      <c r="BG52" s="162">
        <v>25755</v>
      </c>
      <c r="BH52" s="162"/>
      <c r="BI52" s="162">
        <v>21648</v>
      </c>
      <c r="BJ52" s="163"/>
      <c r="BK52" s="121"/>
      <c r="BL52" s="161">
        <v>26855</v>
      </c>
      <c r="BM52" s="204">
        <v>26647</v>
      </c>
      <c r="BN52" s="162"/>
      <c r="BO52" s="204">
        <v>27556</v>
      </c>
      <c r="BP52" s="162"/>
      <c r="BQ52" s="204">
        <v>25553</v>
      </c>
      <c r="BR52" s="163"/>
      <c r="BS52" s="121"/>
      <c r="BT52" s="161">
        <v>30222</v>
      </c>
      <c r="BU52" s="204">
        <v>29451</v>
      </c>
      <c r="BV52" s="162"/>
      <c r="BW52" s="204">
        <v>30954</v>
      </c>
      <c r="BX52" s="162"/>
      <c r="BY52" s="204">
        <v>27546</v>
      </c>
      <c r="BZ52" s="163"/>
      <c r="CA52" s="121"/>
      <c r="CB52" s="161">
        <v>38100</v>
      </c>
      <c r="CC52" s="204">
        <v>37424</v>
      </c>
      <c r="CD52" s="162"/>
      <c r="CE52" s="204">
        <v>31937</v>
      </c>
      <c r="CF52" s="162"/>
      <c r="CG52" s="204">
        <v>30825</v>
      </c>
      <c r="CH52" s="163"/>
    </row>
    <row r="53" spans="1:86" s="105" customFormat="1" x14ac:dyDescent="0.3">
      <c r="A53" s="89" t="s">
        <v>31</v>
      </c>
      <c r="B53" s="9"/>
      <c r="C53" s="9"/>
      <c r="D53" s="495">
        <v>105767</v>
      </c>
      <c r="E53" s="494">
        <v>106502</v>
      </c>
      <c r="F53" s="554"/>
      <c r="G53" s="9"/>
      <c r="H53" s="495">
        <v>107246</v>
      </c>
      <c r="I53" s="494">
        <v>104676</v>
      </c>
      <c r="J53" s="494"/>
      <c r="K53" s="494">
        <v>106591</v>
      </c>
      <c r="L53" s="494"/>
      <c r="M53" s="494">
        <v>108096</v>
      </c>
      <c r="N53" s="554"/>
      <c r="O53" s="9"/>
      <c r="P53" s="495">
        <v>105720</v>
      </c>
      <c r="Q53" s="491">
        <v>102876</v>
      </c>
      <c r="R53" s="491"/>
      <c r="S53" s="491">
        <v>102999</v>
      </c>
      <c r="T53" s="491"/>
      <c r="U53" s="491">
        <v>104406</v>
      </c>
      <c r="V53" s="109"/>
      <c r="W53" s="9"/>
      <c r="X53" s="113">
        <v>111105</v>
      </c>
      <c r="Y53" s="108">
        <v>106853</v>
      </c>
      <c r="Z53" s="108"/>
      <c r="AA53" s="108">
        <v>109969</v>
      </c>
      <c r="AB53" s="108"/>
      <c r="AC53" s="108">
        <v>106214</v>
      </c>
      <c r="AD53" s="109"/>
      <c r="AE53" s="9"/>
      <c r="AF53" s="113">
        <v>97071</v>
      </c>
      <c r="AG53" s="108">
        <v>98294</v>
      </c>
      <c r="AH53" s="108"/>
      <c r="AI53" s="108">
        <v>99023</v>
      </c>
      <c r="AJ53" s="108"/>
      <c r="AK53" s="108">
        <v>97863</v>
      </c>
      <c r="AL53" s="109"/>
      <c r="AM53" s="9"/>
      <c r="AN53" s="113">
        <v>95996</v>
      </c>
      <c r="AO53" s="108">
        <v>97315</v>
      </c>
      <c r="AP53" s="108"/>
      <c r="AQ53" s="108">
        <v>98023</v>
      </c>
      <c r="AR53" s="108"/>
      <c r="AS53" s="108">
        <v>95614</v>
      </c>
      <c r="AT53" s="109"/>
      <c r="AU53" s="9"/>
      <c r="AV53" s="113">
        <v>94438</v>
      </c>
      <c r="AW53" s="108">
        <v>90854</v>
      </c>
      <c r="AX53" s="108"/>
      <c r="AY53" s="108">
        <v>92618</v>
      </c>
      <c r="AZ53" s="108"/>
      <c r="BA53" s="108">
        <v>93433</v>
      </c>
      <c r="BB53" s="109"/>
      <c r="BC53" s="108"/>
      <c r="BD53" s="113">
        <v>100136</v>
      </c>
      <c r="BE53" s="108">
        <v>100634</v>
      </c>
      <c r="BF53" s="108"/>
      <c r="BG53" s="108">
        <v>99547</v>
      </c>
      <c r="BH53" s="108"/>
      <c r="BI53" s="108">
        <v>92696</v>
      </c>
      <c r="BJ53" s="109"/>
      <c r="BK53" s="94"/>
      <c r="BL53" s="113">
        <v>104732</v>
      </c>
      <c r="BM53" s="124">
        <v>103932</v>
      </c>
      <c r="BN53" s="108"/>
      <c r="BO53" s="124">
        <v>103154</v>
      </c>
      <c r="BP53" s="108"/>
      <c r="BQ53" s="124">
        <v>99057</v>
      </c>
      <c r="BR53" s="109"/>
      <c r="BS53" s="94"/>
      <c r="BT53" s="113">
        <v>111381</v>
      </c>
      <c r="BU53" s="124">
        <v>110316</v>
      </c>
      <c r="BV53" s="108"/>
      <c r="BW53" s="124">
        <v>108731</v>
      </c>
      <c r="BX53" s="108"/>
      <c r="BY53" s="124">
        <v>105091</v>
      </c>
      <c r="BZ53" s="109"/>
      <c r="CA53" s="94"/>
      <c r="CB53" s="113">
        <v>122442</v>
      </c>
      <c r="CC53" s="124">
        <v>120993</v>
      </c>
      <c r="CD53" s="108"/>
      <c r="CE53" s="124">
        <v>113736</v>
      </c>
      <c r="CF53" s="108"/>
      <c r="CG53" s="124">
        <v>109833</v>
      </c>
      <c r="CH53" s="109"/>
    </row>
    <row r="54" spans="1:86" s="105" customFormat="1" ht="7.5" customHeight="1" x14ac:dyDescent="0.3">
      <c r="A54" s="89"/>
      <c r="B54" s="9"/>
      <c r="C54" s="9"/>
      <c r="D54" s="495"/>
      <c r="E54" s="494"/>
      <c r="F54" s="554"/>
      <c r="G54" s="9"/>
      <c r="H54" s="495"/>
      <c r="I54" s="494"/>
      <c r="J54" s="494"/>
      <c r="K54" s="494"/>
      <c r="L54" s="494"/>
      <c r="M54" s="494"/>
      <c r="N54" s="554"/>
      <c r="O54" s="9"/>
      <c r="P54" s="495"/>
      <c r="Q54" s="491"/>
      <c r="R54" s="491"/>
      <c r="S54" s="491"/>
      <c r="T54" s="491"/>
      <c r="U54" s="491"/>
      <c r="V54" s="109"/>
      <c r="W54" s="9"/>
      <c r="X54" s="113"/>
      <c r="Y54" s="108"/>
      <c r="Z54" s="108"/>
      <c r="AA54" s="108"/>
      <c r="AB54" s="108"/>
      <c r="AC54" s="108"/>
      <c r="AD54" s="109"/>
      <c r="AE54" s="9"/>
      <c r="AF54" s="113"/>
      <c r="AG54" s="108"/>
      <c r="AH54" s="108"/>
      <c r="AI54" s="108"/>
      <c r="AJ54" s="108"/>
      <c r="AK54" s="108"/>
      <c r="AL54" s="109"/>
      <c r="AM54" s="9"/>
      <c r="AN54" s="113"/>
      <c r="AO54" s="108"/>
      <c r="AP54" s="108"/>
      <c r="AQ54" s="108"/>
      <c r="AR54" s="108"/>
      <c r="AS54" s="108"/>
      <c r="AT54" s="109"/>
      <c r="AU54" s="9"/>
      <c r="AV54" s="113"/>
      <c r="AW54" s="108"/>
      <c r="AX54" s="108"/>
      <c r="AY54" s="108"/>
      <c r="AZ54" s="108"/>
      <c r="BA54" s="108"/>
      <c r="BB54" s="109"/>
      <c r="BC54" s="108"/>
      <c r="BD54" s="113"/>
      <c r="BE54" s="108"/>
      <c r="BF54" s="108"/>
      <c r="BG54" s="108"/>
      <c r="BH54" s="108"/>
      <c r="BI54" s="108"/>
      <c r="BJ54" s="109"/>
      <c r="BK54" s="94"/>
      <c r="BL54" s="113"/>
      <c r="BM54" s="124"/>
      <c r="BN54" s="108"/>
      <c r="BO54" s="124"/>
      <c r="BP54" s="108"/>
      <c r="BQ54" s="124"/>
      <c r="BR54" s="109"/>
      <c r="BS54" s="94"/>
      <c r="BT54" s="113"/>
      <c r="BU54" s="124"/>
      <c r="BV54" s="108"/>
      <c r="BW54" s="124"/>
      <c r="BX54" s="108"/>
      <c r="BY54" s="124"/>
      <c r="BZ54" s="109"/>
      <c r="CA54" s="94"/>
      <c r="CB54" s="113"/>
      <c r="CC54" s="124"/>
      <c r="CD54" s="108"/>
      <c r="CE54" s="124"/>
      <c r="CF54" s="108"/>
      <c r="CG54" s="124"/>
      <c r="CH54" s="109"/>
    </row>
    <row r="55" spans="1:86" s="105" customFormat="1" x14ac:dyDescent="0.3">
      <c r="A55" s="89" t="s">
        <v>39</v>
      </c>
      <c r="B55" s="9"/>
      <c r="C55" s="9"/>
      <c r="D55" s="495">
        <v>54079</v>
      </c>
      <c r="E55" s="494">
        <v>56541</v>
      </c>
      <c r="F55" s="554"/>
      <c r="G55" s="9"/>
      <c r="H55" s="495">
        <v>48105</v>
      </c>
      <c r="I55" s="494">
        <v>49250</v>
      </c>
      <c r="J55" s="494"/>
      <c r="K55" s="494">
        <v>51149</v>
      </c>
      <c r="L55" s="494"/>
      <c r="M55" s="494">
        <v>52606</v>
      </c>
      <c r="N55" s="554"/>
      <c r="O55" s="9"/>
      <c r="P55" s="495">
        <v>12456</v>
      </c>
      <c r="Q55" s="491">
        <v>13086</v>
      </c>
      <c r="R55" s="491"/>
      <c r="S55" s="491">
        <v>10778</v>
      </c>
      <c r="T55" s="491"/>
      <c r="U55" s="491">
        <v>11112</v>
      </c>
      <c r="V55" s="109"/>
      <c r="W55" s="9"/>
      <c r="X55" s="113">
        <v>12004</v>
      </c>
      <c r="Y55" s="108">
        <v>10708</v>
      </c>
      <c r="Z55" s="108"/>
      <c r="AA55" s="108">
        <v>9275</v>
      </c>
      <c r="AB55" s="108"/>
      <c r="AC55" s="108">
        <v>11938</v>
      </c>
      <c r="AD55" s="109"/>
      <c r="AE55" s="9"/>
      <c r="AF55" s="113">
        <v>14220</v>
      </c>
      <c r="AG55" s="108">
        <v>12239</v>
      </c>
      <c r="AH55" s="108"/>
      <c r="AI55" s="108">
        <v>12739</v>
      </c>
      <c r="AJ55" s="108"/>
      <c r="AK55" s="108">
        <v>11482</v>
      </c>
      <c r="AL55" s="109"/>
      <c r="AM55" s="9"/>
      <c r="AN55" s="113">
        <v>11286</v>
      </c>
      <c r="AO55" s="108">
        <v>12063</v>
      </c>
      <c r="AP55" s="108"/>
      <c r="AQ55" s="108">
        <v>13160</v>
      </c>
      <c r="AR55" s="108"/>
      <c r="AS55" s="108">
        <v>12807</v>
      </c>
      <c r="AT55" s="109"/>
      <c r="AU55" s="9"/>
      <c r="AV55" s="113">
        <v>44172</v>
      </c>
      <c r="AW55" s="108">
        <v>44066</v>
      </c>
      <c r="AX55" s="108"/>
      <c r="AY55" s="108">
        <v>40200</v>
      </c>
      <c r="AZ55" s="108"/>
      <c r="BA55" s="108">
        <v>21481</v>
      </c>
      <c r="BB55" s="109"/>
      <c r="BC55" s="108"/>
      <c r="BD55" s="113">
        <v>45574</v>
      </c>
      <c r="BE55" s="108">
        <v>46460</v>
      </c>
      <c r="BF55" s="108"/>
      <c r="BG55" s="108">
        <v>47239</v>
      </c>
      <c r="BH55" s="108"/>
      <c r="BI55" s="108">
        <v>46289</v>
      </c>
      <c r="BJ55" s="109"/>
      <c r="BK55" s="94"/>
      <c r="BL55" s="113">
        <v>48009</v>
      </c>
      <c r="BM55" s="124">
        <v>49225</v>
      </c>
      <c r="BN55" s="108"/>
      <c r="BO55" s="124">
        <v>47215</v>
      </c>
      <c r="BP55" s="108"/>
      <c r="BQ55" s="124">
        <v>45755</v>
      </c>
      <c r="BR55" s="109"/>
      <c r="BS55" s="94"/>
      <c r="BT55" s="113">
        <v>44938</v>
      </c>
      <c r="BU55" s="124">
        <v>46703</v>
      </c>
      <c r="BV55" s="108"/>
      <c r="BW55" s="124">
        <v>48125</v>
      </c>
      <c r="BX55" s="108"/>
      <c r="BY55" s="124">
        <v>48636</v>
      </c>
      <c r="BZ55" s="109"/>
      <c r="CA55" s="94"/>
      <c r="CB55" s="113">
        <v>46672</v>
      </c>
      <c r="CC55" s="124">
        <v>45158</v>
      </c>
      <c r="CD55" s="108"/>
      <c r="CE55" s="124">
        <v>46343</v>
      </c>
      <c r="CF55" s="108"/>
      <c r="CG55" s="124">
        <v>46069</v>
      </c>
      <c r="CH55" s="109"/>
    </row>
    <row r="56" spans="1:86" ht="7.5" customHeight="1" x14ac:dyDescent="0.3">
      <c r="A56" s="43"/>
      <c r="B56" s="9"/>
      <c r="C56" s="9"/>
      <c r="D56" s="605"/>
      <c r="E56" s="494"/>
      <c r="F56" s="554"/>
      <c r="G56" s="9"/>
      <c r="H56" s="495"/>
      <c r="I56" s="494"/>
      <c r="J56" s="494"/>
      <c r="K56" s="494"/>
      <c r="L56" s="494"/>
      <c r="M56" s="494"/>
      <c r="N56" s="554"/>
      <c r="O56" s="9"/>
      <c r="P56" s="495"/>
      <c r="Q56" s="491"/>
      <c r="R56" s="491"/>
      <c r="S56" s="491"/>
      <c r="T56" s="491"/>
      <c r="U56" s="491"/>
      <c r="V56" s="109"/>
      <c r="W56" s="9"/>
      <c r="X56" s="113"/>
      <c r="Y56" s="108"/>
      <c r="Z56" s="108"/>
      <c r="AA56" s="108"/>
      <c r="AB56" s="108"/>
      <c r="AC56" s="108"/>
      <c r="AD56" s="109"/>
      <c r="AE56" s="9"/>
      <c r="AF56" s="113"/>
      <c r="AG56" s="108"/>
      <c r="AH56" s="108"/>
      <c r="AI56" s="108"/>
      <c r="AJ56" s="108"/>
      <c r="AK56" s="108"/>
      <c r="AL56" s="109"/>
      <c r="AM56" s="9"/>
      <c r="AN56" s="113"/>
      <c r="AO56" s="108"/>
      <c r="AP56" s="108"/>
      <c r="AQ56" s="108"/>
      <c r="AR56" s="108"/>
      <c r="AS56" s="108"/>
      <c r="AT56" s="109"/>
      <c r="AU56" s="9"/>
      <c r="AV56" s="113"/>
      <c r="AW56" s="108"/>
      <c r="AX56" s="108"/>
      <c r="AY56" s="108"/>
      <c r="AZ56" s="108"/>
      <c r="BA56" s="108"/>
      <c r="BB56" s="109"/>
      <c r="BC56" s="108"/>
      <c r="BD56" s="113"/>
      <c r="BE56" s="108"/>
      <c r="BF56" s="108"/>
      <c r="BG56" s="108"/>
      <c r="BH56" s="108"/>
      <c r="BI56" s="108"/>
      <c r="BJ56" s="109"/>
      <c r="BK56" s="78"/>
      <c r="BL56" s="113"/>
      <c r="BM56" s="124"/>
      <c r="BN56" s="122"/>
      <c r="BO56" s="122"/>
      <c r="BP56" s="122"/>
      <c r="BQ56" s="122"/>
      <c r="BR56" s="123"/>
      <c r="BS56" s="78"/>
      <c r="BT56" s="113"/>
      <c r="BU56" s="122"/>
      <c r="BV56" s="122"/>
      <c r="BW56" s="122"/>
      <c r="BX56" s="122"/>
      <c r="BY56" s="122"/>
      <c r="BZ56" s="123"/>
      <c r="CA56" s="78"/>
      <c r="CB56" s="113"/>
      <c r="CC56" s="122"/>
      <c r="CD56" s="122"/>
      <c r="CE56" s="122"/>
      <c r="CF56" s="122"/>
      <c r="CG56" s="122"/>
      <c r="CH56" s="123"/>
    </row>
    <row r="57" spans="1:86" s="105" customFormat="1" x14ac:dyDescent="0.3">
      <c r="A57" s="89" t="s">
        <v>69</v>
      </c>
      <c r="B57" s="9"/>
      <c r="C57" s="9"/>
      <c r="D57" s="605">
        <v>965</v>
      </c>
      <c r="E57" s="494">
        <f t="shared" ref="E57" si="39">F57-D57</f>
        <v>1052</v>
      </c>
      <c r="F57" s="554">
        <v>2017</v>
      </c>
      <c r="G57" s="9"/>
      <c r="H57" s="495">
        <v>1001</v>
      </c>
      <c r="I57" s="494">
        <v>1220</v>
      </c>
      <c r="J57" s="494">
        <v>2221</v>
      </c>
      <c r="K57" s="494">
        <v>1996</v>
      </c>
      <c r="L57" s="494">
        <v>4217</v>
      </c>
      <c r="M57" s="494">
        <f>N57-L57</f>
        <v>3007</v>
      </c>
      <c r="N57" s="554">
        <v>7224</v>
      </c>
      <c r="O57" s="9"/>
      <c r="P57" s="495">
        <v>1060</v>
      </c>
      <c r="Q57" s="491">
        <v>570</v>
      </c>
      <c r="R57" s="491">
        <v>1630</v>
      </c>
      <c r="S57" s="491">
        <v>1131</v>
      </c>
      <c r="T57" s="491">
        <v>2761</v>
      </c>
      <c r="U57" s="491">
        <v>2123</v>
      </c>
      <c r="V57" s="109">
        <v>4884</v>
      </c>
      <c r="W57" s="9"/>
      <c r="X57" s="113">
        <v>1112</v>
      </c>
      <c r="Y57" s="108">
        <v>694</v>
      </c>
      <c r="Z57" s="108">
        <v>1806</v>
      </c>
      <c r="AA57" s="108">
        <v>1068</v>
      </c>
      <c r="AB57" s="108">
        <v>2874</v>
      </c>
      <c r="AC57" s="108">
        <v>988</v>
      </c>
      <c r="AD57" s="109">
        <v>3862</v>
      </c>
      <c r="AE57" s="9"/>
      <c r="AF57" s="113">
        <v>1252</v>
      </c>
      <c r="AG57" s="108">
        <v>871</v>
      </c>
      <c r="AH57" s="108">
        <v>2123</v>
      </c>
      <c r="AI57" s="108">
        <v>1037</v>
      </c>
      <c r="AJ57" s="108">
        <v>3160</v>
      </c>
      <c r="AK57" s="108">
        <v>1548</v>
      </c>
      <c r="AL57" s="109">
        <v>4708</v>
      </c>
      <c r="AM57" s="9"/>
      <c r="AN57" s="113">
        <v>668</v>
      </c>
      <c r="AO57" s="108">
        <v>992</v>
      </c>
      <c r="AP57" s="108">
        <v>1660</v>
      </c>
      <c r="AQ57" s="108">
        <v>888</v>
      </c>
      <c r="AR57" s="108">
        <v>2548</v>
      </c>
      <c r="AS57" s="108">
        <v>2303</v>
      </c>
      <c r="AT57" s="109">
        <v>4851</v>
      </c>
      <c r="AU57" s="9"/>
      <c r="AV57" s="113">
        <v>670</v>
      </c>
      <c r="AW57" s="108">
        <v>384</v>
      </c>
      <c r="AX57" s="108">
        <v>1054</v>
      </c>
      <c r="AY57" s="108">
        <v>571</v>
      </c>
      <c r="AZ57" s="108">
        <v>1625</v>
      </c>
      <c r="BA57" s="108">
        <v>2176</v>
      </c>
      <c r="BB57" s="109">
        <v>3801</v>
      </c>
      <c r="BC57" s="108"/>
      <c r="BD57" s="113">
        <v>260</v>
      </c>
      <c r="BE57" s="108">
        <v>715</v>
      </c>
      <c r="BF57" s="108">
        <v>975</v>
      </c>
      <c r="BG57" s="108">
        <v>1063</v>
      </c>
      <c r="BH57" s="108">
        <v>2038</v>
      </c>
      <c r="BI57" s="108">
        <v>580</v>
      </c>
      <c r="BJ57" s="109">
        <v>2618</v>
      </c>
      <c r="BK57" s="94"/>
      <c r="BL57" s="113">
        <v>891</v>
      </c>
      <c r="BM57" s="124">
        <v>573</v>
      </c>
      <c r="BN57" s="124">
        <v>1464</v>
      </c>
      <c r="BO57" s="124">
        <v>794</v>
      </c>
      <c r="BP57" s="124">
        <v>2258</v>
      </c>
      <c r="BQ57" s="124">
        <v>820</v>
      </c>
      <c r="BR57" s="125">
        <v>3078</v>
      </c>
      <c r="BS57" s="94"/>
      <c r="BT57" s="113">
        <v>488</v>
      </c>
      <c r="BU57" s="124">
        <v>602</v>
      </c>
      <c r="BV57" s="124">
        <v>1090</v>
      </c>
      <c r="BW57" s="124">
        <v>812</v>
      </c>
      <c r="BX57" s="124">
        <v>1902</v>
      </c>
      <c r="BY57" s="124">
        <v>937</v>
      </c>
      <c r="BZ57" s="125">
        <v>2839</v>
      </c>
      <c r="CA57" s="94"/>
      <c r="CB57" s="113">
        <v>111</v>
      </c>
      <c r="CC57" s="124">
        <v>612</v>
      </c>
      <c r="CD57" s="124">
        <v>723</v>
      </c>
      <c r="CE57" s="124">
        <v>645</v>
      </c>
      <c r="CF57" s="124">
        <v>1368</v>
      </c>
      <c r="CG57" s="124">
        <v>1014</v>
      </c>
      <c r="CH57" s="125">
        <v>2382</v>
      </c>
    </row>
    <row r="58" spans="1:86" s="105" customFormat="1" ht="10.5" customHeight="1" x14ac:dyDescent="0.3">
      <c r="A58" s="89"/>
      <c r="B58" s="9"/>
      <c r="C58" s="9"/>
      <c r="D58" s="605"/>
      <c r="E58" s="570"/>
      <c r="F58" s="554"/>
      <c r="G58" s="9"/>
      <c r="H58" s="495"/>
      <c r="I58" s="494"/>
      <c r="J58" s="494"/>
      <c r="K58" s="494"/>
      <c r="L58" s="494"/>
      <c r="M58" s="494"/>
      <c r="N58" s="554"/>
      <c r="O58" s="9"/>
      <c r="P58" s="495"/>
      <c r="Q58" s="491"/>
      <c r="R58" s="491"/>
      <c r="S58" s="491"/>
      <c r="T58" s="491"/>
      <c r="U58" s="491"/>
      <c r="V58" s="109"/>
      <c r="W58" s="9"/>
      <c r="X58" s="113"/>
      <c r="Y58" s="108"/>
      <c r="Z58" s="108"/>
      <c r="AA58" s="108"/>
      <c r="AB58" s="108"/>
      <c r="AC58" s="108"/>
      <c r="AD58" s="109"/>
      <c r="AE58" s="9"/>
      <c r="AF58" s="113"/>
      <c r="AG58" s="108"/>
      <c r="AH58" s="108"/>
      <c r="AI58" s="108"/>
      <c r="AJ58" s="108"/>
      <c r="AK58" s="108"/>
      <c r="AL58" s="109"/>
      <c r="AM58" s="9"/>
      <c r="AN58" s="113"/>
      <c r="AO58" s="108"/>
      <c r="AP58" s="108"/>
      <c r="AQ58" s="108"/>
      <c r="AR58" s="108"/>
      <c r="AS58" s="108"/>
      <c r="AT58" s="109"/>
      <c r="AU58" s="9"/>
      <c r="AV58" s="113"/>
      <c r="AW58" s="108"/>
      <c r="AX58" s="108"/>
      <c r="AY58" s="108"/>
      <c r="AZ58" s="108"/>
      <c r="BA58" s="108"/>
      <c r="BB58" s="109"/>
      <c r="BC58" s="108"/>
      <c r="BD58" s="113"/>
      <c r="BE58" s="108"/>
      <c r="BF58" s="108"/>
      <c r="BG58" s="108"/>
      <c r="BH58" s="108"/>
      <c r="BI58" s="108"/>
      <c r="BJ58" s="109"/>
      <c r="BK58" s="94"/>
      <c r="BL58" s="113"/>
      <c r="BM58" s="124"/>
      <c r="BN58" s="124"/>
      <c r="BO58" s="124"/>
      <c r="BP58" s="124"/>
      <c r="BQ58" s="124"/>
      <c r="BR58" s="125"/>
      <c r="BS58" s="94"/>
      <c r="BT58" s="113"/>
      <c r="BU58" s="124"/>
      <c r="BV58" s="124"/>
      <c r="BW58" s="124"/>
      <c r="BX58" s="124"/>
      <c r="BY58" s="124"/>
      <c r="BZ58" s="125"/>
      <c r="CA58" s="94"/>
      <c r="CB58" s="113"/>
      <c r="CC58" s="124"/>
      <c r="CD58" s="124"/>
      <c r="CE58" s="124"/>
      <c r="CF58" s="124"/>
      <c r="CG58" s="124"/>
      <c r="CH58" s="125"/>
    </row>
    <row r="59" spans="1:86" s="105" customFormat="1" x14ac:dyDescent="0.3">
      <c r="A59" s="457" t="s">
        <v>217</v>
      </c>
      <c r="B59" s="9"/>
      <c r="C59" s="9"/>
      <c r="D59" s="605">
        <v>0</v>
      </c>
      <c r="E59" s="570"/>
      <c r="F59" s="571"/>
      <c r="G59" s="9"/>
      <c r="H59" s="495">
        <v>0</v>
      </c>
      <c r="I59" s="494">
        <v>0</v>
      </c>
      <c r="J59" s="494">
        <v>0</v>
      </c>
      <c r="K59" s="494">
        <v>0</v>
      </c>
      <c r="L59" s="494">
        <v>0</v>
      </c>
      <c r="M59" s="570">
        <f>N59-L59</f>
        <v>0</v>
      </c>
      <c r="N59" s="571">
        <v>0</v>
      </c>
      <c r="O59" s="9"/>
      <c r="P59" s="495">
        <v>0</v>
      </c>
      <c r="Q59" s="491">
        <v>0</v>
      </c>
      <c r="R59" s="491">
        <v>0</v>
      </c>
      <c r="S59" s="491">
        <v>0</v>
      </c>
      <c r="T59" s="491">
        <v>0</v>
      </c>
      <c r="U59" s="491">
        <v>0</v>
      </c>
      <c r="V59" s="109">
        <v>0</v>
      </c>
      <c r="W59" s="9"/>
      <c r="X59" s="113">
        <v>0</v>
      </c>
      <c r="Y59" s="108">
        <v>0</v>
      </c>
      <c r="Z59" s="108">
        <v>0</v>
      </c>
      <c r="AA59" s="108">
        <v>0</v>
      </c>
      <c r="AB59" s="108">
        <v>0</v>
      </c>
      <c r="AC59" s="108">
        <v>0</v>
      </c>
      <c r="AD59" s="109">
        <v>0</v>
      </c>
      <c r="AE59" s="9"/>
      <c r="AF59" s="113">
        <v>0</v>
      </c>
      <c r="AG59" s="108">
        <v>0</v>
      </c>
      <c r="AH59" s="108">
        <v>0</v>
      </c>
      <c r="AI59" s="108">
        <v>0</v>
      </c>
      <c r="AJ59" s="108">
        <v>0</v>
      </c>
      <c r="AK59" s="108">
        <v>0</v>
      </c>
      <c r="AL59" s="109">
        <v>0</v>
      </c>
      <c r="AM59" s="9"/>
      <c r="AN59" s="113">
        <v>0</v>
      </c>
      <c r="AO59" s="108">
        <v>0</v>
      </c>
      <c r="AP59" s="108">
        <v>0</v>
      </c>
      <c r="AQ59" s="108">
        <v>0</v>
      </c>
      <c r="AR59" s="108">
        <v>0</v>
      </c>
      <c r="AS59" s="108">
        <v>0</v>
      </c>
      <c r="AT59" s="109">
        <v>0</v>
      </c>
      <c r="AU59" s="9"/>
      <c r="AV59" s="113">
        <v>0</v>
      </c>
      <c r="AW59" s="108">
        <v>0</v>
      </c>
      <c r="AX59" s="108">
        <v>0</v>
      </c>
      <c r="AY59" s="108">
        <v>0</v>
      </c>
      <c r="AZ59" s="108">
        <v>0</v>
      </c>
      <c r="BA59" s="108">
        <v>0</v>
      </c>
      <c r="BB59" s="109">
        <v>0</v>
      </c>
      <c r="BC59" s="108"/>
      <c r="BD59" s="113"/>
      <c r="BE59" s="108"/>
      <c r="BF59" s="108"/>
      <c r="BG59" s="108"/>
      <c r="BH59" s="108"/>
      <c r="BI59" s="108"/>
      <c r="BJ59" s="109"/>
      <c r="BK59" s="94"/>
      <c r="BL59" s="113"/>
      <c r="BM59" s="124"/>
      <c r="BN59" s="124"/>
      <c r="BO59" s="124"/>
      <c r="BP59" s="124"/>
      <c r="BQ59" s="124"/>
      <c r="BR59" s="125"/>
      <c r="BS59" s="94"/>
      <c r="BT59" s="113"/>
      <c r="BU59" s="124"/>
      <c r="BV59" s="124"/>
      <c r="BW59" s="124"/>
      <c r="BX59" s="124"/>
      <c r="BY59" s="124"/>
      <c r="BZ59" s="125"/>
      <c r="CA59" s="94"/>
      <c r="CB59" s="113"/>
      <c r="CC59" s="124"/>
      <c r="CD59" s="124"/>
      <c r="CE59" s="124"/>
      <c r="CF59" s="124"/>
      <c r="CG59" s="124"/>
      <c r="CH59" s="125"/>
    </row>
    <row r="60" spans="1:86" s="105" customFormat="1" ht="7.5" customHeight="1" x14ac:dyDescent="0.3">
      <c r="A60" s="89"/>
      <c r="B60" s="9"/>
      <c r="C60" s="9"/>
      <c r="D60" s="495"/>
      <c r="E60" s="494"/>
      <c r="F60" s="554"/>
      <c r="G60" s="9"/>
      <c r="H60" s="495"/>
      <c r="I60" s="494"/>
      <c r="J60" s="494"/>
      <c r="K60" s="494"/>
      <c r="L60" s="494"/>
      <c r="M60" s="494"/>
      <c r="N60" s="554"/>
      <c r="O60" s="9"/>
      <c r="P60" s="495"/>
      <c r="Q60" s="491"/>
      <c r="R60" s="491"/>
      <c r="S60" s="491"/>
      <c r="T60" s="491"/>
      <c r="U60" s="491"/>
      <c r="V60" s="109"/>
      <c r="W60" s="9"/>
      <c r="X60" s="113"/>
      <c r="Y60" s="108"/>
      <c r="Z60" s="108"/>
      <c r="AA60" s="108"/>
      <c r="AB60" s="108"/>
      <c r="AC60" s="108"/>
      <c r="AD60" s="109"/>
      <c r="AE60" s="9"/>
      <c r="AF60" s="113"/>
      <c r="AG60" s="108"/>
      <c r="AH60" s="108"/>
      <c r="AI60" s="108"/>
      <c r="AJ60" s="108"/>
      <c r="AK60" s="108"/>
      <c r="AL60" s="109"/>
      <c r="AM60" s="9"/>
      <c r="AN60" s="113"/>
      <c r="AO60" s="108"/>
      <c r="AP60" s="108"/>
      <c r="AQ60" s="108"/>
      <c r="AR60" s="108"/>
      <c r="AS60" s="108"/>
      <c r="AT60" s="109"/>
      <c r="AU60" s="9"/>
      <c r="AV60" s="113"/>
      <c r="AW60" s="108"/>
      <c r="AX60" s="108"/>
      <c r="AY60" s="108"/>
      <c r="AZ60" s="108"/>
      <c r="BA60" s="108"/>
      <c r="BB60" s="109"/>
      <c r="BC60" s="108"/>
      <c r="BD60" s="113"/>
      <c r="BE60" s="108"/>
      <c r="BF60" s="108"/>
      <c r="BG60" s="108"/>
      <c r="BH60" s="108"/>
      <c r="BI60" s="108"/>
      <c r="BJ60" s="109"/>
      <c r="BK60" s="94"/>
      <c r="BL60" s="113"/>
      <c r="BM60" s="124"/>
      <c r="BN60" s="124"/>
      <c r="BO60" s="114"/>
      <c r="BP60" s="124"/>
      <c r="BQ60" s="124"/>
      <c r="BR60" s="125"/>
      <c r="BS60" s="94"/>
      <c r="BT60" s="113"/>
      <c r="BU60" s="124"/>
      <c r="BV60" s="124"/>
      <c r="BW60" s="114"/>
      <c r="BX60" s="124"/>
      <c r="BY60" s="124"/>
      <c r="BZ60" s="125"/>
      <c r="CA60" s="94"/>
      <c r="CB60" s="113"/>
      <c r="CC60" s="124"/>
      <c r="CD60" s="124"/>
      <c r="CE60" s="114"/>
      <c r="CF60" s="124"/>
      <c r="CG60" s="124"/>
      <c r="CH60" s="125"/>
    </row>
    <row r="61" spans="1:86" s="105" customFormat="1" x14ac:dyDescent="0.3">
      <c r="A61" s="127" t="s">
        <v>70</v>
      </c>
      <c r="B61" s="9"/>
      <c r="C61" s="9"/>
      <c r="D61" s="495"/>
      <c r="E61" s="494"/>
      <c r="F61" s="554"/>
      <c r="G61" s="9"/>
      <c r="H61" s="495"/>
      <c r="I61" s="494"/>
      <c r="J61" s="494"/>
      <c r="K61" s="494"/>
      <c r="L61" s="494"/>
      <c r="M61" s="494"/>
      <c r="N61" s="554"/>
      <c r="O61" s="9"/>
      <c r="P61" s="495"/>
      <c r="Q61" s="491"/>
      <c r="R61" s="491"/>
      <c r="S61" s="491"/>
      <c r="T61" s="491"/>
      <c r="U61" s="491"/>
      <c r="V61" s="109"/>
      <c r="W61" s="9"/>
      <c r="X61" s="113"/>
      <c r="Y61" s="108"/>
      <c r="Z61" s="108"/>
      <c r="AA61" s="108"/>
      <c r="AB61" s="108"/>
      <c r="AC61" s="108"/>
      <c r="AD61" s="109"/>
      <c r="AE61" s="9"/>
      <c r="AF61" s="113"/>
      <c r="AG61" s="108"/>
      <c r="AH61" s="108"/>
      <c r="AI61" s="108"/>
      <c r="AJ61" s="108"/>
      <c r="AK61" s="108"/>
      <c r="AL61" s="109"/>
      <c r="AM61" s="9"/>
      <c r="AN61" s="113"/>
      <c r="AO61" s="108"/>
      <c r="AP61" s="108"/>
      <c r="AQ61" s="108"/>
      <c r="AR61" s="108"/>
      <c r="AS61" s="108"/>
      <c r="AT61" s="109"/>
      <c r="AU61" s="9"/>
      <c r="AV61" s="113"/>
      <c r="AW61" s="108"/>
      <c r="AX61" s="108"/>
      <c r="AY61" s="108"/>
      <c r="AZ61" s="108"/>
      <c r="BA61" s="108"/>
      <c r="BB61" s="109"/>
      <c r="BC61" s="108"/>
      <c r="BD61" s="113"/>
      <c r="BE61" s="108"/>
      <c r="BF61" s="108"/>
      <c r="BG61" s="108"/>
      <c r="BH61" s="108"/>
      <c r="BI61" s="108"/>
      <c r="BJ61" s="109"/>
      <c r="BK61" s="94"/>
      <c r="BL61" s="113"/>
      <c r="BM61" s="114"/>
      <c r="BN61" s="124"/>
      <c r="BO61" s="114"/>
      <c r="BP61" s="124"/>
      <c r="BQ61" s="114"/>
      <c r="BR61" s="125"/>
      <c r="BS61" s="94"/>
      <c r="BT61" s="113"/>
      <c r="BU61" s="114"/>
      <c r="BV61" s="124"/>
      <c r="BW61" s="114"/>
      <c r="BX61" s="124"/>
      <c r="BY61" s="128"/>
      <c r="BZ61" s="125"/>
      <c r="CA61" s="94"/>
      <c r="CB61" s="113"/>
      <c r="CC61" s="114"/>
      <c r="CD61" s="124"/>
      <c r="CE61" s="114"/>
      <c r="CF61" s="124"/>
      <c r="CG61" s="114"/>
      <c r="CH61" s="125"/>
    </row>
    <row r="62" spans="1:86" s="105" customFormat="1" x14ac:dyDescent="0.3">
      <c r="A62" s="89" t="s">
        <v>71</v>
      </c>
      <c r="B62" s="9"/>
      <c r="C62" s="9"/>
      <c r="D62" s="495"/>
      <c r="E62" s="494"/>
      <c r="F62" s="554"/>
      <c r="G62" s="9"/>
      <c r="H62" s="495"/>
      <c r="I62" s="494"/>
      <c r="J62" s="494"/>
      <c r="K62" s="494"/>
      <c r="L62" s="494"/>
      <c r="M62" s="520">
        <v>0.98</v>
      </c>
      <c r="N62" s="554"/>
      <c r="O62" s="9"/>
      <c r="P62" s="495"/>
      <c r="Q62" s="520"/>
      <c r="R62" s="491"/>
      <c r="S62" s="491"/>
      <c r="T62" s="491"/>
      <c r="U62" s="131">
        <v>0.96699999999999997</v>
      </c>
      <c r="V62" s="109"/>
      <c r="W62" s="9"/>
      <c r="X62" s="113"/>
      <c r="Y62" s="131"/>
      <c r="Z62" s="131"/>
      <c r="AA62" s="108"/>
      <c r="AB62" s="108"/>
      <c r="AC62" s="131">
        <v>0.96699999999999997</v>
      </c>
      <c r="AD62" s="109"/>
      <c r="AE62" s="9"/>
      <c r="AF62" s="113"/>
      <c r="AG62" s="131"/>
      <c r="AH62" s="131"/>
      <c r="AI62" s="108"/>
      <c r="AJ62" s="108"/>
      <c r="AK62" s="131">
        <v>0.96699999999999997</v>
      </c>
      <c r="AL62" s="109"/>
      <c r="AM62" s="9"/>
      <c r="AN62" s="113"/>
      <c r="AO62" s="131"/>
      <c r="AP62" s="131"/>
      <c r="AQ62" s="108"/>
      <c r="AR62" s="108"/>
      <c r="AS62" s="131">
        <v>0.96699999999999997</v>
      </c>
      <c r="AT62" s="109"/>
      <c r="AU62" s="9"/>
      <c r="AV62" s="113"/>
      <c r="AW62" s="131"/>
      <c r="AX62" s="131"/>
      <c r="AY62" s="108"/>
      <c r="AZ62" s="108"/>
      <c r="BA62" s="131">
        <v>0.96699999999999997</v>
      </c>
      <c r="BB62" s="109"/>
      <c r="BC62" s="108"/>
      <c r="BD62" s="113"/>
      <c r="BE62" s="131"/>
      <c r="BF62" s="131"/>
      <c r="BG62" s="108"/>
      <c r="BH62" s="108"/>
      <c r="BI62" s="131">
        <v>0.96699999999999997</v>
      </c>
      <c r="BJ62" s="109"/>
      <c r="BK62" s="94"/>
      <c r="BL62" s="113"/>
      <c r="BM62" s="124"/>
      <c r="BN62" s="130"/>
      <c r="BO62" s="114"/>
      <c r="BP62" s="130"/>
      <c r="BQ62" s="131">
        <v>0.96699999999999997</v>
      </c>
      <c r="BR62" s="132"/>
      <c r="BS62" s="94"/>
      <c r="BT62" s="113"/>
      <c r="BU62" s="124"/>
      <c r="BV62" s="130"/>
      <c r="BW62" s="114"/>
      <c r="BX62" s="130"/>
      <c r="BY62" s="131">
        <v>0.96699999999999997</v>
      </c>
      <c r="BZ62" s="132"/>
      <c r="CA62" s="94"/>
      <c r="CB62" s="113"/>
      <c r="CC62" s="124"/>
      <c r="CD62" s="130"/>
      <c r="CE62" s="114"/>
      <c r="CF62" s="130"/>
      <c r="CG62" s="131">
        <v>0.96699999999999997</v>
      </c>
      <c r="CH62" s="132"/>
    </row>
    <row r="63" spans="1:86" s="105" customFormat="1" ht="15" thickBot="1" x14ac:dyDescent="0.35">
      <c r="A63" s="94" t="s">
        <v>72</v>
      </c>
      <c r="B63" s="108"/>
      <c r="C63" s="108"/>
      <c r="D63" s="134"/>
      <c r="E63" s="135"/>
      <c r="F63" s="137"/>
      <c r="G63" s="108"/>
      <c r="H63" s="134"/>
      <c r="I63" s="135"/>
      <c r="J63" s="135"/>
      <c r="K63" s="135"/>
      <c r="L63" s="135"/>
      <c r="M63" s="142">
        <v>0.85499999999999998</v>
      </c>
      <c r="N63" s="137"/>
      <c r="O63" s="108"/>
      <c r="P63" s="134"/>
      <c r="Q63" s="142"/>
      <c r="R63" s="135"/>
      <c r="S63" s="135"/>
      <c r="T63" s="135"/>
      <c r="U63" s="142">
        <v>0.81100000000000005</v>
      </c>
      <c r="V63" s="137"/>
      <c r="W63" s="108"/>
      <c r="X63" s="134"/>
      <c r="Y63" s="142"/>
      <c r="Z63" s="142"/>
      <c r="AA63" s="135"/>
      <c r="AB63" s="135"/>
      <c r="AC63" s="142">
        <v>0.80200000000000005</v>
      </c>
      <c r="AD63" s="137"/>
      <c r="AE63" s="108"/>
      <c r="AF63" s="134"/>
      <c r="AG63" s="142"/>
      <c r="AH63" s="142"/>
      <c r="AI63" s="135"/>
      <c r="AJ63" s="135"/>
      <c r="AK63" s="142">
        <v>0.79400000000000004</v>
      </c>
      <c r="AL63" s="137"/>
      <c r="AM63" s="108"/>
      <c r="AN63" s="134"/>
      <c r="AO63" s="142"/>
      <c r="AP63" s="142"/>
      <c r="AQ63" s="135"/>
      <c r="AR63" s="135"/>
      <c r="AS63" s="142">
        <v>0.84699999999999998</v>
      </c>
      <c r="AT63" s="137"/>
      <c r="AU63" s="108"/>
      <c r="AV63" s="134"/>
      <c r="AW63" s="142"/>
      <c r="AX63" s="142"/>
      <c r="AY63" s="135"/>
      <c r="AZ63" s="135"/>
      <c r="BA63" s="142">
        <v>0.84699999999999998</v>
      </c>
      <c r="BB63" s="137"/>
      <c r="BC63" s="135"/>
      <c r="BD63" s="134"/>
      <c r="BE63" s="142"/>
      <c r="BF63" s="142"/>
      <c r="BG63" s="135"/>
      <c r="BH63" s="135"/>
      <c r="BI63" s="142">
        <v>0.873</v>
      </c>
      <c r="BJ63" s="137"/>
      <c r="BK63" s="138"/>
      <c r="BL63" s="134"/>
      <c r="BM63" s="139"/>
      <c r="BN63" s="140"/>
      <c r="BO63" s="141"/>
      <c r="BP63" s="140"/>
      <c r="BQ63" s="142">
        <v>0.875</v>
      </c>
      <c r="BR63" s="143"/>
      <c r="BS63" s="138"/>
      <c r="BT63" s="134"/>
      <c r="BU63" s="139"/>
      <c r="BV63" s="140"/>
      <c r="BW63" s="141"/>
      <c r="BX63" s="140"/>
      <c r="BY63" s="142">
        <v>0.872</v>
      </c>
      <c r="BZ63" s="143"/>
      <c r="CA63" s="138"/>
      <c r="CB63" s="134"/>
      <c r="CC63" s="139"/>
      <c r="CD63" s="140"/>
      <c r="CE63" s="141"/>
      <c r="CF63" s="140"/>
      <c r="CG63" s="142">
        <v>0.879</v>
      </c>
      <c r="CH63" s="143"/>
    </row>
    <row r="64" spans="1:86" s="105" customFormat="1" x14ac:dyDescent="0.3"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6"/>
      <c r="BG64" s="146"/>
      <c r="BH64" s="146"/>
      <c r="BI64" s="146"/>
      <c r="BJ64" s="146"/>
      <c r="BL64" s="147"/>
      <c r="BM64" s="148"/>
      <c r="BN64" s="148"/>
      <c r="BP64" s="148"/>
      <c r="BQ64" s="148"/>
      <c r="BT64" s="147"/>
      <c r="BU64" s="147"/>
      <c r="BV64" s="148"/>
      <c r="BW64" s="148"/>
      <c r="BX64" s="148"/>
      <c r="BY64" s="148"/>
      <c r="BZ64" s="148"/>
      <c r="CB64" s="147"/>
      <c r="CC64" s="147"/>
      <c r="CD64" s="148"/>
      <c r="CE64" s="148"/>
      <c r="CF64" s="148"/>
      <c r="CG64" s="148"/>
      <c r="CH64" s="148"/>
    </row>
    <row r="65" spans="1:86" x14ac:dyDescent="0.3">
      <c r="A65" s="304" t="s">
        <v>40</v>
      </c>
      <c r="D65" s="305">
        <f t="shared" ref="D65:F65" si="40">D17-D18-D19</f>
        <v>0</v>
      </c>
      <c r="E65" s="305">
        <f t="shared" si="40"/>
        <v>0</v>
      </c>
      <c r="F65" s="305">
        <f t="shared" si="40"/>
        <v>0</v>
      </c>
      <c r="H65" s="305">
        <f t="shared" ref="H65:N65" si="41">H17-H18-H19</f>
        <v>0</v>
      </c>
      <c r="I65" s="305">
        <f t="shared" si="41"/>
        <v>0</v>
      </c>
      <c r="J65" s="305">
        <f t="shared" si="41"/>
        <v>0</v>
      </c>
      <c r="K65" s="305">
        <f t="shared" si="41"/>
        <v>0</v>
      </c>
      <c r="L65" s="305">
        <f t="shared" si="41"/>
        <v>0</v>
      </c>
      <c r="M65" s="305">
        <f t="shared" si="41"/>
        <v>0</v>
      </c>
      <c r="N65" s="305">
        <f t="shared" si="41"/>
        <v>0</v>
      </c>
      <c r="P65" s="305">
        <f t="shared" ref="P65:V65" si="42">P17-P18-P19</f>
        <v>0</v>
      </c>
      <c r="Q65" s="305">
        <f t="shared" si="42"/>
        <v>0</v>
      </c>
      <c r="R65" s="305">
        <f t="shared" si="42"/>
        <v>0</v>
      </c>
      <c r="S65" s="305">
        <f t="shared" si="42"/>
        <v>0</v>
      </c>
      <c r="T65" s="305">
        <f t="shared" si="42"/>
        <v>0</v>
      </c>
      <c r="U65" s="305">
        <f t="shared" si="42"/>
        <v>0</v>
      </c>
      <c r="V65" s="305">
        <f t="shared" si="42"/>
        <v>0</v>
      </c>
      <c r="X65" s="305">
        <f t="shared" ref="X65:AD65" si="43">X17-X18-X19</f>
        <v>0</v>
      </c>
      <c r="Y65" s="305">
        <f t="shared" si="43"/>
        <v>0</v>
      </c>
      <c r="Z65" s="305">
        <f t="shared" si="43"/>
        <v>0</v>
      </c>
      <c r="AA65" s="305">
        <f t="shared" si="43"/>
        <v>0</v>
      </c>
      <c r="AB65" s="305">
        <f t="shared" si="43"/>
        <v>0</v>
      </c>
      <c r="AC65" s="305">
        <f t="shared" si="43"/>
        <v>0</v>
      </c>
      <c r="AD65" s="305">
        <f t="shared" si="43"/>
        <v>0</v>
      </c>
      <c r="AF65" s="305">
        <f t="shared" ref="AF65:AL65" si="44">AF17-AF18-AF19</f>
        <v>0</v>
      </c>
      <c r="AG65" s="305">
        <f t="shared" si="44"/>
        <v>0</v>
      </c>
      <c r="AH65" s="305">
        <f t="shared" si="44"/>
        <v>0</v>
      </c>
      <c r="AI65" s="305">
        <f t="shared" si="44"/>
        <v>0</v>
      </c>
      <c r="AJ65" s="305">
        <f t="shared" si="44"/>
        <v>0</v>
      </c>
      <c r="AK65" s="305">
        <f t="shared" si="44"/>
        <v>0</v>
      </c>
      <c r="AL65" s="305">
        <f t="shared" si="44"/>
        <v>0</v>
      </c>
      <c r="AN65" s="305">
        <f t="shared" ref="AN65:AT65" si="45">AN17-AN18-AN19</f>
        <v>0</v>
      </c>
      <c r="AO65" s="305">
        <f t="shared" si="45"/>
        <v>0</v>
      </c>
      <c r="AP65" s="305">
        <f t="shared" si="45"/>
        <v>0</v>
      </c>
      <c r="AQ65" s="305">
        <f t="shared" si="45"/>
        <v>0</v>
      </c>
      <c r="AR65" s="305">
        <f t="shared" si="45"/>
        <v>0</v>
      </c>
      <c r="AS65" s="305">
        <f t="shared" si="45"/>
        <v>0</v>
      </c>
      <c r="AT65" s="305">
        <f t="shared" si="45"/>
        <v>0</v>
      </c>
      <c r="AV65" s="305">
        <f t="shared" ref="AV65:BB65" si="46">AV17-AV18-AV19</f>
        <v>0</v>
      </c>
      <c r="AW65" s="305">
        <f t="shared" si="46"/>
        <v>0</v>
      </c>
      <c r="AX65" s="305">
        <f t="shared" si="46"/>
        <v>0</v>
      </c>
      <c r="AY65" s="305">
        <f t="shared" si="46"/>
        <v>0</v>
      </c>
      <c r="AZ65" s="305">
        <f t="shared" si="46"/>
        <v>0</v>
      </c>
      <c r="BA65" s="305">
        <f t="shared" si="46"/>
        <v>0</v>
      </c>
      <c r="BB65" s="305">
        <f t="shared" si="46"/>
        <v>0</v>
      </c>
      <c r="BD65" s="305">
        <f t="shared" ref="BD65:BJ65" si="47">BD17-BD18-BD19</f>
        <v>0</v>
      </c>
      <c r="BE65" s="305">
        <f t="shared" si="47"/>
        <v>0</v>
      </c>
      <c r="BF65" s="305">
        <f t="shared" si="47"/>
        <v>0</v>
      </c>
      <c r="BG65" s="305">
        <f t="shared" si="47"/>
        <v>0</v>
      </c>
      <c r="BH65" s="305">
        <f t="shared" si="47"/>
        <v>0</v>
      </c>
      <c r="BI65" s="305">
        <f t="shared" si="47"/>
        <v>0</v>
      </c>
      <c r="BJ65" s="305">
        <f t="shared" si="47"/>
        <v>0</v>
      </c>
      <c r="BL65" s="305">
        <f t="shared" ref="BL65:BR65" si="48">BL17-BL18-BL19</f>
        <v>0</v>
      </c>
      <c r="BM65" s="305">
        <f t="shared" si="48"/>
        <v>0</v>
      </c>
      <c r="BN65" s="305">
        <f t="shared" si="48"/>
        <v>0</v>
      </c>
      <c r="BO65" s="305">
        <f t="shared" si="48"/>
        <v>0</v>
      </c>
      <c r="BP65" s="305">
        <f t="shared" si="48"/>
        <v>0</v>
      </c>
      <c r="BQ65" s="305">
        <f t="shared" si="48"/>
        <v>0</v>
      </c>
      <c r="BR65" s="305">
        <f t="shared" si="48"/>
        <v>0</v>
      </c>
      <c r="BT65" s="305">
        <f t="shared" ref="BT65:BZ65" si="49">BT17-BT18-BT19</f>
        <v>0</v>
      </c>
      <c r="BU65" s="305">
        <f t="shared" si="49"/>
        <v>0</v>
      </c>
      <c r="BV65" s="305">
        <f t="shared" si="49"/>
        <v>0</v>
      </c>
      <c r="BW65" s="305">
        <f t="shared" si="49"/>
        <v>0</v>
      </c>
      <c r="BX65" s="305">
        <f t="shared" si="49"/>
        <v>0</v>
      </c>
      <c r="BY65" s="305">
        <f t="shared" si="49"/>
        <v>0</v>
      </c>
      <c r="BZ65" s="305">
        <f t="shared" si="49"/>
        <v>0</v>
      </c>
      <c r="CB65" s="305">
        <f t="shared" ref="CB65:CH65" si="50">CB17-CB18-CB19</f>
        <v>0</v>
      </c>
      <c r="CC65" s="305">
        <f t="shared" si="50"/>
        <v>0</v>
      </c>
      <c r="CD65" s="305">
        <f t="shared" si="50"/>
        <v>0</v>
      </c>
      <c r="CE65" s="305">
        <f t="shared" si="50"/>
        <v>0</v>
      </c>
      <c r="CF65" s="305">
        <f t="shared" si="50"/>
        <v>0</v>
      </c>
      <c r="CG65" s="305">
        <f t="shared" si="50"/>
        <v>0</v>
      </c>
      <c r="CH65" s="305">
        <f t="shared" si="50"/>
        <v>0</v>
      </c>
    </row>
    <row r="66" spans="1:86" x14ac:dyDescent="0.3">
      <c r="A66" s="306" t="s">
        <v>41</v>
      </c>
      <c r="D66" s="305">
        <f>D19-SUM(D20:D23)-D24</f>
        <v>0</v>
      </c>
      <c r="E66" s="305">
        <f t="shared" ref="E66:F66" si="51">E19-SUM(E20:E23)-E24</f>
        <v>0</v>
      </c>
      <c r="F66" s="305">
        <f t="shared" si="51"/>
        <v>0</v>
      </c>
      <c r="H66" s="305">
        <f t="shared" ref="H66:N66" si="52">H19-SUM(H20:H23)-H24</f>
        <v>0</v>
      </c>
      <c r="I66" s="305">
        <f t="shared" si="52"/>
        <v>0</v>
      </c>
      <c r="J66" s="305">
        <f t="shared" si="52"/>
        <v>0</v>
      </c>
      <c r="K66" s="305">
        <f t="shared" si="52"/>
        <v>0</v>
      </c>
      <c r="L66" s="305">
        <f t="shared" si="52"/>
        <v>0</v>
      </c>
      <c r="M66" s="305">
        <f t="shared" si="52"/>
        <v>0</v>
      </c>
      <c r="N66" s="305">
        <f t="shared" si="52"/>
        <v>0</v>
      </c>
      <c r="P66" s="305">
        <f t="shared" ref="P66:V66" si="53">P19-SUM(P20:P23)-P24</f>
        <v>0</v>
      </c>
      <c r="Q66" s="305">
        <f t="shared" si="53"/>
        <v>0</v>
      </c>
      <c r="R66" s="305">
        <f t="shared" si="53"/>
        <v>0</v>
      </c>
      <c r="S66" s="305">
        <f t="shared" si="53"/>
        <v>0</v>
      </c>
      <c r="T66" s="305">
        <f t="shared" si="53"/>
        <v>0</v>
      </c>
      <c r="U66" s="305">
        <f t="shared" si="53"/>
        <v>0</v>
      </c>
      <c r="V66" s="305">
        <f t="shared" si="53"/>
        <v>0</v>
      </c>
      <c r="X66" s="305">
        <f t="shared" ref="X66:AD66" si="54">X19-SUM(X20:X23)-X24</f>
        <v>0</v>
      </c>
      <c r="Y66" s="305">
        <f t="shared" si="54"/>
        <v>0</v>
      </c>
      <c r="Z66" s="305">
        <f t="shared" si="54"/>
        <v>0</v>
      </c>
      <c r="AA66" s="305">
        <f t="shared" si="54"/>
        <v>0</v>
      </c>
      <c r="AB66" s="305">
        <f t="shared" si="54"/>
        <v>0</v>
      </c>
      <c r="AC66" s="305">
        <f t="shared" si="54"/>
        <v>0</v>
      </c>
      <c r="AD66" s="305">
        <f t="shared" si="54"/>
        <v>0</v>
      </c>
      <c r="AF66" s="305">
        <f t="shared" ref="AF66:AL66" si="55">AF19-SUM(AF20:AF23)-AF24</f>
        <v>0</v>
      </c>
      <c r="AG66" s="305">
        <f t="shared" si="55"/>
        <v>0</v>
      </c>
      <c r="AH66" s="305">
        <f t="shared" si="55"/>
        <v>0</v>
      </c>
      <c r="AI66" s="305">
        <f t="shared" si="55"/>
        <v>0</v>
      </c>
      <c r="AJ66" s="305">
        <f t="shared" si="55"/>
        <v>0</v>
      </c>
      <c r="AK66" s="305">
        <f t="shared" si="55"/>
        <v>0</v>
      </c>
      <c r="AL66" s="305">
        <f t="shared" si="55"/>
        <v>0</v>
      </c>
      <c r="AN66" s="305">
        <f t="shared" ref="AN66:AT66" si="56">AN19-SUM(AN20:AN23)-AN24</f>
        <v>0</v>
      </c>
      <c r="AO66" s="305">
        <f t="shared" si="56"/>
        <v>0</v>
      </c>
      <c r="AP66" s="305">
        <f t="shared" si="56"/>
        <v>0</v>
      </c>
      <c r="AQ66" s="305">
        <f t="shared" si="56"/>
        <v>0</v>
      </c>
      <c r="AR66" s="305">
        <f t="shared" si="56"/>
        <v>0</v>
      </c>
      <c r="AS66" s="305">
        <f t="shared" si="56"/>
        <v>0</v>
      </c>
      <c r="AT66" s="305">
        <f t="shared" si="56"/>
        <v>0</v>
      </c>
      <c r="AV66" s="305">
        <f t="shared" ref="AV66:BB66" si="57">AV19-SUM(AV20:AV23)-AV24</f>
        <v>0</v>
      </c>
      <c r="AW66" s="305">
        <f t="shared" si="57"/>
        <v>0</v>
      </c>
      <c r="AX66" s="305">
        <f t="shared" si="57"/>
        <v>0</v>
      </c>
      <c r="AY66" s="305">
        <f t="shared" si="57"/>
        <v>0</v>
      </c>
      <c r="AZ66" s="305">
        <f t="shared" si="57"/>
        <v>0</v>
      </c>
      <c r="BA66" s="305">
        <f t="shared" si="57"/>
        <v>0</v>
      </c>
      <c r="BB66" s="305">
        <f t="shared" si="57"/>
        <v>0</v>
      </c>
      <c r="BD66" s="305">
        <f t="shared" ref="BD66:BJ66" si="58">BD19-SUM(BD20:BD23)-BD24</f>
        <v>0</v>
      </c>
      <c r="BE66" s="305">
        <f t="shared" si="58"/>
        <v>0</v>
      </c>
      <c r="BF66" s="305">
        <f t="shared" si="58"/>
        <v>0</v>
      </c>
      <c r="BG66" s="305">
        <f t="shared" si="58"/>
        <v>0</v>
      </c>
      <c r="BH66" s="305">
        <f t="shared" si="58"/>
        <v>0</v>
      </c>
      <c r="BI66" s="305">
        <f t="shared" si="58"/>
        <v>0</v>
      </c>
      <c r="BJ66" s="305">
        <f t="shared" si="58"/>
        <v>0</v>
      </c>
      <c r="BL66" s="305">
        <f t="shared" ref="BL66:BR66" si="59">BL19-SUM(BL20:BL23)-BL24</f>
        <v>0</v>
      </c>
      <c r="BM66" s="305">
        <f t="shared" si="59"/>
        <v>0</v>
      </c>
      <c r="BN66" s="305">
        <f t="shared" si="59"/>
        <v>0</v>
      </c>
      <c r="BO66" s="305">
        <f t="shared" si="59"/>
        <v>0</v>
      </c>
      <c r="BP66" s="305">
        <f t="shared" si="59"/>
        <v>0</v>
      </c>
      <c r="BQ66" s="305">
        <f t="shared" si="59"/>
        <v>0</v>
      </c>
      <c r="BR66" s="305">
        <f t="shared" si="59"/>
        <v>0</v>
      </c>
      <c r="BT66" s="305">
        <f t="shared" ref="BT66:BZ66" si="60">BT19-SUM(BT20:BT23)-BT24</f>
        <v>0</v>
      </c>
      <c r="BU66" s="305">
        <f t="shared" si="60"/>
        <v>0</v>
      </c>
      <c r="BV66" s="305">
        <f t="shared" si="60"/>
        <v>0</v>
      </c>
      <c r="BW66" s="305">
        <f t="shared" si="60"/>
        <v>0</v>
      </c>
      <c r="BX66" s="305">
        <f t="shared" si="60"/>
        <v>0</v>
      </c>
      <c r="BY66" s="305">
        <f t="shared" si="60"/>
        <v>0</v>
      </c>
      <c r="BZ66" s="305">
        <f t="shared" si="60"/>
        <v>0</v>
      </c>
      <c r="CB66" s="305">
        <f t="shared" ref="CB66:CH66" si="61">CB19-SUM(CB20:CB23)-CB24</f>
        <v>0</v>
      </c>
      <c r="CC66" s="305">
        <f t="shared" si="61"/>
        <v>0</v>
      </c>
      <c r="CD66" s="305">
        <f t="shared" si="61"/>
        <v>0</v>
      </c>
      <c r="CE66" s="305">
        <f t="shared" si="61"/>
        <v>0</v>
      </c>
      <c r="CF66" s="305">
        <f t="shared" si="61"/>
        <v>0</v>
      </c>
      <c r="CG66" s="305">
        <f t="shared" si="61"/>
        <v>0</v>
      </c>
      <c r="CH66" s="305">
        <f t="shared" si="61"/>
        <v>0</v>
      </c>
    </row>
    <row r="67" spans="1:86" x14ac:dyDescent="0.3">
      <c r="A67" s="306" t="s">
        <v>26</v>
      </c>
      <c r="D67" s="305">
        <f>D24-SUM(D25:D28)-D29</f>
        <v>0</v>
      </c>
      <c r="E67" s="305">
        <f t="shared" ref="E67:F67" si="62">E24-SUM(E25:E28)-E29</f>
        <v>0</v>
      </c>
      <c r="F67" s="305">
        <f t="shared" si="62"/>
        <v>0</v>
      </c>
      <c r="H67" s="305">
        <f t="shared" ref="H67:M67" si="63">H24-SUM(H25:H28)-H29</f>
        <v>0</v>
      </c>
      <c r="I67" s="305">
        <f t="shared" si="63"/>
        <v>0</v>
      </c>
      <c r="J67" s="305">
        <f t="shared" si="63"/>
        <v>0</v>
      </c>
      <c r="K67" s="305">
        <f t="shared" si="63"/>
        <v>0</v>
      </c>
      <c r="L67" s="305">
        <f t="shared" si="63"/>
        <v>0</v>
      </c>
      <c r="M67" s="305">
        <f t="shared" si="63"/>
        <v>0</v>
      </c>
      <c r="N67" s="305">
        <f>N24-SUM(N25:N28)-N29</f>
        <v>0</v>
      </c>
      <c r="P67" s="305">
        <f t="shared" ref="P67:V67" si="64">P24-SUM(P25:P28)-P29</f>
        <v>0</v>
      </c>
      <c r="Q67" s="305">
        <f t="shared" si="64"/>
        <v>0</v>
      </c>
      <c r="R67" s="305">
        <f t="shared" si="64"/>
        <v>0</v>
      </c>
      <c r="S67" s="305">
        <f t="shared" si="64"/>
        <v>0</v>
      </c>
      <c r="T67" s="305">
        <f t="shared" si="64"/>
        <v>0</v>
      </c>
      <c r="U67" s="305">
        <f t="shared" si="64"/>
        <v>0</v>
      </c>
      <c r="V67" s="305">
        <f t="shared" si="64"/>
        <v>0</v>
      </c>
      <c r="X67" s="305">
        <f t="shared" ref="X67:AD67" si="65">X24-SUM(X25:X28)-X29</f>
        <v>0</v>
      </c>
      <c r="Y67" s="305">
        <f t="shared" si="65"/>
        <v>0</v>
      </c>
      <c r="Z67" s="305">
        <f t="shared" si="65"/>
        <v>0</v>
      </c>
      <c r="AA67" s="305">
        <f t="shared" si="65"/>
        <v>0</v>
      </c>
      <c r="AB67" s="305">
        <f t="shared" si="65"/>
        <v>0</v>
      </c>
      <c r="AC67" s="305">
        <f t="shared" si="65"/>
        <v>0</v>
      </c>
      <c r="AD67" s="305">
        <f t="shared" si="65"/>
        <v>0</v>
      </c>
      <c r="AF67" s="305">
        <f t="shared" ref="AF67:AL67" si="66">AF24-SUM(AF25:AF28)-AF29</f>
        <v>0</v>
      </c>
      <c r="AG67" s="305">
        <f t="shared" si="66"/>
        <v>0</v>
      </c>
      <c r="AH67" s="305">
        <f t="shared" si="66"/>
        <v>0</v>
      </c>
      <c r="AI67" s="305">
        <f t="shared" si="66"/>
        <v>0</v>
      </c>
      <c r="AJ67" s="305">
        <f t="shared" si="66"/>
        <v>0</v>
      </c>
      <c r="AK67" s="305">
        <f t="shared" si="66"/>
        <v>0</v>
      </c>
      <c r="AL67" s="305">
        <f t="shared" si="66"/>
        <v>0</v>
      </c>
      <c r="AN67" s="305">
        <f t="shared" ref="AN67:AT67" si="67">AN24-SUM(AN25:AN28)-AN29</f>
        <v>0</v>
      </c>
      <c r="AO67" s="305">
        <f t="shared" si="67"/>
        <v>0</v>
      </c>
      <c r="AP67" s="305">
        <f t="shared" si="67"/>
        <v>0</v>
      </c>
      <c r="AQ67" s="305">
        <f t="shared" si="67"/>
        <v>0</v>
      </c>
      <c r="AR67" s="305">
        <f t="shared" si="67"/>
        <v>0</v>
      </c>
      <c r="AS67" s="305">
        <f t="shared" si="67"/>
        <v>0</v>
      </c>
      <c r="AT67" s="305">
        <f t="shared" si="67"/>
        <v>0</v>
      </c>
      <c r="AV67" s="305">
        <f t="shared" ref="AV67:BB67" si="68">AV24-SUM(AV25:AV28)-AV29</f>
        <v>0</v>
      </c>
      <c r="AW67" s="305">
        <f t="shared" si="68"/>
        <v>0</v>
      </c>
      <c r="AX67" s="305">
        <f t="shared" si="68"/>
        <v>0</v>
      </c>
      <c r="AY67" s="305">
        <f t="shared" si="68"/>
        <v>0</v>
      </c>
      <c r="AZ67" s="305">
        <f t="shared" si="68"/>
        <v>0</v>
      </c>
      <c r="BA67" s="305">
        <f t="shared" si="68"/>
        <v>0</v>
      </c>
      <c r="BB67" s="305">
        <f t="shared" si="68"/>
        <v>0</v>
      </c>
      <c r="BD67" s="305">
        <f t="shared" ref="BD67:BJ67" si="69">BD24-SUM(BD25:BD28)-BD29</f>
        <v>0</v>
      </c>
      <c r="BE67" s="305">
        <f t="shared" si="69"/>
        <v>0</v>
      </c>
      <c r="BF67" s="305">
        <f t="shared" si="69"/>
        <v>0</v>
      </c>
      <c r="BG67" s="305">
        <f t="shared" si="69"/>
        <v>0</v>
      </c>
      <c r="BH67" s="305">
        <f t="shared" si="69"/>
        <v>0</v>
      </c>
      <c r="BI67" s="305">
        <f t="shared" si="69"/>
        <v>0</v>
      </c>
      <c r="BJ67" s="305">
        <f t="shared" si="69"/>
        <v>0</v>
      </c>
      <c r="BL67" s="305">
        <f t="shared" ref="BL67:BR67" si="70">BL24-SUM(BL25:BL28)-BL29</f>
        <v>0</v>
      </c>
      <c r="BM67" s="305">
        <f t="shared" si="70"/>
        <v>0</v>
      </c>
      <c r="BN67" s="305">
        <f t="shared" si="70"/>
        <v>0</v>
      </c>
      <c r="BO67" s="305">
        <f t="shared" si="70"/>
        <v>0</v>
      </c>
      <c r="BP67" s="305">
        <f t="shared" si="70"/>
        <v>0</v>
      </c>
      <c r="BQ67" s="305">
        <f t="shared" si="70"/>
        <v>0</v>
      </c>
      <c r="BR67" s="305">
        <f t="shared" si="70"/>
        <v>0</v>
      </c>
      <c r="BT67" s="305">
        <f t="shared" ref="BT67:BZ67" si="71">BT24-SUM(BT25:BT28)-BT29</f>
        <v>0</v>
      </c>
      <c r="BU67" s="305">
        <f t="shared" si="71"/>
        <v>0</v>
      </c>
      <c r="BV67" s="305">
        <f t="shared" si="71"/>
        <v>0</v>
      </c>
      <c r="BW67" s="305">
        <f t="shared" si="71"/>
        <v>0</v>
      </c>
      <c r="BX67" s="305">
        <f t="shared" si="71"/>
        <v>0</v>
      </c>
      <c r="BY67" s="305">
        <f t="shared" si="71"/>
        <v>0</v>
      </c>
      <c r="BZ67" s="305">
        <f t="shared" si="71"/>
        <v>0</v>
      </c>
      <c r="CB67" s="305">
        <f t="shared" ref="CB67:CH67" si="72">CB24-SUM(CB25:CB28)-CB29</f>
        <v>0</v>
      </c>
      <c r="CC67" s="305">
        <f t="shared" si="72"/>
        <v>0</v>
      </c>
      <c r="CD67" s="305">
        <f t="shared" si="72"/>
        <v>0</v>
      </c>
      <c r="CE67" s="305">
        <f t="shared" si="72"/>
        <v>0</v>
      </c>
      <c r="CF67" s="305">
        <f t="shared" si="72"/>
        <v>0</v>
      </c>
      <c r="CG67" s="305">
        <f t="shared" si="72"/>
        <v>0</v>
      </c>
      <c r="CH67" s="305">
        <f t="shared" si="72"/>
        <v>0</v>
      </c>
    </row>
    <row r="68" spans="1:86" x14ac:dyDescent="0.3">
      <c r="A68" s="306" t="s">
        <v>60</v>
      </c>
      <c r="D68" s="305">
        <f t="shared" ref="D68:F68" si="73">SUM(D29:D35)-D36</f>
        <v>0</v>
      </c>
      <c r="E68" s="305">
        <f t="shared" si="73"/>
        <v>-0.21699999999964348</v>
      </c>
      <c r="F68" s="305">
        <f t="shared" si="73"/>
        <v>-0.21700000000055297</v>
      </c>
      <c r="H68" s="305">
        <f t="shared" ref="H68:N68" si="74">SUM(H29:H35)-H36</f>
        <v>0</v>
      </c>
      <c r="I68" s="305">
        <f t="shared" si="74"/>
        <v>0</v>
      </c>
      <c r="J68" s="305">
        <f t="shared" si="74"/>
        <v>0</v>
      </c>
      <c r="K68" s="305">
        <f t="shared" si="74"/>
        <v>0</v>
      </c>
      <c r="L68" s="305">
        <f t="shared" si="74"/>
        <v>0</v>
      </c>
      <c r="M68" s="305">
        <f t="shared" si="74"/>
        <v>0</v>
      </c>
      <c r="N68" s="305">
        <f t="shared" si="74"/>
        <v>0</v>
      </c>
      <c r="P68" s="305">
        <f t="shared" ref="P68:V68" si="75">SUM(P29:P35)-P36</f>
        <v>0</v>
      </c>
      <c r="Q68" s="305">
        <f t="shared" si="75"/>
        <v>0</v>
      </c>
      <c r="R68" s="305">
        <f t="shared" si="75"/>
        <v>0</v>
      </c>
      <c r="S68" s="305">
        <f t="shared" si="75"/>
        <v>0</v>
      </c>
      <c r="T68" s="305">
        <f t="shared" si="75"/>
        <v>0</v>
      </c>
      <c r="U68" s="305">
        <f t="shared" si="75"/>
        <v>0</v>
      </c>
      <c r="V68" s="305">
        <f t="shared" si="75"/>
        <v>0</v>
      </c>
      <c r="X68" s="305">
        <f t="shared" ref="X68:AD68" si="76">SUM(X29:X35)-X36</f>
        <v>0</v>
      </c>
      <c r="Y68" s="305">
        <f t="shared" si="76"/>
        <v>0</v>
      </c>
      <c r="Z68" s="305">
        <f t="shared" si="76"/>
        <v>0</v>
      </c>
      <c r="AA68" s="305">
        <f t="shared" si="76"/>
        <v>0</v>
      </c>
      <c r="AB68" s="305">
        <f t="shared" si="76"/>
        <v>0</v>
      </c>
      <c r="AC68" s="305">
        <f t="shared" si="76"/>
        <v>0</v>
      </c>
      <c r="AD68" s="305">
        <f t="shared" si="76"/>
        <v>0</v>
      </c>
      <c r="AF68" s="305">
        <f t="shared" ref="AF68:AL68" si="77">SUM(AF29:AF35)-AF36</f>
        <v>0</v>
      </c>
      <c r="AG68" s="305">
        <f t="shared" si="77"/>
        <v>0</v>
      </c>
      <c r="AH68" s="305">
        <f t="shared" si="77"/>
        <v>0</v>
      </c>
      <c r="AI68" s="305">
        <f t="shared" si="77"/>
        <v>0</v>
      </c>
      <c r="AJ68" s="305">
        <f t="shared" si="77"/>
        <v>0</v>
      </c>
      <c r="AK68" s="305">
        <f t="shared" si="77"/>
        <v>0</v>
      </c>
      <c r="AL68" s="305">
        <f t="shared" si="77"/>
        <v>0</v>
      </c>
      <c r="AN68" s="305">
        <f t="shared" ref="AN68:AT68" si="78">SUM(AN29:AN35)-AN36</f>
        <v>0</v>
      </c>
      <c r="AO68" s="305">
        <f t="shared" si="78"/>
        <v>0</v>
      </c>
      <c r="AP68" s="305">
        <f t="shared" si="78"/>
        <v>0</v>
      </c>
      <c r="AQ68" s="305">
        <f t="shared" si="78"/>
        <v>0</v>
      </c>
      <c r="AR68" s="305">
        <f t="shared" si="78"/>
        <v>0</v>
      </c>
      <c r="AS68" s="305">
        <f t="shared" si="78"/>
        <v>0</v>
      </c>
      <c r="AT68" s="305">
        <f t="shared" si="78"/>
        <v>0</v>
      </c>
      <c r="AV68" s="305">
        <f t="shared" ref="AV68:BB68" si="79">SUM(AV29:AV35)-AV36</f>
        <v>0</v>
      </c>
      <c r="AW68" s="305">
        <f t="shared" si="79"/>
        <v>0</v>
      </c>
      <c r="AX68" s="305">
        <f t="shared" si="79"/>
        <v>0</v>
      </c>
      <c r="AY68" s="305">
        <f t="shared" si="79"/>
        <v>0</v>
      </c>
      <c r="AZ68" s="305">
        <f t="shared" si="79"/>
        <v>0</v>
      </c>
      <c r="BA68" s="305">
        <f t="shared" si="79"/>
        <v>0</v>
      </c>
      <c r="BB68" s="305">
        <f t="shared" si="79"/>
        <v>0</v>
      </c>
      <c r="BD68" s="305">
        <f t="shared" ref="BD68:BJ68" si="80">SUM(BD29:BD35)-BD36</f>
        <v>0</v>
      </c>
      <c r="BE68" s="305">
        <f t="shared" si="80"/>
        <v>0</v>
      </c>
      <c r="BF68" s="305">
        <f t="shared" si="80"/>
        <v>0</v>
      </c>
      <c r="BG68" s="305">
        <f t="shared" si="80"/>
        <v>0</v>
      </c>
      <c r="BH68" s="305">
        <f t="shared" si="80"/>
        <v>0</v>
      </c>
      <c r="BI68" s="305">
        <f t="shared" si="80"/>
        <v>0</v>
      </c>
      <c r="BJ68" s="305">
        <f t="shared" si="80"/>
        <v>0</v>
      </c>
      <c r="BL68" s="305">
        <f t="shared" ref="BL68:BR68" si="81">SUM(BL29:BL35)-BL36</f>
        <v>0</v>
      </c>
      <c r="BM68" s="305">
        <f t="shared" si="81"/>
        <v>0</v>
      </c>
      <c r="BN68" s="305">
        <f t="shared" si="81"/>
        <v>0</v>
      </c>
      <c r="BO68" s="305">
        <f t="shared" si="81"/>
        <v>0</v>
      </c>
      <c r="BP68" s="305">
        <f t="shared" si="81"/>
        <v>0</v>
      </c>
      <c r="BQ68" s="305">
        <f t="shared" si="81"/>
        <v>0</v>
      </c>
      <c r="BR68" s="305">
        <f t="shared" si="81"/>
        <v>0</v>
      </c>
      <c r="BT68" s="305">
        <f t="shared" ref="BT68:BZ68" si="82">SUM(BT29:BT35)-BT36</f>
        <v>0</v>
      </c>
      <c r="BU68" s="305">
        <f t="shared" si="82"/>
        <v>0</v>
      </c>
      <c r="BV68" s="305">
        <f t="shared" si="82"/>
        <v>0</v>
      </c>
      <c r="BW68" s="305">
        <f t="shared" si="82"/>
        <v>0</v>
      </c>
      <c r="BX68" s="305">
        <f t="shared" si="82"/>
        <v>0</v>
      </c>
      <c r="BY68" s="305">
        <f t="shared" si="82"/>
        <v>0</v>
      </c>
      <c r="BZ68" s="305">
        <f t="shared" si="82"/>
        <v>0</v>
      </c>
      <c r="CB68" s="305">
        <f t="shared" ref="CB68:CH68" si="83">SUM(CB29:CB35)-CB36</f>
        <v>0</v>
      </c>
      <c r="CC68" s="305">
        <f t="shared" si="83"/>
        <v>0</v>
      </c>
      <c r="CD68" s="305">
        <f t="shared" si="83"/>
        <v>0</v>
      </c>
      <c r="CE68" s="305">
        <f t="shared" si="83"/>
        <v>0</v>
      </c>
      <c r="CF68" s="305">
        <f t="shared" si="83"/>
        <v>0</v>
      </c>
      <c r="CG68" s="305">
        <f t="shared" si="83"/>
        <v>0</v>
      </c>
      <c r="CH68" s="305">
        <f t="shared" si="83"/>
        <v>0</v>
      </c>
    </row>
    <row r="69" spans="1:86" x14ac:dyDescent="0.3">
      <c r="A69" s="306" t="s">
        <v>170</v>
      </c>
      <c r="D69" s="305">
        <f t="shared" ref="D69:F69" si="84">SUM(D36:D45)-D46</f>
        <v>0</v>
      </c>
      <c r="E69" s="305">
        <f t="shared" si="84"/>
        <v>0</v>
      </c>
      <c r="F69" s="305">
        <f t="shared" si="84"/>
        <v>0</v>
      </c>
      <c r="H69" s="305">
        <f t="shared" ref="H69:N69" si="85">SUM(H36:H45)-H46</f>
        <v>0</v>
      </c>
      <c r="I69" s="305">
        <f t="shared" si="85"/>
        <v>0</v>
      </c>
      <c r="J69" s="305">
        <f t="shared" si="85"/>
        <v>0</v>
      </c>
      <c r="K69" s="305">
        <f t="shared" si="85"/>
        <v>0</v>
      </c>
      <c r="L69" s="305">
        <f t="shared" si="85"/>
        <v>0</v>
      </c>
      <c r="M69" s="305">
        <f t="shared" si="85"/>
        <v>0</v>
      </c>
      <c r="N69" s="305">
        <f t="shared" si="85"/>
        <v>0</v>
      </c>
      <c r="P69" s="305">
        <f t="shared" ref="P69:V69" si="86">SUM(P36:P45)-P46</f>
        <v>0</v>
      </c>
      <c r="Q69" s="305">
        <f t="shared" si="86"/>
        <v>0</v>
      </c>
      <c r="R69" s="305">
        <f t="shared" si="86"/>
        <v>0</v>
      </c>
      <c r="S69" s="305">
        <f t="shared" si="86"/>
        <v>0</v>
      </c>
      <c r="T69" s="305">
        <f t="shared" si="86"/>
        <v>0</v>
      </c>
      <c r="U69" s="305">
        <f t="shared" si="86"/>
        <v>0</v>
      </c>
      <c r="V69" s="305">
        <f t="shared" si="86"/>
        <v>0</v>
      </c>
      <c r="X69" s="305">
        <f t="shared" ref="X69:AD69" si="87">SUM(X36:X45)-X46</f>
        <v>0</v>
      </c>
      <c r="Y69" s="305">
        <f t="shared" si="87"/>
        <v>0</v>
      </c>
      <c r="Z69" s="305">
        <f t="shared" si="87"/>
        <v>0</v>
      </c>
      <c r="AA69" s="305">
        <f t="shared" si="87"/>
        <v>0</v>
      </c>
      <c r="AB69" s="305">
        <f t="shared" si="87"/>
        <v>0</v>
      </c>
      <c r="AC69" s="305">
        <f t="shared" si="87"/>
        <v>0</v>
      </c>
      <c r="AD69" s="305">
        <f t="shared" si="87"/>
        <v>0</v>
      </c>
      <c r="AF69" s="305">
        <f t="shared" ref="AF69:AL69" si="88">SUM(AF36:AF45)-AF46</f>
        <v>0</v>
      </c>
      <c r="AG69" s="305">
        <f t="shared" si="88"/>
        <v>0</v>
      </c>
      <c r="AH69" s="305">
        <f t="shared" si="88"/>
        <v>0</v>
      </c>
      <c r="AI69" s="305">
        <f t="shared" si="88"/>
        <v>0</v>
      </c>
      <c r="AJ69" s="305">
        <f t="shared" si="88"/>
        <v>0</v>
      </c>
      <c r="AK69" s="305">
        <f t="shared" si="88"/>
        <v>0</v>
      </c>
      <c r="AL69" s="305">
        <f t="shared" si="88"/>
        <v>0</v>
      </c>
      <c r="AN69" s="305">
        <f t="shared" ref="AN69:AT69" si="89">SUM(AN36:AN45)-AN46</f>
        <v>0</v>
      </c>
      <c r="AO69" s="305">
        <f t="shared" si="89"/>
        <v>0</v>
      </c>
      <c r="AP69" s="305">
        <f t="shared" si="89"/>
        <v>0</v>
      </c>
      <c r="AQ69" s="305">
        <f t="shared" si="89"/>
        <v>0</v>
      </c>
      <c r="AR69" s="305">
        <f t="shared" si="89"/>
        <v>0</v>
      </c>
      <c r="AS69" s="305">
        <f t="shared" si="89"/>
        <v>0</v>
      </c>
      <c r="AT69" s="305">
        <f t="shared" si="89"/>
        <v>0</v>
      </c>
      <c r="AV69" s="305">
        <f t="shared" ref="AV69:BB69" si="90">SUM(AV36:AV45)-AV46</f>
        <v>0</v>
      </c>
      <c r="AW69" s="305">
        <f t="shared" si="90"/>
        <v>0</v>
      </c>
      <c r="AX69" s="305">
        <f t="shared" si="90"/>
        <v>0</v>
      </c>
      <c r="AY69" s="305">
        <f t="shared" si="90"/>
        <v>0</v>
      </c>
      <c r="AZ69" s="305">
        <f t="shared" si="90"/>
        <v>0</v>
      </c>
      <c r="BA69" s="305">
        <f t="shared" si="90"/>
        <v>0</v>
      </c>
      <c r="BB69" s="305">
        <f t="shared" si="90"/>
        <v>0</v>
      </c>
      <c r="BD69" s="305">
        <f t="shared" ref="BD69:BJ69" si="91">SUM(BD36:BD45)-BD46</f>
        <v>0</v>
      </c>
      <c r="BE69" s="305">
        <f t="shared" si="91"/>
        <v>0</v>
      </c>
      <c r="BF69" s="305">
        <f t="shared" si="91"/>
        <v>0</v>
      </c>
      <c r="BG69" s="305">
        <f t="shared" si="91"/>
        <v>0</v>
      </c>
      <c r="BH69" s="305">
        <f t="shared" si="91"/>
        <v>0</v>
      </c>
      <c r="BI69" s="305">
        <f t="shared" si="91"/>
        <v>0</v>
      </c>
      <c r="BJ69" s="305">
        <f t="shared" si="91"/>
        <v>0</v>
      </c>
      <c r="BL69" s="305">
        <f t="shared" ref="BL69:BR69" si="92">SUM(BL36:BL45)-BL46</f>
        <v>0</v>
      </c>
      <c r="BM69" s="305">
        <f t="shared" si="92"/>
        <v>0</v>
      </c>
      <c r="BN69" s="305">
        <f t="shared" si="92"/>
        <v>0</v>
      </c>
      <c r="BO69" s="305">
        <f t="shared" si="92"/>
        <v>0</v>
      </c>
      <c r="BP69" s="305">
        <f t="shared" si="92"/>
        <v>0</v>
      </c>
      <c r="BQ69" s="305">
        <f t="shared" si="92"/>
        <v>0</v>
      </c>
      <c r="BR69" s="305">
        <f t="shared" si="92"/>
        <v>0</v>
      </c>
      <c r="BT69" s="305">
        <f t="shared" ref="BT69:BZ69" si="93">SUM(BT36:BT45)-BT46</f>
        <v>0</v>
      </c>
      <c r="BU69" s="305">
        <f t="shared" si="93"/>
        <v>0</v>
      </c>
      <c r="BV69" s="305">
        <f t="shared" si="93"/>
        <v>0</v>
      </c>
      <c r="BW69" s="305">
        <f t="shared" si="93"/>
        <v>0</v>
      </c>
      <c r="BX69" s="305">
        <f t="shared" si="93"/>
        <v>0</v>
      </c>
      <c r="BY69" s="305">
        <f t="shared" si="93"/>
        <v>0</v>
      </c>
      <c r="BZ69" s="305">
        <f t="shared" si="93"/>
        <v>0</v>
      </c>
      <c r="CB69" s="305">
        <f t="shared" ref="CB69:CH69" si="94">SUM(CB36:CB45)-CB46</f>
        <v>0</v>
      </c>
      <c r="CC69" s="305">
        <f t="shared" si="94"/>
        <v>0</v>
      </c>
      <c r="CD69" s="305">
        <f t="shared" si="94"/>
        <v>0</v>
      </c>
      <c r="CE69" s="305">
        <f t="shared" si="94"/>
        <v>0</v>
      </c>
      <c r="CF69" s="305">
        <f t="shared" si="94"/>
        <v>0</v>
      </c>
      <c r="CG69" s="305">
        <f t="shared" si="94"/>
        <v>0</v>
      </c>
      <c r="CH69" s="305">
        <f t="shared" si="94"/>
        <v>0</v>
      </c>
    </row>
    <row r="70" spans="1:86" x14ac:dyDescent="0.3">
      <c r="A70" s="306" t="s">
        <v>42</v>
      </c>
      <c r="D70" s="305">
        <f t="shared" ref="D70:F70" si="95">SUM(D51:D52)-D53</f>
        <v>0</v>
      </c>
      <c r="E70" s="305">
        <f t="shared" si="95"/>
        <v>0</v>
      </c>
      <c r="F70" s="305">
        <f t="shared" si="95"/>
        <v>0</v>
      </c>
      <c r="H70" s="305">
        <f t="shared" ref="H70:N70" si="96">SUM(H51:H52)-H53</f>
        <v>0</v>
      </c>
      <c r="I70" s="305">
        <f t="shared" si="96"/>
        <v>0</v>
      </c>
      <c r="J70" s="305">
        <f t="shared" si="96"/>
        <v>0</v>
      </c>
      <c r="K70" s="305">
        <f t="shared" si="96"/>
        <v>0</v>
      </c>
      <c r="L70" s="305">
        <f t="shared" si="96"/>
        <v>0</v>
      </c>
      <c r="M70" s="305">
        <f t="shared" si="96"/>
        <v>0</v>
      </c>
      <c r="N70" s="305">
        <f t="shared" si="96"/>
        <v>0</v>
      </c>
      <c r="P70" s="305">
        <f t="shared" ref="P70:V70" si="97">SUM(P51:P52)-P53</f>
        <v>0</v>
      </c>
      <c r="Q70" s="305">
        <f t="shared" si="97"/>
        <v>0</v>
      </c>
      <c r="R70" s="305">
        <f t="shared" si="97"/>
        <v>0</v>
      </c>
      <c r="S70" s="305">
        <f t="shared" si="97"/>
        <v>0</v>
      </c>
      <c r="T70" s="305">
        <f t="shared" si="97"/>
        <v>0</v>
      </c>
      <c r="U70" s="305">
        <f t="shared" si="97"/>
        <v>0</v>
      </c>
      <c r="V70" s="305">
        <f t="shared" si="97"/>
        <v>0</v>
      </c>
      <c r="X70" s="305">
        <f t="shared" ref="X70:AD70" si="98">SUM(X51:X52)-X53</f>
        <v>0</v>
      </c>
      <c r="Y70" s="305">
        <f t="shared" si="98"/>
        <v>0</v>
      </c>
      <c r="Z70" s="305">
        <f t="shared" si="98"/>
        <v>0</v>
      </c>
      <c r="AA70" s="305">
        <f t="shared" si="98"/>
        <v>0</v>
      </c>
      <c r="AB70" s="305">
        <f t="shared" si="98"/>
        <v>0</v>
      </c>
      <c r="AC70" s="305">
        <f t="shared" si="98"/>
        <v>0</v>
      </c>
      <c r="AD70" s="305">
        <f t="shared" si="98"/>
        <v>0</v>
      </c>
      <c r="AF70" s="305">
        <f t="shared" ref="AF70:AL70" si="99">SUM(AF51:AF52)-AF53</f>
        <v>0</v>
      </c>
      <c r="AG70" s="305">
        <f t="shared" si="99"/>
        <v>0</v>
      </c>
      <c r="AH70" s="305">
        <f t="shared" si="99"/>
        <v>0</v>
      </c>
      <c r="AI70" s="305">
        <f t="shared" si="99"/>
        <v>0</v>
      </c>
      <c r="AJ70" s="305">
        <f t="shared" si="99"/>
        <v>0</v>
      </c>
      <c r="AK70" s="305">
        <f t="shared" si="99"/>
        <v>0</v>
      </c>
      <c r="AL70" s="305">
        <f t="shared" si="99"/>
        <v>0</v>
      </c>
      <c r="AN70" s="305">
        <f t="shared" ref="AN70:AT70" si="100">SUM(AN51:AN52)-AN53</f>
        <v>0</v>
      </c>
      <c r="AO70" s="305">
        <f t="shared" si="100"/>
        <v>0</v>
      </c>
      <c r="AP70" s="305">
        <f t="shared" si="100"/>
        <v>0</v>
      </c>
      <c r="AQ70" s="305">
        <f t="shared" si="100"/>
        <v>0</v>
      </c>
      <c r="AR70" s="305">
        <f t="shared" si="100"/>
        <v>0</v>
      </c>
      <c r="AS70" s="305">
        <f t="shared" si="100"/>
        <v>0</v>
      </c>
      <c r="AT70" s="305">
        <f t="shared" si="100"/>
        <v>0</v>
      </c>
      <c r="AV70" s="305">
        <f t="shared" ref="AV70:BB70" si="101">SUM(AV51:AV52)-AV53</f>
        <v>0</v>
      </c>
      <c r="AW70" s="305">
        <f t="shared" si="101"/>
        <v>0</v>
      </c>
      <c r="AX70" s="305">
        <f t="shared" si="101"/>
        <v>0</v>
      </c>
      <c r="AY70" s="305">
        <f t="shared" si="101"/>
        <v>0</v>
      </c>
      <c r="AZ70" s="305">
        <f t="shared" si="101"/>
        <v>0</v>
      </c>
      <c r="BA70" s="305">
        <f t="shared" si="101"/>
        <v>0</v>
      </c>
      <c r="BB70" s="305">
        <f t="shared" si="101"/>
        <v>0</v>
      </c>
      <c r="BD70" s="305">
        <f t="shared" ref="BD70:BJ70" si="102">SUM(BD51:BD52)-BD53</f>
        <v>0</v>
      </c>
      <c r="BE70" s="305">
        <f t="shared" si="102"/>
        <v>0</v>
      </c>
      <c r="BF70" s="305">
        <f t="shared" si="102"/>
        <v>0</v>
      </c>
      <c r="BG70" s="305">
        <f t="shared" si="102"/>
        <v>0</v>
      </c>
      <c r="BH70" s="305">
        <f t="shared" si="102"/>
        <v>0</v>
      </c>
      <c r="BI70" s="305">
        <f t="shared" si="102"/>
        <v>0</v>
      </c>
      <c r="BJ70" s="305">
        <f t="shared" si="102"/>
        <v>0</v>
      </c>
      <c r="BL70" s="305">
        <f t="shared" ref="BL70:BR70" si="103">SUM(BL51:BL52)-BL53</f>
        <v>0</v>
      </c>
      <c r="BM70" s="305">
        <f t="shared" si="103"/>
        <v>0</v>
      </c>
      <c r="BN70" s="305">
        <f t="shared" si="103"/>
        <v>0</v>
      </c>
      <c r="BO70" s="305">
        <f t="shared" si="103"/>
        <v>0</v>
      </c>
      <c r="BP70" s="305">
        <f t="shared" si="103"/>
        <v>0</v>
      </c>
      <c r="BQ70" s="305">
        <f t="shared" si="103"/>
        <v>0</v>
      </c>
      <c r="BR70" s="305">
        <f t="shared" si="103"/>
        <v>0</v>
      </c>
      <c r="BT70" s="305">
        <f t="shared" ref="BT70:BZ70" si="104">SUM(BT51:BT52)-BT53</f>
        <v>0</v>
      </c>
      <c r="BU70" s="305">
        <f t="shared" si="104"/>
        <v>0</v>
      </c>
      <c r="BV70" s="305">
        <f t="shared" si="104"/>
        <v>0</v>
      </c>
      <c r="BW70" s="305">
        <f t="shared" si="104"/>
        <v>0</v>
      </c>
      <c r="BX70" s="305">
        <f t="shared" si="104"/>
        <v>0</v>
      </c>
      <c r="BY70" s="305">
        <f t="shared" si="104"/>
        <v>0</v>
      </c>
      <c r="BZ70" s="305">
        <f t="shared" si="104"/>
        <v>0</v>
      </c>
      <c r="CB70" s="305">
        <f t="shared" ref="CB70:CH70" si="105">SUM(CB51:CB52)-CB53</f>
        <v>0</v>
      </c>
      <c r="CC70" s="305">
        <f t="shared" si="105"/>
        <v>0</v>
      </c>
      <c r="CD70" s="305">
        <f t="shared" si="105"/>
        <v>0</v>
      </c>
      <c r="CE70" s="305">
        <f t="shared" si="105"/>
        <v>0</v>
      </c>
      <c r="CF70" s="305">
        <f t="shared" si="105"/>
        <v>0</v>
      </c>
      <c r="CG70" s="305">
        <f t="shared" si="105"/>
        <v>0</v>
      </c>
      <c r="CH70" s="305">
        <f t="shared" si="105"/>
        <v>0</v>
      </c>
    </row>
    <row r="71" spans="1:86" x14ac:dyDescent="0.3">
      <c r="A71" s="306" t="s">
        <v>43</v>
      </c>
      <c r="D71" s="305">
        <f t="shared" ref="D71:F71" si="106">D49-D53-D55</f>
        <v>0</v>
      </c>
      <c r="E71" s="305">
        <f t="shared" si="106"/>
        <v>0</v>
      </c>
      <c r="F71" s="305">
        <f t="shared" si="106"/>
        <v>0</v>
      </c>
      <c r="H71" s="305">
        <f t="shared" ref="H71:N71" si="107">H49-H53-H55</f>
        <v>0</v>
      </c>
      <c r="I71" s="305">
        <f t="shared" si="107"/>
        <v>0</v>
      </c>
      <c r="J71" s="305">
        <f t="shared" si="107"/>
        <v>0</v>
      </c>
      <c r="K71" s="305">
        <f t="shared" si="107"/>
        <v>0</v>
      </c>
      <c r="L71" s="305">
        <f t="shared" si="107"/>
        <v>0</v>
      </c>
      <c r="M71" s="305">
        <f t="shared" si="107"/>
        <v>0</v>
      </c>
      <c r="N71" s="305">
        <f t="shared" si="107"/>
        <v>0</v>
      </c>
      <c r="P71" s="305">
        <f t="shared" ref="P71:V71" si="108">P49-P53-P55</f>
        <v>0</v>
      </c>
      <c r="Q71" s="305">
        <f t="shared" si="108"/>
        <v>0</v>
      </c>
      <c r="R71" s="305">
        <f t="shared" si="108"/>
        <v>0</v>
      </c>
      <c r="S71" s="305">
        <f t="shared" si="108"/>
        <v>0</v>
      </c>
      <c r="T71" s="305">
        <f t="shared" si="108"/>
        <v>0</v>
      </c>
      <c r="U71" s="305">
        <f t="shared" si="108"/>
        <v>0</v>
      </c>
      <c r="V71" s="305">
        <f t="shared" si="108"/>
        <v>0</v>
      </c>
      <c r="X71" s="305">
        <f t="shared" ref="X71:AD71" si="109">X49-X53-X55</f>
        <v>0</v>
      </c>
      <c r="Y71" s="305">
        <f t="shared" si="109"/>
        <v>0</v>
      </c>
      <c r="Z71" s="305">
        <f t="shared" si="109"/>
        <v>0</v>
      </c>
      <c r="AA71" s="305">
        <f t="shared" si="109"/>
        <v>0</v>
      </c>
      <c r="AB71" s="305">
        <f t="shared" si="109"/>
        <v>0</v>
      </c>
      <c r="AC71" s="305">
        <f t="shared" si="109"/>
        <v>0</v>
      </c>
      <c r="AD71" s="305">
        <f t="shared" si="109"/>
        <v>0</v>
      </c>
      <c r="AF71" s="305">
        <f t="shared" ref="AF71:AL71" si="110">AF49-AF53-AF55</f>
        <v>0</v>
      </c>
      <c r="AG71" s="305">
        <f t="shared" si="110"/>
        <v>0</v>
      </c>
      <c r="AH71" s="305">
        <f t="shared" si="110"/>
        <v>0</v>
      </c>
      <c r="AI71" s="305">
        <f t="shared" si="110"/>
        <v>0</v>
      </c>
      <c r="AJ71" s="305">
        <f t="shared" si="110"/>
        <v>0</v>
      </c>
      <c r="AK71" s="305">
        <f t="shared" si="110"/>
        <v>0</v>
      </c>
      <c r="AL71" s="305">
        <f t="shared" si="110"/>
        <v>0</v>
      </c>
      <c r="AN71" s="305">
        <f t="shared" ref="AN71:AT71" si="111">AN49-AN53-AN55</f>
        <v>0</v>
      </c>
      <c r="AO71" s="305">
        <f t="shared" si="111"/>
        <v>0</v>
      </c>
      <c r="AP71" s="305">
        <f t="shared" si="111"/>
        <v>0</v>
      </c>
      <c r="AQ71" s="305">
        <f t="shared" si="111"/>
        <v>0</v>
      </c>
      <c r="AR71" s="305">
        <f t="shared" si="111"/>
        <v>0</v>
      </c>
      <c r="AS71" s="305">
        <f t="shared" si="111"/>
        <v>0</v>
      </c>
      <c r="AT71" s="305">
        <f t="shared" si="111"/>
        <v>0</v>
      </c>
      <c r="AV71" s="305">
        <f t="shared" ref="AV71:BB71" si="112">AV49-AV53-AV55</f>
        <v>0</v>
      </c>
      <c r="AW71" s="305">
        <f t="shared" si="112"/>
        <v>0</v>
      </c>
      <c r="AX71" s="305">
        <f t="shared" si="112"/>
        <v>0</v>
      </c>
      <c r="AY71" s="305">
        <f t="shared" si="112"/>
        <v>0</v>
      </c>
      <c r="AZ71" s="305">
        <f t="shared" si="112"/>
        <v>0</v>
      </c>
      <c r="BA71" s="305">
        <f t="shared" si="112"/>
        <v>0</v>
      </c>
      <c r="BB71" s="305">
        <f t="shared" si="112"/>
        <v>0</v>
      </c>
      <c r="BD71" s="305">
        <f t="shared" ref="BD71:BJ71" si="113">BD49-BD53-BD55</f>
        <v>0</v>
      </c>
      <c r="BE71" s="305">
        <f t="shared" si="113"/>
        <v>0</v>
      </c>
      <c r="BF71" s="305">
        <f t="shared" si="113"/>
        <v>0</v>
      </c>
      <c r="BG71" s="305">
        <f t="shared" si="113"/>
        <v>0</v>
      </c>
      <c r="BH71" s="305">
        <f t="shared" si="113"/>
        <v>0</v>
      </c>
      <c r="BI71" s="305">
        <f t="shared" si="113"/>
        <v>0</v>
      </c>
      <c r="BJ71" s="305">
        <f t="shared" si="113"/>
        <v>0</v>
      </c>
      <c r="BL71" s="305">
        <f t="shared" ref="BL71:BR71" si="114">BL49-BL53-BL55</f>
        <v>0</v>
      </c>
      <c r="BM71" s="305">
        <f t="shared" si="114"/>
        <v>0</v>
      </c>
      <c r="BN71" s="305">
        <f t="shared" si="114"/>
        <v>0</v>
      </c>
      <c r="BO71" s="305">
        <f t="shared" si="114"/>
        <v>0</v>
      </c>
      <c r="BP71" s="305">
        <f t="shared" si="114"/>
        <v>0</v>
      </c>
      <c r="BQ71" s="305">
        <f t="shared" si="114"/>
        <v>0</v>
      </c>
      <c r="BR71" s="305">
        <f t="shared" si="114"/>
        <v>0</v>
      </c>
      <c r="BT71" s="305">
        <f t="shared" ref="BT71:BZ71" si="115">BT49-BT53-BT55</f>
        <v>0</v>
      </c>
      <c r="BU71" s="305">
        <f t="shared" si="115"/>
        <v>0</v>
      </c>
      <c r="BV71" s="305">
        <f t="shared" si="115"/>
        <v>0</v>
      </c>
      <c r="BW71" s="305">
        <f t="shared" si="115"/>
        <v>0</v>
      </c>
      <c r="BX71" s="305">
        <f t="shared" si="115"/>
        <v>0</v>
      </c>
      <c r="BY71" s="305">
        <f t="shared" si="115"/>
        <v>0</v>
      </c>
      <c r="BZ71" s="305">
        <f t="shared" si="115"/>
        <v>0</v>
      </c>
      <c r="CB71" s="305">
        <f t="shared" ref="CB71:CH71" si="116">CB49-CB53-CB55</f>
        <v>0</v>
      </c>
      <c r="CC71" s="305">
        <f t="shared" si="116"/>
        <v>0</v>
      </c>
      <c r="CD71" s="305">
        <f t="shared" si="116"/>
        <v>0</v>
      </c>
      <c r="CE71" s="305">
        <f t="shared" si="116"/>
        <v>0</v>
      </c>
      <c r="CF71" s="305">
        <f t="shared" si="116"/>
        <v>0</v>
      </c>
      <c r="CG71" s="305">
        <f t="shared" si="116"/>
        <v>0</v>
      </c>
      <c r="CH71" s="305">
        <f t="shared" si="116"/>
        <v>0</v>
      </c>
    </row>
  </sheetData>
  <mergeCells count="11">
    <mergeCell ref="D14:F14"/>
    <mergeCell ref="P14:V14"/>
    <mergeCell ref="X14:AD14"/>
    <mergeCell ref="AF14:AL14"/>
    <mergeCell ref="AN14:AT14"/>
    <mergeCell ref="H14:N14"/>
    <mergeCell ref="CB14:CH14"/>
    <mergeCell ref="AV14:BB14"/>
    <mergeCell ref="BD14:BJ14"/>
    <mergeCell ref="BL14:BR14"/>
    <mergeCell ref="BT14:BZ14"/>
  </mergeCells>
  <pageMargins left="0.7" right="0.7" top="0.75" bottom="0.75" header="0.3" footer="0.3"/>
  <pageSetup scale="2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CZ70"/>
  <sheetViews>
    <sheetView workbookViewId="0">
      <pane xSplit="1" ySplit="14" topLeftCell="B50" activePane="bottomRight" state="frozen"/>
      <selection activeCell="B9" sqref="B9"/>
      <selection pane="topRight" activeCell="B9" sqref="B9"/>
      <selection pane="bottomLeft" activeCell="B9" sqref="B9"/>
      <selection pane="bottomRight" activeCell="E51" sqref="E51"/>
    </sheetView>
  </sheetViews>
  <sheetFormatPr defaultColWidth="9.109375" defaultRowHeight="14.4" outlineLevelRow="1" outlineLevelCol="1" x14ac:dyDescent="0.3"/>
  <cols>
    <col min="1" max="1" width="40.109375" style="4" customWidth="1"/>
    <col min="2" max="2" width="9" style="4" customWidth="1"/>
    <col min="3" max="3" width="1.88671875" style="4" customWidth="1"/>
    <col min="4" max="6" width="9.88671875" style="4" customWidth="1"/>
    <col min="7" max="7" width="3" style="4" customWidth="1"/>
    <col min="8" max="14" width="8.88671875" style="4" customWidth="1"/>
    <col min="15" max="15" width="3" style="4" customWidth="1"/>
    <col min="16" max="22" width="9.109375" style="482" customWidth="1"/>
    <col min="23" max="23" width="3.44140625" style="4" customWidth="1"/>
    <col min="24" max="24" width="9" style="4" bestFit="1" customWidth="1"/>
    <col min="25" max="30" width="9" style="4" customWidth="1"/>
    <col min="31" max="31" width="3.109375" style="4" customWidth="1"/>
    <col min="32" max="32" width="9" style="4" bestFit="1" customWidth="1"/>
    <col min="33" max="38" width="8.6640625" style="4" customWidth="1"/>
    <col min="39" max="39" width="3.44140625" style="4" customWidth="1"/>
    <col min="40" max="46" width="8.6640625" style="4" customWidth="1"/>
    <col min="47" max="47" width="3.33203125" style="4" customWidth="1"/>
    <col min="48" max="48" width="8.6640625" style="4" customWidth="1"/>
    <col min="49" max="49" width="9" style="4" customWidth="1"/>
    <col min="50" max="50" width="9" style="4" customWidth="1" outlineLevel="1"/>
    <col min="51" max="51" width="9" style="4" customWidth="1"/>
    <col min="52" max="52" width="9" style="4" customWidth="1" outlineLevel="1"/>
    <col min="53" max="54" width="9" style="4" customWidth="1"/>
    <col min="55" max="55" width="2.6640625" style="4" customWidth="1"/>
    <col min="56" max="56" width="9" style="4" customWidth="1"/>
    <col min="57" max="57" width="10.5546875" style="4" customWidth="1"/>
    <col min="58" max="58" width="8" style="4" customWidth="1" outlineLevel="1"/>
    <col min="59" max="59" width="11.5546875" style="4" customWidth="1"/>
    <col min="60" max="60" width="11.5546875" style="4" customWidth="1" outlineLevel="1"/>
    <col min="61" max="61" width="12.33203125" style="4" customWidth="1"/>
    <col min="62" max="62" width="11.5546875" style="4" customWidth="1"/>
    <col min="63" max="63" width="3" style="4" customWidth="1"/>
    <col min="64" max="65" width="9" style="68" customWidth="1"/>
    <col min="66" max="66" width="8" style="4" customWidth="1" outlineLevel="1"/>
    <col min="67" max="67" width="9" style="4" customWidth="1"/>
    <col min="68" max="68" width="9" style="4" customWidth="1" outlineLevel="1"/>
    <col min="69" max="70" width="9" style="4" customWidth="1"/>
    <col min="71" max="71" width="3" style="4" customWidth="1"/>
    <col min="72" max="73" width="9" style="68" customWidth="1"/>
    <col min="74" max="74" width="8" style="4" customWidth="1" outlineLevel="1"/>
    <col min="75" max="75" width="9" style="4" customWidth="1"/>
    <col min="76" max="76" width="9" style="4" customWidth="1" outlineLevel="1"/>
    <col min="77" max="78" width="9" style="4" customWidth="1"/>
    <col min="79" max="79" width="3" style="4" customWidth="1"/>
    <col min="80" max="81" width="9" style="4" customWidth="1"/>
    <col min="82" max="82" width="8" style="4" customWidth="1" outlineLevel="1"/>
    <col min="83" max="83" width="9" style="4" customWidth="1"/>
    <col min="84" max="84" width="9" style="4" customWidth="1" outlineLevel="1"/>
    <col min="85" max="86" width="9" style="4" customWidth="1"/>
    <col min="87" max="87" width="3" style="4" customWidth="1"/>
    <col min="88" max="89" width="9" style="4" customWidth="1"/>
    <col min="90" max="90" width="8" style="4" customWidth="1" outlineLevel="1"/>
    <col min="91" max="91" width="9" style="4" customWidth="1"/>
    <col min="92" max="92" width="8" style="4" customWidth="1" outlineLevel="1"/>
    <col min="93" max="93" width="9" style="4" customWidth="1"/>
    <col min="94" max="94" width="8" style="4" customWidth="1"/>
    <col min="95" max="95" width="3" style="4" customWidth="1"/>
    <col min="96" max="97" width="9" style="4" customWidth="1"/>
    <col min="98" max="98" width="8" style="4" customWidth="1" outlineLevel="1"/>
    <col min="99" max="99" width="9" style="4" customWidth="1"/>
    <col min="100" max="100" width="8" style="4" customWidth="1" outlineLevel="1"/>
    <col min="101" max="102" width="8" style="4" customWidth="1"/>
    <col min="103" max="16384" width="9.109375" style="4"/>
  </cols>
  <sheetData>
    <row r="1" spans="1:104" x14ac:dyDescent="0.3">
      <c r="A1" s="8" t="s">
        <v>80</v>
      </c>
      <c r="B1" s="80">
        <v>85.2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479"/>
      <c r="Q1" s="479"/>
      <c r="R1" s="479"/>
      <c r="S1" s="479"/>
      <c r="T1" s="479"/>
      <c r="U1" s="479"/>
      <c r="V1" s="479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1"/>
      <c r="BD1" s="267"/>
      <c r="BE1" s="1"/>
      <c r="BF1" s="1"/>
      <c r="BG1" s="1"/>
      <c r="BH1" s="1"/>
      <c r="BI1" s="1"/>
      <c r="BJ1" s="1"/>
      <c r="BK1" s="1"/>
      <c r="BL1" s="2"/>
      <c r="BM1" s="2"/>
      <c r="BN1" s="1"/>
      <c r="BO1" s="1"/>
      <c r="BP1" s="1"/>
      <c r="BQ1" s="1"/>
      <c r="BR1" s="1"/>
      <c r="BS1" s="1"/>
      <c r="BT1" s="2"/>
      <c r="BU1" s="2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6"/>
      <c r="CR1" s="1"/>
      <c r="CS1" s="1"/>
      <c r="CT1" s="1"/>
      <c r="CU1" s="1"/>
      <c r="CV1" s="1"/>
      <c r="CW1" s="1"/>
      <c r="CX1" s="3"/>
    </row>
    <row r="2" spans="1:104" x14ac:dyDescent="0.3">
      <c r="A2" s="5" t="s">
        <v>45</v>
      </c>
      <c r="B2" s="223">
        <v>29.2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480"/>
      <c r="Q2" s="480"/>
      <c r="R2" s="480"/>
      <c r="S2" s="480"/>
      <c r="T2" s="480"/>
      <c r="U2" s="480"/>
      <c r="V2" s="480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6"/>
      <c r="BD2" s="237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7"/>
    </row>
    <row r="3" spans="1:104" ht="15" customHeight="1" x14ac:dyDescent="0.3">
      <c r="A3" s="43" t="s">
        <v>46</v>
      </c>
      <c r="B3" s="223">
        <v>7.4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480"/>
      <c r="Q3" s="480"/>
      <c r="R3" s="480"/>
      <c r="S3" s="480"/>
      <c r="T3" s="480"/>
      <c r="U3" s="480"/>
      <c r="V3" s="480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6"/>
      <c r="BD3" s="237"/>
      <c r="BE3" s="9"/>
      <c r="BF3" s="10"/>
      <c r="BG3" s="94"/>
      <c r="BH3" s="7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7"/>
    </row>
    <row r="4" spans="1:104" s="14" customFormat="1" ht="15" customHeight="1" x14ac:dyDescent="0.3">
      <c r="A4" s="5" t="s">
        <v>47</v>
      </c>
      <c r="B4" s="223">
        <v>48.6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480"/>
      <c r="Q4" s="480"/>
      <c r="R4" s="480"/>
      <c r="S4" s="480"/>
      <c r="T4" s="480"/>
      <c r="U4" s="480"/>
      <c r="V4" s="480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12"/>
      <c r="BD4" s="237"/>
      <c r="BE4" s="11"/>
      <c r="BF4" s="10"/>
      <c r="BG4" s="6"/>
      <c r="BH4" s="95"/>
      <c r="BI4" s="10"/>
      <c r="BJ4" s="10"/>
      <c r="BK4" s="12"/>
      <c r="BL4" s="10"/>
      <c r="BM4" s="10"/>
      <c r="BN4" s="10"/>
      <c r="BO4" s="10"/>
      <c r="BP4" s="10"/>
      <c r="BQ4" s="10"/>
      <c r="BR4" s="10"/>
      <c r="BS4" s="12"/>
      <c r="BT4" s="10"/>
      <c r="BU4" s="10"/>
      <c r="BV4" s="10"/>
      <c r="BW4" s="10"/>
      <c r="BX4" s="10"/>
      <c r="BY4" s="10"/>
      <c r="BZ4" s="10"/>
      <c r="CA4" s="12"/>
      <c r="CB4" s="10"/>
      <c r="CC4" s="10"/>
      <c r="CD4" s="10"/>
      <c r="CE4" s="10"/>
      <c r="CF4" s="10"/>
      <c r="CG4" s="10"/>
      <c r="CH4" s="10"/>
      <c r="CI4" s="12"/>
      <c r="CJ4" s="10"/>
      <c r="CK4" s="10"/>
      <c r="CL4" s="10"/>
      <c r="CM4" s="10"/>
      <c r="CN4" s="12"/>
      <c r="CO4" s="10"/>
      <c r="CP4" s="10"/>
      <c r="CQ4" s="12"/>
      <c r="CR4" s="10"/>
      <c r="CS4" s="10"/>
      <c r="CT4" s="10"/>
      <c r="CU4" s="10"/>
      <c r="CV4" s="12"/>
      <c r="CW4" s="10"/>
      <c r="CX4" s="13"/>
    </row>
    <row r="5" spans="1:104" s="14" customFormat="1" ht="15" customHeight="1" x14ac:dyDescent="0.3">
      <c r="A5" s="5"/>
      <c r="B5" s="223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480"/>
      <c r="Q5" s="480"/>
      <c r="R5" s="480"/>
      <c r="S5" s="480"/>
      <c r="T5" s="480"/>
      <c r="U5" s="480"/>
      <c r="V5" s="480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12"/>
      <c r="BD5" s="237"/>
      <c r="BE5" s="11"/>
      <c r="BF5" s="10"/>
      <c r="BG5" s="6"/>
      <c r="BH5" s="95"/>
      <c r="BI5" s="10"/>
      <c r="BJ5" s="10"/>
      <c r="BK5" s="12"/>
      <c r="BL5" s="10"/>
      <c r="BM5" s="10"/>
      <c r="BN5" s="10"/>
      <c r="BO5" s="10"/>
      <c r="BP5" s="10"/>
      <c r="BQ5"/>
      <c r="BR5" s="10"/>
      <c r="BS5" s="12"/>
      <c r="BT5" s="10"/>
      <c r="BU5" s="10"/>
      <c r="BV5" s="10"/>
      <c r="BW5" s="10"/>
      <c r="BX5" s="10"/>
      <c r="BY5" s="10"/>
      <c r="BZ5" s="10"/>
      <c r="CA5" s="12"/>
      <c r="CB5" s="10"/>
      <c r="CC5" s="10"/>
      <c r="CD5" s="10"/>
      <c r="CE5" s="10"/>
      <c r="CF5" s="10"/>
      <c r="CG5" s="10"/>
      <c r="CH5" s="10"/>
      <c r="CI5" s="12"/>
      <c r="CJ5" s="10"/>
      <c r="CK5" s="10"/>
      <c r="CL5" s="10"/>
      <c r="CM5" s="10"/>
      <c r="CN5" s="12"/>
      <c r="CO5" s="10"/>
      <c r="CP5" s="10"/>
      <c r="CQ5" s="12"/>
      <c r="CR5" s="10"/>
      <c r="CS5" s="10"/>
      <c r="CT5" s="10"/>
      <c r="CU5" s="10"/>
      <c r="CV5" s="12"/>
      <c r="CW5" s="10"/>
      <c r="CX5" s="13"/>
    </row>
    <row r="6" spans="1:104" s="14" customFormat="1" x14ac:dyDescent="0.3">
      <c r="A6" s="5" t="s">
        <v>81</v>
      </c>
      <c r="B6" s="223">
        <v>17.5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480"/>
      <c r="Q6" s="480"/>
      <c r="R6" s="480"/>
      <c r="S6" s="480"/>
      <c r="T6" s="480"/>
      <c r="U6" s="480"/>
      <c r="V6" s="480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12"/>
      <c r="BD6" s="237"/>
      <c r="BE6" s="11"/>
      <c r="BF6" s="10"/>
      <c r="BG6" s="10"/>
      <c r="BH6" s="10"/>
      <c r="BI6" s="10"/>
      <c r="BJ6" s="10"/>
      <c r="BK6" s="12"/>
      <c r="BL6" s="10"/>
      <c r="BM6" s="10"/>
      <c r="BN6" s="10"/>
      <c r="BO6" s="10"/>
      <c r="BP6" s="10"/>
      <c r="BQ6" s="10"/>
      <c r="BR6" s="10"/>
      <c r="BS6" s="12"/>
      <c r="BT6" s="10"/>
      <c r="BU6" s="10"/>
      <c r="BV6" s="10"/>
      <c r="BW6" s="10"/>
      <c r="BX6" s="10"/>
      <c r="BY6" s="10"/>
      <c r="BZ6" s="10"/>
      <c r="CA6" s="12"/>
      <c r="CB6" s="10"/>
      <c r="CC6" s="10"/>
      <c r="CD6" s="10"/>
      <c r="CE6" s="10"/>
      <c r="CF6" s="10"/>
      <c r="CG6" s="10"/>
      <c r="CH6" s="10"/>
      <c r="CI6" s="12"/>
      <c r="CJ6" s="10"/>
      <c r="CK6" s="10"/>
      <c r="CL6" s="10"/>
      <c r="CM6" s="10"/>
      <c r="CN6" s="12"/>
      <c r="CO6" s="10"/>
      <c r="CP6" s="10"/>
      <c r="CQ6" s="12"/>
      <c r="CR6" s="10"/>
      <c r="CS6" s="10"/>
      <c r="CT6" s="10"/>
      <c r="CU6" s="10"/>
      <c r="CV6" s="12"/>
      <c r="CW6" s="10"/>
      <c r="CX6" s="13"/>
    </row>
    <row r="7" spans="1:104" s="14" customFormat="1" x14ac:dyDescent="0.3">
      <c r="A7" s="5" t="s">
        <v>82</v>
      </c>
      <c r="B7" s="223">
        <v>65.599999999999994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480"/>
      <c r="Q7" s="480"/>
      <c r="R7" s="480"/>
      <c r="S7" s="480"/>
      <c r="T7" s="480"/>
      <c r="U7" s="480"/>
      <c r="V7" s="480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12"/>
      <c r="BD7" s="237"/>
      <c r="BE7" s="11"/>
      <c r="BF7" s="10"/>
      <c r="BG7" s="10"/>
      <c r="BH7" s="10"/>
      <c r="BI7" s="10"/>
      <c r="BJ7" s="10"/>
      <c r="BK7" s="12"/>
      <c r="BL7" s="10"/>
      <c r="BM7" s="10"/>
      <c r="BN7" s="10"/>
      <c r="BO7" s="10"/>
      <c r="BP7" s="10"/>
      <c r="BQ7" s="10"/>
      <c r="BR7" s="10"/>
      <c r="BS7" s="12"/>
      <c r="BT7" s="10"/>
      <c r="BU7" s="10"/>
      <c r="BV7" s="10"/>
      <c r="BW7" s="10"/>
      <c r="BX7" s="10"/>
      <c r="BY7" s="10"/>
      <c r="BZ7" s="10"/>
      <c r="CA7" s="12"/>
      <c r="CB7" s="10"/>
      <c r="CC7" s="10"/>
      <c r="CD7" s="10"/>
      <c r="CE7" s="10"/>
      <c r="CF7" s="10"/>
      <c r="CG7" s="10"/>
      <c r="CH7" s="10"/>
      <c r="CI7" s="12"/>
      <c r="CJ7" s="10"/>
      <c r="CK7" s="10"/>
      <c r="CL7" s="10"/>
      <c r="CM7" s="10"/>
      <c r="CN7" s="12"/>
      <c r="CO7" s="10"/>
      <c r="CP7" s="10"/>
      <c r="CQ7" s="12"/>
      <c r="CR7" s="10"/>
      <c r="CS7" s="10"/>
      <c r="CT7" s="10"/>
      <c r="CU7" s="10"/>
      <c r="CV7" s="12"/>
      <c r="CW7" s="10"/>
      <c r="CX7" s="13"/>
    </row>
    <row r="8" spans="1:104" s="14" customFormat="1" ht="15" thickBot="1" x14ac:dyDescent="0.35">
      <c r="A8" s="15" t="s">
        <v>226</v>
      </c>
      <c r="B8" s="236">
        <v>15.4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480"/>
      <c r="Q8" s="480"/>
      <c r="R8" s="480"/>
      <c r="S8" s="480"/>
      <c r="T8" s="480"/>
      <c r="U8" s="480"/>
      <c r="V8" s="480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12"/>
      <c r="BD8" s="237"/>
      <c r="BE8" s="11"/>
      <c r="BF8" s="10"/>
      <c r="BG8" s="10"/>
      <c r="BH8" s="10"/>
      <c r="BI8" s="10"/>
      <c r="BJ8" s="10"/>
      <c r="BK8" s="12"/>
      <c r="BL8" s="10"/>
      <c r="BM8" s="10"/>
      <c r="BN8" s="10"/>
      <c r="BO8" s="10"/>
      <c r="BP8" s="10"/>
      <c r="BQ8" s="10"/>
      <c r="BR8" s="10"/>
      <c r="BS8" s="12"/>
      <c r="BT8" s="10"/>
      <c r="BU8" s="10"/>
      <c r="BV8" s="10"/>
      <c r="BW8" s="10"/>
      <c r="BX8" s="10"/>
      <c r="BY8" s="10"/>
      <c r="BZ8" s="10"/>
      <c r="CA8" s="12"/>
      <c r="CB8" s="10"/>
      <c r="CC8" s="10"/>
      <c r="CD8" s="10"/>
      <c r="CE8" s="10"/>
      <c r="CF8" s="10"/>
      <c r="CG8" s="10"/>
      <c r="CH8" s="10"/>
      <c r="CI8" s="12"/>
      <c r="CJ8" s="10"/>
      <c r="CK8" s="10"/>
      <c r="CL8" s="10"/>
      <c r="CM8" s="10"/>
      <c r="CN8" s="12"/>
      <c r="CO8" s="10"/>
      <c r="CP8" s="10"/>
      <c r="CQ8" s="12"/>
      <c r="CR8" s="10"/>
      <c r="CS8" s="10"/>
      <c r="CT8" s="10"/>
      <c r="CU8" s="10"/>
      <c r="CV8" s="12"/>
      <c r="CW8" s="10"/>
      <c r="CX8" s="13"/>
    </row>
    <row r="9" spans="1:104" s="14" customFormat="1" ht="15" customHeight="1" x14ac:dyDescent="0.3">
      <c r="A9" s="6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480"/>
      <c r="Q9" s="480"/>
      <c r="R9" s="480"/>
      <c r="S9" s="480"/>
      <c r="T9" s="480"/>
      <c r="U9" s="480"/>
      <c r="V9" s="480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12"/>
      <c r="BD9" s="237"/>
      <c r="BE9" s="9"/>
      <c r="BF9" s="10"/>
      <c r="BG9" s="10"/>
      <c r="BH9" s="10"/>
      <c r="BI9" s="10"/>
      <c r="BJ9" s="10"/>
      <c r="BK9" s="12"/>
      <c r="BL9" s="10"/>
      <c r="BM9" s="10"/>
      <c r="BN9" s="10"/>
      <c r="BO9" s="10"/>
      <c r="BP9" s="10"/>
      <c r="BQ9" s="10"/>
      <c r="BR9" s="10"/>
      <c r="BS9" s="12"/>
      <c r="BT9" s="10"/>
      <c r="BU9" s="10"/>
      <c r="BV9" s="10"/>
      <c r="BW9" s="10"/>
      <c r="BX9" s="10"/>
      <c r="BY9" s="10"/>
      <c r="BZ9" s="10"/>
      <c r="CA9" s="12"/>
      <c r="CB9" s="10"/>
      <c r="CC9" s="10"/>
      <c r="CD9" s="10"/>
      <c r="CE9" s="10"/>
      <c r="CF9" s="10"/>
      <c r="CG9" s="10"/>
      <c r="CH9" s="10"/>
      <c r="CI9" s="12"/>
      <c r="CJ9" s="10"/>
      <c r="CK9" s="10"/>
      <c r="CL9" s="10"/>
      <c r="CM9" s="10"/>
      <c r="CN9" s="12"/>
      <c r="CO9" s="10"/>
      <c r="CP9" s="10"/>
      <c r="CQ9" s="12"/>
      <c r="CR9" s="10"/>
      <c r="CS9" s="10"/>
      <c r="CT9" s="10"/>
      <c r="CU9" s="10"/>
      <c r="CV9" s="12"/>
      <c r="CW9" s="10"/>
      <c r="CX9" s="13"/>
    </row>
    <row r="10" spans="1:104" s="14" customFormat="1" ht="15" customHeight="1" x14ac:dyDescent="0.3">
      <c r="A10" s="12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478"/>
      <c r="Q10" s="478"/>
      <c r="R10" s="478"/>
      <c r="S10" s="478"/>
      <c r="T10" s="478"/>
      <c r="U10" s="478"/>
      <c r="V10" s="478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2"/>
      <c r="BD10" s="17"/>
      <c r="BE10" s="11"/>
      <c r="BF10" s="10"/>
      <c r="BG10" s="10"/>
      <c r="BH10" s="10"/>
      <c r="BI10" s="10"/>
      <c r="BJ10" s="10"/>
      <c r="BK10" s="12"/>
      <c r="BL10" s="10"/>
      <c r="BM10" s="10"/>
      <c r="BN10" s="10"/>
      <c r="BO10" s="10"/>
      <c r="BP10" s="10"/>
      <c r="BQ10" s="10"/>
      <c r="BR10" s="10"/>
      <c r="BS10" s="12"/>
      <c r="BT10" s="10"/>
      <c r="BU10" s="10"/>
      <c r="BV10" s="10"/>
      <c r="BW10" s="10"/>
      <c r="BX10" s="10"/>
      <c r="BY10" s="10"/>
      <c r="BZ10" s="10"/>
      <c r="CA10" s="12"/>
      <c r="CB10" s="10"/>
      <c r="CC10" s="10"/>
      <c r="CD10" s="10"/>
      <c r="CE10" s="10"/>
      <c r="CF10" s="10"/>
      <c r="CG10" s="10"/>
      <c r="CH10" s="10"/>
      <c r="CI10" s="12"/>
      <c r="CJ10" s="10"/>
      <c r="CK10" s="10"/>
      <c r="CL10" s="10"/>
      <c r="CM10" s="10"/>
      <c r="CN10" s="12"/>
      <c r="CO10" s="10"/>
      <c r="CP10" s="10"/>
      <c r="CQ10" s="12"/>
      <c r="CR10" s="10"/>
      <c r="CS10" s="10"/>
      <c r="CT10" s="10"/>
      <c r="CU10" s="10"/>
      <c r="CV10" s="12"/>
      <c r="CW10" s="10"/>
      <c r="CX10" s="13"/>
    </row>
    <row r="11" spans="1:104" s="14" customFormat="1" ht="15" customHeight="1" x14ac:dyDescent="0.3">
      <c r="A11" s="12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478"/>
      <c r="Q11" s="478"/>
      <c r="R11" s="478"/>
      <c r="S11" s="478"/>
      <c r="T11" s="478"/>
      <c r="U11" s="478"/>
      <c r="V11" s="478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2"/>
      <c r="BD11" s="17"/>
      <c r="BE11" s="11"/>
      <c r="BF11" s="10"/>
      <c r="BG11" s="10"/>
      <c r="BH11" s="10"/>
      <c r="BI11" s="10"/>
      <c r="BJ11" s="10"/>
      <c r="BK11" s="12"/>
      <c r="BL11" s="10"/>
      <c r="BM11" s="10"/>
      <c r="BN11" s="10"/>
      <c r="BO11" s="10"/>
      <c r="BP11" s="10"/>
      <c r="BQ11" s="10"/>
      <c r="BR11" s="10"/>
      <c r="BS11" s="12"/>
      <c r="BT11" s="10"/>
      <c r="BU11" s="10"/>
      <c r="BV11" s="10"/>
      <c r="BW11" s="10"/>
      <c r="BX11" s="10"/>
      <c r="BY11" s="10"/>
      <c r="BZ11" s="10"/>
      <c r="CA11" s="12"/>
      <c r="CB11" s="10"/>
      <c r="CC11" s="10"/>
      <c r="CD11" s="10"/>
      <c r="CE11" s="10"/>
      <c r="CF11" s="10"/>
      <c r="CG11" s="10"/>
      <c r="CH11" s="10"/>
      <c r="CI11" s="12"/>
      <c r="CJ11" s="10"/>
      <c r="CK11" s="10"/>
      <c r="CL11" s="10"/>
      <c r="CM11" s="10"/>
      <c r="CN11" s="12"/>
      <c r="CO11" s="10"/>
      <c r="CP11" s="10"/>
      <c r="CQ11" s="12"/>
      <c r="CR11" s="10"/>
      <c r="CS11" s="10"/>
      <c r="CT11" s="10"/>
      <c r="CU11" s="10"/>
      <c r="CV11" s="12"/>
      <c r="CW11" s="10"/>
      <c r="CX11" s="13"/>
    </row>
    <row r="12" spans="1:104" s="14" customFormat="1" ht="18" customHeight="1" thickBot="1" x14ac:dyDescent="0.35">
      <c r="A12" s="12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478"/>
      <c r="Q12" s="478"/>
      <c r="R12" s="478"/>
      <c r="S12" s="478"/>
      <c r="T12" s="478"/>
      <c r="U12" s="478"/>
      <c r="V12" s="478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2"/>
      <c r="BD12" s="17"/>
      <c r="BE12" s="11"/>
      <c r="BF12" s="20"/>
      <c r="BG12" s="10"/>
      <c r="BH12" s="10"/>
      <c r="BI12" s="10"/>
      <c r="BJ12" s="10"/>
      <c r="BK12" s="12"/>
      <c r="BL12" s="10"/>
      <c r="BM12" s="10"/>
      <c r="BN12" s="10"/>
      <c r="BO12" s="10"/>
      <c r="BP12" s="10"/>
      <c r="BQ12" s="10"/>
      <c r="BR12" s="10"/>
      <c r="BS12" s="12"/>
      <c r="BT12" s="10"/>
      <c r="BU12" s="10"/>
      <c r="BV12" s="10"/>
      <c r="BW12" s="10"/>
      <c r="BX12" s="10"/>
      <c r="BY12" s="10"/>
      <c r="BZ12" s="10"/>
      <c r="CA12" s="12"/>
      <c r="CB12" s="10"/>
      <c r="CC12" s="10"/>
      <c r="CD12" s="10"/>
      <c r="CE12" s="10"/>
      <c r="CF12" s="10"/>
      <c r="CG12" s="10"/>
      <c r="CH12" s="10"/>
      <c r="CI12" s="12"/>
      <c r="CJ12" s="10"/>
      <c r="CK12" s="10"/>
      <c r="CL12" s="10"/>
      <c r="CM12" s="10"/>
      <c r="CN12" s="12"/>
      <c r="CO12" s="10"/>
      <c r="CP12" s="10"/>
      <c r="CQ12" s="12"/>
      <c r="CR12" s="10"/>
      <c r="CS12" s="10"/>
      <c r="CT12" s="10"/>
      <c r="CU12" s="10"/>
      <c r="CV12" s="12"/>
      <c r="CW12" s="10"/>
      <c r="CX12" s="13"/>
    </row>
    <row r="13" spans="1:104" ht="15" thickBot="1" x14ac:dyDescent="0.35">
      <c r="A13" s="12"/>
      <c r="B13" s="17"/>
      <c r="C13" s="17"/>
      <c r="D13" s="636">
        <v>2022</v>
      </c>
      <c r="E13" s="637"/>
      <c r="F13" s="638"/>
      <c r="G13" s="17"/>
      <c r="H13" s="636">
        <v>2021</v>
      </c>
      <c r="I13" s="637"/>
      <c r="J13" s="637"/>
      <c r="K13" s="637"/>
      <c r="L13" s="637"/>
      <c r="M13" s="637"/>
      <c r="N13" s="638"/>
      <c r="O13" s="17"/>
      <c r="P13" s="636">
        <v>2020</v>
      </c>
      <c r="Q13" s="637"/>
      <c r="R13" s="637"/>
      <c r="S13" s="637"/>
      <c r="T13" s="637"/>
      <c r="U13" s="637"/>
      <c r="V13" s="638"/>
      <c r="W13" s="17"/>
      <c r="X13" s="621">
        <v>2019</v>
      </c>
      <c r="Y13" s="622"/>
      <c r="Z13" s="622"/>
      <c r="AA13" s="622"/>
      <c r="AB13" s="622"/>
      <c r="AC13" s="622"/>
      <c r="AD13" s="623"/>
      <c r="AE13" s="17"/>
      <c r="AF13" s="621">
        <v>2018</v>
      </c>
      <c r="AG13" s="622"/>
      <c r="AH13" s="622"/>
      <c r="AI13" s="622"/>
      <c r="AJ13" s="622"/>
      <c r="AK13" s="622"/>
      <c r="AL13" s="623"/>
      <c r="AM13" s="17"/>
      <c r="AN13" s="621">
        <v>2017</v>
      </c>
      <c r="AO13" s="622"/>
      <c r="AP13" s="622"/>
      <c r="AQ13" s="622"/>
      <c r="AR13" s="622"/>
      <c r="AS13" s="622"/>
      <c r="AT13" s="623"/>
      <c r="AU13" s="17"/>
      <c r="AV13" s="621">
        <v>2016</v>
      </c>
      <c r="AW13" s="622"/>
      <c r="AX13" s="622"/>
      <c r="AY13" s="622"/>
      <c r="AZ13" s="622"/>
      <c r="BA13" s="622"/>
      <c r="BB13" s="623"/>
      <c r="BC13" s="6"/>
      <c r="BD13" s="621">
        <v>2015</v>
      </c>
      <c r="BE13" s="622"/>
      <c r="BF13" s="622"/>
      <c r="BG13" s="622"/>
      <c r="BH13" s="622"/>
      <c r="BI13" s="622"/>
      <c r="BJ13" s="623"/>
      <c r="BK13" s="6"/>
      <c r="BL13" s="621">
        <v>2014</v>
      </c>
      <c r="BM13" s="622"/>
      <c r="BN13" s="622"/>
      <c r="BO13" s="622"/>
      <c r="BP13" s="622"/>
      <c r="BQ13" s="622"/>
      <c r="BR13" s="623"/>
      <c r="BS13" s="6"/>
      <c r="BT13" s="621">
        <v>2013</v>
      </c>
      <c r="BU13" s="622"/>
      <c r="BV13" s="622"/>
      <c r="BW13" s="622"/>
      <c r="BX13" s="622"/>
      <c r="BY13" s="622"/>
      <c r="BZ13" s="623"/>
      <c r="CA13" s="6"/>
      <c r="CB13" s="621">
        <v>2012</v>
      </c>
      <c r="CC13" s="622"/>
      <c r="CD13" s="622"/>
      <c r="CE13" s="622"/>
      <c r="CF13" s="622"/>
      <c r="CG13" s="622"/>
      <c r="CH13" s="623"/>
      <c r="CI13" s="6"/>
      <c r="CJ13" s="621">
        <v>2011</v>
      </c>
      <c r="CK13" s="622"/>
      <c r="CL13" s="622"/>
      <c r="CM13" s="622"/>
      <c r="CN13" s="622"/>
      <c r="CO13" s="622"/>
      <c r="CP13" s="623"/>
      <c r="CQ13" s="6"/>
      <c r="CR13" s="621">
        <v>2010</v>
      </c>
      <c r="CS13" s="622"/>
      <c r="CT13" s="622"/>
      <c r="CU13" s="622"/>
      <c r="CV13" s="622"/>
      <c r="CW13" s="622"/>
      <c r="CX13" s="623"/>
    </row>
    <row r="14" spans="1:104" x14ac:dyDescent="0.3">
      <c r="A14" s="5"/>
      <c r="B14" s="17"/>
      <c r="C14" s="17"/>
      <c r="D14" s="77" t="s">
        <v>3</v>
      </c>
      <c r="E14" s="442" t="s">
        <v>4</v>
      </c>
      <c r="F14" s="13" t="s">
        <v>5</v>
      </c>
      <c r="G14" s="17"/>
      <c r="H14" s="77" t="s">
        <v>3</v>
      </c>
      <c r="I14" s="442" t="s">
        <v>4</v>
      </c>
      <c r="J14" s="442" t="s">
        <v>5</v>
      </c>
      <c r="K14" s="442" t="s">
        <v>6</v>
      </c>
      <c r="L14" s="442" t="s">
        <v>7</v>
      </c>
      <c r="M14" s="442" t="s">
        <v>8</v>
      </c>
      <c r="N14" s="13" t="s">
        <v>9</v>
      </c>
      <c r="O14" s="17"/>
      <c r="P14" s="77" t="s">
        <v>3</v>
      </c>
      <c r="Q14" s="442" t="s">
        <v>4</v>
      </c>
      <c r="R14" s="442" t="s">
        <v>5</v>
      </c>
      <c r="S14" s="442" t="s">
        <v>6</v>
      </c>
      <c r="T14" s="442" t="s">
        <v>7</v>
      </c>
      <c r="U14" s="442" t="s">
        <v>8</v>
      </c>
      <c r="V14" s="13" t="s">
        <v>9</v>
      </c>
      <c r="W14" s="17"/>
      <c r="X14" s="77" t="s">
        <v>3</v>
      </c>
      <c r="Y14" s="10" t="s">
        <v>4</v>
      </c>
      <c r="Z14" s="10" t="s">
        <v>5</v>
      </c>
      <c r="AA14" s="10" t="s">
        <v>6</v>
      </c>
      <c r="AB14" s="10" t="s">
        <v>7</v>
      </c>
      <c r="AC14" s="10" t="s">
        <v>8</v>
      </c>
      <c r="AD14" s="13" t="s">
        <v>9</v>
      </c>
      <c r="AE14" s="17"/>
      <c r="AF14" s="77" t="s">
        <v>3</v>
      </c>
      <c r="AG14" s="10" t="s">
        <v>4</v>
      </c>
      <c r="AH14" s="10" t="s">
        <v>5</v>
      </c>
      <c r="AI14" s="10" t="s">
        <v>6</v>
      </c>
      <c r="AJ14" s="10" t="s">
        <v>7</v>
      </c>
      <c r="AK14" s="10" t="s">
        <v>8</v>
      </c>
      <c r="AL14" s="13" t="s">
        <v>9</v>
      </c>
      <c r="AM14" s="17"/>
      <c r="AN14" s="77" t="s">
        <v>3</v>
      </c>
      <c r="AO14" s="10" t="s">
        <v>4</v>
      </c>
      <c r="AP14" s="10" t="s">
        <v>5</v>
      </c>
      <c r="AQ14" s="10" t="s">
        <v>6</v>
      </c>
      <c r="AR14" s="10" t="s">
        <v>7</v>
      </c>
      <c r="AS14" s="10" t="s">
        <v>8</v>
      </c>
      <c r="AT14" s="13" t="s">
        <v>9</v>
      </c>
      <c r="AU14" s="17"/>
      <c r="AV14" s="77" t="s">
        <v>3</v>
      </c>
      <c r="AW14" s="10" t="s">
        <v>4</v>
      </c>
      <c r="AX14" s="10" t="s">
        <v>5</v>
      </c>
      <c r="AY14" s="10" t="s">
        <v>6</v>
      </c>
      <c r="AZ14" s="10" t="s">
        <v>7</v>
      </c>
      <c r="BA14" s="10" t="s">
        <v>8</v>
      </c>
      <c r="BB14" s="13" t="s">
        <v>9</v>
      </c>
      <c r="BC14" s="6"/>
      <c r="BD14" s="77" t="s">
        <v>3</v>
      </c>
      <c r="BE14" s="10" t="s">
        <v>4</v>
      </c>
      <c r="BF14" s="10" t="s">
        <v>5</v>
      </c>
      <c r="BG14" s="10" t="s">
        <v>6</v>
      </c>
      <c r="BH14" s="10" t="s">
        <v>7</v>
      </c>
      <c r="BI14" s="10" t="s">
        <v>8</v>
      </c>
      <c r="BJ14" s="13" t="s">
        <v>9</v>
      </c>
      <c r="BK14" s="6"/>
      <c r="BL14" s="77" t="s">
        <v>3</v>
      </c>
      <c r="BM14" s="10" t="s">
        <v>4</v>
      </c>
      <c r="BN14" s="10" t="s">
        <v>5</v>
      </c>
      <c r="BO14" s="10" t="s">
        <v>6</v>
      </c>
      <c r="BP14" s="10" t="s">
        <v>7</v>
      </c>
      <c r="BQ14" s="10" t="s">
        <v>8</v>
      </c>
      <c r="BR14" s="13" t="s">
        <v>9</v>
      </c>
      <c r="BS14" s="6"/>
      <c r="BT14" s="77" t="s">
        <v>3</v>
      </c>
      <c r="BU14" s="10" t="s">
        <v>4</v>
      </c>
      <c r="BV14" s="10" t="s">
        <v>5</v>
      </c>
      <c r="BW14" s="10" t="s">
        <v>6</v>
      </c>
      <c r="BX14" s="10" t="s">
        <v>7</v>
      </c>
      <c r="BY14" s="10" t="s">
        <v>8</v>
      </c>
      <c r="BZ14" s="13" t="s">
        <v>9</v>
      </c>
      <c r="CA14" s="6"/>
      <c r="CB14" s="77" t="s">
        <v>3</v>
      </c>
      <c r="CC14" s="10" t="s">
        <v>4</v>
      </c>
      <c r="CD14" s="10" t="s">
        <v>5</v>
      </c>
      <c r="CE14" s="10" t="s">
        <v>6</v>
      </c>
      <c r="CF14" s="10" t="s">
        <v>7</v>
      </c>
      <c r="CG14" s="10" t="s">
        <v>8</v>
      </c>
      <c r="CH14" s="13" t="s">
        <v>9</v>
      </c>
      <c r="CI14" s="6"/>
      <c r="CJ14" s="77" t="s">
        <v>3</v>
      </c>
      <c r="CK14" s="10" t="s">
        <v>4</v>
      </c>
      <c r="CL14" s="10" t="s">
        <v>5</v>
      </c>
      <c r="CM14" s="10" t="s">
        <v>6</v>
      </c>
      <c r="CN14" s="10" t="s">
        <v>7</v>
      </c>
      <c r="CO14" s="10" t="s">
        <v>8</v>
      </c>
      <c r="CP14" s="13" t="s">
        <v>9</v>
      </c>
      <c r="CQ14" s="6"/>
      <c r="CR14" s="77" t="s">
        <v>3</v>
      </c>
      <c r="CS14" s="10" t="s">
        <v>4</v>
      </c>
      <c r="CT14" s="10" t="s">
        <v>5</v>
      </c>
      <c r="CU14" s="10" t="s">
        <v>6</v>
      </c>
      <c r="CV14" s="10" t="s">
        <v>7</v>
      </c>
      <c r="CW14" s="10" t="s">
        <v>8</v>
      </c>
      <c r="CX14" s="13" t="s">
        <v>9</v>
      </c>
    </row>
    <row r="15" spans="1:104" x14ac:dyDescent="0.3">
      <c r="A15" s="5"/>
      <c r="B15" s="17"/>
      <c r="C15" s="17"/>
      <c r="D15" s="24"/>
      <c r="E15" s="443"/>
      <c r="F15" s="23"/>
      <c r="G15" s="17"/>
      <c r="H15" s="24"/>
      <c r="I15" s="443"/>
      <c r="J15" s="443"/>
      <c r="K15" s="443"/>
      <c r="L15" s="443"/>
      <c r="M15" s="443"/>
      <c r="N15" s="23"/>
      <c r="O15" s="17"/>
      <c r="P15" s="24"/>
      <c r="Q15" s="443"/>
      <c r="R15" s="443"/>
      <c r="S15" s="443"/>
      <c r="T15" s="443"/>
      <c r="U15" s="443"/>
      <c r="V15" s="23"/>
      <c r="W15" s="17"/>
      <c r="X15" s="24"/>
      <c r="Y15" s="22"/>
      <c r="Z15" s="22"/>
      <c r="AA15" s="22"/>
      <c r="AB15" s="22"/>
      <c r="AC15" s="22"/>
      <c r="AD15" s="23"/>
      <c r="AE15" s="17"/>
      <c r="AF15" s="24"/>
      <c r="AG15" s="22"/>
      <c r="AH15" s="22"/>
      <c r="AI15" s="22"/>
      <c r="AJ15" s="22"/>
      <c r="AK15" s="22"/>
      <c r="AL15" s="23"/>
      <c r="AM15" s="17"/>
      <c r="AN15" s="24"/>
      <c r="AO15" s="22"/>
      <c r="AP15" s="22"/>
      <c r="AQ15" s="22"/>
      <c r="AR15" s="22"/>
      <c r="AS15" s="22"/>
      <c r="AT15" s="23"/>
      <c r="AU15" s="17"/>
      <c r="AV15" s="24"/>
      <c r="AW15" s="22"/>
      <c r="AX15" s="22"/>
      <c r="AY15" s="22"/>
      <c r="AZ15" s="22"/>
      <c r="BA15" s="22"/>
      <c r="BB15" s="23"/>
      <c r="BC15" s="6"/>
      <c r="BD15" s="24"/>
      <c r="BE15" s="22"/>
      <c r="BF15" s="22"/>
      <c r="BG15" s="22"/>
      <c r="BH15" s="22"/>
      <c r="BI15" s="22"/>
      <c r="BJ15" s="23"/>
      <c r="BK15" s="6"/>
      <c r="BL15" s="24"/>
      <c r="BM15" s="22"/>
      <c r="BN15" s="22"/>
      <c r="BO15" s="22"/>
      <c r="BP15" s="22"/>
      <c r="BQ15" s="22"/>
      <c r="BR15" s="23"/>
      <c r="BS15" s="6"/>
      <c r="BT15" s="24"/>
      <c r="BU15" s="22"/>
      <c r="BV15" s="22"/>
      <c r="BW15" s="22"/>
      <c r="BX15" s="22"/>
      <c r="BY15" s="22"/>
      <c r="BZ15" s="23"/>
      <c r="CA15" s="6"/>
      <c r="CB15" s="24"/>
      <c r="CC15" s="22"/>
      <c r="CD15" s="22"/>
      <c r="CE15" s="22"/>
      <c r="CF15" s="22"/>
      <c r="CG15" s="22"/>
      <c r="CH15" s="23"/>
      <c r="CI15" s="6"/>
      <c r="CJ15" s="24"/>
      <c r="CK15" s="22"/>
      <c r="CL15" s="22"/>
      <c r="CM15" s="22"/>
      <c r="CN15" s="22"/>
      <c r="CO15" s="22"/>
      <c r="CP15" s="23"/>
      <c r="CQ15" s="6"/>
      <c r="CR15" s="24"/>
      <c r="CS15" s="22"/>
      <c r="CT15" s="22"/>
      <c r="CU15" s="22"/>
      <c r="CV15" s="22"/>
      <c r="CW15" s="22"/>
      <c r="CX15" s="23"/>
    </row>
    <row r="16" spans="1:104" s="14" customFormat="1" x14ac:dyDescent="0.3">
      <c r="A16" s="16" t="s">
        <v>10</v>
      </c>
      <c r="B16" s="17"/>
      <c r="C16" s="17"/>
      <c r="D16" s="25">
        <v>20210</v>
      </c>
      <c r="E16" s="444">
        <f>F16-D16</f>
        <v>26506</v>
      </c>
      <c r="F16" s="21">
        <v>46716</v>
      </c>
      <c r="G16" s="17"/>
      <c r="H16" s="25">
        <v>22328</v>
      </c>
      <c r="I16" s="444">
        <v>26956</v>
      </c>
      <c r="J16" s="444">
        <v>49284</v>
      </c>
      <c r="K16" s="444">
        <v>19816</v>
      </c>
      <c r="L16" s="444">
        <v>69100</v>
      </c>
      <c r="M16" s="444">
        <f>N16-L16</f>
        <v>24531</v>
      </c>
      <c r="N16" s="21">
        <v>93631</v>
      </c>
      <c r="O16" s="17"/>
      <c r="P16" s="25">
        <v>19649</v>
      </c>
      <c r="Q16" s="444">
        <v>20044</v>
      </c>
      <c r="R16" s="444">
        <v>39693</v>
      </c>
      <c r="S16" s="444">
        <v>19478</v>
      </c>
      <c r="T16" s="444">
        <v>59171</v>
      </c>
      <c r="U16" s="444">
        <v>15557</v>
      </c>
      <c r="V16" s="21">
        <v>74728</v>
      </c>
      <c r="W16" s="17"/>
      <c r="X16" s="25">
        <v>22452</v>
      </c>
      <c r="Y16" s="20">
        <v>22971</v>
      </c>
      <c r="Z16" s="20">
        <v>45423</v>
      </c>
      <c r="AA16" s="20">
        <v>23319</v>
      </c>
      <c r="AB16" s="20">
        <v>68742</v>
      </c>
      <c r="AC16" s="20">
        <v>21253</v>
      </c>
      <c r="AD16" s="21">
        <v>89995</v>
      </c>
      <c r="AE16" s="17"/>
      <c r="AF16" s="25">
        <v>22162</v>
      </c>
      <c r="AG16" s="20">
        <v>23954</v>
      </c>
      <c r="AH16" s="20">
        <v>46116</v>
      </c>
      <c r="AI16" s="20">
        <v>24260</v>
      </c>
      <c r="AJ16" s="20">
        <v>70376</v>
      </c>
      <c r="AK16" s="20">
        <v>20190</v>
      </c>
      <c r="AL16" s="21">
        <v>90566</v>
      </c>
      <c r="AM16" s="17"/>
      <c r="AN16" s="25">
        <v>22613</v>
      </c>
      <c r="AO16" s="20">
        <v>27289</v>
      </c>
      <c r="AP16" s="20">
        <v>49902</v>
      </c>
      <c r="AQ16" s="20">
        <v>27835</v>
      </c>
      <c r="AR16" s="20">
        <v>77737</v>
      </c>
      <c r="AS16" s="20">
        <v>25232</v>
      </c>
      <c r="AT16" s="21">
        <v>102969</v>
      </c>
      <c r="AU16" s="17"/>
      <c r="AV16" s="25">
        <v>19415</v>
      </c>
      <c r="AW16" s="20">
        <v>25969</v>
      </c>
      <c r="AX16" s="20">
        <v>45384</v>
      </c>
      <c r="AY16" s="20">
        <v>29664</v>
      </c>
      <c r="AZ16" s="20">
        <v>75048</v>
      </c>
      <c r="BA16" s="20">
        <v>28300</v>
      </c>
      <c r="BB16" s="21">
        <v>103348</v>
      </c>
      <c r="BC16" s="12"/>
      <c r="BD16" s="25">
        <v>20668</v>
      </c>
      <c r="BE16" s="20">
        <v>21492</v>
      </c>
      <c r="BF16" s="20">
        <v>42160</v>
      </c>
      <c r="BG16" s="20">
        <v>21944</v>
      </c>
      <c r="BH16" s="20">
        <v>64104</v>
      </c>
      <c r="BI16" s="20">
        <v>22402</v>
      </c>
      <c r="BJ16" s="21">
        <v>86506</v>
      </c>
      <c r="BK16" s="12"/>
      <c r="BL16" s="25">
        <v>19572</v>
      </c>
      <c r="BM16" s="20">
        <v>19467</v>
      </c>
      <c r="BN16" s="20">
        <v>39039</v>
      </c>
      <c r="BO16" s="20">
        <v>22429</v>
      </c>
      <c r="BP16" s="20">
        <v>61468</v>
      </c>
      <c r="BQ16" s="20">
        <v>20787</v>
      </c>
      <c r="BR16" s="21">
        <v>82255</v>
      </c>
      <c r="BS16" s="26"/>
      <c r="BT16" s="25">
        <v>16207</v>
      </c>
      <c r="BU16" s="20">
        <v>16420</v>
      </c>
      <c r="BV16" s="20">
        <v>32627</v>
      </c>
      <c r="BW16" s="20">
        <v>16946</v>
      </c>
      <c r="BX16" s="20">
        <v>49573</v>
      </c>
      <c r="BY16" s="20">
        <v>17767</v>
      </c>
      <c r="BZ16" s="21">
        <v>67340</v>
      </c>
      <c r="CA16" s="26"/>
      <c r="CB16" s="25">
        <v>13681</v>
      </c>
      <c r="CC16" s="20">
        <v>13344</v>
      </c>
      <c r="CD16" s="20">
        <v>27025</v>
      </c>
      <c r="CE16" s="20">
        <v>18540</v>
      </c>
      <c r="CF16" s="20">
        <v>45565</v>
      </c>
      <c r="CG16" s="20">
        <v>18467</v>
      </c>
      <c r="CH16" s="21">
        <v>64032</v>
      </c>
      <c r="CI16" s="26"/>
      <c r="CJ16" s="25">
        <v>11471</v>
      </c>
      <c r="CK16" s="20">
        <v>11186</v>
      </c>
      <c r="CL16" s="20">
        <v>22657</v>
      </c>
      <c r="CM16" s="20">
        <v>10726</v>
      </c>
      <c r="CN16" s="20">
        <v>33383</v>
      </c>
      <c r="CO16" s="20">
        <v>10944</v>
      </c>
      <c r="CP16" s="21">
        <v>44327</v>
      </c>
      <c r="CQ16" s="26"/>
      <c r="CR16" s="25">
        <v>0</v>
      </c>
      <c r="CS16" s="20">
        <v>0</v>
      </c>
      <c r="CT16" s="20">
        <v>0</v>
      </c>
      <c r="CU16" s="20">
        <v>1469</v>
      </c>
      <c r="CV16" s="20">
        <v>1469</v>
      </c>
      <c r="CW16" s="20">
        <v>10758</v>
      </c>
      <c r="CX16" s="21">
        <v>12227</v>
      </c>
      <c r="CZ16" s="27"/>
    </row>
    <row r="17" spans="1:104" s="208" customFormat="1" x14ac:dyDescent="0.3">
      <c r="A17" s="16" t="s">
        <v>11</v>
      </c>
      <c r="B17" s="317"/>
      <c r="C17" s="317"/>
      <c r="D17" s="321">
        <v>8033</v>
      </c>
      <c r="E17" s="445">
        <f t="shared" ref="E17:E45" si="0">F17-D17</f>
        <v>9711</v>
      </c>
      <c r="F17" s="323">
        <v>17744</v>
      </c>
      <c r="G17" s="317"/>
      <c r="H17" s="321">
        <v>7299</v>
      </c>
      <c r="I17" s="445">
        <v>9129</v>
      </c>
      <c r="J17" s="445">
        <v>16428</v>
      </c>
      <c r="K17" s="445">
        <v>6695</v>
      </c>
      <c r="L17" s="445">
        <v>23123</v>
      </c>
      <c r="M17" s="445">
        <f t="shared" ref="M17:M44" si="1">N17-L17</f>
        <v>9370</v>
      </c>
      <c r="N17" s="323">
        <v>32493</v>
      </c>
      <c r="O17" s="317"/>
      <c r="P17" s="321">
        <v>6883</v>
      </c>
      <c r="Q17" s="445">
        <v>6868</v>
      </c>
      <c r="R17" s="445">
        <v>13751</v>
      </c>
      <c r="S17" s="445">
        <v>6712</v>
      </c>
      <c r="T17" s="445">
        <v>20463</v>
      </c>
      <c r="U17" s="445">
        <v>4972</v>
      </c>
      <c r="V17" s="323">
        <v>25435</v>
      </c>
      <c r="W17" s="317"/>
      <c r="X17" s="321">
        <v>8234</v>
      </c>
      <c r="Y17" s="320">
        <v>8398</v>
      </c>
      <c r="Z17" s="320">
        <v>16632</v>
      </c>
      <c r="AA17" s="320">
        <v>8510</v>
      </c>
      <c r="AB17" s="320">
        <v>25142</v>
      </c>
      <c r="AC17" s="320">
        <v>7772</v>
      </c>
      <c r="AD17" s="323">
        <v>32914</v>
      </c>
      <c r="AE17" s="317"/>
      <c r="AF17" s="321">
        <v>7223</v>
      </c>
      <c r="AG17" s="320">
        <v>8170</v>
      </c>
      <c r="AH17" s="320">
        <v>15393</v>
      </c>
      <c r="AI17" s="320">
        <v>8232</v>
      </c>
      <c r="AJ17" s="320">
        <v>23625</v>
      </c>
      <c r="AK17" s="320">
        <v>7255</v>
      </c>
      <c r="AL17" s="323">
        <v>30880</v>
      </c>
      <c r="AM17" s="317"/>
      <c r="AN17" s="321">
        <v>7515</v>
      </c>
      <c r="AO17" s="320">
        <v>8973</v>
      </c>
      <c r="AP17" s="320">
        <v>16488</v>
      </c>
      <c r="AQ17" s="320">
        <v>9003</v>
      </c>
      <c r="AR17" s="320">
        <v>25491</v>
      </c>
      <c r="AS17" s="320">
        <v>8533</v>
      </c>
      <c r="AT17" s="323">
        <v>34024</v>
      </c>
      <c r="AU17" s="317"/>
      <c r="AV17" s="321">
        <v>6802</v>
      </c>
      <c r="AW17" s="320">
        <v>8549</v>
      </c>
      <c r="AX17" s="320">
        <v>15351</v>
      </c>
      <c r="AY17" s="320">
        <v>13818</v>
      </c>
      <c r="AZ17" s="320">
        <v>29169</v>
      </c>
      <c r="BA17" s="320">
        <v>10793</v>
      </c>
      <c r="BB17" s="323">
        <v>39962</v>
      </c>
      <c r="BC17" s="232"/>
      <c r="BD17" s="321">
        <v>7155</v>
      </c>
      <c r="BE17" s="320">
        <v>7348</v>
      </c>
      <c r="BF17" s="320">
        <v>14503</v>
      </c>
      <c r="BG17" s="320">
        <v>7866</v>
      </c>
      <c r="BH17" s="320">
        <v>22369</v>
      </c>
      <c r="BI17" s="320">
        <v>7700</v>
      </c>
      <c r="BJ17" s="323">
        <v>30069</v>
      </c>
      <c r="BK17" s="232"/>
      <c r="BL17" s="321">
        <v>7182</v>
      </c>
      <c r="BM17" s="320">
        <v>7079</v>
      </c>
      <c r="BN17" s="320">
        <v>14261</v>
      </c>
      <c r="BO17" s="320">
        <v>7986</v>
      </c>
      <c r="BP17" s="320">
        <v>22247</v>
      </c>
      <c r="BQ17" s="320">
        <v>7493</v>
      </c>
      <c r="BR17" s="323">
        <v>29740</v>
      </c>
      <c r="BS17" s="173"/>
      <c r="BT17" s="321">
        <v>6048</v>
      </c>
      <c r="BU17" s="320">
        <v>6253</v>
      </c>
      <c r="BV17" s="320">
        <v>12301</v>
      </c>
      <c r="BW17" s="320">
        <v>6714</v>
      </c>
      <c r="BX17" s="320">
        <v>19015</v>
      </c>
      <c r="BY17" s="320">
        <v>6677</v>
      </c>
      <c r="BZ17" s="323">
        <v>25692</v>
      </c>
      <c r="CA17" s="173"/>
      <c r="CB17" s="321">
        <v>5715</v>
      </c>
      <c r="CC17" s="320">
        <v>4827</v>
      </c>
      <c r="CD17" s="320">
        <v>10542</v>
      </c>
      <c r="CE17" s="320">
        <v>7148</v>
      </c>
      <c r="CF17" s="320">
        <v>17690</v>
      </c>
      <c r="CG17" s="320">
        <v>7401</v>
      </c>
      <c r="CH17" s="323">
        <v>25091</v>
      </c>
      <c r="CI17" s="173"/>
      <c r="CJ17" s="321">
        <v>4406</v>
      </c>
      <c r="CK17" s="320">
        <v>4077</v>
      </c>
      <c r="CL17" s="320">
        <v>8483</v>
      </c>
      <c r="CM17" s="320">
        <v>3601</v>
      </c>
      <c r="CN17" s="320">
        <v>12084</v>
      </c>
      <c r="CO17" s="320">
        <v>4061</v>
      </c>
      <c r="CP17" s="323">
        <v>16145</v>
      </c>
      <c r="CQ17" s="173"/>
      <c r="CR17" s="321">
        <v>0</v>
      </c>
      <c r="CS17" s="320">
        <v>0</v>
      </c>
      <c r="CT17" s="320">
        <v>0</v>
      </c>
      <c r="CU17" s="320">
        <v>1035</v>
      </c>
      <c r="CV17" s="320">
        <v>1035</v>
      </c>
      <c r="CW17" s="320">
        <v>7072</v>
      </c>
      <c r="CX17" s="323">
        <v>8107</v>
      </c>
      <c r="CZ17" s="171"/>
    </row>
    <row r="18" spans="1:104" s="14" customFormat="1" x14ac:dyDescent="0.3">
      <c r="A18" s="16" t="s">
        <v>12</v>
      </c>
      <c r="B18" s="17"/>
      <c r="C18" s="17"/>
      <c r="D18" s="25">
        <f>D16-D17</f>
        <v>12177</v>
      </c>
      <c r="E18" s="444">
        <f t="shared" si="0"/>
        <v>16795</v>
      </c>
      <c r="F18" s="21">
        <v>28972</v>
      </c>
      <c r="G18" s="17"/>
      <c r="H18" s="25">
        <v>15029</v>
      </c>
      <c r="I18" s="444">
        <v>17827</v>
      </c>
      <c r="J18" s="444">
        <v>32856</v>
      </c>
      <c r="K18" s="444">
        <v>13121</v>
      </c>
      <c r="L18" s="444">
        <v>45977</v>
      </c>
      <c r="M18" s="444">
        <f t="shared" si="1"/>
        <v>15161</v>
      </c>
      <c r="N18" s="21">
        <f>N16-N17</f>
        <v>61138</v>
      </c>
      <c r="O18" s="17"/>
      <c r="P18" s="25">
        <v>12766</v>
      </c>
      <c r="Q18" s="444">
        <v>13176</v>
      </c>
      <c r="R18" s="444">
        <v>25942</v>
      </c>
      <c r="S18" s="444">
        <v>12766</v>
      </c>
      <c r="T18" s="444">
        <v>38708</v>
      </c>
      <c r="U18" s="444">
        <v>10585</v>
      </c>
      <c r="V18" s="21">
        <v>49293</v>
      </c>
      <c r="W18" s="17"/>
      <c r="X18" s="25">
        <v>14218</v>
      </c>
      <c r="Y18" s="20">
        <v>14573</v>
      </c>
      <c r="Z18" s="20">
        <v>28791</v>
      </c>
      <c r="AA18" s="20">
        <v>14809</v>
      </c>
      <c r="AB18" s="20">
        <v>43600</v>
      </c>
      <c r="AC18" s="20">
        <v>13481</v>
      </c>
      <c r="AD18" s="21">
        <v>57081</v>
      </c>
      <c r="AE18" s="17"/>
      <c r="AF18" s="25">
        <v>14939</v>
      </c>
      <c r="AG18" s="20">
        <v>15784</v>
      </c>
      <c r="AH18" s="20">
        <v>30723</v>
      </c>
      <c r="AI18" s="20">
        <v>16028</v>
      </c>
      <c r="AJ18" s="20">
        <v>46751</v>
      </c>
      <c r="AK18" s="20">
        <v>12935</v>
      </c>
      <c r="AL18" s="21">
        <v>59686</v>
      </c>
      <c r="AM18" s="17"/>
      <c r="AN18" s="25">
        <v>15098</v>
      </c>
      <c r="AO18" s="20">
        <v>18316</v>
      </c>
      <c r="AP18" s="20">
        <v>33414</v>
      </c>
      <c r="AQ18" s="20">
        <v>18832</v>
      </c>
      <c r="AR18" s="20">
        <v>52246</v>
      </c>
      <c r="AS18" s="20">
        <v>16699</v>
      </c>
      <c r="AT18" s="21">
        <v>68945</v>
      </c>
      <c r="AU18" s="17"/>
      <c r="AV18" s="25">
        <v>12613</v>
      </c>
      <c r="AW18" s="20">
        <v>17420</v>
      </c>
      <c r="AX18" s="20">
        <v>30033</v>
      </c>
      <c r="AY18" s="20">
        <v>15846</v>
      </c>
      <c r="AZ18" s="20">
        <v>45879</v>
      </c>
      <c r="BA18" s="20">
        <v>17507</v>
      </c>
      <c r="BB18" s="21">
        <v>63386</v>
      </c>
      <c r="BC18" s="12"/>
      <c r="BD18" s="25">
        <v>13513</v>
      </c>
      <c r="BE18" s="20">
        <v>14144</v>
      </c>
      <c r="BF18" s="20">
        <v>27657</v>
      </c>
      <c r="BG18" s="20">
        <v>14078</v>
      </c>
      <c r="BH18" s="20">
        <v>41735</v>
      </c>
      <c r="BI18" s="20">
        <v>14702</v>
      </c>
      <c r="BJ18" s="21">
        <v>56437</v>
      </c>
      <c r="BK18" s="12"/>
      <c r="BL18" s="25">
        <v>12390</v>
      </c>
      <c r="BM18" s="20">
        <v>12388</v>
      </c>
      <c r="BN18" s="20">
        <v>24778</v>
      </c>
      <c r="BO18" s="20">
        <v>14443</v>
      </c>
      <c r="BP18" s="20">
        <v>39221</v>
      </c>
      <c r="BQ18" s="20">
        <v>13294</v>
      </c>
      <c r="BR18" s="21">
        <v>52515</v>
      </c>
      <c r="BS18" s="26"/>
      <c r="BT18" s="25">
        <v>10159</v>
      </c>
      <c r="BU18" s="20">
        <v>10167</v>
      </c>
      <c r="BV18" s="20">
        <v>20326</v>
      </c>
      <c r="BW18" s="20">
        <v>10232</v>
      </c>
      <c r="BX18" s="20">
        <v>30558</v>
      </c>
      <c r="BY18" s="20">
        <v>11090</v>
      </c>
      <c r="BZ18" s="21">
        <v>41648</v>
      </c>
      <c r="CA18" s="26"/>
      <c r="CB18" s="25">
        <v>7966</v>
      </c>
      <c r="CC18" s="20">
        <v>8517</v>
      </c>
      <c r="CD18" s="20">
        <v>16483</v>
      </c>
      <c r="CE18" s="20">
        <v>11392</v>
      </c>
      <c r="CF18" s="20">
        <v>27875</v>
      </c>
      <c r="CG18" s="20">
        <v>11066</v>
      </c>
      <c r="CH18" s="21">
        <v>38941</v>
      </c>
      <c r="CI18" s="26"/>
      <c r="CJ18" s="25">
        <v>7065</v>
      </c>
      <c r="CK18" s="20">
        <v>7109</v>
      </c>
      <c r="CL18" s="20">
        <v>14174</v>
      </c>
      <c r="CM18" s="20">
        <v>7125</v>
      </c>
      <c r="CN18" s="20">
        <v>21299</v>
      </c>
      <c r="CO18" s="20">
        <v>6883</v>
      </c>
      <c r="CP18" s="21">
        <v>28182</v>
      </c>
      <c r="CQ18" s="26"/>
      <c r="CR18" s="25">
        <v>0</v>
      </c>
      <c r="CS18" s="20">
        <v>0</v>
      </c>
      <c r="CT18" s="20">
        <v>0</v>
      </c>
      <c r="CU18" s="20">
        <v>434</v>
      </c>
      <c r="CV18" s="20">
        <v>434</v>
      </c>
      <c r="CW18" s="20">
        <v>3686</v>
      </c>
      <c r="CX18" s="21">
        <v>4120</v>
      </c>
      <c r="CZ18" s="27"/>
    </row>
    <row r="19" spans="1:104" ht="15" customHeight="1" outlineLevel="1" x14ac:dyDescent="0.3">
      <c r="A19" s="5" t="s">
        <v>13</v>
      </c>
      <c r="B19" s="17"/>
      <c r="C19" s="17"/>
      <c r="D19" s="28">
        <v>10467</v>
      </c>
      <c r="E19" s="446">
        <f t="shared" si="0"/>
        <v>11258</v>
      </c>
      <c r="F19" s="30">
        <v>21725</v>
      </c>
      <c r="G19" s="17"/>
      <c r="H19" s="28">
        <v>10925</v>
      </c>
      <c r="I19" s="446">
        <v>12052</v>
      </c>
      <c r="J19" s="446">
        <v>22977</v>
      </c>
      <c r="K19" s="446">
        <v>10892</v>
      </c>
      <c r="L19" s="446">
        <v>33869</v>
      </c>
      <c r="M19" s="446">
        <f t="shared" si="1"/>
        <v>10053</v>
      </c>
      <c r="N19" s="30">
        <v>43922</v>
      </c>
      <c r="O19" s="17"/>
      <c r="P19" s="28">
        <v>9256</v>
      </c>
      <c r="Q19" s="446">
        <v>9194</v>
      </c>
      <c r="R19" s="446">
        <v>18450</v>
      </c>
      <c r="S19" s="446">
        <v>8447</v>
      </c>
      <c r="T19" s="446">
        <v>26897</v>
      </c>
      <c r="U19" s="446">
        <v>9382</v>
      </c>
      <c r="V19" s="30">
        <v>36279</v>
      </c>
      <c r="W19" s="17"/>
      <c r="X19" s="28">
        <v>9132</v>
      </c>
      <c r="Y19" s="29">
        <v>9827</v>
      </c>
      <c r="Z19" s="29">
        <v>18959</v>
      </c>
      <c r="AA19" s="29">
        <v>9635</v>
      </c>
      <c r="AB19" s="29">
        <v>28594</v>
      </c>
      <c r="AC19" s="29">
        <v>10273</v>
      </c>
      <c r="AD19" s="30">
        <v>38867</v>
      </c>
      <c r="AE19" s="17"/>
      <c r="AF19" s="28">
        <v>10671</v>
      </c>
      <c r="AG19" s="29">
        <v>10083</v>
      </c>
      <c r="AH19" s="29">
        <v>20754</v>
      </c>
      <c r="AI19" s="29">
        <v>9890</v>
      </c>
      <c r="AJ19" s="29">
        <v>30644</v>
      </c>
      <c r="AK19" s="29">
        <v>9571</v>
      </c>
      <c r="AL19" s="30">
        <v>40215</v>
      </c>
      <c r="AM19" s="17"/>
      <c r="AN19" s="28">
        <v>9307</v>
      </c>
      <c r="AO19" s="29">
        <v>9079</v>
      </c>
      <c r="AP19" s="29">
        <v>18386</v>
      </c>
      <c r="AQ19" s="29">
        <v>9973</v>
      </c>
      <c r="AR19" s="29">
        <v>28359</v>
      </c>
      <c r="AS19" s="29">
        <v>5001</v>
      </c>
      <c r="AT19" s="30">
        <v>33360</v>
      </c>
      <c r="AU19" s="17"/>
      <c r="AV19" s="28">
        <v>7825</v>
      </c>
      <c r="AW19" s="29">
        <v>9715</v>
      </c>
      <c r="AX19" s="29">
        <v>17540</v>
      </c>
      <c r="AY19" s="29">
        <v>9950</v>
      </c>
      <c r="AZ19" s="29">
        <v>27490</v>
      </c>
      <c r="BA19" s="29">
        <v>10213</v>
      </c>
      <c r="BB19" s="30">
        <v>37703</v>
      </c>
      <c r="BC19" s="6"/>
      <c r="BD19" s="28">
        <v>7343</v>
      </c>
      <c r="BE19" s="29">
        <v>7741</v>
      </c>
      <c r="BF19" s="29">
        <v>15084</v>
      </c>
      <c r="BG19" s="29">
        <v>7602</v>
      </c>
      <c r="BH19" s="29">
        <v>22686</v>
      </c>
      <c r="BI19" s="29">
        <v>8611</v>
      </c>
      <c r="BJ19" s="30">
        <v>31297</v>
      </c>
      <c r="BK19" s="6"/>
      <c r="BL19" s="28">
        <v>7179</v>
      </c>
      <c r="BM19" s="29">
        <v>7279</v>
      </c>
      <c r="BN19" s="22">
        <v>14458</v>
      </c>
      <c r="BO19" s="29">
        <v>8682</v>
      </c>
      <c r="BP19" s="22">
        <v>23140</v>
      </c>
      <c r="BQ19" s="29">
        <v>7751</v>
      </c>
      <c r="BR19" s="23">
        <v>30891</v>
      </c>
      <c r="BS19" s="31"/>
      <c r="BT19" s="28">
        <v>6577</v>
      </c>
      <c r="BU19" s="29">
        <v>6049</v>
      </c>
      <c r="BV19" s="22">
        <v>12626</v>
      </c>
      <c r="BW19" s="29">
        <v>6313</v>
      </c>
      <c r="BX19" s="22">
        <v>18939</v>
      </c>
      <c r="BY19" s="29">
        <v>6622</v>
      </c>
      <c r="BZ19" s="23">
        <v>25561</v>
      </c>
      <c r="CA19" s="31"/>
      <c r="CB19" s="28">
        <v>5414</v>
      </c>
      <c r="CC19" s="29">
        <v>5604</v>
      </c>
      <c r="CD19" s="22">
        <v>11018</v>
      </c>
      <c r="CE19" s="29">
        <v>6284</v>
      </c>
      <c r="CF19" s="22">
        <v>17302</v>
      </c>
      <c r="CG19" s="29">
        <v>7174</v>
      </c>
      <c r="CH19" s="23">
        <v>24476</v>
      </c>
      <c r="CI19" s="31"/>
      <c r="CJ19" s="28">
        <v>4127</v>
      </c>
      <c r="CK19" s="29">
        <v>4354</v>
      </c>
      <c r="CL19" s="22">
        <v>8481</v>
      </c>
      <c r="CM19" s="29">
        <v>4024</v>
      </c>
      <c r="CN19" s="22">
        <v>12505</v>
      </c>
      <c r="CO19" s="29">
        <v>5493</v>
      </c>
      <c r="CP19" s="23">
        <v>17998</v>
      </c>
      <c r="CQ19" s="31"/>
      <c r="CR19" s="28">
        <v>0</v>
      </c>
      <c r="CS19" s="29">
        <v>0</v>
      </c>
      <c r="CT19" s="22">
        <v>0</v>
      </c>
      <c r="CU19" s="29">
        <v>2370</v>
      </c>
      <c r="CV19" s="22">
        <v>2370</v>
      </c>
      <c r="CW19" s="29">
        <v>3513</v>
      </c>
      <c r="CX19" s="23">
        <v>5883</v>
      </c>
      <c r="CZ19" s="27"/>
    </row>
    <row r="20" spans="1:104" ht="15" customHeight="1" outlineLevel="1" x14ac:dyDescent="0.3">
      <c r="A20" s="5" t="s">
        <v>14</v>
      </c>
      <c r="B20" s="17"/>
      <c r="C20" s="17"/>
      <c r="D20" s="28">
        <v>125</v>
      </c>
      <c r="E20" s="446">
        <f t="shared" si="0"/>
        <v>125</v>
      </c>
      <c r="F20" s="30">
        <v>250</v>
      </c>
      <c r="G20" s="17"/>
      <c r="H20" s="28">
        <v>125</v>
      </c>
      <c r="I20" s="446">
        <v>125</v>
      </c>
      <c r="J20" s="446">
        <v>250</v>
      </c>
      <c r="K20" s="446">
        <v>125</v>
      </c>
      <c r="L20" s="446">
        <v>375</v>
      </c>
      <c r="M20" s="446">
        <f t="shared" si="1"/>
        <v>125</v>
      </c>
      <c r="N20" s="30">
        <v>500</v>
      </c>
      <c r="O20" s="17"/>
      <c r="P20" s="28">
        <v>125</v>
      </c>
      <c r="Q20" s="446">
        <v>125</v>
      </c>
      <c r="R20" s="446">
        <v>250</v>
      </c>
      <c r="S20" s="446">
        <v>125</v>
      </c>
      <c r="T20" s="446">
        <v>375</v>
      </c>
      <c r="U20" s="446">
        <v>125</v>
      </c>
      <c r="V20" s="30">
        <v>500</v>
      </c>
      <c r="W20" s="17"/>
      <c r="X20" s="28">
        <v>125</v>
      </c>
      <c r="Y20" s="29">
        <v>125</v>
      </c>
      <c r="Z20" s="29">
        <v>250</v>
      </c>
      <c r="AA20" s="29">
        <v>125</v>
      </c>
      <c r="AB20" s="29">
        <v>375</v>
      </c>
      <c r="AC20" s="29">
        <v>125</v>
      </c>
      <c r="AD20" s="30">
        <v>500</v>
      </c>
      <c r="AE20" s="17"/>
      <c r="AF20" s="28">
        <v>125</v>
      </c>
      <c r="AG20" s="29">
        <v>125</v>
      </c>
      <c r="AH20" s="29">
        <v>250</v>
      </c>
      <c r="AI20" s="29">
        <v>125</v>
      </c>
      <c r="AJ20" s="29">
        <v>375</v>
      </c>
      <c r="AK20" s="29">
        <v>125</v>
      </c>
      <c r="AL20" s="30">
        <v>500</v>
      </c>
      <c r="AM20" s="17"/>
      <c r="AN20" s="28">
        <v>125</v>
      </c>
      <c r="AO20" s="29">
        <v>125</v>
      </c>
      <c r="AP20" s="29">
        <v>250</v>
      </c>
      <c r="AQ20" s="29">
        <v>125</v>
      </c>
      <c r="AR20" s="29">
        <v>375</v>
      </c>
      <c r="AS20" s="29">
        <v>125</v>
      </c>
      <c r="AT20" s="30">
        <v>500</v>
      </c>
      <c r="AU20" s="17"/>
      <c r="AV20" s="28">
        <v>125</v>
      </c>
      <c r="AW20" s="29">
        <v>125</v>
      </c>
      <c r="AX20" s="29">
        <v>250</v>
      </c>
      <c r="AY20" s="29">
        <v>125</v>
      </c>
      <c r="AZ20" s="29">
        <v>375</v>
      </c>
      <c r="BA20" s="29">
        <v>125</v>
      </c>
      <c r="BB20" s="30">
        <v>500</v>
      </c>
      <c r="BC20" s="6"/>
      <c r="BD20" s="28">
        <v>125</v>
      </c>
      <c r="BE20" s="29">
        <v>125</v>
      </c>
      <c r="BF20" s="29">
        <v>250</v>
      </c>
      <c r="BG20" s="29">
        <v>125</v>
      </c>
      <c r="BH20" s="29">
        <v>375</v>
      </c>
      <c r="BI20" s="29">
        <v>125</v>
      </c>
      <c r="BJ20" s="30">
        <v>500</v>
      </c>
      <c r="BK20" s="6"/>
      <c r="BL20" s="28">
        <v>125</v>
      </c>
      <c r="BM20" s="29">
        <v>125</v>
      </c>
      <c r="BN20" s="22">
        <v>250</v>
      </c>
      <c r="BO20" s="29">
        <v>125</v>
      </c>
      <c r="BP20" s="22">
        <v>375</v>
      </c>
      <c r="BQ20" s="29">
        <v>125</v>
      </c>
      <c r="BR20" s="23">
        <v>500</v>
      </c>
      <c r="BS20" s="31"/>
      <c r="BT20" s="28">
        <v>125</v>
      </c>
      <c r="BU20" s="29">
        <v>125</v>
      </c>
      <c r="BV20" s="22">
        <v>250</v>
      </c>
      <c r="BW20" s="29">
        <v>125</v>
      </c>
      <c r="BX20" s="22">
        <v>375</v>
      </c>
      <c r="BY20" s="29">
        <v>125</v>
      </c>
      <c r="BZ20" s="23">
        <v>500</v>
      </c>
      <c r="CA20" s="31"/>
      <c r="CB20" s="28">
        <v>125</v>
      </c>
      <c r="CC20" s="29">
        <v>125</v>
      </c>
      <c r="CD20" s="22">
        <v>250</v>
      </c>
      <c r="CE20" s="29">
        <v>125</v>
      </c>
      <c r="CF20" s="22">
        <v>375</v>
      </c>
      <c r="CG20" s="29">
        <v>125</v>
      </c>
      <c r="CH20" s="23">
        <v>500</v>
      </c>
      <c r="CI20" s="31"/>
      <c r="CJ20" s="28">
        <v>125</v>
      </c>
      <c r="CK20" s="29">
        <v>125</v>
      </c>
      <c r="CL20" s="22">
        <v>250</v>
      </c>
      <c r="CM20" s="29">
        <v>125</v>
      </c>
      <c r="CN20" s="22">
        <v>375</v>
      </c>
      <c r="CO20" s="29">
        <v>125</v>
      </c>
      <c r="CP20" s="23">
        <v>500</v>
      </c>
      <c r="CQ20" s="31"/>
      <c r="CR20" s="28">
        <v>0</v>
      </c>
      <c r="CS20" s="29">
        <v>0</v>
      </c>
      <c r="CT20" s="22">
        <v>0</v>
      </c>
      <c r="CU20" s="29">
        <v>0</v>
      </c>
      <c r="CV20" s="22">
        <v>0</v>
      </c>
      <c r="CW20" s="29">
        <v>125</v>
      </c>
      <c r="CX20" s="23">
        <v>125</v>
      </c>
      <c r="CZ20" s="27"/>
    </row>
    <row r="21" spans="1:104" ht="15" customHeight="1" outlineLevel="1" x14ac:dyDescent="0.3">
      <c r="A21" s="5" t="s">
        <v>15</v>
      </c>
      <c r="B21" s="17"/>
      <c r="C21" s="17"/>
      <c r="D21" s="24">
        <v>1861</v>
      </c>
      <c r="E21" s="443">
        <f t="shared" si="0"/>
        <v>1863</v>
      </c>
      <c r="F21" s="23">
        <v>3724</v>
      </c>
      <c r="G21" s="17"/>
      <c r="H21" s="24">
        <v>2015</v>
      </c>
      <c r="I21" s="443">
        <v>1896</v>
      </c>
      <c r="J21" s="443">
        <v>3911</v>
      </c>
      <c r="K21" s="443">
        <v>1858</v>
      </c>
      <c r="L21" s="443">
        <v>5769</v>
      </c>
      <c r="M21" s="443">
        <f t="shared" si="1"/>
        <v>1860</v>
      </c>
      <c r="N21" s="23">
        <v>7629</v>
      </c>
      <c r="O21" s="17"/>
      <c r="P21" s="24">
        <v>1831</v>
      </c>
      <c r="Q21" s="443">
        <v>1831</v>
      </c>
      <c r="R21" s="443">
        <v>3662</v>
      </c>
      <c r="S21" s="443">
        <v>1831</v>
      </c>
      <c r="T21" s="443">
        <v>5493</v>
      </c>
      <c r="U21" s="443">
        <v>1827</v>
      </c>
      <c r="V21" s="23">
        <v>7320</v>
      </c>
      <c r="W21" s="17"/>
      <c r="X21" s="24">
        <v>1825</v>
      </c>
      <c r="Y21" s="22">
        <v>1826</v>
      </c>
      <c r="Z21" s="22">
        <v>3651</v>
      </c>
      <c r="AA21" s="22">
        <v>1829</v>
      </c>
      <c r="AB21" s="22">
        <v>5480</v>
      </c>
      <c r="AC21" s="22">
        <v>1830</v>
      </c>
      <c r="AD21" s="23">
        <v>7310</v>
      </c>
      <c r="AE21" s="17"/>
      <c r="AF21" s="24">
        <v>1803</v>
      </c>
      <c r="AG21" s="22">
        <v>2001</v>
      </c>
      <c r="AH21" s="22">
        <v>3804</v>
      </c>
      <c r="AI21" s="22">
        <v>1822</v>
      </c>
      <c r="AJ21" s="22">
        <v>5626</v>
      </c>
      <c r="AK21" s="22">
        <v>1823</v>
      </c>
      <c r="AL21" s="23">
        <v>7449</v>
      </c>
      <c r="AM21" s="17"/>
      <c r="AN21" s="24">
        <v>466</v>
      </c>
      <c r="AO21" s="22">
        <v>5468</v>
      </c>
      <c r="AP21" s="22">
        <v>5934</v>
      </c>
      <c r="AQ21" s="22">
        <v>2850</v>
      </c>
      <c r="AR21" s="22">
        <v>8784</v>
      </c>
      <c r="AS21" s="22">
        <v>1799</v>
      </c>
      <c r="AT21" s="23">
        <v>10583</v>
      </c>
      <c r="AU21" s="17"/>
      <c r="AV21" s="24">
        <v>573</v>
      </c>
      <c r="AW21" s="22">
        <v>575</v>
      </c>
      <c r="AX21" s="22">
        <v>1148</v>
      </c>
      <c r="AY21" s="22">
        <v>552</v>
      </c>
      <c r="AZ21" s="22">
        <v>1700</v>
      </c>
      <c r="BA21" s="22">
        <v>433</v>
      </c>
      <c r="BB21" s="23">
        <v>2133</v>
      </c>
      <c r="BC21" s="6"/>
      <c r="BD21" s="24">
        <v>639</v>
      </c>
      <c r="BE21" s="22">
        <v>637</v>
      </c>
      <c r="BF21" s="22">
        <v>1276</v>
      </c>
      <c r="BG21" s="22">
        <v>634</v>
      </c>
      <c r="BH21" s="22">
        <v>1910</v>
      </c>
      <c r="BI21" s="22">
        <v>573</v>
      </c>
      <c r="BJ21" s="23">
        <v>2483</v>
      </c>
      <c r="BK21" s="6"/>
      <c r="BL21" s="24">
        <v>756</v>
      </c>
      <c r="BM21" s="22">
        <v>756</v>
      </c>
      <c r="BN21" s="22">
        <v>1512</v>
      </c>
      <c r="BO21" s="22">
        <v>755</v>
      </c>
      <c r="BP21" s="22">
        <v>2267</v>
      </c>
      <c r="BQ21" s="22">
        <v>710</v>
      </c>
      <c r="BR21" s="23">
        <v>2977</v>
      </c>
      <c r="BS21" s="31"/>
      <c r="BT21" s="24">
        <v>743</v>
      </c>
      <c r="BU21" s="22">
        <v>743</v>
      </c>
      <c r="BV21" s="22">
        <v>1486</v>
      </c>
      <c r="BW21" s="22">
        <v>743</v>
      </c>
      <c r="BX21" s="22">
        <v>2229</v>
      </c>
      <c r="BY21" s="22">
        <v>743</v>
      </c>
      <c r="BZ21" s="23">
        <v>2972</v>
      </c>
      <c r="CA21" s="31"/>
      <c r="CB21" s="24">
        <v>778</v>
      </c>
      <c r="CC21" s="22">
        <v>772</v>
      </c>
      <c r="CD21" s="22">
        <v>1550</v>
      </c>
      <c r="CE21" s="22">
        <v>743</v>
      </c>
      <c r="CF21" s="22">
        <v>2293</v>
      </c>
      <c r="CG21" s="22">
        <v>744</v>
      </c>
      <c r="CH21" s="23">
        <v>3037</v>
      </c>
      <c r="CI21" s="31"/>
      <c r="CJ21" s="24">
        <v>429</v>
      </c>
      <c r="CK21" s="22">
        <v>429</v>
      </c>
      <c r="CL21" s="22">
        <v>858</v>
      </c>
      <c r="CM21" s="22">
        <v>429</v>
      </c>
      <c r="CN21" s="22">
        <v>1287</v>
      </c>
      <c r="CO21" s="22">
        <v>541</v>
      </c>
      <c r="CP21" s="23">
        <v>1828</v>
      </c>
      <c r="CQ21" s="31"/>
      <c r="CR21" s="24">
        <v>0</v>
      </c>
      <c r="CS21" s="22">
        <v>0</v>
      </c>
      <c r="CT21" s="22">
        <v>0</v>
      </c>
      <c r="CU21" s="22">
        <v>71</v>
      </c>
      <c r="CV21" s="22">
        <v>71</v>
      </c>
      <c r="CW21" s="22">
        <v>429</v>
      </c>
      <c r="CX21" s="23">
        <v>500</v>
      </c>
      <c r="CZ21" s="27"/>
    </row>
    <row r="22" spans="1:104" s="170" customFormat="1" ht="15" customHeight="1" outlineLevel="1" x14ac:dyDescent="0.3">
      <c r="A22" s="5" t="s">
        <v>16</v>
      </c>
      <c r="B22" s="17"/>
      <c r="C22" s="17"/>
      <c r="D22" s="167">
        <v>0</v>
      </c>
      <c r="E22" s="447">
        <f t="shared" si="0"/>
        <v>0</v>
      </c>
      <c r="F22" s="169">
        <v>0</v>
      </c>
      <c r="G22" s="17"/>
      <c r="H22" s="167">
        <v>0</v>
      </c>
      <c r="I22" s="447">
        <v>0</v>
      </c>
      <c r="J22" s="447">
        <v>0</v>
      </c>
      <c r="K22" s="447">
        <v>0</v>
      </c>
      <c r="L22" s="447">
        <v>0</v>
      </c>
      <c r="M22" s="447">
        <f t="shared" si="1"/>
        <v>0</v>
      </c>
      <c r="N22" s="169">
        <v>0</v>
      </c>
      <c r="O22" s="17"/>
      <c r="P22" s="167">
        <v>0</v>
      </c>
      <c r="Q22" s="447">
        <v>0</v>
      </c>
      <c r="R22" s="447">
        <v>0</v>
      </c>
      <c r="S22" s="447">
        <v>0</v>
      </c>
      <c r="T22" s="447">
        <v>0</v>
      </c>
      <c r="U22" s="447">
        <v>0</v>
      </c>
      <c r="V22" s="169">
        <v>0</v>
      </c>
      <c r="W22" s="17"/>
      <c r="X22" s="167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9">
        <v>0</v>
      </c>
      <c r="AE22" s="17"/>
      <c r="AF22" s="167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9">
        <v>0</v>
      </c>
      <c r="AM22" s="17"/>
      <c r="AN22" s="167">
        <v>0</v>
      </c>
      <c r="AO22" s="168">
        <v>0</v>
      </c>
      <c r="AP22" s="168">
        <v>0</v>
      </c>
      <c r="AQ22" s="168">
        <v>0</v>
      </c>
      <c r="AR22" s="168">
        <v>0</v>
      </c>
      <c r="AS22" s="168">
        <v>0</v>
      </c>
      <c r="AT22" s="169">
        <v>0</v>
      </c>
      <c r="AU22" s="17"/>
      <c r="AV22" s="167">
        <v>0</v>
      </c>
      <c r="AW22" s="168">
        <v>6663</v>
      </c>
      <c r="AX22" s="168">
        <v>6663</v>
      </c>
      <c r="AY22" s="168">
        <v>551</v>
      </c>
      <c r="AZ22" s="168">
        <v>7214</v>
      </c>
      <c r="BA22" s="168">
        <v>-1315</v>
      </c>
      <c r="BB22" s="169">
        <v>5899</v>
      </c>
      <c r="BC22" s="36"/>
      <c r="BD22" s="167">
        <v>0</v>
      </c>
      <c r="BE22" s="168">
        <v>0</v>
      </c>
      <c r="BF22" s="168">
        <v>0</v>
      </c>
      <c r="BG22" s="168">
        <v>0</v>
      </c>
      <c r="BH22" s="168">
        <v>0</v>
      </c>
      <c r="BI22" s="168">
        <v>0</v>
      </c>
      <c r="BJ22" s="169">
        <v>0</v>
      </c>
      <c r="BK22" s="36"/>
      <c r="BL22" s="167">
        <v>0</v>
      </c>
      <c r="BM22" s="168">
        <v>0</v>
      </c>
      <c r="BN22" s="168">
        <v>0</v>
      </c>
      <c r="BO22" s="168">
        <v>0</v>
      </c>
      <c r="BP22" s="168">
        <v>0</v>
      </c>
      <c r="BQ22" s="168">
        <v>0</v>
      </c>
      <c r="BR22" s="169">
        <v>0</v>
      </c>
      <c r="BS22" s="172"/>
      <c r="BT22" s="167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9">
        <v>0</v>
      </c>
      <c r="CA22" s="172"/>
      <c r="CB22" s="167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9">
        <v>0</v>
      </c>
      <c r="CI22" s="172"/>
      <c r="CJ22" s="167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9">
        <v>0</v>
      </c>
      <c r="CQ22" s="172"/>
      <c r="CR22" s="167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9">
        <v>0</v>
      </c>
      <c r="CZ22" s="27"/>
    </row>
    <row r="23" spans="1:104" s="14" customFormat="1" x14ac:dyDescent="0.3">
      <c r="A23" s="16" t="s">
        <v>17</v>
      </c>
      <c r="B23" s="17"/>
      <c r="C23" s="17"/>
      <c r="D23" s="25">
        <v>-276</v>
      </c>
      <c r="E23" s="444">
        <f t="shared" si="0"/>
        <v>3549</v>
      </c>
      <c r="F23" s="21">
        <v>3273</v>
      </c>
      <c r="G23" s="17"/>
      <c r="H23" s="25">
        <v>1964</v>
      </c>
      <c r="I23" s="444">
        <v>3754</v>
      </c>
      <c r="J23" s="444">
        <v>5718</v>
      </c>
      <c r="K23" s="444">
        <v>246</v>
      </c>
      <c r="L23" s="444">
        <v>5964</v>
      </c>
      <c r="M23" s="444">
        <f t="shared" si="1"/>
        <v>3123</v>
      </c>
      <c r="N23" s="21">
        <v>9087</v>
      </c>
      <c r="O23" s="17"/>
      <c r="P23" s="25">
        <v>1554</v>
      </c>
      <c r="Q23" s="444">
        <v>2026</v>
      </c>
      <c r="R23" s="444">
        <v>3580</v>
      </c>
      <c r="S23" s="444">
        <v>2363</v>
      </c>
      <c r="T23" s="444">
        <v>5943</v>
      </c>
      <c r="U23" s="444">
        <v>-749</v>
      </c>
      <c r="V23" s="21">
        <v>5194</v>
      </c>
      <c r="W23" s="17"/>
      <c r="X23" s="25">
        <v>3136</v>
      </c>
      <c r="Y23" s="20">
        <v>2795</v>
      </c>
      <c r="Z23" s="20">
        <v>5931</v>
      </c>
      <c r="AA23" s="20">
        <v>3220</v>
      </c>
      <c r="AB23" s="20">
        <v>9151</v>
      </c>
      <c r="AC23" s="20">
        <v>1253</v>
      </c>
      <c r="AD23" s="21">
        <v>10404</v>
      </c>
      <c r="AE23" s="17"/>
      <c r="AF23" s="25">
        <v>2340</v>
      </c>
      <c r="AG23" s="20">
        <v>3575</v>
      </c>
      <c r="AH23" s="20">
        <v>5915</v>
      </c>
      <c r="AI23" s="20">
        <v>4191</v>
      </c>
      <c r="AJ23" s="20">
        <v>10106</v>
      </c>
      <c r="AK23" s="20">
        <v>1416</v>
      </c>
      <c r="AL23" s="21">
        <v>11522</v>
      </c>
      <c r="AM23" s="17"/>
      <c r="AN23" s="25">
        <v>5200</v>
      </c>
      <c r="AO23" s="20">
        <v>3644</v>
      </c>
      <c r="AP23" s="20">
        <v>8844</v>
      </c>
      <c r="AQ23" s="20">
        <v>5884</v>
      </c>
      <c r="AR23" s="20">
        <v>14728</v>
      </c>
      <c r="AS23" s="20">
        <v>9774</v>
      </c>
      <c r="AT23" s="21">
        <v>24502</v>
      </c>
      <c r="AU23" s="17"/>
      <c r="AV23" s="25">
        <v>4090</v>
      </c>
      <c r="AW23" s="20">
        <v>342</v>
      </c>
      <c r="AX23" s="20">
        <v>4432</v>
      </c>
      <c r="AY23" s="20">
        <v>4668</v>
      </c>
      <c r="AZ23" s="20">
        <v>9100</v>
      </c>
      <c r="BA23" s="20">
        <v>8051</v>
      </c>
      <c r="BB23" s="21">
        <v>17151</v>
      </c>
      <c r="BC23" s="12"/>
      <c r="BD23" s="25">
        <v>5406</v>
      </c>
      <c r="BE23" s="20">
        <v>5641</v>
      </c>
      <c r="BF23" s="20">
        <v>11047</v>
      </c>
      <c r="BG23" s="20">
        <v>5717</v>
      </c>
      <c r="BH23" s="20">
        <v>16764</v>
      </c>
      <c r="BI23" s="20">
        <v>5393</v>
      </c>
      <c r="BJ23" s="21">
        <v>22157</v>
      </c>
      <c r="BK23" s="12"/>
      <c r="BL23" s="25">
        <v>4330</v>
      </c>
      <c r="BM23" s="20">
        <v>4228</v>
      </c>
      <c r="BN23" s="20">
        <v>8558</v>
      </c>
      <c r="BO23" s="20">
        <v>4881</v>
      </c>
      <c r="BP23" s="20">
        <v>13439</v>
      </c>
      <c r="BQ23" s="20">
        <v>4708</v>
      </c>
      <c r="BR23" s="21">
        <v>18147</v>
      </c>
      <c r="BS23" s="26"/>
      <c r="BT23" s="25">
        <v>2714</v>
      </c>
      <c r="BU23" s="20">
        <v>3250</v>
      </c>
      <c r="BV23" s="20">
        <v>5964</v>
      </c>
      <c r="BW23" s="20">
        <v>3051</v>
      </c>
      <c r="BX23" s="20">
        <v>9015</v>
      </c>
      <c r="BY23" s="20">
        <v>3600</v>
      </c>
      <c r="BZ23" s="21">
        <v>12615</v>
      </c>
      <c r="CA23" s="26"/>
      <c r="CB23" s="25">
        <v>1649</v>
      </c>
      <c r="CC23" s="20">
        <v>2016</v>
      </c>
      <c r="CD23" s="20">
        <v>3665</v>
      </c>
      <c r="CE23" s="20">
        <v>4240</v>
      </c>
      <c r="CF23" s="20">
        <v>7905</v>
      </c>
      <c r="CG23" s="20">
        <v>3023</v>
      </c>
      <c r="CH23" s="21">
        <v>10928</v>
      </c>
      <c r="CI23" s="26"/>
      <c r="CJ23" s="25">
        <v>2384</v>
      </c>
      <c r="CK23" s="20">
        <v>2201</v>
      </c>
      <c r="CL23" s="20">
        <v>4585</v>
      </c>
      <c r="CM23" s="20">
        <v>2547</v>
      </c>
      <c r="CN23" s="20">
        <v>7132</v>
      </c>
      <c r="CO23" s="20">
        <v>724</v>
      </c>
      <c r="CP23" s="21">
        <v>7856</v>
      </c>
      <c r="CQ23" s="26"/>
      <c r="CR23" s="25">
        <v>0</v>
      </c>
      <c r="CS23" s="20">
        <v>0</v>
      </c>
      <c r="CT23" s="20">
        <v>0</v>
      </c>
      <c r="CU23" s="20">
        <v>-2007</v>
      </c>
      <c r="CV23" s="20">
        <v>-2007</v>
      </c>
      <c r="CW23" s="20">
        <v>-381</v>
      </c>
      <c r="CX23" s="21">
        <v>-2388</v>
      </c>
      <c r="CZ23" s="27"/>
    </row>
    <row r="24" spans="1:104" ht="15" customHeight="1" outlineLevel="1" x14ac:dyDescent="0.3">
      <c r="A24" s="5" t="s">
        <v>18</v>
      </c>
      <c r="B24" s="17"/>
      <c r="C24" s="17"/>
      <c r="D24" s="28">
        <v>16</v>
      </c>
      <c r="E24" s="446">
        <f t="shared" si="0"/>
        <v>25</v>
      </c>
      <c r="F24" s="30">
        <v>41</v>
      </c>
      <c r="G24" s="17"/>
      <c r="H24" s="28">
        <v>8</v>
      </c>
      <c r="I24" s="446">
        <v>7</v>
      </c>
      <c r="J24" s="446">
        <v>15</v>
      </c>
      <c r="K24" s="446">
        <v>7</v>
      </c>
      <c r="L24" s="446">
        <v>22</v>
      </c>
      <c r="M24" s="446">
        <f t="shared" si="1"/>
        <v>8</v>
      </c>
      <c r="N24" s="30">
        <v>30</v>
      </c>
      <c r="O24" s="17"/>
      <c r="P24" s="28">
        <v>8</v>
      </c>
      <c r="Q24" s="446">
        <v>6</v>
      </c>
      <c r="R24" s="446">
        <v>14</v>
      </c>
      <c r="S24" s="446">
        <v>9</v>
      </c>
      <c r="T24" s="446">
        <v>23</v>
      </c>
      <c r="U24" s="446">
        <v>8</v>
      </c>
      <c r="V24" s="30">
        <v>31</v>
      </c>
      <c r="W24" s="17"/>
      <c r="X24" s="28">
        <v>7</v>
      </c>
      <c r="Y24" s="29">
        <v>4</v>
      </c>
      <c r="Z24" s="29">
        <v>11</v>
      </c>
      <c r="AA24" s="29">
        <v>1</v>
      </c>
      <c r="AB24" s="29">
        <v>12</v>
      </c>
      <c r="AC24" s="29">
        <v>7</v>
      </c>
      <c r="AD24" s="30">
        <v>19</v>
      </c>
      <c r="AE24" s="17"/>
      <c r="AF24" s="28">
        <v>88</v>
      </c>
      <c r="AG24" s="29">
        <v>48</v>
      </c>
      <c r="AH24" s="29">
        <v>136</v>
      </c>
      <c r="AI24" s="29">
        <v>61</v>
      </c>
      <c r="AJ24" s="29">
        <v>197</v>
      </c>
      <c r="AK24" s="29">
        <v>79</v>
      </c>
      <c r="AL24" s="30">
        <v>276</v>
      </c>
      <c r="AM24" s="17"/>
      <c r="AN24" s="28">
        <v>632</v>
      </c>
      <c r="AO24" s="29">
        <v>53</v>
      </c>
      <c r="AP24" s="29">
        <v>685</v>
      </c>
      <c r="AQ24" s="29">
        <v>110</v>
      </c>
      <c r="AR24" s="29">
        <v>795</v>
      </c>
      <c r="AS24" s="29">
        <v>126</v>
      </c>
      <c r="AT24" s="30">
        <v>921</v>
      </c>
      <c r="AU24" s="17"/>
      <c r="AV24" s="28">
        <v>75</v>
      </c>
      <c r="AW24" s="29">
        <v>88</v>
      </c>
      <c r="AX24" s="29">
        <v>163</v>
      </c>
      <c r="AY24" s="29">
        <v>98</v>
      </c>
      <c r="AZ24" s="29">
        <v>261</v>
      </c>
      <c r="BA24" s="29">
        <v>1400</v>
      </c>
      <c r="BB24" s="30">
        <v>1661</v>
      </c>
      <c r="BC24" s="6"/>
      <c r="BD24" s="28">
        <v>79</v>
      </c>
      <c r="BE24" s="29">
        <v>81</v>
      </c>
      <c r="BF24" s="29">
        <v>160</v>
      </c>
      <c r="BG24" s="29">
        <v>-259</v>
      </c>
      <c r="BH24" s="29">
        <v>-99</v>
      </c>
      <c r="BI24" s="29">
        <v>82</v>
      </c>
      <c r="BJ24" s="30">
        <v>-17</v>
      </c>
      <c r="BK24" s="6"/>
      <c r="BL24" s="28">
        <v>41</v>
      </c>
      <c r="BM24" s="29">
        <v>48</v>
      </c>
      <c r="BN24" s="22">
        <v>89</v>
      </c>
      <c r="BO24" s="29">
        <v>54</v>
      </c>
      <c r="BP24" s="22">
        <v>143</v>
      </c>
      <c r="BQ24" s="29">
        <v>168</v>
      </c>
      <c r="BR24" s="23">
        <v>311</v>
      </c>
      <c r="BS24" s="31"/>
      <c r="BT24" s="28">
        <v>97</v>
      </c>
      <c r="BU24" s="29">
        <v>77</v>
      </c>
      <c r="BV24" s="22">
        <v>174</v>
      </c>
      <c r="BW24" s="29">
        <v>70</v>
      </c>
      <c r="BX24" s="22">
        <v>244</v>
      </c>
      <c r="BY24" s="29">
        <v>73</v>
      </c>
      <c r="BZ24" s="23">
        <v>317</v>
      </c>
      <c r="CA24" s="31"/>
      <c r="CB24" s="28">
        <v>106</v>
      </c>
      <c r="CC24" s="29">
        <v>80</v>
      </c>
      <c r="CD24" s="22">
        <v>186</v>
      </c>
      <c r="CE24" s="29">
        <v>83</v>
      </c>
      <c r="CF24" s="22">
        <v>269</v>
      </c>
      <c r="CG24" s="29">
        <v>75</v>
      </c>
      <c r="CH24" s="23">
        <v>344</v>
      </c>
      <c r="CI24" s="31"/>
      <c r="CJ24" s="28">
        <v>78</v>
      </c>
      <c r="CK24" s="29">
        <v>46</v>
      </c>
      <c r="CL24" s="22">
        <v>124</v>
      </c>
      <c r="CM24" s="29">
        <v>55</v>
      </c>
      <c r="CN24" s="22">
        <v>179</v>
      </c>
      <c r="CO24" s="29">
        <v>63</v>
      </c>
      <c r="CP24" s="23">
        <v>242</v>
      </c>
      <c r="CQ24" s="31"/>
      <c r="CR24" s="28">
        <v>0</v>
      </c>
      <c r="CS24" s="29">
        <v>0</v>
      </c>
      <c r="CT24" s="22">
        <v>0</v>
      </c>
      <c r="CU24" s="29">
        <v>-4</v>
      </c>
      <c r="CV24" s="22">
        <v>-4</v>
      </c>
      <c r="CW24" s="29">
        <v>66</v>
      </c>
      <c r="CX24" s="23">
        <v>62</v>
      </c>
      <c r="CZ24" s="27"/>
    </row>
    <row r="25" spans="1:104" ht="15" customHeight="1" outlineLevel="1" x14ac:dyDescent="0.3">
      <c r="A25" s="5" t="s">
        <v>19</v>
      </c>
      <c r="B25" s="17"/>
      <c r="C25" s="17"/>
      <c r="D25" s="28">
        <v>1</v>
      </c>
      <c r="E25" s="446">
        <f t="shared" si="0"/>
        <v>1</v>
      </c>
      <c r="F25" s="30">
        <v>2</v>
      </c>
      <c r="G25" s="17"/>
      <c r="H25" s="28">
        <v>0</v>
      </c>
      <c r="I25" s="446">
        <v>0</v>
      </c>
      <c r="J25" s="446">
        <v>0</v>
      </c>
      <c r="K25" s="446">
        <v>0</v>
      </c>
      <c r="L25" s="446">
        <v>0</v>
      </c>
      <c r="M25" s="446">
        <f t="shared" si="1"/>
        <v>0</v>
      </c>
      <c r="N25" s="30">
        <v>0</v>
      </c>
      <c r="O25" s="17"/>
      <c r="P25" s="28">
        <v>0</v>
      </c>
      <c r="Q25" s="446">
        <v>0</v>
      </c>
      <c r="R25" s="446">
        <v>0</v>
      </c>
      <c r="S25" s="446">
        <v>0</v>
      </c>
      <c r="T25" s="446">
        <v>0</v>
      </c>
      <c r="U25" s="446">
        <v>0</v>
      </c>
      <c r="V25" s="30">
        <v>0</v>
      </c>
      <c r="W25" s="17"/>
      <c r="X25" s="28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17</v>
      </c>
      <c r="AD25" s="30">
        <v>17</v>
      </c>
      <c r="AE25" s="17"/>
      <c r="AF25" s="28">
        <v>0</v>
      </c>
      <c r="AG25" s="29">
        <v>1</v>
      </c>
      <c r="AH25" s="29">
        <v>1</v>
      </c>
      <c r="AI25" s="29">
        <v>0</v>
      </c>
      <c r="AJ25" s="29">
        <v>1</v>
      </c>
      <c r="AK25" s="29">
        <v>0</v>
      </c>
      <c r="AL25" s="30">
        <v>1</v>
      </c>
      <c r="AM25" s="17"/>
      <c r="AN25" s="28">
        <v>0</v>
      </c>
      <c r="AO25" s="29">
        <v>0</v>
      </c>
      <c r="AP25" s="29">
        <v>0</v>
      </c>
      <c r="AQ25" s="29">
        <v>0</v>
      </c>
      <c r="AR25" s="29">
        <v>0</v>
      </c>
      <c r="AS25" s="29">
        <v>0</v>
      </c>
      <c r="AT25" s="30">
        <v>0</v>
      </c>
      <c r="AU25" s="17"/>
      <c r="AV25" s="28">
        <v>0</v>
      </c>
      <c r="AW25" s="29">
        <v>0</v>
      </c>
      <c r="AX25" s="29">
        <v>0</v>
      </c>
      <c r="AY25" s="29">
        <v>0</v>
      </c>
      <c r="AZ25" s="29">
        <v>0</v>
      </c>
      <c r="BA25" s="29">
        <v>0</v>
      </c>
      <c r="BB25" s="30">
        <v>0</v>
      </c>
      <c r="BC25" s="6"/>
      <c r="BD25" s="28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30">
        <v>0</v>
      </c>
      <c r="BK25" s="6"/>
      <c r="BL25" s="28">
        <v>7</v>
      </c>
      <c r="BM25" s="29">
        <v>1</v>
      </c>
      <c r="BN25" s="22">
        <v>8</v>
      </c>
      <c r="BO25" s="29">
        <v>1</v>
      </c>
      <c r="BP25" s="22">
        <v>9</v>
      </c>
      <c r="BQ25" s="29">
        <v>16</v>
      </c>
      <c r="BR25" s="23">
        <v>25</v>
      </c>
      <c r="BS25" s="31"/>
      <c r="BT25" s="28">
        <v>2</v>
      </c>
      <c r="BU25" s="29">
        <v>0</v>
      </c>
      <c r="BV25" s="22">
        <v>2</v>
      </c>
      <c r="BW25" s="29">
        <v>0</v>
      </c>
      <c r="BX25" s="22">
        <v>2</v>
      </c>
      <c r="BY25" s="29">
        <v>0</v>
      </c>
      <c r="BZ25" s="23">
        <v>2</v>
      </c>
      <c r="CA25" s="31"/>
      <c r="CB25" s="28">
        <v>19</v>
      </c>
      <c r="CC25" s="29">
        <v>6</v>
      </c>
      <c r="CD25" s="22">
        <v>25</v>
      </c>
      <c r="CE25" s="29">
        <v>0</v>
      </c>
      <c r="CF25" s="22">
        <v>25</v>
      </c>
      <c r="CG25" s="29">
        <v>0</v>
      </c>
      <c r="CH25" s="23">
        <v>25</v>
      </c>
      <c r="CI25" s="31"/>
      <c r="CJ25" s="28">
        <v>12</v>
      </c>
      <c r="CK25" s="29">
        <v>16</v>
      </c>
      <c r="CL25" s="22">
        <v>28</v>
      </c>
      <c r="CM25" s="29">
        <v>16</v>
      </c>
      <c r="CN25" s="22">
        <v>44</v>
      </c>
      <c r="CO25" s="29">
        <v>17</v>
      </c>
      <c r="CP25" s="23">
        <v>61</v>
      </c>
      <c r="CQ25" s="31"/>
      <c r="CR25" s="28">
        <v>0</v>
      </c>
      <c r="CS25" s="29">
        <v>0</v>
      </c>
      <c r="CT25" s="22">
        <v>0</v>
      </c>
      <c r="CU25" s="29">
        <v>1</v>
      </c>
      <c r="CV25" s="22">
        <v>1</v>
      </c>
      <c r="CW25" s="29">
        <v>11</v>
      </c>
      <c r="CX25" s="23">
        <v>12</v>
      </c>
      <c r="CZ25" s="27"/>
    </row>
    <row r="26" spans="1:104" ht="15" customHeight="1" outlineLevel="1" x14ac:dyDescent="0.3">
      <c r="A26" s="5" t="s">
        <v>20</v>
      </c>
      <c r="B26" s="17"/>
      <c r="C26" s="17"/>
      <c r="D26" s="28">
        <v>787</v>
      </c>
      <c r="E26" s="446">
        <f t="shared" si="0"/>
        <v>1476</v>
      </c>
      <c r="F26" s="30">
        <v>2263</v>
      </c>
      <c r="G26" s="17"/>
      <c r="H26" s="28">
        <v>566</v>
      </c>
      <c r="I26" s="446">
        <v>507</v>
      </c>
      <c r="J26" s="446">
        <v>1073</v>
      </c>
      <c r="K26" s="446">
        <v>441</v>
      </c>
      <c r="L26" s="446">
        <v>1514</v>
      </c>
      <c r="M26" s="446">
        <f t="shared" si="1"/>
        <v>446</v>
      </c>
      <c r="N26" s="30">
        <v>1960</v>
      </c>
      <c r="O26" s="17"/>
      <c r="P26" s="28">
        <v>650</v>
      </c>
      <c r="Q26" s="446">
        <v>602</v>
      </c>
      <c r="R26" s="446">
        <v>1252</v>
      </c>
      <c r="S26" s="446">
        <v>566</v>
      </c>
      <c r="T26" s="446">
        <v>1818</v>
      </c>
      <c r="U26" s="446">
        <v>587</v>
      </c>
      <c r="V26" s="30">
        <v>2405</v>
      </c>
      <c r="W26" s="17"/>
      <c r="X26" s="28">
        <v>980</v>
      </c>
      <c r="Y26" s="29">
        <v>888</v>
      </c>
      <c r="Z26" s="29">
        <v>1868</v>
      </c>
      <c r="AA26" s="29">
        <v>772</v>
      </c>
      <c r="AB26" s="29">
        <v>2640</v>
      </c>
      <c r="AC26" s="29">
        <v>685</v>
      </c>
      <c r="AD26" s="30">
        <v>3325</v>
      </c>
      <c r="AE26" s="17"/>
      <c r="AF26" s="28">
        <v>1316</v>
      </c>
      <c r="AG26" s="29">
        <v>1272</v>
      </c>
      <c r="AH26" s="29">
        <v>2588</v>
      </c>
      <c r="AI26" s="29">
        <v>1073</v>
      </c>
      <c r="AJ26" s="29">
        <v>3661</v>
      </c>
      <c r="AK26" s="29">
        <v>1013</v>
      </c>
      <c r="AL26" s="30">
        <v>4674</v>
      </c>
      <c r="AM26" s="17"/>
      <c r="AN26" s="28">
        <v>1635</v>
      </c>
      <c r="AO26" s="29">
        <v>1549</v>
      </c>
      <c r="AP26" s="29">
        <v>3184</v>
      </c>
      <c r="AQ26" s="29">
        <v>1444</v>
      </c>
      <c r="AR26" s="29">
        <v>4628</v>
      </c>
      <c r="AS26" s="29">
        <v>1362</v>
      </c>
      <c r="AT26" s="30">
        <v>5990</v>
      </c>
      <c r="AU26" s="17"/>
      <c r="AV26" s="28">
        <v>517</v>
      </c>
      <c r="AW26" s="29">
        <v>1088</v>
      </c>
      <c r="AX26" s="29">
        <v>1605</v>
      </c>
      <c r="AY26" s="29">
        <v>1800</v>
      </c>
      <c r="AZ26" s="29">
        <v>3405</v>
      </c>
      <c r="BA26" s="29">
        <v>1729</v>
      </c>
      <c r="BB26" s="30">
        <v>5134</v>
      </c>
      <c r="BC26" s="6"/>
      <c r="BD26" s="28">
        <v>1124</v>
      </c>
      <c r="BE26" s="29">
        <v>1021</v>
      </c>
      <c r="BF26" s="29">
        <v>2145</v>
      </c>
      <c r="BG26" s="29">
        <v>932</v>
      </c>
      <c r="BH26" s="29">
        <v>3077</v>
      </c>
      <c r="BI26" s="29">
        <v>649</v>
      </c>
      <c r="BJ26" s="30">
        <v>3726</v>
      </c>
      <c r="BK26" s="6"/>
      <c r="BL26" s="28">
        <v>1283</v>
      </c>
      <c r="BM26" s="29">
        <v>1258</v>
      </c>
      <c r="BN26" s="22">
        <v>2541</v>
      </c>
      <c r="BO26" s="29">
        <v>1206</v>
      </c>
      <c r="BP26" s="22">
        <v>3747</v>
      </c>
      <c r="BQ26" s="29">
        <v>1170</v>
      </c>
      <c r="BR26" s="23">
        <v>4917</v>
      </c>
      <c r="BS26" s="31"/>
      <c r="BT26" s="28">
        <v>1454</v>
      </c>
      <c r="BU26" s="29">
        <v>1437</v>
      </c>
      <c r="BV26" s="22">
        <v>2891</v>
      </c>
      <c r="BW26" s="29">
        <v>1395</v>
      </c>
      <c r="BX26" s="22">
        <v>4286</v>
      </c>
      <c r="BY26" s="29">
        <v>1350</v>
      </c>
      <c r="BZ26" s="23">
        <v>5636</v>
      </c>
      <c r="CA26" s="31"/>
      <c r="CB26" s="28">
        <v>1604</v>
      </c>
      <c r="CC26" s="29">
        <v>1589</v>
      </c>
      <c r="CD26" s="22">
        <v>3193</v>
      </c>
      <c r="CE26" s="29">
        <v>1572</v>
      </c>
      <c r="CF26" s="22">
        <v>4765</v>
      </c>
      <c r="CG26" s="29">
        <v>1530</v>
      </c>
      <c r="CH26" s="23">
        <v>6295</v>
      </c>
      <c r="CI26" s="31"/>
      <c r="CJ26" s="28">
        <v>1186</v>
      </c>
      <c r="CK26" s="29">
        <v>1161</v>
      </c>
      <c r="CL26" s="22">
        <v>2347</v>
      </c>
      <c r="CM26" s="29">
        <v>1147</v>
      </c>
      <c r="CN26" s="22">
        <v>3494</v>
      </c>
      <c r="CO26" s="29">
        <v>1380</v>
      </c>
      <c r="CP26" s="23">
        <v>4874</v>
      </c>
      <c r="CQ26" s="31"/>
      <c r="CR26" s="28">
        <v>0</v>
      </c>
      <c r="CS26" s="29">
        <v>0</v>
      </c>
      <c r="CT26" s="22">
        <v>0</v>
      </c>
      <c r="CU26" s="29">
        <v>200</v>
      </c>
      <c r="CV26" s="22">
        <v>200</v>
      </c>
      <c r="CW26" s="29">
        <v>1227</v>
      </c>
      <c r="CX26" s="23">
        <v>1427</v>
      </c>
      <c r="CZ26" s="27"/>
    </row>
    <row r="27" spans="1:104" ht="17.25" customHeight="1" outlineLevel="1" x14ac:dyDescent="0.45">
      <c r="A27" s="5" t="s">
        <v>21</v>
      </c>
      <c r="B27" s="17"/>
      <c r="C27" s="17"/>
      <c r="D27" s="32">
        <v>399</v>
      </c>
      <c r="E27" s="448">
        <f t="shared" si="0"/>
        <v>443</v>
      </c>
      <c r="F27" s="34">
        <v>842</v>
      </c>
      <c r="G27" s="17"/>
      <c r="H27" s="32">
        <v>347</v>
      </c>
      <c r="I27" s="448">
        <v>681</v>
      </c>
      <c r="J27" s="448">
        <v>1028</v>
      </c>
      <c r="K27" s="448">
        <v>329</v>
      </c>
      <c r="L27" s="448">
        <v>1357</v>
      </c>
      <c r="M27" s="448">
        <f t="shared" si="1"/>
        <v>661</v>
      </c>
      <c r="N27" s="34">
        <v>2018</v>
      </c>
      <c r="O27" s="17"/>
      <c r="P27" s="32">
        <v>-7</v>
      </c>
      <c r="Q27" s="448">
        <v>1161</v>
      </c>
      <c r="R27" s="448">
        <v>1154</v>
      </c>
      <c r="S27" s="448">
        <v>1111</v>
      </c>
      <c r="T27" s="448">
        <v>2265</v>
      </c>
      <c r="U27" s="448">
        <v>-232</v>
      </c>
      <c r="V27" s="34">
        <v>2033</v>
      </c>
      <c r="W27" s="17"/>
      <c r="X27" s="32">
        <v>626</v>
      </c>
      <c r="Y27" s="33">
        <v>754</v>
      </c>
      <c r="Z27" s="33">
        <v>1380</v>
      </c>
      <c r="AA27" s="33">
        <v>868</v>
      </c>
      <c r="AB27" s="33">
        <v>2248</v>
      </c>
      <c r="AC27" s="33">
        <v>2</v>
      </c>
      <c r="AD27" s="34">
        <v>2250</v>
      </c>
      <c r="AE27" s="17"/>
      <c r="AF27" s="32">
        <v>262</v>
      </c>
      <c r="AG27" s="33">
        <v>649</v>
      </c>
      <c r="AH27" s="33">
        <v>911</v>
      </c>
      <c r="AI27" s="33">
        <v>786</v>
      </c>
      <c r="AJ27" s="33">
        <v>1697</v>
      </c>
      <c r="AK27" s="33">
        <v>-63</v>
      </c>
      <c r="AL27" s="34">
        <v>1634</v>
      </c>
      <c r="AM27" s="17"/>
      <c r="AN27" s="32">
        <v>1139</v>
      </c>
      <c r="AO27" s="33">
        <v>3066</v>
      </c>
      <c r="AP27" s="33">
        <v>4205</v>
      </c>
      <c r="AQ27" s="33">
        <v>-264</v>
      </c>
      <c r="AR27" s="33">
        <v>3941</v>
      </c>
      <c r="AS27" s="33">
        <v>-3024</v>
      </c>
      <c r="AT27" s="34">
        <v>917</v>
      </c>
      <c r="AU27" s="17"/>
      <c r="AV27" s="32">
        <v>1369</v>
      </c>
      <c r="AW27" s="33">
        <v>-335</v>
      </c>
      <c r="AX27" s="33">
        <v>1034</v>
      </c>
      <c r="AY27" s="33">
        <v>1208</v>
      </c>
      <c r="AZ27" s="33">
        <v>2242</v>
      </c>
      <c r="BA27" s="33">
        <v>2198</v>
      </c>
      <c r="BB27" s="34">
        <v>4440</v>
      </c>
      <c r="BC27" s="6"/>
      <c r="BD27" s="32">
        <v>1605</v>
      </c>
      <c r="BE27" s="33">
        <v>1663</v>
      </c>
      <c r="BF27" s="33">
        <v>3268</v>
      </c>
      <c r="BG27" s="33">
        <v>1942</v>
      </c>
      <c r="BH27" s="33">
        <v>5210</v>
      </c>
      <c r="BI27" s="33">
        <v>1440</v>
      </c>
      <c r="BJ27" s="34">
        <v>6650</v>
      </c>
      <c r="BK27" s="6"/>
      <c r="BL27" s="32">
        <v>1025</v>
      </c>
      <c r="BM27" s="33">
        <v>1331</v>
      </c>
      <c r="BN27" s="33">
        <v>2356</v>
      </c>
      <c r="BO27" s="33">
        <v>1488</v>
      </c>
      <c r="BP27" s="33">
        <v>3844</v>
      </c>
      <c r="BQ27" s="33">
        <v>891</v>
      </c>
      <c r="BR27" s="34">
        <v>4735</v>
      </c>
      <c r="BS27" s="31"/>
      <c r="BT27" s="32">
        <v>462</v>
      </c>
      <c r="BU27" s="33">
        <v>662</v>
      </c>
      <c r="BV27" s="33">
        <v>1124</v>
      </c>
      <c r="BW27" s="33">
        <v>612</v>
      </c>
      <c r="BX27" s="33">
        <v>1736</v>
      </c>
      <c r="BY27" s="33">
        <v>867</v>
      </c>
      <c r="BZ27" s="34">
        <v>2603</v>
      </c>
      <c r="CA27" s="31"/>
      <c r="CB27" s="32">
        <v>-31</v>
      </c>
      <c r="CC27" s="33">
        <v>134</v>
      </c>
      <c r="CD27" s="33">
        <v>103</v>
      </c>
      <c r="CE27" s="33">
        <v>1075</v>
      </c>
      <c r="CF27" s="33">
        <v>1178</v>
      </c>
      <c r="CG27" s="33">
        <v>460</v>
      </c>
      <c r="CH27" s="34">
        <v>1638</v>
      </c>
      <c r="CI27" s="31"/>
      <c r="CJ27" s="32">
        <v>428</v>
      </c>
      <c r="CK27" s="33">
        <v>379</v>
      </c>
      <c r="CL27" s="33">
        <v>807</v>
      </c>
      <c r="CM27" s="33">
        <v>499</v>
      </c>
      <c r="CN27" s="33">
        <v>1306</v>
      </c>
      <c r="CO27" s="33">
        <v>-277</v>
      </c>
      <c r="CP27" s="34">
        <v>1029</v>
      </c>
      <c r="CQ27" s="31"/>
      <c r="CR27" s="32">
        <v>0</v>
      </c>
      <c r="CS27" s="33">
        <v>0</v>
      </c>
      <c r="CT27" s="33">
        <v>0</v>
      </c>
      <c r="CU27" s="33">
        <v>-843</v>
      </c>
      <c r="CV27" s="33">
        <v>-843</v>
      </c>
      <c r="CW27" s="33">
        <v>-812</v>
      </c>
      <c r="CX27" s="34">
        <v>-1655</v>
      </c>
      <c r="CZ27" s="27"/>
    </row>
    <row r="28" spans="1:104" s="14" customFormat="1" x14ac:dyDescent="0.3">
      <c r="A28" s="16" t="s">
        <v>26</v>
      </c>
      <c r="B28" s="17"/>
      <c r="C28" s="17"/>
      <c r="D28" s="25">
        <v>-1479</v>
      </c>
      <c r="E28" s="444">
        <f t="shared" si="0"/>
        <v>1604</v>
      </c>
      <c r="F28" s="21">
        <v>125</v>
      </c>
      <c r="G28" s="17"/>
      <c r="H28" s="25">
        <v>1043</v>
      </c>
      <c r="I28" s="444">
        <v>2559</v>
      </c>
      <c r="J28" s="444">
        <v>3602</v>
      </c>
      <c r="K28" s="444">
        <v>-531</v>
      </c>
      <c r="L28" s="444">
        <v>3071</v>
      </c>
      <c r="M28" s="444">
        <f t="shared" si="1"/>
        <v>2008</v>
      </c>
      <c r="N28" s="21">
        <v>5079</v>
      </c>
      <c r="O28" s="17"/>
      <c r="P28" s="25">
        <v>903</v>
      </c>
      <c r="Q28" s="444">
        <v>257</v>
      </c>
      <c r="R28" s="444">
        <v>1160</v>
      </c>
      <c r="S28" s="444">
        <v>677</v>
      </c>
      <c r="T28" s="444">
        <v>1837</v>
      </c>
      <c r="U28" s="444">
        <v>-1112</v>
      </c>
      <c r="V28" s="21">
        <v>725</v>
      </c>
      <c r="W28" s="17"/>
      <c r="X28" s="25">
        <v>1523</v>
      </c>
      <c r="Y28" s="20">
        <v>1149</v>
      </c>
      <c r="Z28" s="20">
        <v>2672</v>
      </c>
      <c r="AA28" s="20">
        <v>1579</v>
      </c>
      <c r="AB28" s="20">
        <v>4251</v>
      </c>
      <c r="AC28" s="20">
        <v>542</v>
      </c>
      <c r="AD28" s="21">
        <v>4793</v>
      </c>
      <c r="AE28" s="17"/>
      <c r="AF28" s="25">
        <v>674</v>
      </c>
      <c r="AG28" s="20">
        <v>1605</v>
      </c>
      <c r="AH28" s="20">
        <v>2279</v>
      </c>
      <c r="AI28" s="20">
        <v>2271</v>
      </c>
      <c r="AJ28" s="20">
        <v>4550</v>
      </c>
      <c r="AK28" s="20">
        <v>387</v>
      </c>
      <c r="AL28" s="21">
        <v>4937</v>
      </c>
      <c r="AM28" s="17"/>
      <c r="AN28" s="25">
        <v>1794</v>
      </c>
      <c r="AO28" s="20">
        <v>-1024</v>
      </c>
      <c r="AP28" s="20">
        <v>770</v>
      </c>
      <c r="AQ28" s="20">
        <v>4594</v>
      </c>
      <c r="AR28" s="20">
        <v>5364</v>
      </c>
      <c r="AS28" s="20">
        <v>11310</v>
      </c>
      <c r="AT28" s="21">
        <v>16674</v>
      </c>
      <c r="AU28" s="17"/>
      <c r="AV28" s="25">
        <v>2129</v>
      </c>
      <c r="AW28" s="20">
        <v>-499</v>
      </c>
      <c r="AX28" s="20">
        <v>1630</v>
      </c>
      <c r="AY28" s="20">
        <v>1562</v>
      </c>
      <c r="AZ28" s="20">
        <v>3192</v>
      </c>
      <c r="BA28" s="20">
        <v>2724</v>
      </c>
      <c r="BB28" s="21">
        <v>5916</v>
      </c>
      <c r="BC28" s="12"/>
      <c r="BD28" s="25">
        <v>2598</v>
      </c>
      <c r="BE28" s="20">
        <v>2876</v>
      </c>
      <c r="BF28" s="20">
        <v>5474</v>
      </c>
      <c r="BG28" s="20">
        <v>3102</v>
      </c>
      <c r="BH28" s="20">
        <v>8576</v>
      </c>
      <c r="BI28" s="20">
        <v>3222</v>
      </c>
      <c r="BJ28" s="21">
        <v>11798</v>
      </c>
      <c r="BK28" s="12"/>
      <c r="BL28" s="25">
        <v>1974</v>
      </c>
      <c r="BM28" s="20">
        <v>1590</v>
      </c>
      <c r="BN28" s="20">
        <v>3564</v>
      </c>
      <c r="BO28" s="20">
        <v>2132</v>
      </c>
      <c r="BP28" s="20">
        <v>5696</v>
      </c>
      <c r="BQ28" s="20">
        <v>2463</v>
      </c>
      <c r="BR28" s="21">
        <v>8159</v>
      </c>
      <c r="BS28" s="26"/>
      <c r="BT28" s="25">
        <v>699</v>
      </c>
      <c r="BU28" s="20">
        <v>1074</v>
      </c>
      <c r="BV28" s="20">
        <v>1773</v>
      </c>
      <c r="BW28" s="20">
        <v>974</v>
      </c>
      <c r="BX28" s="20">
        <v>2747</v>
      </c>
      <c r="BY28" s="20">
        <v>1310</v>
      </c>
      <c r="BZ28" s="21">
        <v>4057</v>
      </c>
      <c r="CA28" s="26"/>
      <c r="CB28" s="25">
        <v>-49</v>
      </c>
      <c r="CC28" s="20">
        <v>207</v>
      </c>
      <c r="CD28" s="20">
        <v>158</v>
      </c>
      <c r="CE28" s="20">
        <v>1510</v>
      </c>
      <c r="CF28" s="20">
        <v>1668</v>
      </c>
      <c r="CG28" s="20">
        <v>958</v>
      </c>
      <c r="CH28" s="21">
        <v>2626</v>
      </c>
      <c r="CI28" s="26"/>
      <c r="CJ28" s="25">
        <v>680</v>
      </c>
      <c r="CK28" s="20">
        <v>599</v>
      </c>
      <c r="CL28" s="20">
        <v>1279</v>
      </c>
      <c r="CM28" s="20">
        <v>830</v>
      </c>
      <c r="CN28" s="20">
        <v>2109</v>
      </c>
      <c r="CO28" s="20">
        <v>-459</v>
      </c>
      <c r="CP28" s="21">
        <v>1650</v>
      </c>
      <c r="CQ28" s="26"/>
      <c r="CR28" s="25">
        <v>0</v>
      </c>
      <c r="CS28" s="20">
        <v>0</v>
      </c>
      <c r="CT28" s="20">
        <v>0</v>
      </c>
      <c r="CU28" s="20">
        <v>-1361</v>
      </c>
      <c r="CV28" s="20">
        <v>-1361</v>
      </c>
      <c r="CW28" s="20">
        <v>-873</v>
      </c>
      <c r="CX28" s="21">
        <v>-2234</v>
      </c>
      <c r="CZ28" s="27"/>
    </row>
    <row r="29" spans="1:104" ht="15" customHeight="1" outlineLevel="1" x14ac:dyDescent="0.3">
      <c r="A29" s="35" t="s">
        <v>57</v>
      </c>
      <c r="B29" s="17"/>
      <c r="C29" s="17"/>
      <c r="D29" s="28"/>
      <c r="E29" s="446">
        <f t="shared" si="0"/>
        <v>0</v>
      </c>
      <c r="F29" s="30"/>
      <c r="G29" s="17"/>
      <c r="H29" s="28"/>
      <c r="I29" s="446"/>
      <c r="J29" s="446"/>
      <c r="K29" s="446"/>
      <c r="L29" s="446"/>
      <c r="M29" s="446"/>
      <c r="N29" s="30"/>
      <c r="O29" s="17"/>
      <c r="P29" s="28"/>
      <c r="Q29" s="446"/>
      <c r="R29" s="446"/>
      <c r="S29" s="446"/>
      <c r="T29" s="446"/>
      <c r="U29" s="446"/>
      <c r="V29" s="30"/>
      <c r="W29" s="17"/>
      <c r="X29" s="28"/>
      <c r="Y29" s="29"/>
      <c r="Z29" s="29"/>
      <c r="AA29" s="29"/>
      <c r="AB29" s="29"/>
      <c r="AC29" s="29"/>
      <c r="AD29" s="30"/>
      <c r="AE29" s="17"/>
      <c r="AF29" s="28"/>
      <c r="AG29" s="29"/>
      <c r="AH29" s="29"/>
      <c r="AI29" s="29"/>
      <c r="AJ29" s="29"/>
      <c r="AK29" s="29"/>
      <c r="AL29" s="30"/>
      <c r="AM29" s="17"/>
      <c r="AN29" s="28"/>
      <c r="AO29" s="29"/>
      <c r="AP29" s="29"/>
      <c r="AQ29" s="29"/>
      <c r="AR29" s="29"/>
      <c r="AS29" s="29"/>
      <c r="AT29" s="30"/>
      <c r="AU29" s="17"/>
      <c r="AV29" s="28"/>
      <c r="AW29" s="29"/>
      <c r="AX29" s="29"/>
      <c r="AY29" s="29"/>
      <c r="AZ29" s="29"/>
      <c r="BA29" s="29"/>
      <c r="BB29" s="30"/>
      <c r="BC29" s="36"/>
      <c r="BD29" s="28"/>
      <c r="BE29" s="29"/>
      <c r="BF29" s="29"/>
      <c r="BG29" s="29"/>
      <c r="BH29" s="29"/>
      <c r="BI29" s="29"/>
      <c r="BJ29" s="30"/>
      <c r="BK29" s="36"/>
      <c r="BL29" s="28"/>
      <c r="BM29" s="29"/>
      <c r="BN29" s="37"/>
      <c r="BO29" s="29"/>
      <c r="BP29" s="22"/>
      <c r="BQ29" s="29"/>
      <c r="BR29" s="38"/>
      <c r="BS29" s="6"/>
      <c r="BT29" s="28"/>
      <c r="BU29" s="29"/>
      <c r="BV29" s="37"/>
      <c r="BW29" s="29"/>
      <c r="BX29" s="22"/>
      <c r="BY29" s="29"/>
      <c r="BZ29" s="38"/>
      <c r="CA29" s="6"/>
      <c r="CB29" s="28"/>
      <c r="CC29" s="29"/>
      <c r="CD29" s="37"/>
      <c r="CE29" s="29"/>
      <c r="CF29" s="22"/>
      <c r="CG29" s="29"/>
      <c r="CH29" s="38"/>
      <c r="CI29" s="6"/>
      <c r="CJ29" s="28"/>
      <c r="CK29" s="29"/>
      <c r="CL29" s="37"/>
      <c r="CM29" s="29"/>
      <c r="CN29" s="22"/>
      <c r="CO29" s="29"/>
      <c r="CP29" s="38"/>
      <c r="CQ29" s="6"/>
      <c r="CR29" s="28"/>
      <c r="CS29" s="29"/>
      <c r="CT29" s="37"/>
      <c r="CU29" s="29"/>
      <c r="CV29" s="22"/>
      <c r="CW29" s="29"/>
      <c r="CX29" s="38"/>
      <c r="CZ29" s="27"/>
    </row>
    <row r="30" spans="1:104" ht="15" customHeight="1" outlineLevel="1" x14ac:dyDescent="0.3">
      <c r="A30" s="5" t="s">
        <v>21</v>
      </c>
      <c r="B30" s="17"/>
      <c r="C30" s="17"/>
      <c r="D30" s="28">
        <v>399</v>
      </c>
      <c r="E30" s="446">
        <f t="shared" si="0"/>
        <v>443</v>
      </c>
      <c r="F30" s="30">
        <v>842</v>
      </c>
      <c r="G30" s="17"/>
      <c r="H30" s="28">
        <v>347</v>
      </c>
      <c r="I30" s="446">
        <v>681</v>
      </c>
      <c r="J30" s="446">
        <v>1028</v>
      </c>
      <c r="K30" s="446">
        <v>329</v>
      </c>
      <c r="L30" s="446">
        <v>1357</v>
      </c>
      <c r="M30" s="446">
        <f t="shared" si="1"/>
        <v>661</v>
      </c>
      <c r="N30" s="30">
        <v>2018</v>
      </c>
      <c r="O30" s="17"/>
      <c r="P30" s="28">
        <v>-7</v>
      </c>
      <c r="Q30" s="446">
        <v>1161</v>
      </c>
      <c r="R30" s="446">
        <v>1154</v>
      </c>
      <c r="S30" s="446">
        <v>1111</v>
      </c>
      <c r="T30" s="446">
        <v>2265</v>
      </c>
      <c r="U30" s="446">
        <v>-232</v>
      </c>
      <c r="V30" s="30">
        <v>2033</v>
      </c>
      <c r="W30" s="17"/>
      <c r="X30" s="28">
        <v>626</v>
      </c>
      <c r="Y30" s="29">
        <v>754</v>
      </c>
      <c r="Z30" s="29">
        <v>1380</v>
      </c>
      <c r="AA30" s="29">
        <v>868</v>
      </c>
      <c r="AB30" s="29">
        <v>2248</v>
      </c>
      <c r="AC30" s="29">
        <v>2</v>
      </c>
      <c r="AD30" s="30">
        <v>2250</v>
      </c>
      <c r="AE30" s="17"/>
      <c r="AF30" s="28">
        <v>262</v>
      </c>
      <c r="AG30" s="29">
        <v>649</v>
      </c>
      <c r="AH30" s="29">
        <v>911</v>
      </c>
      <c r="AI30" s="29">
        <v>786</v>
      </c>
      <c r="AJ30" s="29">
        <v>1697</v>
      </c>
      <c r="AK30" s="29">
        <v>-63</v>
      </c>
      <c r="AL30" s="30">
        <v>1634</v>
      </c>
      <c r="AM30" s="17"/>
      <c r="AN30" s="28">
        <v>1139</v>
      </c>
      <c r="AO30" s="29">
        <v>3066</v>
      </c>
      <c r="AP30" s="29">
        <v>4205</v>
      </c>
      <c r="AQ30" s="29">
        <v>-264</v>
      </c>
      <c r="AR30" s="29">
        <v>3941</v>
      </c>
      <c r="AS30" s="29">
        <v>-3024</v>
      </c>
      <c r="AT30" s="30">
        <v>917</v>
      </c>
      <c r="AU30" s="17"/>
      <c r="AV30" s="28">
        <v>1368</v>
      </c>
      <c r="AW30" s="29">
        <v>-335</v>
      </c>
      <c r="AX30" s="29">
        <v>1033</v>
      </c>
      <c r="AY30" s="29">
        <v>1209</v>
      </c>
      <c r="AZ30" s="29">
        <v>2242</v>
      </c>
      <c r="BA30" s="29">
        <v>2198</v>
      </c>
      <c r="BB30" s="30">
        <v>4440</v>
      </c>
      <c r="BC30" s="6"/>
      <c r="BD30" s="28">
        <v>1605</v>
      </c>
      <c r="BE30" s="29">
        <v>1663</v>
      </c>
      <c r="BF30" s="29">
        <v>3268</v>
      </c>
      <c r="BG30" s="29">
        <v>1942</v>
      </c>
      <c r="BH30" s="29">
        <v>5210</v>
      </c>
      <c r="BI30" s="29">
        <v>1440</v>
      </c>
      <c r="BJ30" s="30">
        <v>6650</v>
      </c>
      <c r="BK30" s="6"/>
      <c r="BL30" s="28">
        <v>1025</v>
      </c>
      <c r="BM30" s="29">
        <v>1331</v>
      </c>
      <c r="BN30" s="22">
        <v>2356</v>
      </c>
      <c r="BO30" s="29">
        <v>1488</v>
      </c>
      <c r="BP30" s="22">
        <v>3844</v>
      </c>
      <c r="BQ30" s="29">
        <v>891</v>
      </c>
      <c r="BR30" s="23">
        <v>4735</v>
      </c>
      <c r="BS30" s="31"/>
      <c r="BT30" s="28">
        <v>462</v>
      </c>
      <c r="BU30" s="29">
        <v>662</v>
      </c>
      <c r="BV30" s="22">
        <v>1124</v>
      </c>
      <c r="BW30" s="29">
        <v>612</v>
      </c>
      <c r="BX30" s="22">
        <v>1736</v>
      </c>
      <c r="BY30" s="29">
        <v>867</v>
      </c>
      <c r="BZ30" s="23">
        <v>2603</v>
      </c>
      <c r="CA30" s="31"/>
      <c r="CB30" s="28">
        <v>-31</v>
      </c>
      <c r="CC30" s="29">
        <v>134</v>
      </c>
      <c r="CD30" s="22">
        <v>103</v>
      </c>
      <c r="CE30" s="29">
        <v>1075</v>
      </c>
      <c r="CF30" s="22">
        <v>1178</v>
      </c>
      <c r="CG30" s="29">
        <v>460</v>
      </c>
      <c r="CH30" s="23">
        <v>1638</v>
      </c>
      <c r="CI30" s="31"/>
      <c r="CJ30" s="28">
        <v>428</v>
      </c>
      <c r="CK30" s="29">
        <v>379</v>
      </c>
      <c r="CL30" s="22">
        <v>807</v>
      </c>
      <c r="CM30" s="29">
        <v>499</v>
      </c>
      <c r="CN30" s="22">
        <v>1306</v>
      </c>
      <c r="CO30" s="29">
        <v>-277</v>
      </c>
      <c r="CP30" s="23">
        <v>1029</v>
      </c>
      <c r="CQ30" s="31"/>
      <c r="CR30" s="28">
        <v>0</v>
      </c>
      <c r="CS30" s="29">
        <v>0</v>
      </c>
      <c r="CT30" s="22">
        <v>0</v>
      </c>
      <c r="CU30" s="29">
        <v>-843</v>
      </c>
      <c r="CV30" s="22">
        <v>-843</v>
      </c>
      <c r="CW30" s="29">
        <v>-813</v>
      </c>
      <c r="CX30" s="23">
        <v>-1656</v>
      </c>
      <c r="CZ30" s="27"/>
    </row>
    <row r="31" spans="1:104" ht="15" customHeight="1" outlineLevel="1" x14ac:dyDescent="0.3">
      <c r="A31" s="5" t="s">
        <v>19</v>
      </c>
      <c r="B31" s="17"/>
      <c r="C31" s="17"/>
      <c r="D31" s="28">
        <v>1</v>
      </c>
      <c r="E31" s="446">
        <f t="shared" si="0"/>
        <v>1</v>
      </c>
      <c r="F31" s="30">
        <v>2</v>
      </c>
      <c r="G31" s="17"/>
      <c r="H31" s="28">
        <v>0</v>
      </c>
      <c r="I31" s="446">
        <v>0</v>
      </c>
      <c r="J31" s="446">
        <v>0</v>
      </c>
      <c r="K31" s="446">
        <v>0</v>
      </c>
      <c r="L31" s="446">
        <v>0</v>
      </c>
      <c r="M31" s="446">
        <f t="shared" si="1"/>
        <v>0</v>
      </c>
      <c r="N31" s="30">
        <v>0</v>
      </c>
      <c r="O31" s="17"/>
      <c r="P31" s="28">
        <v>0</v>
      </c>
      <c r="Q31" s="446">
        <v>0</v>
      </c>
      <c r="R31" s="446">
        <v>0</v>
      </c>
      <c r="S31" s="446">
        <v>0</v>
      </c>
      <c r="T31" s="446">
        <v>0</v>
      </c>
      <c r="U31" s="446">
        <v>0</v>
      </c>
      <c r="V31" s="30">
        <v>0</v>
      </c>
      <c r="W31" s="17"/>
      <c r="X31" s="28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17</v>
      </c>
      <c r="AD31" s="30">
        <v>17</v>
      </c>
      <c r="AE31" s="17"/>
      <c r="AF31" s="28">
        <v>0</v>
      </c>
      <c r="AG31" s="29">
        <v>1</v>
      </c>
      <c r="AH31" s="29">
        <v>1</v>
      </c>
      <c r="AI31" s="29">
        <v>0</v>
      </c>
      <c r="AJ31" s="29">
        <v>1</v>
      </c>
      <c r="AK31" s="29">
        <v>0</v>
      </c>
      <c r="AL31" s="30">
        <v>1</v>
      </c>
      <c r="AM31" s="17"/>
      <c r="AN31" s="28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30">
        <v>0</v>
      </c>
      <c r="AU31" s="17"/>
      <c r="AV31" s="28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30">
        <v>0</v>
      </c>
      <c r="BC31" s="6"/>
      <c r="BD31" s="28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30">
        <v>0</v>
      </c>
      <c r="BK31" s="6"/>
      <c r="BL31" s="28">
        <v>7</v>
      </c>
      <c r="BM31" s="29">
        <v>1</v>
      </c>
      <c r="BN31" s="22">
        <v>8</v>
      </c>
      <c r="BO31" s="29">
        <v>1</v>
      </c>
      <c r="BP31" s="22">
        <v>9</v>
      </c>
      <c r="BQ31" s="29">
        <v>16</v>
      </c>
      <c r="BR31" s="23">
        <v>25</v>
      </c>
      <c r="BS31" s="31"/>
      <c r="BT31" s="28">
        <v>19</v>
      </c>
      <c r="BU31" s="29">
        <v>-17</v>
      </c>
      <c r="BV31" s="22">
        <v>2</v>
      </c>
      <c r="BW31" s="29">
        <v>0</v>
      </c>
      <c r="BX31" s="22">
        <v>2</v>
      </c>
      <c r="BY31" s="29">
        <v>0</v>
      </c>
      <c r="BZ31" s="23">
        <v>2</v>
      </c>
      <c r="CA31" s="31"/>
      <c r="CB31" s="28">
        <v>19</v>
      </c>
      <c r="CC31" s="29">
        <v>7</v>
      </c>
      <c r="CD31" s="22">
        <v>26</v>
      </c>
      <c r="CE31" s="29">
        <v>-1</v>
      </c>
      <c r="CF31" s="22">
        <v>25</v>
      </c>
      <c r="CG31" s="29">
        <v>0</v>
      </c>
      <c r="CH31" s="23">
        <v>25</v>
      </c>
      <c r="CI31" s="31"/>
      <c r="CJ31" s="28">
        <v>13</v>
      </c>
      <c r="CK31" s="29">
        <v>15</v>
      </c>
      <c r="CL31" s="22">
        <v>28</v>
      </c>
      <c r="CM31" s="29">
        <v>15</v>
      </c>
      <c r="CN31" s="22">
        <v>43</v>
      </c>
      <c r="CO31" s="29">
        <v>18</v>
      </c>
      <c r="CP31" s="23">
        <v>61</v>
      </c>
      <c r="CQ31" s="31"/>
      <c r="CR31" s="28">
        <v>0</v>
      </c>
      <c r="CS31" s="29">
        <v>0</v>
      </c>
      <c r="CT31" s="22">
        <v>0</v>
      </c>
      <c r="CU31" s="29">
        <v>1</v>
      </c>
      <c r="CV31" s="22">
        <v>1</v>
      </c>
      <c r="CW31" s="29">
        <v>11</v>
      </c>
      <c r="CX31" s="23">
        <v>12</v>
      </c>
      <c r="CZ31" s="27"/>
    </row>
    <row r="32" spans="1:104" ht="15" customHeight="1" outlineLevel="1" x14ac:dyDescent="0.3">
      <c r="A32" s="5" t="s">
        <v>20</v>
      </c>
      <c r="B32" s="17"/>
      <c r="C32" s="17"/>
      <c r="D32" s="28">
        <v>787</v>
      </c>
      <c r="E32" s="446">
        <f t="shared" si="0"/>
        <v>1476</v>
      </c>
      <c r="F32" s="30">
        <v>2263</v>
      </c>
      <c r="G32" s="17"/>
      <c r="H32" s="28">
        <v>566</v>
      </c>
      <c r="I32" s="446">
        <v>507</v>
      </c>
      <c r="J32" s="446">
        <v>1073</v>
      </c>
      <c r="K32" s="446">
        <v>441</v>
      </c>
      <c r="L32" s="446">
        <v>1514</v>
      </c>
      <c r="M32" s="446">
        <f t="shared" si="1"/>
        <v>446</v>
      </c>
      <c r="N32" s="30">
        <v>1960</v>
      </c>
      <c r="O32" s="17"/>
      <c r="P32" s="28">
        <v>650</v>
      </c>
      <c r="Q32" s="446">
        <v>602</v>
      </c>
      <c r="R32" s="446">
        <v>1252</v>
      </c>
      <c r="S32" s="446">
        <v>566</v>
      </c>
      <c r="T32" s="446">
        <v>1818</v>
      </c>
      <c r="U32" s="446">
        <v>587</v>
      </c>
      <c r="V32" s="30">
        <v>2405</v>
      </c>
      <c r="W32" s="17"/>
      <c r="X32" s="28">
        <v>979</v>
      </c>
      <c r="Y32" s="29">
        <v>889</v>
      </c>
      <c r="Z32" s="29">
        <v>1868</v>
      </c>
      <c r="AA32" s="29">
        <v>772</v>
      </c>
      <c r="AB32" s="29">
        <v>2640</v>
      </c>
      <c r="AC32" s="29">
        <v>685</v>
      </c>
      <c r="AD32" s="30">
        <v>3325</v>
      </c>
      <c r="AE32" s="17"/>
      <c r="AF32" s="28">
        <v>1316</v>
      </c>
      <c r="AG32" s="29">
        <v>1272</v>
      </c>
      <c r="AH32" s="29">
        <v>2588</v>
      </c>
      <c r="AI32" s="29">
        <v>1073</v>
      </c>
      <c r="AJ32" s="29">
        <v>3661</v>
      </c>
      <c r="AK32" s="29">
        <v>1013</v>
      </c>
      <c r="AL32" s="30">
        <v>4674</v>
      </c>
      <c r="AM32" s="17"/>
      <c r="AN32" s="28">
        <v>1635</v>
      </c>
      <c r="AO32" s="29">
        <v>1549</v>
      </c>
      <c r="AP32" s="29">
        <v>3184</v>
      </c>
      <c r="AQ32" s="29">
        <v>1444</v>
      </c>
      <c r="AR32" s="29">
        <v>4628</v>
      </c>
      <c r="AS32" s="29">
        <v>1362</v>
      </c>
      <c r="AT32" s="30">
        <v>5990</v>
      </c>
      <c r="AU32" s="17"/>
      <c r="AV32" s="28">
        <v>517</v>
      </c>
      <c r="AW32" s="29">
        <v>1088</v>
      </c>
      <c r="AX32" s="29">
        <v>1605</v>
      </c>
      <c r="AY32" s="29">
        <v>1800</v>
      </c>
      <c r="AZ32" s="29">
        <v>3405</v>
      </c>
      <c r="BA32" s="29">
        <v>1729</v>
      </c>
      <c r="BB32" s="30">
        <v>5134</v>
      </c>
      <c r="BC32" s="6"/>
      <c r="BD32" s="28">
        <v>1124</v>
      </c>
      <c r="BE32" s="29">
        <v>1021</v>
      </c>
      <c r="BF32" s="29">
        <v>2145</v>
      </c>
      <c r="BG32" s="29">
        <v>932</v>
      </c>
      <c r="BH32" s="29">
        <v>3077</v>
      </c>
      <c r="BI32" s="29">
        <v>649</v>
      </c>
      <c r="BJ32" s="30">
        <v>3726</v>
      </c>
      <c r="BK32" s="6"/>
      <c r="BL32" s="28">
        <v>1283</v>
      </c>
      <c r="BM32" s="29">
        <v>1258</v>
      </c>
      <c r="BN32" s="22">
        <v>2541</v>
      </c>
      <c r="BO32" s="29">
        <v>1206</v>
      </c>
      <c r="BP32" s="22">
        <v>3747</v>
      </c>
      <c r="BQ32" s="29">
        <v>1170</v>
      </c>
      <c r="BR32" s="23">
        <v>4917</v>
      </c>
      <c r="BS32" s="31"/>
      <c r="BT32" s="28">
        <v>1454</v>
      </c>
      <c r="BU32" s="29">
        <v>1437</v>
      </c>
      <c r="BV32" s="22">
        <v>2891</v>
      </c>
      <c r="BW32" s="29">
        <v>1395</v>
      </c>
      <c r="BX32" s="22">
        <v>4286</v>
      </c>
      <c r="BY32" s="29">
        <v>1350</v>
      </c>
      <c r="BZ32" s="23">
        <v>5636</v>
      </c>
      <c r="CA32" s="31"/>
      <c r="CB32" s="28">
        <v>1604</v>
      </c>
      <c r="CC32" s="29">
        <v>1589</v>
      </c>
      <c r="CD32" s="22">
        <v>3193</v>
      </c>
      <c r="CE32" s="29">
        <v>1572</v>
      </c>
      <c r="CF32" s="22">
        <v>4765</v>
      </c>
      <c r="CG32" s="29">
        <v>1530</v>
      </c>
      <c r="CH32" s="23">
        <v>6295</v>
      </c>
      <c r="CI32" s="31"/>
      <c r="CJ32" s="28">
        <v>1186</v>
      </c>
      <c r="CK32" s="29">
        <v>1161</v>
      </c>
      <c r="CL32" s="22">
        <v>2347</v>
      </c>
      <c r="CM32" s="29">
        <v>1147</v>
      </c>
      <c r="CN32" s="22">
        <v>3494</v>
      </c>
      <c r="CO32" s="29">
        <v>1380</v>
      </c>
      <c r="CP32" s="23">
        <v>4874</v>
      </c>
      <c r="CQ32" s="31"/>
      <c r="CR32" s="28">
        <v>0</v>
      </c>
      <c r="CS32" s="29">
        <v>0</v>
      </c>
      <c r="CT32" s="22">
        <v>0</v>
      </c>
      <c r="CU32" s="29">
        <v>200</v>
      </c>
      <c r="CV32" s="22">
        <v>200</v>
      </c>
      <c r="CW32" s="29">
        <v>1227</v>
      </c>
      <c r="CX32" s="23">
        <v>1427</v>
      </c>
      <c r="CZ32" s="27"/>
    </row>
    <row r="33" spans="1:104" ht="15" customHeight="1" outlineLevel="1" x14ac:dyDescent="0.3">
      <c r="A33" s="5" t="s">
        <v>58</v>
      </c>
      <c r="B33" s="17"/>
      <c r="C33" s="17"/>
      <c r="D33" s="28">
        <v>1995</v>
      </c>
      <c r="E33" s="446">
        <f t="shared" si="0"/>
        <v>1995</v>
      </c>
      <c r="F33" s="611">
        <v>3990</v>
      </c>
      <c r="G33" s="17"/>
      <c r="H33" s="28">
        <v>2217</v>
      </c>
      <c r="I33" s="446">
        <v>2095</v>
      </c>
      <c r="J33" s="446">
        <v>4312</v>
      </c>
      <c r="K33" s="446">
        <v>2042</v>
      </c>
      <c r="L33" s="446">
        <v>6354</v>
      </c>
      <c r="M33" s="446">
        <f t="shared" si="1"/>
        <v>2051</v>
      </c>
      <c r="N33" s="30">
        <v>8405</v>
      </c>
      <c r="O33" s="17"/>
      <c r="P33" s="28">
        <v>2054</v>
      </c>
      <c r="Q33" s="446">
        <v>2037</v>
      </c>
      <c r="R33" s="446">
        <v>4091</v>
      </c>
      <c r="S33" s="446">
        <v>2038</v>
      </c>
      <c r="T33" s="446">
        <v>6129</v>
      </c>
      <c r="U33" s="446">
        <v>2040</v>
      </c>
      <c r="V33" s="30">
        <v>8169</v>
      </c>
      <c r="W33" s="17"/>
      <c r="X33" s="28">
        <v>2111</v>
      </c>
      <c r="Y33" s="29">
        <v>2113</v>
      </c>
      <c r="Z33" s="29">
        <v>4224</v>
      </c>
      <c r="AA33" s="29">
        <v>2319</v>
      </c>
      <c r="AB33" s="29">
        <v>6543</v>
      </c>
      <c r="AC33" s="29">
        <v>1988</v>
      </c>
      <c r="AD33" s="30">
        <v>8531</v>
      </c>
      <c r="AE33" s="17"/>
      <c r="AF33" s="28">
        <v>2043</v>
      </c>
      <c r="AG33" s="29">
        <v>2245</v>
      </c>
      <c r="AH33" s="29">
        <v>4288</v>
      </c>
      <c r="AI33" s="29">
        <v>2086</v>
      </c>
      <c r="AJ33" s="29">
        <v>6374</v>
      </c>
      <c r="AK33" s="29">
        <v>2119</v>
      </c>
      <c r="AL33" s="30">
        <v>8493</v>
      </c>
      <c r="AM33" s="17"/>
      <c r="AN33" s="28">
        <v>653</v>
      </c>
      <c r="AO33" s="29">
        <v>5665</v>
      </c>
      <c r="AP33" s="29">
        <v>6318</v>
      </c>
      <c r="AQ33" s="29">
        <v>3068</v>
      </c>
      <c r="AR33" s="29">
        <v>9386</v>
      </c>
      <c r="AS33" s="29">
        <v>2033</v>
      </c>
      <c r="AT33" s="30">
        <v>11419</v>
      </c>
      <c r="AU33" s="17"/>
      <c r="AV33" s="28">
        <v>835</v>
      </c>
      <c r="AW33" s="29">
        <v>802</v>
      </c>
      <c r="AX33" s="29">
        <v>1637</v>
      </c>
      <c r="AY33" s="29">
        <v>4409</v>
      </c>
      <c r="AZ33" s="29">
        <v>6046</v>
      </c>
      <c r="BA33" s="29">
        <v>1723</v>
      </c>
      <c r="BB33" s="30">
        <v>7769</v>
      </c>
      <c r="BC33" s="6"/>
      <c r="BD33" s="28">
        <v>846</v>
      </c>
      <c r="BE33" s="29">
        <v>874</v>
      </c>
      <c r="BF33" s="29">
        <v>1720</v>
      </c>
      <c r="BG33" s="29">
        <v>876</v>
      </c>
      <c r="BH33" s="29">
        <v>2596</v>
      </c>
      <c r="BI33" s="29">
        <v>879</v>
      </c>
      <c r="BJ33" s="30">
        <v>3475</v>
      </c>
      <c r="BK33" s="6"/>
      <c r="BL33" s="28">
        <v>961</v>
      </c>
      <c r="BM33" s="29">
        <v>970</v>
      </c>
      <c r="BN33" s="37">
        <v>1931</v>
      </c>
      <c r="BO33" s="29">
        <v>963</v>
      </c>
      <c r="BP33" s="22">
        <v>2894</v>
      </c>
      <c r="BQ33" s="29">
        <v>938</v>
      </c>
      <c r="BR33" s="38">
        <v>3832</v>
      </c>
      <c r="BS33" s="31"/>
      <c r="BT33" s="28">
        <v>911</v>
      </c>
      <c r="BU33" s="29">
        <v>905</v>
      </c>
      <c r="BV33" s="37">
        <v>1816</v>
      </c>
      <c r="BW33" s="29">
        <v>918</v>
      </c>
      <c r="BX33" s="22">
        <v>2734</v>
      </c>
      <c r="BY33" s="29">
        <v>953</v>
      </c>
      <c r="BZ33" s="38">
        <v>3687</v>
      </c>
      <c r="CA33" s="31"/>
      <c r="CB33" s="28">
        <v>1433</v>
      </c>
      <c r="CC33" s="29">
        <v>900</v>
      </c>
      <c r="CD33" s="37">
        <v>2333</v>
      </c>
      <c r="CE33" s="29">
        <v>866</v>
      </c>
      <c r="CF33" s="22">
        <v>3199</v>
      </c>
      <c r="CG33" s="29">
        <v>1068</v>
      </c>
      <c r="CH33" s="38">
        <v>4267</v>
      </c>
      <c r="CI33" s="31"/>
      <c r="CJ33" s="28">
        <v>684</v>
      </c>
      <c r="CK33" s="29">
        <v>682</v>
      </c>
      <c r="CL33" s="37">
        <v>1366</v>
      </c>
      <c r="CM33" s="29">
        <v>464</v>
      </c>
      <c r="CN33" s="22">
        <v>1830</v>
      </c>
      <c r="CO33" s="29">
        <v>723</v>
      </c>
      <c r="CP33" s="38">
        <v>2553</v>
      </c>
      <c r="CQ33" s="31"/>
      <c r="CR33" s="28">
        <v>0</v>
      </c>
      <c r="CS33" s="29">
        <v>0</v>
      </c>
      <c r="CT33" s="37">
        <v>0</v>
      </c>
      <c r="CU33" s="29">
        <v>660</v>
      </c>
      <c r="CV33" s="22">
        <v>660</v>
      </c>
      <c r="CW33" s="29">
        <v>3682</v>
      </c>
      <c r="CX33" s="38">
        <v>4342</v>
      </c>
      <c r="CZ33" s="27"/>
    </row>
    <row r="34" spans="1:104" s="170" customFormat="1" ht="15" customHeight="1" outlineLevel="1" x14ac:dyDescent="0.3">
      <c r="A34" s="5" t="s">
        <v>59</v>
      </c>
      <c r="B34" s="17"/>
      <c r="C34" s="17"/>
      <c r="D34" s="167">
        <v>13</v>
      </c>
      <c r="E34" s="447">
        <f t="shared" si="0"/>
        <v>25</v>
      </c>
      <c r="F34" s="169">
        <v>38</v>
      </c>
      <c r="G34" s="17"/>
      <c r="H34" s="167">
        <v>8</v>
      </c>
      <c r="I34" s="447">
        <v>7</v>
      </c>
      <c r="J34" s="447">
        <v>15</v>
      </c>
      <c r="K34" s="447">
        <v>8</v>
      </c>
      <c r="L34" s="447">
        <v>23</v>
      </c>
      <c r="M34" s="447">
        <f t="shared" si="1"/>
        <v>7</v>
      </c>
      <c r="N34" s="169">
        <v>30</v>
      </c>
      <c r="O34" s="17"/>
      <c r="P34" s="167">
        <v>7</v>
      </c>
      <c r="Q34" s="447">
        <v>8</v>
      </c>
      <c r="R34" s="447">
        <v>15</v>
      </c>
      <c r="S34" s="447">
        <v>8</v>
      </c>
      <c r="T34" s="447">
        <v>23</v>
      </c>
      <c r="U34" s="447">
        <v>7</v>
      </c>
      <c r="V34" s="169">
        <v>30</v>
      </c>
      <c r="W34" s="17"/>
      <c r="X34" s="167">
        <v>8</v>
      </c>
      <c r="Y34" s="168">
        <v>7</v>
      </c>
      <c r="Z34" s="168">
        <v>15</v>
      </c>
      <c r="AA34" s="168">
        <v>8</v>
      </c>
      <c r="AB34" s="168">
        <v>23</v>
      </c>
      <c r="AC34" s="168">
        <v>7</v>
      </c>
      <c r="AD34" s="169">
        <v>30</v>
      </c>
      <c r="AE34" s="17"/>
      <c r="AF34" s="167">
        <v>7</v>
      </c>
      <c r="AG34" s="168">
        <v>8</v>
      </c>
      <c r="AH34" s="168">
        <v>15</v>
      </c>
      <c r="AI34" s="168">
        <v>8</v>
      </c>
      <c r="AJ34" s="168">
        <v>23</v>
      </c>
      <c r="AK34" s="168">
        <v>7</v>
      </c>
      <c r="AL34" s="169">
        <v>30</v>
      </c>
      <c r="AM34" s="17"/>
      <c r="AN34" s="167">
        <v>601</v>
      </c>
      <c r="AO34" s="168">
        <v>7</v>
      </c>
      <c r="AP34" s="168">
        <v>608</v>
      </c>
      <c r="AQ34" s="168">
        <v>8</v>
      </c>
      <c r="AR34" s="168">
        <v>616</v>
      </c>
      <c r="AS34" s="168">
        <v>7</v>
      </c>
      <c r="AT34" s="169">
        <v>623</v>
      </c>
      <c r="AU34" s="17"/>
      <c r="AV34" s="167">
        <v>79</v>
      </c>
      <c r="AW34" s="168">
        <v>88</v>
      </c>
      <c r="AX34" s="168">
        <v>167</v>
      </c>
      <c r="AY34" s="168">
        <v>93</v>
      </c>
      <c r="AZ34" s="168">
        <v>260</v>
      </c>
      <c r="BA34" s="168">
        <v>1321</v>
      </c>
      <c r="BB34" s="169">
        <v>1581</v>
      </c>
      <c r="BC34" s="36"/>
      <c r="BD34" s="167">
        <v>80</v>
      </c>
      <c r="BE34" s="168">
        <v>80</v>
      </c>
      <c r="BF34" s="168">
        <v>160</v>
      </c>
      <c r="BG34" s="168">
        <v>80</v>
      </c>
      <c r="BH34" s="168">
        <v>240</v>
      </c>
      <c r="BI34" s="168">
        <v>79</v>
      </c>
      <c r="BJ34" s="169">
        <v>319</v>
      </c>
      <c r="BK34" s="36"/>
      <c r="BL34" s="167">
        <v>83</v>
      </c>
      <c r="BM34" s="168">
        <v>82</v>
      </c>
      <c r="BN34" s="206">
        <v>165</v>
      </c>
      <c r="BO34" s="168">
        <v>81</v>
      </c>
      <c r="BP34" s="168">
        <v>246</v>
      </c>
      <c r="BQ34" s="168">
        <v>81</v>
      </c>
      <c r="BR34" s="207">
        <v>327</v>
      </c>
      <c r="BS34" s="172"/>
      <c r="BT34" s="167">
        <v>86</v>
      </c>
      <c r="BU34" s="168">
        <v>84</v>
      </c>
      <c r="BV34" s="206">
        <v>170</v>
      </c>
      <c r="BW34" s="168">
        <v>85</v>
      </c>
      <c r="BX34" s="168">
        <v>255</v>
      </c>
      <c r="BY34" s="168">
        <v>83</v>
      </c>
      <c r="BZ34" s="207">
        <v>338</v>
      </c>
      <c r="CA34" s="172"/>
      <c r="CB34" s="167">
        <v>90</v>
      </c>
      <c r="CC34" s="168">
        <v>89</v>
      </c>
      <c r="CD34" s="206">
        <v>179</v>
      </c>
      <c r="CE34" s="168">
        <v>88</v>
      </c>
      <c r="CF34" s="168">
        <v>267</v>
      </c>
      <c r="CG34" s="168">
        <v>86</v>
      </c>
      <c r="CH34" s="207">
        <v>353</v>
      </c>
      <c r="CI34" s="172"/>
      <c r="CJ34" s="167">
        <v>80</v>
      </c>
      <c r="CK34" s="168">
        <v>77</v>
      </c>
      <c r="CL34" s="206">
        <v>157</v>
      </c>
      <c r="CM34" s="168">
        <v>73</v>
      </c>
      <c r="CN34" s="168">
        <v>230</v>
      </c>
      <c r="CO34" s="168">
        <v>78</v>
      </c>
      <c r="CP34" s="207">
        <v>308</v>
      </c>
      <c r="CQ34" s="172"/>
      <c r="CR34" s="167">
        <v>0</v>
      </c>
      <c r="CS34" s="168">
        <v>0</v>
      </c>
      <c r="CT34" s="206">
        <v>0</v>
      </c>
      <c r="CU34" s="168">
        <v>14</v>
      </c>
      <c r="CV34" s="168">
        <v>14</v>
      </c>
      <c r="CW34" s="168">
        <v>86</v>
      </c>
      <c r="CX34" s="207">
        <v>100</v>
      </c>
      <c r="CZ34" s="27"/>
    </row>
    <row r="35" spans="1:104" s="14" customFormat="1" x14ac:dyDescent="0.3">
      <c r="A35" s="16" t="s">
        <v>60</v>
      </c>
      <c r="B35" s="17"/>
      <c r="C35" s="17"/>
      <c r="D35" s="25">
        <v>1716</v>
      </c>
      <c r="E35" s="444">
        <f t="shared" si="0"/>
        <v>5544</v>
      </c>
      <c r="F35" s="21">
        <f>SUM(F28:F34)</f>
        <v>7260</v>
      </c>
      <c r="G35" s="17"/>
      <c r="H35" s="25">
        <v>4181</v>
      </c>
      <c r="I35" s="444">
        <v>5849</v>
      </c>
      <c r="J35" s="444">
        <v>10030</v>
      </c>
      <c r="K35" s="444">
        <v>2289</v>
      </c>
      <c r="L35" s="444">
        <v>12319</v>
      </c>
      <c r="M35" s="444">
        <f t="shared" si="1"/>
        <v>5173</v>
      </c>
      <c r="N35" s="21">
        <v>17492</v>
      </c>
      <c r="O35" s="17"/>
      <c r="P35" s="25">
        <v>3607</v>
      </c>
      <c r="Q35" s="444">
        <v>4065</v>
      </c>
      <c r="R35" s="444">
        <v>7672</v>
      </c>
      <c r="S35" s="444">
        <v>4400</v>
      </c>
      <c r="T35" s="444">
        <v>12072</v>
      </c>
      <c r="U35" s="444">
        <v>1290</v>
      </c>
      <c r="V35" s="21">
        <v>13362</v>
      </c>
      <c r="W35" s="17"/>
      <c r="X35" s="25">
        <v>5247</v>
      </c>
      <c r="Y35" s="20">
        <v>4912</v>
      </c>
      <c r="Z35" s="20">
        <v>10159</v>
      </c>
      <c r="AA35" s="20">
        <v>5546</v>
      </c>
      <c r="AB35" s="20">
        <v>15705</v>
      </c>
      <c r="AC35" s="20">
        <v>3241</v>
      </c>
      <c r="AD35" s="21">
        <v>18946</v>
      </c>
      <c r="AE35" s="17"/>
      <c r="AF35" s="25">
        <v>4302</v>
      </c>
      <c r="AG35" s="20">
        <v>5780</v>
      </c>
      <c r="AH35" s="20">
        <v>10082</v>
      </c>
      <c r="AI35" s="20">
        <v>6224</v>
      </c>
      <c r="AJ35" s="20">
        <v>16306</v>
      </c>
      <c r="AK35" s="20">
        <v>3463</v>
      </c>
      <c r="AL35" s="21">
        <v>19769</v>
      </c>
      <c r="AM35" s="17"/>
      <c r="AN35" s="25">
        <v>5822</v>
      </c>
      <c r="AO35" s="20">
        <v>9263</v>
      </c>
      <c r="AP35" s="20">
        <v>15085</v>
      </c>
      <c r="AQ35" s="20">
        <v>8850</v>
      </c>
      <c r="AR35" s="20">
        <v>23935</v>
      </c>
      <c r="AS35" s="20">
        <v>11688</v>
      </c>
      <c r="AT35" s="21">
        <v>35623</v>
      </c>
      <c r="AU35" s="17"/>
      <c r="AV35" s="25">
        <v>4928</v>
      </c>
      <c r="AW35" s="20">
        <v>1144</v>
      </c>
      <c r="AX35" s="20">
        <v>6072</v>
      </c>
      <c r="AY35" s="20">
        <v>9073</v>
      </c>
      <c r="AZ35" s="20">
        <v>15145</v>
      </c>
      <c r="BA35" s="20">
        <v>9695</v>
      </c>
      <c r="BB35" s="21">
        <v>24840</v>
      </c>
      <c r="BC35" s="12"/>
      <c r="BD35" s="25">
        <v>6253</v>
      </c>
      <c r="BE35" s="20">
        <v>6514</v>
      </c>
      <c r="BF35" s="20">
        <v>12767</v>
      </c>
      <c r="BG35" s="20">
        <v>6932</v>
      </c>
      <c r="BH35" s="20">
        <v>19699</v>
      </c>
      <c r="BI35" s="20">
        <v>6269</v>
      </c>
      <c r="BJ35" s="21">
        <v>25968</v>
      </c>
      <c r="BK35" s="12"/>
      <c r="BL35" s="25">
        <v>5333</v>
      </c>
      <c r="BM35" s="20">
        <v>5232</v>
      </c>
      <c r="BN35" s="20">
        <v>10565</v>
      </c>
      <c r="BO35" s="20">
        <v>5871</v>
      </c>
      <c r="BP35" s="20">
        <v>16436</v>
      </c>
      <c r="BQ35" s="20">
        <v>5559</v>
      </c>
      <c r="BR35" s="21">
        <v>21995</v>
      </c>
      <c r="BS35" s="26"/>
      <c r="BT35" s="25">
        <v>3631</v>
      </c>
      <c r="BU35" s="20">
        <v>4145</v>
      </c>
      <c r="BV35" s="20">
        <v>7776</v>
      </c>
      <c r="BW35" s="20">
        <v>3984</v>
      </c>
      <c r="BX35" s="20">
        <v>11760</v>
      </c>
      <c r="BY35" s="20">
        <v>4563</v>
      </c>
      <c r="BZ35" s="21">
        <v>16323</v>
      </c>
      <c r="CA35" s="26"/>
      <c r="CB35" s="25">
        <v>3066</v>
      </c>
      <c r="CC35" s="20">
        <v>2926</v>
      </c>
      <c r="CD35" s="20">
        <v>5992</v>
      </c>
      <c r="CE35" s="20">
        <v>5110</v>
      </c>
      <c r="CF35" s="20">
        <v>11102</v>
      </c>
      <c r="CG35" s="20">
        <v>4102</v>
      </c>
      <c r="CH35" s="21">
        <v>15204</v>
      </c>
      <c r="CI35" s="26"/>
      <c r="CJ35" s="25">
        <v>3071</v>
      </c>
      <c r="CK35" s="20">
        <v>2913</v>
      </c>
      <c r="CL35" s="20">
        <v>5984</v>
      </c>
      <c r="CM35" s="20">
        <v>3028</v>
      </c>
      <c r="CN35" s="20">
        <v>9012</v>
      </c>
      <c r="CO35" s="20">
        <v>1463</v>
      </c>
      <c r="CP35" s="21">
        <v>10475</v>
      </c>
      <c r="CQ35" s="26"/>
      <c r="CR35" s="25">
        <v>0</v>
      </c>
      <c r="CS35" s="20">
        <v>0</v>
      </c>
      <c r="CT35" s="20">
        <v>0</v>
      </c>
      <c r="CU35" s="20">
        <v>-1329</v>
      </c>
      <c r="CV35" s="20">
        <v>-1329</v>
      </c>
      <c r="CW35" s="20">
        <v>3320</v>
      </c>
      <c r="CX35" s="21">
        <v>1991</v>
      </c>
      <c r="CZ35" s="27"/>
    </row>
    <row r="36" spans="1:104" ht="15" customHeight="1" outlineLevel="1" x14ac:dyDescent="0.3">
      <c r="A36" s="5" t="s">
        <v>61</v>
      </c>
      <c r="B36" s="17"/>
      <c r="C36" s="17"/>
      <c r="D36" s="28">
        <v>0</v>
      </c>
      <c r="E36" s="446">
        <f t="shared" si="0"/>
        <v>0</v>
      </c>
      <c r="F36" s="30"/>
      <c r="G36" s="17"/>
      <c r="H36" s="28">
        <v>0</v>
      </c>
      <c r="I36" s="446">
        <v>0</v>
      </c>
      <c r="J36" s="446">
        <v>0</v>
      </c>
      <c r="K36" s="446">
        <v>0</v>
      </c>
      <c r="L36" s="446">
        <v>0</v>
      </c>
      <c r="M36" s="446">
        <f t="shared" si="1"/>
        <v>0</v>
      </c>
      <c r="N36" s="30">
        <v>0</v>
      </c>
      <c r="O36" s="17"/>
      <c r="P36" s="28">
        <v>0</v>
      </c>
      <c r="Q36" s="446">
        <v>0</v>
      </c>
      <c r="R36" s="446">
        <v>0</v>
      </c>
      <c r="S36" s="446">
        <v>0</v>
      </c>
      <c r="T36" s="446">
        <v>0</v>
      </c>
      <c r="U36" s="446">
        <v>0</v>
      </c>
      <c r="V36" s="30">
        <v>0</v>
      </c>
      <c r="W36" s="17"/>
      <c r="X36" s="28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30">
        <v>0</v>
      </c>
      <c r="AE36" s="17"/>
      <c r="AF36" s="28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30">
        <v>0</v>
      </c>
      <c r="AM36" s="17"/>
      <c r="AN36" s="28">
        <v>0</v>
      </c>
      <c r="AO36" s="29">
        <v>-2</v>
      </c>
      <c r="AP36" s="29">
        <v>-2</v>
      </c>
      <c r="AQ36" s="29">
        <v>2</v>
      </c>
      <c r="AR36" s="29">
        <v>0</v>
      </c>
      <c r="AS36" s="29">
        <v>0</v>
      </c>
      <c r="AT36" s="30">
        <v>0</v>
      </c>
      <c r="AU36" s="17"/>
      <c r="AV36" s="28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30">
        <v>0</v>
      </c>
      <c r="BC36" s="6"/>
      <c r="BD36" s="28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30">
        <v>0</v>
      </c>
      <c r="BK36" s="6"/>
      <c r="BL36" s="28">
        <v>0</v>
      </c>
      <c r="BM36" s="29">
        <v>0</v>
      </c>
      <c r="BN36" s="37">
        <v>0</v>
      </c>
      <c r="BO36" s="29">
        <v>0</v>
      </c>
      <c r="BP36" s="22">
        <v>0</v>
      </c>
      <c r="BQ36" s="29">
        <v>0</v>
      </c>
      <c r="BR36" s="38">
        <v>0</v>
      </c>
      <c r="BS36" s="31"/>
      <c r="BT36" s="28">
        <v>0</v>
      </c>
      <c r="BU36" s="29">
        <v>43</v>
      </c>
      <c r="BV36" s="37">
        <v>43</v>
      </c>
      <c r="BW36" s="29">
        <v>-20</v>
      </c>
      <c r="BX36" s="22">
        <v>23</v>
      </c>
      <c r="BY36" s="29">
        <v>0</v>
      </c>
      <c r="BZ36" s="38">
        <v>23</v>
      </c>
      <c r="CA36" s="31"/>
      <c r="CB36" s="28">
        <v>0</v>
      </c>
      <c r="CC36" s="29">
        <v>0</v>
      </c>
      <c r="CD36" s="37">
        <v>0</v>
      </c>
      <c r="CE36" s="29">
        <v>0</v>
      </c>
      <c r="CF36" s="22">
        <v>0</v>
      </c>
      <c r="CG36" s="29">
        <v>0</v>
      </c>
      <c r="CH36" s="38">
        <v>0</v>
      </c>
      <c r="CI36" s="31"/>
      <c r="CJ36" s="28">
        <v>0</v>
      </c>
      <c r="CK36" s="29">
        <v>0</v>
      </c>
      <c r="CL36" s="37">
        <v>0</v>
      </c>
      <c r="CM36" s="29">
        <v>15</v>
      </c>
      <c r="CN36" s="22">
        <v>15</v>
      </c>
      <c r="CO36" s="29">
        <v>1</v>
      </c>
      <c r="CP36" s="38">
        <v>16</v>
      </c>
      <c r="CQ36" s="31"/>
      <c r="CR36" s="28">
        <v>0</v>
      </c>
      <c r="CS36" s="29">
        <v>0</v>
      </c>
      <c r="CT36" s="37">
        <v>0</v>
      </c>
      <c r="CU36" s="29">
        <v>0</v>
      </c>
      <c r="CV36" s="22">
        <v>0</v>
      </c>
      <c r="CW36" s="29">
        <v>0</v>
      </c>
      <c r="CX36" s="38">
        <v>0</v>
      </c>
      <c r="CZ36" s="27"/>
    </row>
    <row r="37" spans="1:104" ht="15" customHeight="1" outlineLevel="1" x14ac:dyDescent="0.3">
      <c r="A37" s="5" t="s">
        <v>62</v>
      </c>
      <c r="B37" s="17"/>
      <c r="C37" s="17"/>
      <c r="D37" s="28">
        <v>413</v>
      </c>
      <c r="E37" s="446">
        <f t="shared" si="0"/>
        <v>379</v>
      </c>
      <c r="F37" s="30">
        <v>792</v>
      </c>
      <c r="G37" s="17"/>
      <c r="H37" s="28">
        <v>404</v>
      </c>
      <c r="I37" s="446">
        <v>403</v>
      </c>
      <c r="J37" s="446">
        <v>807</v>
      </c>
      <c r="K37" s="446">
        <v>434</v>
      </c>
      <c r="L37" s="446">
        <v>1241</v>
      </c>
      <c r="M37" s="446">
        <f t="shared" si="1"/>
        <v>452</v>
      </c>
      <c r="N37" s="30">
        <v>1693</v>
      </c>
      <c r="O37" s="17"/>
      <c r="P37" s="28">
        <v>207</v>
      </c>
      <c r="Q37" s="446">
        <v>210</v>
      </c>
      <c r="R37" s="446">
        <v>417</v>
      </c>
      <c r="S37" s="446">
        <v>331</v>
      </c>
      <c r="T37" s="446">
        <v>748</v>
      </c>
      <c r="U37" s="446">
        <v>408</v>
      </c>
      <c r="V37" s="30">
        <v>1156</v>
      </c>
      <c r="W37" s="17"/>
      <c r="X37" s="28">
        <v>225</v>
      </c>
      <c r="Y37" s="29">
        <v>187</v>
      </c>
      <c r="Z37" s="29">
        <v>412</v>
      </c>
      <c r="AA37" s="29">
        <v>208</v>
      </c>
      <c r="AB37" s="29">
        <v>620</v>
      </c>
      <c r="AC37" s="29">
        <v>208</v>
      </c>
      <c r="AD37" s="30">
        <v>828</v>
      </c>
      <c r="AE37" s="17"/>
      <c r="AF37" s="28">
        <v>271</v>
      </c>
      <c r="AG37" s="29">
        <v>232</v>
      </c>
      <c r="AH37" s="29">
        <v>503</v>
      </c>
      <c r="AI37" s="29">
        <v>230</v>
      </c>
      <c r="AJ37" s="29">
        <v>733</v>
      </c>
      <c r="AK37" s="29">
        <v>136</v>
      </c>
      <c r="AL37" s="30">
        <v>869</v>
      </c>
      <c r="AM37" s="17"/>
      <c r="AN37" s="28">
        <v>121</v>
      </c>
      <c r="AO37" s="29">
        <v>200</v>
      </c>
      <c r="AP37" s="29">
        <v>321</v>
      </c>
      <c r="AQ37" s="29">
        <v>200</v>
      </c>
      <c r="AR37" s="29">
        <v>521</v>
      </c>
      <c r="AS37" s="29">
        <v>177</v>
      </c>
      <c r="AT37" s="30">
        <v>698</v>
      </c>
      <c r="AU37" s="17"/>
      <c r="AV37" s="28">
        <v>195</v>
      </c>
      <c r="AW37" s="29">
        <v>195</v>
      </c>
      <c r="AX37" s="29">
        <v>390</v>
      </c>
      <c r="AY37" s="29">
        <v>195</v>
      </c>
      <c r="AZ37" s="29">
        <v>585</v>
      </c>
      <c r="BA37" s="29">
        <v>92</v>
      </c>
      <c r="BB37" s="30">
        <v>677</v>
      </c>
      <c r="BC37" s="6"/>
      <c r="BD37" s="28">
        <v>170</v>
      </c>
      <c r="BE37" s="29">
        <v>188</v>
      </c>
      <c r="BF37" s="29">
        <v>358</v>
      </c>
      <c r="BG37" s="29">
        <v>176</v>
      </c>
      <c r="BH37" s="29">
        <v>534</v>
      </c>
      <c r="BI37" s="29">
        <v>194</v>
      </c>
      <c r="BJ37" s="30">
        <v>728</v>
      </c>
      <c r="BK37" s="6"/>
      <c r="BL37" s="28">
        <v>135</v>
      </c>
      <c r="BM37" s="29">
        <v>135</v>
      </c>
      <c r="BN37" s="37">
        <v>270</v>
      </c>
      <c r="BO37" s="29">
        <v>135</v>
      </c>
      <c r="BP37" s="22">
        <v>405</v>
      </c>
      <c r="BQ37" s="29">
        <v>256</v>
      </c>
      <c r="BR37" s="38">
        <v>661</v>
      </c>
      <c r="BS37" s="31"/>
      <c r="BT37" s="28">
        <v>201</v>
      </c>
      <c r="BU37" s="29">
        <v>178</v>
      </c>
      <c r="BV37" s="37">
        <v>379</v>
      </c>
      <c r="BW37" s="29">
        <v>120</v>
      </c>
      <c r="BX37" s="22">
        <v>499</v>
      </c>
      <c r="BY37" s="29">
        <v>107</v>
      </c>
      <c r="BZ37" s="38">
        <v>606</v>
      </c>
      <c r="CA37" s="31"/>
      <c r="CB37" s="28">
        <v>111</v>
      </c>
      <c r="CC37" s="29">
        <v>111</v>
      </c>
      <c r="CD37" s="37">
        <v>222</v>
      </c>
      <c r="CE37" s="29">
        <v>111</v>
      </c>
      <c r="CF37" s="22">
        <v>333</v>
      </c>
      <c r="CG37" s="29">
        <v>132</v>
      </c>
      <c r="CH37" s="38">
        <v>465</v>
      </c>
      <c r="CI37" s="31"/>
      <c r="CJ37" s="28">
        <v>68</v>
      </c>
      <c r="CK37" s="29">
        <v>110</v>
      </c>
      <c r="CL37" s="37">
        <v>178</v>
      </c>
      <c r="CM37" s="29">
        <v>130</v>
      </c>
      <c r="CN37" s="22">
        <v>308</v>
      </c>
      <c r="CO37" s="29">
        <v>72</v>
      </c>
      <c r="CP37" s="38">
        <v>380</v>
      </c>
      <c r="CQ37" s="31"/>
      <c r="CR37" s="28">
        <v>0</v>
      </c>
      <c r="CS37" s="29">
        <v>0</v>
      </c>
      <c r="CT37" s="37">
        <v>0</v>
      </c>
      <c r="CU37" s="29">
        <v>0</v>
      </c>
      <c r="CV37" s="22">
        <v>0</v>
      </c>
      <c r="CW37" s="29">
        <v>0</v>
      </c>
      <c r="CX37" s="38">
        <v>0</v>
      </c>
      <c r="CZ37" s="27"/>
    </row>
    <row r="38" spans="1:104" ht="15" customHeight="1" outlineLevel="1" x14ac:dyDescent="0.3">
      <c r="A38" s="5" t="s">
        <v>74</v>
      </c>
      <c r="B38" s="17"/>
      <c r="C38" s="17"/>
      <c r="D38" s="24">
        <v>0</v>
      </c>
      <c r="E38" s="443">
        <f t="shared" si="0"/>
        <v>0</v>
      </c>
      <c r="F38" s="23"/>
      <c r="G38" s="17"/>
      <c r="H38" s="24">
        <v>0</v>
      </c>
      <c r="I38" s="443">
        <v>0</v>
      </c>
      <c r="J38" s="443">
        <v>0</v>
      </c>
      <c r="K38" s="443">
        <v>0</v>
      </c>
      <c r="L38" s="443">
        <v>0</v>
      </c>
      <c r="M38" s="443">
        <f t="shared" si="1"/>
        <v>0</v>
      </c>
      <c r="N38" s="23">
        <v>0</v>
      </c>
      <c r="O38" s="17"/>
      <c r="P38" s="24">
        <v>0</v>
      </c>
      <c r="Q38" s="443">
        <v>0</v>
      </c>
      <c r="R38" s="443">
        <v>0</v>
      </c>
      <c r="S38" s="443">
        <v>0</v>
      </c>
      <c r="T38" s="443">
        <v>0</v>
      </c>
      <c r="U38" s="443">
        <v>0</v>
      </c>
      <c r="V38" s="23">
        <v>0</v>
      </c>
      <c r="W38" s="17"/>
      <c r="X38" s="24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3">
        <v>0</v>
      </c>
      <c r="AE38" s="17"/>
      <c r="AF38" s="24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3">
        <v>0</v>
      </c>
      <c r="AM38" s="17"/>
      <c r="AN38" s="24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3">
        <v>0</v>
      </c>
      <c r="AU38" s="17"/>
      <c r="AV38" s="24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5899</v>
      </c>
      <c r="BB38" s="23">
        <v>5899</v>
      </c>
      <c r="BC38" s="6"/>
      <c r="BD38" s="24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3">
        <v>0</v>
      </c>
      <c r="BK38" s="6"/>
      <c r="BL38" s="24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3">
        <v>0</v>
      </c>
      <c r="BS38" s="31"/>
      <c r="BT38" s="24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3">
        <v>0</v>
      </c>
      <c r="CA38" s="31"/>
      <c r="CB38" s="24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3">
        <v>0</v>
      </c>
      <c r="CI38" s="31"/>
      <c r="CJ38" s="24">
        <v>0</v>
      </c>
      <c r="CK38" s="22">
        <v>0</v>
      </c>
      <c r="CL38" s="22">
        <v>0</v>
      </c>
      <c r="CM38" s="22">
        <v>0</v>
      </c>
      <c r="CN38" s="22">
        <v>0</v>
      </c>
      <c r="CO38" s="22">
        <v>0</v>
      </c>
      <c r="CP38" s="23">
        <v>0</v>
      </c>
      <c r="CQ38" s="31"/>
      <c r="CR38" s="24">
        <v>0</v>
      </c>
      <c r="CS38" s="22">
        <v>0</v>
      </c>
      <c r="CT38" s="22">
        <v>0</v>
      </c>
      <c r="CU38" s="22">
        <v>0</v>
      </c>
      <c r="CV38" s="22">
        <v>0</v>
      </c>
      <c r="CW38" s="22">
        <v>0</v>
      </c>
      <c r="CX38" s="23">
        <v>0</v>
      </c>
      <c r="CZ38" s="27"/>
    </row>
    <row r="39" spans="1:104" ht="15" customHeight="1" outlineLevel="1" x14ac:dyDescent="0.3">
      <c r="A39" s="5" t="s">
        <v>64</v>
      </c>
      <c r="B39" s="17"/>
      <c r="C39" s="17"/>
      <c r="D39" s="28">
        <v>0</v>
      </c>
      <c r="E39" s="446">
        <f t="shared" si="0"/>
        <v>0</v>
      </c>
      <c r="F39" s="30"/>
      <c r="G39" s="17"/>
      <c r="H39" s="28">
        <v>0</v>
      </c>
      <c r="I39" s="446">
        <v>0</v>
      </c>
      <c r="J39" s="446">
        <v>0</v>
      </c>
      <c r="K39" s="446">
        <v>0</v>
      </c>
      <c r="L39" s="446">
        <v>0</v>
      </c>
      <c r="M39" s="446">
        <f t="shared" si="1"/>
        <v>0</v>
      </c>
      <c r="N39" s="30">
        <v>0</v>
      </c>
      <c r="O39" s="17"/>
      <c r="P39" s="28">
        <v>0</v>
      </c>
      <c r="Q39" s="446">
        <v>0</v>
      </c>
      <c r="R39" s="446">
        <v>0</v>
      </c>
      <c r="S39" s="446">
        <v>0</v>
      </c>
      <c r="T39" s="446">
        <v>0</v>
      </c>
      <c r="U39" s="446">
        <v>0</v>
      </c>
      <c r="V39" s="30">
        <v>0</v>
      </c>
      <c r="W39" s="17"/>
      <c r="X39" s="28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30">
        <v>0</v>
      </c>
      <c r="AE39" s="17"/>
      <c r="AF39" s="28">
        <v>0</v>
      </c>
      <c r="AG39" s="29">
        <v>0</v>
      </c>
      <c r="AH39" s="29">
        <v>0</v>
      </c>
      <c r="AI39" s="29">
        <v>0</v>
      </c>
      <c r="AJ39" s="29">
        <v>0</v>
      </c>
      <c r="AK39" s="29">
        <v>0</v>
      </c>
      <c r="AL39" s="30">
        <v>0</v>
      </c>
      <c r="AM39" s="17"/>
      <c r="AN39" s="28">
        <v>0</v>
      </c>
      <c r="AO39" s="29">
        <v>0</v>
      </c>
      <c r="AP39" s="29">
        <v>0</v>
      </c>
      <c r="AQ39" s="29">
        <v>0</v>
      </c>
      <c r="AR39" s="29">
        <v>0</v>
      </c>
      <c r="AS39" s="29">
        <v>0</v>
      </c>
      <c r="AT39" s="30">
        <v>0</v>
      </c>
      <c r="AU39" s="17"/>
      <c r="AV39" s="28">
        <v>0</v>
      </c>
      <c r="AW39" s="29">
        <v>0</v>
      </c>
      <c r="AX39" s="29">
        <v>0</v>
      </c>
      <c r="AY39" s="29">
        <v>0</v>
      </c>
      <c r="AZ39" s="29">
        <v>0</v>
      </c>
      <c r="BA39" s="29">
        <v>0</v>
      </c>
      <c r="BB39" s="30">
        <v>0</v>
      </c>
      <c r="BC39" s="6"/>
      <c r="BD39" s="28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30">
        <v>0</v>
      </c>
      <c r="BK39" s="6"/>
      <c r="BL39" s="28">
        <v>0</v>
      </c>
      <c r="BM39" s="29">
        <v>0</v>
      </c>
      <c r="BN39" s="37">
        <v>0</v>
      </c>
      <c r="BO39" s="29">
        <v>0</v>
      </c>
      <c r="BP39" s="22">
        <v>0</v>
      </c>
      <c r="BQ39" s="29">
        <v>0</v>
      </c>
      <c r="BR39" s="38">
        <v>0</v>
      </c>
      <c r="BS39" s="31"/>
      <c r="BT39" s="28">
        <v>0</v>
      </c>
      <c r="BU39" s="29">
        <v>0</v>
      </c>
      <c r="BV39" s="37">
        <v>0</v>
      </c>
      <c r="BW39" s="29">
        <v>0</v>
      </c>
      <c r="BX39" s="22">
        <v>0</v>
      </c>
      <c r="BY39" s="29">
        <v>0</v>
      </c>
      <c r="BZ39" s="38">
        <v>0</v>
      </c>
      <c r="CA39" s="31"/>
      <c r="CB39" s="28">
        <v>0</v>
      </c>
      <c r="CC39" s="29">
        <v>0</v>
      </c>
      <c r="CD39" s="37">
        <v>0</v>
      </c>
      <c r="CE39" s="29">
        <v>0</v>
      </c>
      <c r="CF39" s="22">
        <v>0</v>
      </c>
      <c r="CG39" s="29">
        <v>0</v>
      </c>
      <c r="CH39" s="38">
        <v>0</v>
      </c>
      <c r="CI39" s="31"/>
      <c r="CJ39" s="28">
        <v>0</v>
      </c>
      <c r="CK39" s="29">
        <v>0</v>
      </c>
      <c r="CL39" s="37">
        <v>0</v>
      </c>
      <c r="CM39" s="29">
        <v>0</v>
      </c>
      <c r="CN39" s="22">
        <v>0</v>
      </c>
      <c r="CO39" s="29">
        <v>0</v>
      </c>
      <c r="CP39" s="38">
        <v>0</v>
      </c>
      <c r="CQ39" s="31"/>
      <c r="CR39" s="28">
        <v>0</v>
      </c>
      <c r="CS39" s="29">
        <v>0</v>
      </c>
      <c r="CT39" s="37">
        <v>0</v>
      </c>
      <c r="CU39" s="29">
        <v>0</v>
      </c>
      <c r="CV39" s="22">
        <v>0</v>
      </c>
      <c r="CW39" s="29">
        <v>46</v>
      </c>
      <c r="CX39" s="38">
        <v>46</v>
      </c>
      <c r="CZ39" s="27"/>
    </row>
    <row r="40" spans="1:104" ht="15" customHeight="1" outlineLevel="1" x14ac:dyDescent="0.3">
      <c r="A40" s="5" t="s">
        <v>65</v>
      </c>
      <c r="B40" s="17"/>
      <c r="C40" s="17"/>
      <c r="D40" s="28">
        <v>0</v>
      </c>
      <c r="E40" s="446">
        <f t="shared" si="0"/>
        <v>0</v>
      </c>
      <c r="F40" s="30"/>
      <c r="G40" s="17"/>
      <c r="H40" s="28">
        <v>0</v>
      </c>
      <c r="I40" s="446">
        <v>0</v>
      </c>
      <c r="J40" s="446">
        <v>0</v>
      </c>
      <c r="K40" s="446">
        <v>0</v>
      </c>
      <c r="L40" s="446">
        <v>0</v>
      </c>
      <c r="M40" s="446">
        <f t="shared" si="1"/>
        <v>0</v>
      </c>
      <c r="N40" s="30">
        <v>0</v>
      </c>
      <c r="O40" s="17"/>
      <c r="P40" s="28">
        <v>0</v>
      </c>
      <c r="Q40" s="446">
        <v>0</v>
      </c>
      <c r="R40" s="446">
        <v>0</v>
      </c>
      <c r="S40" s="446">
        <v>0</v>
      </c>
      <c r="T40" s="446">
        <v>0</v>
      </c>
      <c r="U40" s="446">
        <v>0</v>
      </c>
      <c r="V40" s="30">
        <v>0</v>
      </c>
      <c r="W40" s="17"/>
      <c r="X40" s="28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30">
        <v>0</v>
      </c>
      <c r="AE40" s="17"/>
      <c r="AF40" s="28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30">
        <v>0</v>
      </c>
      <c r="AM40" s="17"/>
      <c r="AN40" s="28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30">
        <v>0</v>
      </c>
      <c r="AU40" s="17"/>
      <c r="AV40" s="28">
        <v>300</v>
      </c>
      <c r="AW40" s="29">
        <v>499</v>
      </c>
      <c r="AX40" s="29">
        <v>799</v>
      </c>
      <c r="AY40" s="29">
        <v>0</v>
      </c>
      <c r="AZ40" s="29">
        <v>799</v>
      </c>
      <c r="BA40" s="29">
        <v>0</v>
      </c>
      <c r="BB40" s="30">
        <v>799</v>
      </c>
      <c r="BC40" s="6"/>
      <c r="BD40" s="28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30">
        <v>0</v>
      </c>
      <c r="BK40" s="6"/>
      <c r="BL40" s="28">
        <v>0</v>
      </c>
      <c r="BM40" s="29">
        <v>0</v>
      </c>
      <c r="BN40" s="37">
        <v>0</v>
      </c>
      <c r="BO40" s="29">
        <v>0</v>
      </c>
      <c r="BP40" s="22">
        <v>0</v>
      </c>
      <c r="BQ40" s="29">
        <v>0</v>
      </c>
      <c r="BR40" s="38">
        <v>0</v>
      </c>
      <c r="BS40" s="31"/>
      <c r="BT40" s="28">
        <v>0</v>
      </c>
      <c r="BU40" s="29">
        <v>0</v>
      </c>
      <c r="BV40" s="37">
        <v>0</v>
      </c>
      <c r="BW40" s="29">
        <v>0</v>
      </c>
      <c r="BX40" s="22">
        <v>0</v>
      </c>
      <c r="BY40" s="29">
        <v>0</v>
      </c>
      <c r="BZ40" s="38">
        <v>0</v>
      </c>
      <c r="CA40" s="31"/>
      <c r="CB40" s="28">
        <v>0</v>
      </c>
      <c r="CC40" s="29">
        <v>0</v>
      </c>
      <c r="CD40" s="37">
        <v>0</v>
      </c>
      <c r="CE40" s="29">
        <v>0</v>
      </c>
      <c r="CF40" s="22">
        <v>0</v>
      </c>
      <c r="CG40" s="29">
        <v>0</v>
      </c>
      <c r="CH40" s="38">
        <v>0</v>
      </c>
      <c r="CI40" s="31"/>
      <c r="CJ40" s="28">
        <v>0</v>
      </c>
      <c r="CK40" s="29">
        <v>0</v>
      </c>
      <c r="CL40" s="37">
        <v>0</v>
      </c>
      <c r="CM40" s="29">
        <v>0</v>
      </c>
      <c r="CN40" s="22">
        <v>0</v>
      </c>
      <c r="CO40" s="29">
        <v>461</v>
      </c>
      <c r="CP40" s="38">
        <v>461</v>
      </c>
      <c r="CQ40" s="31"/>
      <c r="CR40" s="28">
        <v>0</v>
      </c>
      <c r="CS40" s="29">
        <v>0</v>
      </c>
      <c r="CT40" s="37">
        <v>0</v>
      </c>
      <c r="CU40" s="29">
        <v>2046</v>
      </c>
      <c r="CV40" s="22">
        <v>2046</v>
      </c>
      <c r="CW40" s="29">
        <v>-1</v>
      </c>
      <c r="CX40" s="38">
        <v>2045</v>
      </c>
      <c r="CZ40" s="27"/>
    </row>
    <row r="41" spans="1:104" ht="15" customHeight="1" outlineLevel="1" x14ac:dyDescent="0.3">
      <c r="A41" s="5" t="s">
        <v>66</v>
      </c>
      <c r="B41" s="17"/>
      <c r="C41" s="17"/>
      <c r="D41" s="28">
        <v>0</v>
      </c>
      <c r="E41" s="446">
        <f t="shared" si="0"/>
        <v>0</v>
      </c>
      <c r="F41" s="30"/>
      <c r="G41" s="17"/>
      <c r="H41" s="28">
        <v>0</v>
      </c>
      <c r="I41" s="446">
        <v>0</v>
      </c>
      <c r="J41" s="446">
        <v>0</v>
      </c>
      <c r="K41" s="446">
        <v>0</v>
      </c>
      <c r="L41" s="446">
        <v>0</v>
      </c>
      <c r="M41" s="446">
        <f t="shared" si="1"/>
        <v>0</v>
      </c>
      <c r="N41" s="30">
        <v>0</v>
      </c>
      <c r="O41" s="17"/>
      <c r="P41" s="28">
        <v>0</v>
      </c>
      <c r="Q41" s="446">
        <v>0</v>
      </c>
      <c r="R41" s="446">
        <v>0</v>
      </c>
      <c r="S41" s="446">
        <v>0</v>
      </c>
      <c r="T41" s="446">
        <v>0</v>
      </c>
      <c r="U41" s="446">
        <v>0</v>
      </c>
      <c r="V41" s="30">
        <v>0</v>
      </c>
      <c r="W41" s="17"/>
      <c r="X41" s="28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30">
        <v>0</v>
      </c>
      <c r="AE41" s="17"/>
      <c r="AF41" s="28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30">
        <v>0</v>
      </c>
      <c r="AM41" s="17"/>
      <c r="AN41" s="28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-3780</v>
      </c>
      <c r="AT41" s="30">
        <v>-3780</v>
      </c>
      <c r="AU41" s="17"/>
      <c r="AV41" s="28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30">
        <v>0</v>
      </c>
      <c r="BC41" s="6"/>
      <c r="BD41" s="28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30">
        <v>0</v>
      </c>
      <c r="BK41" s="6"/>
      <c r="BL41" s="28">
        <v>0</v>
      </c>
      <c r="BM41" s="29">
        <v>0</v>
      </c>
      <c r="BN41" s="37">
        <v>0</v>
      </c>
      <c r="BO41" s="29">
        <v>0</v>
      </c>
      <c r="BP41" s="22">
        <v>0</v>
      </c>
      <c r="BQ41" s="29">
        <v>0</v>
      </c>
      <c r="BR41" s="38">
        <v>0</v>
      </c>
      <c r="BS41" s="31"/>
      <c r="BT41" s="28">
        <v>0</v>
      </c>
      <c r="BU41" s="29">
        <v>0</v>
      </c>
      <c r="BV41" s="37">
        <v>0</v>
      </c>
      <c r="BW41" s="29">
        <v>0</v>
      </c>
      <c r="BX41" s="22">
        <v>0</v>
      </c>
      <c r="BY41" s="29">
        <v>0</v>
      </c>
      <c r="BZ41" s="38">
        <v>0</v>
      </c>
      <c r="CA41" s="31"/>
      <c r="CB41" s="28">
        <v>0</v>
      </c>
      <c r="CC41" s="29">
        <v>0</v>
      </c>
      <c r="CD41" s="37">
        <v>0</v>
      </c>
      <c r="CE41" s="29">
        <v>0</v>
      </c>
      <c r="CF41" s="22">
        <v>0</v>
      </c>
      <c r="CG41" s="29">
        <v>0</v>
      </c>
      <c r="CH41" s="38">
        <v>0</v>
      </c>
      <c r="CI41" s="31"/>
      <c r="CJ41" s="28">
        <v>500</v>
      </c>
      <c r="CK41" s="29">
        <v>350</v>
      </c>
      <c r="CL41" s="37">
        <v>850</v>
      </c>
      <c r="CM41" s="29">
        <v>-1027</v>
      </c>
      <c r="CN41" s="22">
        <v>-177</v>
      </c>
      <c r="CO41" s="29">
        <v>0</v>
      </c>
      <c r="CP41" s="38">
        <v>-177</v>
      </c>
      <c r="CQ41" s="31"/>
      <c r="CR41" s="28">
        <v>0</v>
      </c>
      <c r="CS41" s="29">
        <v>0</v>
      </c>
      <c r="CT41" s="37">
        <v>0</v>
      </c>
      <c r="CU41" s="29">
        <v>0</v>
      </c>
      <c r="CV41" s="22">
        <v>0</v>
      </c>
      <c r="CW41" s="29">
        <v>0</v>
      </c>
      <c r="CX41" s="38">
        <v>0</v>
      </c>
      <c r="CZ41" s="27"/>
    </row>
    <row r="42" spans="1:104" ht="15" customHeight="1" outlineLevel="1" x14ac:dyDescent="0.3">
      <c r="A42" s="5" t="s">
        <v>79</v>
      </c>
      <c r="B42" s="17"/>
      <c r="C42" s="17"/>
      <c r="D42" s="28">
        <v>0</v>
      </c>
      <c r="E42" s="446">
        <f t="shared" si="0"/>
        <v>0</v>
      </c>
      <c r="F42" s="30"/>
      <c r="G42" s="17"/>
      <c r="H42" s="28">
        <v>0</v>
      </c>
      <c r="I42" s="446">
        <v>0</v>
      </c>
      <c r="J42" s="446">
        <v>0</v>
      </c>
      <c r="K42" s="446">
        <v>0</v>
      </c>
      <c r="L42" s="446">
        <v>0</v>
      </c>
      <c r="M42" s="446">
        <f t="shared" si="1"/>
        <v>0</v>
      </c>
      <c r="N42" s="30">
        <v>0</v>
      </c>
      <c r="O42" s="17"/>
      <c r="P42" s="28">
        <v>0</v>
      </c>
      <c r="Q42" s="446">
        <v>0</v>
      </c>
      <c r="R42" s="446">
        <v>0</v>
      </c>
      <c r="S42" s="446">
        <v>0</v>
      </c>
      <c r="T42" s="446">
        <v>0</v>
      </c>
      <c r="U42" s="446">
        <v>0</v>
      </c>
      <c r="V42" s="30">
        <v>0</v>
      </c>
      <c r="W42" s="17"/>
      <c r="X42" s="28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30">
        <v>0</v>
      </c>
      <c r="AE42" s="17"/>
      <c r="AF42" s="28">
        <v>0</v>
      </c>
      <c r="AG42" s="29">
        <v>0</v>
      </c>
      <c r="AH42" s="29">
        <v>0</v>
      </c>
      <c r="AI42" s="29">
        <v>0</v>
      </c>
      <c r="AJ42" s="29">
        <v>0</v>
      </c>
      <c r="AK42" s="29">
        <v>0</v>
      </c>
      <c r="AL42" s="30">
        <v>0</v>
      </c>
      <c r="AM42" s="17"/>
      <c r="AN42" s="28">
        <v>0</v>
      </c>
      <c r="AO42" s="29">
        <v>0</v>
      </c>
      <c r="AP42" s="29">
        <v>0</v>
      </c>
      <c r="AQ42" s="29">
        <v>0</v>
      </c>
      <c r="AR42" s="29">
        <v>0</v>
      </c>
      <c r="AS42" s="29">
        <v>0</v>
      </c>
      <c r="AT42" s="30">
        <v>0</v>
      </c>
      <c r="AU42" s="17"/>
      <c r="AV42" s="28">
        <v>0</v>
      </c>
      <c r="AW42" s="29">
        <v>0</v>
      </c>
      <c r="AX42" s="29">
        <v>0</v>
      </c>
      <c r="AY42" s="29">
        <v>0</v>
      </c>
      <c r="AZ42" s="29">
        <v>0</v>
      </c>
      <c r="BA42" s="29">
        <v>0</v>
      </c>
      <c r="BB42" s="30">
        <v>0</v>
      </c>
      <c r="BC42" s="6"/>
      <c r="BD42" s="28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30">
        <v>0</v>
      </c>
      <c r="BK42" s="6"/>
      <c r="BL42" s="28">
        <v>0</v>
      </c>
      <c r="BM42" s="29">
        <v>0</v>
      </c>
      <c r="BN42" s="37">
        <v>0</v>
      </c>
      <c r="BO42" s="29">
        <v>0</v>
      </c>
      <c r="BP42" s="22">
        <v>0</v>
      </c>
      <c r="BQ42" s="29">
        <v>0</v>
      </c>
      <c r="BR42" s="38">
        <v>0</v>
      </c>
      <c r="BS42" s="31"/>
      <c r="BT42" s="28">
        <v>0</v>
      </c>
      <c r="BU42" s="29">
        <v>0</v>
      </c>
      <c r="BV42" s="37">
        <v>0</v>
      </c>
      <c r="BW42" s="29">
        <v>0</v>
      </c>
      <c r="BX42" s="22">
        <v>0</v>
      </c>
      <c r="BY42" s="29">
        <v>0</v>
      </c>
      <c r="BZ42" s="38">
        <v>0</v>
      </c>
      <c r="CA42" s="31"/>
      <c r="CB42" s="28">
        <v>0</v>
      </c>
      <c r="CC42" s="29">
        <v>0</v>
      </c>
      <c r="CD42" s="37">
        <v>0</v>
      </c>
      <c r="CE42" s="29">
        <v>0</v>
      </c>
      <c r="CF42" s="22">
        <v>0</v>
      </c>
      <c r="CG42" s="29">
        <v>0</v>
      </c>
      <c r="CH42" s="38">
        <v>0</v>
      </c>
      <c r="CI42" s="31"/>
      <c r="CJ42" s="28">
        <v>0</v>
      </c>
      <c r="CK42" s="29">
        <v>0</v>
      </c>
      <c r="CL42" s="37">
        <v>0</v>
      </c>
      <c r="CM42" s="29">
        <v>0</v>
      </c>
      <c r="CN42" s="22">
        <v>0</v>
      </c>
      <c r="CO42" s="29">
        <v>0</v>
      </c>
      <c r="CP42" s="38">
        <v>0</v>
      </c>
      <c r="CQ42" s="31"/>
      <c r="CR42" s="28">
        <v>0</v>
      </c>
      <c r="CS42" s="29">
        <v>0</v>
      </c>
      <c r="CT42" s="37">
        <v>0</v>
      </c>
      <c r="CU42" s="29">
        <v>0</v>
      </c>
      <c r="CV42" s="22">
        <v>0</v>
      </c>
      <c r="CW42" s="29">
        <v>0</v>
      </c>
      <c r="CX42" s="38">
        <v>0</v>
      </c>
      <c r="CZ42" s="27"/>
    </row>
    <row r="43" spans="1:104" ht="15" customHeight="1" outlineLevel="1" x14ac:dyDescent="0.3">
      <c r="A43" s="5" t="s">
        <v>14</v>
      </c>
      <c r="B43" s="17"/>
      <c r="C43" s="17"/>
      <c r="D43" s="28"/>
      <c r="E43" s="446"/>
      <c r="F43" s="30"/>
      <c r="G43" s="17"/>
      <c r="H43" s="28"/>
      <c r="I43" s="446"/>
      <c r="J43" s="446"/>
      <c r="K43" s="446"/>
      <c r="L43" s="446"/>
      <c r="M43" s="446"/>
      <c r="N43" s="30"/>
      <c r="O43" s="17"/>
      <c r="P43" s="28"/>
      <c r="Q43" s="446"/>
      <c r="R43" s="446"/>
      <c r="S43" s="446"/>
      <c r="T43" s="446"/>
      <c r="U43" s="446"/>
      <c r="V43" s="30"/>
      <c r="W43" s="17"/>
      <c r="X43" s="28"/>
      <c r="Y43" s="29"/>
      <c r="Z43" s="29"/>
      <c r="AA43" s="29"/>
      <c r="AB43" s="29"/>
      <c r="AC43" s="29"/>
      <c r="AD43" s="30"/>
      <c r="AE43" s="17"/>
      <c r="AF43" s="28"/>
      <c r="AG43" s="29"/>
      <c r="AH43" s="29"/>
      <c r="AI43" s="29"/>
      <c r="AJ43" s="29"/>
      <c r="AK43" s="29"/>
      <c r="AL43" s="30"/>
      <c r="AM43" s="17"/>
      <c r="AN43" s="28"/>
      <c r="AO43" s="29"/>
      <c r="AP43" s="29"/>
      <c r="AQ43" s="29"/>
      <c r="AR43" s="29"/>
      <c r="AS43" s="29"/>
      <c r="AT43" s="30"/>
      <c r="AU43" s="17"/>
      <c r="AV43" s="28"/>
      <c r="AW43" s="29"/>
      <c r="AX43" s="29"/>
      <c r="AY43" s="29"/>
      <c r="AZ43" s="29"/>
      <c r="BA43" s="29"/>
      <c r="BB43" s="30"/>
      <c r="BC43" s="6"/>
      <c r="BD43" s="28"/>
      <c r="BE43" s="29"/>
      <c r="BF43" s="29"/>
      <c r="BG43" s="29"/>
      <c r="BH43" s="29"/>
      <c r="BI43" s="29"/>
      <c r="BJ43" s="30"/>
      <c r="BK43" s="6"/>
      <c r="BL43" s="28"/>
      <c r="BM43" s="29"/>
      <c r="BN43" s="37"/>
      <c r="BO43" s="29"/>
      <c r="BP43" s="22"/>
      <c r="BQ43" s="29"/>
      <c r="BR43" s="38"/>
      <c r="BS43" s="31"/>
      <c r="BT43" s="28"/>
      <c r="BU43" s="29"/>
      <c r="BV43" s="37"/>
      <c r="BW43" s="29"/>
      <c r="BX43" s="22"/>
      <c r="BY43" s="29"/>
      <c r="BZ43" s="38"/>
      <c r="CA43" s="31"/>
      <c r="CB43" s="28"/>
      <c r="CC43" s="29"/>
      <c r="CD43" s="37"/>
      <c r="CE43" s="29"/>
      <c r="CF43" s="22"/>
      <c r="CG43" s="29"/>
      <c r="CH43" s="38"/>
      <c r="CI43" s="31"/>
      <c r="CJ43" s="28"/>
      <c r="CK43" s="29"/>
      <c r="CL43" s="37"/>
      <c r="CM43" s="29"/>
      <c r="CN43" s="22"/>
      <c r="CO43" s="29"/>
      <c r="CP43" s="38"/>
      <c r="CQ43" s="31"/>
      <c r="CR43" s="28"/>
      <c r="CS43" s="29"/>
      <c r="CT43" s="37"/>
      <c r="CU43" s="29"/>
      <c r="CV43" s="22"/>
      <c r="CW43" s="29"/>
      <c r="CX43" s="38"/>
      <c r="CZ43" s="27"/>
    </row>
    <row r="44" spans="1:104" ht="17.25" customHeight="1" outlineLevel="1" x14ac:dyDescent="0.45">
      <c r="A44" s="5" t="s">
        <v>36</v>
      </c>
      <c r="B44" s="17"/>
      <c r="C44" s="17"/>
      <c r="D44" s="32">
        <v>4</v>
      </c>
      <c r="E44" s="448">
        <f t="shared" si="0"/>
        <v>250</v>
      </c>
      <c r="F44" s="34">
        <v>254</v>
      </c>
      <c r="G44" s="17"/>
      <c r="H44" s="32">
        <v>0</v>
      </c>
      <c r="I44" s="448">
        <v>0</v>
      </c>
      <c r="J44" s="448">
        <v>0</v>
      </c>
      <c r="K44" s="448">
        <v>0</v>
      </c>
      <c r="L44" s="448">
        <v>0</v>
      </c>
      <c r="M44" s="448">
        <f t="shared" si="1"/>
        <v>0</v>
      </c>
      <c r="N44" s="34">
        <v>0</v>
      </c>
      <c r="O44" s="17"/>
      <c r="P44" s="32">
        <v>0</v>
      </c>
      <c r="Q44" s="448">
        <v>598</v>
      </c>
      <c r="R44" s="448">
        <v>598</v>
      </c>
      <c r="S44" s="448">
        <v>0</v>
      </c>
      <c r="T44" s="448">
        <v>598</v>
      </c>
      <c r="U44" s="448">
        <v>0</v>
      </c>
      <c r="V44" s="34">
        <v>598</v>
      </c>
      <c r="W44" s="17"/>
      <c r="X44" s="32">
        <v>0</v>
      </c>
      <c r="Y44" s="33">
        <v>-4</v>
      </c>
      <c r="Z44" s="33">
        <v>-4</v>
      </c>
      <c r="AA44" s="33">
        <v>-7</v>
      </c>
      <c r="AB44" s="33">
        <v>-11</v>
      </c>
      <c r="AC44" s="33">
        <v>0</v>
      </c>
      <c r="AD44" s="34">
        <v>-11</v>
      </c>
      <c r="AE44" s="17"/>
      <c r="AF44" s="32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4">
        <v>0</v>
      </c>
      <c r="AM44" s="17"/>
      <c r="AN44" s="32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4">
        <v>0</v>
      </c>
      <c r="AU44" s="17"/>
      <c r="AV44" s="32">
        <v>0</v>
      </c>
      <c r="AW44" s="33">
        <v>6663</v>
      </c>
      <c r="AX44" s="33">
        <v>6663</v>
      </c>
      <c r="AY44" s="33">
        <v>549</v>
      </c>
      <c r="AZ44" s="33">
        <v>7212</v>
      </c>
      <c r="BA44" s="33">
        <v>-7212</v>
      </c>
      <c r="BB44" s="34">
        <v>0</v>
      </c>
      <c r="BC44" s="6"/>
      <c r="BD44" s="32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4">
        <v>0</v>
      </c>
      <c r="BK44" s="6"/>
      <c r="BL44" s="32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4">
        <v>0</v>
      </c>
      <c r="BS44" s="31"/>
      <c r="BT44" s="32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4">
        <v>0</v>
      </c>
      <c r="CA44" s="31"/>
      <c r="CB44" s="32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4">
        <v>0</v>
      </c>
      <c r="CI44" s="31"/>
      <c r="CJ44" s="32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4">
        <v>0</v>
      </c>
      <c r="CQ44" s="31"/>
      <c r="CR44" s="32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-63</v>
      </c>
      <c r="CX44" s="34">
        <v>-63</v>
      </c>
      <c r="CZ44" s="27"/>
    </row>
    <row r="45" spans="1:104" s="14" customFormat="1" x14ac:dyDescent="0.3">
      <c r="A45" s="16" t="s">
        <v>68</v>
      </c>
      <c r="B45" s="17"/>
      <c r="C45" s="17"/>
      <c r="D45" s="25">
        <v>2133</v>
      </c>
      <c r="E45" s="444">
        <f t="shared" si="0"/>
        <v>6173</v>
      </c>
      <c r="F45" s="21">
        <v>8306</v>
      </c>
      <c r="G45" s="17"/>
      <c r="H45" s="25">
        <v>4585</v>
      </c>
      <c r="I45" s="444">
        <v>6252</v>
      </c>
      <c r="J45" s="444">
        <v>10837</v>
      </c>
      <c r="K45" s="444">
        <v>2723</v>
      </c>
      <c r="L45" s="444">
        <v>13560</v>
      </c>
      <c r="M45" s="444">
        <v>5625</v>
      </c>
      <c r="N45" s="21">
        <v>19185</v>
      </c>
      <c r="O45" s="17"/>
      <c r="P45" s="25">
        <v>3814</v>
      </c>
      <c r="Q45" s="444">
        <v>4873</v>
      </c>
      <c r="R45" s="444">
        <v>8687</v>
      </c>
      <c r="S45" s="444">
        <v>4731</v>
      </c>
      <c r="T45" s="444">
        <v>13418</v>
      </c>
      <c r="U45" s="444">
        <v>1698</v>
      </c>
      <c r="V45" s="21">
        <v>15116</v>
      </c>
      <c r="W45" s="17"/>
      <c r="X45" s="25">
        <v>5472</v>
      </c>
      <c r="Y45" s="20">
        <v>5095</v>
      </c>
      <c r="Z45" s="20">
        <v>10567</v>
      </c>
      <c r="AA45" s="20">
        <v>5747</v>
      </c>
      <c r="AB45" s="20">
        <v>16314</v>
      </c>
      <c r="AC45" s="20">
        <v>3449</v>
      </c>
      <c r="AD45" s="21">
        <v>19763</v>
      </c>
      <c r="AE45" s="17"/>
      <c r="AF45" s="25">
        <v>4573</v>
      </c>
      <c r="AG45" s="20">
        <v>6012</v>
      </c>
      <c r="AH45" s="20">
        <v>10585</v>
      </c>
      <c r="AI45" s="20">
        <v>6454</v>
      </c>
      <c r="AJ45" s="20">
        <v>17039</v>
      </c>
      <c r="AK45" s="20">
        <v>3599</v>
      </c>
      <c r="AL45" s="21">
        <v>20638</v>
      </c>
      <c r="AM45" s="17"/>
      <c r="AN45" s="25">
        <v>5943</v>
      </c>
      <c r="AO45" s="20">
        <v>9461</v>
      </c>
      <c r="AP45" s="20">
        <v>15404</v>
      </c>
      <c r="AQ45" s="20">
        <v>9052</v>
      </c>
      <c r="AR45" s="20">
        <v>24456</v>
      </c>
      <c r="AS45" s="20">
        <v>8085</v>
      </c>
      <c r="AT45" s="21">
        <v>32541</v>
      </c>
      <c r="AU45" s="17"/>
      <c r="AV45" s="25">
        <v>5423</v>
      </c>
      <c r="AW45" s="20">
        <v>8501</v>
      </c>
      <c r="AX45" s="20">
        <v>13924</v>
      </c>
      <c r="AY45" s="20">
        <v>9817</v>
      </c>
      <c r="AZ45" s="20">
        <v>23741</v>
      </c>
      <c r="BA45" s="20">
        <v>8474</v>
      </c>
      <c r="BB45" s="21">
        <v>32215</v>
      </c>
      <c r="BC45" s="12"/>
      <c r="BD45" s="25">
        <v>6423</v>
      </c>
      <c r="BE45" s="20">
        <v>6702</v>
      </c>
      <c r="BF45" s="20">
        <v>13125</v>
      </c>
      <c r="BG45" s="20">
        <v>7108</v>
      </c>
      <c r="BH45" s="20">
        <v>20233</v>
      </c>
      <c r="BI45" s="20">
        <v>6463</v>
      </c>
      <c r="BJ45" s="21">
        <v>26696</v>
      </c>
      <c r="BK45" s="12"/>
      <c r="BL45" s="25">
        <v>5468</v>
      </c>
      <c r="BM45" s="20">
        <v>5367</v>
      </c>
      <c r="BN45" s="40">
        <v>10835</v>
      </c>
      <c r="BO45" s="20">
        <v>6006</v>
      </c>
      <c r="BP45" s="40">
        <v>16841</v>
      </c>
      <c r="BQ45" s="20">
        <v>5815</v>
      </c>
      <c r="BR45" s="41">
        <v>22656</v>
      </c>
      <c r="BS45" s="26"/>
      <c r="BT45" s="25">
        <v>3832</v>
      </c>
      <c r="BU45" s="20">
        <v>4366</v>
      </c>
      <c r="BV45" s="40">
        <v>8198</v>
      </c>
      <c r="BW45" s="20">
        <v>4084</v>
      </c>
      <c r="BX45" s="40">
        <v>12282</v>
      </c>
      <c r="BY45" s="20">
        <v>4670</v>
      </c>
      <c r="BZ45" s="41">
        <v>16952</v>
      </c>
      <c r="CA45" s="26"/>
      <c r="CB45" s="25">
        <v>3177</v>
      </c>
      <c r="CC45" s="20">
        <v>3037</v>
      </c>
      <c r="CD45" s="40">
        <v>6214</v>
      </c>
      <c r="CE45" s="20">
        <v>5221</v>
      </c>
      <c r="CF45" s="40">
        <v>11435</v>
      </c>
      <c r="CG45" s="20">
        <v>4234</v>
      </c>
      <c r="CH45" s="41">
        <v>15669</v>
      </c>
      <c r="CI45" s="26"/>
      <c r="CJ45" s="25">
        <v>3639</v>
      </c>
      <c r="CK45" s="20">
        <v>3373</v>
      </c>
      <c r="CL45" s="40">
        <v>7012</v>
      </c>
      <c r="CM45" s="20">
        <v>2146</v>
      </c>
      <c r="CN45" s="40">
        <v>9158</v>
      </c>
      <c r="CO45" s="20">
        <v>1997</v>
      </c>
      <c r="CP45" s="41">
        <v>11155</v>
      </c>
      <c r="CQ45" s="26"/>
      <c r="CR45" s="25">
        <v>0</v>
      </c>
      <c r="CS45" s="20">
        <v>0</v>
      </c>
      <c r="CT45" s="40">
        <v>0</v>
      </c>
      <c r="CU45" s="20">
        <v>717</v>
      </c>
      <c r="CV45" s="40">
        <v>717</v>
      </c>
      <c r="CW45" s="20">
        <v>3302</v>
      </c>
      <c r="CX45" s="41">
        <v>4019</v>
      </c>
      <c r="CZ45" s="27"/>
    </row>
    <row r="46" spans="1:104" x14ac:dyDescent="0.3">
      <c r="A46" s="5"/>
      <c r="B46" s="17"/>
      <c r="C46" s="17"/>
      <c r="D46" s="25"/>
      <c r="E46" s="444"/>
      <c r="F46" s="21"/>
      <c r="G46" s="17"/>
      <c r="H46" s="25"/>
      <c r="I46" s="444"/>
      <c r="J46" s="444"/>
      <c r="K46" s="444"/>
      <c r="L46" s="444"/>
      <c r="M46" s="444"/>
      <c r="N46" s="21"/>
      <c r="O46" s="17"/>
      <c r="P46" s="25"/>
      <c r="Q46" s="444"/>
      <c r="R46" s="444"/>
      <c r="S46" s="444"/>
      <c r="T46" s="444"/>
      <c r="U46" s="444"/>
      <c r="V46" s="21"/>
      <c r="W46" s="17"/>
      <c r="X46" s="25"/>
      <c r="Y46" s="20"/>
      <c r="Z46" s="20"/>
      <c r="AA46" s="20"/>
      <c r="AB46" s="20"/>
      <c r="AC46" s="20"/>
      <c r="AD46" s="21"/>
      <c r="AE46" s="17"/>
      <c r="AF46" s="25"/>
      <c r="AG46" s="20"/>
      <c r="AH46" s="20"/>
      <c r="AI46" s="20"/>
      <c r="AJ46" s="20"/>
      <c r="AK46" s="20"/>
      <c r="AL46" s="21"/>
      <c r="AM46" s="17"/>
      <c r="AN46" s="25"/>
      <c r="AO46" s="20"/>
      <c r="AP46" s="20"/>
      <c r="AQ46" s="20"/>
      <c r="AR46" s="20"/>
      <c r="AS46" s="20"/>
      <c r="AT46" s="21"/>
      <c r="AU46" s="17"/>
      <c r="AV46" s="25"/>
      <c r="AW46" s="20"/>
      <c r="AX46" s="20"/>
      <c r="AY46" s="20"/>
      <c r="AZ46" s="20"/>
      <c r="BA46" s="20"/>
      <c r="BB46" s="21"/>
      <c r="BC46" s="6"/>
      <c r="BD46" s="25"/>
      <c r="BE46" s="20"/>
      <c r="BF46" s="20"/>
      <c r="BG46" s="20"/>
      <c r="BH46" s="20"/>
      <c r="BI46" s="20"/>
      <c r="BJ46" s="21"/>
      <c r="BK46" s="6"/>
      <c r="BL46" s="25"/>
      <c r="BM46" s="31"/>
      <c r="BN46" s="31"/>
      <c r="BO46" s="31"/>
      <c r="BP46" s="31"/>
      <c r="BQ46" s="31"/>
      <c r="BR46" s="42"/>
      <c r="BS46" s="6"/>
      <c r="BT46" s="25"/>
      <c r="BU46" s="31"/>
      <c r="BV46" s="31"/>
      <c r="BW46" s="31"/>
      <c r="BX46" s="31"/>
      <c r="BY46" s="31"/>
      <c r="BZ46" s="42"/>
      <c r="CA46" s="6"/>
      <c r="CB46" s="25"/>
      <c r="CC46" s="31"/>
      <c r="CD46" s="31"/>
      <c r="CE46" s="31"/>
      <c r="CF46" s="31"/>
      <c r="CG46" s="31"/>
      <c r="CH46" s="42"/>
      <c r="CI46" s="6"/>
      <c r="CJ46" s="25"/>
      <c r="CK46" s="31"/>
      <c r="CL46" s="31"/>
      <c r="CM46" s="31"/>
      <c r="CN46" s="31"/>
      <c r="CO46" s="31"/>
      <c r="CP46" s="42"/>
      <c r="CQ46" s="6"/>
      <c r="CR46" s="25"/>
      <c r="CS46" s="31"/>
      <c r="CT46" s="31"/>
      <c r="CU46" s="31"/>
      <c r="CV46" s="31"/>
      <c r="CW46" s="31"/>
      <c r="CX46" s="42"/>
    </row>
    <row r="47" spans="1:104" x14ac:dyDescent="0.3">
      <c r="A47" s="5"/>
      <c r="B47" s="17"/>
      <c r="C47" s="17"/>
      <c r="D47" s="25"/>
      <c r="E47" s="444"/>
      <c r="F47" s="21"/>
      <c r="G47" s="17"/>
      <c r="H47" s="25"/>
      <c r="I47" s="444"/>
      <c r="J47" s="444"/>
      <c r="K47" s="444"/>
      <c r="L47" s="444"/>
      <c r="M47" s="444"/>
      <c r="N47" s="21"/>
      <c r="O47" s="17"/>
      <c r="P47" s="25"/>
      <c r="Q47" s="444"/>
      <c r="R47" s="444"/>
      <c r="S47" s="444"/>
      <c r="T47" s="444"/>
      <c r="U47" s="444"/>
      <c r="V47" s="21"/>
      <c r="W47" s="17"/>
      <c r="X47" s="25"/>
      <c r="Y47" s="20"/>
      <c r="Z47" s="20"/>
      <c r="AA47" s="20"/>
      <c r="AB47" s="20"/>
      <c r="AC47" s="20"/>
      <c r="AD47" s="21"/>
      <c r="AE47" s="17"/>
      <c r="AF47" s="25"/>
      <c r="AG47" s="20"/>
      <c r="AH47" s="20"/>
      <c r="AI47" s="20"/>
      <c r="AJ47" s="20"/>
      <c r="AK47" s="20"/>
      <c r="AL47" s="21"/>
      <c r="AM47" s="17"/>
      <c r="AN47" s="25"/>
      <c r="AO47" s="20"/>
      <c r="AP47" s="20"/>
      <c r="AQ47" s="20"/>
      <c r="AR47" s="20"/>
      <c r="AS47" s="20"/>
      <c r="AT47" s="21"/>
      <c r="AU47" s="17"/>
      <c r="AV47" s="25"/>
      <c r="AW47" s="20"/>
      <c r="AX47" s="20"/>
      <c r="AY47" s="20"/>
      <c r="AZ47" s="20"/>
      <c r="BA47" s="20"/>
      <c r="BB47" s="21"/>
      <c r="BC47" s="6"/>
      <c r="BD47" s="25"/>
      <c r="BE47" s="20"/>
      <c r="BF47" s="20"/>
      <c r="BG47" s="20"/>
      <c r="BH47" s="20"/>
      <c r="BI47" s="20"/>
      <c r="BJ47" s="21"/>
      <c r="BK47" s="6"/>
      <c r="BL47" s="25"/>
      <c r="BM47" s="31"/>
      <c r="BN47" s="31"/>
      <c r="BO47" s="31"/>
      <c r="BP47" s="31"/>
      <c r="BQ47" s="31"/>
      <c r="BR47" s="42"/>
      <c r="BS47" s="6"/>
      <c r="BT47" s="25"/>
      <c r="BU47" s="31"/>
      <c r="BV47" s="31"/>
      <c r="BW47" s="31"/>
      <c r="BX47" s="31"/>
      <c r="BY47" s="31"/>
      <c r="BZ47" s="42"/>
      <c r="CA47" s="6"/>
      <c r="CB47" s="25"/>
      <c r="CC47" s="31"/>
      <c r="CD47" s="31"/>
      <c r="CE47" s="31"/>
      <c r="CF47" s="31"/>
      <c r="CG47" s="31"/>
      <c r="CH47" s="42"/>
      <c r="CI47" s="6"/>
      <c r="CJ47" s="25"/>
      <c r="CK47" s="31"/>
      <c r="CL47" s="31"/>
      <c r="CM47" s="31"/>
      <c r="CN47" s="31"/>
      <c r="CO47" s="31"/>
      <c r="CP47" s="42"/>
      <c r="CQ47" s="6"/>
      <c r="CR47" s="25"/>
      <c r="CS47" s="31"/>
      <c r="CT47" s="31"/>
      <c r="CU47" s="31"/>
      <c r="CV47" s="31"/>
      <c r="CW47" s="31"/>
      <c r="CX47" s="42"/>
    </row>
    <row r="48" spans="1:104" s="14" customFormat="1" x14ac:dyDescent="0.3">
      <c r="A48" s="16" t="s">
        <v>27</v>
      </c>
      <c r="B48" s="17"/>
      <c r="C48" s="17"/>
      <c r="D48" s="25">
        <v>159312</v>
      </c>
      <c r="E48" s="444">
        <v>160092.15900000001</v>
      </c>
      <c r="F48" s="21"/>
      <c r="G48" s="17"/>
      <c r="H48" s="25">
        <v>162334</v>
      </c>
      <c r="I48" s="444">
        <v>157973</v>
      </c>
      <c r="J48" s="444"/>
      <c r="K48" s="444">
        <v>155788</v>
      </c>
      <c r="L48" s="444"/>
      <c r="M48" s="444">
        <v>157569</v>
      </c>
      <c r="N48" s="21"/>
      <c r="O48" s="17"/>
      <c r="P48" s="25">
        <v>160287</v>
      </c>
      <c r="Q48" s="444">
        <v>158495</v>
      </c>
      <c r="R48" s="444"/>
      <c r="S48" s="444">
        <v>156858</v>
      </c>
      <c r="T48" s="444"/>
      <c r="U48" s="444">
        <v>158553</v>
      </c>
      <c r="V48" s="21"/>
      <c r="W48" s="17"/>
      <c r="X48" s="25">
        <v>175362</v>
      </c>
      <c r="Y48" s="20">
        <v>168178</v>
      </c>
      <c r="Z48" s="20"/>
      <c r="AA48" s="20">
        <v>163138</v>
      </c>
      <c r="AB48" s="20"/>
      <c r="AC48" s="20">
        <v>161638</v>
      </c>
      <c r="AD48" s="21"/>
      <c r="AE48" s="17"/>
      <c r="AF48" s="25">
        <v>178245</v>
      </c>
      <c r="AG48" s="20">
        <v>172744</v>
      </c>
      <c r="AH48" s="20"/>
      <c r="AI48" s="20">
        <v>174457</v>
      </c>
      <c r="AJ48" s="20"/>
      <c r="AK48" s="20">
        <v>171861</v>
      </c>
      <c r="AL48" s="21"/>
      <c r="AM48" s="17"/>
      <c r="AN48" s="25">
        <v>182630</v>
      </c>
      <c r="AO48" s="20">
        <v>186030</v>
      </c>
      <c r="AP48" s="20"/>
      <c r="AQ48" s="20">
        <v>176110</v>
      </c>
      <c r="AR48" s="20"/>
      <c r="AS48" s="20">
        <v>178129</v>
      </c>
      <c r="AT48" s="21"/>
      <c r="AU48" s="17"/>
      <c r="AV48" s="25">
        <v>110618</v>
      </c>
      <c r="AW48" s="20">
        <v>183109</v>
      </c>
      <c r="AX48" s="20"/>
      <c r="AY48" s="20">
        <v>181143</v>
      </c>
      <c r="AZ48" s="20"/>
      <c r="BA48" s="20">
        <v>184398</v>
      </c>
      <c r="BB48" s="21"/>
      <c r="BC48" s="12"/>
      <c r="BD48" s="25">
        <v>117120</v>
      </c>
      <c r="BE48" s="20">
        <v>115217</v>
      </c>
      <c r="BF48" s="20"/>
      <c r="BG48" s="20">
        <v>113044</v>
      </c>
      <c r="BH48" s="20"/>
      <c r="BI48" s="20">
        <v>110468</v>
      </c>
      <c r="BJ48" s="21"/>
      <c r="BK48" s="12"/>
      <c r="BL48" s="25">
        <v>114255</v>
      </c>
      <c r="BM48" s="40">
        <v>111777</v>
      </c>
      <c r="BN48" s="40"/>
      <c r="BO48" s="40">
        <v>114586</v>
      </c>
      <c r="BP48" s="40"/>
      <c r="BQ48" s="40">
        <v>115293</v>
      </c>
      <c r="BR48" s="41"/>
      <c r="BS48" s="26"/>
      <c r="BT48" s="25">
        <v>114844</v>
      </c>
      <c r="BU48" s="40">
        <v>114166</v>
      </c>
      <c r="BV48" s="40"/>
      <c r="BW48" s="40">
        <v>112128</v>
      </c>
      <c r="BX48" s="40"/>
      <c r="BY48" s="40">
        <v>113655</v>
      </c>
      <c r="BZ48" s="41"/>
      <c r="CA48" s="26"/>
      <c r="CB48" s="25">
        <v>115339</v>
      </c>
      <c r="CC48" s="40">
        <v>115839</v>
      </c>
      <c r="CD48" s="40"/>
      <c r="CE48" s="40">
        <v>117330</v>
      </c>
      <c r="CF48" s="40"/>
      <c r="CG48" s="40">
        <v>115683</v>
      </c>
      <c r="CH48" s="41"/>
      <c r="CI48" s="26"/>
      <c r="CJ48" s="25">
        <v>96751</v>
      </c>
      <c r="CK48" s="40">
        <v>94004</v>
      </c>
      <c r="CL48" s="40"/>
      <c r="CM48" s="40">
        <v>94889</v>
      </c>
      <c r="CN48" s="40"/>
      <c r="CO48" s="40">
        <v>115805</v>
      </c>
      <c r="CP48" s="41"/>
      <c r="CQ48" s="26"/>
      <c r="CR48" s="25">
        <v>0</v>
      </c>
      <c r="CS48" s="40">
        <v>0</v>
      </c>
      <c r="CT48" s="40"/>
      <c r="CU48" s="40">
        <v>97989</v>
      </c>
      <c r="CV48" s="40"/>
      <c r="CW48" s="40">
        <v>96021</v>
      </c>
      <c r="CX48" s="41"/>
    </row>
    <row r="49" spans="1:102" s="14" customFormat="1" ht="7.5" customHeight="1" x14ac:dyDescent="0.3">
      <c r="A49" s="16"/>
      <c r="B49" s="17"/>
      <c r="C49" s="17"/>
      <c r="D49" s="25"/>
      <c r="E49" s="444"/>
      <c r="F49" s="21"/>
      <c r="G49" s="17"/>
      <c r="H49" s="25"/>
      <c r="I49" s="444"/>
      <c r="J49" s="444"/>
      <c r="K49" s="444"/>
      <c r="L49" s="444"/>
      <c r="M49" s="444"/>
      <c r="N49" s="21"/>
      <c r="O49" s="17"/>
      <c r="P49" s="25"/>
      <c r="Q49" s="444"/>
      <c r="R49" s="444"/>
      <c r="S49" s="444"/>
      <c r="T49" s="444"/>
      <c r="U49" s="444"/>
      <c r="V49" s="21"/>
      <c r="W49" s="17"/>
      <c r="X49" s="25"/>
      <c r="Y49" s="20"/>
      <c r="Z49" s="20"/>
      <c r="AA49" s="20"/>
      <c r="AB49" s="20"/>
      <c r="AC49" s="20"/>
      <c r="AD49" s="21"/>
      <c r="AE49" s="17"/>
      <c r="AF49" s="25"/>
      <c r="AG49" s="20"/>
      <c r="AH49" s="20"/>
      <c r="AI49" s="20"/>
      <c r="AJ49" s="20"/>
      <c r="AK49" s="20"/>
      <c r="AL49" s="21"/>
      <c r="AM49" s="17"/>
      <c r="AN49" s="25"/>
      <c r="AO49" s="20"/>
      <c r="AP49" s="20"/>
      <c r="AQ49" s="20"/>
      <c r="AR49" s="20"/>
      <c r="AS49" s="20"/>
      <c r="AT49" s="21"/>
      <c r="AU49" s="17"/>
      <c r="AV49" s="25"/>
      <c r="AW49" s="20"/>
      <c r="AX49" s="20"/>
      <c r="AY49" s="20"/>
      <c r="AZ49" s="20"/>
      <c r="BA49" s="20"/>
      <c r="BB49" s="21"/>
      <c r="BC49" s="12"/>
      <c r="BD49" s="25"/>
      <c r="BE49" s="20"/>
      <c r="BF49" s="20"/>
      <c r="BG49" s="20"/>
      <c r="BH49" s="20"/>
      <c r="BI49" s="20"/>
      <c r="BJ49" s="21"/>
      <c r="BK49" s="12"/>
      <c r="BL49" s="25"/>
      <c r="BM49" s="40"/>
      <c r="BN49" s="40"/>
      <c r="BO49" s="26"/>
      <c r="BP49" s="40"/>
      <c r="BQ49" s="40"/>
      <c r="BR49" s="41"/>
      <c r="BS49" s="31"/>
      <c r="BT49" s="25"/>
      <c r="BU49" s="40"/>
      <c r="BV49" s="40"/>
      <c r="BW49" s="26"/>
      <c r="BX49" s="40"/>
      <c r="BY49" s="40"/>
      <c r="BZ49" s="41"/>
      <c r="CA49" s="31"/>
      <c r="CB49" s="25"/>
      <c r="CC49" s="40"/>
      <c r="CD49" s="40"/>
      <c r="CE49" s="26"/>
      <c r="CF49" s="40"/>
      <c r="CG49" s="40"/>
      <c r="CH49" s="41"/>
      <c r="CI49" s="31"/>
      <c r="CJ49" s="25"/>
      <c r="CK49" s="40"/>
      <c r="CL49" s="40"/>
      <c r="CM49" s="26"/>
      <c r="CN49" s="40"/>
      <c r="CO49" s="40"/>
      <c r="CP49" s="41"/>
      <c r="CQ49" s="31"/>
      <c r="CR49" s="25"/>
      <c r="CS49" s="40"/>
      <c r="CT49" s="40"/>
      <c r="CU49" s="26"/>
      <c r="CV49" s="40"/>
      <c r="CW49" s="40"/>
      <c r="CX49" s="41"/>
    </row>
    <row r="50" spans="1:102" ht="15" customHeight="1" outlineLevel="1" x14ac:dyDescent="0.3">
      <c r="A50" s="5" t="s">
        <v>28</v>
      </c>
      <c r="B50" s="17"/>
      <c r="C50" s="17"/>
      <c r="D50" s="28">
        <v>88404</v>
      </c>
      <c r="E50" s="446">
        <v>86640</v>
      </c>
      <c r="F50" s="21"/>
      <c r="G50" s="17"/>
      <c r="H50" s="28">
        <v>33593</v>
      </c>
      <c r="I50" s="446">
        <v>25725</v>
      </c>
      <c r="J50" s="446"/>
      <c r="K50" s="446">
        <v>24326</v>
      </c>
      <c r="L50" s="446"/>
      <c r="M50" s="446">
        <v>23334</v>
      </c>
      <c r="N50" s="30"/>
      <c r="O50" s="17"/>
      <c r="P50" s="28">
        <v>35602</v>
      </c>
      <c r="Q50" s="446">
        <v>33474</v>
      </c>
      <c r="R50" s="446"/>
      <c r="S50" s="446">
        <v>30545</v>
      </c>
      <c r="T50" s="446"/>
      <c r="U50" s="446">
        <v>32032</v>
      </c>
      <c r="V50" s="30"/>
      <c r="W50" s="17"/>
      <c r="X50" s="28">
        <v>53521</v>
      </c>
      <c r="Y50" s="29">
        <v>45558</v>
      </c>
      <c r="Z50" s="29"/>
      <c r="AA50" s="29">
        <v>38735</v>
      </c>
      <c r="AB50" s="29"/>
      <c r="AC50" s="29">
        <v>36325</v>
      </c>
      <c r="AD50" s="30"/>
      <c r="AE50" s="17"/>
      <c r="AF50" s="28">
        <v>65351</v>
      </c>
      <c r="AG50" s="29">
        <v>59370</v>
      </c>
      <c r="AH50" s="29"/>
      <c r="AI50" s="29">
        <v>57037</v>
      </c>
      <c r="AJ50" s="29"/>
      <c r="AK50" s="29">
        <v>55044</v>
      </c>
      <c r="AL50" s="30"/>
      <c r="AM50" s="17"/>
      <c r="AN50" s="28">
        <v>81370</v>
      </c>
      <c r="AO50" s="29">
        <v>76469</v>
      </c>
      <c r="AP50" s="29"/>
      <c r="AQ50" s="29">
        <v>66866</v>
      </c>
      <c r="AR50" s="29"/>
      <c r="AS50" s="29">
        <v>67067</v>
      </c>
      <c r="AT50" s="30"/>
      <c r="AU50" s="17"/>
      <c r="AV50" s="28">
        <v>13924</v>
      </c>
      <c r="AW50" s="29">
        <v>95582</v>
      </c>
      <c r="AX50" s="29"/>
      <c r="AY50" s="29">
        <v>88857</v>
      </c>
      <c r="AZ50" s="29"/>
      <c r="BA50" s="29">
        <v>83929</v>
      </c>
      <c r="BB50" s="30"/>
      <c r="BC50" s="6"/>
      <c r="BD50" s="28">
        <v>33603</v>
      </c>
      <c r="BE50" s="29">
        <v>28661</v>
      </c>
      <c r="BF50" s="29"/>
      <c r="BG50" s="29">
        <v>20250</v>
      </c>
      <c r="BH50" s="29"/>
      <c r="BI50" s="29">
        <v>14815</v>
      </c>
      <c r="BJ50" s="30"/>
      <c r="BK50" s="6"/>
      <c r="BL50" s="28">
        <v>42597</v>
      </c>
      <c r="BM50" s="39">
        <v>37114</v>
      </c>
      <c r="BN50" s="29"/>
      <c r="BO50" s="37">
        <v>35096</v>
      </c>
      <c r="BP50" s="29"/>
      <c r="BQ50" s="39">
        <v>33202</v>
      </c>
      <c r="BR50" s="30"/>
      <c r="BS50" s="31"/>
      <c r="BT50" s="28">
        <v>51881</v>
      </c>
      <c r="BU50" s="39">
        <v>49594</v>
      </c>
      <c r="BV50" s="29"/>
      <c r="BW50" s="37">
        <v>44520</v>
      </c>
      <c r="BX50" s="29"/>
      <c r="BY50" s="39">
        <v>42426</v>
      </c>
      <c r="BZ50" s="30"/>
      <c r="CA50" s="31"/>
      <c r="CB50" s="28">
        <v>59939</v>
      </c>
      <c r="CC50" s="39">
        <v>58838</v>
      </c>
      <c r="CD50" s="29"/>
      <c r="CE50" s="37">
        <v>55578</v>
      </c>
      <c r="CF50" s="29"/>
      <c r="CG50" s="39">
        <v>51931</v>
      </c>
      <c r="CH50" s="30"/>
      <c r="CI50" s="31"/>
      <c r="CJ50" s="28">
        <v>46823</v>
      </c>
      <c r="CK50" s="39">
        <v>43849</v>
      </c>
      <c r="CL50" s="29"/>
      <c r="CM50" s="37">
        <v>44510</v>
      </c>
      <c r="CN50" s="29"/>
      <c r="CO50" s="39">
        <v>58832</v>
      </c>
      <c r="CP50" s="30"/>
      <c r="CQ50" s="31"/>
      <c r="CR50" s="28">
        <v>0</v>
      </c>
      <c r="CS50" s="39">
        <v>0</v>
      </c>
      <c r="CT50" s="29"/>
      <c r="CU50" s="37">
        <v>49013</v>
      </c>
      <c r="CV50" s="29"/>
      <c r="CW50" s="39">
        <v>47902</v>
      </c>
      <c r="CX50" s="30"/>
    </row>
    <row r="51" spans="1:102" s="316" customFormat="1" ht="15" customHeight="1" outlineLevel="1" x14ac:dyDescent="0.3">
      <c r="A51" s="5" t="s">
        <v>30</v>
      </c>
      <c r="B51" s="317"/>
      <c r="C51" s="317"/>
      <c r="D51" s="167">
        <v>20362</v>
      </c>
      <c r="E51" s="447">
        <v>20789</v>
      </c>
      <c r="F51" s="21"/>
      <c r="G51" s="317"/>
      <c r="H51" s="167">
        <v>20261</v>
      </c>
      <c r="I51" s="447">
        <v>21156</v>
      </c>
      <c r="J51" s="447"/>
      <c r="K51" s="447">
        <v>20562</v>
      </c>
      <c r="L51" s="447"/>
      <c r="M51" s="447">
        <v>20913</v>
      </c>
      <c r="N51" s="169"/>
      <c r="O51" s="317"/>
      <c r="P51" s="167">
        <v>17600</v>
      </c>
      <c r="Q51" s="447">
        <v>17425</v>
      </c>
      <c r="R51" s="447"/>
      <c r="S51" s="447">
        <v>18573</v>
      </c>
      <c r="T51" s="447"/>
      <c r="U51" s="447">
        <v>19423</v>
      </c>
      <c r="V51" s="169"/>
      <c r="W51" s="317"/>
      <c r="X51" s="167">
        <v>19612</v>
      </c>
      <c r="Y51" s="168">
        <v>19031</v>
      </c>
      <c r="Z51" s="168"/>
      <c r="AA51" s="168">
        <v>19163</v>
      </c>
      <c r="AB51" s="168"/>
      <c r="AC51" s="168">
        <v>19239</v>
      </c>
      <c r="AD51" s="169"/>
      <c r="AE51" s="317"/>
      <c r="AF51" s="167">
        <v>17475</v>
      </c>
      <c r="AG51" s="168">
        <v>16361</v>
      </c>
      <c r="AH51" s="168"/>
      <c r="AI51" s="168">
        <v>17459</v>
      </c>
      <c r="AJ51" s="168"/>
      <c r="AK51" s="168">
        <v>16273</v>
      </c>
      <c r="AL51" s="169"/>
      <c r="AM51" s="317"/>
      <c r="AN51" s="167">
        <v>23515</v>
      </c>
      <c r="AO51" s="168">
        <v>27474</v>
      </c>
      <c r="AP51" s="168"/>
      <c r="AQ51" s="168">
        <v>26178</v>
      </c>
      <c r="AR51" s="168"/>
      <c r="AS51" s="168">
        <v>16344</v>
      </c>
      <c r="AT51" s="169"/>
      <c r="AU51" s="317"/>
      <c r="AV51" s="167">
        <v>16927</v>
      </c>
      <c r="AW51" s="168">
        <v>15629</v>
      </c>
      <c r="AX51" s="168"/>
      <c r="AY51" s="168">
        <v>18631</v>
      </c>
      <c r="AZ51" s="168"/>
      <c r="BA51" s="168">
        <v>24752</v>
      </c>
      <c r="BB51" s="169"/>
      <c r="BC51" s="314"/>
      <c r="BD51" s="167">
        <v>15834</v>
      </c>
      <c r="BE51" s="168">
        <v>15807</v>
      </c>
      <c r="BF51" s="168"/>
      <c r="BG51" s="168">
        <v>18764</v>
      </c>
      <c r="BH51" s="168"/>
      <c r="BI51" s="168">
        <v>18210</v>
      </c>
      <c r="BJ51" s="169"/>
      <c r="BK51" s="314"/>
      <c r="BL51" s="167">
        <v>13453</v>
      </c>
      <c r="BM51" s="206">
        <v>14732</v>
      </c>
      <c r="BN51" s="168"/>
      <c r="BO51" s="315">
        <v>17292</v>
      </c>
      <c r="BP51" s="168"/>
      <c r="BQ51" s="206">
        <v>17175</v>
      </c>
      <c r="BR51" s="169"/>
      <c r="BS51" s="318"/>
      <c r="BT51" s="167">
        <v>10630</v>
      </c>
      <c r="BU51" s="206">
        <v>10988</v>
      </c>
      <c r="BV51" s="168"/>
      <c r="BW51" s="315">
        <v>12930</v>
      </c>
      <c r="BX51" s="168"/>
      <c r="BY51" s="206">
        <v>15133</v>
      </c>
      <c r="BZ51" s="169"/>
      <c r="CA51" s="318"/>
      <c r="CB51" s="167">
        <v>6996</v>
      </c>
      <c r="CC51" s="206">
        <v>8279</v>
      </c>
      <c r="CD51" s="168"/>
      <c r="CE51" s="315">
        <v>11409</v>
      </c>
      <c r="CF51" s="168"/>
      <c r="CG51" s="206">
        <v>12319</v>
      </c>
      <c r="CH51" s="169"/>
      <c r="CI51" s="318"/>
      <c r="CJ51" s="167">
        <v>5368</v>
      </c>
      <c r="CK51" s="206">
        <v>4886</v>
      </c>
      <c r="CL51" s="168"/>
      <c r="CM51" s="315">
        <v>4151</v>
      </c>
      <c r="CN51" s="168"/>
      <c r="CO51" s="206">
        <v>8631</v>
      </c>
      <c r="CP51" s="169"/>
      <c r="CQ51" s="318"/>
      <c r="CR51" s="167">
        <v>0</v>
      </c>
      <c r="CS51" s="206">
        <v>0</v>
      </c>
      <c r="CT51" s="168"/>
      <c r="CU51" s="315">
        <v>4337</v>
      </c>
      <c r="CV51" s="168"/>
      <c r="CW51" s="206">
        <v>4307</v>
      </c>
      <c r="CX51" s="169"/>
    </row>
    <row r="52" spans="1:102" s="14" customFormat="1" x14ac:dyDescent="0.3">
      <c r="A52" s="16" t="s">
        <v>31</v>
      </c>
      <c r="B52" s="17"/>
      <c r="C52" s="17"/>
      <c r="D52" s="25">
        <v>108766</v>
      </c>
      <c r="E52" s="444">
        <v>107429</v>
      </c>
      <c r="F52" s="21"/>
      <c r="G52" s="17"/>
      <c r="H52" s="25">
        <v>53854</v>
      </c>
      <c r="I52" s="444">
        <v>46881</v>
      </c>
      <c r="J52" s="444"/>
      <c r="K52" s="444">
        <v>44888</v>
      </c>
      <c r="L52" s="444"/>
      <c r="M52" s="444">
        <v>44247</v>
      </c>
      <c r="N52" s="21"/>
      <c r="O52" s="17"/>
      <c r="P52" s="25">
        <v>53202</v>
      </c>
      <c r="Q52" s="444">
        <v>50899</v>
      </c>
      <c r="R52" s="444"/>
      <c r="S52" s="444">
        <v>49118</v>
      </c>
      <c r="T52" s="444"/>
      <c r="U52" s="444">
        <v>51455</v>
      </c>
      <c r="V52" s="21"/>
      <c r="W52" s="17"/>
      <c r="X52" s="25">
        <v>73133</v>
      </c>
      <c r="Y52" s="20">
        <v>64589</v>
      </c>
      <c r="Z52" s="20"/>
      <c r="AA52" s="20">
        <v>57898</v>
      </c>
      <c r="AB52" s="20"/>
      <c r="AC52" s="20">
        <v>55564</v>
      </c>
      <c r="AD52" s="21"/>
      <c r="AE52" s="17"/>
      <c r="AF52" s="25">
        <v>82826</v>
      </c>
      <c r="AG52" s="20">
        <v>75731</v>
      </c>
      <c r="AH52" s="20"/>
      <c r="AI52" s="20">
        <v>74496</v>
      </c>
      <c r="AJ52" s="20"/>
      <c r="AK52" s="20">
        <v>71317</v>
      </c>
      <c r="AL52" s="21"/>
      <c r="AM52" s="17"/>
      <c r="AN52" s="25">
        <v>104885</v>
      </c>
      <c r="AO52" s="20">
        <v>103943</v>
      </c>
      <c r="AP52" s="20"/>
      <c r="AQ52" s="20">
        <v>93044</v>
      </c>
      <c r="AR52" s="20"/>
      <c r="AS52" s="20">
        <v>83411</v>
      </c>
      <c r="AT52" s="21"/>
      <c r="AU52" s="17"/>
      <c r="AV52" s="25">
        <v>30851</v>
      </c>
      <c r="AW52" s="20">
        <v>111211</v>
      </c>
      <c r="AX52" s="20"/>
      <c r="AY52" s="20">
        <v>107488</v>
      </c>
      <c r="AZ52" s="20"/>
      <c r="BA52" s="20">
        <v>108681</v>
      </c>
      <c r="BB52" s="21"/>
      <c r="BC52" s="12"/>
      <c r="BD52" s="25">
        <v>49437</v>
      </c>
      <c r="BE52" s="20">
        <v>44468</v>
      </c>
      <c r="BF52" s="20"/>
      <c r="BG52" s="20">
        <v>39014</v>
      </c>
      <c r="BH52" s="20"/>
      <c r="BI52" s="20">
        <v>33025</v>
      </c>
      <c r="BJ52" s="21"/>
      <c r="BK52" s="12"/>
      <c r="BL52" s="25">
        <v>56050</v>
      </c>
      <c r="BM52" s="40">
        <v>51846</v>
      </c>
      <c r="BN52" s="20"/>
      <c r="BO52" s="40">
        <v>52388</v>
      </c>
      <c r="BP52" s="20"/>
      <c r="BQ52" s="40">
        <v>50377</v>
      </c>
      <c r="BR52" s="21"/>
      <c r="BS52" s="26"/>
      <c r="BT52" s="25">
        <v>62511</v>
      </c>
      <c r="BU52" s="40">
        <v>60582</v>
      </c>
      <c r="BV52" s="20"/>
      <c r="BW52" s="40">
        <v>57450</v>
      </c>
      <c r="BX52" s="20"/>
      <c r="BY52" s="40">
        <v>57559</v>
      </c>
      <c r="BZ52" s="21"/>
      <c r="CA52" s="26"/>
      <c r="CB52" s="25">
        <v>66935</v>
      </c>
      <c r="CC52" s="40">
        <v>67117</v>
      </c>
      <c r="CD52" s="20"/>
      <c r="CE52" s="40">
        <v>66987</v>
      </c>
      <c r="CF52" s="20"/>
      <c r="CG52" s="40">
        <v>64250</v>
      </c>
      <c r="CH52" s="21"/>
      <c r="CI52" s="26"/>
      <c r="CJ52" s="25">
        <v>52191</v>
      </c>
      <c r="CK52" s="40">
        <v>48735</v>
      </c>
      <c r="CL52" s="20"/>
      <c r="CM52" s="40">
        <v>48661</v>
      </c>
      <c r="CN52" s="20"/>
      <c r="CO52" s="40">
        <v>67463</v>
      </c>
      <c r="CP52" s="21"/>
      <c r="CQ52" s="26"/>
      <c r="CR52" s="25">
        <v>0</v>
      </c>
      <c r="CS52" s="40">
        <v>0</v>
      </c>
      <c r="CT52" s="20"/>
      <c r="CU52" s="40">
        <v>53350</v>
      </c>
      <c r="CV52" s="20"/>
      <c r="CW52" s="40">
        <v>52209</v>
      </c>
      <c r="CX52" s="21"/>
    </row>
    <row r="53" spans="1:102" s="14" customFormat="1" ht="5.25" customHeight="1" x14ac:dyDescent="0.3">
      <c r="A53" s="16"/>
      <c r="B53" s="17"/>
      <c r="C53" s="17"/>
      <c r="D53" s="25"/>
      <c r="E53" s="444"/>
      <c r="F53" s="21"/>
      <c r="G53" s="17"/>
      <c r="H53" s="25"/>
      <c r="I53" s="444"/>
      <c r="J53" s="444"/>
      <c r="K53" s="444"/>
      <c r="L53" s="444"/>
      <c r="M53" s="444"/>
      <c r="N53" s="21"/>
      <c r="O53" s="17"/>
      <c r="P53" s="25"/>
      <c r="Q53" s="444"/>
      <c r="R53" s="444"/>
      <c r="S53" s="444"/>
      <c r="T53" s="444"/>
      <c r="U53" s="444"/>
      <c r="V53" s="21"/>
      <c r="W53" s="17"/>
      <c r="X53" s="25"/>
      <c r="Y53" s="20"/>
      <c r="Z53" s="20"/>
      <c r="AA53" s="20"/>
      <c r="AB53" s="20"/>
      <c r="AC53" s="20"/>
      <c r="AD53" s="21"/>
      <c r="AE53" s="17"/>
      <c r="AF53" s="25"/>
      <c r="AG53" s="20"/>
      <c r="AH53" s="20"/>
      <c r="AI53" s="20"/>
      <c r="AJ53" s="20"/>
      <c r="AK53" s="20"/>
      <c r="AL53" s="21"/>
      <c r="AM53" s="17"/>
      <c r="AN53" s="25"/>
      <c r="AO53" s="20"/>
      <c r="AP53" s="20"/>
      <c r="AQ53" s="20"/>
      <c r="AR53" s="20"/>
      <c r="AS53" s="20"/>
      <c r="AT53" s="21"/>
      <c r="AU53" s="17"/>
      <c r="AV53" s="25"/>
      <c r="AW53" s="20"/>
      <c r="AX53" s="20"/>
      <c r="AY53" s="20"/>
      <c r="AZ53" s="20"/>
      <c r="BA53" s="20"/>
      <c r="BB53" s="21"/>
      <c r="BC53" s="12"/>
      <c r="BD53" s="25"/>
      <c r="BE53" s="20"/>
      <c r="BF53" s="20"/>
      <c r="BG53" s="20"/>
      <c r="BH53" s="20"/>
      <c r="BI53" s="20"/>
      <c r="BJ53" s="21"/>
      <c r="BK53" s="12"/>
      <c r="BL53" s="25"/>
      <c r="BM53" s="40"/>
      <c r="BN53" s="20"/>
      <c r="BO53" s="40"/>
      <c r="BP53" s="20"/>
      <c r="BQ53" s="40"/>
      <c r="BR53" s="21"/>
      <c r="BS53" s="31"/>
      <c r="BT53" s="25"/>
      <c r="BU53" s="40"/>
      <c r="BV53" s="20"/>
      <c r="BW53" s="40"/>
      <c r="BX53" s="20"/>
      <c r="BY53" s="40"/>
      <c r="BZ53" s="21"/>
      <c r="CA53" s="31"/>
      <c r="CB53" s="25"/>
      <c r="CC53" s="40"/>
      <c r="CD53" s="20"/>
      <c r="CE53" s="40"/>
      <c r="CF53" s="20"/>
      <c r="CG53" s="40"/>
      <c r="CH53" s="21"/>
      <c r="CI53" s="31"/>
      <c r="CJ53" s="25"/>
      <c r="CK53" s="40"/>
      <c r="CL53" s="20"/>
      <c r="CM53" s="40"/>
      <c r="CN53" s="20"/>
      <c r="CO53" s="40"/>
      <c r="CP53" s="21"/>
      <c r="CQ53" s="31"/>
      <c r="CR53" s="25"/>
      <c r="CS53" s="40"/>
      <c r="CT53" s="20"/>
      <c r="CU53" s="40"/>
      <c r="CV53" s="20"/>
      <c r="CW53" s="40"/>
      <c r="CX53" s="21"/>
    </row>
    <row r="54" spans="1:102" s="14" customFormat="1" x14ac:dyDescent="0.3">
      <c r="A54" s="16" t="s">
        <v>39</v>
      </c>
      <c r="B54" s="17"/>
      <c r="C54" s="17"/>
      <c r="D54" s="25">
        <v>50546</v>
      </c>
      <c r="E54" s="444">
        <v>52663</v>
      </c>
      <c r="F54" s="21"/>
      <c r="G54" s="17"/>
      <c r="H54" s="25">
        <v>108480</v>
      </c>
      <c r="I54" s="444">
        <v>111092</v>
      </c>
      <c r="J54" s="444"/>
      <c r="K54" s="444">
        <v>110900</v>
      </c>
      <c r="L54" s="444"/>
      <c r="M54" s="444">
        <v>113322</v>
      </c>
      <c r="N54" s="21"/>
      <c r="O54" s="17"/>
      <c r="P54" s="25">
        <v>107085</v>
      </c>
      <c r="Q54" s="444">
        <v>107596</v>
      </c>
      <c r="R54" s="444"/>
      <c r="S54" s="444">
        <v>107740</v>
      </c>
      <c r="T54" s="444"/>
      <c r="U54" s="444">
        <v>107098</v>
      </c>
      <c r="V54" s="21"/>
      <c r="W54" s="17"/>
      <c r="X54" s="25">
        <v>102229</v>
      </c>
      <c r="Y54" s="20">
        <v>103589</v>
      </c>
      <c r="Z54" s="20"/>
      <c r="AA54" s="20">
        <v>105240</v>
      </c>
      <c r="AB54" s="20"/>
      <c r="AC54" s="20">
        <v>106074</v>
      </c>
      <c r="AD54" s="21"/>
      <c r="AE54" s="17"/>
      <c r="AF54" s="25">
        <v>95419</v>
      </c>
      <c r="AG54" s="20">
        <v>97013</v>
      </c>
      <c r="AH54" s="20"/>
      <c r="AI54" s="20">
        <v>99961</v>
      </c>
      <c r="AJ54" s="20"/>
      <c r="AK54" s="20">
        <v>100544</v>
      </c>
      <c r="AL54" s="21"/>
      <c r="AM54" s="17"/>
      <c r="AN54" s="25">
        <v>77745</v>
      </c>
      <c r="AO54" s="20">
        <v>82087</v>
      </c>
      <c r="AP54" s="20"/>
      <c r="AQ54" s="20">
        <v>83066</v>
      </c>
      <c r="AR54" s="20"/>
      <c r="AS54" s="20">
        <v>94718</v>
      </c>
      <c r="AT54" s="21"/>
      <c r="AU54" s="17"/>
      <c r="AV54" s="25">
        <v>79767</v>
      </c>
      <c r="AW54" s="20">
        <v>71898</v>
      </c>
      <c r="AX54" s="20"/>
      <c r="AY54" s="20">
        <v>73655</v>
      </c>
      <c r="AZ54" s="20"/>
      <c r="BA54" s="20">
        <v>75717</v>
      </c>
      <c r="BB54" s="21"/>
      <c r="BC54" s="12"/>
      <c r="BD54" s="25">
        <v>67683</v>
      </c>
      <c r="BE54" s="20">
        <v>70749</v>
      </c>
      <c r="BF54" s="20"/>
      <c r="BG54" s="20">
        <v>74030</v>
      </c>
      <c r="BH54" s="20"/>
      <c r="BI54" s="20">
        <v>77443</v>
      </c>
      <c r="BJ54" s="21"/>
      <c r="BK54" s="12"/>
      <c r="BL54" s="25">
        <v>58205</v>
      </c>
      <c r="BM54" s="40">
        <v>59931</v>
      </c>
      <c r="BN54" s="20"/>
      <c r="BO54" s="40">
        <v>62198</v>
      </c>
      <c r="BP54" s="20"/>
      <c r="BQ54" s="40">
        <v>64916</v>
      </c>
      <c r="BR54" s="21"/>
      <c r="BS54" s="26"/>
      <c r="BT54" s="25">
        <v>52333</v>
      </c>
      <c r="BU54" s="40">
        <v>53584</v>
      </c>
      <c r="BV54" s="20"/>
      <c r="BW54" s="40">
        <v>54678</v>
      </c>
      <c r="BX54" s="20"/>
      <c r="BY54" s="40">
        <v>56096</v>
      </c>
      <c r="BZ54" s="21"/>
      <c r="CA54" s="26"/>
      <c r="CB54" s="25">
        <v>48404</v>
      </c>
      <c r="CC54" s="40">
        <v>48722</v>
      </c>
      <c r="CD54" s="20"/>
      <c r="CE54" s="40">
        <v>50343</v>
      </c>
      <c r="CF54" s="20"/>
      <c r="CG54" s="40">
        <v>51433</v>
      </c>
      <c r="CH54" s="21"/>
      <c r="CI54" s="26"/>
      <c r="CJ54" s="25">
        <v>44560</v>
      </c>
      <c r="CK54" s="40">
        <v>45269</v>
      </c>
      <c r="CL54" s="20"/>
      <c r="CM54" s="40">
        <v>46228</v>
      </c>
      <c r="CN54" s="20"/>
      <c r="CO54" s="40">
        <v>48342</v>
      </c>
      <c r="CP54" s="21"/>
      <c r="CQ54" s="26"/>
      <c r="CR54" s="25">
        <v>0</v>
      </c>
      <c r="CS54" s="40">
        <v>0</v>
      </c>
      <c r="CT54" s="20"/>
      <c r="CU54" s="40">
        <v>44639</v>
      </c>
      <c r="CV54" s="20"/>
      <c r="CW54" s="40">
        <v>43812</v>
      </c>
      <c r="CX54" s="21"/>
    </row>
    <row r="55" spans="1:102" ht="7.5" customHeight="1" x14ac:dyDescent="0.3">
      <c r="A55" s="5"/>
      <c r="B55" s="17"/>
      <c r="C55" s="17"/>
      <c r="D55" s="25"/>
      <c r="E55" s="444"/>
      <c r="F55" s="21"/>
      <c r="G55" s="17"/>
      <c r="H55" s="25"/>
      <c r="I55" s="444"/>
      <c r="J55" s="444"/>
      <c r="K55" s="444"/>
      <c r="L55" s="444"/>
      <c r="M55" s="444"/>
      <c r="N55" s="21"/>
      <c r="O55" s="17"/>
      <c r="P55" s="25"/>
      <c r="Q55" s="444"/>
      <c r="R55" s="444"/>
      <c r="S55" s="444"/>
      <c r="T55" s="444"/>
      <c r="U55" s="444"/>
      <c r="V55" s="21"/>
      <c r="W55" s="17"/>
      <c r="X55" s="25"/>
      <c r="Y55" s="20"/>
      <c r="Z55" s="20"/>
      <c r="AA55" s="20"/>
      <c r="AB55" s="20"/>
      <c r="AC55" s="20"/>
      <c r="AD55" s="21"/>
      <c r="AE55" s="17"/>
      <c r="AF55" s="25"/>
      <c r="AG55" s="20"/>
      <c r="AH55" s="20"/>
      <c r="AI55" s="20"/>
      <c r="AJ55" s="20"/>
      <c r="AK55" s="20"/>
      <c r="AL55" s="21"/>
      <c r="AM55" s="17"/>
      <c r="AN55" s="25"/>
      <c r="AO55" s="20"/>
      <c r="AP55" s="20"/>
      <c r="AQ55" s="20"/>
      <c r="AR55" s="20"/>
      <c r="AS55" s="20"/>
      <c r="AT55" s="21"/>
      <c r="AU55" s="17"/>
      <c r="AV55" s="25"/>
      <c r="AW55" s="20"/>
      <c r="AX55" s="20"/>
      <c r="AY55" s="20"/>
      <c r="AZ55" s="20"/>
      <c r="BA55" s="20"/>
      <c r="BB55" s="21"/>
      <c r="BC55" s="6"/>
      <c r="BD55" s="25"/>
      <c r="BE55" s="20"/>
      <c r="BF55" s="20"/>
      <c r="BG55" s="20"/>
      <c r="BH55" s="20"/>
      <c r="BI55" s="20"/>
      <c r="BJ55" s="21"/>
      <c r="BK55" s="6"/>
      <c r="BL55" s="25"/>
      <c r="BM55" s="37"/>
      <c r="BN55" s="37"/>
      <c r="BO55" s="37"/>
      <c r="BP55" s="37"/>
      <c r="BQ55" s="37"/>
      <c r="BR55" s="38"/>
      <c r="BS55" s="6"/>
      <c r="BT55" s="25"/>
      <c r="BU55" s="37"/>
      <c r="BV55" s="37"/>
      <c r="BW55" s="37"/>
      <c r="BX55" s="37"/>
      <c r="BY55" s="37"/>
      <c r="BZ55" s="38"/>
      <c r="CA55" s="6"/>
      <c r="CB55" s="25"/>
      <c r="CC55" s="37"/>
      <c r="CD55" s="37"/>
      <c r="CE55" s="37"/>
      <c r="CF55" s="37"/>
      <c r="CG55" s="37"/>
      <c r="CH55" s="38"/>
      <c r="CI55" s="6"/>
      <c r="CJ55" s="25"/>
      <c r="CK55" s="37"/>
      <c r="CL55" s="37"/>
      <c r="CM55" s="37"/>
      <c r="CN55" s="37"/>
      <c r="CO55" s="37"/>
      <c r="CP55" s="38"/>
      <c r="CQ55" s="6"/>
      <c r="CR55" s="25"/>
      <c r="CS55" s="37"/>
      <c r="CT55" s="37"/>
      <c r="CU55" s="37"/>
      <c r="CV55" s="37"/>
      <c r="CW55" s="37"/>
      <c r="CX55" s="38"/>
    </row>
    <row r="56" spans="1:102" s="14" customFormat="1" x14ac:dyDescent="0.3">
      <c r="A56" s="16" t="s">
        <v>69</v>
      </c>
      <c r="B56" s="17"/>
      <c r="C56" s="17"/>
      <c r="D56" s="406">
        <v>131</v>
      </c>
      <c r="E56" s="503">
        <f>F56-D56</f>
        <v>409</v>
      </c>
      <c r="F56" s="612">
        <v>540</v>
      </c>
      <c r="G56" s="17"/>
      <c r="H56" s="406">
        <v>0</v>
      </c>
      <c r="I56" s="503">
        <v>0</v>
      </c>
      <c r="J56" s="503">
        <v>0</v>
      </c>
      <c r="K56" s="503">
        <v>0</v>
      </c>
      <c r="L56" s="503">
        <v>0</v>
      </c>
      <c r="M56" s="503">
        <v>0</v>
      </c>
      <c r="N56" s="407">
        <v>0</v>
      </c>
      <c r="O56" s="17"/>
      <c r="P56" s="25">
        <v>98</v>
      </c>
      <c r="Q56" s="491">
        <v>26</v>
      </c>
      <c r="R56" s="444">
        <v>124</v>
      </c>
      <c r="S56" s="444">
        <v>250</v>
      </c>
      <c r="T56" s="444">
        <v>374</v>
      </c>
      <c r="U56" s="444">
        <v>108</v>
      </c>
      <c r="V56" s="21">
        <v>482</v>
      </c>
      <c r="W56" s="17"/>
      <c r="X56" s="25">
        <v>71</v>
      </c>
      <c r="Y56" s="108">
        <v>166</v>
      </c>
      <c r="Z56" s="20">
        <v>237</v>
      </c>
      <c r="AA56" s="108">
        <v>346</v>
      </c>
      <c r="AB56" s="20">
        <v>583</v>
      </c>
      <c r="AC56" s="108">
        <v>22</v>
      </c>
      <c r="AD56" s="21">
        <v>605</v>
      </c>
      <c r="AE56" s="17"/>
      <c r="AF56" s="25">
        <v>288</v>
      </c>
      <c r="AG56" s="108">
        <v>119</v>
      </c>
      <c r="AH56" s="20">
        <v>407</v>
      </c>
      <c r="AI56" s="108">
        <v>239</v>
      </c>
      <c r="AJ56" s="20">
        <v>646</v>
      </c>
      <c r="AK56" s="108">
        <v>91</v>
      </c>
      <c r="AL56" s="21">
        <v>737</v>
      </c>
      <c r="AM56" s="17"/>
      <c r="AN56" s="25">
        <v>137</v>
      </c>
      <c r="AO56" s="108">
        <v>353</v>
      </c>
      <c r="AP56" s="20">
        <v>490</v>
      </c>
      <c r="AQ56" s="108">
        <v>298</v>
      </c>
      <c r="AR56" s="20">
        <v>788</v>
      </c>
      <c r="AS56" s="108">
        <v>253</v>
      </c>
      <c r="AT56" s="21">
        <v>1041</v>
      </c>
      <c r="AU56" s="17"/>
      <c r="AV56" s="25">
        <v>45</v>
      </c>
      <c r="AW56" s="20">
        <v>176</v>
      </c>
      <c r="AX56" s="20">
        <v>221</v>
      </c>
      <c r="AY56" s="20">
        <v>220</v>
      </c>
      <c r="AZ56" s="20">
        <v>441</v>
      </c>
      <c r="BA56" s="20">
        <v>385</v>
      </c>
      <c r="BB56" s="21">
        <v>826</v>
      </c>
      <c r="BC56" s="12"/>
      <c r="BD56" s="25">
        <v>875</v>
      </c>
      <c r="BE56" s="20">
        <v>59</v>
      </c>
      <c r="BF56" s="20">
        <v>934</v>
      </c>
      <c r="BG56" s="20">
        <v>399</v>
      </c>
      <c r="BH56" s="20">
        <v>1333</v>
      </c>
      <c r="BI56" s="20">
        <v>210</v>
      </c>
      <c r="BJ56" s="21">
        <v>1543</v>
      </c>
      <c r="BK56" s="12"/>
      <c r="BL56" s="25">
        <v>87</v>
      </c>
      <c r="BM56" s="40">
        <v>28</v>
      </c>
      <c r="BN56" s="40">
        <v>115</v>
      </c>
      <c r="BO56" s="40">
        <v>183</v>
      </c>
      <c r="BP56" s="40">
        <v>298</v>
      </c>
      <c r="BQ56" s="40">
        <v>614</v>
      </c>
      <c r="BR56" s="41">
        <v>912</v>
      </c>
      <c r="BS56" s="31"/>
      <c r="BT56" s="25">
        <v>334</v>
      </c>
      <c r="BU56" s="40">
        <v>381</v>
      </c>
      <c r="BV56" s="40">
        <v>715</v>
      </c>
      <c r="BW56" s="40">
        <v>352</v>
      </c>
      <c r="BX56" s="40">
        <v>1067</v>
      </c>
      <c r="BY56" s="40">
        <v>437</v>
      </c>
      <c r="BZ56" s="41">
        <v>1504</v>
      </c>
      <c r="CA56" s="31"/>
      <c r="CB56" s="25">
        <v>61</v>
      </c>
      <c r="CC56" s="40">
        <v>143</v>
      </c>
      <c r="CD56" s="40">
        <v>204</v>
      </c>
      <c r="CE56" s="40">
        <v>259</v>
      </c>
      <c r="CF56" s="40">
        <v>463</v>
      </c>
      <c r="CG56" s="40">
        <v>380</v>
      </c>
      <c r="CH56" s="41">
        <v>843</v>
      </c>
      <c r="CI56" s="31"/>
      <c r="CJ56" s="25">
        <v>185</v>
      </c>
      <c r="CK56" s="40">
        <v>203</v>
      </c>
      <c r="CL56" s="40">
        <v>388</v>
      </c>
      <c r="CM56" s="40">
        <v>348</v>
      </c>
      <c r="CN56" s="40">
        <v>736</v>
      </c>
      <c r="CO56" s="40">
        <v>260</v>
      </c>
      <c r="CP56" s="41">
        <v>996</v>
      </c>
      <c r="CQ56" s="31"/>
      <c r="CR56" s="25">
        <v>0</v>
      </c>
      <c r="CS56" s="40">
        <v>0</v>
      </c>
      <c r="CT56" s="40">
        <v>0</v>
      </c>
      <c r="CU56" s="40">
        <v>62</v>
      </c>
      <c r="CV56" s="40">
        <v>62</v>
      </c>
      <c r="CW56" s="40">
        <v>13</v>
      </c>
      <c r="CX56" s="41">
        <v>75</v>
      </c>
    </row>
    <row r="57" spans="1:102" s="14" customFormat="1" ht="10.5" customHeight="1" x14ac:dyDescent="0.3">
      <c r="A57" s="16"/>
      <c r="B57" s="17"/>
      <c r="C57" s="17"/>
      <c r="D57" s="406"/>
      <c r="E57" s="503"/>
      <c r="F57" s="407"/>
      <c r="G57" s="17"/>
      <c r="H57" s="406"/>
      <c r="I57" s="503"/>
      <c r="J57" s="503"/>
      <c r="K57" s="503"/>
      <c r="L57" s="503"/>
      <c r="M57" s="503"/>
      <c r="N57" s="407"/>
      <c r="O57" s="17"/>
      <c r="P57" s="25"/>
      <c r="Q57" s="491"/>
      <c r="R57" s="444"/>
      <c r="S57" s="444"/>
      <c r="T57" s="444"/>
      <c r="U57" s="444"/>
      <c r="V57" s="21"/>
      <c r="W57" s="17"/>
      <c r="X57" s="25"/>
      <c r="Y57" s="108"/>
      <c r="Z57" s="20"/>
      <c r="AA57" s="108"/>
      <c r="AB57" s="20"/>
      <c r="AC57" s="108"/>
      <c r="AD57" s="21"/>
      <c r="AE57" s="17"/>
      <c r="AF57" s="25"/>
      <c r="AG57" s="108"/>
      <c r="AH57" s="20"/>
      <c r="AI57" s="108"/>
      <c r="AJ57" s="20"/>
      <c r="AK57" s="108"/>
      <c r="AL57" s="21"/>
      <c r="AM57" s="17"/>
      <c r="AN57" s="25"/>
      <c r="AO57" s="108"/>
      <c r="AP57" s="20"/>
      <c r="AQ57" s="108"/>
      <c r="AR57" s="20"/>
      <c r="AS57" s="108"/>
      <c r="AT57" s="21"/>
      <c r="AU57" s="17"/>
      <c r="AV57" s="25"/>
      <c r="AW57" s="20"/>
      <c r="AX57" s="20"/>
      <c r="AY57" s="20"/>
      <c r="AZ57" s="20"/>
      <c r="BA57" s="20"/>
      <c r="BB57" s="21"/>
      <c r="BC57" s="12"/>
      <c r="BD57" s="25"/>
      <c r="BE57" s="20"/>
      <c r="BF57" s="20"/>
      <c r="BG57" s="20"/>
      <c r="BH57" s="20"/>
      <c r="BI57" s="20"/>
      <c r="BJ57" s="21"/>
      <c r="BK57" s="12"/>
      <c r="BL57" s="25"/>
      <c r="BM57" s="40"/>
      <c r="BN57" s="40"/>
      <c r="BO57" s="40"/>
      <c r="BP57" s="40"/>
      <c r="BQ57" s="40"/>
      <c r="BR57" s="41"/>
      <c r="BS57" s="31"/>
      <c r="BT57" s="25"/>
      <c r="BU57" s="40"/>
      <c r="BV57" s="40"/>
      <c r="BW57" s="40"/>
      <c r="BX57" s="40"/>
      <c r="BY57" s="40"/>
      <c r="BZ57" s="41"/>
      <c r="CA57" s="31"/>
      <c r="CB57" s="25"/>
      <c r="CC57" s="40"/>
      <c r="CD57" s="40"/>
      <c r="CE57" s="40"/>
      <c r="CF57" s="40"/>
      <c r="CG57" s="40"/>
      <c r="CH57" s="41"/>
      <c r="CI57" s="31"/>
      <c r="CJ57" s="25"/>
      <c r="CK57" s="40"/>
      <c r="CL57" s="40"/>
      <c r="CM57" s="40"/>
      <c r="CN57" s="40"/>
      <c r="CO57" s="40"/>
      <c r="CP57" s="41"/>
      <c r="CQ57" s="31"/>
      <c r="CR57" s="25"/>
      <c r="CS57" s="40"/>
      <c r="CT57" s="40"/>
      <c r="CU57" s="40"/>
      <c r="CV57" s="40"/>
      <c r="CW57" s="40"/>
      <c r="CX57" s="41"/>
    </row>
    <row r="58" spans="1:102" s="14" customFormat="1" x14ac:dyDescent="0.3">
      <c r="A58" s="457" t="s">
        <v>217</v>
      </c>
      <c r="B58" s="17"/>
      <c r="C58" s="17"/>
      <c r="D58" s="406">
        <v>0</v>
      </c>
      <c r="E58" s="503"/>
      <c r="F58" s="407"/>
      <c r="G58" s="17"/>
      <c r="H58" s="406">
        <v>30</v>
      </c>
      <c r="I58" s="503">
        <f>J58-H58</f>
        <v>28</v>
      </c>
      <c r="J58" s="503">
        <v>58</v>
      </c>
      <c r="K58" s="503">
        <f>L58-J58</f>
        <v>86</v>
      </c>
      <c r="L58" s="503">
        <v>144</v>
      </c>
      <c r="M58" s="503">
        <f>N58-L58</f>
        <v>130</v>
      </c>
      <c r="N58" s="407">
        <v>274</v>
      </c>
      <c r="O58" s="17"/>
      <c r="P58" s="25">
        <v>0</v>
      </c>
      <c r="Q58" s="491">
        <v>0</v>
      </c>
      <c r="R58" s="444">
        <v>0</v>
      </c>
      <c r="S58" s="444">
        <v>0</v>
      </c>
      <c r="T58" s="444">
        <v>0</v>
      </c>
      <c r="U58" s="444">
        <v>0</v>
      </c>
      <c r="V58" s="21">
        <v>0</v>
      </c>
      <c r="W58" s="17"/>
      <c r="X58" s="25">
        <v>0</v>
      </c>
      <c r="Y58" s="108">
        <v>0</v>
      </c>
      <c r="Z58" s="20">
        <v>0</v>
      </c>
      <c r="AA58" s="108">
        <v>0</v>
      </c>
      <c r="AB58" s="20">
        <v>0</v>
      </c>
      <c r="AC58" s="108">
        <v>0</v>
      </c>
      <c r="AD58" s="21">
        <v>0</v>
      </c>
      <c r="AE58" s="17"/>
      <c r="AF58" s="25">
        <v>0</v>
      </c>
      <c r="AG58" s="108">
        <v>0</v>
      </c>
      <c r="AH58" s="20">
        <v>0</v>
      </c>
      <c r="AI58" s="108">
        <v>0</v>
      </c>
      <c r="AJ58" s="20">
        <v>0</v>
      </c>
      <c r="AK58" s="108">
        <v>0</v>
      </c>
      <c r="AL58" s="21">
        <v>0</v>
      </c>
      <c r="AM58" s="17"/>
      <c r="AN58" s="25">
        <v>0</v>
      </c>
      <c r="AO58" s="108">
        <v>0</v>
      </c>
      <c r="AP58" s="20">
        <v>0</v>
      </c>
      <c r="AQ58" s="108">
        <v>0</v>
      </c>
      <c r="AR58" s="20">
        <v>0</v>
      </c>
      <c r="AS58" s="108">
        <v>0</v>
      </c>
      <c r="AT58" s="21">
        <v>0</v>
      </c>
      <c r="AU58" s="17"/>
      <c r="AV58" s="25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1">
        <v>0</v>
      </c>
      <c r="BC58" s="12"/>
      <c r="BD58" s="25"/>
      <c r="BE58" s="20"/>
      <c r="BF58" s="20"/>
      <c r="BG58" s="20"/>
      <c r="BH58" s="20"/>
      <c r="BI58" s="20"/>
      <c r="BJ58" s="21"/>
      <c r="BK58" s="12"/>
      <c r="BL58" s="25"/>
      <c r="BM58" s="40"/>
      <c r="BN58" s="40"/>
      <c r="BO58" s="40"/>
      <c r="BP58" s="40"/>
      <c r="BQ58" s="40"/>
      <c r="BR58" s="41"/>
      <c r="BS58" s="31"/>
      <c r="BT58" s="25"/>
      <c r="BU58" s="40"/>
      <c r="BV58" s="40"/>
      <c r="BW58" s="40"/>
      <c r="BX58" s="40"/>
      <c r="BY58" s="40"/>
      <c r="BZ58" s="41"/>
      <c r="CA58" s="31"/>
      <c r="CB58" s="25"/>
      <c r="CC58" s="40"/>
      <c r="CD58" s="40"/>
      <c r="CE58" s="40"/>
      <c r="CF58" s="40"/>
      <c r="CG58" s="40"/>
      <c r="CH58" s="41"/>
      <c r="CI58" s="31"/>
      <c r="CJ58" s="25"/>
      <c r="CK58" s="40"/>
      <c r="CL58" s="40"/>
      <c r="CM58" s="40"/>
      <c r="CN58" s="40"/>
      <c r="CO58" s="40"/>
      <c r="CP58" s="41"/>
      <c r="CQ58" s="31"/>
      <c r="CR58" s="25"/>
      <c r="CS58" s="40"/>
      <c r="CT58" s="40"/>
      <c r="CU58" s="40"/>
      <c r="CV58" s="40"/>
      <c r="CW58" s="40"/>
      <c r="CX58" s="41"/>
    </row>
    <row r="59" spans="1:102" s="14" customFormat="1" x14ac:dyDescent="0.3">
      <c r="A59" s="16"/>
      <c r="B59" s="17"/>
      <c r="C59" s="17"/>
      <c r="D59" s="25"/>
      <c r="E59" s="444"/>
      <c r="F59" s="21"/>
      <c r="G59" s="17"/>
      <c r="H59" s="25"/>
      <c r="I59" s="444"/>
      <c r="J59" s="444"/>
      <c r="K59" s="444"/>
      <c r="L59" s="444"/>
      <c r="M59" s="444"/>
      <c r="N59" s="21"/>
      <c r="O59" s="17"/>
      <c r="P59" s="25"/>
      <c r="Q59" s="444"/>
      <c r="R59" s="444"/>
      <c r="S59" s="444"/>
      <c r="T59" s="444"/>
      <c r="U59" s="444"/>
      <c r="V59" s="21"/>
      <c r="W59" s="17"/>
      <c r="X59" s="25"/>
      <c r="Y59" s="20"/>
      <c r="Z59" s="20"/>
      <c r="AA59" s="20"/>
      <c r="AB59" s="20"/>
      <c r="AC59" s="20"/>
      <c r="AD59" s="21"/>
      <c r="AE59" s="17"/>
      <c r="AF59" s="25"/>
      <c r="AG59" s="20"/>
      <c r="AH59" s="20"/>
      <c r="AI59" s="20"/>
      <c r="AJ59" s="20"/>
      <c r="AK59" s="20"/>
      <c r="AL59" s="21"/>
      <c r="AM59" s="17"/>
      <c r="AN59" s="25"/>
      <c r="AO59" s="20"/>
      <c r="AP59" s="20"/>
      <c r="AQ59" s="20"/>
      <c r="AR59" s="20"/>
      <c r="AS59" s="20"/>
      <c r="AT59" s="21"/>
      <c r="AU59" s="17"/>
      <c r="AV59" s="25"/>
      <c r="AW59" s="20"/>
      <c r="AX59" s="20"/>
      <c r="AY59" s="20"/>
      <c r="AZ59" s="20"/>
      <c r="BA59" s="20"/>
      <c r="BB59" s="21"/>
      <c r="BC59" s="12"/>
      <c r="BD59" s="25"/>
      <c r="BE59" s="20"/>
      <c r="BF59" s="20"/>
      <c r="BG59" s="20"/>
      <c r="BH59" s="20"/>
      <c r="BI59" s="20"/>
      <c r="BJ59" s="21"/>
      <c r="BK59" s="12"/>
      <c r="BL59" s="25"/>
      <c r="BM59" s="40"/>
      <c r="BN59" s="40"/>
      <c r="BO59" s="26"/>
      <c r="BP59" s="40"/>
      <c r="BQ59" s="40"/>
      <c r="BR59" s="41"/>
      <c r="BS59" s="31"/>
      <c r="BT59" s="25"/>
      <c r="BU59" s="40"/>
      <c r="BV59" s="40"/>
      <c r="BW59" s="26"/>
      <c r="BX59" s="40"/>
      <c r="BY59" s="40"/>
      <c r="BZ59" s="41"/>
      <c r="CA59" s="31"/>
      <c r="CB59" s="25"/>
      <c r="CC59" s="40"/>
      <c r="CD59" s="40"/>
      <c r="CE59" s="26"/>
      <c r="CF59" s="40"/>
      <c r="CG59" s="40"/>
      <c r="CH59" s="41"/>
      <c r="CI59" s="31"/>
      <c r="CJ59" s="25"/>
      <c r="CK59" s="40"/>
      <c r="CL59" s="40"/>
      <c r="CM59" s="26"/>
      <c r="CN59" s="40"/>
      <c r="CO59" s="40"/>
      <c r="CP59" s="41"/>
      <c r="CQ59" s="31"/>
      <c r="CR59" s="25"/>
      <c r="CS59" s="40"/>
      <c r="CT59" s="40"/>
      <c r="CU59" s="26"/>
      <c r="CV59" s="40"/>
      <c r="CW59" s="40"/>
      <c r="CX59" s="41"/>
    </row>
    <row r="60" spans="1:102" s="14" customFormat="1" x14ac:dyDescent="0.3">
      <c r="A60" s="44" t="s">
        <v>70</v>
      </c>
      <c r="B60" s="17"/>
      <c r="C60" s="17"/>
      <c r="D60" s="25"/>
      <c r="E60" s="444"/>
      <c r="F60" s="21"/>
      <c r="G60" s="17"/>
      <c r="H60" s="25"/>
      <c r="I60" s="444"/>
      <c r="J60" s="444"/>
      <c r="K60" s="444"/>
      <c r="L60" s="444"/>
      <c r="M60" s="444"/>
      <c r="N60" s="21"/>
      <c r="O60" s="17"/>
      <c r="P60" s="25"/>
      <c r="Q60" s="444"/>
      <c r="R60" s="444"/>
      <c r="S60" s="444"/>
      <c r="T60" s="444"/>
      <c r="U60" s="444"/>
      <c r="V60" s="21"/>
      <c r="W60" s="17"/>
      <c r="X60" s="25"/>
      <c r="Y60" s="20"/>
      <c r="Z60" s="20"/>
      <c r="AA60" s="20"/>
      <c r="AB60" s="20"/>
      <c r="AC60" s="20"/>
      <c r="AD60" s="21"/>
      <c r="AE60" s="17"/>
      <c r="AF60" s="25"/>
      <c r="AG60" s="20"/>
      <c r="AH60" s="20"/>
      <c r="AI60" s="20"/>
      <c r="AJ60" s="20"/>
      <c r="AK60" s="20"/>
      <c r="AL60" s="21"/>
      <c r="AM60" s="17"/>
      <c r="AN60" s="25"/>
      <c r="AO60" s="20"/>
      <c r="AP60" s="20"/>
      <c r="AQ60" s="20"/>
      <c r="AR60" s="20"/>
      <c r="AS60" s="20"/>
      <c r="AT60" s="21"/>
      <c r="AU60" s="17"/>
      <c r="AV60" s="25"/>
      <c r="AW60" s="20"/>
      <c r="AX60" s="20"/>
      <c r="AY60" s="20"/>
      <c r="AZ60" s="20"/>
      <c r="BA60" s="20"/>
      <c r="BB60" s="21"/>
      <c r="BC60" s="12"/>
      <c r="BD60" s="25"/>
      <c r="BE60" s="20"/>
      <c r="BF60" s="20"/>
      <c r="BG60" s="20"/>
      <c r="BH60" s="20"/>
      <c r="BI60" s="20"/>
      <c r="BJ60" s="21"/>
      <c r="BK60" s="12"/>
      <c r="BL60" s="25"/>
      <c r="BM60" s="26"/>
      <c r="BN60" s="40"/>
      <c r="BO60" s="26"/>
      <c r="BP60" s="40"/>
      <c r="BQ60" s="26"/>
      <c r="BR60" s="41"/>
      <c r="BS60" s="31"/>
      <c r="BT60" s="25"/>
      <c r="BU60" s="26"/>
      <c r="BV60" s="40"/>
      <c r="BW60" s="26"/>
      <c r="BX60" s="40"/>
      <c r="BY60" s="45"/>
      <c r="BZ60" s="41"/>
      <c r="CA60" s="31"/>
      <c r="CB60" s="25"/>
      <c r="CC60" s="26"/>
      <c r="CD60" s="40"/>
      <c r="CE60" s="26"/>
      <c r="CF60" s="40"/>
      <c r="CG60" s="26"/>
      <c r="CH60" s="41"/>
      <c r="CI60" s="31"/>
      <c r="CJ60" s="25"/>
      <c r="CK60" s="26"/>
      <c r="CL60" s="40"/>
      <c r="CM60" s="26"/>
      <c r="CN60" s="40"/>
      <c r="CO60" s="26"/>
      <c r="CP60" s="41"/>
      <c r="CQ60" s="31"/>
      <c r="CR60" s="25"/>
      <c r="CS60" s="26"/>
      <c r="CT60" s="40"/>
      <c r="CU60" s="26"/>
      <c r="CV60" s="40"/>
      <c r="CW60" s="26"/>
      <c r="CX60" s="41"/>
    </row>
    <row r="61" spans="1:102" s="14" customFormat="1" x14ac:dyDescent="0.3">
      <c r="A61" s="16" t="s">
        <v>71</v>
      </c>
      <c r="B61" s="17"/>
      <c r="C61" s="17"/>
      <c r="D61" s="25"/>
      <c r="E61" s="444"/>
      <c r="F61" s="21"/>
      <c r="G61" s="17"/>
      <c r="H61" s="25"/>
      <c r="I61" s="444"/>
      <c r="J61" s="444"/>
      <c r="K61" s="444"/>
      <c r="L61" s="444"/>
      <c r="M61" s="262">
        <v>0.81699999999999995</v>
      </c>
      <c r="N61" s="21"/>
      <c r="O61" s="17"/>
      <c r="P61" s="25"/>
      <c r="Q61" s="497"/>
      <c r="R61" s="499"/>
      <c r="S61" s="499"/>
      <c r="T61" s="499"/>
      <c r="U61" s="262">
        <v>0.81399999999999995</v>
      </c>
      <c r="V61" s="69"/>
      <c r="W61" s="17"/>
      <c r="X61" s="25"/>
      <c r="Y61" s="20"/>
      <c r="Z61" s="20"/>
      <c r="AA61" s="20"/>
      <c r="AB61" s="20"/>
      <c r="AC61" s="262">
        <v>0.81899999999999995</v>
      </c>
      <c r="AD61" s="69"/>
      <c r="AE61" s="17"/>
      <c r="AF61" s="25"/>
      <c r="AG61" s="20"/>
      <c r="AH61" s="20"/>
      <c r="AI61" s="20"/>
      <c r="AJ61" s="20"/>
      <c r="AK61" s="262">
        <v>0.81899999999999995</v>
      </c>
      <c r="AL61" s="69"/>
      <c r="AM61" s="17"/>
      <c r="AN61" s="25"/>
      <c r="AO61" s="20"/>
      <c r="AP61" s="20"/>
      <c r="AQ61" s="20"/>
      <c r="AR61" s="20"/>
      <c r="AS61" s="262">
        <v>0.82699999999999996</v>
      </c>
      <c r="AT61" s="69"/>
      <c r="AU61" s="17"/>
      <c r="AV61" s="25"/>
      <c r="AW61" s="20"/>
      <c r="AX61" s="20"/>
      <c r="AY61" s="20"/>
      <c r="AZ61" s="20"/>
      <c r="BA61" s="262">
        <v>0.83499999999999996</v>
      </c>
      <c r="BB61" s="69"/>
      <c r="BC61" s="12"/>
      <c r="BD61" s="25"/>
      <c r="BE61" s="20"/>
      <c r="BF61" s="20"/>
      <c r="BG61" s="20"/>
      <c r="BH61" s="20"/>
      <c r="BI61" s="262">
        <v>0.81</v>
      </c>
      <c r="BJ61" s="69"/>
      <c r="BK61" s="12"/>
      <c r="BL61" s="25"/>
      <c r="BM61" s="40"/>
      <c r="BN61" s="47"/>
      <c r="BO61" s="26"/>
      <c r="BP61" s="47"/>
      <c r="BQ61" s="48">
        <v>0.81</v>
      </c>
      <c r="BR61" s="49"/>
      <c r="BS61" s="31"/>
      <c r="BT61" s="25"/>
      <c r="BU61" s="40"/>
      <c r="BV61" s="47"/>
      <c r="BW61" s="26"/>
      <c r="BX61" s="47"/>
      <c r="BY61" s="48">
        <v>0.81</v>
      </c>
      <c r="BZ61" s="49"/>
      <c r="CA61" s="31"/>
      <c r="CB61" s="25"/>
      <c r="CC61" s="40"/>
      <c r="CD61" s="47"/>
      <c r="CE61" s="26"/>
      <c r="CF61" s="47"/>
      <c r="CG61" s="48">
        <v>0.81100000000000005</v>
      </c>
      <c r="CH61" s="49"/>
      <c r="CI61" s="31"/>
      <c r="CJ61" s="25"/>
      <c r="CK61" s="40"/>
      <c r="CL61" s="47"/>
      <c r="CM61" s="26"/>
      <c r="CN61" s="47"/>
      <c r="CO61" s="48">
        <v>0.81100000000000005</v>
      </c>
      <c r="CP61" s="49"/>
      <c r="CQ61" s="31"/>
      <c r="CR61" s="25">
        <v>0</v>
      </c>
      <c r="CS61" s="40">
        <v>0</v>
      </c>
      <c r="CT61" s="47"/>
      <c r="CU61" s="26">
        <v>0</v>
      </c>
      <c r="CV61" s="47"/>
      <c r="CW61" s="48">
        <v>0.83899999999999997</v>
      </c>
      <c r="CX61" s="49"/>
    </row>
    <row r="62" spans="1:102" s="14" customFormat="1" ht="15" thickBot="1" x14ac:dyDescent="0.35">
      <c r="A62" s="12" t="s">
        <v>72</v>
      </c>
      <c r="B62" s="20"/>
      <c r="C62" s="20"/>
      <c r="D62" s="51"/>
      <c r="E62" s="52"/>
      <c r="F62" s="54"/>
      <c r="G62" s="20"/>
      <c r="H62" s="51"/>
      <c r="I62" s="52"/>
      <c r="J62" s="52"/>
      <c r="K62" s="52"/>
      <c r="L62" s="52"/>
      <c r="M62" s="263">
        <v>0.72699999999999998</v>
      </c>
      <c r="N62" s="54"/>
      <c r="O62" s="20"/>
      <c r="P62" s="51"/>
      <c r="Q62" s="263"/>
      <c r="R62" s="53"/>
      <c r="S62" s="53"/>
      <c r="T62" s="53"/>
      <c r="U62" s="263">
        <v>0.72599999999999998</v>
      </c>
      <c r="V62" s="72"/>
      <c r="W62" s="20"/>
      <c r="X62" s="51"/>
      <c r="Y62" s="52"/>
      <c r="Z62" s="52"/>
      <c r="AA62" s="52"/>
      <c r="AB62" s="52"/>
      <c r="AC62" s="263">
        <v>0.75800000000000001</v>
      </c>
      <c r="AD62" s="72"/>
      <c r="AE62" s="20"/>
      <c r="AF62" s="51"/>
      <c r="AG62" s="52"/>
      <c r="AH62" s="52"/>
      <c r="AI62" s="52"/>
      <c r="AJ62" s="52"/>
      <c r="AK62" s="263">
        <v>0.76400000000000001</v>
      </c>
      <c r="AL62" s="72"/>
      <c r="AM62" s="20"/>
      <c r="AN62" s="51"/>
      <c r="AO62" s="52"/>
      <c r="AP62" s="52"/>
      <c r="AQ62" s="52"/>
      <c r="AR62" s="52"/>
      <c r="AS62" s="263">
        <v>0.76600000000000001</v>
      </c>
      <c r="AT62" s="72"/>
      <c r="AU62" s="52"/>
      <c r="AV62" s="51"/>
      <c r="AW62" s="52"/>
      <c r="AX62" s="52"/>
      <c r="AY62" s="52"/>
      <c r="AZ62" s="52"/>
      <c r="BA62" s="263">
        <v>0.76900000000000002</v>
      </c>
      <c r="BB62" s="72"/>
      <c r="BC62" s="55"/>
      <c r="BD62" s="51"/>
      <c r="BE62" s="52"/>
      <c r="BF62" s="52"/>
      <c r="BG62" s="52"/>
      <c r="BH62" s="52"/>
      <c r="BI62" s="263">
        <v>0.74199999999999999</v>
      </c>
      <c r="BJ62" s="72"/>
      <c r="BK62" s="55"/>
      <c r="BL62" s="51"/>
      <c r="BM62" s="56"/>
      <c r="BN62" s="57"/>
      <c r="BO62" s="58"/>
      <c r="BP62" s="57"/>
      <c r="BQ62" s="59">
        <v>0.74299999999999999</v>
      </c>
      <c r="BR62" s="60"/>
      <c r="BS62" s="61"/>
      <c r="BT62" s="51"/>
      <c r="BU62" s="56"/>
      <c r="BV62" s="57"/>
      <c r="BW62" s="58"/>
      <c r="BX62" s="57"/>
      <c r="BY62" s="59">
        <v>0.75</v>
      </c>
      <c r="BZ62" s="60"/>
      <c r="CA62" s="61"/>
      <c r="CB62" s="51"/>
      <c r="CC62" s="56"/>
      <c r="CD62" s="57"/>
      <c r="CE62" s="58"/>
      <c r="CF62" s="57"/>
      <c r="CG62" s="59">
        <v>0.77100000000000002</v>
      </c>
      <c r="CH62" s="60"/>
      <c r="CI62" s="61"/>
      <c r="CJ62" s="51"/>
      <c r="CK62" s="56"/>
      <c r="CL62" s="57"/>
      <c r="CM62" s="58"/>
      <c r="CN62" s="57"/>
      <c r="CO62" s="59">
        <v>0.746</v>
      </c>
      <c r="CP62" s="60"/>
      <c r="CQ62" s="52"/>
      <c r="CR62" s="51">
        <v>0</v>
      </c>
      <c r="CS62" s="56">
        <v>0</v>
      </c>
      <c r="CT62" s="57"/>
      <c r="CU62" s="58">
        <v>0</v>
      </c>
      <c r="CV62" s="57"/>
      <c r="CW62" s="59">
        <v>0.79900000000000004</v>
      </c>
      <c r="CX62" s="60"/>
    </row>
    <row r="63" spans="1:102" s="14" customFormat="1" x14ac:dyDescent="0.3">
      <c r="B63" s="62"/>
      <c r="C63" s="62"/>
      <c r="D63" s="606"/>
      <c r="E63" s="606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481"/>
      <c r="Q63" s="481"/>
      <c r="R63" s="481"/>
      <c r="S63" s="481"/>
      <c r="T63" s="481"/>
      <c r="U63" s="481"/>
      <c r="V63" s="481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D63" s="62"/>
      <c r="BE63" s="62"/>
      <c r="BF63" s="63"/>
      <c r="BG63" s="63"/>
      <c r="BH63" s="63"/>
      <c r="BI63" s="63"/>
      <c r="BJ63" s="63"/>
      <c r="BL63" s="64"/>
      <c r="BM63" s="65"/>
      <c r="BN63" s="65"/>
      <c r="BP63" s="65"/>
      <c r="BQ63" s="65"/>
      <c r="BS63" s="66"/>
      <c r="BT63" s="64"/>
      <c r="BU63" s="64"/>
      <c r="BV63" s="65"/>
      <c r="BW63" s="65"/>
      <c r="BX63" s="65"/>
      <c r="BY63" s="65"/>
      <c r="BZ63" s="65"/>
      <c r="CA63" s="66"/>
      <c r="CB63" s="64"/>
      <c r="CC63" s="64"/>
      <c r="CD63" s="65"/>
      <c r="CE63" s="65"/>
      <c r="CF63" s="65"/>
      <c r="CG63" s="65"/>
      <c r="CH63" s="65"/>
      <c r="CI63" s="66"/>
      <c r="CJ63" s="64"/>
      <c r="CK63" s="64"/>
      <c r="CL63" s="65"/>
      <c r="CM63" s="65"/>
      <c r="CN63" s="65"/>
      <c r="CO63" s="65"/>
      <c r="CP63" s="65"/>
      <c r="CQ63" s="66"/>
      <c r="CR63" s="64"/>
      <c r="CS63" s="64"/>
      <c r="CT63" s="65"/>
      <c r="CU63" s="65"/>
      <c r="CV63" s="65"/>
      <c r="CW63" s="65"/>
      <c r="CX63" s="65"/>
    </row>
    <row r="64" spans="1:102" s="100" customFormat="1" x14ac:dyDescent="0.3">
      <c r="A64" s="304" t="s">
        <v>40</v>
      </c>
      <c r="D64" s="305">
        <f t="shared" ref="D64:E64" si="2">D16-D17-D18</f>
        <v>0</v>
      </c>
      <c r="E64" s="305">
        <f t="shared" si="2"/>
        <v>0</v>
      </c>
      <c r="F64" s="305">
        <f t="shared" ref="F64" si="3">F16-F17-F18</f>
        <v>0</v>
      </c>
      <c r="H64" s="305">
        <f t="shared" ref="H64:N64" si="4">H16-H17-H18</f>
        <v>0</v>
      </c>
      <c r="I64" s="305">
        <f t="shared" si="4"/>
        <v>0</v>
      </c>
      <c r="J64" s="305">
        <f t="shared" si="4"/>
        <v>0</v>
      </c>
      <c r="K64" s="305">
        <f t="shared" si="4"/>
        <v>0</v>
      </c>
      <c r="L64" s="305">
        <f t="shared" si="4"/>
        <v>0</v>
      </c>
      <c r="M64" s="305">
        <f t="shared" si="4"/>
        <v>0</v>
      </c>
      <c r="N64" s="305">
        <f t="shared" si="4"/>
        <v>0</v>
      </c>
      <c r="P64" s="305">
        <f t="shared" ref="P64:V64" si="5">P16-P17-P18</f>
        <v>0</v>
      </c>
      <c r="Q64" s="305">
        <f t="shared" si="5"/>
        <v>0</v>
      </c>
      <c r="R64" s="305">
        <f t="shared" si="5"/>
        <v>0</v>
      </c>
      <c r="S64" s="305">
        <f t="shared" si="5"/>
        <v>0</v>
      </c>
      <c r="T64" s="305">
        <f t="shared" si="5"/>
        <v>0</v>
      </c>
      <c r="U64" s="305">
        <f t="shared" si="5"/>
        <v>0</v>
      </c>
      <c r="V64" s="305">
        <f t="shared" si="5"/>
        <v>0</v>
      </c>
      <c r="X64" s="305">
        <f t="shared" ref="X64:AD64" si="6">X16-X17-X18</f>
        <v>0</v>
      </c>
      <c r="Y64" s="305">
        <f t="shared" si="6"/>
        <v>0</v>
      </c>
      <c r="Z64" s="305">
        <f t="shared" si="6"/>
        <v>0</v>
      </c>
      <c r="AA64" s="305">
        <f t="shared" si="6"/>
        <v>0</v>
      </c>
      <c r="AB64" s="305">
        <f t="shared" si="6"/>
        <v>0</v>
      </c>
      <c r="AC64" s="305">
        <f t="shared" si="6"/>
        <v>0</v>
      </c>
      <c r="AD64" s="305">
        <f t="shared" si="6"/>
        <v>0</v>
      </c>
      <c r="AF64" s="305">
        <f t="shared" ref="AF64:AL64" si="7">AF16-AF17-AF18</f>
        <v>0</v>
      </c>
      <c r="AG64" s="305">
        <f t="shared" si="7"/>
        <v>0</v>
      </c>
      <c r="AH64" s="305">
        <f t="shared" si="7"/>
        <v>0</v>
      </c>
      <c r="AI64" s="305">
        <f t="shared" si="7"/>
        <v>0</v>
      </c>
      <c r="AJ64" s="305">
        <f t="shared" si="7"/>
        <v>0</v>
      </c>
      <c r="AK64" s="305">
        <f t="shared" si="7"/>
        <v>0</v>
      </c>
      <c r="AL64" s="305">
        <f t="shared" si="7"/>
        <v>0</v>
      </c>
      <c r="AN64" s="305">
        <f t="shared" ref="AN64:AT64" si="8">AN16-AN17-AN18</f>
        <v>0</v>
      </c>
      <c r="AO64" s="305">
        <f t="shared" si="8"/>
        <v>0</v>
      </c>
      <c r="AP64" s="305">
        <f t="shared" si="8"/>
        <v>0</v>
      </c>
      <c r="AQ64" s="305">
        <f t="shared" si="8"/>
        <v>0</v>
      </c>
      <c r="AR64" s="305">
        <f t="shared" si="8"/>
        <v>0</v>
      </c>
      <c r="AS64" s="305">
        <f t="shared" si="8"/>
        <v>0</v>
      </c>
      <c r="AT64" s="305">
        <f t="shared" si="8"/>
        <v>0</v>
      </c>
      <c r="AV64" s="305">
        <f t="shared" ref="AV64:BB64" si="9">AV16-AV17-AV18</f>
        <v>0</v>
      </c>
      <c r="AW64" s="305">
        <f t="shared" si="9"/>
        <v>0</v>
      </c>
      <c r="AX64" s="305">
        <f t="shared" si="9"/>
        <v>0</v>
      </c>
      <c r="AY64" s="305">
        <f t="shared" si="9"/>
        <v>0</v>
      </c>
      <c r="AZ64" s="305">
        <f t="shared" si="9"/>
        <v>0</v>
      </c>
      <c r="BA64" s="305">
        <f t="shared" si="9"/>
        <v>0</v>
      </c>
      <c r="BB64" s="305">
        <f t="shared" si="9"/>
        <v>0</v>
      </c>
      <c r="BD64" s="305">
        <f t="shared" ref="BD64:BJ64" si="10">BD16-BD17-BD18</f>
        <v>0</v>
      </c>
      <c r="BE64" s="305">
        <f t="shared" si="10"/>
        <v>0</v>
      </c>
      <c r="BF64" s="305">
        <f t="shared" si="10"/>
        <v>0</v>
      </c>
      <c r="BG64" s="305">
        <f t="shared" si="10"/>
        <v>0</v>
      </c>
      <c r="BH64" s="305">
        <f t="shared" si="10"/>
        <v>0</v>
      </c>
      <c r="BI64" s="305">
        <f t="shared" si="10"/>
        <v>0</v>
      </c>
      <c r="BJ64" s="305">
        <f t="shared" si="10"/>
        <v>0</v>
      </c>
      <c r="BL64" s="305">
        <f t="shared" ref="BL64:BR64" si="11">BL16-BL17-BL18</f>
        <v>0</v>
      </c>
      <c r="BM64" s="305">
        <f t="shared" si="11"/>
        <v>0</v>
      </c>
      <c r="BN64" s="305">
        <f t="shared" si="11"/>
        <v>0</v>
      </c>
      <c r="BO64" s="305">
        <f t="shared" si="11"/>
        <v>0</v>
      </c>
      <c r="BP64" s="305">
        <f t="shared" si="11"/>
        <v>0</v>
      </c>
      <c r="BQ64" s="305">
        <f t="shared" si="11"/>
        <v>0</v>
      </c>
      <c r="BR64" s="305">
        <f t="shared" si="11"/>
        <v>0</v>
      </c>
      <c r="BT64" s="305">
        <f t="shared" ref="BT64:BZ64" si="12">BT16-BT17-BT18</f>
        <v>0</v>
      </c>
      <c r="BU64" s="305">
        <f t="shared" si="12"/>
        <v>0</v>
      </c>
      <c r="BV64" s="305">
        <f t="shared" si="12"/>
        <v>0</v>
      </c>
      <c r="BW64" s="305">
        <f t="shared" si="12"/>
        <v>0</v>
      </c>
      <c r="BX64" s="305">
        <f t="shared" si="12"/>
        <v>0</v>
      </c>
      <c r="BY64" s="305">
        <f t="shared" si="12"/>
        <v>0</v>
      </c>
      <c r="BZ64" s="305">
        <f t="shared" si="12"/>
        <v>0</v>
      </c>
      <c r="CB64" s="305">
        <f t="shared" ref="CB64:CH64" si="13">CB16-CB17-CB18</f>
        <v>0</v>
      </c>
      <c r="CC64" s="305">
        <f t="shared" si="13"/>
        <v>0</v>
      </c>
      <c r="CD64" s="305">
        <f t="shared" si="13"/>
        <v>0</v>
      </c>
      <c r="CE64" s="305">
        <f t="shared" si="13"/>
        <v>0</v>
      </c>
      <c r="CF64" s="305">
        <f t="shared" si="13"/>
        <v>0</v>
      </c>
      <c r="CG64" s="305">
        <f t="shared" si="13"/>
        <v>0</v>
      </c>
      <c r="CH64" s="305">
        <f t="shared" si="13"/>
        <v>0</v>
      </c>
      <c r="CJ64" s="305">
        <f t="shared" ref="CJ64:CP64" si="14">CJ16-CJ17-CJ18</f>
        <v>0</v>
      </c>
      <c r="CK64" s="305">
        <f t="shared" si="14"/>
        <v>0</v>
      </c>
      <c r="CL64" s="305">
        <f t="shared" si="14"/>
        <v>0</v>
      </c>
      <c r="CM64" s="305">
        <f t="shared" si="14"/>
        <v>0</v>
      </c>
      <c r="CN64" s="305">
        <f t="shared" si="14"/>
        <v>0</v>
      </c>
      <c r="CO64" s="305">
        <f t="shared" si="14"/>
        <v>0</v>
      </c>
      <c r="CP64" s="305">
        <f t="shared" si="14"/>
        <v>0</v>
      </c>
      <c r="CR64" s="305">
        <f t="shared" ref="CR64:CX64" si="15">CR16-CR17-CR18</f>
        <v>0</v>
      </c>
      <c r="CS64" s="305">
        <f t="shared" si="15"/>
        <v>0</v>
      </c>
      <c r="CT64" s="305">
        <f t="shared" si="15"/>
        <v>0</v>
      </c>
      <c r="CU64" s="305">
        <f t="shared" si="15"/>
        <v>0</v>
      </c>
      <c r="CV64" s="305">
        <f t="shared" si="15"/>
        <v>0</v>
      </c>
      <c r="CW64" s="305">
        <f t="shared" si="15"/>
        <v>0</v>
      </c>
      <c r="CX64" s="305">
        <f t="shared" si="15"/>
        <v>0</v>
      </c>
    </row>
    <row r="65" spans="1:102" s="100" customFormat="1" x14ac:dyDescent="0.3">
      <c r="A65" s="306" t="s">
        <v>41</v>
      </c>
      <c r="D65" s="305">
        <f>D18-SUM(D19:D22)-D23</f>
        <v>0</v>
      </c>
      <c r="E65" s="305">
        <f>E18-SUM(E19:E22)-E23</f>
        <v>0</v>
      </c>
      <c r="F65" s="305">
        <f>F18-SUM(F19:F22)-F23</f>
        <v>0</v>
      </c>
      <c r="H65" s="305">
        <f t="shared" ref="H65:N65" si="16">H18-SUM(H19:H22)-H23</f>
        <v>0</v>
      </c>
      <c r="I65" s="305">
        <f t="shared" si="16"/>
        <v>0</v>
      </c>
      <c r="J65" s="305">
        <f t="shared" si="16"/>
        <v>0</v>
      </c>
      <c r="K65" s="305">
        <f t="shared" si="16"/>
        <v>0</v>
      </c>
      <c r="L65" s="305">
        <f t="shared" si="16"/>
        <v>0</v>
      </c>
      <c r="M65" s="305">
        <f t="shared" si="16"/>
        <v>0</v>
      </c>
      <c r="N65" s="305">
        <f t="shared" si="16"/>
        <v>0</v>
      </c>
      <c r="P65" s="305">
        <f t="shared" ref="P65:V65" si="17">P18-SUM(P19:P22)-P23</f>
        <v>0</v>
      </c>
      <c r="Q65" s="305">
        <f t="shared" si="17"/>
        <v>0</v>
      </c>
      <c r="R65" s="305">
        <f t="shared" si="17"/>
        <v>0</v>
      </c>
      <c r="S65" s="305">
        <f t="shared" si="17"/>
        <v>0</v>
      </c>
      <c r="T65" s="305">
        <f t="shared" si="17"/>
        <v>0</v>
      </c>
      <c r="U65" s="305">
        <f t="shared" si="17"/>
        <v>0</v>
      </c>
      <c r="V65" s="305">
        <f t="shared" si="17"/>
        <v>0</v>
      </c>
      <c r="X65" s="305">
        <f t="shared" ref="X65:AD65" si="18">X18-SUM(X19:X22)-X23</f>
        <v>0</v>
      </c>
      <c r="Y65" s="305">
        <f t="shared" si="18"/>
        <v>0</v>
      </c>
      <c r="Z65" s="305">
        <f t="shared" si="18"/>
        <v>0</v>
      </c>
      <c r="AA65" s="305">
        <f t="shared" si="18"/>
        <v>0</v>
      </c>
      <c r="AB65" s="305">
        <f t="shared" si="18"/>
        <v>0</v>
      </c>
      <c r="AC65" s="305">
        <f t="shared" si="18"/>
        <v>0</v>
      </c>
      <c r="AD65" s="305">
        <f t="shared" si="18"/>
        <v>0</v>
      </c>
      <c r="AF65" s="305">
        <f t="shared" ref="AF65:AL65" si="19">AF18-SUM(AF19:AF22)-AF23</f>
        <v>0</v>
      </c>
      <c r="AG65" s="305">
        <f t="shared" si="19"/>
        <v>0</v>
      </c>
      <c r="AH65" s="305">
        <f t="shared" si="19"/>
        <v>0</v>
      </c>
      <c r="AI65" s="305">
        <f t="shared" si="19"/>
        <v>0</v>
      </c>
      <c r="AJ65" s="305">
        <f t="shared" si="19"/>
        <v>0</v>
      </c>
      <c r="AK65" s="305">
        <f t="shared" si="19"/>
        <v>0</v>
      </c>
      <c r="AL65" s="305">
        <f t="shared" si="19"/>
        <v>0</v>
      </c>
      <c r="AN65" s="305">
        <f t="shared" ref="AN65:AT65" si="20">AN18-SUM(AN19:AN22)-AN23</f>
        <v>0</v>
      </c>
      <c r="AO65" s="305">
        <f t="shared" si="20"/>
        <v>0</v>
      </c>
      <c r="AP65" s="305">
        <f t="shared" si="20"/>
        <v>0</v>
      </c>
      <c r="AQ65" s="305">
        <f t="shared" si="20"/>
        <v>0</v>
      </c>
      <c r="AR65" s="305">
        <f t="shared" si="20"/>
        <v>0</v>
      </c>
      <c r="AS65" s="305">
        <f t="shared" si="20"/>
        <v>0</v>
      </c>
      <c r="AT65" s="305">
        <f t="shared" si="20"/>
        <v>0</v>
      </c>
      <c r="AV65" s="305">
        <f t="shared" ref="AV65:BB65" si="21">AV18-SUM(AV19:AV22)-AV23</f>
        <v>0</v>
      </c>
      <c r="AW65" s="305">
        <f t="shared" si="21"/>
        <v>0</v>
      </c>
      <c r="AX65" s="305">
        <f t="shared" si="21"/>
        <v>0</v>
      </c>
      <c r="AY65" s="305">
        <f t="shared" si="21"/>
        <v>0</v>
      </c>
      <c r="AZ65" s="305">
        <f t="shared" si="21"/>
        <v>0</v>
      </c>
      <c r="BA65" s="305">
        <f t="shared" si="21"/>
        <v>0</v>
      </c>
      <c r="BB65" s="305">
        <f t="shared" si="21"/>
        <v>0</v>
      </c>
      <c r="BD65" s="305">
        <f t="shared" ref="BD65:BJ65" si="22">BD18-SUM(BD19:BD22)-BD23</f>
        <v>0</v>
      </c>
      <c r="BE65" s="305">
        <f t="shared" si="22"/>
        <v>0</v>
      </c>
      <c r="BF65" s="305">
        <f t="shared" si="22"/>
        <v>0</v>
      </c>
      <c r="BG65" s="305">
        <f t="shared" si="22"/>
        <v>0</v>
      </c>
      <c r="BH65" s="305">
        <f t="shared" si="22"/>
        <v>0</v>
      </c>
      <c r="BI65" s="305">
        <f t="shared" si="22"/>
        <v>0</v>
      </c>
      <c r="BJ65" s="305">
        <f t="shared" si="22"/>
        <v>0</v>
      </c>
      <c r="BL65" s="305">
        <f t="shared" ref="BL65:BR65" si="23">BL18-SUM(BL19:BL22)-BL23</f>
        <v>0</v>
      </c>
      <c r="BM65" s="305">
        <f t="shared" si="23"/>
        <v>0</v>
      </c>
      <c r="BN65" s="305">
        <f t="shared" si="23"/>
        <v>0</v>
      </c>
      <c r="BO65" s="305">
        <f t="shared" si="23"/>
        <v>0</v>
      </c>
      <c r="BP65" s="305">
        <f t="shared" si="23"/>
        <v>0</v>
      </c>
      <c r="BQ65" s="305">
        <f t="shared" si="23"/>
        <v>0</v>
      </c>
      <c r="BR65" s="305">
        <f t="shared" si="23"/>
        <v>0</v>
      </c>
      <c r="BT65" s="305">
        <f t="shared" ref="BT65:BZ65" si="24">BT18-SUM(BT19:BT22)-BT23</f>
        <v>0</v>
      </c>
      <c r="BU65" s="305">
        <f t="shared" si="24"/>
        <v>0</v>
      </c>
      <c r="BV65" s="305">
        <f t="shared" si="24"/>
        <v>0</v>
      </c>
      <c r="BW65" s="305">
        <f t="shared" si="24"/>
        <v>0</v>
      </c>
      <c r="BX65" s="305">
        <f t="shared" si="24"/>
        <v>0</v>
      </c>
      <c r="BY65" s="305">
        <f t="shared" si="24"/>
        <v>0</v>
      </c>
      <c r="BZ65" s="305">
        <f t="shared" si="24"/>
        <v>0</v>
      </c>
      <c r="CB65" s="305">
        <f t="shared" ref="CB65:CH65" si="25">CB18-SUM(CB19:CB22)-CB23</f>
        <v>0</v>
      </c>
      <c r="CC65" s="305">
        <f t="shared" si="25"/>
        <v>0</v>
      </c>
      <c r="CD65" s="305">
        <f t="shared" si="25"/>
        <v>0</v>
      </c>
      <c r="CE65" s="305">
        <f t="shared" si="25"/>
        <v>0</v>
      </c>
      <c r="CF65" s="305">
        <f t="shared" si="25"/>
        <v>0</v>
      </c>
      <c r="CG65" s="305">
        <f t="shared" si="25"/>
        <v>0</v>
      </c>
      <c r="CH65" s="305">
        <f t="shared" si="25"/>
        <v>0</v>
      </c>
      <c r="CJ65" s="305">
        <f t="shared" ref="CJ65:CP65" si="26">CJ18-SUM(CJ19:CJ22)-CJ23</f>
        <v>0</v>
      </c>
      <c r="CK65" s="305">
        <f t="shared" si="26"/>
        <v>0</v>
      </c>
      <c r="CL65" s="305">
        <f t="shared" si="26"/>
        <v>0</v>
      </c>
      <c r="CM65" s="305">
        <f t="shared" si="26"/>
        <v>0</v>
      </c>
      <c r="CN65" s="305">
        <f t="shared" si="26"/>
        <v>0</v>
      </c>
      <c r="CO65" s="305">
        <f t="shared" si="26"/>
        <v>0</v>
      </c>
      <c r="CP65" s="305">
        <f t="shared" si="26"/>
        <v>0</v>
      </c>
      <c r="CR65" s="305">
        <f t="shared" ref="CR65:CX65" si="27">CR18-SUM(CR19:CR22)-CR23</f>
        <v>0</v>
      </c>
      <c r="CS65" s="305">
        <f t="shared" si="27"/>
        <v>0</v>
      </c>
      <c r="CT65" s="305">
        <f t="shared" si="27"/>
        <v>0</v>
      </c>
      <c r="CU65" s="305">
        <f t="shared" si="27"/>
        <v>0</v>
      </c>
      <c r="CV65" s="305">
        <f t="shared" si="27"/>
        <v>0</v>
      </c>
      <c r="CW65" s="305">
        <f t="shared" si="27"/>
        <v>0</v>
      </c>
      <c r="CX65" s="305">
        <f t="shared" si="27"/>
        <v>0</v>
      </c>
    </row>
    <row r="66" spans="1:102" s="100" customFormat="1" x14ac:dyDescent="0.3">
      <c r="A66" s="306" t="s">
        <v>26</v>
      </c>
      <c r="D66" s="305">
        <f>D23-SUM(D24:D27)-D28</f>
        <v>0</v>
      </c>
      <c r="E66" s="305">
        <f>E23-SUM(E24:E27)-E28</f>
        <v>0</v>
      </c>
      <c r="F66" s="305">
        <f>F23-SUM(F24:F27)-F28</f>
        <v>0</v>
      </c>
      <c r="H66" s="305">
        <f t="shared" ref="H66:N66" si="28">H23-SUM(H24:H27)-H28</f>
        <v>0</v>
      </c>
      <c r="I66" s="305">
        <f t="shared" si="28"/>
        <v>0</v>
      </c>
      <c r="J66" s="305">
        <f t="shared" si="28"/>
        <v>0</v>
      </c>
      <c r="K66" s="305">
        <f t="shared" si="28"/>
        <v>0</v>
      </c>
      <c r="L66" s="305">
        <f t="shared" si="28"/>
        <v>0</v>
      </c>
      <c r="M66" s="305">
        <f t="shared" si="28"/>
        <v>0</v>
      </c>
      <c r="N66" s="305">
        <f t="shared" si="28"/>
        <v>0</v>
      </c>
      <c r="P66" s="305">
        <f t="shared" ref="P66:V66" si="29">P23-SUM(P24:P27)-P28</f>
        <v>0</v>
      </c>
      <c r="Q66" s="305">
        <f t="shared" si="29"/>
        <v>0</v>
      </c>
      <c r="R66" s="305">
        <f t="shared" si="29"/>
        <v>0</v>
      </c>
      <c r="S66" s="305">
        <f t="shared" si="29"/>
        <v>0</v>
      </c>
      <c r="T66" s="305">
        <f t="shared" si="29"/>
        <v>0</v>
      </c>
      <c r="U66" s="305">
        <f t="shared" si="29"/>
        <v>0</v>
      </c>
      <c r="V66" s="305">
        <f t="shared" si="29"/>
        <v>0</v>
      </c>
      <c r="X66" s="305">
        <f t="shared" ref="X66:AD66" si="30">X23-SUM(X24:X27)-X28</f>
        <v>0</v>
      </c>
      <c r="Y66" s="305">
        <f t="shared" si="30"/>
        <v>0</v>
      </c>
      <c r="Z66" s="305">
        <f t="shared" si="30"/>
        <v>0</v>
      </c>
      <c r="AA66" s="305">
        <f t="shared" si="30"/>
        <v>0</v>
      </c>
      <c r="AB66" s="305">
        <f t="shared" si="30"/>
        <v>0</v>
      </c>
      <c r="AC66" s="305">
        <f t="shared" si="30"/>
        <v>0</v>
      </c>
      <c r="AD66" s="305">
        <f t="shared" si="30"/>
        <v>0</v>
      </c>
      <c r="AF66" s="305">
        <f t="shared" ref="AF66:AL66" si="31">AF23-SUM(AF24:AF27)-AF28</f>
        <v>0</v>
      </c>
      <c r="AG66" s="305">
        <f t="shared" si="31"/>
        <v>0</v>
      </c>
      <c r="AH66" s="305">
        <f t="shared" si="31"/>
        <v>0</v>
      </c>
      <c r="AI66" s="305">
        <f t="shared" si="31"/>
        <v>0</v>
      </c>
      <c r="AJ66" s="305">
        <f t="shared" si="31"/>
        <v>0</v>
      </c>
      <c r="AK66" s="305">
        <f t="shared" si="31"/>
        <v>0</v>
      </c>
      <c r="AL66" s="305">
        <f t="shared" si="31"/>
        <v>0</v>
      </c>
      <c r="AN66" s="305">
        <f t="shared" ref="AN66:AT66" si="32">AN23-SUM(AN24:AN27)-AN28</f>
        <v>0</v>
      </c>
      <c r="AO66" s="305">
        <f t="shared" si="32"/>
        <v>0</v>
      </c>
      <c r="AP66" s="305">
        <f t="shared" si="32"/>
        <v>0</v>
      </c>
      <c r="AQ66" s="305">
        <f t="shared" si="32"/>
        <v>0</v>
      </c>
      <c r="AR66" s="305">
        <f t="shared" si="32"/>
        <v>0</v>
      </c>
      <c r="AS66" s="305">
        <f t="shared" si="32"/>
        <v>0</v>
      </c>
      <c r="AT66" s="305">
        <f t="shared" si="32"/>
        <v>0</v>
      </c>
      <c r="AV66" s="305">
        <f t="shared" ref="AV66:BB66" si="33">AV23-SUM(AV24:AV27)-AV28</f>
        <v>0</v>
      </c>
      <c r="AW66" s="305">
        <f t="shared" si="33"/>
        <v>0</v>
      </c>
      <c r="AX66" s="305">
        <f t="shared" si="33"/>
        <v>0</v>
      </c>
      <c r="AY66" s="305">
        <f t="shared" si="33"/>
        <v>0</v>
      </c>
      <c r="AZ66" s="305">
        <f t="shared" si="33"/>
        <v>0</v>
      </c>
      <c r="BA66" s="305">
        <f t="shared" si="33"/>
        <v>0</v>
      </c>
      <c r="BB66" s="305">
        <f t="shared" si="33"/>
        <v>0</v>
      </c>
      <c r="BD66" s="305">
        <f t="shared" ref="BD66:BJ66" si="34">BD23-SUM(BD24:BD27)-BD28</f>
        <v>0</v>
      </c>
      <c r="BE66" s="305">
        <f t="shared" si="34"/>
        <v>0</v>
      </c>
      <c r="BF66" s="305">
        <f t="shared" si="34"/>
        <v>0</v>
      </c>
      <c r="BG66" s="305">
        <f t="shared" si="34"/>
        <v>0</v>
      </c>
      <c r="BH66" s="305">
        <f t="shared" si="34"/>
        <v>0</v>
      </c>
      <c r="BI66" s="305">
        <f t="shared" si="34"/>
        <v>0</v>
      </c>
      <c r="BJ66" s="305">
        <f t="shared" si="34"/>
        <v>0</v>
      </c>
      <c r="BL66" s="305">
        <f t="shared" ref="BL66:BR66" si="35">BL23-SUM(BL24:BL27)-BL28</f>
        <v>0</v>
      </c>
      <c r="BM66" s="305">
        <f t="shared" si="35"/>
        <v>0</v>
      </c>
      <c r="BN66" s="305">
        <f t="shared" si="35"/>
        <v>0</v>
      </c>
      <c r="BO66" s="305">
        <f t="shared" si="35"/>
        <v>0</v>
      </c>
      <c r="BP66" s="305">
        <f t="shared" si="35"/>
        <v>0</v>
      </c>
      <c r="BQ66" s="305">
        <f t="shared" si="35"/>
        <v>0</v>
      </c>
      <c r="BR66" s="305">
        <f t="shared" si="35"/>
        <v>0</v>
      </c>
      <c r="BT66" s="305">
        <f t="shared" ref="BT66:BZ66" si="36">BT23-SUM(BT24:BT27)-BT28</f>
        <v>0</v>
      </c>
      <c r="BU66" s="305">
        <f t="shared" si="36"/>
        <v>0</v>
      </c>
      <c r="BV66" s="305">
        <f t="shared" si="36"/>
        <v>0</v>
      </c>
      <c r="BW66" s="305">
        <f t="shared" si="36"/>
        <v>0</v>
      </c>
      <c r="BX66" s="305">
        <f t="shared" si="36"/>
        <v>0</v>
      </c>
      <c r="BY66" s="305">
        <f t="shared" si="36"/>
        <v>0</v>
      </c>
      <c r="BZ66" s="305">
        <f t="shared" si="36"/>
        <v>0</v>
      </c>
      <c r="CB66" s="305">
        <f t="shared" ref="CB66:CH66" si="37">CB23-SUM(CB24:CB27)-CB28</f>
        <v>0</v>
      </c>
      <c r="CC66" s="305">
        <f t="shared" si="37"/>
        <v>0</v>
      </c>
      <c r="CD66" s="305">
        <f t="shared" si="37"/>
        <v>0</v>
      </c>
      <c r="CE66" s="305">
        <f t="shared" si="37"/>
        <v>0</v>
      </c>
      <c r="CF66" s="305">
        <f t="shared" si="37"/>
        <v>0</v>
      </c>
      <c r="CG66" s="305">
        <f t="shared" si="37"/>
        <v>0</v>
      </c>
      <c r="CH66" s="305">
        <f t="shared" si="37"/>
        <v>0</v>
      </c>
      <c r="CJ66" s="305">
        <f t="shared" ref="CJ66:CP66" si="38">CJ23-SUM(CJ24:CJ27)-CJ28</f>
        <v>0</v>
      </c>
      <c r="CK66" s="305">
        <f t="shared" si="38"/>
        <v>0</v>
      </c>
      <c r="CL66" s="305">
        <f t="shared" si="38"/>
        <v>0</v>
      </c>
      <c r="CM66" s="305">
        <f t="shared" si="38"/>
        <v>0</v>
      </c>
      <c r="CN66" s="305">
        <f t="shared" si="38"/>
        <v>0</v>
      </c>
      <c r="CO66" s="305">
        <f t="shared" si="38"/>
        <v>0</v>
      </c>
      <c r="CP66" s="305">
        <f t="shared" si="38"/>
        <v>0</v>
      </c>
      <c r="CR66" s="305">
        <f t="shared" ref="CR66:CX66" si="39">CR23-SUM(CR24:CR27)-CR28</f>
        <v>0</v>
      </c>
      <c r="CS66" s="305">
        <f t="shared" si="39"/>
        <v>0</v>
      </c>
      <c r="CT66" s="305">
        <f t="shared" si="39"/>
        <v>0</v>
      </c>
      <c r="CU66" s="305">
        <f t="shared" si="39"/>
        <v>0</v>
      </c>
      <c r="CV66" s="305">
        <f t="shared" si="39"/>
        <v>0</v>
      </c>
      <c r="CW66" s="305">
        <f t="shared" si="39"/>
        <v>0</v>
      </c>
      <c r="CX66" s="305">
        <f t="shared" si="39"/>
        <v>0</v>
      </c>
    </row>
    <row r="67" spans="1:102" s="100" customFormat="1" x14ac:dyDescent="0.3">
      <c r="A67" s="306" t="s">
        <v>60</v>
      </c>
      <c r="D67" s="305">
        <f t="shared" ref="D67:E67" si="40">SUM(D28:D34)-D35</f>
        <v>0</v>
      </c>
      <c r="E67" s="305">
        <f t="shared" si="40"/>
        <v>0</v>
      </c>
      <c r="F67" s="305">
        <f t="shared" ref="F67" si="41">SUM(F28:F34)-F35</f>
        <v>0</v>
      </c>
      <c r="H67" s="305">
        <f t="shared" ref="H67:N67" si="42">SUM(H28:H34)-H35</f>
        <v>0</v>
      </c>
      <c r="I67" s="305">
        <f t="shared" si="42"/>
        <v>0</v>
      </c>
      <c r="J67" s="305">
        <f t="shared" si="42"/>
        <v>0</v>
      </c>
      <c r="K67" s="305">
        <f t="shared" si="42"/>
        <v>0</v>
      </c>
      <c r="L67" s="305">
        <f t="shared" si="42"/>
        <v>0</v>
      </c>
      <c r="M67" s="305">
        <f t="shared" si="42"/>
        <v>0</v>
      </c>
      <c r="N67" s="305">
        <f t="shared" si="42"/>
        <v>0</v>
      </c>
      <c r="P67" s="305">
        <f t="shared" ref="P67:V67" si="43">SUM(P28:P34)-P35</f>
        <v>0</v>
      </c>
      <c r="Q67" s="305">
        <f t="shared" si="43"/>
        <v>0</v>
      </c>
      <c r="R67" s="305">
        <f t="shared" si="43"/>
        <v>0</v>
      </c>
      <c r="S67" s="305">
        <f t="shared" si="43"/>
        <v>0</v>
      </c>
      <c r="T67" s="305">
        <f t="shared" si="43"/>
        <v>0</v>
      </c>
      <c r="U67" s="305">
        <f t="shared" si="43"/>
        <v>0</v>
      </c>
      <c r="V67" s="305">
        <f t="shared" si="43"/>
        <v>0</v>
      </c>
      <c r="X67" s="305">
        <f t="shared" ref="X67:AD67" si="44">SUM(X28:X34)-X35</f>
        <v>0</v>
      </c>
      <c r="Y67" s="305">
        <f t="shared" si="44"/>
        <v>0</v>
      </c>
      <c r="Z67" s="305">
        <f t="shared" si="44"/>
        <v>0</v>
      </c>
      <c r="AA67" s="305">
        <f t="shared" si="44"/>
        <v>0</v>
      </c>
      <c r="AB67" s="305">
        <f t="shared" si="44"/>
        <v>0</v>
      </c>
      <c r="AC67" s="305">
        <f t="shared" si="44"/>
        <v>0</v>
      </c>
      <c r="AD67" s="305">
        <f t="shared" si="44"/>
        <v>0</v>
      </c>
      <c r="AF67" s="305">
        <f t="shared" ref="AF67:AL67" si="45">SUM(AF28:AF34)-AF35</f>
        <v>0</v>
      </c>
      <c r="AG67" s="305">
        <f t="shared" si="45"/>
        <v>0</v>
      </c>
      <c r="AH67" s="305">
        <f t="shared" si="45"/>
        <v>0</v>
      </c>
      <c r="AI67" s="305">
        <f t="shared" si="45"/>
        <v>0</v>
      </c>
      <c r="AJ67" s="305">
        <f t="shared" si="45"/>
        <v>0</v>
      </c>
      <c r="AK67" s="305">
        <f t="shared" si="45"/>
        <v>0</v>
      </c>
      <c r="AL67" s="305">
        <f t="shared" si="45"/>
        <v>0</v>
      </c>
      <c r="AN67" s="305">
        <f t="shared" ref="AN67:AT67" si="46">SUM(AN28:AN34)-AN35</f>
        <v>0</v>
      </c>
      <c r="AO67" s="305">
        <f t="shared" si="46"/>
        <v>0</v>
      </c>
      <c r="AP67" s="305">
        <f t="shared" si="46"/>
        <v>0</v>
      </c>
      <c r="AQ67" s="305">
        <f t="shared" si="46"/>
        <v>0</v>
      </c>
      <c r="AR67" s="305">
        <f t="shared" si="46"/>
        <v>0</v>
      </c>
      <c r="AS67" s="305">
        <f t="shared" si="46"/>
        <v>0</v>
      </c>
      <c r="AT67" s="305">
        <f t="shared" si="46"/>
        <v>0</v>
      </c>
      <c r="AV67" s="305">
        <f t="shared" ref="AV67:BB67" si="47">SUM(AV28:AV34)-AV35</f>
        <v>0</v>
      </c>
      <c r="AW67" s="305">
        <f t="shared" si="47"/>
        <v>0</v>
      </c>
      <c r="AX67" s="305">
        <f t="shared" si="47"/>
        <v>0</v>
      </c>
      <c r="AY67" s="305">
        <f t="shared" si="47"/>
        <v>0</v>
      </c>
      <c r="AZ67" s="305">
        <f t="shared" si="47"/>
        <v>0</v>
      </c>
      <c r="BA67" s="305">
        <f t="shared" si="47"/>
        <v>0</v>
      </c>
      <c r="BB67" s="305">
        <f t="shared" si="47"/>
        <v>0</v>
      </c>
      <c r="BD67" s="305">
        <f t="shared" ref="BD67:BJ67" si="48">SUM(BD28:BD34)-BD35</f>
        <v>0</v>
      </c>
      <c r="BE67" s="305">
        <f t="shared" si="48"/>
        <v>0</v>
      </c>
      <c r="BF67" s="305">
        <f t="shared" si="48"/>
        <v>0</v>
      </c>
      <c r="BG67" s="305">
        <f t="shared" si="48"/>
        <v>0</v>
      </c>
      <c r="BH67" s="305">
        <f t="shared" si="48"/>
        <v>0</v>
      </c>
      <c r="BI67" s="305">
        <f t="shared" si="48"/>
        <v>0</v>
      </c>
      <c r="BJ67" s="305">
        <f t="shared" si="48"/>
        <v>0</v>
      </c>
      <c r="BL67" s="305">
        <f t="shared" ref="BL67:BR67" si="49">SUM(BL28:BL34)-BL35</f>
        <v>0</v>
      </c>
      <c r="BM67" s="305">
        <f t="shared" si="49"/>
        <v>0</v>
      </c>
      <c r="BN67" s="305">
        <f t="shared" si="49"/>
        <v>0</v>
      </c>
      <c r="BO67" s="305">
        <f t="shared" si="49"/>
        <v>0</v>
      </c>
      <c r="BP67" s="305">
        <f t="shared" si="49"/>
        <v>0</v>
      </c>
      <c r="BQ67" s="305">
        <f t="shared" si="49"/>
        <v>0</v>
      </c>
      <c r="BR67" s="305">
        <f t="shared" si="49"/>
        <v>0</v>
      </c>
      <c r="BT67" s="305">
        <f t="shared" ref="BT67:BZ67" si="50">SUM(BT28:BT34)-BT35</f>
        <v>0</v>
      </c>
      <c r="BU67" s="305">
        <f t="shared" si="50"/>
        <v>0</v>
      </c>
      <c r="BV67" s="305">
        <f t="shared" si="50"/>
        <v>0</v>
      </c>
      <c r="BW67" s="305">
        <f t="shared" si="50"/>
        <v>0</v>
      </c>
      <c r="BX67" s="305">
        <f t="shared" si="50"/>
        <v>0</v>
      </c>
      <c r="BY67" s="305">
        <f t="shared" si="50"/>
        <v>0</v>
      </c>
      <c r="BZ67" s="305">
        <f t="shared" si="50"/>
        <v>0</v>
      </c>
      <c r="CB67" s="305">
        <f t="shared" ref="CB67:CH67" si="51">SUM(CB28:CB34)-CB35</f>
        <v>0</v>
      </c>
      <c r="CC67" s="305">
        <f t="shared" si="51"/>
        <v>0</v>
      </c>
      <c r="CD67" s="305">
        <f t="shared" si="51"/>
        <v>0</v>
      </c>
      <c r="CE67" s="305">
        <f t="shared" si="51"/>
        <v>0</v>
      </c>
      <c r="CF67" s="305">
        <f t="shared" si="51"/>
        <v>0</v>
      </c>
      <c r="CG67" s="305">
        <f t="shared" si="51"/>
        <v>0</v>
      </c>
      <c r="CH67" s="305">
        <f t="shared" si="51"/>
        <v>0</v>
      </c>
      <c r="CJ67" s="305">
        <f t="shared" ref="CJ67:CP67" si="52">SUM(CJ28:CJ34)-CJ35</f>
        <v>0</v>
      </c>
      <c r="CK67" s="305">
        <f t="shared" si="52"/>
        <v>0</v>
      </c>
      <c r="CL67" s="305">
        <f t="shared" si="52"/>
        <v>0</v>
      </c>
      <c r="CM67" s="305">
        <f t="shared" si="52"/>
        <v>0</v>
      </c>
      <c r="CN67" s="305">
        <f t="shared" si="52"/>
        <v>0</v>
      </c>
      <c r="CO67" s="305">
        <f t="shared" si="52"/>
        <v>0</v>
      </c>
      <c r="CP67" s="305">
        <f t="shared" si="52"/>
        <v>0</v>
      </c>
      <c r="CR67" s="305">
        <f t="shared" ref="CR67:CX67" si="53">SUM(CR28:CR34)-CR35</f>
        <v>0</v>
      </c>
      <c r="CS67" s="305">
        <f t="shared" si="53"/>
        <v>0</v>
      </c>
      <c r="CT67" s="305">
        <f t="shared" si="53"/>
        <v>0</v>
      </c>
      <c r="CU67" s="305">
        <f t="shared" si="53"/>
        <v>0</v>
      </c>
      <c r="CV67" s="305">
        <f t="shared" si="53"/>
        <v>0</v>
      </c>
      <c r="CW67" s="305">
        <f t="shared" si="53"/>
        <v>0</v>
      </c>
      <c r="CX67" s="305">
        <f t="shared" si="53"/>
        <v>0</v>
      </c>
    </row>
    <row r="68" spans="1:102" s="100" customFormat="1" x14ac:dyDescent="0.3">
      <c r="A68" s="306" t="s">
        <v>170</v>
      </c>
      <c r="D68" s="305">
        <f t="shared" ref="D68:E68" si="54">SUM(D35:D44)-D45</f>
        <v>0</v>
      </c>
      <c r="E68" s="305">
        <f t="shared" si="54"/>
        <v>0</v>
      </c>
      <c r="F68" s="305">
        <f t="shared" ref="F68" si="55">SUM(F35:F44)-F45</f>
        <v>0</v>
      </c>
      <c r="H68" s="305">
        <f t="shared" ref="H68:N68" si="56">SUM(H35:H44)-H45</f>
        <v>0</v>
      </c>
      <c r="I68" s="305">
        <f t="shared" si="56"/>
        <v>0</v>
      </c>
      <c r="J68" s="305">
        <f t="shared" si="56"/>
        <v>0</v>
      </c>
      <c r="K68" s="305">
        <f t="shared" si="56"/>
        <v>0</v>
      </c>
      <c r="L68" s="305">
        <f t="shared" si="56"/>
        <v>0</v>
      </c>
      <c r="M68" s="305">
        <f t="shared" si="56"/>
        <v>0</v>
      </c>
      <c r="N68" s="305">
        <f t="shared" si="56"/>
        <v>0</v>
      </c>
      <c r="P68" s="305">
        <f t="shared" ref="P68:V68" si="57">SUM(P35:P44)-P45</f>
        <v>0</v>
      </c>
      <c r="Q68" s="305">
        <f t="shared" si="57"/>
        <v>0</v>
      </c>
      <c r="R68" s="305">
        <f t="shared" si="57"/>
        <v>0</v>
      </c>
      <c r="S68" s="305">
        <f t="shared" si="57"/>
        <v>0</v>
      </c>
      <c r="T68" s="305">
        <f t="shared" si="57"/>
        <v>0</v>
      </c>
      <c r="U68" s="305">
        <f t="shared" si="57"/>
        <v>0</v>
      </c>
      <c r="V68" s="305">
        <f t="shared" si="57"/>
        <v>0</v>
      </c>
      <c r="X68" s="305">
        <f t="shared" ref="X68:AD68" si="58">SUM(X35:X44)-X45</f>
        <v>0</v>
      </c>
      <c r="Y68" s="305">
        <f t="shared" si="58"/>
        <v>0</v>
      </c>
      <c r="Z68" s="305">
        <f t="shared" si="58"/>
        <v>0</v>
      </c>
      <c r="AA68" s="305">
        <f t="shared" si="58"/>
        <v>0</v>
      </c>
      <c r="AB68" s="305">
        <f t="shared" si="58"/>
        <v>0</v>
      </c>
      <c r="AC68" s="305">
        <f t="shared" si="58"/>
        <v>0</v>
      </c>
      <c r="AD68" s="305">
        <f t="shared" si="58"/>
        <v>0</v>
      </c>
      <c r="AF68" s="305">
        <f t="shared" ref="AF68:AL68" si="59">SUM(AF35:AF44)-AF45</f>
        <v>0</v>
      </c>
      <c r="AG68" s="305">
        <f t="shared" si="59"/>
        <v>0</v>
      </c>
      <c r="AH68" s="305">
        <f t="shared" si="59"/>
        <v>0</v>
      </c>
      <c r="AI68" s="305">
        <f t="shared" si="59"/>
        <v>0</v>
      </c>
      <c r="AJ68" s="305">
        <f t="shared" si="59"/>
        <v>0</v>
      </c>
      <c r="AK68" s="305">
        <f t="shared" si="59"/>
        <v>0</v>
      </c>
      <c r="AL68" s="305">
        <f t="shared" si="59"/>
        <v>0</v>
      </c>
      <c r="AN68" s="305">
        <f t="shared" ref="AN68:AT68" si="60">SUM(AN35:AN44)-AN45</f>
        <v>0</v>
      </c>
      <c r="AO68" s="305">
        <f t="shared" si="60"/>
        <v>0</v>
      </c>
      <c r="AP68" s="305">
        <f t="shared" si="60"/>
        <v>0</v>
      </c>
      <c r="AQ68" s="305">
        <f t="shared" si="60"/>
        <v>0</v>
      </c>
      <c r="AR68" s="305">
        <f t="shared" si="60"/>
        <v>0</v>
      </c>
      <c r="AS68" s="305">
        <f t="shared" si="60"/>
        <v>0</v>
      </c>
      <c r="AT68" s="305">
        <f t="shared" si="60"/>
        <v>0</v>
      </c>
      <c r="AV68" s="305">
        <f t="shared" ref="AV68:BB68" si="61">SUM(AV35:AV44)-AV45</f>
        <v>0</v>
      </c>
      <c r="AW68" s="305">
        <f t="shared" si="61"/>
        <v>0</v>
      </c>
      <c r="AX68" s="305">
        <f t="shared" si="61"/>
        <v>0</v>
      </c>
      <c r="AY68" s="305">
        <f t="shared" si="61"/>
        <v>0</v>
      </c>
      <c r="AZ68" s="305">
        <f t="shared" si="61"/>
        <v>0</v>
      </c>
      <c r="BA68" s="305">
        <f t="shared" si="61"/>
        <v>0</v>
      </c>
      <c r="BB68" s="305">
        <f t="shared" si="61"/>
        <v>0</v>
      </c>
      <c r="BD68" s="305">
        <f t="shared" ref="BD68:BJ68" si="62">SUM(BD35:BD44)-BD45</f>
        <v>0</v>
      </c>
      <c r="BE68" s="305">
        <f t="shared" si="62"/>
        <v>0</v>
      </c>
      <c r="BF68" s="305">
        <f t="shared" si="62"/>
        <v>0</v>
      </c>
      <c r="BG68" s="305">
        <f t="shared" si="62"/>
        <v>0</v>
      </c>
      <c r="BH68" s="305">
        <f t="shared" si="62"/>
        <v>0</v>
      </c>
      <c r="BI68" s="305">
        <f t="shared" si="62"/>
        <v>0</v>
      </c>
      <c r="BJ68" s="305">
        <f t="shared" si="62"/>
        <v>0</v>
      </c>
      <c r="BL68" s="305">
        <f t="shared" ref="BL68:BR68" si="63">SUM(BL35:BL44)-BL45</f>
        <v>0</v>
      </c>
      <c r="BM68" s="305">
        <f t="shared" si="63"/>
        <v>0</v>
      </c>
      <c r="BN68" s="305">
        <f t="shared" si="63"/>
        <v>0</v>
      </c>
      <c r="BO68" s="305">
        <f t="shared" si="63"/>
        <v>0</v>
      </c>
      <c r="BP68" s="305">
        <f t="shared" si="63"/>
        <v>0</v>
      </c>
      <c r="BQ68" s="305">
        <f t="shared" si="63"/>
        <v>0</v>
      </c>
      <c r="BR68" s="305">
        <f t="shared" si="63"/>
        <v>0</v>
      </c>
      <c r="BT68" s="305">
        <f t="shared" ref="BT68:BZ68" si="64">SUM(BT35:BT44)-BT45</f>
        <v>0</v>
      </c>
      <c r="BU68" s="305">
        <f t="shared" si="64"/>
        <v>0</v>
      </c>
      <c r="BV68" s="305">
        <f t="shared" si="64"/>
        <v>0</v>
      </c>
      <c r="BW68" s="305">
        <f t="shared" si="64"/>
        <v>0</v>
      </c>
      <c r="BX68" s="305">
        <f t="shared" si="64"/>
        <v>0</v>
      </c>
      <c r="BY68" s="305">
        <f t="shared" si="64"/>
        <v>0</v>
      </c>
      <c r="BZ68" s="305">
        <f t="shared" si="64"/>
        <v>0</v>
      </c>
      <c r="CB68" s="305">
        <f t="shared" ref="CB68:CH68" si="65">SUM(CB35:CB44)-CB45</f>
        <v>0</v>
      </c>
      <c r="CC68" s="305">
        <f t="shared" si="65"/>
        <v>0</v>
      </c>
      <c r="CD68" s="305">
        <f t="shared" si="65"/>
        <v>0</v>
      </c>
      <c r="CE68" s="305">
        <f t="shared" si="65"/>
        <v>0</v>
      </c>
      <c r="CF68" s="305">
        <f t="shared" si="65"/>
        <v>0</v>
      </c>
      <c r="CG68" s="305">
        <f t="shared" si="65"/>
        <v>0</v>
      </c>
      <c r="CH68" s="305">
        <f t="shared" si="65"/>
        <v>0</v>
      </c>
      <c r="CJ68" s="305">
        <f t="shared" ref="CJ68:CP68" si="66">SUM(CJ35:CJ44)-CJ45</f>
        <v>0</v>
      </c>
      <c r="CK68" s="305">
        <f t="shared" si="66"/>
        <v>0</v>
      </c>
      <c r="CL68" s="305">
        <f t="shared" si="66"/>
        <v>0</v>
      </c>
      <c r="CM68" s="305">
        <f t="shared" si="66"/>
        <v>0</v>
      </c>
      <c r="CN68" s="305">
        <f t="shared" si="66"/>
        <v>0</v>
      </c>
      <c r="CO68" s="305">
        <f t="shared" si="66"/>
        <v>0</v>
      </c>
      <c r="CP68" s="305">
        <f t="shared" si="66"/>
        <v>0</v>
      </c>
      <c r="CR68" s="305">
        <f t="shared" ref="CR68:CX68" si="67">SUM(CR35:CR44)-CR45</f>
        <v>0</v>
      </c>
      <c r="CS68" s="305">
        <f t="shared" si="67"/>
        <v>0</v>
      </c>
      <c r="CT68" s="305">
        <f t="shared" si="67"/>
        <v>0</v>
      </c>
      <c r="CU68" s="305">
        <f t="shared" si="67"/>
        <v>0</v>
      </c>
      <c r="CV68" s="305">
        <f t="shared" si="67"/>
        <v>0</v>
      </c>
      <c r="CW68" s="305">
        <f t="shared" si="67"/>
        <v>0</v>
      </c>
      <c r="CX68" s="305">
        <f t="shared" si="67"/>
        <v>0</v>
      </c>
    </row>
    <row r="69" spans="1:102" s="100" customFormat="1" x14ac:dyDescent="0.3">
      <c r="A69" s="306" t="s">
        <v>42</v>
      </c>
      <c r="D69" s="305">
        <f t="shared" ref="D69:E69" si="68">SUM(D50:D51)-D52</f>
        <v>0</v>
      </c>
      <c r="E69" s="305">
        <f t="shared" si="68"/>
        <v>0</v>
      </c>
      <c r="F69" s="305">
        <f t="shared" ref="F69" si="69">SUM(F50:F51)-F52</f>
        <v>0</v>
      </c>
      <c r="H69" s="305">
        <f t="shared" ref="H69:N69" si="70">SUM(H50:H51)-H52</f>
        <v>0</v>
      </c>
      <c r="I69" s="305">
        <f t="shared" si="70"/>
        <v>0</v>
      </c>
      <c r="J69" s="305">
        <f t="shared" si="70"/>
        <v>0</v>
      </c>
      <c r="K69" s="305">
        <f t="shared" si="70"/>
        <v>0</v>
      </c>
      <c r="L69" s="305">
        <f t="shared" si="70"/>
        <v>0</v>
      </c>
      <c r="M69" s="305">
        <f t="shared" si="70"/>
        <v>0</v>
      </c>
      <c r="N69" s="305">
        <f t="shared" si="70"/>
        <v>0</v>
      </c>
      <c r="P69" s="305">
        <f t="shared" ref="P69:V69" si="71">SUM(P50:P51)-P52</f>
        <v>0</v>
      </c>
      <c r="Q69" s="305">
        <f t="shared" si="71"/>
        <v>0</v>
      </c>
      <c r="R69" s="305">
        <f t="shared" si="71"/>
        <v>0</v>
      </c>
      <c r="S69" s="305">
        <f t="shared" si="71"/>
        <v>0</v>
      </c>
      <c r="T69" s="305">
        <f t="shared" si="71"/>
        <v>0</v>
      </c>
      <c r="U69" s="305">
        <f t="shared" si="71"/>
        <v>0</v>
      </c>
      <c r="V69" s="305">
        <f t="shared" si="71"/>
        <v>0</v>
      </c>
      <c r="X69" s="305">
        <f t="shared" ref="X69:AD69" si="72">SUM(X50:X51)-X52</f>
        <v>0</v>
      </c>
      <c r="Y69" s="305">
        <f t="shared" si="72"/>
        <v>0</v>
      </c>
      <c r="Z69" s="305">
        <f t="shared" si="72"/>
        <v>0</v>
      </c>
      <c r="AA69" s="305">
        <f t="shared" si="72"/>
        <v>0</v>
      </c>
      <c r="AB69" s="305">
        <f t="shared" si="72"/>
        <v>0</v>
      </c>
      <c r="AC69" s="305">
        <f t="shared" si="72"/>
        <v>0</v>
      </c>
      <c r="AD69" s="305">
        <f t="shared" si="72"/>
        <v>0</v>
      </c>
      <c r="AF69" s="305">
        <f t="shared" ref="AF69:AL69" si="73">SUM(AF50:AF51)-AF52</f>
        <v>0</v>
      </c>
      <c r="AG69" s="305">
        <f t="shared" si="73"/>
        <v>0</v>
      </c>
      <c r="AH69" s="305">
        <f t="shared" si="73"/>
        <v>0</v>
      </c>
      <c r="AI69" s="305">
        <f t="shared" si="73"/>
        <v>0</v>
      </c>
      <c r="AJ69" s="305">
        <f t="shared" si="73"/>
        <v>0</v>
      </c>
      <c r="AK69" s="305">
        <f t="shared" si="73"/>
        <v>0</v>
      </c>
      <c r="AL69" s="305">
        <f t="shared" si="73"/>
        <v>0</v>
      </c>
      <c r="AN69" s="305">
        <f t="shared" ref="AN69:AT69" si="74">SUM(AN50:AN51)-AN52</f>
        <v>0</v>
      </c>
      <c r="AO69" s="305">
        <f t="shared" si="74"/>
        <v>0</v>
      </c>
      <c r="AP69" s="305">
        <f t="shared" si="74"/>
        <v>0</v>
      </c>
      <c r="AQ69" s="305">
        <f t="shared" si="74"/>
        <v>0</v>
      </c>
      <c r="AR69" s="305">
        <f t="shared" si="74"/>
        <v>0</v>
      </c>
      <c r="AS69" s="305">
        <f t="shared" si="74"/>
        <v>0</v>
      </c>
      <c r="AT69" s="305">
        <f t="shared" si="74"/>
        <v>0</v>
      </c>
      <c r="AV69" s="305">
        <f t="shared" ref="AV69:BB69" si="75">SUM(AV50:AV51)-AV52</f>
        <v>0</v>
      </c>
      <c r="AW69" s="305">
        <f t="shared" si="75"/>
        <v>0</v>
      </c>
      <c r="AX69" s="305">
        <f t="shared" si="75"/>
        <v>0</v>
      </c>
      <c r="AY69" s="305">
        <f t="shared" si="75"/>
        <v>0</v>
      </c>
      <c r="AZ69" s="305">
        <f t="shared" si="75"/>
        <v>0</v>
      </c>
      <c r="BA69" s="305">
        <f t="shared" si="75"/>
        <v>0</v>
      </c>
      <c r="BB69" s="305">
        <f t="shared" si="75"/>
        <v>0</v>
      </c>
      <c r="BD69" s="305">
        <f t="shared" ref="BD69:BJ69" si="76">SUM(BD50:BD51)-BD52</f>
        <v>0</v>
      </c>
      <c r="BE69" s="305">
        <f t="shared" si="76"/>
        <v>0</v>
      </c>
      <c r="BF69" s="305">
        <f t="shared" si="76"/>
        <v>0</v>
      </c>
      <c r="BG69" s="305">
        <f t="shared" si="76"/>
        <v>0</v>
      </c>
      <c r="BH69" s="305">
        <f t="shared" si="76"/>
        <v>0</v>
      </c>
      <c r="BI69" s="305">
        <f t="shared" si="76"/>
        <v>0</v>
      </c>
      <c r="BJ69" s="305">
        <f t="shared" si="76"/>
        <v>0</v>
      </c>
      <c r="BL69" s="305">
        <f t="shared" ref="BL69:BR69" si="77">SUM(BL50:BL51)-BL52</f>
        <v>0</v>
      </c>
      <c r="BM69" s="305">
        <f t="shared" si="77"/>
        <v>0</v>
      </c>
      <c r="BN69" s="305">
        <f t="shared" si="77"/>
        <v>0</v>
      </c>
      <c r="BO69" s="305">
        <f t="shared" si="77"/>
        <v>0</v>
      </c>
      <c r="BP69" s="305">
        <f t="shared" si="77"/>
        <v>0</v>
      </c>
      <c r="BQ69" s="305">
        <f t="shared" si="77"/>
        <v>0</v>
      </c>
      <c r="BR69" s="305">
        <f t="shared" si="77"/>
        <v>0</v>
      </c>
      <c r="BT69" s="305">
        <f t="shared" ref="BT69:BZ69" si="78">SUM(BT50:BT51)-BT52</f>
        <v>0</v>
      </c>
      <c r="BU69" s="305">
        <f t="shared" si="78"/>
        <v>0</v>
      </c>
      <c r="BV69" s="305">
        <f t="shared" si="78"/>
        <v>0</v>
      </c>
      <c r="BW69" s="305">
        <f t="shared" si="78"/>
        <v>0</v>
      </c>
      <c r="BX69" s="305">
        <f t="shared" si="78"/>
        <v>0</v>
      </c>
      <c r="BY69" s="305">
        <f t="shared" si="78"/>
        <v>0</v>
      </c>
      <c r="BZ69" s="305">
        <f t="shared" si="78"/>
        <v>0</v>
      </c>
      <c r="CB69" s="305">
        <f t="shared" ref="CB69:CH69" si="79">SUM(CB50:CB51)-CB52</f>
        <v>0</v>
      </c>
      <c r="CC69" s="305">
        <f t="shared" si="79"/>
        <v>0</v>
      </c>
      <c r="CD69" s="305">
        <f t="shared" si="79"/>
        <v>0</v>
      </c>
      <c r="CE69" s="305">
        <f t="shared" si="79"/>
        <v>0</v>
      </c>
      <c r="CF69" s="305">
        <f t="shared" si="79"/>
        <v>0</v>
      </c>
      <c r="CG69" s="305">
        <f t="shared" si="79"/>
        <v>0</v>
      </c>
      <c r="CH69" s="305">
        <f t="shared" si="79"/>
        <v>0</v>
      </c>
      <c r="CJ69" s="305">
        <f t="shared" ref="CJ69:CP69" si="80">SUM(CJ50:CJ51)-CJ52</f>
        <v>0</v>
      </c>
      <c r="CK69" s="305">
        <f t="shared" si="80"/>
        <v>0</v>
      </c>
      <c r="CL69" s="305">
        <f t="shared" si="80"/>
        <v>0</v>
      </c>
      <c r="CM69" s="305">
        <f t="shared" si="80"/>
        <v>0</v>
      </c>
      <c r="CN69" s="305">
        <f t="shared" si="80"/>
        <v>0</v>
      </c>
      <c r="CO69" s="305">
        <f t="shared" si="80"/>
        <v>0</v>
      </c>
      <c r="CP69" s="305">
        <f t="shared" si="80"/>
        <v>0</v>
      </c>
      <c r="CR69" s="305">
        <f t="shared" ref="CR69:CX69" si="81">SUM(CR50:CR51)-CR52</f>
        <v>0</v>
      </c>
      <c r="CS69" s="305">
        <f t="shared" si="81"/>
        <v>0</v>
      </c>
      <c r="CT69" s="305">
        <f t="shared" si="81"/>
        <v>0</v>
      </c>
      <c r="CU69" s="305">
        <f t="shared" si="81"/>
        <v>0</v>
      </c>
      <c r="CV69" s="305">
        <f t="shared" si="81"/>
        <v>0</v>
      </c>
      <c r="CW69" s="305">
        <f t="shared" si="81"/>
        <v>0</v>
      </c>
      <c r="CX69" s="305">
        <f t="shared" si="81"/>
        <v>0</v>
      </c>
    </row>
    <row r="70" spans="1:102" s="100" customFormat="1" x14ac:dyDescent="0.3">
      <c r="A70" s="306" t="s">
        <v>43</v>
      </c>
      <c r="D70" s="305">
        <f t="shared" ref="D70:E70" si="82">D48-D52-D54</f>
        <v>0</v>
      </c>
      <c r="E70" s="305">
        <f t="shared" si="82"/>
        <v>0.15900000001420267</v>
      </c>
      <c r="F70" s="305">
        <f t="shared" ref="F70" si="83">F48-F52-F54</f>
        <v>0</v>
      </c>
      <c r="H70" s="305">
        <f t="shared" ref="H70:N70" si="84">H48-H52-H54</f>
        <v>0</v>
      </c>
      <c r="I70" s="305">
        <f t="shared" si="84"/>
        <v>0</v>
      </c>
      <c r="J70" s="305">
        <f t="shared" si="84"/>
        <v>0</v>
      </c>
      <c r="K70" s="305">
        <f t="shared" si="84"/>
        <v>0</v>
      </c>
      <c r="L70" s="305">
        <f t="shared" si="84"/>
        <v>0</v>
      </c>
      <c r="M70" s="305">
        <f t="shared" si="84"/>
        <v>0</v>
      </c>
      <c r="N70" s="305">
        <f t="shared" si="84"/>
        <v>0</v>
      </c>
      <c r="P70" s="305">
        <f t="shared" ref="P70:V70" si="85">P48-P52-P54</f>
        <v>0</v>
      </c>
      <c r="Q70" s="305">
        <f t="shared" si="85"/>
        <v>0</v>
      </c>
      <c r="R70" s="305">
        <f t="shared" si="85"/>
        <v>0</v>
      </c>
      <c r="S70" s="305">
        <f t="shared" si="85"/>
        <v>0</v>
      </c>
      <c r="T70" s="305">
        <f t="shared" si="85"/>
        <v>0</v>
      </c>
      <c r="U70" s="305">
        <f t="shared" si="85"/>
        <v>0</v>
      </c>
      <c r="V70" s="305">
        <f t="shared" si="85"/>
        <v>0</v>
      </c>
      <c r="X70" s="305">
        <f t="shared" ref="X70:AD70" si="86">X48-X52-X54</f>
        <v>0</v>
      </c>
      <c r="Y70" s="305">
        <f t="shared" si="86"/>
        <v>0</v>
      </c>
      <c r="Z70" s="305">
        <f t="shared" si="86"/>
        <v>0</v>
      </c>
      <c r="AA70" s="305">
        <f t="shared" si="86"/>
        <v>0</v>
      </c>
      <c r="AB70" s="305">
        <f t="shared" si="86"/>
        <v>0</v>
      </c>
      <c r="AC70" s="305">
        <f t="shared" si="86"/>
        <v>0</v>
      </c>
      <c r="AD70" s="305">
        <f t="shared" si="86"/>
        <v>0</v>
      </c>
      <c r="AF70" s="305">
        <f t="shared" ref="AF70:AL70" si="87">AF48-AF52-AF54</f>
        <v>0</v>
      </c>
      <c r="AG70" s="305">
        <f t="shared" si="87"/>
        <v>0</v>
      </c>
      <c r="AH70" s="305">
        <f t="shared" si="87"/>
        <v>0</v>
      </c>
      <c r="AI70" s="305">
        <f t="shared" si="87"/>
        <v>0</v>
      </c>
      <c r="AJ70" s="305">
        <f t="shared" si="87"/>
        <v>0</v>
      </c>
      <c r="AK70" s="305">
        <f t="shared" si="87"/>
        <v>0</v>
      </c>
      <c r="AL70" s="305">
        <f t="shared" si="87"/>
        <v>0</v>
      </c>
      <c r="AN70" s="305">
        <f t="shared" ref="AN70:AT70" si="88">AN48-AN52-AN54</f>
        <v>0</v>
      </c>
      <c r="AO70" s="305">
        <f t="shared" si="88"/>
        <v>0</v>
      </c>
      <c r="AP70" s="305">
        <f t="shared" si="88"/>
        <v>0</v>
      </c>
      <c r="AQ70" s="305">
        <f t="shared" si="88"/>
        <v>0</v>
      </c>
      <c r="AR70" s="305">
        <f t="shared" si="88"/>
        <v>0</v>
      </c>
      <c r="AS70" s="305">
        <f t="shared" si="88"/>
        <v>0</v>
      </c>
      <c r="AT70" s="305">
        <f t="shared" si="88"/>
        <v>0</v>
      </c>
      <c r="AV70" s="305">
        <f t="shared" ref="AV70:BB70" si="89">AV48-AV52-AV54</f>
        <v>0</v>
      </c>
      <c r="AW70" s="305">
        <f t="shared" si="89"/>
        <v>0</v>
      </c>
      <c r="AX70" s="305">
        <f t="shared" si="89"/>
        <v>0</v>
      </c>
      <c r="AY70" s="305">
        <f t="shared" si="89"/>
        <v>0</v>
      </c>
      <c r="AZ70" s="305">
        <f t="shared" si="89"/>
        <v>0</v>
      </c>
      <c r="BA70" s="305">
        <f t="shared" si="89"/>
        <v>0</v>
      </c>
      <c r="BB70" s="305">
        <f t="shared" si="89"/>
        <v>0</v>
      </c>
      <c r="BD70" s="305">
        <f t="shared" ref="BD70:BJ70" si="90">BD48-BD52-BD54</f>
        <v>0</v>
      </c>
      <c r="BE70" s="305">
        <f t="shared" si="90"/>
        <v>0</v>
      </c>
      <c r="BF70" s="305">
        <f t="shared" si="90"/>
        <v>0</v>
      </c>
      <c r="BG70" s="305">
        <f t="shared" si="90"/>
        <v>0</v>
      </c>
      <c r="BH70" s="305">
        <f t="shared" si="90"/>
        <v>0</v>
      </c>
      <c r="BI70" s="305">
        <f t="shared" si="90"/>
        <v>0</v>
      </c>
      <c r="BJ70" s="305">
        <f t="shared" si="90"/>
        <v>0</v>
      </c>
      <c r="BL70" s="305">
        <f t="shared" ref="BL70:BR70" si="91">BL48-BL52-BL54</f>
        <v>0</v>
      </c>
      <c r="BM70" s="305">
        <f t="shared" si="91"/>
        <v>0</v>
      </c>
      <c r="BN70" s="305">
        <f t="shared" si="91"/>
        <v>0</v>
      </c>
      <c r="BO70" s="305">
        <f t="shared" si="91"/>
        <v>0</v>
      </c>
      <c r="BP70" s="305">
        <f t="shared" si="91"/>
        <v>0</v>
      </c>
      <c r="BQ70" s="305">
        <f t="shared" si="91"/>
        <v>0</v>
      </c>
      <c r="BR70" s="305">
        <f t="shared" si="91"/>
        <v>0</v>
      </c>
      <c r="BT70" s="305">
        <f t="shared" ref="BT70:BZ70" si="92">BT48-BT52-BT54</f>
        <v>0</v>
      </c>
      <c r="BU70" s="305">
        <f t="shared" si="92"/>
        <v>0</v>
      </c>
      <c r="BV70" s="305">
        <f t="shared" si="92"/>
        <v>0</v>
      </c>
      <c r="BW70" s="305">
        <f t="shared" si="92"/>
        <v>0</v>
      </c>
      <c r="BX70" s="305">
        <f t="shared" si="92"/>
        <v>0</v>
      </c>
      <c r="BY70" s="305">
        <f t="shared" si="92"/>
        <v>0</v>
      </c>
      <c r="BZ70" s="305">
        <f t="shared" si="92"/>
        <v>0</v>
      </c>
      <c r="CB70" s="305">
        <f t="shared" ref="CB70:CH70" si="93">CB48-CB52-CB54</f>
        <v>0</v>
      </c>
      <c r="CC70" s="305">
        <f t="shared" si="93"/>
        <v>0</v>
      </c>
      <c r="CD70" s="305">
        <f t="shared" si="93"/>
        <v>0</v>
      </c>
      <c r="CE70" s="305">
        <f t="shared" si="93"/>
        <v>0</v>
      </c>
      <c r="CF70" s="305">
        <f t="shared" si="93"/>
        <v>0</v>
      </c>
      <c r="CG70" s="305">
        <f t="shared" si="93"/>
        <v>0</v>
      </c>
      <c r="CH70" s="305">
        <f t="shared" si="93"/>
        <v>0</v>
      </c>
      <c r="CJ70" s="305">
        <f t="shared" ref="CJ70:CP70" si="94">CJ48-CJ52-CJ54</f>
        <v>0</v>
      </c>
      <c r="CK70" s="305">
        <f t="shared" si="94"/>
        <v>0</v>
      </c>
      <c r="CL70" s="305">
        <f t="shared" si="94"/>
        <v>0</v>
      </c>
      <c r="CM70" s="305">
        <f t="shared" si="94"/>
        <v>0</v>
      </c>
      <c r="CN70" s="305">
        <f t="shared" si="94"/>
        <v>0</v>
      </c>
      <c r="CO70" s="305">
        <f t="shared" si="94"/>
        <v>0</v>
      </c>
      <c r="CP70" s="305">
        <f t="shared" si="94"/>
        <v>0</v>
      </c>
      <c r="CR70" s="305">
        <f t="shared" ref="CR70:CX70" si="95">CR48-CR52-CR54</f>
        <v>0</v>
      </c>
      <c r="CS70" s="305">
        <f t="shared" si="95"/>
        <v>0</v>
      </c>
      <c r="CT70" s="305">
        <f t="shared" si="95"/>
        <v>0</v>
      </c>
      <c r="CU70" s="305">
        <f t="shared" si="95"/>
        <v>0</v>
      </c>
      <c r="CV70" s="305">
        <f t="shared" si="95"/>
        <v>0</v>
      </c>
      <c r="CW70" s="305">
        <f t="shared" si="95"/>
        <v>0</v>
      </c>
      <c r="CX70" s="305">
        <f t="shared" si="95"/>
        <v>0</v>
      </c>
    </row>
  </sheetData>
  <mergeCells count="13">
    <mergeCell ref="D13:F13"/>
    <mergeCell ref="P13:V13"/>
    <mergeCell ref="X13:AD13"/>
    <mergeCell ref="AF13:AL13"/>
    <mergeCell ref="AN13:AT13"/>
    <mergeCell ref="H13:N13"/>
    <mergeCell ref="CR13:CX13"/>
    <mergeCell ref="AV13:BB13"/>
    <mergeCell ref="BD13:BJ13"/>
    <mergeCell ref="BL13:BR13"/>
    <mergeCell ref="BT13:BZ13"/>
    <mergeCell ref="CB13:CH13"/>
    <mergeCell ref="CJ13:CP13"/>
  </mergeCells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BR72"/>
  <sheetViews>
    <sheetView workbookViewId="0">
      <pane xSplit="1" ySplit="16" topLeftCell="B52" activePane="bottomRight" state="frozen"/>
      <selection activeCell="B9" sqref="B9"/>
      <selection pane="topRight" activeCell="B9" sqref="B9"/>
      <selection pane="bottomLeft" activeCell="B9" sqref="B9"/>
      <selection pane="bottomRight" activeCell="K6" sqref="K6"/>
    </sheetView>
  </sheetViews>
  <sheetFormatPr defaultColWidth="9.109375" defaultRowHeight="14.4" outlineLevelRow="1" outlineLevelCol="1" x14ac:dyDescent="0.3"/>
  <cols>
    <col min="1" max="1" width="42.44140625" style="4" bestFit="1" customWidth="1"/>
    <col min="2" max="2" width="9" style="4" customWidth="1"/>
    <col min="3" max="3" width="1.6640625" style="4" customWidth="1"/>
    <col min="4" max="6" width="10.88671875" style="4" customWidth="1"/>
    <col min="7" max="7" width="3.33203125" style="4" customWidth="1"/>
    <col min="8" max="8" width="10.88671875" style="4" customWidth="1"/>
    <col min="9" max="14" width="11" style="4" customWidth="1"/>
    <col min="15" max="15" width="3.33203125" style="4" customWidth="1"/>
    <col min="16" max="18" width="8.88671875" style="4" customWidth="1"/>
    <col min="19" max="19" width="9.6640625" style="4" bestFit="1" customWidth="1"/>
    <col min="20" max="20" width="8.88671875" style="4" customWidth="1"/>
    <col min="21" max="21" width="9.6640625" style="4" bestFit="1" customWidth="1"/>
    <col min="22" max="22" width="8.88671875" style="4" customWidth="1"/>
    <col min="23" max="23" width="3.109375" style="4" customWidth="1"/>
    <col min="24" max="26" width="9" style="4" customWidth="1"/>
    <col min="27" max="27" width="9.6640625" style="4" bestFit="1" customWidth="1"/>
    <col min="28" max="28" width="9" style="4" customWidth="1"/>
    <col min="29" max="29" width="9.6640625" style="4" bestFit="1" customWidth="1"/>
    <col min="30" max="30" width="9" style="4" customWidth="1"/>
    <col min="31" max="31" width="2.88671875" style="4" customWidth="1"/>
    <col min="32" max="36" width="9" style="4" customWidth="1"/>
    <col min="37" max="37" width="9.6640625" style="4" bestFit="1" customWidth="1"/>
    <col min="38" max="38" width="9" style="4" customWidth="1"/>
    <col min="39" max="39" width="2.5546875" style="4" customWidth="1"/>
    <col min="40" max="42" width="9" style="4" customWidth="1"/>
    <col min="43" max="43" width="9.6640625" style="4" bestFit="1" customWidth="1"/>
    <col min="44" max="44" width="9" style="4" customWidth="1"/>
    <col min="45" max="45" width="9.6640625" style="4" bestFit="1" customWidth="1"/>
    <col min="46" max="46" width="9" style="4" customWidth="1"/>
    <col min="47" max="47" width="2.6640625" style="4" customWidth="1"/>
    <col min="48" max="49" width="9" style="4" customWidth="1"/>
    <col min="50" max="50" width="9" style="4" customWidth="1" outlineLevel="1"/>
    <col min="51" max="51" width="9.6640625" style="4" customWidth="1"/>
    <col min="52" max="52" width="9.88671875" style="4" customWidth="1" outlineLevel="1"/>
    <col min="53" max="54" width="9.88671875" style="4" customWidth="1"/>
    <col min="55" max="55" width="2" style="4" customWidth="1"/>
    <col min="56" max="56" width="9" style="4" customWidth="1"/>
    <col min="57" max="57" width="9.6640625" style="4" customWidth="1"/>
    <col min="58" max="58" width="8" style="4" customWidth="1" outlineLevel="1"/>
    <col min="59" max="59" width="11.5546875" style="4" customWidth="1"/>
    <col min="60" max="60" width="11.5546875" style="4" customWidth="1" outlineLevel="1"/>
    <col min="61" max="61" width="12.33203125" style="4" customWidth="1"/>
    <col min="62" max="62" width="11.5546875" style="4" customWidth="1"/>
    <col min="63" max="63" width="1.88671875" style="4" customWidth="1"/>
    <col min="64" max="65" width="9" style="68" customWidth="1"/>
    <col min="66" max="66" width="8" style="4" customWidth="1" outlineLevel="1"/>
    <col min="67" max="67" width="9" style="4" customWidth="1"/>
    <col min="68" max="68" width="9" style="4" customWidth="1" outlineLevel="1"/>
    <col min="69" max="70" width="9" style="4" customWidth="1"/>
    <col min="71" max="16384" width="9.109375" style="4"/>
  </cols>
  <sheetData>
    <row r="1" spans="1:70" x14ac:dyDescent="0.3">
      <c r="A1" s="8" t="s">
        <v>90</v>
      </c>
      <c r="B1" s="80">
        <v>160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1"/>
      <c r="BD1" s="267"/>
      <c r="BE1" s="1"/>
      <c r="BF1" s="1"/>
      <c r="BG1" s="1"/>
      <c r="BH1" s="1"/>
      <c r="BI1" s="1"/>
      <c r="BJ1" s="1"/>
      <c r="BK1" s="1"/>
      <c r="BL1" s="2"/>
      <c r="BM1" s="2"/>
      <c r="BN1" s="1"/>
      <c r="BO1" s="1"/>
      <c r="BP1" s="1"/>
      <c r="BQ1" s="1"/>
      <c r="BR1" s="1"/>
    </row>
    <row r="2" spans="1:70" x14ac:dyDescent="0.3">
      <c r="A2" s="5" t="s">
        <v>45</v>
      </c>
      <c r="B2" s="223">
        <v>75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6"/>
      <c r="BD2" s="237"/>
      <c r="BE2" s="6"/>
      <c r="BF2" s="94"/>
      <c r="BG2" s="7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</row>
    <row r="3" spans="1:70" ht="15" customHeight="1" x14ac:dyDescent="0.3">
      <c r="A3" s="5" t="s">
        <v>47</v>
      </c>
      <c r="B3" s="223">
        <v>85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6"/>
      <c r="BD3" s="237"/>
      <c r="BE3" s="9"/>
      <c r="BF3" s="6"/>
      <c r="BG3" s="95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s="14" customFormat="1" ht="15" customHeight="1" x14ac:dyDescent="0.3">
      <c r="A4" s="5"/>
      <c r="B4" s="223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/>
      <c r="BA4" s="237"/>
      <c r="BB4"/>
      <c r="BC4" s="12"/>
      <c r="BD4" s="237"/>
      <c r="BE4" s="11"/>
      <c r="BF4" s="6"/>
      <c r="BG4" s="95"/>
      <c r="BH4" s="10"/>
      <c r="BI4" s="10"/>
      <c r="BJ4" s="10"/>
      <c r="BK4" s="12"/>
      <c r="BL4" s="10"/>
      <c r="BM4" s="10"/>
      <c r="BN4" s="10"/>
      <c r="BO4" s="10"/>
      <c r="BP4" s="391"/>
      <c r="BQ4" s="391"/>
      <c r="BR4" s="391"/>
    </row>
    <row r="5" spans="1:70" s="14" customFormat="1" ht="15" customHeight="1" x14ac:dyDescent="0.3">
      <c r="A5" s="5" t="s">
        <v>91</v>
      </c>
      <c r="B5" s="223">
        <v>35.799999999999997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12"/>
      <c r="BD5" s="237"/>
      <c r="BE5" s="11"/>
      <c r="BF5" s="10"/>
      <c r="BG5" s="10"/>
      <c r="BH5" s="10"/>
      <c r="BI5" s="10"/>
      <c r="BJ5" s="10"/>
      <c r="BK5" s="12"/>
      <c r="BL5" s="10"/>
      <c r="BM5" s="10"/>
      <c r="BN5" s="10"/>
      <c r="BO5" s="10"/>
      <c r="BP5" s="391"/>
      <c r="BQ5" s="303"/>
      <c r="BR5" s="391"/>
    </row>
    <row r="6" spans="1:70" s="14" customFormat="1" ht="15" customHeight="1" x14ac:dyDescent="0.3">
      <c r="A6" s="43" t="s">
        <v>181</v>
      </c>
      <c r="B6" s="336">
        <v>3.2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12"/>
      <c r="BD6" s="237"/>
      <c r="BE6" s="11"/>
      <c r="BF6" s="10"/>
      <c r="BG6" s="10"/>
      <c r="BH6" s="10"/>
      <c r="BI6" s="10"/>
      <c r="BJ6" s="10"/>
      <c r="BK6" s="12"/>
      <c r="BL6" s="10"/>
      <c r="BM6" s="10"/>
      <c r="BN6" s="10"/>
      <c r="BO6" s="10"/>
      <c r="BP6" s="391"/>
      <c r="BQ6" s="303"/>
      <c r="BR6" s="391"/>
    </row>
    <row r="7" spans="1:70" s="14" customFormat="1" ht="15" customHeight="1" x14ac:dyDescent="0.3">
      <c r="A7" s="43" t="s">
        <v>189</v>
      </c>
      <c r="B7" s="336">
        <v>-56.8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12"/>
      <c r="BD7" s="237"/>
      <c r="BE7" s="11"/>
      <c r="BF7" s="10"/>
      <c r="BG7" s="10"/>
      <c r="BH7" s="10"/>
      <c r="BI7" s="10"/>
      <c r="BJ7" s="10"/>
      <c r="BK7" s="12"/>
      <c r="BL7" s="10"/>
      <c r="BM7" s="10"/>
      <c r="BN7" s="10"/>
      <c r="BO7" s="10"/>
      <c r="BP7" s="391"/>
      <c r="BQ7" s="303"/>
      <c r="BR7" s="391"/>
    </row>
    <row r="8" spans="1:70" s="14" customFormat="1" ht="15" customHeight="1" x14ac:dyDescent="0.3">
      <c r="A8" s="43" t="s">
        <v>190</v>
      </c>
      <c r="B8" s="336">
        <v>56.8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12"/>
      <c r="BD8" s="237"/>
      <c r="BE8" s="11"/>
      <c r="BF8" s="10"/>
      <c r="BG8" s="10"/>
      <c r="BH8" s="10"/>
      <c r="BI8" s="10"/>
      <c r="BJ8" s="10"/>
      <c r="BK8" s="12"/>
      <c r="BL8" s="10"/>
      <c r="BM8" s="10"/>
      <c r="BN8" s="10"/>
      <c r="BO8" s="10"/>
      <c r="BP8" s="391"/>
      <c r="BQ8" s="303"/>
      <c r="BR8" s="391"/>
    </row>
    <row r="9" spans="1:70" s="14" customFormat="1" ht="15" customHeight="1" x14ac:dyDescent="0.3">
      <c r="A9" s="43" t="s">
        <v>227</v>
      </c>
      <c r="B9" s="336">
        <v>3.4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12"/>
      <c r="BD9" s="237"/>
      <c r="BE9" s="11"/>
      <c r="BF9" s="10"/>
      <c r="BG9" s="10"/>
      <c r="BH9" s="10"/>
      <c r="BI9" s="10"/>
      <c r="BJ9" s="10"/>
      <c r="BK9" s="12"/>
      <c r="BL9" s="10"/>
      <c r="BM9" s="10"/>
      <c r="BN9" s="10"/>
      <c r="BO9" s="10"/>
      <c r="BP9" s="391"/>
      <c r="BQ9" s="303"/>
      <c r="BR9" s="391"/>
    </row>
    <row r="10" spans="1:70" s="14" customFormat="1" ht="15" customHeight="1" x14ac:dyDescent="0.3">
      <c r="A10" s="43" t="s">
        <v>228</v>
      </c>
      <c r="B10" s="336">
        <v>2.6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12"/>
      <c r="BD10" s="237"/>
      <c r="BE10" s="11"/>
      <c r="BF10" s="10"/>
      <c r="BG10" s="10"/>
      <c r="BH10" s="10"/>
      <c r="BI10" s="10"/>
      <c r="BJ10" s="10"/>
      <c r="BK10" s="12"/>
      <c r="BL10" s="10"/>
      <c r="BM10" s="10"/>
      <c r="BN10" s="10"/>
      <c r="BO10" s="10"/>
      <c r="BP10" s="391"/>
      <c r="BQ10" s="303"/>
      <c r="BR10" s="391"/>
    </row>
    <row r="11" spans="1:70" ht="15" thickBot="1" x14ac:dyDescent="0.35">
      <c r="A11" s="363" t="s">
        <v>191</v>
      </c>
      <c r="B11" s="545">
        <v>145</v>
      </c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6"/>
      <c r="BD11" s="9"/>
      <c r="BE11" s="22"/>
      <c r="BF11" s="22"/>
      <c r="BG11" s="22"/>
      <c r="BH11" s="22"/>
      <c r="BI11" s="22"/>
      <c r="BJ11" s="22"/>
      <c r="BK11" s="6"/>
      <c r="BL11" s="22"/>
      <c r="BM11" s="22"/>
      <c r="BN11" s="22"/>
      <c r="BO11" s="22"/>
      <c r="BP11" s="394"/>
      <c r="BQ11" s="394"/>
      <c r="BR11" s="394"/>
    </row>
    <row r="12" spans="1:70" x14ac:dyDescent="0.3">
      <c r="A12" s="12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6"/>
      <c r="BD12" s="9"/>
      <c r="BE12" s="22"/>
      <c r="BF12" s="22"/>
      <c r="BG12" s="22"/>
      <c r="BH12" s="22"/>
      <c r="BI12" s="22"/>
      <c r="BJ12" s="22"/>
      <c r="BK12" s="6"/>
      <c r="BL12" s="22"/>
      <c r="BM12" s="22"/>
      <c r="BN12" s="22"/>
      <c r="BO12" s="22"/>
      <c r="BP12" s="22"/>
      <c r="BQ12" s="22"/>
      <c r="BR12" s="22"/>
    </row>
    <row r="13" spans="1:70" x14ac:dyDescent="0.3">
      <c r="A13" s="12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6"/>
      <c r="BD13" s="9"/>
      <c r="BE13" s="22"/>
      <c r="BF13" s="22"/>
      <c r="BG13" s="22"/>
      <c r="BH13" s="22"/>
      <c r="BI13" s="22"/>
      <c r="BJ13" s="22"/>
      <c r="BK13" s="6"/>
      <c r="BL13" s="22"/>
      <c r="BM13" s="22"/>
      <c r="BN13" s="22"/>
      <c r="BO13" s="22"/>
      <c r="BP13" s="22"/>
      <c r="BQ13" s="22"/>
      <c r="BR13" s="22"/>
    </row>
    <row r="14" spans="1:70" ht="15" thickBot="1" x14ac:dyDescent="0.35">
      <c r="A14" s="16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6"/>
      <c r="BD14" s="9"/>
      <c r="BE14" s="22"/>
      <c r="BF14" s="22"/>
      <c r="BG14" s="22"/>
      <c r="BH14" s="22"/>
      <c r="BI14" s="22"/>
      <c r="BJ14" s="22"/>
      <c r="BK14" s="6"/>
      <c r="BL14" s="22"/>
      <c r="BM14" s="22"/>
      <c r="BN14" s="22"/>
      <c r="BO14" s="22"/>
      <c r="BP14" s="22"/>
      <c r="BQ14" s="22"/>
      <c r="BR14" s="22"/>
    </row>
    <row r="15" spans="1:70" ht="15" thickBot="1" x14ac:dyDescent="0.35">
      <c r="A15" s="5"/>
      <c r="B15" s="269"/>
      <c r="C15" s="269"/>
      <c r="D15" s="621">
        <v>2022</v>
      </c>
      <c r="E15" s="622"/>
      <c r="F15" s="623"/>
      <c r="G15" s="269"/>
      <c r="H15" s="621">
        <v>2021</v>
      </c>
      <c r="I15" s="622"/>
      <c r="J15" s="622"/>
      <c r="K15" s="622"/>
      <c r="L15" s="622"/>
      <c r="M15" s="622"/>
      <c r="N15" s="623"/>
      <c r="O15" s="269"/>
      <c r="P15" s="621">
        <v>2020</v>
      </c>
      <c r="Q15" s="622"/>
      <c r="R15" s="622"/>
      <c r="S15" s="622"/>
      <c r="T15" s="622"/>
      <c r="U15" s="622"/>
      <c r="V15" s="623"/>
      <c r="W15" s="269"/>
      <c r="X15" s="621">
        <v>2019</v>
      </c>
      <c r="Y15" s="622"/>
      <c r="Z15" s="622"/>
      <c r="AA15" s="622"/>
      <c r="AB15" s="622"/>
      <c r="AC15" s="622"/>
      <c r="AD15" s="623"/>
      <c r="AE15" s="269"/>
      <c r="AF15" s="621">
        <v>2018</v>
      </c>
      <c r="AG15" s="622"/>
      <c r="AH15" s="622"/>
      <c r="AI15" s="622"/>
      <c r="AJ15" s="622"/>
      <c r="AK15" s="622"/>
      <c r="AL15" s="623"/>
      <c r="AM15" s="269"/>
      <c r="AN15" s="621">
        <v>2017</v>
      </c>
      <c r="AO15" s="622"/>
      <c r="AP15" s="622"/>
      <c r="AQ15" s="622"/>
      <c r="AR15" s="622"/>
      <c r="AS15" s="622"/>
      <c r="AT15" s="623"/>
      <c r="AU15" s="269"/>
      <c r="AV15" s="621">
        <v>2016</v>
      </c>
      <c r="AW15" s="622"/>
      <c r="AX15" s="622"/>
      <c r="AY15" s="622"/>
      <c r="AZ15" s="622"/>
      <c r="BA15" s="622"/>
      <c r="BB15" s="623"/>
      <c r="BC15" s="6"/>
      <c r="BD15" s="621">
        <v>2015</v>
      </c>
      <c r="BE15" s="622"/>
      <c r="BF15" s="622"/>
      <c r="BG15" s="622"/>
      <c r="BH15" s="622"/>
      <c r="BI15" s="622"/>
      <c r="BJ15" s="623"/>
      <c r="BK15" s="6"/>
      <c r="BL15" s="621">
        <v>2014</v>
      </c>
      <c r="BM15" s="622"/>
      <c r="BN15" s="622"/>
      <c r="BO15" s="622"/>
      <c r="BP15" s="622"/>
      <c r="BQ15" s="622"/>
      <c r="BR15" s="623"/>
    </row>
    <row r="16" spans="1:70" x14ac:dyDescent="0.3">
      <c r="A16" s="5"/>
      <c r="B16" s="237"/>
      <c r="C16" s="237"/>
      <c r="D16" s="77" t="s">
        <v>3</v>
      </c>
      <c r="E16" s="442" t="s">
        <v>4</v>
      </c>
      <c r="F16" s="13" t="s">
        <v>5</v>
      </c>
      <c r="G16" s="237"/>
      <c r="H16" s="77" t="s">
        <v>3</v>
      </c>
      <c r="I16" s="442" t="s">
        <v>4</v>
      </c>
      <c r="J16" s="442" t="s">
        <v>5</v>
      </c>
      <c r="K16" s="442" t="s">
        <v>6</v>
      </c>
      <c r="L16" s="442" t="s">
        <v>7</v>
      </c>
      <c r="M16" s="442" t="s">
        <v>8</v>
      </c>
      <c r="N16" s="13" t="s">
        <v>9</v>
      </c>
      <c r="O16" s="237"/>
      <c r="P16" s="77" t="s">
        <v>3</v>
      </c>
      <c r="Q16" s="442" t="s">
        <v>4</v>
      </c>
      <c r="R16" s="442" t="s">
        <v>5</v>
      </c>
      <c r="S16" s="442" t="s">
        <v>6</v>
      </c>
      <c r="T16" s="442" t="s">
        <v>7</v>
      </c>
      <c r="U16" s="442" t="s">
        <v>8</v>
      </c>
      <c r="V16" s="13" t="s">
        <v>9</v>
      </c>
      <c r="W16" s="237"/>
      <c r="X16" s="77" t="s">
        <v>3</v>
      </c>
      <c r="Y16" s="10" t="s">
        <v>4</v>
      </c>
      <c r="Z16" s="10" t="s">
        <v>5</v>
      </c>
      <c r="AA16" s="10" t="s">
        <v>6</v>
      </c>
      <c r="AB16" s="10" t="s">
        <v>7</v>
      </c>
      <c r="AC16" s="10" t="s">
        <v>8</v>
      </c>
      <c r="AD16" s="13" t="s">
        <v>9</v>
      </c>
      <c r="AE16" s="237"/>
      <c r="AF16" s="77" t="s">
        <v>3</v>
      </c>
      <c r="AG16" s="10" t="s">
        <v>4</v>
      </c>
      <c r="AH16" s="10" t="s">
        <v>5</v>
      </c>
      <c r="AI16" s="10" t="s">
        <v>6</v>
      </c>
      <c r="AJ16" s="10" t="s">
        <v>7</v>
      </c>
      <c r="AK16" s="10" t="s">
        <v>8</v>
      </c>
      <c r="AL16" s="13" t="s">
        <v>9</v>
      </c>
      <c r="AM16" s="237"/>
      <c r="AN16" s="77" t="s">
        <v>3</v>
      </c>
      <c r="AO16" s="10" t="s">
        <v>4</v>
      </c>
      <c r="AP16" s="10" t="s">
        <v>5</v>
      </c>
      <c r="AQ16" s="10" t="s">
        <v>6</v>
      </c>
      <c r="AR16" s="10" t="s">
        <v>7</v>
      </c>
      <c r="AS16" s="10" t="s">
        <v>8</v>
      </c>
      <c r="AT16" s="13" t="s">
        <v>9</v>
      </c>
      <c r="AU16" s="237"/>
      <c r="AV16" s="77" t="s">
        <v>3</v>
      </c>
      <c r="AW16" s="10" t="s">
        <v>4</v>
      </c>
      <c r="AX16" s="10" t="s">
        <v>5</v>
      </c>
      <c r="AY16" s="10" t="s">
        <v>6</v>
      </c>
      <c r="AZ16" s="10" t="s">
        <v>7</v>
      </c>
      <c r="BA16" s="10" t="s">
        <v>8</v>
      </c>
      <c r="BB16" s="13" t="s">
        <v>9</v>
      </c>
      <c r="BC16" s="6"/>
      <c r="BD16" s="77" t="s">
        <v>3</v>
      </c>
      <c r="BE16" s="10" t="s">
        <v>4</v>
      </c>
      <c r="BF16" s="10" t="s">
        <v>5</v>
      </c>
      <c r="BG16" s="10" t="s">
        <v>6</v>
      </c>
      <c r="BH16" s="10" t="s">
        <v>7</v>
      </c>
      <c r="BI16" s="10" t="s">
        <v>8</v>
      </c>
      <c r="BJ16" s="13" t="s">
        <v>9</v>
      </c>
      <c r="BK16" s="6"/>
      <c r="BL16" s="77" t="s">
        <v>3</v>
      </c>
      <c r="BM16" s="10" t="s">
        <v>4</v>
      </c>
      <c r="BN16" s="10" t="s">
        <v>5</v>
      </c>
      <c r="BO16" s="10" t="s">
        <v>6</v>
      </c>
      <c r="BP16" s="10" t="s">
        <v>7</v>
      </c>
      <c r="BQ16" s="10" t="s">
        <v>8</v>
      </c>
      <c r="BR16" s="13" t="s">
        <v>9</v>
      </c>
    </row>
    <row r="17" spans="1:70" x14ac:dyDescent="0.3">
      <c r="A17" s="5"/>
      <c r="B17" s="237"/>
      <c r="C17" s="237"/>
      <c r="D17" s="24"/>
      <c r="E17" s="443"/>
      <c r="F17" s="23"/>
      <c r="G17" s="237"/>
      <c r="H17" s="24"/>
      <c r="I17" s="443"/>
      <c r="J17" s="443"/>
      <c r="K17" s="443"/>
      <c r="L17" s="443"/>
      <c r="M17" s="443"/>
      <c r="N17" s="23"/>
      <c r="O17" s="237"/>
      <c r="P17" s="24"/>
      <c r="Q17" s="443"/>
      <c r="R17" s="443"/>
      <c r="S17" s="443"/>
      <c r="T17" s="443"/>
      <c r="U17" s="443"/>
      <c r="V17" s="23"/>
      <c r="W17" s="237"/>
      <c r="X17" s="24"/>
      <c r="Y17" s="22"/>
      <c r="Z17" s="22"/>
      <c r="AA17" s="22"/>
      <c r="AB17" s="22"/>
      <c r="AC17" s="22"/>
      <c r="AD17" s="23"/>
      <c r="AE17" s="237"/>
      <c r="AF17" s="24"/>
      <c r="AG17" s="22"/>
      <c r="AH17" s="22"/>
      <c r="AI17" s="22"/>
      <c r="AJ17" s="22"/>
      <c r="AK17" s="22"/>
      <c r="AL17" s="23"/>
      <c r="AM17" s="237"/>
      <c r="AN17" s="24"/>
      <c r="AO17" s="22"/>
      <c r="AP17" s="22"/>
      <c r="AQ17" s="22"/>
      <c r="AR17" s="22"/>
      <c r="AS17" s="22"/>
      <c r="AT17" s="23"/>
      <c r="AU17" s="237"/>
      <c r="AV17" s="24"/>
      <c r="AW17" s="22"/>
      <c r="AX17" s="22"/>
      <c r="AY17" s="22"/>
      <c r="AZ17" s="22"/>
      <c r="BA17" s="22"/>
      <c r="BB17" s="23"/>
      <c r="BC17" s="6"/>
      <c r="BD17" s="24"/>
      <c r="BE17" s="22"/>
      <c r="BF17" s="22"/>
      <c r="BG17" s="22"/>
      <c r="BH17" s="22"/>
      <c r="BI17" s="22"/>
      <c r="BJ17" s="23"/>
      <c r="BK17" s="6"/>
      <c r="BL17" s="24"/>
      <c r="BM17" s="22"/>
      <c r="BN17" s="22"/>
      <c r="BO17" s="22"/>
      <c r="BP17" s="22"/>
      <c r="BQ17" s="22"/>
      <c r="BR17" s="23"/>
    </row>
    <row r="18" spans="1:70" s="14" customFormat="1" x14ac:dyDescent="0.3">
      <c r="A18" s="16" t="s">
        <v>10</v>
      </c>
      <c r="B18" s="237"/>
      <c r="C18" s="237"/>
      <c r="D18" s="25">
        <v>76920</v>
      </c>
      <c r="E18" s="444">
        <f>F18-D18</f>
        <v>84188.942999999999</v>
      </c>
      <c r="F18" s="21">
        <v>161108.943</v>
      </c>
      <c r="G18" s="237"/>
      <c r="H18" s="25">
        <v>77315</v>
      </c>
      <c r="I18" s="444">
        <v>89256</v>
      </c>
      <c r="J18" s="444">
        <v>166571</v>
      </c>
      <c r="K18" s="444">
        <v>100827</v>
      </c>
      <c r="L18" s="444">
        <v>267398</v>
      </c>
      <c r="M18" s="444">
        <f>N18-L18</f>
        <v>107729</v>
      </c>
      <c r="N18" s="21">
        <v>375127</v>
      </c>
      <c r="O18" s="237"/>
      <c r="P18" s="25">
        <v>83032</v>
      </c>
      <c r="Q18" s="444">
        <v>77363</v>
      </c>
      <c r="R18" s="444">
        <v>160395</v>
      </c>
      <c r="S18" s="444">
        <v>97737</v>
      </c>
      <c r="T18" s="444">
        <v>258132</v>
      </c>
      <c r="U18" s="444">
        <v>111849</v>
      </c>
      <c r="V18" s="21">
        <v>369981</v>
      </c>
      <c r="W18" s="237"/>
      <c r="X18" s="25">
        <v>91195</v>
      </c>
      <c r="Y18" s="20">
        <v>86466</v>
      </c>
      <c r="Z18" s="20">
        <v>177661</v>
      </c>
      <c r="AA18" s="20">
        <v>111471</v>
      </c>
      <c r="AB18" s="20">
        <v>289132</v>
      </c>
      <c r="AC18" s="20">
        <v>106312</v>
      </c>
      <c r="AD18" s="21">
        <v>395444</v>
      </c>
      <c r="AE18" s="237"/>
      <c r="AF18" s="25">
        <v>65232</v>
      </c>
      <c r="AG18" s="20">
        <v>87970</v>
      </c>
      <c r="AH18" s="20">
        <v>153202</v>
      </c>
      <c r="AI18" s="20">
        <v>113868</v>
      </c>
      <c r="AJ18" s="20">
        <v>267070</v>
      </c>
      <c r="AK18" s="20">
        <v>114005</v>
      </c>
      <c r="AL18" s="21">
        <v>381075</v>
      </c>
      <c r="AM18" s="237"/>
      <c r="AN18" s="25">
        <v>52528</v>
      </c>
      <c r="AO18" s="20">
        <v>57868</v>
      </c>
      <c r="AP18" s="20">
        <v>110396</v>
      </c>
      <c r="AQ18" s="20">
        <v>52697</v>
      </c>
      <c r="AR18" s="20">
        <v>163093</v>
      </c>
      <c r="AS18" s="20">
        <v>63017</v>
      </c>
      <c r="AT18" s="21">
        <v>226110</v>
      </c>
      <c r="AU18" s="237"/>
      <c r="AV18" s="25">
        <v>43969</v>
      </c>
      <c r="AW18" s="20">
        <v>57141</v>
      </c>
      <c r="AX18" s="20">
        <v>101110</v>
      </c>
      <c r="AY18" s="20">
        <v>55582</v>
      </c>
      <c r="AZ18" s="20">
        <v>156692</v>
      </c>
      <c r="BA18" s="20">
        <v>62125</v>
      </c>
      <c r="BB18" s="21">
        <v>218817</v>
      </c>
      <c r="BC18" s="26"/>
      <c r="BD18" s="25">
        <v>28604</v>
      </c>
      <c r="BE18" s="20">
        <v>38366</v>
      </c>
      <c r="BF18" s="20">
        <v>66970</v>
      </c>
      <c r="BG18" s="20">
        <v>31710</v>
      </c>
      <c r="BH18" s="20">
        <v>98680</v>
      </c>
      <c r="BI18" s="20">
        <v>41311</v>
      </c>
      <c r="BJ18" s="21">
        <v>139991</v>
      </c>
      <c r="BK18" s="26"/>
      <c r="BL18" s="25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36711</v>
      </c>
      <c r="BR18" s="21">
        <v>36711</v>
      </c>
    </row>
    <row r="19" spans="1:70" s="208" customFormat="1" x14ac:dyDescent="0.3">
      <c r="A19" s="16" t="s">
        <v>11</v>
      </c>
      <c r="B19" s="319"/>
      <c r="C19" s="319"/>
      <c r="D19" s="321">
        <v>62424</v>
      </c>
      <c r="E19" s="445">
        <f t="shared" ref="E19:E47" si="0">F19-D19</f>
        <v>64088</v>
      </c>
      <c r="F19" s="323">
        <v>126512</v>
      </c>
      <c r="G19" s="319"/>
      <c r="H19" s="321">
        <v>61034</v>
      </c>
      <c r="I19" s="445">
        <v>70096</v>
      </c>
      <c r="J19" s="445">
        <v>131130</v>
      </c>
      <c r="K19" s="445">
        <v>83200</v>
      </c>
      <c r="L19" s="445">
        <v>214330</v>
      </c>
      <c r="M19" s="445">
        <f t="shared" ref="M19:M46" si="1">N19-L19</f>
        <v>88787</v>
      </c>
      <c r="N19" s="323">
        <v>303117</v>
      </c>
      <c r="O19" s="319"/>
      <c r="P19" s="321">
        <v>64432</v>
      </c>
      <c r="Q19" s="445">
        <v>60167</v>
      </c>
      <c r="R19" s="445">
        <v>124599</v>
      </c>
      <c r="S19" s="445">
        <v>76888</v>
      </c>
      <c r="T19" s="445">
        <v>201487</v>
      </c>
      <c r="U19" s="445">
        <v>90291</v>
      </c>
      <c r="V19" s="323">
        <v>291778</v>
      </c>
      <c r="W19" s="319"/>
      <c r="X19" s="321">
        <v>68842</v>
      </c>
      <c r="Y19" s="320">
        <v>63799</v>
      </c>
      <c r="Z19" s="320">
        <v>132641</v>
      </c>
      <c r="AA19" s="320">
        <v>84501</v>
      </c>
      <c r="AB19" s="320">
        <v>217142</v>
      </c>
      <c r="AC19" s="320">
        <v>76303</v>
      </c>
      <c r="AD19" s="323">
        <v>293445</v>
      </c>
      <c r="AE19" s="319"/>
      <c r="AF19" s="321">
        <v>49412</v>
      </c>
      <c r="AG19" s="320">
        <v>69483</v>
      </c>
      <c r="AH19" s="320">
        <v>118895</v>
      </c>
      <c r="AI19" s="320">
        <v>87204</v>
      </c>
      <c r="AJ19" s="320">
        <v>206099</v>
      </c>
      <c r="AK19" s="320">
        <v>84006</v>
      </c>
      <c r="AL19" s="323">
        <v>290105</v>
      </c>
      <c r="AM19" s="319"/>
      <c r="AN19" s="321">
        <v>39026</v>
      </c>
      <c r="AO19" s="320">
        <v>42084</v>
      </c>
      <c r="AP19" s="320">
        <v>81110</v>
      </c>
      <c r="AQ19" s="320">
        <v>38865</v>
      </c>
      <c r="AR19" s="320">
        <v>119975</v>
      </c>
      <c r="AS19" s="320">
        <v>50380</v>
      </c>
      <c r="AT19" s="323">
        <v>170355</v>
      </c>
      <c r="AU19" s="319"/>
      <c r="AV19" s="321">
        <v>33123</v>
      </c>
      <c r="AW19" s="320">
        <v>40857</v>
      </c>
      <c r="AX19" s="320">
        <v>73980</v>
      </c>
      <c r="AY19" s="320">
        <v>39744</v>
      </c>
      <c r="AZ19" s="320">
        <v>113724</v>
      </c>
      <c r="BA19" s="320">
        <v>44998</v>
      </c>
      <c r="BB19" s="323">
        <v>158722</v>
      </c>
      <c r="BC19" s="173"/>
      <c r="BD19" s="321">
        <v>22389</v>
      </c>
      <c r="BE19" s="320">
        <v>28645</v>
      </c>
      <c r="BF19" s="320">
        <v>51034</v>
      </c>
      <c r="BG19" s="320">
        <v>23390</v>
      </c>
      <c r="BH19" s="320">
        <v>74424</v>
      </c>
      <c r="BI19" s="320">
        <v>29948</v>
      </c>
      <c r="BJ19" s="323">
        <v>104372</v>
      </c>
      <c r="BK19" s="173"/>
      <c r="BL19" s="321">
        <v>0</v>
      </c>
      <c r="BM19" s="320">
        <v>0</v>
      </c>
      <c r="BN19" s="320">
        <v>0</v>
      </c>
      <c r="BO19" s="320">
        <v>0</v>
      </c>
      <c r="BP19" s="320">
        <v>0</v>
      </c>
      <c r="BQ19" s="320">
        <v>30134</v>
      </c>
      <c r="BR19" s="323">
        <v>30134</v>
      </c>
    </row>
    <row r="20" spans="1:70" s="14" customFormat="1" x14ac:dyDescent="0.3">
      <c r="A20" s="16" t="s">
        <v>12</v>
      </c>
      <c r="B20" s="237"/>
      <c r="C20" s="237"/>
      <c r="D20" s="25">
        <f>D18-D19</f>
        <v>14496</v>
      </c>
      <c r="E20" s="444">
        <f t="shared" si="0"/>
        <v>20100.744999999995</v>
      </c>
      <c r="F20" s="21">
        <v>34596.744999999995</v>
      </c>
      <c r="G20" s="237"/>
      <c r="H20" s="25">
        <v>16281</v>
      </c>
      <c r="I20" s="444">
        <v>19160</v>
      </c>
      <c r="J20" s="444">
        <v>35441</v>
      </c>
      <c r="K20" s="444">
        <v>17627</v>
      </c>
      <c r="L20" s="444">
        <v>53068</v>
      </c>
      <c r="M20" s="444">
        <f t="shared" si="1"/>
        <v>18942</v>
      </c>
      <c r="N20" s="21">
        <f>N18-N19</f>
        <v>72010</v>
      </c>
      <c r="O20" s="237"/>
      <c r="P20" s="25">
        <v>18600</v>
      </c>
      <c r="Q20" s="444">
        <v>17196</v>
      </c>
      <c r="R20" s="444">
        <v>35796</v>
      </c>
      <c r="S20" s="444">
        <v>20849</v>
      </c>
      <c r="T20" s="444">
        <v>56645</v>
      </c>
      <c r="U20" s="444">
        <v>21558</v>
      </c>
      <c r="V20" s="21">
        <v>78203</v>
      </c>
      <c r="W20" s="237"/>
      <c r="X20" s="25">
        <v>22353</v>
      </c>
      <c r="Y20" s="20">
        <v>22667</v>
      </c>
      <c r="Z20" s="20">
        <v>45020</v>
      </c>
      <c r="AA20" s="20">
        <v>26970</v>
      </c>
      <c r="AB20" s="20">
        <v>71990</v>
      </c>
      <c r="AC20" s="20">
        <v>30009</v>
      </c>
      <c r="AD20" s="21">
        <v>101999</v>
      </c>
      <c r="AE20" s="237"/>
      <c r="AF20" s="25">
        <v>15820</v>
      </c>
      <c r="AG20" s="20">
        <v>18487</v>
      </c>
      <c r="AH20" s="20">
        <v>34307</v>
      </c>
      <c r="AI20" s="20">
        <v>26664</v>
      </c>
      <c r="AJ20" s="20">
        <v>60971</v>
      </c>
      <c r="AK20" s="20">
        <v>29999</v>
      </c>
      <c r="AL20" s="21">
        <v>90970</v>
      </c>
      <c r="AM20" s="237"/>
      <c r="AN20" s="25">
        <v>13502</v>
      </c>
      <c r="AO20" s="20">
        <v>15784</v>
      </c>
      <c r="AP20" s="20">
        <v>29286</v>
      </c>
      <c r="AQ20" s="20">
        <v>13832</v>
      </c>
      <c r="AR20" s="20">
        <v>43118</v>
      </c>
      <c r="AS20" s="20">
        <v>12637</v>
      </c>
      <c r="AT20" s="21">
        <v>55755</v>
      </c>
      <c r="AU20" s="237"/>
      <c r="AV20" s="25">
        <v>10846</v>
      </c>
      <c r="AW20" s="20">
        <v>16284</v>
      </c>
      <c r="AX20" s="20">
        <v>27130</v>
      </c>
      <c r="AY20" s="20">
        <v>15838</v>
      </c>
      <c r="AZ20" s="20">
        <v>42968</v>
      </c>
      <c r="BA20" s="20">
        <v>17127</v>
      </c>
      <c r="BB20" s="21">
        <v>60095</v>
      </c>
      <c r="BC20" s="26"/>
      <c r="BD20" s="25">
        <v>6215</v>
      </c>
      <c r="BE20" s="20">
        <v>9721</v>
      </c>
      <c r="BF20" s="20">
        <v>15936</v>
      </c>
      <c r="BG20" s="20">
        <v>8320</v>
      </c>
      <c r="BH20" s="20">
        <v>24256</v>
      </c>
      <c r="BI20" s="20">
        <v>11363</v>
      </c>
      <c r="BJ20" s="21">
        <v>35619</v>
      </c>
      <c r="BK20" s="26"/>
      <c r="BL20" s="25">
        <v>0</v>
      </c>
      <c r="BM20" s="20">
        <v>0</v>
      </c>
      <c r="BN20" s="20">
        <v>0</v>
      </c>
      <c r="BO20" s="20">
        <v>0</v>
      </c>
      <c r="BP20" s="20">
        <v>0</v>
      </c>
      <c r="BQ20" s="20">
        <v>6577</v>
      </c>
      <c r="BR20" s="21">
        <v>6577</v>
      </c>
    </row>
    <row r="21" spans="1:70" ht="15" customHeight="1" outlineLevel="1" x14ac:dyDescent="0.3">
      <c r="A21" s="5" t="s">
        <v>13</v>
      </c>
      <c r="B21" s="237"/>
      <c r="C21" s="237"/>
      <c r="D21" s="28">
        <v>7194</v>
      </c>
      <c r="E21" s="446">
        <f t="shared" si="0"/>
        <v>7879.0840000000007</v>
      </c>
      <c r="F21" s="30">
        <v>15073.084000000001</v>
      </c>
      <c r="G21" s="237"/>
      <c r="H21" s="28">
        <v>7619</v>
      </c>
      <c r="I21" s="446">
        <v>8204</v>
      </c>
      <c r="J21" s="446">
        <v>15823</v>
      </c>
      <c r="K21" s="446">
        <v>9017</v>
      </c>
      <c r="L21" s="446">
        <v>24840</v>
      </c>
      <c r="M21" s="446">
        <f t="shared" si="1"/>
        <v>8016</v>
      </c>
      <c r="N21" s="30">
        <v>32856</v>
      </c>
      <c r="O21" s="237"/>
      <c r="P21" s="28">
        <v>8953</v>
      </c>
      <c r="Q21" s="446">
        <v>8855</v>
      </c>
      <c r="R21" s="446">
        <v>17808</v>
      </c>
      <c r="S21" s="446">
        <v>8797</v>
      </c>
      <c r="T21" s="446">
        <v>26605</v>
      </c>
      <c r="U21" s="446">
        <v>8314</v>
      </c>
      <c r="V21" s="30">
        <v>34919</v>
      </c>
      <c r="W21" s="237"/>
      <c r="X21" s="28">
        <v>10092</v>
      </c>
      <c r="Y21" s="29">
        <v>10162</v>
      </c>
      <c r="Z21" s="29">
        <v>20254</v>
      </c>
      <c r="AA21" s="29">
        <v>9855</v>
      </c>
      <c r="AB21" s="29">
        <v>30109</v>
      </c>
      <c r="AC21" s="29">
        <v>9631</v>
      </c>
      <c r="AD21" s="30">
        <v>39740</v>
      </c>
      <c r="AE21" s="237"/>
      <c r="AF21" s="28">
        <v>9053</v>
      </c>
      <c r="AG21" s="29">
        <v>10493</v>
      </c>
      <c r="AH21" s="29">
        <v>19546</v>
      </c>
      <c r="AI21" s="29">
        <v>10577</v>
      </c>
      <c r="AJ21" s="29">
        <v>30123</v>
      </c>
      <c r="AK21" s="29">
        <v>5969</v>
      </c>
      <c r="AL21" s="30">
        <v>36092</v>
      </c>
      <c r="AM21" s="237"/>
      <c r="AN21" s="28">
        <v>7866</v>
      </c>
      <c r="AO21" s="29">
        <v>8540</v>
      </c>
      <c r="AP21" s="29">
        <v>16406</v>
      </c>
      <c r="AQ21" s="29">
        <v>7466</v>
      </c>
      <c r="AR21" s="29">
        <v>23872</v>
      </c>
      <c r="AS21" s="29">
        <v>4790</v>
      </c>
      <c r="AT21" s="30">
        <v>28662</v>
      </c>
      <c r="AU21" s="237"/>
      <c r="AV21" s="28">
        <v>6790</v>
      </c>
      <c r="AW21" s="29">
        <v>8222</v>
      </c>
      <c r="AX21" s="29">
        <v>15012</v>
      </c>
      <c r="AY21" s="29">
        <v>8556</v>
      </c>
      <c r="AZ21" s="29">
        <v>23568</v>
      </c>
      <c r="BA21" s="29">
        <v>9914</v>
      </c>
      <c r="BB21" s="30">
        <v>33482</v>
      </c>
      <c r="BC21" s="26"/>
      <c r="BD21" s="28">
        <v>3622</v>
      </c>
      <c r="BE21" s="29">
        <v>4169</v>
      </c>
      <c r="BF21" s="29">
        <v>7791</v>
      </c>
      <c r="BG21" s="29">
        <v>3985</v>
      </c>
      <c r="BH21" s="29">
        <v>11776</v>
      </c>
      <c r="BI21" s="29">
        <v>4820</v>
      </c>
      <c r="BJ21" s="30">
        <v>16596</v>
      </c>
      <c r="BK21" s="26"/>
      <c r="BL21" s="28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6293</v>
      </c>
      <c r="BR21" s="23">
        <v>6293</v>
      </c>
    </row>
    <row r="22" spans="1:70" ht="15" customHeight="1" outlineLevel="1" x14ac:dyDescent="0.3">
      <c r="A22" s="5" t="s">
        <v>14</v>
      </c>
      <c r="B22" s="237"/>
      <c r="C22" s="237"/>
      <c r="D22" s="28">
        <v>125</v>
      </c>
      <c r="E22" s="446">
        <f t="shared" si="0"/>
        <v>125</v>
      </c>
      <c r="F22" s="30">
        <v>250</v>
      </c>
      <c r="G22" s="237"/>
      <c r="H22" s="28">
        <v>125</v>
      </c>
      <c r="I22" s="446">
        <v>125</v>
      </c>
      <c r="J22" s="446">
        <v>250</v>
      </c>
      <c r="K22" s="446">
        <v>125</v>
      </c>
      <c r="L22" s="446">
        <v>375</v>
      </c>
      <c r="M22" s="446">
        <f t="shared" si="1"/>
        <v>125</v>
      </c>
      <c r="N22" s="30">
        <v>500</v>
      </c>
      <c r="O22" s="237"/>
      <c r="P22" s="28">
        <v>125</v>
      </c>
      <c r="Q22" s="446">
        <v>125</v>
      </c>
      <c r="R22" s="446">
        <v>250</v>
      </c>
      <c r="S22" s="446">
        <v>125</v>
      </c>
      <c r="T22" s="446">
        <v>375</v>
      </c>
      <c r="U22" s="446">
        <v>125</v>
      </c>
      <c r="V22" s="30">
        <v>500</v>
      </c>
      <c r="W22" s="237"/>
      <c r="X22" s="28">
        <v>125</v>
      </c>
      <c r="Y22" s="29">
        <v>125</v>
      </c>
      <c r="Z22" s="29">
        <v>250</v>
      </c>
      <c r="AA22" s="29">
        <v>125</v>
      </c>
      <c r="AB22" s="29">
        <v>375</v>
      </c>
      <c r="AC22" s="29">
        <v>125</v>
      </c>
      <c r="AD22" s="30">
        <v>500</v>
      </c>
      <c r="AE22" s="237"/>
      <c r="AF22" s="28">
        <v>125</v>
      </c>
      <c r="AG22" s="29">
        <v>125</v>
      </c>
      <c r="AH22" s="29">
        <v>250</v>
      </c>
      <c r="AI22" s="29">
        <v>125</v>
      </c>
      <c r="AJ22" s="29">
        <v>375</v>
      </c>
      <c r="AK22" s="29">
        <v>125</v>
      </c>
      <c r="AL22" s="30">
        <v>500</v>
      </c>
      <c r="AM22" s="237"/>
      <c r="AN22" s="28">
        <v>125</v>
      </c>
      <c r="AO22" s="29">
        <v>125</v>
      </c>
      <c r="AP22" s="29">
        <v>250</v>
      </c>
      <c r="AQ22" s="29">
        <v>125</v>
      </c>
      <c r="AR22" s="29">
        <v>375</v>
      </c>
      <c r="AS22" s="29">
        <v>125</v>
      </c>
      <c r="AT22" s="30">
        <v>500</v>
      </c>
      <c r="AU22" s="237"/>
      <c r="AV22" s="28">
        <v>125</v>
      </c>
      <c r="AW22" s="29">
        <v>125</v>
      </c>
      <c r="AX22" s="29">
        <v>250</v>
      </c>
      <c r="AY22" s="29">
        <v>125</v>
      </c>
      <c r="AZ22" s="29">
        <v>375</v>
      </c>
      <c r="BA22" s="29">
        <v>125</v>
      </c>
      <c r="BB22" s="30">
        <v>500</v>
      </c>
      <c r="BC22" s="26"/>
      <c r="BD22" s="28">
        <v>125</v>
      </c>
      <c r="BE22" s="29">
        <v>125</v>
      </c>
      <c r="BF22" s="29">
        <v>250</v>
      </c>
      <c r="BG22" s="29">
        <v>125</v>
      </c>
      <c r="BH22" s="29">
        <v>375</v>
      </c>
      <c r="BI22" s="29">
        <v>125</v>
      </c>
      <c r="BJ22" s="30">
        <v>500</v>
      </c>
      <c r="BK22" s="26"/>
      <c r="BL22" s="28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125</v>
      </c>
      <c r="BR22" s="23">
        <v>125</v>
      </c>
    </row>
    <row r="23" spans="1:70" ht="15" customHeight="1" outlineLevel="1" x14ac:dyDescent="0.3">
      <c r="A23" s="5" t="s">
        <v>15</v>
      </c>
      <c r="B23" s="237"/>
      <c r="C23" s="237"/>
      <c r="D23" s="24">
        <v>4143</v>
      </c>
      <c r="E23" s="443">
        <f t="shared" si="0"/>
        <v>4142.2099999999991</v>
      </c>
      <c r="F23" s="23">
        <v>8285.2099999999991</v>
      </c>
      <c r="G23" s="237"/>
      <c r="H23" s="24">
        <v>4253</v>
      </c>
      <c r="I23" s="443">
        <v>4253</v>
      </c>
      <c r="J23" s="443">
        <v>8506</v>
      </c>
      <c r="K23" s="443">
        <v>4253</v>
      </c>
      <c r="L23" s="443">
        <v>12759</v>
      </c>
      <c r="M23" s="443">
        <f t="shared" si="1"/>
        <v>6018</v>
      </c>
      <c r="N23" s="23">
        <v>18777</v>
      </c>
      <c r="O23" s="237"/>
      <c r="P23" s="24">
        <v>4253</v>
      </c>
      <c r="Q23" s="443">
        <v>4253</v>
      </c>
      <c r="R23" s="443">
        <v>8506</v>
      </c>
      <c r="S23" s="443">
        <v>4253</v>
      </c>
      <c r="T23" s="443">
        <v>12759</v>
      </c>
      <c r="U23" s="443">
        <v>4253</v>
      </c>
      <c r="V23" s="23">
        <v>17012</v>
      </c>
      <c r="W23" s="237"/>
      <c r="X23" s="24">
        <v>4154</v>
      </c>
      <c r="Y23" s="22">
        <v>4265</v>
      </c>
      <c r="Z23" s="22">
        <v>8419</v>
      </c>
      <c r="AA23" s="22">
        <v>4265</v>
      </c>
      <c r="AB23" s="22">
        <v>12684</v>
      </c>
      <c r="AC23" s="22">
        <v>4265</v>
      </c>
      <c r="AD23" s="23">
        <v>16949</v>
      </c>
      <c r="AE23" s="237"/>
      <c r="AF23" s="24">
        <v>1891</v>
      </c>
      <c r="AG23" s="22">
        <v>5141</v>
      </c>
      <c r="AH23" s="22">
        <v>7032</v>
      </c>
      <c r="AI23" s="22">
        <v>4328</v>
      </c>
      <c r="AJ23" s="22">
        <v>11360</v>
      </c>
      <c r="AK23" s="22">
        <v>4288</v>
      </c>
      <c r="AL23" s="23">
        <v>15648</v>
      </c>
      <c r="AM23" s="237"/>
      <c r="AN23" s="24">
        <v>1859</v>
      </c>
      <c r="AO23" s="22">
        <v>1799</v>
      </c>
      <c r="AP23" s="22">
        <v>3658</v>
      </c>
      <c r="AQ23" s="22">
        <v>1829</v>
      </c>
      <c r="AR23" s="22">
        <v>5487</v>
      </c>
      <c r="AS23" s="22">
        <v>1912</v>
      </c>
      <c r="AT23" s="23">
        <v>7399</v>
      </c>
      <c r="AU23" s="237"/>
      <c r="AV23" s="24">
        <v>1519</v>
      </c>
      <c r="AW23" s="22">
        <v>1790</v>
      </c>
      <c r="AX23" s="22">
        <v>3309</v>
      </c>
      <c r="AY23" s="22">
        <v>1621</v>
      </c>
      <c r="AZ23" s="22">
        <v>4930</v>
      </c>
      <c r="BA23" s="22">
        <v>2384</v>
      </c>
      <c r="BB23" s="23">
        <v>7314</v>
      </c>
      <c r="BC23" s="26"/>
      <c r="BD23" s="24">
        <v>812</v>
      </c>
      <c r="BE23" s="22">
        <v>1504</v>
      </c>
      <c r="BF23" s="22">
        <v>2316</v>
      </c>
      <c r="BG23" s="22">
        <v>1503</v>
      </c>
      <c r="BH23" s="22">
        <v>3819</v>
      </c>
      <c r="BI23" s="22">
        <v>1504</v>
      </c>
      <c r="BJ23" s="23">
        <v>5323</v>
      </c>
      <c r="BK23" s="26"/>
      <c r="BL23" s="24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1971</v>
      </c>
      <c r="BR23" s="23">
        <v>1971</v>
      </c>
    </row>
    <row r="24" spans="1:70" s="170" customFormat="1" ht="15" customHeight="1" outlineLevel="1" x14ac:dyDescent="0.3">
      <c r="A24" s="5" t="s">
        <v>16</v>
      </c>
      <c r="B24" s="237"/>
      <c r="C24" s="237"/>
      <c r="D24" s="167">
        <v>0</v>
      </c>
      <c r="E24" s="447">
        <f t="shared" si="0"/>
        <v>0</v>
      </c>
      <c r="F24" s="169">
        <v>0</v>
      </c>
      <c r="G24" s="237"/>
      <c r="H24" s="167">
        <v>0</v>
      </c>
      <c r="I24" s="447">
        <v>0</v>
      </c>
      <c r="J24" s="447">
        <v>0</v>
      </c>
      <c r="K24" s="447">
        <v>0</v>
      </c>
      <c r="L24" s="447">
        <v>0</v>
      </c>
      <c r="M24" s="447">
        <f t="shared" si="1"/>
        <v>0</v>
      </c>
      <c r="N24" s="169">
        <v>0</v>
      </c>
      <c r="O24" s="237"/>
      <c r="P24" s="167">
        <v>0</v>
      </c>
      <c r="Q24" s="447">
        <v>0</v>
      </c>
      <c r="R24" s="447">
        <v>0</v>
      </c>
      <c r="S24" s="447">
        <v>0</v>
      </c>
      <c r="T24" s="447">
        <v>0</v>
      </c>
      <c r="U24" s="447">
        <v>0</v>
      </c>
      <c r="V24" s="169">
        <v>0</v>
      </c>
      <c r="W24" s="237"/>
      <c r="X24" s="167">
        <v>0</v>
      </c>
      <c r="Y24" s="168">
        <v>0</v>
      </c>
      <c r="Z24" s="168">
        <v>0</v>
      </c>
      <c r="AA24" s="168">
        <v>0</v>
      </c>
      <c r="AB24" s="168">
        <v>0</v>
      </c>
      <c r="AC24" s="168">
        <v>0</v>
      </c>
      <c r="AD24" s="169">
        <v>0</v>
      </c>
      <c r="AE24" s="237"/>
      <c r="AF24" s="167">
        <v>0</v>
      </c>
      <c r="AG24" s="168">
        <v>0</v>
      </c>
      <c r="AH24" s="168">
        <v>0</v>
      </c>
      <c r="AI24" s="168">
        <v>0</v>
      </c>
      <c r="AJ24" s="168">
        <v>0</v>
      </c>
      <c r="AK24" s="168">
        <v>0</v>
      </c>
      <c r="AL24" s="169">
        <v>0</v>
      </c>
      <c r="AM24" s="237"/>
      <c r="AN24" s="167">
        <v>0</v>
      </c>
      <c r="AO24" s="168">
        <v>0</v>
      </c>
      <c r="AP24" s="168">
        <v>0</v>
      </c>
      <c r="AQ24" s="168">
        <v>0</v>
      </c>
      <c r="AR24" s="168">
        <v>0</v>
      </c>
      <c r="AS24" s="168">
        <v>0</v>
      </c>
      <c r="AT24" s="169">
        <v>0</v>
      </c>
      <c r="AU24" s="237"/>
      <c r="AV24" s="167">
        <v>0</v>
      </c>
      <c r="AW24" s="168">
        <v>0</v>
      </c>
      <c r="AX24" s="168">
        <v>0</v>
      </c>
      <c r="AY24" s="168">
        <v>0</v>
      </c>
      <c r="AZ24" s="168">
        <v>0</v>
      </c>
      <c r="BA24" s="168">
        <v>0</v>
      </c>
      <c r="BB24" s="169">
        <v>0</v>
      </c>
      <c r="BC24" s="173"/>
      <c r="BD24" s="167">
        <v>0</v>
      </c>
      <c r="BE24" s="168">
        <v>0</v>
      </c>
      <c r="BF24" s="168">
        <v>0</v>
      </c>
      <c r="BG24" s="168">
        <v>0</v>
      </c>
      <c r="BH24" s="168">
        <v>0</v>
      </c>
      <c r="BI24" s="168">
        <v>0</v>
      </c>
      <c r="BJ24" s="169">
        <v>0</v>
      </c>
      <c r="BK24" s="173"/>
      <c r="BL24" s="167">
        <v>0</v>
      </c>
      <c r="BM24" s="168">
        <v>0</v>
      </c>
      <c r="BN24" s="168">
        <v>0</v>
      </c>
      <c r="BO24" s="168">
        <v>0</v>
      </c>
      <c r="BP24" s="168">
        <v>0</v>
      </c>
      <c r="BQ24" s="168">
        <v>0</v>
      </c>
      <c r="BR24" s="169">
        <v>0</v>
      </c>
    </row>
    <row r="25" spans="1:70" s="14" customFormat="1" x14ac:dyDescent="0.3">
      <c r="A25" s="16" t="s">
        <v>17</v>
      </c>
      <c r="B25" s="237"/>
      <c r="C25" s="237"/>
      <c r="D25" s="25">
        <v>3034</v>
      </c>
      <c r="E25" s="444">
        <f t="shared" si="0"/>
        <v>7954.4509999999937</v>
      </c>
      <c r="F25" s="21">
        <v>10988.450999999994</v>
      </c>
      <c r="G25" s="237"/>
      <c r="H25" s="25">
        <v>4284</v>
      </c>
      <c r="I25" s="444">
        <v>6578</v>
      </c>
      <c r="J25" s="444">
        <v>10862</v>
      </c>
      <c r="K25" s="444">
        <v>4232</v>
      </c>
      <c r="L25" s="444">
        <v>15094</v>
      </c>
      <c r="M25" s="444">
        <f t="shared" si="1"/>
        <v>4783</v>
      </c>
      <c r="N25" s="21">
        <v>19877</v>
      </c>
      <c r="O25" s="237"/>
      <c r="P25" s="25">
        <v>5269</v>
      </c>
      <c r="Q25" s="444">
        <v>3963</v>
      </c>
      <c r="R25" s="444">
        <v>9232</v>
      </c>
      <c r="S25" s="444">
        <v>7674</v>
      </c>
      <c r="T25" s="444">
        <v>16906</v>
      </c>
      <c r="U25" s="444">
        <v>8866</v>
      </c>
      <c r="V25" s="21">
        <v>25772</v>
      </c>
      <c r="W25" s="237"/>
      <c r="X25" s="25">
        <v>7982</v>
      </c>
      <c r="Y25" s="20">
        <v>8115</v>
      </c>
      <c r="Z25" s="20">
        <v>16097</v>
      </c>
      <c r="AA25" s="20">
        <v>12725</v>
      </c>
      <c r="AB25" s="20">
        <v>28822</v>
      </c>
      <c r="AC25" s="20">
        <v>15988</v>
      </c>
      <c r="AD25" s="21">
        <v>44810</v>
      </c>
      <c r="AE25" s="237"/>
      <c r="AF25" s="25">
        <v>4751</v>
      </c>
      <c r="AG25" s="20">
        <v>2728</v>
      </c>
      <c r="AH25" s="20">
        <v>7479</v>
      </c>
      <c r="AI25" s="20">
        <v>11634</v>
      </c>
      <c r="AJ25" s="20">
        <v>19113</v>
      </c>
      <c r="AK25" s="20">
        <v>19617</v>
      </c>
      <c r="AL25" s="21">
        <v>38730</v>
      </c>
      <c r="AM25" s="237"/>
      <c r="AN25" s="25">
        <v>3652</v>
      </c>
      <c r="AO25" s="20">
        <v>5320</v>
      </c>
      <c r="AP25" s="20">
        <v>8972</v>
      </c>
      <c r="AQ25" s="20">
        <v>4412</v>
      </c>
      <c r="AR25" s="20">
        <v>13384</v>
      </c>
      <c r="AS25" s="20">
        <v>5810</v>
      </c>
      <c r="AT25" s="21">
        <v>19194</v>
      </c>
      <c r="AU25" s="237"/>
      <c r="AV25" s="25">
        <v>2412</v>
      </c>
      <c r="AW25" s="20">
        <v>6147</v>
      </c>
      <c r="AX25" s="20">
        <v>8559</v>
      </c>
      <c r="AY25" s="20">
        <v>5536</v>
      </c>
      <c r="AZ25" s="20">
        <v>14095</v>
      </c>
      <c r="BA25" s="20">
        <v>4704</v>
      </c>
      <c r="BB25" s="21">
        <v>18799</v>
      </c>
      <c r="BC25" s="26"/>
      <c r="BD25" s="25">
        <v>1656</v>
      </c>
      <c r="BE25" s="20">
        <v>3923</v>
      </c>
      <c r="BF25" s="20">
        <v>5579</v>
      </c>
      <c r="BG25" s="20">
        <v>2707</v>
      </c>
      <c r="BH25" s="20">
        <v>8286</v>
      </c>
      <c r="BI25" s="20">
        <v>4914</v>
      </c>
      <c r="BJ25" s="21">
        <v>13200</v>
      </c>
      <c r="BK25" s="26"/>
      <c r="BL25" s="25">
        <v>0</v>
      </c>
      <c r="BM25" s="20">
        <v>0</v>
      </c>
      <c r="BN25" s="20">
        <v>0</v>
      </c>
      <c r="BO25" s="20">
        <v>0</v>
      </c>
      <c r="BP25" s="20">
        <v>0</v>
      </c>
      <c r="BQ25" s="20">
        <v>-1812</v>
      </c>
      <c r="BR25" s="21">
        <v>-1812</v>
      </c>
    </row>
    <row r="26" spans="1:70" ht="15" customHeight="1" outlineLevel="1" x14ac:dyDescent="0.3">
      <c r="A26" s="5" t="s">
        <v>18</v>
      </c>
      <c r="B26" s="237"/>
      <c r="C26" s="237"/>
      <c r="D26" s="28">
        <v>-142</v>
      </c>
      <c r="E26" s="446">
        <f t="shared" si="0"/>
        <v>-355.13600000000713</v>
      </c>
      <c r="F26" s="30">
        <v>-497.13600000000713</v>
      </c>
      <c r="G26" s="237"/>
      <c r="H26" s="28">
        <v>57</v>
      </c>
      <c r="I26" s="446">
        <v>-262</v>
      </c>
      <c r="J26" s="446">
        <v>-205</v>
      </c>
      <c r="K26" s="446">
        <v>-340</v>
      </c>
      <c r="L26" s="446">
        <v>-545</v>
      </c>
      <c r="M26" s="446">
        <f t="shared" si="1"/>
        <v>-193</v>
      </c>
      <c r="N26" s="30">
        <v>-738</v>
      </c>
      <c r="O26" s="237"/>
      <c r="P26" s="28">
        <v>-112</v>
      </c>
      <c r="Q26" s="446">
        <v>420</v>
      </c>
      <c r="R26" s="446">
        <v>308</v>
      </c>
      <c r="S26" s="446">
        <v>118</v>
      </c>
      <c r="T26" s="446">
        <v>426</v>
      </c>
      <c r="U26" s="446">
        <v>164</v>
      </c>
      <c r="V26" s="30">
        <v>590</v>
      </c>
      <c r="W26" s="237"/>
      <c r="X26" s="28">
        <v>182</v>
      </c>
      <c r="Y26" s="29">
        <v>128</v>
      </c>
      <c r="Z26" s="29">
        <v>310</v>
      </c>
      <c r="AA26" s="29">
        <v>43</v>
      </c>
      <c r="AB26" s="29">
        <v>353</v>
      </c>
      <c r="AC26" s="29">
        <v>-15</v>
      </c>
      <c r="AD26" s="30">
        <v>338</v>
      </c>
      <c r="AE26" s="237"/>
      <c r="AF26" s="28">
        <v>129</v>
      </c>
      <c r="AG26" s="29">
        <v>312</v>
      </c>
      <c r="AH26" s="29">
        <v>441</v>
      </c>
      <c r="AI26" s="29">
        <v>-90</v>
      </c>
      <c r="AJ26" s="29">
        <v>351</v>
      </c>
      <c r="AK26" s="29">
        <v>171</v>
      </c>
      <c r="AL26" s="30">
        <v>522</v>
      </c>
      <c r="AM26" s="237"/>
      <c r="AN26" s="28">
        <v>275</v>
      </c>
      <c r="AO26" s="29">
        <v>-5</v>
      </c>
      <c r="AP26" s="29">
        <v>270</v>
      </c>
      <c r="AQ26" s="29">
        <v>17</v>
      </c>
      <c r="AR26" s="29">
        <v>287</v>
      </c>
      <c r="AS26" s="29">
        <v>-133</v>
      </c>
      <c r="AT26" s="30">
        <v>154</v>
      </c>
      <c r="AU26" s="237"/>
      <c r="AV26" s="28">
        <v>47</v>
      </c>
      <c r="AW26" s="29">
        <v>243</v>
      </c>
      <c r="AX26" s="29">
        <v>290</v>
      </c>
      <c r="AY26" s="29">
        <v>261</v>
      </c>
      <c r="AZ26" s="29">
        <v>551</v>
      </c>
      <c r="BA26" s="29">
        <v>980</v>
      </c>
      <c r="BB26" s="30">
        <v>1531</v>
      </c>
      <c r="BC26" s="26"/>
      <c r="BD26" s="28">
        <v>58</v>
      </c>
      <c r="BE26" s="29">
        <v>56</v>
      </c>
      <c r="BF26" s="29">
        <v>114</v>
      </c>
      <c r="BG26" s="29">
        <v>56</v>
      </c>
      <c r="BH26" s="29">
        <v>170</v>
      </c>
      <c r="BI26" s="29">
        <v>53</v>
      </c>
      <c r="BJ26" s="30">
        <v>223</v>
      </c>
      <c r="BK26" s="26"/>
      <c r="BL26" s="28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88</v>
      </c>
      <c r="BR26" s="23">
        <v>88</v>
      </c>
    </row>
    <row r="27" spans="1:70" ht="15" customHeight="1" outlineLevel="1" x14ac:dyDescent="0.3">
      <c r="A27" s="5" t="s">
        <v>19</v>
      </c>
      <c r="B27" s="237"/>
      <c r="C27" s="237"/>
      <c r="D27" s="28">
        <v>0</v>
      </c>
      <c r="E27" s="446">
        <f t="shared" si="0"/>
        <v>0.255</v>
      </c>
      <c r="F27" s="30">
        <v>0.255</v>
      </c>
      <c r="G27" s="237"/>
      <c r="H27" s="28">
        <v>0</v>
      </c>
      <c r="I27" s="446">
        <v>0</v>
      </c>
      <c r="J27" s="446">
        <v>0</v>
      </c>
      <c r="K27" s="446">
        <v>0</v>
      </c>
      <c r="L27" s="446">
        <v>0</v>
      </c>
      <c r="M27" s="446">
        <f t="shared" si="1"/>
        <v>0</v>
      </c>
      <c r="N27" s="30">
        <v>0</v>
      </c>
      <c r="O27" s="237"/>
      <c r="P27" s="28">
        <v>0</v>
      </c>
      <c r="Q27" s="446">
        <v>0</v>
      </c>
      <c r="R27" s="446">
        <v>0</v>
      </c>
      <c r="S27" s="446">
        <v>0</v>
      </c>
      <c r="T27" s="446">
        <v>0</v>
      </c>
      <c r="U27" s="446">
        <v>1</v>
      </c>
      <c r="V27" s="30">
        <v>1</v>
      </c>
      <c r="W27" s="237"/>
      <c r="X27" s="28">
        <v>0</v>
      </c>
      <c r="Y27" s="29">
        <v>0</v>
      </c>
      <c r="Z27" s="29">
        <v>0</v>
      </c>
      <c r="AA27" s="29">
        <v>4</v>
      </c>
      <c r="AB27" s="29">
        <v>4</v>
      </c>
      <c r="AC27" s="29">
        <v>0</v>
      </c>
      <c r="AD27" s="30">
        <v>4</v>
      </c>
      <c r="AE27" s="237"/>
      <c r="AF27" s="28">
        <v>0</v>
      </c>
      <c r="AG27" s="29">
        <v>0</v>
      </c>
      <c r="AH27" s="29">
        <v>0</v>
      </c>
      <c r="AI27" s="29">
        <v>0</v>
      </c>
      <c r="AJ27" s="29">
        <v>0</v>
      </c>
      <c r="AK27" s="29">
        <v>1</v>
      </c>
      <c r="AL27" s="30">
        <v>1</v>
      </c>
      <c r="AM27" s="237"/>
      <c r="AN27" s="28">
        <v>0</v>
      </c>
      <c r="AO27" s="29">
        <v>0</v>
      </c>
      <c r="AP27" s="29">
        <v>0</v>
      </c>
      <c r="AQ27" s="29">
        <v>0</v>
      </c>
      <c r="AR27" s="29">
        <v>0</v>
      </c>
      <c r="AS27" s="29">
        <v>0</v>
      </c>
      <c r="AT27" s="30">
        <v>0</v>
      </c>
      <c r="AU27" s="237"/>
      <c r="AV27" s="28">
        <v>12</v>
      </c>
      <c r="AW27" s="29">
        <v>0</v>
      </c>
      <c r="AX27" s="29">
        <v>12</v>
      </c>
      <c r="AY27" s="29">
        <v>0</v>
      </c>
      <c r="AZ27" s="29">
        <v>12</v>
      </c>
      <c r="BA27" s="29">
        <v>0</v>
      </c>
      <c r="BB27" s="30">
        <v>12</v>
      </c>
      <c r="BC27" s="26"/>
      <c r="BD27" s="28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30">
        <v>0</v>
      </c>
      <c r="BK27" s="26"/>
      <c r="BL27" s="28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3">
        <v>0</v>
      </c>
    </row>
    <row r="28" spans="1:70" ht="15" customHeight="1" outlineLevel="1" x14ac:dyDescent="0.3">
      <c r="A28" s="5" t="s">
        <v>20</v>
      </c>
      <c r="B28" s="237"/>
      <c r="C28" s="237"/>
      <c r="D28" s="28">
        <v>4313</v>
      </c>
      <c r="E28" s="446">
        <f t="shared" si="0"/>
        <v>4361.6440000000002</v>
      </c>
      <c r="F28" s="30">
        <v>8674.6440000000002</v>
      </c>
      <c r="G28" s="237"/>
      <c r="H28" s="28">
        <v>4725</v>
      </c>
      <c r="I28" s="446">
        <v>4772</v>
      </c>
      <c r="J28" s="446">
        <v>9497</v>
      </c>
      <c r="K28" s="446">
        <v>4449</v>
      </c>
      <c r="L28" s="446">
        <v>13946</v>
      </c>
      <c r="M28" s="446">
        <f t="shared" si="1"/>
        <v>4376</v>
      </c>
      <c r="N28" s="30">
        <v>18322</v>
      </c>
      <c r="O28" s="237"/>
      <c r="P28" s="28">
        <v>5011</v>
      </c>
      <c r="Q28" s="446">
        <v>4574</v>
      </c>
      <c r="R28" s="446">
        <v>9585</v>
      </c>
      <c r="S28" s="446">
        <v>4602</v>
      </c>
      <c r="T28" s="446">
        <v>14187</v>
      </c>
      <c r="U28" s="446">
        <v>4831</v>
      </c>
      <c r="V28" s="30">
        <v>19018</v>
      </c>
      <c r="W28" s="237"/>
      <c r="X28" s="28">
        <v>5873</v>
      </c>
      <c r="Y28" s="29">
        <v>5700</v>
      </c>
      <c r="Z28" s="29">
        <v>11573</v>
      </c>
      <c r="AA28" s="29">
        <v>5653</v>
      </c>
      <c r="AB28" s="29">
        <v>17226</v>
      </c>
      <c r="AC28" s="29">
        <v>5407</v>
      </c>
      <c r="AD28" s="30">
        <v>22633</v>
      </c>
      <c r="AE28" s="237"/>
      <c r="AF28" s="28">
        <v>3520</v>
      </c>
      <c r="AG28" s="29">
        <v>5628</v>
      </c>
      <c r="AH28" s="29">
        <v>9148</v>
      </c>
      <c r="AI28" s="29">
        <v>5895</v>
      </c>
      <c r="AJ28" s="29">
        <v>15043</v>
      </c>
      <c r="AK28" s="29">
        <v>6131</v>
      </c>
      <c r="AL28" s="30">
        <v>21174</v>
      </c>
      <c r="AM28" s="237"/>
      <c r="AN28" s="28">
        <v>1210</v>
      </c>
      <c r="AO28" s="29">
        <v>1297</v>
      </c>
      <c r="AP28" s="29">
        <v>2507</v>
      </c>
      <c r="AQ28" s="29">
        <v>1208</v>
      </c>
      <c r="AR28" s="29">
        <v>3715</v>
      </c>
      <c r="AS28" s="29">
        <v>1181</v>
      </c>
      <c r="AT28" s="30">
        <v>4896</v>
      </c>
      <c r="AU28" s="237"/>
      <c r="AV28" s="28">
        <v>1981</v>
      </c>
      <c r="AW28" s="29">
        <v>2023</v>
      </c>
      <c r="AX28" s="29">
        <v>4004</v>
      </c>
      <c r="AY28" s="29">
        <v>1892</v>
      </c>
      <c r="AZ28" s="29">
        <v>5896</v>
      </c>
      <c r="BA28" s="29">
        <v>1496</v>
      </c>
      <c r="BB28" s="30">
        <v>7392</v>
      </c>
      <c r="BC28" s="26"/>
      <c r="BD28" s="28">
        <v>1718</v>
      </c>
      <c r="BE28" s="29">
        <v>1765</v>
      </c>
      <c r="BF28" s="29">
        <v>3483</v>
      </c>
      <c r="BG28" s="29">
        <v>1708</v>
      </c>
      <c r="BH28" s="29">
        <v>5191</v>
      </c>
      <c r="BI28" s="29">
        <v>1657</v>
      </c>
      <c r="BJ28" s="30">
        <v>6848</v>
      </c>
      <c r="BK28" s="26"/>
      <c r="BL28" s="28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1645</v>
      </c>
      <c r="BR28" s="23">
        <v>1645</v>
      </c>
    </row>
    <row r="29" spans="1:70" ht="17.25" customHeight="1" outlineLevel="1" x14ac:dyDescent="0.45">
      <c r="A29" s="5" t="s">
        <v>21</v>
      </c>
      <c r="B29" s="237"/>
      <c r="C29" s="237"/>
      <c r="D29" s="32">
        <v>-893</v>
      </c>
      <c r="E29" s="448">
        <f t="shared" si="0"/>
        <v>1163</v>
      </c>
      <c r="F29" s="34">
        <v>270</v>
      </c>
      <c r="G29" s="237"/>
      <c r="H29" s="32">
        <v>-475</v>
      </c>
      <c r="I29" s="448">
        <v>735</v>
      </c>
      <c r="J29" s="448">
        <v>260</v>
      </c>
      <c r="K29" s="448">
        <v>-58</v>
      </c>
      <c r="L29" s="448">
        <v>202</v>
      </c>
      <c r="M29" s="448">
        <f t="shared" si="1"/>
        <v>2407</v>
      </c>
      <c r="N29" s="34">
        <v>2609</v>
      </c>
      <c r="O29" s="237"/>
      <c r="P29" s="32">
        <v>3</v>
      </c>
      <c r="Q29" s="448">
        <v>105</v>
      </c>
      <c r="R29" s="448">
        <v>108</v>
      </c>
      <c r="S29" s="448">
        <v>54</v>
      </c>
      <c r="T29" s="448">
        <v>162</v>
      </c>
      <c r="U29" s="448">
        <v>2181</v>
      </c>
      <c r="V29" s="34">
        <v>2343</v>
      </c>
      <c r="W29" s="237"/>
      <c r="X29" s="32">
        <v>481</v>
      </c>
      <c r="Y29" s="33">
        <v>679</v>
      </c>
      <c r="Z29" s="33">
        <v>1160</v>
      </c>
      <c r="AA29" s="33">
        <v>1260</v>
      </c>
      <c r="AB29" s="33">
        <v>2420</v>
      </c>
      <c r="AC29" s="33">
        <v>2968</v>
      </c>
      <c r="AD29" s="34">
        <v>5388</v>
      </c>
      <c r="AE29" s="237"/>
      <c r="AF29" s="32">
        <v>-443</v>
      </c>
      <c r="AG29" s="33">
        <v>-856</v>
      </c>
      <c r="AH29" s="33">
        <v>-1299</v>
      </c>
      <c r="AI29" s="33">
        <v>2136</v>
      </c>
      <c r="AJ29" s="33">
        <v>837</v>
      </c>
      <c r="AK29" s="33">
        <v>3745</v>
      </c>
      <c r="AL29" s="34">
        <v>4582</v>
      </c>
      <c r="AM29" s="237"/>
      <c r="AN29" s="32">
        <v>711</v>
      </c>
      <c r="AO29" s="33">
        <v>1123</v>
      </c>
      <c r="AP29" s="33">
        <v>1834</v>
      </c>
      <c r="AQ29" s="33">
        <v>1200</v>
      </c>
      <c r="AR29" s="33">
        <v>3034</v>
      </c>
      <c r="AS29" s="33">
        <v>398</v>
      </c>
      <c r="AT29" s="34">
        <v>3432</v>
      </c>
      <c r="AU29" s="237"/>
      <c r="AV29" s="32">
        <v>344</v>
      </c>
      <c r="AW29" s="33">
        <v>1426</v>
      </c>
      <c r="AX29" s="33">
        <v>1770</v>
      </c>
      <c r="AY29" s="33">
        <v>1083</v>
      </c>
      <c r="AZ29" s="33">
        <v>2853</v>
      </c>
      <c r="BA29" s="33">
        <v>600</v>
      </c>
      <c r="BB29" s="34">
        <v>3453</v>
      </c>
      <c r="BC29" s="26"/>
      <c r="BD29" s="32">
        <v>-31</v>
      </c>
      <c r="BE29" s="33">
        <v>850</v>
      </c>
      <c r="BF29" s="33">
        <v>819</v>
      </c>
      <c r="BG29" s="33">
        <v>304</v>
      </c>
      <c r="BH29" s="33">
        <v>1123</v>
      </c>
      <c r="BI29" s="33">
        <v>1227</v>
      </c>
      <c r="BJ29" s="34">
        <v>2350</v>
      </c>
      <c r="BK29" s="26"/>
      <c r="BL29" s="32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-1537</v>
      </c>
      <c r="BR29" s="34">
        <v>-1537</v>
      </c>
    </row>
    <row r="30" spans="1:70" s="14" customFormat="1" x14ac:dyDescent="0.3">
      <c r="A30" s="16" t="s">
        <v>26</v>
      </c>
      <c r="B30" s="237"/>
      <c r="C30" s="237"/>
      <c r="D30" s="25">
        <v>-244</v>
      </c>
      <c r="E30" s="444">
        <f t="shared" si="0"/>
        <v>2784.36</v>
      </c>
      <c r="F30" s="21">
        <v>2540.36</v>
      </c>
      <c r="G30" s="237"/>
      <c r="H30" s="25">
        <v>-23</v>
      </c>
      <c r="I30" s="444">
        <v>1333</v>
      </c>
      <c r="J30" s="444">
        <v>1310</v>
      </c>
      <c r="K30" s="444">
        <v>181</v>
      </c>
      <c r="L30" s="444">
        <v>1491</v>
      </c>
      <c r="M30" s="444">
        <f t="shared" si="1"/>
        <v>-1807</v>
      </c>
      <c r="N30" s="21">
        <v>-316</v>
      </c>
      <c r="O30" s="237"/>
      <c r="P30" s="25">
        <v>367</v>
      </c>
      <c r="Q30" s="444">
        <v>-1136</v>
      </c>
      <c r="R30" s="444">
        <v>-769</v>
      </c>
      <c r="S30" s="444">
        <v>2900</v>
      </c>
      <c r="T30" s="444">
        <v>2131</v>
      </c>
      <c r="U30" s="444">
        <v>1689</v>
      </c>
      <c r="V30" s="21">
        <v>3820</v>
      </c>
      <c r="W30" s="237"/>
      <c r="X30" s="25">
        <v>1446</v>
      </c>
      <c r="Y30" s="20">
        <v>1608</v>
      </c>
      <c r="Z30" s="20">
        <v>3054</v>
      </c>
      <c r="AA30" s="20">
        <v>5765</v>
      </c>
      <c r="AB30" s="20">
        <v>8819</v>
      </c>
      <c r="AC30" s="20">
        <v>7628</v>
      </c>
      <c r="AD30" s="21">
        <v>16447</v>
      </c>
      <c r="AE30" s="237"/>
      <c r="AF30" s="25">
        <v>1545</v>
      </c>
      <c r="AG30" s="20">
        <v>-2356</v>
      </c>
      <c r="AH30" s="20">
        <v>-811</v>
      </c>
      <c r="AI30" s="20">
        <v>3693</v>
      </c>
      <c r="AJ30" s="20">
        <v>2882</v>
      </c>
      <c r="AK30" s="20">
        <v>9569</v>
      </c>
      <c r="AL30" s="21">
        <v>12451</v>
      </c>
      <c r="AM30" s="237"/>
      <c r="AN30" s="25">
        <v>1456</v>
      </c>
      <c r="AO30" s="20">
        <v>2905</v>
      </c>
      <c r="AP30" s="20">
        <v>4361</v>
      </c>
      <c r="AQ30" s="20">
        <v>1987</v>
      </c>
      <c r="AR30" s="20">
        <v>6348</v>
      </c>
      <c r="AS30" s="20">
        <v>4364</v>
      </c>
      <c r="AT30" s="21">
        <v>10712</v>
      </c>
      <c r="AU30" s="237"/>
      <c r="AV30" s="25">
        <v>28</v>
      </c>
      <c r="AW30" s="20">
        <v>2455</v>
      </c>
      <c r="AX30" s="20">
        <v>2483</v>
      </c>
      <c r="AY30" s="20">
        <v>2300</v>
      </c>
      <c r="AZ30" s="20">
        <v>4783</v>
      </c>
      <c r="BA30" s="20">
        <v>1628</v>
      </c>
      <c r="BB30" s="21">
        <v>6411</v>
      </c>
      <c r="BC30" s="26"/>
      <c r="BD30" s="25">
        <v>-89</v>
      </c>
      <c r="BE30" s="20">
        <v>1252</v>
      </c>
      <c r="BF30" s="20">
        <v>1163</v>
      </c>
      <c r="BG30" s="20">
        <v>639</v>
      </c>
      <c r="BH30" s="20">
        <v>1802</v>
      </c>
      <c r="BI30" s="20">
        <v>1977</v>
      </c>
      <c r="BJ30" s="21">
        <v>3779</v>
      </c>
      <c r="BK30" s="26"/>
      <c r="BL30" s="25">
        <v>0</v>
      </c>
      <c r="BM30" s="20">
        <v>0</v>
      </c>
      <c r="BN30" s="20">
        <v>0</v>
      </c>
      <c r="BO30" s="20">
        <v>0</v>
      </c>
      <c r="BP30" s="20">
        <v>0</v>
      </c>
      <c r="BQ30" s="20">
        <v>-2008</v>
      </c>
      <c r="BR30" s="21">
        <v>-2008</v>
      </c>
    </row>
    <row r="31" spans="1:70" ht="15" customHeight="1" outlineLevel="1" x14ac:dyDescent="0.3">
      <c r="A31" s="35" t="s">
        <v>57</v>
      </c>
      <c r="B31" s="237"/>
      <c r="C31" s="237"/>
      <c r="D31" s="28"/>
      <c r="E31" s="446">
        <f t="shared" si="0"/>
        <v>0</v>
      </c>
      <c r="F31" s="30"/>
      <c r="G31" s="237"/>
      <c r="H31" s="28"/>
      <c r="I31" s="446"/>
      <c r="J31" s="446"/>
      <c r="K31" s="446"/>
      <c r="L31" s="446"/>
      <c r="M31" s="446"/>
      <c r="N31" s="30"/>
      <c r="O31" s="237"/>
      <c r="P31" s="28"/>
      <c r="Q31" s="446"/>
      <c r="R31" s="446"/>
      <c r="S31" s="446"/>
      <c r="T31" s="446"/>
      <c r="U31" s="446"/>
      <c r="V31" s="30"/>
      <c r="W31" s="237"/>
      <c r="X31" s="28"/>
      <c r="Y31" s="29"/>
      <c r="Z31" s="29"/>
      <c r="AA31" s="29"/>
      <c r="AB31" s="29"/>
      <c r="AC31" s="29"/>
      <c r="AD31" s="30"/>
      <c r="AE31" s="237"/>
      <c r="AF31" s="28"/>
      <c r="AG31" s="29"/>
      <c r="AH31" s="29"/>
      <c r="AI31" s="29"/>
      <c r="AJ31" s="29"/>
      <c r="AK31" s="29"/>
      <c r="AL31" s="30"/>
      <c r="AM31" s="237"/>
      <c r="AN31" s="28"/>
      <c r="AO31" s="29"/>
      <c r="AP31" s="29"/>
      <c r="AQ31" s="29"/>
      <c r="AR31" s="29"/>
      <c r="AS31" s="29"/>
      <c r="AT31" s="30"/>
      <c r="AU31" s="237"/>
      <c r="AV31" s="28"/>
      <c r="AW31" s="29"/>
      <c r="AX31" s="29"/>
      <c r="AY31" s="29"/>
      <c r="AZ31" s="29"/>
      <c r="BA31" s="29"/>
      <c r="BB31" s="30"/>
      <c r="BC31" s="26"/>
      <c r="BD31" s="28"/>
      <c r="BE31" s="29"/>
      <c r="BF31" s="29"/>
      <c r="BG31" s="29"/>
      <c r="BH31" s="29"/>
      <c r="BI31" s="29"/>
      <c r="BJ31" s="30"/>
      <c r="BK31" s="26"/>
      <c r="BL31" s="28"/>
      <c r="BM31" s="37"/>
      <c r="BN31" s="37"/>
      <c r="BO31" s="37"/>
      <c r="BP31" s="22"/>
      <c r="BQ31" s="37"/>
      <c r="BR31" s="38"/>
    </row>
    <row r="32" spans="1:70" ht="15" customHeight="1" outlineLevel="1" x14ac:dyDescent="0.3">
      <c r="A32" s="5" t="s">
        <v>21</v>
      </c>
      <c r="B32" s="237"/>
      <c r="C32" s="237"/>
      <c r="D32" s="28">
        <v>-893</v>
      </c>
      <c r="E32" s="446">
        <f t="shared" si="0"/>
        <v>1163</v>
      </c>
      <c r="F32" s="30">
        <v>270</v>
      </c>
      <c r="G32" s="237"/>
      <c r="H32" s="28">
        <v>-475</v>
      </c>
      <c r="I32" s="446">
        <v>735</v>
      </c>
      <c r="J32" s="446">
        <v>260</v>
      </c>
      <c r="K32" s="446">
        <v>-58</v>
      </c>
      <c r="L32" s="446">
        <v>202</v>
      </c>
      <c r="M32" s="446">
        <f t="shared" si="1"/>
        <v>2407</v>
      </c>
      <c r="N32" s="30">
        <v>2609</v>
      </c>
      <c r="O32" s="237"/>
      <c r="P32" s="28">
        <v>3</v>
      </c>
      <c r="Q32" s="446">
        <v>105</v>
      </c>
      <c r="R32" s="446">
        <v>108</v>
      </c>
      <c r="S32" s="446">
        <v>54</v>
      </c>
      <c r="T32" s="446">
        <v>162</v>
      </c>
      <c r="U32" s="446">
        <v>2181</v>
      </c>
      <c r="V32" s="30">
        <v>2343</v>
      </c>
      <c r="W32" s="237"/>
      <c r="X32" s="28">
        <v>481</v>
      </c>
      <c r="Y32" s="29">
        <v>679</v>
      </c>
      <c r="Z32" s="29">
        <v>1160</v>
      </c>
      <c r="AA32" s="29">
        <v>1260</v>
      </c>
      <c r="AB32" s="29">
        <v>2420</v>
      </c>
      <c r="AC32" s="29">
        <v>2968</v>
      </c>
      <c r="AD32" s="30">
        <v>5388</v>
      </c>
      <c r="AE32" s="237"/>
      <c r="AF32" s="28">
        <v>-443</v>
      </c>
      <c r="AG32" s="29">
        <v>-856</v>
      </c>
      <c r="AH32" s="29">
        <v>-1299</v>
      </c>
      <c r="AI32" s="29">
        <v>2136</v>
      </c>
      <c r="AJ32" s="29">
        <v>837</v>
      </c>
      <c r="AK32" s="29">
        <v>3745</v>
      </c>
      <c r="AL32" s="30">
        <v>4582</v>
      </c>
      <c r="AM32" s="237"/>
      <c r="AN32" s="28">
        <v>711</v>
      </c>
      <c r="AO32" s="29">
        <v>1123</v>
      </c>
      <c r="AP32" s="29">
        <v>1834</v>
      </c>
      <c r="AQ32" s="29">
        <v>1200</v>
      </c>
      <c r="AR32" s="29">
        <v>3034</v>
      </c>
      <c r="AS32" s="29">
        <v>398</v>
      </c>
      <c r="AT32" s="30">
        <v>3432</v>
      </c>
      <c r="AU32" s="237"/>
      <c r="AV32" s="28">
        <v>344</v>
      </c>
      <c r="AW32" s="29">
        <v>1426</v>
      </c>
      <c r="AX32" s="29">
        <v>1770</v>
      </c>
      <c r="AY32" s="29">
        <v>1083</v>
      </c>
      <c r="AZ32" s="29">
        <v>2853</v>
      </c>
      <c r="BA32" s="29">
        <v>600</v>
      </c>
      <c r="BB32" s="30">
        <v>3453</v>
      </c>
      <c r="BC32" s="26"/>
      <c r="BD32" s="28">
        <v>-31</v>
      </c>
      <c r="BE32" s="29">
        <v>850</v>
      </c>
      <c r="BF32" s="29">
        <v>819</v>
      </c>
      <c r="BG32" s="29">
        <v>304</v>
      </c>
      <c r="BH32" s="29">
        <v>1123</v>
      </c>
      <c r="BI32" s="29">
        <v>1227</v>
      </c>
      <c r="BJ32" s="30">
        <v>2350</v>
      </c>
      <c r="BK32" s="26"/>
      <c r="BL32" s="28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-1537</v>
      </c>
      <c r="BR32" s="23">
        <v>-1537</v>
      </c>
    </row>
    <row r="33" spans="1:70" ht="15" customHeight="1" outlineLevel="1" x14ac:dyDescent="0.3">
      <c r="A33" s="5" t="s">
        <v>19</v>
      </c>
      <c r="B33" s="237"/>
      <c r="C33" s="237"/>
      <c r="D33" s="28">
        <v>0</v>
      </c>
      <c r="E33" s="446">
        <f t="shared" si="0"/>
        <v>0.255</v>
      </c>
      <c r="F33" s="30">
        <v>0.255</v>
      </c>
      <c r="G33" s="237"/>
      <c r="H33" s="28">
        <v>0</v>
      </c>
      <c r="I33" s="446">
        <v>0</v>
      </c>
      <c r="J33" s="446">
        <v>0</v>
      </c>
      <c r="K33" s="446">
        <v>0</v>
      </c>
      <c r="L33" s="446">
        <v>0</v>
      </c>
      <c r="M33" s="446">
        <f t="shared" si="1"/>
        <v>0</v>
      </c>
      <c r="N33" s="30">
        <v>0</v>
      </c>
      <c r="O33" s="237"/>
      <c r="P33" s="28">
        <v>0</v>
      </c>
      <c r="Q33" s="446">
        <v>0</v>
      </c>
      <c r="R33" s="446">
        <v>0</v>
      </c>
      <c r="S33" s="446">
        <v>0</v>
      </c>
      <c r="T33" s="446">
        <v>0</v>
      </c>
      <c r="U33" s="446">
        <v>1</v>
      </c>
      <c r="V33" s="30">
        <v>1</v>
      </c>
      <c r="W33" s="237"/>
      <c r="X33" s="28">
        <v>0</v>
      </c>
      <c r="Y33" s="29">
        <v>0</v>
      </c>
      <c r="Z33" s="29">
        <v>0</v>
      </c>
      <c r="AA33" s="29">
        <v>4</v>
      </c>
      <c r="AB33" s="29">
        <v>4</v>
      </c>
      <c r="AC33" s="29">
        <v>0</v>
      </c>
      <c r="AD33" s="30">
        <v>4</v>
      </c>
      <c r="AE33" s="237"/>
      <c r="AF33" s="28">
        <v>0</v>
      </c>
      <c r="AG33" s="29">
        <v>0</v>
      </c>
      <c r="AH33" s="29">
        <v>0</v>
      </c>
      <c r="AI33" s="29">
        <v>0</v>
      </c>
      <c r="AJ33" s="29">
        <v>0</v>
      </c>
      <c r="AK33" s="29">
        <v>1</v>
      </c>
      <c r="AL33" s="30">
        <v>1</v>
      </c>
      <c r="AM33" s="237"/>
      <c r="AN33" s="28">
        <v>0</v>
      </c>
      <c r="AO33" s="29">
        <v>0</v>
      </c>
      <c r="AP33" s="29">
        <v>0</v>
      </c>
      <c r="AQ33" s="29">
        <v>0</v>
      </c>
      <c r="AR33" s="29">
        <v>0</v>
      </c>
      <c r="AS33" s="29">
        <v>0</v>
      </c>
      <c r="AT33" s="30">
        <v>0</v>
      </c>
      <c r="AU33" s="237"/>
      <c r="AV33" s="28">
        <v>12</v>
      </c>
      <c r="AW33" s="29">
        <v>0</v>
      </c>
      <c r="AX33" s="29">
        <v>12</v>
      </c>
      <c r="AY33" s="29">
        <v>0</v>
      </c>
      <c r="AZ33" s="29">
        <v>12</v>
      </c>
      <c r="BA33" s="29">
        <v>0</v>
      </c>
      <c r="BB33" s="30">
        <v>12</v>
      </c>
      <c r="BC33" s="26"/>
      <c r="BD33" s="28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30">
        <v>0</v>
      </c>
      <c r="BK33" s="26"/>
      <c r="BL33" s="28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3">
        <v>0</v>
      </c>
    </row>
    <row r="34" spans="1:70" ht="15" customHeight="1" outlineLevel="1" x14ac:dyDescent="0.3">
      <c r="A34" s="5" t="s">
        <v>20</v>
      </c>
      <c r="B34" s="237"/>
      <c r="C34" s="237"/>
      <c r="D34" s="28">
        <v>4313</v>
      </c>
      <c r="E34" s="446">
        <f t="shared" si="0"/>
        <v>4361.6440000000002</v>
      </c>
      <c r="F34" s="30">
        <v>8674.6440000000002</v>
      </c>
      <c r="G34" s="237"/>
      <c r="H34" s="28">
        <v>4725</v>
      </c>
      <c r="I34" s="446">
        <v>4772</v>
      </c>
      <c r="J34" s="446">
        <v>9497</v>
      </c>
      <c r="K34" s="446">
        <v>4449</v>
      </c>
      <c r="L34" s="446">
        <v>13946</v>
      </c>
      <c r="M34" s="446">
        <f t="shared" si="1"/>
        <v>4376</v>
      </c>
      <c r="N34" s="30">
        <v>18322</v>
      </c>
      <c r="O34" s="237"/>
      <c r="P34" s="28">
        <v>5011</v>
      </c>
      <c r="Q34" s="446">
        <v>4574</v>
      </c>
      <c r="R34" s="446">
        <v>9585</v>
      </c>
      <c r="S34" s="446">
        <v>4603</v>
      </c>
      <c r="T34" s="446">
        <v>14188</v>
      </c>
      <c r="U34" s="446">
        <v>4830</v>
      </c>
      <c r="V34" s="30">
        <v>19018</v>
      </c>
      <c r="W34" s="237"/>
      <c r="X34" s="28">
        <v>5873</v>
      </c>
      <c r="Y34" s="29">
        <v>5701</v>
      </c>
      <c r="Z34" s="29">
        <v>11574</v>
      </c>
      <c r="AA34" s="29">
        <v>5652</v>
      </c>
      <c r="AB34" s="29">
        <v>17226</v>
      </c>
      <c r="AC34" s="29">
        <v>5407</v>
      </c>
      <c r="AD34" s="30">
        <v>22633</v>
      </c>
      <c r="AE34" s="237"/>
      <c r="AF34" s="28">
        <v>3520</v>
      </c>
      <c r="AG34" s="29">
        <v>5628</v>
      </c>
      <c r="AH34" s="29">
        <v>9148</v>
      </c>
      <c r="AI34" s="29">
        <v>5895</v>
      </c>
      <c r="AJ34" s="29">
        <v>15043</v>
      </c>
      <c r="AK34" s="29">
        <v>6131</v>
      </c>
      <c r="AL34" s="30">
        <v>21174</v>
      </c>
      <c r="AM34" s="237"/>
      <c r="AN34" s="28">
        <v>1210</v>
      </c>
      <c r="AO34" s="29">
        <v>1297</v>
      </c>
      <c r="AP34" s="29">
        <v>2507</v>
      </c>
      <c r="AQ34" s="29">
        <v>1208</v>
      </c>
      <c r="AR34" s="29">
        <v>3715</v>
      </c>
      <c r="AS34" s="29">
        <v>1181</v>
      </c>
      <c r="AT34" s="30">
        <v>4896</v>
      </c>
      <c r="AU34" s="237"/>
      <c r="AV34" s="28">
        <v>1981</v>
      </c>
      <c r="AW34" s="29">
        <v>2023</v>
      </c>
      <c r="AX34" s="29">
        <v>4004</v>
      </c>
      <c r="AY34" s="29">
        <v>1892</v>
      </c>
      <c r="AZ34" s="29">
        <v>5896</v>
      </c>
      <c r="BA34" s="29">
        <v>1496</v>
      </c>
      <c r="BB34" s="30">
        <v>7392</v>
      </c>
      <c r="BC34" s="26"/>
      <c r="BD34" s="28">
        <v>1718</v>
      </c>
      <c r="BE34" s="29">
        <v>1765</v>
      </c>
      <c r="BF34" s="29">
        <v>3483</v>
      </c>
      <c r="BG34" s="29">
        <v>1708</v>
      </c>
      <c r="BH34" s="29">
        <v>5191</v>
      </c>
      <c r="BI34" s="29">
        <v>1657</v>
      </c>
      <c r="BJ34" s="30">
        <v>6848</v>
      </c>
      <c r="BK34" s="26"/>
      <c r="BL34" s="28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1645</v>
      </c>
      <c r="BR34" s="23">
        <v>1645</v>
      </c>
    </row>
    <row r="35" spans="1:70" ht="15" customHeight="1" outlineLevel="1" x14ac:dyDescent="0.3">
      <c r="A35" s="5" t="s">
        <v>58</v>
      </c>
      <c r="B35" s="237"/>
      <c r="C35" s="237"/>
      <c r="D35" s="28">
        <v>5003</v>
      </c>
      <c r="E35" s="446">
        <f t="shared" si="0"/>
        <v>4974</v>
      </c>
      <c r="F35" s="611">
        <f>10203-226</f>
        <v>9977</v>
      </c>
      <c r="G35" s="237"/>
      <c r="H35" s="28">
        <v>5185</v>
      </c>
      <c r="I35" s="446">
        <v>5181</v>
      </c>
      <c r="J35" s="446">
        <v>10366</v>
      </c>
      <c r="K35" s="446">
        <v>5609</v>
      </c>
      <c r="L35" s="446">
        <v>15975</v>
      </c>
      <c r="M35" s="446">
        <f t="shared" si="1"/>
        <v>6943</v>
      </c>
      <c r="N35" s="30">
        <v>22918</v>
      </c>
      <c r="O35" s="237"/>
      <c r="P35" s="28">
        <v>5623</v>
      </c>
      <c r="Q35" s="446">
        <v>5641</v>
      </c>
      <c r="R35" s="446">
        <v>11264</v>
      </c>
      <c r="S35" s="446">
        <v>5649</v>
      </c>
      <c r="T35" s="446">
        <v>16913</v>
      </c>
      <c r="U35" s="446">
        <v>5146</v>
      </c>
      <c r="V35" s="30">
        <v>22059</v>
      </c>
      <c r="W35" s="237"/>
      <c r="X35" s="28">
        <v>5372</v>
      </c>
      <c r="Y35" s="29">
        <v>5545</v>
      </c>
      <c r="Z35" s="29">
        <v>10917</v>
      </c>
      <c r="AA35" s="29">
        <v>5538</v>
      </c>
      <c r="AB35" s="29">
        <v>16455</v>
      </c>
      <c r="AC35" s="29">
        <v>5580</v>
      </c>
      <c r="AD35" s="30">
        <v>22035</v>
      </c>
      <c r="AE35" s="237"/>
      <c r="AF35" s="28">
        <v>2899</v>
      </c>
      <c r="AG35" s="29">
        <v>10971</v>
      </c>
      <c r="AH35" s="29">
        <v>13870</v>
      </c>
      <c r="AI35" s="29">
        <v>7584</v>
      </c>
      <c r="AJ35" s="29">
        <v>21454</v>
      </c>
      <c r="AK35" s="29">
        <v>5515</v>
      </c>
      <c r="AL35" s="30">
        <v>26969</v>
      </c>
      <c r="AM35" s="237"/>
      <c r="AN35" s="28">
        <v>2947</v>
      </c>
      <c r="AO35" s="29">
        <v>2893</v>
      </c>
      <c r="AP35" s="29">
        <v>5840</v>
      </c>
      <c r="AQ35" s="29">
        <v>2873</v>
      </c>
      <c r="AR35" s="29">
        <v>8713</v>
      </c>
      <c r="AS35" s="29">
        <v>2860</v>
      </c>
      <c r="AT35" s="30">
        <v>11573</v>
      </c>
      <c r="AU35" s="237"/>
      <c r="AV35" s="28">
        <v>3460</v>
      </c>
      <c r="AW35" s="29">
        <v>2571</v>
      </c>
      <c r="AX35" s="29">
        <v>6031</v>
      </c>
      <c r="AY35" s="29">
        <v>2396</v>
      </c>
      <c r="AZ35" s="29">
        <v>8427</v>
      </c>
      <c r="BA35" s="29">
        <v>3131</v>
      </c>
      <c r="BB35" s="30">
        <v>11558</v>
      </c>
      <c r="BC35" s="26"/>
      <c r="BD35" s="28">
        <v>1464</v>
      </c>
      <c r="BE35" s="29">
        <v>2156</v>
      </c>
      <c r="BF35" s="29">
        <v>3620</v>
      </c>
      <c r="BG35" s="29">
        <v>2155</v>
      </c>
      <c r="BH35" s="29">
        <v>5775</v>
      </c>
      <c r="BI35" s="29">
        <v>2188</v>
      </c>
      <c r="BJ35" s="30">
        <v>7963</v>
      </c>
      <c r="BK35" s="26"/>
      <c r="BL35" s="28">
        <v>0</v>
      </c>
      <c r="BM35" s="37">
        <v>0</v>
      </c>
      <c r="BN35" s="37">
        <v>0</v>
      </c>
      <c r="BO35" s="37">
        <v>0</v>
      </c>
      <c r="BP35" s="22">
        <v>0</v>
      </c>
      <c r="BQ35" s="37">
        <v>4642</v>
      </c>
      <c r="BR35" s="38">
        <v>4642</v>
      </c>
    </row>
    <row r="36" spans="1:70" s="170" customFormat="1" ht="15" customHeight="1" outlineLevel="1" x14ac:dyDescent="0.3">
      <c r="A36" s="5" t="s">
        <v>59</v>
      </c>
      <c r="B36" s="237"/>
      <c r="C36" s="237"/>
      <c r="D36" s="167">
        <v>113</v>
      </c>
      <c r="E36" s="447">
        <f t="shared" si="0"/>
        <v>112.30000000000001</v>
      </c>
      <c r="F36" s="169">
        <v>225.3</v>
      </c>
      <c r="G36" s="237"/>
      <c r="H36" s="167">
        <v>113</v>
      </c>
      <c r="I36" s="447">
        <v>112</v>
      </c>
      <c r="J36" s="447">
        <v>225</v>
      </c>
      <c r="K36" s="447">
        <v>113</v>
      </c>
      <c r="L36" s="447">
        <v>338</v>
      </c>
      <c r="M36" s="447">
        <f t="shared" si="1"/>
        <v>113</v>
      </c>
      <c r="N36" s="169">
        <v>451</v>
      </c>
      <c r="O36" s="237"/>
      <c r="P36" s="167">
        <v>113</v>
      </c>
      <c r="Q36" s="447">
        <v>112</v>
      </c>
      <c r="R36" s="447">
        <v>225</v>
      </c>
      <c r="S36" s="447">
        <v>113</v>
      </c>
      <c r="T36" s="447">
        <v>338</v>
      </c>
      <c r="U36" s="447">
        <v>113</v>
      </c>
      <c r="V36" s="169">
        <v>451</v>
      </c>
      <c r="W36" s="237"/>
      <c r="X36" s="167">
        <v>113</v>
      </c>
      <c r="Y36" s="168">
        <v>112</v>
      </c>
      <c r="Z36" s="168">
        <v>225</v>
      </c>
      <c r="AA36" s="168">
        <v>113</v>
      </c>
      <c r="AB36" s="168">
        <v>338</v>
      </c>
      <c r="AC36" s="168">
        <v>113</v>
      </c>
      <c r="AD36" s="169">
        <v>451</v>
      </c>
      <c r="AE36" s="237"/>
      <c r="AF36" s="167">
        <v>89</v>
      </c>
      <c r="AG36" s="168">
        <v>108</v>
      </c>
      <c r="AH36" s="168">
        <v>197</v>
      </c>
      <c r="AI36" s="168">
        <v>107</v>
      </c>
      <c r="AJ36" s="168">
        <v>304</v>
      </c>
      <c r="AK36" s="168">
        <v>112</v>
      </c>
      <c r="AL36" s="169">
        <v>416</v>
      </c>
      <c r="AM36" s="237"/>
      <c r="AN36" s="167">
        <v>266</v>
      </c>
      <c r="AO36" s="168">
        <v>4</v>
      </c>
      <c r="AP36" s="168">
        <v>270</v>
      </c>
      <c r="AQ36" s="168">
        <v>12</v>
      </c>
      <c r="AR36" s="168">
        <v>282</v>
      </c>
      <c r="AS36" s="168">
        <v>13</v>
      </c>
      <c r="AT36" s="169">
        <v>295</v>
      </c>
      <c r="AU36" s="237"/>
      <c r="AV36" s="167">
        <v>52</v>
      </c>
      <c r="AW36" s="168">
        <v>74</v>
      </c>
      <c r="AX36" s="168">
        <v>126</v>
      </c>
      <c r="AY36" s="168">
        <v>64</v>
      </c>
      <c r="AZ36" s="168">
        <v>190</v>
      </c>
      <c r="BA36" s="168">
        <v>841</v>
      </c>
      <c r="BB36" s="169">
        <v>1031</v>
      </c>
      <c r="BC36" s="173"/>
      <c r="BD36" s="167">
        <v>59</v>
      </c>
      <c r="BE36" s="168">
        <v>56</v>
      </c>
      <c r="BF36" s="168">
        <v>115</v>
      </c>
      <c r="BG36" s="168">
        <v>55</v>
      </c>
      <c r="BH36" s="168">
        <v>170</v>
      </c>
      <c r="BI36" s="168">
        <v>53</v>
      </c>
      <c r="BJ36" s="169">
        <v>223</v>
      </c>
      <c r="BK36" s="173"/>
      <c r="BL36" s="167">
        <v>0</v>
      </c>
      <c r="BM36" s="206">
        <v>0</v>
      </c>
      <c r="BN36" s="206">
        <v>0</v>
      </c>
      <c r="BO36" s="206">
        <v>0</v>
      </c>
      <c r="BP36" s="168">
        <v>0</v>
      </c>
      <c r="BQ36" s="206">
        <v>65</v>
      </c>
      <c r="BR36" s="207">
        <v>65</v>
      </c>
    </row>
    <row r="37" spans="1:70" s="14" customFormat="1" x14ac:dyDescent="0.3">
      <c r="A37" s="16" t="s">
        <v>60</v>
      </c>
      <c r="B37" s="237"/>
      <c r="C37" s="237"/>
      <c r="D37" s="25">
        <v>8292</v>
      </c>
      <c r="E37" s="444">
        <f t="shared" si="0"/>
        <v>13395.558999999997</v>
      </c>
      <c r="F37" s="21">
        <f>SUM(F30:F36)</f>
        <v>21687.558999999997</v>
      </c>
      <c r="G37" s="237"/>
      <c r="H37" s="25">
        <v>9525</v>
      </c>
      <c r="I37" s="444">
        <v>12133</v>
      </c>
      <c r="J37" s="444">
        <v>21658</v>
      </c>
      <c r="K37" s="444">
        <v>10294</v>
      </c>
      <c r="L37" s="444">
        <v>31952</v>
      </c>
      <c r="M37" s="444">
        <f t="shared" si="1"/>
        <v>12032</v>
      </c>
      <c r="N37" s="21">
        <v>43984</v>
      </c>
      <c r="O37" s="237"/>
      <c r="P37" s="25">
        <v>11117</v>
      </c>
      <c r="Q37" s="444">
        <v>9296</v>
      </c>
      <c r="R37" s="444">
        <v>20413</v>
      </c>
      <c r="S37" s="444">
        <v>13319</v>
      </c>
      <c r="T37" s="444">
        <v>33732</v>
      </c>
      <c r="U37" s="444">
        <v>13960</v>
      </c>
      <c r="V37" s="21">
        <v>47692</v>
      </c>
      <c r="W37" s="237"/>
      <c r="X37" s="25">
        <v>13285</v>
      </c>
      <c r="Y37" s="20">
        <v>13645</v>
      </c>
      <c r="Z37" s="20">
        <v>26930</v>
      </c>
      <c r="AA37" s="20">
        <v>18332</v>
      </c>
      <c r="AB37" s="20">
        <v>45262</v>
      </c>
      <c r="AC37" s="20">
        <v>21696</v>
      </c>
      <c r="AD37" s="21">
        <v>66958</v>
      </c>
      <c r="AE37" s="237"/>
      <c r="AF37" s="25">
        <v>7610</v>
      </c>
      <c r="AG37" s="20">
        <v>13495</v>
      </c>
      <c r="AH37" s="20">
        <v>21105</v>
      </c>
      <c r="AI37" s="20">
        <v>19415</v>
      </c>
      <c r="AJ37" s="20">
        <v>40520</v>
      </c>
      <c r="AK37" s="20">
        <v>25073</v>
      </c>
      <c r="AL37" s="21">
        <v>65593</v>
      </c>
      <c r="AM37" s="237"/>
      <c r="AN37" s="25">
        <v>6590</v>
      </c>
      <c r="AO37" s="20">
        <v>8222</v>
      </c>
      <c r="AP37" s="20">
        <v>14812</v>
      </c>
      <c r="AQ37" s="20">
        <v>7280</v>
      </c>
      <c r="AR37" s="20">
        <v>22092</v>
      </c>
      <c r="AS37" s="20">
        <v>8816</v>
      </c>
      <c r="AT37" s="21">
        <v>30908</v>
      </c>
      <c r="AU37" s="237"/>
      <c r="AV37" s="25">
        <v>5877</v>
      </c>
      <c r="AW37" s="20">
        <v>8549</v>
      </c>
      <c r="AX37" s="20">
        <v>14426</v>
      </c>
      <c r="AY37" s="20">
        <v>7735</v>
      </c>
      <c r="AZ37" s="20">
        <v>22161</v>
      </c>
      <c r="BA37" s="20">
        <v>7696</v>
      </c>
      <c r="BB37" s="21">
        <v>29857</v>
      </c>
      <c r="BC37" s="26"/>
      <c r="BD37" s="25">
        <v>3121</v>
      </c>
      <c r="BE37" s="20">
        <v>6079</v>
      </c>
      <c r="BF37" s="20">
        <v>9200</v>
      </c>
      <c r="BG37" s="20">
        <v>4861</v>
      </c>
      <c r="BH37" s="20">
        <v>14061</v>
      </c>
      <c r="BI37" s="20">
        <v>7102</v>
      </c>
      <c r="BJ37" s="21">
        <v>21163</v>
      </c>
      <c r="BK37" s="26"/>
      <c r="BL37" s="25">
        <v>0</v>
      </c>
      <c r="BM37" s="20">
        <v>0</v>
      </c>
      <c r="BN37" s="20">
        <v>0</v>
      </c>
      <c r="BO37" s="20">
        <v>0</v>
      </c>
      <c r="BP37" s="20">
        <v>0</v>
      </c>
      <c r="BQ37" s="20">
        <v>2807</v>
      </c>
      <c r="BR37" s="21">
        <v>2807</v>
      </c>
    </row>
    <row r="38" spans="1:70" ht="15" customHeight="1" outlineLevel="1" x14ac:dyDescent="0.3">
      <c r="A38" s="5" t="s">
        <v>61</v>
      </c>
      <c r="B38" s="237"/>
      <c r="C38" s="237"/>
      <c r="D38" s="28">
        <v>0</v>
      </c>
      <c r="E38" s="446">
        <f t="shared" si="0"/>
        <v>0</v>
      </c>
      <c r="F38" s="30"/>
      <c r="G38" s="237"/>
      <c r="H38" s="28">
        <v>0</v>
      </c>
      <c r="I38" s="446">
        <v>0</v>
      </c>
      <c r="J38" s="446">
        <v>0</v>
      </c>
      <c r="K38" s="446">
        <v>0</v>
      </c>
      <c r="L38" s="446">
        <v>0</v>
      </c>
      <c r="M38" s="446">
        <f t="shared" si="1"/>
        <v>0</v>
      </c>
      <c r="N38" s="30">
        <v>0</v>
      </c>
      <c r="O38" s="237"/>
      <c r="P38" s="28">
        <v>0</v>
      </c>
      <c r="Q38" s="446">
        <v>0</v>
      </c>
      <c r="R38" s="446">
        <v>0</v>
      </c>
      <c r="S38" s="446">
        <v>0</v>
      </c>
      <c r="T38" s="446">
        <v>0</v>
      </c>
      <c r="U38" s="446">
        <v>0</v>
      </c>
      <c r="V38" s="30">
        <v>0</v>
      </c>
      <c r="W38" s="237"/>
      <c r="X38" s="28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30">
        <v>0</v>
      </c>
      <c r="AE38" s="237"/>
      <c r="AF38" s="28">
        <v>0</v>
      </c>
      <c r="AG38" s="29">
        <v>0</v>
      </c>
      <c r="AH38" s="29">
        <v>0</v>
      </c>
      <c r="AI38" s="29">
        <v>0</v>
      </c>
      <c r="AJ38" s="29">
        <v>0</v>
      </c>
      <c r="AK38" s="29">
        <v>19</v>
      </c>
      <c r="AL38" s="30">
        <v>19</v>
      </c>
      <c r="AM38" s="237"/>
      <c r="AN38" s="28">
        <v>0</v>
      </c>
      <c r="AO38" s="29">
        <v>455</v>
      </c>
      <c r="AP38" s="29">
        <v>455</v>
      </c>
      <c r="AQ38" s="29">
        <v>31</v>
      </c>
      <c r="AR38" s="29">
        <v>486</v>
      </c>
      <c r="AS38" s="29">
        <v>-270</v>
      </c>
      <c r="AT38" s="30">
        <v>216</v>
      </c>
      <c r="AU38" s="237"/>
      <c r="AV38" s="28">
        <v>0</v>
      </c>
      <c r="AW38" s="29">
        <v>0</v>
      </c>
      <c r="AX38" s="29">
        <v>0</v>
      </c>
      <c r="AY38" s="29">
        <v>0</v>
      </c>
      <c r="AZ38" s="29">
        <v>0</v>
      </c>
      <c r="BA38" s="29">
        <v>0</v>
      </c>
      <c r="BB38" s="30">
        <v>0</v>
      </c>
      <c r="BC38" s="26"/>
      <c r="BD38" s="28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30">
        <v>0</v>
      </c>
      <c r="BK38" s="26"/>
      <c r="BL38" s="28">
        <v>0</v>
      </c>
      <c r="BM38" s="37">
        <v>0</v>
      </c>
      <c r="BN38" s="37">
        <v>0</v>
      </c>
      <c r="BO38" s="37">
        <v>0</v>
      </c>
      <c r="BP38" s="22">
        <v>0</v>
      </c>
      <c r="BQ38" s="37">
        <v>0</v>
      </c>
      <c r="BR38" s="38">
        <v>0</v>
      </c>
    </row>
    <row r="39" spans="1:70" ht="15" customHeight="1" outlineLevel="1" x14ac:dyDescent="0.3">
      <c r="A39" s="5" t="s">
        <v>62</v>
      </c>
      <c r="B39" s="237"/>
      <c r="C39" s="237"/>
      <c r="D39" s="28">
        <v>174</v>
      </c>
      <c r="E39" s="446">
        <f t="shared" si="0"/>
        <v>240</v>
      </c>
      <c r="F39" s="30">
        <v>414</v>
      </c>
      <c r="G39" s="237"/>
      <c r="H39" s="28">
        <v>254</v>
      </c>
      <c r="I39" s="446">
        <v>329</v>
      </c>
      <c r="J39" s="446">
        <v>583</v>
      </c>
      <c r="K39" s="446">
        <v>330</v>
      </c>
      <c r="L39" s="446">
        <v>913</v>
      </c>
      <c r="M39" s="446">
        <f t="shared" si="1"/>
        <v>329</v>
      </c>
      <c r="N39" s="30">
        <v>1242</v>
      </c>
      <c r="O39" s="237"/>
      <c r="P39" s="28">
        <v>278</v>
      </c>
      <c r="Q39" s="446">
        <v>148</v>
      </c>
      <c r="R39" s="446">
        <v>426</v>
      </c>
      <c r="S39" s="446">
        <v>225</v>
      </c>
      <c r="T39" s="446">
        <v>651</v>
      </c>
      <c r="U39" s="446">
        <v>515</v>
      </c>
      <c r="V39" s="30">
        <v>1166</v>
      </c>
      <c r="W39" s="237"/>
      <c r="X39" s="28">
        <v>420</v>
      </c>
      <c r="Y39" s="29">
        <v>55</v>
      </c>
      <c r="Z39" s="29">
        <v>475</v>
      </c>
      <c r="AA39" s="29">
        <v>391</v>
      </c>
      <c r="AB39" s="29">
        <v>866</v>
      </c>
      <c r="AC39" s="29">
        <v>317</v>
      </c>
      <c r="AD39" s="30">
        <v>1183</v>
      </c>
      <c r="AE39" s="237"/>
      <c r="AF39" s="28">
        <v>541</v>
      </c>
      <c r="AG39" s="29">
        <v>500</v>
      </c>
      <c r="AH39" s="29">
        <v>1041</v>
      </c>
      <c r="AI39" s="29">
        <v>455</v>
      </c>
      <c r="AJ39" s="29">
        <v>1496</v>
      </c>
      <c r="AK39" s="29">
        <v>405</v>
      </c>
      <c r="AL39" s="30">
        <v>1901</v>
      </c>
      <c r="AM39" s="237"/>
      <c r="AN39" s="28">
        <v>185</v>
      </c>
      <c r="AO39" s="29">
        <v>185</v>
      </c>
      <c r="AP39" s="29">
        <v>370</v>
      </c>
      <c r="AQ39" s="29">
        <v>185</v>
      </c>
      <c r="AR39" s="29">
        <v>555</v>
      </c>
      <c r="AS39" s="29">
        <v>185</v>
      </c>
      <c r="AT39" s="30">
        <v>740</v>
      </c>
      <c r="AU39" s="237"/>
      <c r="AV39" s="28">
        <v>134</v>
      </c>
      <c r="AW39" s="29">
        <v>153</v>
      </c>
      <c r="AX39" s="29">
        <v>287</v>
      </c>
      <c r="AY39" s="29">
        <v>185</v>
      </c>
      <c r="AZ39" s="29">
        <v>472</v>
      </c>
      <c r="BA39" s="29">
        <v>189</v>
      </c>
      <c r="BB39" s="30">
        <v>661</v>
      </c>
      <c r="BC39" s="26"/>
      <c r="BD39" s="28">
        <v>125</v>
      </c>
      <c r="BE39" s="29">
        <v>125</v>
      </c>
      <c r="BF39" s="29">
        <v>250</v>
      </c>
      <c r="BG39" s="29">
        <v>125</v>
      </c>
      <c r="BH39" s="29">
        <v>375</v>
      </c>
      <c r="BI39" s="29">
        <v>144</v>
      </c>
      <c r="BJ39" s="30">
        <v>519</v>
      </c>
      <c r="BK39" s="26"/>
      <c r="BL39" s="28">
        <v>0</v>
      </c>
      <c r="BM39" s="37">
        <v>0</v>
      </c>
      <c r="BN39" s="37">
        <v>0</v>
      </c>
      <c r="BO39" s="37">
        <v>0</v>
      </c>
      <c r="BP39" s="22">
        <v>0</v>
      </c>
      <c r="BQ39" s="37">
        <v>124</v>
      </c>
      <c r="BR39" s="38">
        <v>124</v>
      </c>
    </row>
    <row r="40" spans="1:70" ht="15" customHeight="1" outlineLevel="1" x14ac:dyDescent="0.3">
      <c r="A40" s="5" t="s">
        <v>74</v>
      </c>
      <c r="B40" s="237"/>
      <c r="C40" s="237"/>
      <c r="D40" s="28">
        <v>0</v>
      </c>
      <c r="E40" s="446">
        <f t="shared" si="0"/>
        <v>0</v>
      </c>
      <c r="F40" s="30"/>
      <c r="G40" s="237"/>
      <c r="H40" s="28">
        <v>0</v>
      </c>
      <c r="I40" s="446">
        <v>0</v>
      </c>
      <c r="J40" s="446">
        <v>0</v>
      </c>
      <c r="K40" s="446">
        <v>0</v>
      </c>
      <c r="L40" s="446">
        <v>0</v>
      </c>
      <c r="M40" s="446">
        <f t="shared" si="1"/>
        <v>0</v>
      </c>
      <c r="N40" s="30">
        <v>0</v>
      </c>
      <c r="O40" s="237"/>
      <c r="P40" s="28">
        <v>0</v>
      </c>
      <c r="Q40" s="446">
        <v>0</v>
      </c>
      <c r="R40" s="446">
        <v>0</v>
      </c>
      <c r="S40" s="446">
        <v>0</v>
      </c>
      <c r="T40" s="446">
        <v>0</v>
      </c>
      <c r="U40" s="446">
        <v>0</v>
      </c>
      <c r="V40" s="30">
        <v>0</v>
      </c>
      <c r="W40" s="237"/>
      <c r="X40" s="28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30">
        <v>0</v>
      </c>
      <c r="AE40" s="237"/>
      <c r="AF40" s="28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30">
        <v>0</v>
      </c>
      <c r="AM40" s="237"/>
      <c r="AN40" s="28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30">
        <v>0</v>
      </c>
      <c r="AU40" s="237"/>
      <c r="AV40" s="28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0</v>
      </c>
      <c r="BB40" s="30">
        <v>0</v>
      </c>
      <c r="BC40" s="26"/>
      <c r="BD40" s="28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30">
        <v>0</v>
      </c>
      <c r="BK40" s="26"/>
      <c r="BL40" s="28">
        <v>0</v>
      </c>
      <c r="BM40" s="37">
        <v>0</v>
      </c>
      <c r="BN40" s="37">
        <v>0</v>
      </c>
      <c r="BO40" s="37">
        <v>0</v>
      </c>
      <c r="BP40" s="22">
        <v>0</v>
      </c>
      <c r="BQ40" s="37">
        <v>0</v>
      </c>
      <c r="BR40" s="38">
        <v>0</v>
      </c>
    </row>
    <row r="41" spans="1:70" ht="15" customHeight="1" outlineLevel="1" x14ac:dyDescent="0.3">
      <c r="A41" s="5" t="s">
        <v>64</v>
      </c>
      <c r="B41" s="237"/>
      <c r="C41" s="237"/>
      <c r="D41" s="28">
        <v>0</v>
      </c>
      <c r="E41" s="446">
        <f t="shared" si="0"/>
        <v>0</v>
      </c>
      <c r="F41" s="30"/>
      <c r="G41" s="237"/>
      <c r="H41" s="28">
        <v>0</v>
      </c>
      <c r="I41" s="446">
        <v>0</v>
      </c>
      <c r="J41" s="446">
        <v>0</v>
      </c>
      <c r="K41" s="446">
        <v>0</v>
      </c>
      <c r="L41" s="446">
        <v>0</v>
      </c>
      <c r="M41" s="446">
        <f t="shared" si="1"/>
        <v>0</v>
      </c>
      <c r="N41" s="30">
        <v>0</v>
      </c>
      <c r="O41" s="237"/>
      <c r="P41" s="28">
        <v>0</v>
      </c>
      <c r="Q41" s="446">
        <v>0</v>
      </c>
      <c r="R41" s="446">
        <v>0</v>
      </c>
      <c r="S41" s="446">
        <v>0</v>
      </c>
      <c r="T41" s="446">
        <v>0</v>
      </c>
      <c r="U41" s="446">
        <v>0</v>
      </c>
      <c r="V41" s="30">
        <v>0</v>
      </c>
      <c r="W41" s="237"/>
      <c r="X41" s="28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30">
        <v>0</v>
      </c>
      <c r="AE41" s="237"/>
      <c r="AF41" s="28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30">
        <v>0</v>
      </c>
      <c r="AM41" s="237"/>
      <c r="AN41" s="28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30">
        <v>0</v>
      </c>
      <c r="AU41" s="237"/>
      <c r="AV41" s="28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30">
        <v>0</v>
      </c>
      <c r="BC41" s="26"/>
      <c r="BD41" s="28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30">
        <v>0</v>
      </c>
      <c r="BK41" s="26"/>
      <c r="BL41" s="28">
        <v>0</v>
      </c>
      <c r="BM41" s="37">
        <v>0</v>
      </c>
      <c r="BN41" s="37">
        <v>0</v>
      </c>
      <c r="BO41" s="37">
        <v>0</v>
      </c>
      <c r="BP41" s="22">
        <v>0</v>
      </c>
      <c r="BQ41" s="37">
        <v>0</v>
      </c>
      <c r="BR41" s="38">
        <v>0</v>
      </c>
    </row>
    <row r="42" spans="1:70" ht="15" customHeight="1" outlineLevel="1" x14ac:dyDescent="0.3">
      <c r="A42" s="5" t="s">
        <v>65</v>
      </c>
      <c r="B42" s="237"/>
      <c r="C42" s="237"/>
      <c r="D42" s="28">
        <v>0</v>
      </c>
      <c r="E42" s="446">
        <f t="shared" si="0"/>
        <v>0</v>
      </c>
      <c r="F42" s="30"/>
      <c r="G42" s="237"/>
      <c r="H42" s="28">
        <v>0</v>
      </c>
      <c r="I42" s="446">
        <v>0</v>
      </c>
      <c r="J42" s="446">
        <v>0</v>
      </c>
      <c r="K42" s="446">
        <v>0</v>
      </c>
      <c r="L42" s="446">
        <v>0</v>
      </c>
      <c r="M42" s="446">
        <f t="shared" si="1"/>
        <v>0</v>
      </c>
      <c r="N42" s="30">
        <v>0</v>
      </c>
      <c r="O42" s="237"/>
      <c r="P42" s="28">
        <v>0</v>
      </c>
      <c r="Q42" s="446">
        <v>0</v>
      </c>
      <c r="R42" s="446">
        <v>0</v>
      </c>
      <c r="S42" s="446">
        <v>0</v>
      </c>
      <c r="T42" s="446">
        <v>0</v>
      </c>
      <c r="U42" s="446">
        <v>0</v>
      </c>
      <c r="V42" s="30">
        <v>0</v>
      </c>
      <c r="W42" s="237"/>
      <c r="X42" s="28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30">
        <v>0</v>
      </c>
      <c r="AE42" s="237"/>
      <c r="AF42" s="28">
        <v>632</v>
      </c>
      <c r="AG42" s="29">
        <v>0</v>
      </c>
      <c r="AH42" s="29">
        <v>632</v>
      </c>
      <c r="AI42" s="29">
        <v>0</v>
      </c>
      <c r="AJ42" s="29">
        <v>632</v>
      </c>
      <c r="AK42" s="29">
        <v>0</v>
      </c>
      <c r="AL42" s="30">
        <v>632</v>
      </c>
      <c r="AM42" s="237"/>
      <c r="AN42" s="28">
        <v>0</v>
      </c>
      <c r="AO42" s="29">
        <v>0</v>
      </c>
      <c r="AP42" s="29">
        <v>0</v>
      </c>
      <c r="AQ42" s="29">
        <v>0</v>
      </c>
      <c r="AR42" s="29">
        <v>0</v>
      </c>
      <c r="AS42" s="29">
        <v>214</v>
      </c>
      <c r="AT42" s="30">
        <v>214</v>
      </c>
      <c r="AU42" s="237"/>
      <c r="AV42" s="28">
        <v>189</v>
      </c>
      <c r="AW42" s="29">
        <v>0</v>
      </c>
      <c r="AX42" s="29">
        <v>189</v>
      </c>
      <c r="AY42" s="29">
        <v>0</v>
      </c>
      <c r="AZ42" s="29">
        <v>189</v>
      </c>
      <c r="BA42" s="29">
        <v>0</v>
      </c>
      <c r="BB42" s="30">
        <v>189</v>
      </c>
      <c r="BC42" s="26"/>
      <c r="BD42" s="28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285</v>
      </c>
      <c r="BJ42" s="30">
        <v>285</v>
      </c>
      <c r="BK42" s="26"/>
      <c r="BL42" s="28">
        <v>0</v>
      </c>
      <c r="BM42" s="37">
        <v>0</v>
      </c>
      <c r="BN42" s="37">
        <v>0</v>
      </c>
      <c r="BO42" s="37">
        <v>0</v>
      </c>
      <c r="BP42" s="22">
        <v>0</v>
      </c>
      <c r="BQ42" s="37">
        <v>2765</v>
      </c>
      <c r="BR42" s="38">
        <v>2765</v>
      </c>
    </row>
    <row r="43" spans="1:70" ht="15" customHeight="1" outlineLevel="1" x14ac:dyDescent="0.3">
      <c r="A43" s="5" t="s">
        <v>66</v>
      </c>
      <c r="B43" s="237"/>
      <c r="C43" s="237"/>
      <c r="D43" s="28">
        <v>0</v>
      </c>
      <c r="E43" s="446">
        <f t="shared" si="0"/>
        <v>0</v>
      </c>
      <c r="F43" s="30"/>
      <c r="G43" s="237"/>
      <c r="H43" s="28">
        <v>0</v>
      </c>
      <c r="I43" s="446">
        <v>0</v>
      </c>
      <c r="J43" s="446">
        <v>0</v>
      </c>
      <c r="K43" s="446">
        <v>0</v>
      </c>
      <c r="L43" s="446">
        <v>0</v>
      </c>
      <c r="M43" s="446">
        <f t="shared" si="1"/>
        <v>0</v>
      </c>
      <c r="N43" s="30">
        <v>0</v>
      </c>
      <c r="O43" s="237"/>
      <c r="P43" s="28">
        <v>0</v>
      </c>
      <c r="Q43" s="446">
        <v>0</v>
      </c>
      <c r="R43" s="446">
        <v>0</v>
      </c>
      <c r="S43" s="446">
        <v>0</v>
      </c>
      <c r="T43" s="446">
        <v>0</v>
      </c>
      <c r="U43" s="446">
        <v>0</v>
      </c>
      <c r="V43" s="30">
        <v>0</v>
      </c>
      <c r="W43" s="237"/>
      <c r="X43" s="28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0">
        <v>0</v>
      </c>
      <c r="AE43" s="237"/>
      <c r="AF43" s="28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-4800</v>
      </c>
      <c r="AL43" s="30">
        <v>-4800</v>
      </c>
      <c r="AM43" s="237"/>
      <c r="AN43" s="28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-956</v>
      </c>
      <c r="AT43" s="30">
        <v>-956</v>
      </c>
      <c r="AU43" s="237"/>
      <c r="AV43" s="28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394</v>
      </c>
      <c r="BB43" s="30">
        <v>394</v>
      </c>
      <c r="BC43" s="26"/>
      <c r="BD43" s="28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30">
        <v>0</v>
      </c>
      <c r="BK43" s="26"/>
      <c r="BL43" s="28">
        <v>0</v>
      </c>
      <c r="BM43" s="37">
        <v>0</v>
      </c>
      <c r="BN43" s="37">
        <v>0</v>
      </c>
      <c r="BO43" s="37">
        <v>0</v>
      </c>
      <c r="BP43" s="22">
        <v>0</v>
      </c>
      <c r="BQ43" s="37">
        <v>0</v>
      </c>
      <c r="BR43" s="38">
        <v>0</v>
      </c>
    </row>
    <row r="44" spans="1:70" ht="15" customHeight="1" outlineLevel="1" x14ac:dyDescent="0.3">
      <c r="A44" s="5" t="s">
        <v>89</v>
      </c>
      <c r="B44" s="237"/>
      <c r="C44" s="237"/>
      <c r="D44" s="28">
        <v>0</v>
      </c>
      <c r="E44" s="446">
        <f t="shared" si="0"/>
        <v>0</v>
      </c>
      <c r="F44" s="30"/>
      <c r="G44" s="237"/>
      <c r="H44" s="28">
        <v>0</v>
      </c>
      <c r="I44" s="446">
        <v>0</v>
      </c>
      <c r="J44" s="446">
        <v>0</v>
      </c>
      <c r="K44" s="446">
        <v>0</v>
      </c>
      <c r="L44" s="446">
        <v>0</v>
      </c>
      <c r="M44" s="446">
        <f t="shared" si="1"/>
        <v>0</v>
      </c>
      <c r="N44" s="30">
        <v>0</v>
      </c>
      <c r="O44" s="237"/>
      <c r="P44" s="28">
        <v>0</v>
      </c>
      <c r="Q44" s="446">
        <v>0</v>
      </c>
      <c r="R44" s="446">
        <v>0</v>
      </c>
      <c r="S44" s="446">
        <v>0</v>
      </c>
      <c r="T44" s="446">
        <v>0</v>
      </c>
      <c r="U44" s="446">
        <v>0</v>
      </c>
      <c r="V44" s="30">
        <v>0</v>
      </c>
      <c r="W44" s="237"/>
      <c r="X44" s="28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30">
        <v>0</v>
      </c>
      <c r="AE44" s="237"/>
      <c r="AF44" s="28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30">
        <v>0</v>
      </c>
      <c r="AM44" s="237"/>
      <c r="AN44" s="28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30">
        <v>0</v>
      </c>
      <c r="AU44" s="237"/>
      <c r="AV44" s="28">
        <v>0</v>
      </c>
      <c r="AW44" s="29">
        <v>0</v>
      </c>
      <c r="AX44" s="29">
        <v>0</v>
      </c>
      <c r="AY44" s="29">
        <v>0</v>
      </c>
      <c r="AZ44" s="29">
        <v>0</v>
      </c>
      <c r="BA44" s="29">
        <v>0</v>
      </c>
      <c r="BB44" s="30">
        <v>0</v>
      </c>
      <c r="BC44" s="26"/>
      <c r="BD44" s="28">
        <v>375</v>
      </c>
      <c r="BE44" s="29">
        <v>375</v>
      </c>
      <c r="BF44" s="29">
        <v>750</v>
      </c>
      <c r="BG44" s="29">
        <v>375</v>
      </c>
      <c r="BH44" s="29">
        <v>1125</v>
      </c>
      <c r="BI44" s="29">
        <v>0</v>
      </c>
      <c r="BJ44" s="30">
        <v>1125</v>
      </c>
      <c r="BK44" s="26"/>
      <c r="BL44" s="28">
        <v>0</v>
      </c>
      <c r="BM44" s="37">
        <v>0</v>
      </c>
      <c r="BN44" s="37">
        <v>0</v>
      </c>
      <c r="BO44" s="37">
        <v>0</v>
      </c>
      <c r="BP44" s="22">
        <v>0</v>
      </c>
      <c r="BQ44" s="37">
        <v>375</v>
      </c>
      <c r="BR44" s="38">
        <v>375</v>
      </c>
    </row>
    <row r="45" spans="1:70" ht="15" customHeight="1" outlineLevel="1" x14ac:dyDescent="0.3">
      <c r="A45" s="5" t="s">
        <v>14</v>
      </c>
      <c r="B45" s="237"/>
      <c r="C45" s="237"/>
      <c r="D45" s="28"/>
      <c r="E45" s="446"/>
      <c r="F45" s="30"/>
      <c r="G45" s="237"/>
      <c r="H45" s="28"/>
      <c r="I45" s="446"/>
      <c r="J45" s="446"/>
      <c r="K45" s="446"/>
      <c r="L45" s="446"/>
      <c r="M45" s="446"/>
      <c r="N45" s="30"/>
      <c r="O45" s="237"/>
      <c r="P45" s="28"/>
      <c r="Q45" s="446"/>
      <c r="R45" s="446"/>
      <c r="S45" s="446"/>
      <c r="T45" s="446"/>
      <c r="U45" s="446"/>
      <c r="V45" s="30"/>
      <c r="W45" s="237"/>
      <c r="X45" s="28"/>
      <c r="Y45" s="29"/>
      <c r="Z45" s="29"/>
      <c r="AA45" s="29"/>
      <c r="AB45" s="29"/>
      <c r="AC45" s="29"/>
      <c r="AD45" s="30"/>
      <c r="AE45" s="237"/>
      <c r="AF45" s="28"/>
      <c r="AG45" s="29"/>
      <c r="AH45" s="29"/>
      <c r="AI45" s="29"/>
      <c r="AJ45" s="29"/>
      <c r="AK45" s="29"/>
      <c r="AL45" s="30"/>
      <c r="AM45" s="237"/>
      <c r="AN45" s="28"/>
      <c r="AO45" s="29"/>
      <c r="AP45" s="29"/>
      <c r="AQ45" s="29"/>
      <c r="AR45" s="29"/>
      <c r="AS45" s="29"/>
      <c r="AT45" s="30"/>
      <c r="AU45" s="237"/>
      <c r="AV45" s="28"/>
      <c r="AW45" s="29"/>
      <c r="AX45" s="29"/>
      <c r="AY45" s="29"/>
      <c r="AZ45" s="29"/>
      <c r="BA45" s="29"/>
      <c r="BB45" s="30"/>
      <c r="BC45" s="26"/>
      <c r="BD45" s="28"/>
      <c r="BE45" s="29"/>
      <c r="BF45" s="29"/>
      <c r="BG45" s="29"/>
      <c r="BH45" s="29"/>
      <c r="BI45" s="29"/>
      <c r="BJ45" s="30"/>
      <c r="BK45" s="26"/>
      <c r="BL45" s="28"/>
      <c r="BM45" s="37"/>
      <c r="BN45" s="37"/>
      <c r="BO45" s="37"/>
      <c r="BP45" s="22"/>
      <c r="BQ45" s="37"/>
      <c r="BR45" s="38"/>
    </row>
    <row r="46" spans="1:70" ht="17.25" customHeight="1" outlineLevel="1" x14ac:dyDescent="0.45">
      <c r="A46" s="5" t="s">
        <v>36</v>
      </c>
      <c r="B46" s="237"/>
      <c r="C46" s="237"/>
      <c r="D46" s="32">
        <v>-255</v>
      </c>
      <c r="E46" s="448">
        <f t="shared" si="0"/>
        <v>310</v>
      </c>
      <c r="F46" s="34">
        <f>777-722</f>
        <v>55</v>
      </c>
      <c r="G46" s="237"/>
      <c r="H46" s="32">
        <v>-55</v>
      </c>
      <c r="I46" s="448">
        <v>-42</v>
      </c>
      <c r="J46" s="448">
        <v>-97</v>
      </c>
      <c r="K46" s="448">
        <v>-453</v>
      </c>
      <c r="L46" s="448">
        <v>-550</v>
      </c>
      <c r="M46" s="448">
        <f t="shared" si="1"/>
        <v>356</v>
      </c>
      <c r="N46" s="34">
        <v>-194</v>
      </c>
      <c r="O46" s="237"/>
      <c r="P46" s="32">
        <v>-225</v>
      </c>
      <c r="Q46" s="448">
        <v>307</v>
      </c>
      <c r="R46" s="448">
        <v>82</v>
      </c>
      <c r="S46" s="448">
        <v>4</v>
      </c>
      <c r="T46" s="448">
        <v>86</v>
      </c>
      <c r="U46" s="448">
        <v>54</v>
      </c>
      <c r="V46" s="34">
        <v>140</v>
      </c>
      <c r="W46" s="237"/>
      <c r="X46" s="32">
        <v>70</v>
      </c>
      <c r="Y46" s="33">
        <v>15</v>
      </c>
      <c r="Z46" s="33">
        <v>85</v>
      </c>
      <c r="AA46" s="33">
        <v>-69</v>
      </c>
      <c r="AB46" s="33">
        <v>16</v>
      </c>
      <c r="AC46" s="33">
        <v>-128</v>
      </c>
      <c r="AD46" s="34">
        <v>-112</v>
      </c>
      <c r="AE46" s="237"/>
      <c r="AF46" s="32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4">
        <v>0</v>
      </c>
      <c r="AM46" s="237"/>
      <c r="AN46" s="32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4">
        <v>0</v>
      </c>
      <c r="AU46" s="237"/>
      <c r="AV46" s="32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4">
        <v>0</v>
      </c>
      <c r="BC46" s="26"/>
      <c r="BD46" s="32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4">
        <v>0</v>
      </c>
      <c r="BK46" s="26"/>
      <c r="BL46" s="32">
        <v>0</v>
      </c>
      <c r="BM46" s="33">
        <v>0</v>
      </c>
      <c r="BN46" s="33">
        <v>0</v>
      </c>
      <c r="BO46" s="33">
        <v>0</v>
      </c>
      <c r="BP46" s="33">
        <v>0</v>
      </c>
      <c r="BQ46" s="33">
        <v>0</v>
      </c>
      <c r="BR46" s="34">
        <v>0</v>
      </c>
    </row>
    <row r="47" spans="1:70" s="14" customFormat="1" x14ac:dyDescent="0.3">
      <c r="A47" s="16" t="s">
        <v>68</v>
      </c>
      <c r="B47" s="237"/>
      <c r="C47" s="237"/>
      <c r="D47" s="25">
        <v>8211</v>
      </c>
      <c r="E47" s="444">
        <f t="shared" si="0"/>
        <v>13946</v>
      </c>
      <c r="F47" s="21">
        <v>22157</v>
      </c>
      <c r="G47" s="237"/>
      <c r="H47" s="25">
        <v>9724</v>
      </c>
      <c r="I47" s="444">
        <v>12420</v>
      </c>
      <c r="J47" s="444">
        <v>22144</v>
      </c>
      <c r="K47" s="444">
        <v>10171</v>
      </c>
      <c r="L47" s="444">
        <v>32315</v>
      </c>
      <c r="M47" s="444">
        <v>12717</v>
      </c>
      <c r="N47" s="21">
        <v>45032</v>
      </c>
      <c r="O47" s="237"/>
      <c r="P47" s="25">
        <v>11170</v>
      </c>
      <c r="Q47" s="444">
        <v>9751</v>
      </c>
      <c r="R47" s="444">
        <v>20921</v>
      </c>
      <c r="S47" s="444">
        <v>13548</v>
      </c>
      <c r="T47" s="444">
        <v>34469</v>
      </c>
      <c r="U47" s="444">
        <v>14529</v>
      </c>
      <c r="V47" s="21">
        <v>48998</v>
      </c>
      <c r="W47" s="237"/>
      <c r="X47" s="25">
        <v>13775</v>
      </c>
      <c r="Y47" s="20">
        <v>13715</v>
      </c>
      <c r="Z47" s="20">
        <v>27490</v>
      </c>
      <c r="AA47" s="20">
        <v>18654</v>
      </c>
      <c r="AB47" s="20">
        <v>46144</v>
      </c>
      <c r="AC47" s="20">
        <v>21885</v>
      </c>
      <c r="AD47" s="21">
        <v>68029</v>
      </c>
      <c r="AE47" s="237"/>
      <c r="AF47" s="25">
        <v>8783</v>
      </c>
      <c r="AG47" s="20">
        <v>13995</v>
      </c>
      <c r="AH47" s="20">
        <v>22778</v>
      </c>
      <c r="AI47" s="20">
        <v>19870</v>
      </c>
      <c r="AJ47" s="20">
        <v>42648</v>
      </c>
      <c r="AK47" s="20">
        <v>20697</v>
      </c>
      <c r="AL47" s="21">
        <v>63345</v>
      </c>
      <c r="AM47" s="237"/>
      <c r="AN47" s="25">
        <v>6775</v>
      </c>
      <c r="AO47" s="20">
        <v>8862</v>
      </c>
      <c r="AP47" s="20">
        <v>15637</v>
      </c>
      <c r="AQ47" s="20">
        <v>7496</v>
      </c>
      <c r="AR47" s="20">
        <v>23133</v>
      </c>
      <c r="AS47" s="20">
        <v>7989</v>
      </c>
      <c r="AT47" s="21">
        <v>31122</v>
      </c>
      <c r="AU47" s="237"/>
      <c r="AV47" s="25">
        <v>6200</v>
      </c>
      <c r="AW47" s="20">
        <v>8702</v>
      </c>
      <c r="AX47" s="20">
        <v>14902</v>
      </c>
      <c r="AY47" s="20">
        <v>7920</v>
      </c>
      <c r="AZ47" s="20">
        <v>22822</v>
      </c>
      <c r="BA47" s="20">
        <v>8279</v>
      </c>
      <c r="BB47" s="21">
        <v>31101</v>
      </c>
      <c r="BC47" s="26"/>
      <c r="BD47" s="25">
        <v>3621</v>
      </c>
      <c r="BE47" s="20">
        <v>6579</v>
      </c>
      <c r="BF47" s="20">
        <v>10200</v>
      </c>
      <c r="BG47" s="20">
        <v>5361</v>
      </c>
      <c r="BH47" s="20">
        <v>15561</v>
      </c>
      <c r="BI47" s="20">
        <v>7531</v>
      </c>
      <c r="BJ47" s="21">
        <v>23092</v>
      </c>
      <c r="BK47" s="26"/>
      <c r="BL47" s="25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6071</v>
      </c>
      <c r="BR47" s="41">
        <v>6071</v>
      </c>
    </row>
    <row r="48" spans="1:70" x14ac:dyDescent="0.3">
      <c r="A48" s="5"/>
      <c r="B48" s="237"/>
      <c r="C48" s="237"/>
      <c r="D48" s="25"/>
      <c r="E48" s="444"/>
      <c r="F48" s="21"/>
      <c r="G48" s="237"/>
      <c r="H48" s="25"/>
      <c r="I48" s="444"/>
      <c r="J48" s="444"/>
      <c r="K48" s="444"/>
      <c r="L48" s="444"/>
      <c r="M48" s="444"/>
      <c r="N48" s="21"/>
      <c r="O48" s="237"/>
      <c r="P48" s="25"/>
      <c r="Q48" s="444"/>
      <c r="R48" s="444"/>
      <c r="S48" s="444"/>
      <c r="T48" s="444"/>
      <c r="U48" s="444"/>
      <c r="V48" s="21"/>
      <c r="W48" s="237"/>
      <c r="X48" s="25"/>
      <c r="Y48" s="444"/>
      <c r="Z48" s="444"/>
      <c r="AA48" s="444"/>
      <c r="AB48" s="444"/>
      <c r="AC48" s="444"/>
      <c r="AD48" s="21"/>
      <c r="AE48" s="237"/>
      <c r="AF48" s="25"/>
      <c r="AG48" s="444"/>
      <c r="AH48" s="444"/>
      <c r="AI48" s="444"/>
      <c r="AJ48" s="444"/>
      <c r="AK48" s="444"/>
      <c r="AL48" s="21"/>
      <c r="AM48" s="237"/>
      <c r="AN48" s="25"/>
      <c r="AO48" s="444"/>
      <c r="AP48" s="444"/>
      <c r="AQ48" s="444"/>
      <c r="AR48" s="444"/>
      <c r="AS48" s="444"/>
      <c r="AT48" s="21"/>
      <c r="AU48" s="237"/>
      <c r="AV48" s="25"/>
      <c r="AW48" s="444"/>
      <c r="AX48" s="444"/>
      <c r="AY48" s="444"/>
      <c r="AZ48" s="444"/>
      <c r="BA48" s="444"/>
      <c r="BB48" s="21"/>
      <c r="BC48" s="6"/>
      <c r="BD48" s="25"/>
      <c r="BE48" s="444"/>
      <c r="BF48" s="444"/>
      <c r="BG48" s="444"/>
      <c r="BH48" s="444"/>
      <c r="BI48" s="444"/>
      <c r="BJ48" s="21"/>
      <c r="BK48" s="6"/>
      <c r="BL48" s="25"/>
      <c r="BM48" s="444"/>
      <c r="BN48" s="444"/>
      <c r="BO48" s="444"/>
      <c r="BP48" s="444"/>
      <c r="BQ48" s="444"/>
      <c r="BR48" s="21"/>
    </row>
    <row r="49" spans="1:70" x14ac:dyDescent="0.3">
      <c r="A49" s="5"/>
      <c r="B49" s="237"/>
      <c r="C49" s="237"/>
      <c r="D49" s="25"/>
      <c r="E49" s="444"/>
      <c r="F49" s="21"/>
      <c r="G49" s="237"/>
      <c r="H49" s="25"/>
      <c r="I49" s="444"/>
      <c r="J49" s="444"/>
      <c r="K49" s="444"/>
      <c r="L49" s="444"/>
      <c r="M49" s="444"/>
      <c r="N49" s="21"/>
      <c r="O49" s="237"/>
      <c r="P49" s="25"/>
      <c r="Q49" s="444"/>
      <c r="R49" s="444"/>
      <c r="S49" s="444"/>
      <c r="T49" s="444"/>
      <c r="U49" s="444"/>
      <c r="V49" s="21"/>
      <c r="W49" s="237"/>
      <c r="X49" s="25"/>
      <c r="Y49" s="20"/>
      <c r="Z49" s="20"/>
      <c r="AA49" s="20"/>
      <c r="AB49" s="20"/>
      <c r="AC49" s="20"/>
      <c r="AD49" s="21"/>
      <c r="AE49" s="237"/>
      <c r="AF49" s="25"/>
      <c r="AG49" s="20"/>
      <c r="AH49" s="20"/>
      <c r="AI49" s="20"/>
      <c r="AJ49" s="20"/>
      <c r="AK49" s="20"/>
      <c r="AL49" s="21"/>
      <c r="AM49" s="237"/>
      <c r="AN49" s="25"/>
      <c r="AO49" s="20"/>
      <c r="AP49" s="20"/>
      <c r="AQ49" s="20"/>
      <c r="AR49" s="20"/>
      <c r="AS49" s="20"/>
      <c r="AT49" s="21"/>
      <c r="AU49" s="237"/>
      <c r="AV49" s="25"/>
      <c r="AW49" s="20"/>
      <c r="AX49" s="20"/>
      <c r="AY49" s="20"/>
      <c r="AZ49" s="20"/>
      <c r="BA49" s="20"/>
      <c r="BB49" s="21"/>
      <c r="BC49" s="6"/>
      <c r="BD49" s="25"/>
      <c r="BE49" s="20"/>
      <c r="BF49" s="20"/>
      <c r="BG49" s="20"/>
      <c r="BH49" s="20"/>
      <c r="BI49" s="20"/>
      <c r="BJ49" s="21"/>
      <c r="BK49" s="6"/>
      <c r="BL49" s="25"/>
      <c r="BM49" s="31"/>
      <c r="BN49" s="31"/>
      <c r="BO49" s="31"/>
      <c r="BP49" s="31"/>
      <c r="BQ49" s="31"/>
      <c r="BR49" s="42"/>
    </row>
    <row r="50" spans="1:70" s="14" customFormat="1" x14ac:dyDescent="0.3">
      <c r="A50" s="16" t="s">
        <v>27</v>
      </c>
      <c r="B50" s="237"/>
      <c r="C50" s="237"/>
      <c r="D50" s="25">
        <v>348926</v>
      </c>
      <c r="E50" s="444">
        <v>348537.34299999999</v>
      </c>
      <c r="F50" s="21"/>
      <c r="G50" s="237"/>
      <c r="H50" s="25">
        <v>361804</v>
      </c>
      <c r="I50" s="444">
        <v>341220</v>
      </c>
      <c r="J50" s="444"/>
      <c r="K50" s="444">
        <v>349189</v>
      </c>
      <c r="L50" s="444"/>
      <c r="M50" s="444">
        <v>365519</v>
      </c>
      <c r="N50" s="21"/>
      <c r="O50" s="237"/>
      <c r="P50" s="25">
        <v>350702</v>
      </c>
      <c r="Q50" s="444">
        <v>347491</v>
      </c>
      <c r="R50" s="444"/>
      <c r="S50" s="444">
        <v>374911</v>
      </c>
      <c r="T50" s="444"/>
      <c r="U50" s="444">
        <v>370712</v>
      </c>
      <c r="V50" s="21"/>
      <c r="W50" s="237"/>
      <c r="X50" s="25">
        <v>377474</v>
      </c>
      <c r="Y50" s="20">
        <v>369981</v>
      </c>
      <c r="Z50" s="20"/>
      <c r="AA50" s="20">
        <v>389421</v>
      </c>
      <c r="AB50" s="20"/>
      <c r="AC50" s="20">
        <v>374473</v>
      </c>
      <c r="AD50" s="21"/>
      <c r="AE50" s="237"/>
      <c r="AF50" s="25">
        <v>382825</v>
      </c>
      <c r="AG50" s="20">
        <v>358077</v>
      </c>
      <c r="AH50" s="20"/>
      <c r="AI50" s="20">
        <v>395042</v>
      </c>
      <c r="AJ50" s="20"/>
      <c r="AK50" s="20">
        <v>375552</v>
      </c>
      <c r="AL50" s="21"/>
      <c r="AM50" s="237"/>
      <c r="AN50" s="25">
        <v>211958</v>
      </c>
      <c r="AO50" s="20">
        <v>211592</v>
      </c>
      <c r="AP50" s="20"/>
      <c r="AQ50" s="20">
        <v>206334</v>
      </c>
      <c r="AR50" s="20"/>
      <c r="AS50" s="20">
        <v>203448</v>
      </c>
      <c r="AT50" s="21"/>
      <c r="AU50" s="237"/>
      <c r="AV50" s="25">
        <v>221326</v>
      </c>
      <c r="AW50" s="20">
        <v>212727</v>
      </c>
      <c r="AX50" s="20"/>
      <c r="AY50" s="20">
        <v>211659</v>
      </c>
      <c r="AZ50" s="20"/>
      <c r="BA50" s="20">
        <v>213409</v>
      </c>
      <c r="BB50" s="21"/>
      <c r="BC50" s="12"/>
      <c r="BD50" s="25">
        <v>177324</v>
      </c>
      <c r="BE50" s="20">
        <v>177629</v>
      </c>
      <c r="BF50" s="20"/>
      <c r="BG50" s="20">
        <v>176706</v>
      </c>
      <c r="BH50" s="20"/>
      <c r="BI50" s="20">
        <v>174889</v>
      </c>
      <c r="BJ50" s="21"/>
      <c r="BK50" s="12"/>
      <c r="BL50" s="25">
        <v>0</v>
      </c>
      <c r="BM50" s="20">
        <v>0</v>
      </c>
      <c r="BN50" s="40"/>
      <c r="BO50" s="20">
        <v>0</v>
      </c>
      <c r="BP50" s="40"/>
      <c r="BQ50" s="40">
        <v>180816</v>
      </c>
      <c r="BR50" s="41"/>
    </row>
    <row r="51" spans="1:70" s="14" customFormat="1" ht="7.5" customHeight="1" x14ac:dyDescent="0.3">
      <c r="A51" s="16"/>
      <c r="B51" s="237"/>
      <c r="C51" s="237"/>
      <c r="D51" s="25"/>
      <c r="E51" s="444"/>
      <c r="F51" s="21"/>
      <c r="G51" s="237"/>
      <c r="H51" s="25"/>
      <c r="I51" s="444"/>
      <c r="J51" s="444"/>
      <c r="K51" s="444"/>
      <c r="L51" s="444"/>
      <c r="M51" s="444"/>
      <c r="N51" s="21"/>
      <c r="O51" s="237"/>
      <c r="P51" s="25"/>
      <c r="Q51" s="444"/>
      <c r="R51" s="444"/>
      <c r="S51" s="444"/>
      <c r="T51" s="444"/>
      <c r="U51" s="444"/>
      <c r="V51" s="21"/>
      <c r="W51" s="237"/>
      <c r="X51" s="25"/>
      <c r="Y51" s="20"/>
      <c r="Z51" s="20"/>
      <c r="AA51" s="20"/>
      <c r="AB51" s="20"/>
      <c r="AC51" s="20"/>
      <c r="AD51" s="21"/>
      <c r="AE51" s="237"/>
      <c r="AF51" s="25"/>
      <c r="AG51" s="20"/>
      <c r="AH51" s="20"/>
      <c r="AI51" s="20"/>
      <c r="AJ51" s="20"/>
      <c r="AK51" s="20"/>
      <c r="AL51" s="21"/>
      <c r="AM51" s="237"/>
      <c r="AN51" s="25"/>
      <c r="AO51" s="20"/>
      <c r="AP51" s="20"/>
      <c r="AQ51" s="20"/>
      <c r="AR51" s="20"/>
      <c r="AS51" s="20"/>
      <c r="AT51" s="21"/>
      <c r="AU51" s="237"/>
      <c r="AV51" s="25"/>
      <c r="AW51" s="20"/>
      <c r="AX51" s="20"/>
      <c r="AY51" s="20"/>
      <c r="AZ51" s="20"/>
      <c r="BA51" s="20"/>
      <c r="BB51" s="21"/>
      <c r="BC51" s="12"/>
      <c r="BD51" s="25"/>
      <c r="BE51" s="20"/>
      <c r="BF51" s="20"/>
      <c r="BG51" s="20"/>
      <c r="BH51" s="20"/>
      <c r="BI51" s="20"/>
      <c r="BJ51" s="21"/>
      <c r="BK51" s="12"/>
      <c r="BL51" s="25"/>
      <c r="BM51" s="20"/>
      <c r="BN51" s="40"/>
      <c r="BO51" s="20"/>
      <c r="BP51" s="40"/>
      <c r="BQ51" s="40"/>
      <c r="BR51" s="41"/>
    </row>
    <row r="52" spans="1:70" ht="15" customHeight="1" outlineLevel="1" x14ac:dyDescent="0.3">
      <c r="A52" s="43" t="s">
        <v>28</v>
      </c>
      <c r="B52" s="237"/>
      <c r="C52" s="237"/>
      <c r="D52" s="28">
        <v>210715</v>
      </c>
      <c r="E52" s="446">
        <v>195355</v>
      </c>
      <c r="F52" s="30"/>
      <c r="G52" s="237"/>
      <c r="H52" s="28">
        <v>239379</v>
      </c>
      <c r="I52" s="446">
        <v>219440</v>
      </c>
      <c r="J52" s="446"/>
      <c r="K52" s="446">
        <v>208229</v>
      </c>
      <c r="L52" s="446"/>
      <c r="M52" s="446">
        <v>207800</v>
      </c>
      <c r="N52" s="30"/>
      <c r="O52" s="237"/>
      <c r="P52" s="28">
        <v>232835</v>
      </c>
      <c r="Q52" s="446">
        <v>220432</v>
      </c>
      <c r="R52" s="446"/>
      <c r="S52" s="446">
        <v>237214</v>
      </c>
      <c r="T52" s="446"/>
      <c r="U52" s="446">
        <v>231889</v>
      </c>
      <c r="V52" s="30"/>
      <c r="W52" s="237"/>
      <c r="X52" s="28">
        <v>267844</v>
      </c>
      <c r="Y52" s="29">
        <v>250694</v>
      </c>
      <c r="Z52" s="29"/>
      <c r="AA52" s="29">
        <v>254409</v>
      </c>
      <c r="AB52" s="29"/>
      <c r="AC52" s="29">
        <v>242316</v>
      </c>
      <c r="AD52" s="30"/>
      <c r="AE52" s="237"/>
      <c r="AF52" s="28">
        <v>278392</v>
      </c>
      <c r="AG52" s="29">
        <v>266073</v>
      </c>
      <c r="AH52" s="29"/>
      <c r="AI52" s="29">
        <v>286096</v>
      </c>
      <c r="AJ52" s="29"/>
      <c r="AK52" s="29">
        <v>263885</v>
      </c>
      <c r="AL52" s="30"/>
      <c r="AM52" s="237"/>
      <c r="AN52" s="28">
        <v>83728</v>
      </c>
      <c r="AO52" s="29">
        <v>79258</v>
      </c>
      <c r="AP52" s="29"/>
      <c r="AQ52" s="29">
        <v>75214</v>
      </c>
      <c r="AR52" s="29"/>
      <c r="AS52" s="29">
        <v>65224</v>
      </c>
      <c r="AT52" s="30"/>
      <c r="AU52" s="237"/>
      <c r="AV52" s="28">
        <v>109463</v>
      </c>
      <c r="AW52" s="29">
        <v>96996</v>
      </c>
      <c r="AX52" s="29"/>
      <c r="AY52" s="29">
        <v>92591</v>
      </c>
      <c r="AZ52" s="29"/>
      <c r="BA52" s="29">
        <v>85856</v>
      </c>
      <c r="BB52" s="30"/>
      <c r="BC52" s="6"/>
      <c r="BD52" s="28">
        <v>88317</v>
      </c>
      <c r="BE52" s="29">
        <v>83971</v>
      </c>
      <c r="BF52" s="29"/>
      <c r="BG52" s="29">
        <v>84055</v>
      </c>
      <c r="BH52" s="29"/>
      <c r="BI52" s="29">
        <v>75898</v>
      </c>
      <c r="BJ52" s="30"/>
      <c r="BK52" s="6"/>
      <c r="BL52" s="28">
        <v>0</v>
      </c>
      <c r="BM52" s="29">
        <v>0</v>
      </c>
      <c r="BN52" s="29"/>
      <c r="BO52" s="29">
        <v>0</v>
      </c>
      <c r="BP52" s="29"/>
      <c r="BQ52" s="39">
        <v>85519</v>
      </c>
      <c r="BR52" s="30"/>
    </row>
    <row r="53" spans="1:70" s="316" customFormat="1" ht="15" customHeight="1" outlineLevel="1" x14ac:dyDescent="0.3">
      <c r="A53" s="5" t="s">
        <v>30</v>
      </c>
      <c r="B53" s="319"/>
      <c r="C53" s="319"/>
      <c r="D53" s="167">
        <v>61153</v>
      </c>
      <c r="E53" s="447">
        <v>73561</v>
      </c>
      <c r="F53" s="169"/>
      <c r="G53" s="319"/>
      <c r="H53" s="167">
        <v>45975</v>
      </c>
      <c r="I53" s="447">
        <v>43652</v>
      </c>
      <c r="J53" s="447"/>
      <c r="K53" s="447">
        <v>62411</v>
      </c>
      <c r="L53" s="447"/>
      <c r="M53" s="447">
        <v>80658</v>
      </c>
      <c r="N53" s="169"/>
      <c r="O53" s="319"/>
      <c r="P53" s="167">
        <v>46438</v>
      </c>
      <c r="Q53" s="447">
        <v>56388</v>
      </c>
      <c r="R53" s="447"/>
      <c r="S53" s="447">
        <v>63912</v>
      </c>
      <c r="T53" s="447"/>
      <c r="U53" s="447">
        <v>62758</v>
      </c>
      <c r="V53" s="169"/>
      <c r="W53" s="319"/>
      <c r="X53" s="167">
        <v>54404</v>
      </c>
      <c r="Y53" s="168">
        <v>62351</v>
      </c>
      <c r="Z53" s="168"/>
      <c r="AA53" s="168">
        <v>71945</v>
      </c>
      <c r="AB53" s="168"/>
      <c r="AC53" s="168">
        <v>61091</v>
      </c>
      <c r="AD53" s="169"/>
      <c r="AE53" s="319"/>
      <c r="AF53" s="167">
        <v>63271</v>
      </c>
      <c r="AG53" s="168">
        <v>52785</v>
      </c>
      <c r="AH53" s="168"/>
      <c r="AI53" s="168">
        <v>65507</v>
      </c>
      <c r="AJ53" s="168"/>
      <c r="AK53" s="168">
        <v>58489</v>
      </c>
      <c r="AL53" s="169"/>
      <c r="AM53" s="319"/>
      <c r="AN53" s="167">
        <v>42107</v>
      </c>
      <c r="AO53" s="168">
        <v>43121</v>
      </c>
      <c r="AP53" s="168"/>
      <c r="AQ53" s="168">
        <v>39735</v>
      </c>
      <c r="AR53" s="168"/>
      <c r="AS53" s="168">
        <v>42289</v>
      </c>
      <c r="AT53" s="169"/>
      <c r="AU53" s="319"/>
      <c r="AV53" s="167">
        <v>34286</v>
      </c>
      <c r="AW53" s="168">
        <v>35546</v>
      </c>
      <c r="AX53" s="168"/>
      <c r="AY53" s="168">
        <v>36398</v>
      </c>
      <c r="AZ53" s="168"/>
      <c r="BA53" s="168">
        <v>43071</v>
      </c>
      <c r="BB53" s="169"/>
      <c r="BC53" s="314"/>
      <c r="BD53" s="167">
        <v>15854</v>
      </c>
      <c r="BE53" s="168">
        <v>19128</v>
      </c>
      <c r="BF53" s="168"/>
      <c r="BG53" s="168">
        <v>17357</v>
      </c>
      <c r="BH53" s="168"/>
      <c r="BI53" s="168">
        <v>21576</v>
      </c>
      <c r="BJ53" s="169"/>
      <c r="BK53" s="314"/>
      <c r="BL53" s="167">
        <v>0</v>
      </c>
      <c r="BM53" s="168">
        <v>0</v>
      </c>
      <c r="BN53" s="168"/>
      <c r="BO53" s="168">
        <v>0</v>
      </c>
      <c r="BP53" s="168"/>
      <c r="BQ53" s="206">
        <v>22180</v>
      </c>
      <c r="BR53" s="169"/>
    </row>
    <row r="54" spans="1:70" s="14" customFormat="1" x14ac:dyDescent="0.3">
      <c r="A54" s="16" t="s">
        <v>31</v>
      </c>
      <c r="B54" s="237"/>
      <c r="C54" s="237"/>
      <c r="D54" s="25">
        <v>271868</v>
      </c>
      <c r="E54" s="444">
        <v>268916</v>
      </c>
      <c r="F54" s="21"/>
      <c r="G54" s="237"/>
      <c r="H54" s="25">
        <v>285354</v>
      </c>
      <c r="I54" s="444">
        <v>263092</v>
      </c>
      <c r="J54" s="444"/>
      <c r="K54" s="444">
        <v>270640</v>
      </c>
      <c r="L54" s="444"/>
      <c r="M54" s="444">
        <v>288458</v>
      </c>
      <c r="N54" s="21"/>
      <c r="O54" s="237"/>
      <c r="P54" s="25">
        <v>279273</v>
      </c>
      <c r="Q54" s="444">
        <v>276820</v>
      </c>
      <c r="R54" s="444"/>
      <c r="S54" s="444">
        <v>301126</v>
      </c>
      <c r="T54" s="444"/>
      <c r="U54" s="444">
        <v>294647</v>
      </c>
      <c r="V54" s="21"/>
      <c r="W54" s="237"/>
      <c r="X54" s="25">
        <v>322248</v>
      </c>
      <c r="Y54" s="20">
        <v>313045</v>
      </c>
      <c r="Z54" s="20"/>
      <c r="AA54" s="20">
        <v>326354</v>
      </c>
      <c r="AB54" s="20"/>
      <c r="AC54" s="20">
        <v>303407</v>
      </c>
      <c r="AD54" s="21"/>
      <c r="AE54" s="237"/>
      <c r="AF54" s="25">
        <v>341663</v>
      </c>
      <c r="AG54" s="20">
        <v>318858</v>
      </c>
      <c r="AH54" s="20"/>
      <c r="AI54" s="20">
        <v>351603</v>
      </c>
      <c r="AJ54" s="20"/>
      <c r="AK54" s="20">
        <v>322374</v>
      </c>
      <c r="AL54" s="21"/>
      <c r="AM54" s="237"/>
      <c r="AN54" s="25">
        <v>125835</v>
      </c>
      <c r="AO54" s="20">
        <v>122379</v>
      </c>
      <c r="AP54" s="20"/>
      <c r="AQ54" s="20">
        <v>114949</v>
      </c>
      <c r="AR54" s="20"/>
      <c r="AS54" s="20">
        <v>107513</v>
      </c>
      <c r="AT54" s="21"/>
      <c r="AU54" s="237"/>
      <c r="AV54" s="25">
        <v>143749</v>
      </c>
      <c r="AW54" s="20">
        <v>132542</v>
      </c>
      <c r="AX54" s="20"/>
      <c r="AY54" s="20">
        <v>128989</v>
      </c>
      <c r="AZ54" s="20"/>
      <c r="BA54" s="20">
        <v>128927</v>
      </c>
      <c r="BB54" s="21"/>
      <c r="BC54" s="12"/>
      <c r="BD54" s="25">
        <v>104171</v>
      </c>
      <c r="BE54" s="20">
        <v>103099</v>
      </c>
      <c r="BF54" s="20"/>
      <c r="BG54" s="20">
        <v>101412</v>
      </c>
      <c r="BH54" s="20"/>
      <c r="BI54" s="20">
        <v>97474</v>
      </c>
      <c r="BJ54" s="21"/>
      <c r="BK54" s="12"/>
      <c r="BL54" s="25">
        <v>0</v>
      </c>
      <c r="BM54" s="20">
        <v>0</v>
      </c>
      <c r="BN54" s="20"/>
      <c r="BO54" s="20">
        <v>0</v>
      </c>
      <c r="BP54" s="20"/>
      <c r="BQ54" s="40">
        <v>107699</v>
      </c>
      <c r="BR54" s="21"/>
    </row>
    <row r="55" spans="1:70" s="14" customFormat="1" ht="7.5" customHeight="1" x14ac:dyDescent="0.3">
      <c r="A55" s="16"/>
      <c r="B55" s="237"/>
      <c r="C55" s="237"/>
      <c r="D55" s="25"/>
      <c r="E55" s="444"/>
      <c r="F55" s="21"/>
      <c r="G55" s="237"/>
      <c r="H55" s="25"/>
      <c r="I55" s="444"/>
      <c r="J55" s="444"/>
      <c r="K55" s="444"/>
      <c r="L55" s="444"/>
      <c r="M55" s="444"/>
      <c r="N55" s="21"/>
      <c r="O55" s="237"/>
      <c r="P55" s="25"/>
      <c r="Q55" s="444"/>
      <c r="R55" s="444"/>
      <c r="S55" s="444"/>
      <c r="T55" s="444"/>
      <c r="U55" s="444"/>
      <c r="V55" s="21"/>
      <c r="W55" s="237"/>
      <c r="X55" s="25"/>
      <c r="Y55" s="20"/>
      <c r="Z55" s="20"/>
      <c r="AA55" s="20"/>
      <c r="AB55" s="20"/>
      <c r="AC55" s="20"/>
      <c r="AD55" s="21"/>
      <c r="AE55" s="237"/>
      <c r="AF55" s="25"/>
      <c r="AG55" s="20"/>
      <c r="AH55" s="20"/>
      <c r="AI55" s="20"/>
      <c r="AJ55" s="20"/>
      <c r="AK55" s="20"/>
      <c r="AL55" s="21"/>
      <c r="AM55" s="237"/>
      <c r="AN55" s="25"/>
      <c r="AO55" s="20"/>
      <c r="AP55" s="20"/>
      <c r="AQ55" s="20"/>
      <c r="AR55" s="20"/>
      <c r="AS55" s="20"/>
      <c r="AT55" s="21"/>
      <c r="AU55" s="237"/>
      <c r="AV55" s="25"/>
      <c r="AW55" s="20"/>
      <c r="AX55" s="20"/>
      <c r="AY55" s="20"/>
      <c r="AZ55" s="20"/>
      <c r="BA55" s="20"/>
      <c r="BB55" s="21"/>
      <c r="BC55" s="12"/>
      <c r="BD55" s="25"/>
      <c r="BE55" s="20"/>
      <c r="BF55" s="20"/>
      <c r="BG55" s="20"/>
      <c r="BH55" s="20"/>
      <c r="BI55" s="20"/>
      <c r="BJ55" s="21"/>
      <c r="BK55" s="12"/>
      <c r="BL55" s="25"/>
      <c r="BM55" s="20"/>
      <c r="BN55" s="20"/>
      <c r="BO55" s="20"/>
      <c r="BP55" s="20"/>
      <c r="BQ55" s="40"/>
      <c r="BR55" s="21"/>
    </row>
    <row r="56" spans="1:70" s="14" customFormat="1" x14ac:dyDescent="0.3">
      <c r="A56" s="16" t="s">
        <v>39</v>
      </c>
      <c r="B56" s="237"/>
      <c r="C56" s="237"/>
      <c r="D56" s="25">
        <v>77058</v>
      </c>
      <c r="E56" s="444">
        <v>79621.077019999808</v>
      </c>
      <c r="F56" s="21"/>
      <c r="G56" s="237"/>
      <c r="H56" s="25">
        <v>76450</v>
      </c>
      <c r="I56" s="444">
        <v>78128</v>
      </c>
      <c r="J56" s="444"/>
      <c r="K56" s="444">
        <v>78549</v>
      </c>
      <c r="L56" s="444"/>
      <c r="M56" s="444">
        <v>77061</v>
      </c>
      <c r="N56" s="21"/>
      <c r="O56" s="237"/>
      <c r="P56" s="25">
        <v>71429</v>
      </c>
      <c r="Q56" s="444">
        <v>70671</v>
      </c>
      <c r="R56" s="444"/>
      <c r="S56" s="444">
        <v>73785</v>
      </c>
      <c r="T56" s="444"/>
      <c r="U56" s="444">
        <v>76065</v>
      </c>
      <c r="V56" s="21"/>
      <c r="W56" s="237"/>
      <c r="X56" s="25">
        <v>55226</v>
      </c>
      <c r="Y56" s="20">
        <v>56936</v>
      </c>
      <c r="Z56" s="20"/>
      <c r="AA56" s="20">
        <v>63067</v>
      </c>
      <c r="AB56" s="20"/>
      <c r="AC56" s="20">
        <v>71066</v>
      </c>
      <c r="AD56" s="21"/>
      <c r="AE56" s="237"/>
      <c r="AF56" s="25">
        <v>41162</v>
      </c>
      <c r="AG56" s="20">
        <v>39219</v>
      </c>
      <c r="AH56" s="20"/>
      <c r="AI56" s="20">
        <v>43439</v>
      </c>
      <c r="AJ56" s="20"/>
      <c r="AK56" s="20">
        <v>53178</v>
      </c>
      <c r="AL56" s="21"/>
      <c r="AM56" s="237"/>
      <c r="AN56" s="25">
        <v>86123</v>
      </c>
      <c r="AO56" s="20">
        <v>89213</v>
      </c>
      <c r="AP56" s="20"/>
      <c r="AQ56" s="20">
        <v>91385</v>
      </c>
      <c r="AR56" s="20"/>
      <c r="AS56" s="20">
        <v>95935</v>
      </c>
      <c r="AT56" s="21"/>
      <c r="AU56" s="237"/>
      <c r="AV56" s="25">
        <v>77577</v>
      </c>
      <c r="AW56" s="20">
        <v>80185</v>
      </c>
      <c r="AX56" s="20"/>
      <c r="AY56" s="20">
        <v>82670</v>
      </c>
      <c r="AZ56" s="20"/>
      <c r="BA56" s="20">
        <v>84482</v>
      </c>
      <c r="BB56" s="21"/>
      <c r="BC56" s="12"/>
      <c r="BD56" s="25">
        <v>73153</v>
      </c>
      <c r="BE56" s="20">
        <v>74530</v>
      </c>
      <c r="BF56" s="20"/>
      <c r="BG56" s="20">
        <v>75294</v>
      </c>
      <c r="BH56" s="20"/>
      <c r="BI56" s="20">
        <v>77415</v>
      </c>
      <c r="BJ56" s="21"/>
      <c r="BK56" s="12"/>
      <c r="BL56" s="25">
        <v>0</v>
      </c>
      <c r="BM56" s="20">
        <v>0</v>
      </c>
      <c r="BN56" s="20"/>
      <c r="BO56" s="20">
        <v>0</v>
      </c>
      <c r="BP56" s="20"/>
      <c r="BQ56" s="40">
        <v>73117</v>
      </c>
      <c r="BR56" s="21"/>
    </row>
    <row r="57" spans="1:70" ht="7.5" customHeight="1" x14ac:dyDescent="0.3">
      <c r="A57" s="5"/>
      <c r="B57" s="237"/>
      <c r="C57" s="237"/>
      <c r="D57" s="25"/>
      <c r="E57" s="444"/>
      <c r="F57" s="21"/>
      <c r="G57" s="237"/>
      <c r="H57" s="25"/>
      <c r="I57" s="444"/>
      <c r="J57" s="444"/>
      <c r="K57" s="444"/>
      <c r="L57" s="444"/>
      <c r="M57" s="444"/>
      <c r="N57" s="21"/>
      <c r="O57" s="237"/>
      <c r="P57" s="25"/>
      <c r="Q57" s="444"/>
      <c r="R57" s="444"/>
      <c r="S57" s="444"/>
      <c r="T57" s="444"/>
      <c r="U57" s="444"/>
      <c r="V57" s="21"/>
      <c r="W57" s="237"/>
      <c r="X57" s="25"/>
      <c r="Y57" s="20"/>
      <c r="Z57" s="20"/>
      <c r="AA57" s="20"/>
      <c r="AB57" s="20"/>
      <c r="AC57" s="20"/>
      <c r="AD57" s="21"/>
      <c r="AE57" s="237"/>
      <c r="AF57" s="25"/>
      <c r="AG57" s="20"/>
      <c r="AH57" s="20"/>
      <c r="AI57" s="20"/>
      <c r="AJ57" s="20"/>
      <c r="AK57" s="20"/>
      <c r="AL57" s="21"/>
      <c r="AM57" s="237"/>
      <c r="AN57" s="25"/>
      <c r="AO57" s="20"/>
      <c r="AP57" s="20"/>
      <c r="AQ57" s="20"/>
      <c r="AR57" s="20"/>
      <c r="AS57" s="20"/>
      <c r="AT57" s="21"/>
      <c r="AU57" s="237"/>
      <c r="AV57" s="25"/>
      <c r="AW57" s="20"/>
      <c r="AX57" s="20"/>
      <c r="AY57" s="20"/>
      <c r="AZ57" s="20"/>
      <c r="BA57" s="20"/>
      <c r="BB57" s="21"/>
      <c r="BC57" s="6"/>
      <c r="BD57" s="25"/>
      <c r="BE57" s="20"/>
      <c r="BF57" s="20"/>
      <c r="BG57" s="20"/>
      <c r="BH57" s="20"/>
      <c r="BI57" s="20"/>
      <c r="BJ57" s="21"/>
      <c r="BK57" s="6"/>
      <c r="BL57" s="25"/>
      <c r="BM57" s="20"/>
      <c r="BN57" s="37"/>
      <c r="BO57" s="20"/>
      <c r="BP57" s="37"/>
      <c r="BQ57" s="37"/>
      <c r="BR57" s="38"/>
    </row>
    <row r="58" spans="1:70" s="14" customFormat="1" x14ac:dyDescent="0.3">
      <c r="A58" s="16" t="s">
        <v>69</v>
      </c>
      <c r="B58" s="237"/>
      <c r="C58" s="237"/>
      <c r="D58" s="25">
        <v>981</v>
      </c>
      <c r="E58" s="613">
        <f>F58-D58</f>
        <v>917</v>
      </c>
      <c r="F58" s="21">
        <v>1898</v>
      </c>
      <c r="G58" s="237"/>
      <c r="H58" s="25">
        <v>884</v>
      </c>
      <c r="I58" s="444">
        <v>671</v>
      </c>
      <c r="J58" s="444">
        <v>1555</v>
      </c>
      <c r="K58" s="444">
        <v>439</v>
      </c>
      <c r="L58" s="503">
        <v>1994</v>
      </c>
      <c r="M58" s="503">
        <f>N58-L58</f>
        <v>686</v>
      </c>
      <c r="N58" s="407">
        <v>2680</v>
      </c>
      <c r="O58" s="361"/>
      <c r="P58" s="25">
        <v>326</v>
      </c>
      <c r="Q58" s="491">
        <v>589</v>
      </c>
      <c r="R58" s="444">
        <v>915</v>
      </c>
      <c r="S58" s="491">
        <v>146</v>
      </c>
      <c r="T58" s="444">
        <v>1061</v>
      </c>
      <c r="U58" s="444">
        <v>316</v>
      </c>
      <c r="V58" s="21">
        <v>1377</v>
      </c>
      <c r="W58" s="237"/>
      <c r="X58" s="25">
        <v>452</v>
      </c>
      <c r="Y58" s="108">
        <v>769</v>
      </c>
      <c r="Z58" s="20">
        <v>1221</v>
      </c>
      <c r="AA58" s="108">
        <v>-289</v>
      </c>
      <c r="AB58" s="20">
        <v>932</v>
      </c>
      <c r="AC58" s="108">
        <v>899</v>
      </c>
      <c r="AD58" s="21">
        <v>1831</v>
      </c>
      <c r="AE58" s="237"/>
      <c r="AF58" s="25">
        <v>384</v>
      </c>
      <c r="AG58" s="108">
        <v>658</v>
      </c>
      <c r="AH58" s="20">
        <v>1042</v>
      </c>
      <c r="AI58" s="108">
        <v>1278</v>
      </c>
      <c r="AJ58" s="20">
        <v>2320</v>
      </c>
      <c r="AK58" s="108">
        <v>374</v>
      </c>
      <c r="AL58" s="21">
        <v>2694</v>
      </c>
      <c r="AM58" s="237"/>
      <c r="AN58" s="25">
        <v>367</v>
      </c>
      <c r="AO58" s="108">
        <v>699</v>
      </c>
      <c r="AP58" s="20">
        <v>1066</v>
      </c>
      <c r="AQ58" s="108">
        <v>307</v>
      </c>
      <c r="AR58" s="20">
        <v>1373</v>
      </c>
      <c r="AS58" s="108">
        <v>970</v>
      </c>
      <c r="AT58" s="21">
        <v>2343</v>
      </c>
      <c r="AU58" s="237"/>
      <c r="AV58" s="25">
        <v>538</v>
      </c>
      <c r="AW58" s="20">
        <v>411</v>
      </c>
      <c r="AX58" s="20">
        <v>949</v>
      </c>
      <c r="AY58" s="20">
        <v>459</v>
      </c>
      <c r="AZ58" s="20">
        <v>1408</v>
      </c>
      <c r="BA58" s="20">
        <v>379</v>
      </c>
      <c r="BB58" s="21">
        <v>1787</v>
      </c>
      <c r="BC58" s="12"/>
      <c r="BD58" s="25">
        <v>161</v>
      </c>
      <c r="BE58" s="20">
        <v>466</v>
      </c>
      <c r="BF58" s="20">
        <v>627</v>
      </c>
      <c r="BG58" s="20">
        <v>420</v>
      </c>
      <c r="BH58" s="20">
        <v>1047</v>
      </c>
      <c r="BI58" s="20">
        <v>881</v>
      </c>
      <c r="BJ58" s="21">
        <v>1928</v>
      </c>
      <c r="BK58" s="12"/>
      <c r="BL58" s="25">
        <v>0</v>
      </c>
      <c r="BM58" s="20">
        <v>0</v>
      </c>
      <c r="BN58" s="40">
        <v>0</v>
      </c>
      <c r="BO58" s="20">
        <v>0</v>
      </c>
      <c r="BP58" s="40">
        <v>0</v>
      </c>
      <c r="BQ58" s="40">
        <v>126</v>
      </c>
      <c r="BR58" s="41">
        <v>126</v>
      </c>
    </row>
    <row r="59" spans="1:70" s="14" customFormat="1" ht="12.75" customHeight="1" x14ac:dyDescent="0.3">
      <c r="A59" s="16"/>
      <c r="B59" s="237"/>
      <c r="C59" s="237"/>
      <c r="D59" s="25"/>
      <c r="E59" s="444"/>
      <c r="F59" s="21"/>
      <c r="G59" s="237"/>
      <c r="H59" s="25"/>
      <c r="I59" s="444"/>
      <c r="J59" s="444"/>
      <c r="K59" s="444"/>
      <c r="L59" s="503"/>
      <c r="M59" s="503"/>
      <c r="N59" s="407"/>
      <c r="O59" s="361"/>
      <c r="P59" s="25"/>
      <c r="Q59" s="491"/>
      <c r="R59" s="444"/>
      <c r="S59" s="444"/>
      <c r="T59" s="444"/>
      <c r="U59" s="444"/>
      <c r="V59" s="21"/>
      <c r="W59" s="237"/>
      <c r="X59" s="25"/>
      <c r="Y59" s="108"/>
      <c r="Z59" s="20"/>
      <c r="AA59" s="108"/>
      <c r="AB59" s="20"/>
      <c r="AC59" s="108"/>
      <c r="AD59" s="21"/>
      <c r="AE59" s="237"/>
      <c r="AF59" s="25"/>
      <c r="AG59" s="108"/>
      <c r="AH59" s="20"/>
      <c r="AI59" s="108"/>
      <c r="AJ59" s="20"/>
      <c r="AK59" s="108"/>
      <c r="AL59" s="21"/>
      <c r="AM59" s="237"/>
      <c r="AN59" s="25"/>
      <c r="AO59" s="108"/>
      <c r="AP59" s="20"/>
      <c r="AQ59" s="108"/>
      <c r="AR59" s="20"/>
      <c r="AS59" s="108"/>
      <c r="AT59" s="21"/>
      <c r="AU59" s="237"/>
      <c r="AV59" s="25"/>
      <c r="AW59" s="20"/>
      <c r="AX59" s="20"/>
      <c r="AY59" s="20"/>
      <c r="AZ59" s="20"/>
      <c r="BA59" s="20"/>
      <c r="BB59" s="21"/>
      <c r="BC59" s="12"/>
      <c r="BD59" s="25"/>
      <c r="BE59" s="20"/>
      <c r="BF59" s="20"/>
      <c r="BG59" s="20"/>
      <c r="BH59" s="20"/>
      <c r="BI59" s="20"/>
      <c r="BJ59" s="21"/>
      <c r="BK59" s="12"/>
      <c r="BL59" s="25"/>
      <c r="BM59" s="20"/>
      <c r="BN59" s="40"/>
      <c r="BO59" s="20"/>
      <c r="BP59" s="40"/>
      <c r="BQ59" s="40"/>
      <c r="BR59" s="41"/>
    </row>
    <row r="60" spans="1:70" s="14" customFormat="1" x14ac:dyDescent="0.3">
      <c r="A60" s="457" t="s">
        <v>217</v>
      </c>
      <c r="B60" s="237"/>
      <c r="C60" s="237"/>
      <c r="D60" s="25">
        <v>0</v>
      </c>
      <c r="E60" s="444"/>
      <c r="F60" s="21"/>
      <c r="G60" s="237"/>
      <c r="H60" s="25">
        <v>0</v>
      </c>
      <c r="I60" s="444">
        <v>0</v>
      </c>
      <c r="J60" s="444">
        <v>0</v>
      </c>
      <c r="K60" s="444">
        <v>0</v>
      </c>
      <c r="L60" s="503">
        <v>0</v>
      </c>
      <c r="M60" s="503">
        <v>0</v>
      </c>
      <c r="N60" s="407">
        <v>0</v>
      </c>
      <c r="O60" s="361"/>
      <c r="P60" s="25">
        <v>447</v>
      </c>
      <c r="Q60" s="491">
        <v>492</v>
      </c>
      <c r="R60" s="444">
        <v>939</v>
      </c>
      <c r="S60" s="444">
        <v>1924</v>
      </c>
      <c r="T60" s="444">
        <v>2863</v>
      </c>
      <c r="U60" s="444">
        <v>1890</v>
      </c>
      <c r="V60" s="21">
        <v>4753</v>
      </c>
      <c r="W60" s="237"/>
      <c r="X60" s="25">
        <v>420</v>
      </c>
      <c r="Y60" s="108">
        <v>526</v>
      </c>
      <c r="Z60" s="20">
        <v>946</v>
      </c>
      <c r="AA60" s="108">
        <v>2332</v>
      </c>
      <c r="AB60" s="20">
        <v>3278</v>
      </c>
      <c r="AC60" s="108">
        <v>661</v>
      </c>
      <c r="AD60" s="21">
        <v>3939</v>
      </c>
      <c r="AE60" s="237"/>
      <c r="AF60" s="25">
        <v>0</v>
      </c>
      <c r="AG60" s="108">
        <v>0</v>
      </c>
      <c r="AH60" s="20">
        <v>0</v>
      </c>
      <c r="AI60" s="108">
        <v>0</v>
      </c>
      <c r="AJ60" s="20">
        <v>0</v>
      </c>
      <c r="AK60" s="108">
        <v>520</v>
      </c>
      <c r="AL60" s="21">
        <v>520</v>
      </c>
      <c r="AM60" s="237"/>
      <c r="AN60" s="25">
        <v>0</v>
      </c>
      <c r="AO60" s="108">
        <v>0</v>
      </c>
      <c r="AP60" s="20">
        <v>0</v>
      </c>
      <c r="AQ60" s="108">
        <v>0</v>
      </c>
      <c r="AR60" s="20">
        <v>0</v>
      </c>
      <c r="AS60" s="108">
        <v>0</v>
      </c>
      <c r="AT60" s="21">
        <v>0</v>
      </c>
      <c r="AU60" s="237"/>
      <c r="AV60" s="25">
        <v>722</v>
      </c>
      <c r="AW60" s="108">
        <v>133</v>
      </c>
      <c r="AX60" s="20">
        <v>855</v>
      </c>
      <c r="AY60" s="108">
        <v>160</v>
      </c>
      <c r="AZ60" s="20">
        <v>1015</v>
      </c>
      <c r="BA60" s="108">
        <v>128</v>
      </c>
      <c r="BB60" s="21">
        <v>1143</v>
      </c>
      <c r="BC60" s="12"/>
      <c r="BD60" s="25"/>
      <c r="BE60" s="20"/>
      <c r="BF60" s="20"/>
      <c r="BG60" s="20"/>
      <c r="BH60" s="20"/>
      <c r="BI60" s="20"/>
      <c r="BJ60" s="21"/>
      <c r="BK60" s="12"/>
      <c r="BL60" s="25"/>
      <c r="BM60" s="20"/>
      <c r="BN60" s="40"/>
      <c r="BO60" s="20"/>
      <c r="BP60" s="40"/>
      <c r="BQ60" s="40"/>
      <c r="BR60" s="41"/>
    </row>
    <row r="61" spans="1:70" s="14" customFormat="1" ht="7.5" customHeight="1" x14ac:dyDescent="0.3">
      <c r="A61" s="16"/>
      <c r="B61" s="237"/>
      <c r="C61" s="237"/>
      <c r="D61" s="25"/>
      <c r="E61" s="444"/>
      <c r="F61" s="21"/>
      <c r="G61" s="237"/>
      <c r="H61" s="25"/>
      <c r="I61" s="444"/>
      <c r="J61" s="444"/>
      <c r="K61" s="444"/>
      <c r="L61" s="503"/>
      <c r="M61" s="503"/>
      <c r="N61" s="407"/>
      <c r="O61" s="361"/>
      <c r="P61" s="25"/>
      <c r="Q61" s="444"/>
      <c r="R61" s="444"/>
      <c r="S61" s="444"/>
      <c r="T61" s="444"/>
      <c r="U61" s="444"/>
      <c r="V61" s="21"/>
      <c r="W61" s="237"/>
      <c r="X61" s="25"/>
      <c r="Y61" s="20"/>
      <c r="Z61" s="20"/>
      <c r="AA61" s="20"/>
      <c r="AB61" s="20"/>
      <c r="AC61" s="20"/>
      <c r="AD61" s="21"/>
      <c r="AE61" s="237"/>
      <c r="AF61" s="25"/>
      <c r="AG61" s="20"/>
      <c r="AH61" s="20"/>
      <c r="AI61" s="20"/>
      <c r="AJ61" s="20"/>
      <c r="AK61" s="20"/>
      <c r="AL61" s="21"/>
      <c r="AM61" s="237"/>
      <c r="AN61" s="25"/>
      <c r="AO61" s="20"/>
      <c r="AP61" s="20"/>
      <c r="AQ61" s="20"/>
      <c r="AR61" s="20"/>
      <c r="AS61" s="20"/>
      <c r="AT61" s="21"/>
      <c r="AU61" s="237"/>
      <c r="AV61" s="25"/>
      <c r="AW61" s="20"/>
      <c r="AX61" s="20"/>
      <c r="AY61" s="20"/>
      <c r="AZ61" s="20"/>
      <c r="BA61" s="20"/>
      <c r="BB61" s="21"/>
      <c r="BC61" s="12"/>
      <c r="BD61" s="25"/>
      <c r="BE61" s="20"/>
      <c r="BF61" s="20"/>
      <c r="BG61" s="20"/>
      <c r="BH61" s="20"/>
      <c r="BI61" s="20"/>
      <c r="BJ61" s="21"/>
      <c r="BK61" s="12"/>
      <c r="BL61" s="25"/>
      <c r="BM61" s="40"/>
      <c r="BN61" s="40"/>
      <c r="BO61" s="26"/>
      <c r="BP61" s="40"/>
      <c r="BQ61" s="40"/>
      <c r="BR61" s="41"/>
    </row>
    <row r="62" spans="1:70" s="14" customFormat="1" x14ac:dyDescent="0.3">
      <c r="A62" s="44" t="s">
        <v>70</v>
      </c>
      <c r="B62" s="237"/>
      <c r="C62" s="237"/>
      <c r="D62" s="25"/>
      <c r="E62" s="444"/>
      <c r="F62" s="21"/>
      <c r="G62" s="237"/>
      <c r="H62" s="25"/>
      <c r="I62" s="444"/>
      <c r="J62" s="444"/>
      <c r="K62" s="444"/>
      <c r="L62" s="503"/>
      <c r="M62" s="503"/>
      <c r="N62" s="407"/>
      <c r="O62" s="361"/>
      <c r="P62" s="25"/>
      <c r="Q62" s="444"/>
      <c r="R62" s="444"/>
      <c r="S62" s="444"/>
      <c r="T62" s="444"/>
      <c r="U62" s="444"/>
      <c r="V62" s="21"/>
      <c r="W62" s="237"/>
      <c r="X62" s="25"/>
      <c r="Y62" s="20"/>
      <c r="Z62" s="20"/>
      <c r="AA62" s="20"/>
      <c r="AB62" s="20"/>
      <c r="AC62" s="20"/>
      <c r="AD62" s="21"/>
      <c r="AE62" s="237"/>
      <c r="AF62" s="25"/>
      <c r="AG62" s="20"/>
      <c r="AH62" s="20"/>
      <c r="AI62" s="20"/>
      <c r="AJ62" s="20"/>
      <c r="AK62" s="20"/>
      <c r="AL62" s="21"/>
      <c r="AM62" s="237"/>
      <c r="AN62" s="25"/>
      <c r="AO62" s="20"/>
      <c r="AP62" s="20"/>
      <c r="AQ62" s="20"/>
      <c r="AR62" s="20"/>
      <c r="AS62" s="20"/>
      <c r="AT62" s="21"/>
      <c r="AU62" s="237"/>
      <c r="AV62" s="25"/>
      <c r="AW62" s="20"/>
      <c r="AX62" s="20"/>
      <c r="AY62" s="20"/>
      <c r="AZ62" s="20"/>
      <c r="BA62" s="20"/>
      <c r="BB62" s="21"/>
      <c r="BC62" s="12"/>
      <c r="BD62" s="25"/>
      <c r="BE62" s="20"/>
      <c r="BF62" s="20"/>
      <c r="BG62" s="20"/>
      <c r="BH62" s="20"/>
      <c r="BI62" s="20"/>
      <c r="BJ62" s="21"/>
      <c r="BK62" s="12"/>
      <c r="BL62" s="25"/>
      <c r="BM62" s="26"/>
      <c r="BN62" s="40"/>
      <c r="BO62" s="26"/>
      <c r="BP62" s="40"/>
      <c r="BQ62" s="26"/>
      <c r="BR62" s="41"/>
    </row>
    <row r="63" spans="1:70" s="14" customFormat="1" x14ac:dyDescent="0.3">
      <c r="A63" s="16" t="s">
        <v>71</v>
      </c>
      <c r="B63" s="237"/>
      <c r="C63" s="237"/>
      <c r="D63" s="25"/>
      <c r="E63" s="444"/>
      <c r="F63" s="21"/>
      <c r="G63" s="237"/>
      <c r="H63" s="25"/>
      <c r="I63" s="444"/>
      <c r="J63" s="444"/>
      <c r="K63" s="444"/>
      <c r="L63" s="503"/>
      <c r="M63" s="432">
        <v>1</v>
      </c>
      <c r="N63" s="407"/>
      <c r="O63" s="361"/>
      <c r="P63" s="25"/>
      <c r="Q63" s="499"/>
      <c r="R63" s="444"/>
      <c r="S63" s="444"/>
      <c r="T63" s="444"/>
      <c r="U63" s="46">
        <v>1</v>
      </c>
      <c r="V63" s="21"/>
      <c r="W63" s="237"/>
      <c r="X63" s="25"/>
      <c r="Y63" s="20"/>
      <c r="Z63" s="20"/>
      <c r="AA63" s="20"/>
      <c r="AB63" s="20"/>
      <c r="AC63" s="46">
        <v>1</v>
      </c>
      <c r="AD63" s="21"/>
      <c r="AE63" s="237"/>
      <c r="AF63" s="25"/>
      <c r="AG63" s="20"/>
      <c r="AH63" s="20"/>
      <c r="AI63" s="20"/>
      <c r="AJ63" s="20"/>
      <c r="AK63" s="46">
        <v>1</v>
      </c>
      <c r="AL63" s="21"/>
      <c r="AM63" s="237"/>
      <c r="AN63" s="25"/>
      <c r="AO63" s="20"/>
      <c r="AP63" s="20"/>
      <c r="AQ63" s="20"/>
      <c r="AR63" s="20"/>
      <c r="AS63" s="46">
        <v>1</v>
      </c>
      <c r="AT63" s="21"/>
      <c r="AU63" s="237"/>
      <c r="AV63" s="25"/>
      <c r="AW63" s="20"/>
      <c r="AX63" s="20"/>
      <c r="AY63" s="20"/>
      <c r="AZ63" s="20"/>
      <c r="BA63" s="46">
        <v>1</v>
      </c>
      <c r="BB63" s="21"/>
      <c r="BC63" s="12"/>
      <c r="BD63" s="25"/>
      <c r="BE63" s="20"/>
      <c r="BF63" s="20"/>
      <c r="BG63" s="20"/>
      <c r="BH63" s="20"/>
      <c r="BI63" s="46">
        <v>1</v>
      </c>
      <c r="BJ63" s="21"/>
      <c r="BK63" s="12"/>
      <c r="BL63" s="25"/>
      <c r="BM63" s="40"/>
      <c r="BN63" s="47"/>
      <c r="BO63" s="26"/>
      <c r="BP63" s="47"/>
      <c r="BQ63" s="48">
        <v>1</v>
      </c>
      <c r="BR63" s="49"/>
    </row>
    <row r="64" spans="1:70" s="14" customFormat="1" ht="15" thickBot="1" x14ac:dyDescent="0.35">
      <c r="A64" s="12" t="s">
        <v>72</v>
      </c>
      <c r="B64" s="237"/>
      <c r="C64" s="237"/>
      <c r="D64" s="51"/>
      <c r="E64" s="52"/>
      <c r="F64" s="54"/>
      <c r="G64" s="237"/>
      <c r="H64" s="51"/>
      <c r="I64" s="52"/>
      <c r="J64" s="52"/>
      <c r="K64" s="52"/>
      <c r="L64" s="52"/>
      <c r="M64" s="53">
        <v>0.871</v>
      </c>
      <c r="N64" s="54"/>
      <c r="O64" s="237"/>
      <c r="P64" s="51"/>
      <c r="Q64" s="53"/>
      <c r="R64" s="52"/>
      <c r="S64" s="52"/>
      <c r="T64" s="52"/>
      <c r="U64" s="53">
        <v>0.88500000000000001</v>
      </c>
      <c r="V64" s="54"/>
      <c r="W64" s="237"/>
      <c r="X64" s="51"/>
      <c r="Y64" s="52"/>
      <c r="Z64" s="52"/>
      <c r="AA64" s="52"/>
      <c r="AB64" s="52"/>
      <c r="AC64" s="53">
        <v>0.88500000000000001</v>
      </c>
      <c r="AD64" s="54"/>
      <c r="AE64" s="237"/>
      <c r="AF64" s="51"/>
      <c r="AG64" s="52"/>
      <c r="AH64" s="52"/>
      <c r="AI64" s="52"/>
      <c r="AJ64" s="52"/>
      <c r="AK64" s="53">
        <v>0.88900000000000001</v>
      </c>
      <c r="AL64" s="54"/>
      <c r="AM64" s="237"/>
      <c r="AN64" s="51"/>
      <c r="AO64" s="52"/>
      <c r="AP64" s="52"/>
      <c r="AQ64" s="52"/>
      <c r="AR64" s="52"/>
      <c r="AS64" s="53">
        <v>0.89500000000000002</v>
      </c>
      <c r="AT64" s="54"/>
      <c r="AU64" s="274"/>
      <c r="AV64" s="51"/>
      <c r="AW64" s="52"/>
      <c r="AX64" s="52"/>
      <c r="AY64" s="52"/>
      <c r="AZ64" s="52"/>
      <c r="BA64" s="53">
        <v>0.89500000000000002</v>
      </c>
      <c r="BB64" s="54"/>
      <c r="BC64" s="55"/>
      <c r="BD64" s="51"/>
      <c r="BE64" s="52"/>
      <c r="BF64" s="52"/>
      <c r="BG64" s="52"/>
      <c r="BH64" s="52"/>
      <c r="BI64" s="53">
        <v>0.89700000000000002</v>
      </c>
      <c r="BJ64" s="54"/>
      <c r="BK64" s="55"/>
      <c r="BL64" s="51"/>
      <c r="BM64" s="56"/>
      <c r="BN64" s="57"/>
      <c r="BO64" s="58"/>
      <c r="BP64" s="57"/>
      <c r="BQ64" s="59">
        <v>0.91700000000000004</v>
      </c>
      <c r="BR64" s="60"/>
    </row>
    <row r="65" spans="1:70" s="14" customFormat="1" x14ac:dyDescent="0.3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D65" s="62"/>
      <c r="BE65" s="62"/>
      <c r="BF65" s="63"/>
      <c r="BG65" s="63"/>
      <c r="BH65" s="63"/>
      <c r="BI65" s="63"/>
      <c r="BJ65" s="63"/>
      <c r="BL65" s="64"/>
      <c r="BM65" s="65"/>
      <c r="BN65" s="65"/>
      <c r="BP65" s="65"/>
      <c r="BQ65" s="65"/>
    </row>
    <row r="66" spans="1:70" s="100" customFormat="1" x14ac:dyDescent="0.3">
      <c r="A66" s="304" t="s">
        <v>40</v>
      </c>
      <c r="D66" s="305">
        <f t="shared" ref="D66:E66" si="2">D18-D19-D20</f>
        <v>0</v>
      </c>
      <c r="E66" s="305">
        <f t="shared" si="2"/>
        <v>0.19800000000395812</v>
      </c>
      <c r="F66" s="305">
        <f t="shared" ref="F66" si="3">F18-F19-F20</f>
        <v>0.19800000000395812</v>
      </c>
      <c r="H66" s="305">
        <f t="shared" ref="H66:N66" si="4">H18-H19-H20</f>
        <v>0</v>
      </c>
      <c r="I66" s="305">
        <f t="shared" si="4"/>
        <v>0</v>
      </c>
      <c r="J66" s="305">
        <f t="shared" si="4"/>
        <v>0</v>
      </c>
      <c r="K66" s="305">
        <f t="shared" si="4"/>
        <v>0</v>
      </c>
      <c r="L66" s="305">
        <f t="shared" si="4"/>
        <v>0</v>
      </c>
      <c r="M66" s="305">
        <f t="shared" si="4"/>
        <v>0</v>
      </c>
      <c r="N66" s="305">
        <f t="shared" si="4"/>
        <v>0</v>
      </c>
      <c r="P66" s="305">
        <f t="shared" ref="P66:V66" si="5">P18-P19-P20</f>
        <v>0</v>
      </c>
      <c r="Q66" s="305">
        <f t="shared" si="5"/>
        <v>0</v>
      </c>
      <c r="R66" s="305">
        <f t="shared" si="5"/>
        <v>0</v>
      </c>
      <c r="S66" s="305">
        <f t="shared" si="5"/>
        <v>0</v>
      </c>
      <c r="T66" s="305">
        <f t="shared" si="5"/>
        <v>0</v>
      </c>
      <c r="U66" s="305">
        <f t="shared" si="5"/>
        <v>0</v>
      </c>
      <c r="V66" s="305">
        <f t="shared" si="5"/>
        <v>0</v>
      </c>
      <c r="X66" s="305">
        <f t="shared" ref="X66:AD66" si="6">X18-X19-X20</f>
        <v>0</v>
      </c>
      <c r="Y66" s="305">
        <f t="shared" si="6"/>
        <v>0</v>
      </c>
      <c r="Z66" s="305">
        <f t="shared" si="6"/>
        <v>0</v>
      </c>
      <c r="AA66" s="305">
        <f t="shared" si="6"/>
        <v>0</v>
      </c>
      <c r="AB66" s="305">
        <f t="shared" si="6"/>
        <v>0</v>
      </c>
      <c r="AC66" s="305">
        <f t="shared" si="6"/>
        <v>0</v>
      </c>
      <c r="AD66" s="305">
        <f t="shared" si="6"/>
        <v>0</v>
      </c>
      <c r="AF66" s="305">
        <f t="shared" ref="AF66:AL66" si="7">AF18-AF19-AF20</f>
        <v>0</v>
      </c>
      <c r="AG66" s="305">
        <f t="shared" si="7"/>
        <v>0</v>
      </c>
      <c r="AH66" s="305">
        <f t="shared" si="7"/>
        <v>0</v>
      </c>
      <c r="AI66" s="305">
        <f t="shared" si="7"/>
        <v>0</v>
      </c>
      <c r="AJ66" s="305">
        <f t="shared" si="7"/>
        <v>0</v>
      </c>
      <c r="AK66" s="305">
        <f t="shared" si="7"/>
        <v>0</v>
      </c>
      <c r="AL66" s="305">
        <f t="shared" si="7"/>
        <v>0</v>
      </c>
      <c r="AN66" s="305">
        <f t="shared" ref="AN66:AT66" si="8">AN18-AN19-AN20</f>
        <v>0</v>
      </c>
      <c r="AO66" s="305">
        <f t="shared" si="8"/>
        <v>0</v>
      </c>
      <c r="AP66" s="305">
        <f t="shared" si="8"/>
        <v>0</v>
      </c>
      <c r="AQ66" s="305">
        <f t="shared" si="8"/>
        <v>0</v>
      </c>
      <c r="AR66" s="305">
        <f t="shared" si="8"/>
        <v>0</v>
      </c>
      <c r="AS66" s="305">
        <f t="shared" si="8"/>
        <v>0</v>
      </c>
      <c r="AT66" s="305">
        <f t="shared" si="8"/>
        <v>0</v>
      </c>
      <c r="AV66" s="305">
        <f t="shared" ref="AV66:BB66" si="9">AV18-AV19-AV20</f>
        <v>0</v>
      </c>
      <c r="AW66" s="305">
        <f t="shared" si="9"/>
        <v>0</v>
      </c>
      <c r="AX66" s="305">
        <f t="shared" si="9"/>
        <v>0</v>
      </c>
      <c r="AY66" s="305">
        <f t="shared" si="9"/>
        <v>0</v>
      </c>
      <c r="AZ66" s="305">
        <f t="shared" si="9"/>
        <v>0</v>
      </c>
      <c r="BA66" s="305">
        <f t="shared" si="9"/>
        <v>0</v>
      </c>
      <c r="BB66" s="305">
        <f t="shared" si="9"/>
        <v>0</v>
      </c>
      <c r="BD66" s="305">
        <f t="shared" ref="BD66:BJ66" si="10">BD18-BD19-BD20</f>
        <v>0</v>
      </c>
      <c r="BE66" s="305">
        <f t="shared" si="10"/>
        <v>0</v>
      </c>
      <c r="BF66" s="305">
        <f t="shared" si="10"/>
        <v>0</v>
      </c>
      <c r="BG66" s="305">
        <f t="shared" si="10"/>
        <v>0</v>
      </c>
      <c r="BH66" s="305">
        <f t="shared" si="10"/>
        <v>0</v>
      </c>
      <c r="BI66" s="305">
        <f t="shared" si="10"/>
        <v>0</v>
      </c>
      <c r="BJ66" s="305">
        <f t="shared" si="10"/>
        <v>0</v>
      </c>
      <c r="BL66" s="305">
        <f t="shared" ref="BL66:BR66" si="11">BL18-BL19-BL20</f>
        <v>0</v>
      </c>
      <c r="BM66" s="305">
        <f t="shared" si="11"/>
        <v>0</v>
      </c>
      <c r="BN66" s="305">
        <f t="shared" si="11"/>
        <v>0</v>
      </c>
      <c r="BO66" s="305">
        <f t="shared" si="11"/>
        <v>0</v>
      </c>
      <c r="BP66" s="305">
        <f t="shared" si="11"/>
        <v>0</v>
      </c>
      <c r="BQ66" s="305">
        <f t="shared" si="11"/>
        <v>0</v>
      </c>
      <c r="BR66" s="305">
        <f t="shared" si="11"/>
        <v>0</v>
      </c>
    </row>
    <row r="67" spans="1:70" s="100" customFormat="1" x14ac:dyDescent="0.3">
      <c r="A67" s="306" t="s">
        <v>41</v>
      </c>
      <c r="D67" s="305">
        <f>D20-SUM(D21:D24)-D25</f>
        <v>0</v>
      </c>
      <c r="E67" s="305">
        <f>E20-SUM(E21:E24)-E25</f>
        <v>0</v>
      </c>
      <c r="F67" s="305">
        <f>F20-SUM(F21:F24)-F25</f>
        <v>0</v>
      </c>
      <c r="H67" s="305">
        <f t="shared" ref="H67:N67" si="12">H20-SUM(H21:H24)-H25</f>
        <v>0</v>
      </c>
      <c r="I67" s="305">
        <f t="shared" si="12"/>
        <v>0</v>
      </c>
      <c r="J67" s="305">
        <f t="shared" si="12"/>
        <v>0</v>
      </c>
      <c r="K67" s="305">
        <f t="shared" si="12"/>
        <v>0</v>
      </c>
      <c r="L67" s="305">
        <f t="shared" si="12"/>
        <v>0</v>
      </c>
      <c r="M67" s="305">
        <f t="shared" si="12"/>
        <v>0</v>
      </c>
      <c r="N67" s="305">
        <f t="shared" si="12"/>
        <v>0</v>
      </c>
      <c r="P67" s="305">
        <f t="shared" ref="P67:V67" si="13">P20-SUM(P21:P24)-P25</f>
        <v>0</v>
      </c>
      <c r="Q67" s="305">
        <f t="shared" si="13"/>
        <v>0</v>
      </c>
      <c r="R67" s="305">
        <f t="shared" si="13"/>
        <v>0</v>
      </c>
      <c r="S67" s="305">
        <f t="shared" si="13"/>
        <v>0</v>
      </c>
      <c r="T67" s="305">
        <f t="shared" si="13"/>
        <v>0</v>
      </c>
      <c r="U67" s="305">
        <f t="shared" si="13"/>
        <v>0</v>
      </c>
      <c r="V67" s="305">
        <f t="shared" si="13"/>
        <v>0</v>
      </c>
      <c r="X67" s="305">
        <f t="shared" ref="X67:AD67" si="14">X20-SUM(X21:X24)-X25</f>
        <v>0</v>
      </c>
      <c r="Y67" s="305">
        <f t="shared" si="14"/>
        <v>0</v>
      </c>
      <c r="Z67" s="305">
        <f t="shared" si="14"/>
        <v>0</v>
      </c>
      <c r="AA67" s="305">
        <f t="shared" si="14"/>
        <v>0</v>
      </c>
      <c r="AB67" s="305">
        <f t="shared" si="14"/>
        <v>0</v>
      </c>
      <c r="AC67" s="305">
        <f t="shared" si="14"/>
        <v>0</v>
      </c>
      <c r="AD67" s="305">
        <f t="shared" si="14"/>
        <v>0</v>
      </c>
      <c r="AF67" s="305">
        <f t="shared" ref="AF67:AL67" si="15">AF20-SUM(AF21:AF24)-AF25</f>
        <v>0</v>
      </c>
      <c r="AG67" s="305">
        <f t="shared" si="15"/>
        <v>0</v>
      </c>
      <c r="AH67" s="305">
        <f t="shared" si="15"/>
        <v>0</v>
      </c>
      <c r="AI67" s="305">
        <f t="shared" si="15"/>
        <v>0</v>
      </c>
      <c r="AJ67" s="305">
        <f t="shared" si="15"/>
        <v>0</v>
      </c>
      <c r="AK67" s="305">
        <f t="shared" si="15"/>
        <v>0</v>
      </c>
      <c r="AL67" s="305">
        <f t="shared" si="15"/>
        <v>0</v>
      </c>
      <c r="AN67" s="305">
        <f t="shared" ref="AN67:AT67" si="16">AN20-SUM(AN21:AN24)-AN25</f>
        <v>0</v>
      </c>
      <c r="AO67" s="305">
        <f t="shared" si="16"/>
        <v>0</v>
      </c>
      <c r="AP67" s="305">
        <f t="shared" si="16"/>
        <v>0</v>
      </c>
      <c r="AQ67" s="305">
        <f t="shared" si="16"/>
        <v>0</v>
      </c>
      <c r="AR67" s="305">
        <f t="shared" si="16"/>
        <v>0</v>
      </c>
      <c r="AS67" s="305">
        <f t="shared" si="16"/>
        <v>0</v>
      </c>
      <c r="AT67" s="305">
        <f t="shared" si="16"/>
        <v>0</v>
      </c>
      <c r="AV67" s="305">
        <f t="shared" ref="AV67:BB67" si="17">AV20-SUM(AV21:AV24)-AV25</f>
        <v>0</v>
      </c>
      <c r="AW67" s="305">
        <f t="shared" si="17"/>
        <v>0</v>
      </c>
      <c r="AX67" s="305">
        <f t="shared" si="17"/>
        <v>0</v>
      </c>
      <c r="AY67" s="305">
        <f t="shared" si="17"/>
        <v>0</v>
      </c>
      <c r="AZ67" s="305">
        <f t="shared" si="17"/>
        <v>0</v>
      </c>
      <c r="BA67" s="305">
        <f t="shared" si="17"/>
        <v>0</v>
      </c>
      <c r="BB67" s="305">
        <f t="shared" si="17"/>
        <v>0</v>
      </c>
      <c r="BD67" s="305">
        <f t="shared" ref="BD67:BJ67" si="18">BD20-SUM(BD21:BD24)-BD25</f>
        <v>0</v>
      </c>
      <c r="BE67" s="305">
        <f t="shared" si="18"/>
        <v>0</v>
      </c>
      <c r="BF67" s="305">
        <f t="shared" si="18"/>
        <v>0</v>
      </c>
      <c r="BG67" s="305">
        <f t="shared" si="18"/>
        <v>0</v>
      </c>
      <c r="BH67" s="305">
        <f t="shared" si="18"/>
        <v>0</v>
      </c>
      <c r="BI67" s="305">
        <f t="shared" si="18"/>
        <v>0</v>
      </c>
      <c r="BJ67" s="305">
        <f t="shared" si="18"/>
        <v>0</v>
      </c>
      <c r="BL67" s="305">
        <f t="shared" ref="BL67:BR67" si="19">BL20-SUM(BL21:BL24)-BL25</f>
        <v>0</v>
      </c>
      <c r="BM67" s="305">
        <f t="shared" si="19"/>
        <v>0</v>
      </c>
      <c r="BN67" s="305">
        <f t="shared" si="19"/>
        <v>0</v>
      </c>
      <c r="BO67" s="305">
        <f t="shared" si="19"/>
        <v>0</v>
      </c>
      <c r="BP67" s="305">
        <f t="shared" si="19"/>
        <v>0</v>
      </c>
      <c r="BQ67" s="305">
        <f t="shared" si="19"/>
        <v>0</v>
      </c>
      <c r="BR67" s="305">
        <f t="shared" si="19"/>
        <v>0</v>
      </c>
    </row>
    <row r="68" spans="1:70" s="100" customFormat="1" x14ac:dyDescent="0.3">
      <c r="A68" s="306" t="s">
        <v>26</v>
      </c>
      <c r="D68" s="305">
        <f>D25-SUM(D26:D29)-D30</f>
        <v>0</v>
      </c>
      <c r="E68" s="305">
        <f>E25-SUM(E26:E29)-E30</f>
        <v>0.32799999999997453</v>
      </c>
      <c r="F68" s="305">
        <f>F25-SUM(F26:F29)-F30</f>
        <v>0.32799999999997453</v>
      </c>
      <c r="H68" s="305">
        <f t="shared" ref="H68:N68" si="20">H25-SUM(H26:H29)-H30</f>
        <v>0</v>
      </c>
      <c r="I68" s="305">
        <f t="shared" si="20"/>
        <v>0</v>
      </c>
      <c r="J68" s="305">
        <f t="shared" si="20"/>
        <v>0</v>
      </c>
      <c r="K68" s="305">
        <f t="shared" si="20"/>
        <v>0</v>
      </c>
      <c r="L68" s="305">
        <f t="shared" si="20"/>
        <v>0</v>
      </c>
      <c r="M68" s="305">
        <f t="shared" si="20"/>
        <v>0</v>
      </c>
      <c r="N68" s="305">
        <f t="shared" si="20"/>
        <v>0</v>
      </c>
      <c r="P68" s="305">
        <f t="shared" ref="P68:V68" si="21">P25-SUM(P26:P29)-P30</f>
        <v>0</v>
      </c>
      <c r="Q68" s="305">
        <f t="shared" si="21"/>
        <v>0</v>
      </c>
      <c r="R68" s="305">
        <f t="shared" si="21"/>
        <v>0</v>
      </c>
      <c r="S68" s="305">
        <f t="shared" si="21"/>
        <v>0</v>
      </c>
      <c r="T68" s="305">
        <f t="shared" si="21"/>
        <v>0</v>
      </c>
      <c r="U68" s="305">
        <f t="shared" si="21"/>
        <v>0</v>
      </c>
      <c r="V68" s="305">
        <f t="shared" si="21"/>
        <v>0</v>
      </c>
      <c r="X68" s="305">
        <f t="shared" ref="X68:AD68" si="22">X25-SUM(X26:X29)-X30</f>
        <v>0</v>
      </c>
      <c r="Y68" s="305">
        <f t="shared" si="22"/>
        <v>0</v>
      </c>
      <c r="Z68" s="305">
        <f t="shared" si="22"/>
        <v>0</v>
      </c>
      <c r="AA68" s="305">
        <f t="shared" si="22"/>
        <v>0</v>
      </c>
      <c r="AB68" s="305">
        <f t="shared" si="22"/>
        <v>0</v>
      </c>
      <c r="AC68" s="305">
        <f t="shared" si="22"/>
        <v>0</v>
      </c>
      <c r="AD68" s="305">
        <f t="shared" si="22"/>
        <v>0</v>
      </c>
      <c r="AF68" s="305">
        <f t="shared" ref="AF68:AL68" si="23">AF25-SUM(AF26:AF29)-AF30</f>
        <v>0</v>
      </c>
      <c r="AG68" s="305">
        <f t="shared" si="23"/>
        <v>0</v>
      </c>
      <c r="AH68" s="305">
        <f t="shared" si="23"/>
        <v>0</v>
      </c>
      <c r="AI68" s="305">
        <f t="shared" si="23"/>
        <v>0</v>
      </c>
      <c r="AJ68" s="305">
        <f t="shared" si="23"/>
        <v>0</v>
      </c>
      <c r="AK68" s="305">
        <f t="shared" si="23"/>
        <v>0</v>
      </c>
      <c r="AL68" s="305">
        <f t="shared" si="23"/>
        <v>0</v>
      </c>
      <c r="AN68" s="305">
        <f t="shared" ref="AN68:AT68" si="24">AN25-SUM(AN26:AN29)-AN30</f>
        <v>0</v>
      </c>
      <c r="AO68" s="305">
        <f t="shared" si="24"/>
        <v>0</v>
      </c>
      <c r="AP68" s="305">
        <f t="shared" si="24"/>
        <v>0</v>
      </c>
      <c r="AQ68" s="305">
        <f t="shared" si="24"/>
        <v>0</v>
      </c>
      <c r="AR68" s="305">
        <f t="shared" si="24"/>
        <v>0</v>
      </c>
      <c r="AS68" s="305">
        <f t="shared" si="24"/>
        <v>0</v>
      </c>
      <c r="AT68" s="305">
        <f t="shared" si="24"/>
        <v>0</v>
      </c>
      <c r="AV68" s="305">
        <f t="shared" ref="AV68:BB68" si="25">AV25-SUM(AV26:AV29)-AV30</f>
        <v>0</v>
      </c>
      <c r="AW68" s="305">
        <f t="shared" si="25"/>
        <v>0</v>
      </c>
      <c r="AX68" s="305">
        <f t="shared" si="25"/>
        <v>0</v>
      </c>
      <c r="AY68" s="305">
        <f t="shared" si="25"/>
        <v>0</v>
      </c>
      <c r="AZ68" s="305">
        <f t="shared" si="25"/>
        <v>0</v>
      </c>
      <c r="BA68" s="305">
        <f t="shared" si="25"/>
        <v>0</v>
      </c>
      <c r="BB68" s="305">
        <f t="shared" si="25"/>
        <v>0</v>
      </c>
      <c r="BD68" s="305">
        <f t="shared" ref="BD68:BJ68" si="26">BD25-SUM(BD26:BD29)-BD30</f>
        <v>0</v>
      </c>
      <c r="BE68" s="305">
        <f t="shared" si="26"/>
        <v>0</v>
      </c>
      <c r="BF68" s="305">
        <f t="shared" si="26"/>
        <v>0</v>
      </c>
      <c r="BG68" s="305">
        <f t="shared" si="26"/>
        <v>0</v>
      </c>
      <c r="BH68" s="305">
        <f t="shared" si="26"/>
        <v>0</v>
      </c>
      <c r="BI68" s="305">
        <f t="shared" si="26"/>
        <v>0</v>
      </c>
      <c r="BJ68" s="305">
        <f t="shared" si="26"/>
        <v>0</v>
      </c>
      <c r="BL68" s="305">
        <f t="shared" ref="BL68:BR68" si="27">BL25-SUM(BL26:BL29)-BL30</f>
        <v>0</v>
      </c>
      <c r="BM68" s="305">
        <f t="shared" si="27"/>
        <v>0</v>
      </c>
      <c r="BN68" s="305">
        <f t="shared" si="27"/>
        <v>0</v>
      </c>
      <c r="BO68" s="305">
        <f t="shared" si="27"/>
        <v>0</v>
      </c>
      <c r="BP68" s="305">
        <f t="shared" si="27"/>
        <v>0</v>
      </c>
      <c r="BQ68" s="305">
        <f t="shared" si="27"/>
        <v>0</v>
      </c>
      <c r="BR68" s="305">
        <f t="shared" si="27"/>
        <v>0</v>
      </c>
    </row>
    <row r="69" spans="1:70" s="100" customFormat="1" x14ac:dyDescent="0.3">
      <c r="A69" s="306" t="s">
        <v>60</v>
      </c>
      <c r="D69" s="305">
        <f t="shared" ref="D69:E69" si="28">SUM(D30:D36)-D37</f>
        <v>0</v>
      </c>
      <c r="E69" s="305">
        <f t="shared" si="28"/>
        <v>0</v>
      </c>
      <c r="F69" s="305">
        <f t="shared" ref="F69" si="29">SUM(F30:F36)-F37</f>
        <v>0</v>
      </c>
      <c r="H69" s="305">
        <f t="shared" ref="H69:N69" si="30">SUM(H30:H36)-H37</f>
        <v>0</v>
      </c>
      <c r="I69" s="305">
        <f t="shared" si="30"/>
        <v>0</v>
      </c>
      <c r="J69" s="305">
        <f t="shared" si="30"/>
        <v>0</v>
      </c>
      <c r="K69" s="305">
        <f t="shared" si="30"/>
        <v>0</v>
      </c>
      <c r="L69" s="305">
        <f t="shared" si="30"/>
        <v>0</v>
      </c>
      <c r="M69" s="305">
        <f t="shared" si="30"/>
        <v>0</v>
      </c>
      <c r="N69" s="305">
        <f t="shared" si="30"/>
        <v>0</v>
      </c>
      <c r="P69" s="305">
        <f t="shared" ref="P69:V69" si="31">SUM(P30:P36)-P37</f>
        <v>0</v>
      </c>
      <c r="Q69" s="305">
        <f t="shared" si="31"/>
        <v>0</v>
      </c>
      <c r="R69" s="305">
        <f t="shared" si="31"/>
        <v>0</v>
      </c>
      <c r="S69" s="305">
        <f t="shared" si="31"/>
        <v>0</v>
      </c>
      <c r="T69" s="305">
        <f t="shared" si="31"/>
        <v>0</v>
      </c>
      <c r="U69" s="305">
        <f t="shared" si="31"/>
        <v>0</v>
      </c>
      <c r="V69" s="305">
        <f t="shared" si="31"/>
        <v>0</v>
      </c>
      <c r="X69" s="305">
        <f t="shared" ref="X69:AD69" si="32">SUM(X30:X36)-X37</f>
        <v>0</v>
      </c>
      <c r="Y69" s="305">
        <f t="shared" si="32"/>
        <v>0</v>
      </c>
      <c r="Z69" s="305">
        <f t="shared" si="32"/>
        <v>0</v>
      </c>
      <c r="AA69" s="305">
        <f t="shared" si="32"/>
        <v>0</v>
      </c>
      <c r="AB69" s="305">
        <f t="shared" si="32"/>
        <v>0</v>
      </c>
      <c r="AC69" s="305">
        <f t="shared" si="32"/>
        <v>0</v>
      </c>
      <c r="AD69" s="305">
        <f t="shared" si="32"/>
        <v>0</v>
      </c>
      <c r="AF69" s="305">
        <f t="shared" ref="AF69:AL69" si="33">SUM(AF30:AF36)-AF37</f>
        <v>0</v>
      </c>
      <c r="AG69" s="305">
        <f t="shared" si="33"/>
        <v>0</v>
      </c>
      <c r="AH69" s="305">
        <f t="shared" si="33"/>
        <v>0</v>
      </c>
      <c r="AI69" s="305">
        <f t="shared" si="33"/>
        <v>0</v>
      </c>
      <c r="AJ69" s="305">
        <f t="shared" si="33"/>
        <v>0</v>
      </c>
      <c r="AK69" s="305">
        <f t="shared" si="33"/>
        <v>0</v>
      </c>
      <c r="AL69" s="305">
        <f t="shared" si="33"/>
        <v>0</v>
      </c>
      <c r="AN69" s="305">
        <f t="shared" ref="AN69:AT69" si="34">SUM(AN30:AN36)-AN37</f>
        <v>0</v>
      </c>
      <c r="AO69" s="305">
        <f t="shared" si="34"/>
        <v>0</v>
      </c>
      <c r="AP69" s="305">
        <f t="shared" si="34"/>
        <v>0</v>
      </c>
      <c r="AQ69" s="305">
        <f t="shared" si="34"/>
        <v>0</v>
      </c>
      <c r="AR69" s="305">
        <f t="shared" si="34"/>
        <v>0</v>
      </c>
      <c r="AS69" s="305">
        <f t="shared" si="34"/>
        <v>0</v>
      </c>
      <c r="AT69" s="305">
        <f t="shared" si="34"/>
        <v>0</v>
      </c>
      <c r="AV69" s="305">
        <f t="shared" ref="AV69:BB69" si="35">SUM(AV30:AV36)-AV37</f>
        <v>0</v>
      </c>
      <c r="AW69" s="305">
        <f t="shared" si="35"/>
        <v>0</v>
      </c>
      <c r="AX69" s="305">
        <f t="shared" si="35"/>
        <v>0</v>
      </c>
      <c r="AY69" s="305">
        <f t="shared" si="35"/>
        <v>0</v>
      </c>
      <c r="AZ69" s="305">
        <f t="shared" si="35"/>
        <v>0</v>
      </c>
      <c r="BA69" s="305">
        <f t="shared" si="35"/>
        <v>0</v>
      </c>
      <c r="BB69" s="305">
        <f t="shared" si="35"/>
        <v>0</v>
      </c>
      <c r="BD69" s="305">
        <f t="shared" ref="BD69:BJ69" si="36">SUM(BD30:BD36)-BD37</f>
        <v>0</v>
      </c>
      <c r="BE69" s="305">
        <f t="shared" si="36"/>
        <v>0</v>
      </c>
      <c r="BF69" s="305">
        <f t="shared" si="36"/>
        <v>0</v>
      </c>
      <c r="BG69" s="305">
        <f t="shared" si="36"/>
        <v>0</v>
      </c>
      <c r="BH69" s="305">
        <f t="shared" si="36"/>
        <v>0</v>
      </c>
      <c r="BI69" s="305">
        <f t="shared" si="36"/>
        <v>0</v>
      </c>
      <c r="BJ69" s="305">
        <f t="shared" si="36"/>
        <v>0</v>
      </c>
      <c r="BL69" s="305">
        <f t="shared" ref="BL69:BR69" si="37">SUM(BL30:BL36)-BL37</f>
        <v>0</v>
      </c>
      <c r="BM69" s="305">
        <f t="shared" si="37"/>
        <v>0</v>
      </c>
      <c r="BN69" s="305">
        <f t="shared" si="37"/>
        <v>0</v>
      </c>
      <c r="BO69" s="305">
        <f t="shared" si="37"/>
        <v>0</v>
      </c>
      <c r="BP69" s="305">
        <f t="shared" si="37"/>
        <v>0</v>
      </c>
      <c r="BQ69" s="305">
        <f t="shared" si="37"/>
        <v>0</v>
      </c>
      <c r="BR69" s="305">
        <f t="shared" si="37"/>
        <v>0</v>
      </c>
    </row>
    <row r="70" spans="1:70" s="100" customFormat="1" x14ac:dyDescent="0.3">
      <c r="A70" s="306" t="s">
        <v>170</v>
      </c>
      <c r="D70" s="305">
        <f t="shared" ref="D70:E70" si="38">SUM(D37:D46)-D47</f>
        <v>0</v>
      </c>
      <c r="E70" s="305">
        <f t="shared" si="38"/>
        <v>-0.44100000000253203</v>
      </c>
      <c r="F70" s="305">
        <f t="shared" ref="F70" si="39">SUM(F37:F46)-F47</f>
        <v>-0.44100000000253203</v>
      </c>
      <c r="H70" s="305">
        <f t="shared" ref="H70:N70" si="40">SUM(H37:H46)-H47</f>
        <v>0</v>
      </c>
      <c r="I70" s="305">
        <f t="shared" si="40"/>
        <v>0</v>
      </c>
      <c r="J70" s="305">
        <f t="shared" si="40"/>
        <v>0</v>
      </c>
      <c r="K70" s="305">
        <f t="shared" si="40"/>
        <v>0</v>
      </c>
      <c r="L70" s="305">
        <f t="shared" si="40"/>
        <v>0</v>
      </c>
      <c r="M70" s="305">
        <f t="shared" si="40"/>
        <v>0</v>
      </c>
      <c r="N70" s="305">
        <f t="shared" si="40"/>
        <v>0</v>
      </c>
      <c r="P70" s="305">
        <f t="shared" ref="P70:V70" si="41">SUM(P37:P46)-P47</f>
        <v>0</v>
      </c>
      <c r="Q70" s="305">
        <f t="shared" si="41"/>
        <v>0</v>
      </c>
      <c r="R70" s="305">
        <f t="shared" si="41"/>
        <v>0</v>
      </c>
      <c r="S70" s="305">
        <f t="shared" si="41"/>
        <v>0</v>
      </c>
      <c r="T70" s="305">
        <f t="shared" si="41"/>
        <v>0</v>
      </c>
      <c r="U70" s="305">
        <f t="shared" si="41"/>
        <v>0</v>
      </c>
      <c r="V70" s="305">
        <f t="shared" si="41"/>
        <v>0</v>
      </c>
      <c r="X70" s="305">
        <f t="shared" ref="X70:AD70" si="42">SUM(X37:X46)-X47</f>
        <v>0</v>
      </c>
      <c r="Y70" s="305">
        <f t="shared" si="42"/>
        <v>0</v>
      </c>
      <c r="Z70" s="305">
        <f t="shared" si="42"/>
        <v>0</v>
      </c>
      <c r="AA70" s="305">
        <f t="shared" si="42"/>
        <v>0</v>
      </c>
      <c r="AB70" s="305">
        <f t="shared" si="42"/>
        <v>0</v>
      </c>
      <c r="AC70" s="305">
        <f t="shared" si="42"/>
        <v>0</v>
      </c>
      <c r="AD70" s="305">
        <f t="shared" si="42"/>
        <v>0</v>
      </c>
      <c r="AF70" s="305">
        <f t="shared" ref="AF70:AL70" si="43">SUM(AF37:AF46)-AF47</f>
        <v>0</v>
      </c>
      <c r="AG70" s="305">
        <f t="shared" si="43"/>
        <v>0</v>
      </c>
      <c r="AH70" s="305">
        <f t="shared" si="43"/>
        <v>0</v>
      </c>
      <c r="AI70" s="305">
        <f t="shared" si="43"/>
        <v>0</v>
      </c>
      <c r="AJ70" s="305">
        <f t="shared" si="43"/>
        <v>0</v>
      </c>
      <c r="AK70" s="305">
        <f t="shared" si="43"/>
        <v>0</v>
      </c>
      <c r="AL70" s="305">
        <f t="shared" si="43"/>
        <v>0</v>
      </c>
      <c r="AN70" s="305">
        <f t="shared" ref="AN70:AT70" si="44">SUM(AN37:AN46)-AN47</f>
        <v>0</v>
      </c>
      <c r="AO70" s="305">
        <f t="shared" si="44"/>
        <v>0</v>
      </c>
      <c r="AP70" s="305">
        <f t="shared" si="44"/>
        <v>0</v>
      </c>
      <c r="AQ70" s="305">
        <f t="shared" si="44"/>
        <v>0</v>
      </c>
      <c r="AR70" s="305">
        <f t="shared" si="44"/>
        <v>0</v>
      </c>
      <c r="AS70" s="305">
        <f t="shared" si="44"/>
        <v>0</v>
      </c>
      <c r="AT70" s="305">
        <f t="shared" si="44"/>
        <v>0</v>
      </c>
      <c r="AV70" s="305">
        <f t="shared" ref="AV70:BB70" si="45">SUM(AV37:AV46)-AV47</f>
        <v>0</v>
      </c>
      <c r="AW70" s="305">
        <f t="shared" si="45"/>
        <v>0</v>
      </c>
      <c r="AX70" s="305">
        <f t="shared" si="45"/>
        <v>0</v>
      </c>
      <c r="AY70" s="305">
        <f t="shared" si="45"/>
        <v>0</v>
      </c>
      <c r="AZ70" s="305">
        <f t="shared" si="45"/>
        <v>0</v>
      </c>
      <c r="BA70" s="305">
        <f t="shared" si="45"/>
        <v>0</v>
      </c>
      <c r="BB70" s="305">
        <f t="shared" si="45"/>
        <v>0</v>
      </c>
      <c r="BD70" s="305">
        <f t="shared" ref="BD70:BJ70" si="46">SUM(BD37:BD46)-BD47</f>
        <v>0</v>
      </c>
      <c r="BE70" s="305">
        <f t="shared" si="46"/>
        <v>0</v>
      </c>
      <c r="BF70" s="305">
        <f t="shared" si="46"/>
        <v>0</v>
      </c>
      <c r="BG70" s="305">
        <f t="shared" si="46"/>
        <v>0</v>
      </c>
      <c r="BH70" s="305">
        <f t="shared" si="46"/>
        <v>0</v>
      </c>
      <c r="BI70" s="305">
        <f t="shared" si="46"/>
        <v>0</v>
      </c>
      <c r="BJ70" s="305">
        <f t="shared" si="46"/>
        <v>0</v>
      </c>
      <c r="BL70" s="305">
        <f t="shared" ref="BL70:BR70" si="47">SUM(BL37:BL46)-BL47</f>
        <v>0</v>
      </c>
      <c r="BM70" s="305">
        <f t="shared" si="47"/>
        <v>0</v>
      </c>
      <c r="BN70" s="305">
        <f t="shared" si="47"/>
        <v>0</v>
      </c>
      <c r="BO70" s="305">
        <f t="shared" si="47"/>
        <v>0</v>
      </c>
      <c r="BP70" s="305">
        <f t="shared" si="47"/>
        <v>0</v>
      </c>
      <c r="BQ70" s="305">
        <f t="shared" si="47"/>
        <v>0</v>
      </c>
      <c r="BR70" s="305">
        <f t="shared" si="47"/>
        <v>0</v>
      </c>
    </row>
    <row r="71" spans="1:70" s="100" customFormat="1" x14ac:dyDescent="0.3">
      <c r="A71" s="306" t="s">
        <v>42</v>
      </c>
      <c r="D71" s="305">
        <f t="shared" ref="D71:E71" si="48">SUM(D52:D53)-D54</f>
        <v>0</v>
      </c>
      <c r="E71" s="305">
        <f t="shared" si="48"/>
        <v>0</v>
      </c>
      <c r="F71" s="305">
        <f t="shared" ref="F71" si="49">SUM(F52:F53)-F54</f>
        <v>0</v>
      </c>
      <c r="H71" s="305">
        <f t="shared" ref="H71:N71" si="50">SUM(H52:H53)-H54</f>
        <v>0</v>
      </c>
      <c r="I71" s="305">
        <f t="shared" si="50"/>
        <v>0</v>
      </c>
      <c r="J71" s="305">
        <f t="shared" si="50"/>
        <v>0</v>
      </c>
      <c r="K71" s="305">
        <f t="shared" si="50"/>
        <v>0</v>
      </c>
      <c r="L71" s="305">
        <f t="shared" si="50"/>
        <v>0</v>
      </c>
      <c r="M71" s="305">
        <f t="shared" si="50"/>
        <v>0</v>
      </c>
      <c r="N71" s="305">
        <f t="shared" si="50"/>
        <v>0</v>
      </c>
      <c r="P71" s="305">
        <f t="shared" ref="P71:V71" si="51">SUM(P52:P53)-P54</f>
        <v>0</v>
      </c>
      <c r="Q71" s="305">
        <f t="shared" si="51"/>
        <v>0</v>
      </c>
      <c r="R71" s="305">
        <f t="shared" si="51"/>
        <v>0</v>
      </c>
      <c r="S71" s="305">
        <f t="shared" si="51"/>
        <v>0</v>
      </c>
      <c r="T71" s="305">
        <f t="shared" si="51"/>
        <v>0</v>
      </c>
      <c r="U71" s="305">
        <f t="shared" si="51"/>
        <v>0</v>
      </c>
      <c r="V71" s="305">
        <f t="shared" si="51"/>
        <v>0</v>
      </c>
      <c r="X71" s="305">
        <f t="shared" ref="X71:AD71" si="52">SUM(X52:X53)-X54</f>
        <v>0</v>
      </c>
      <c r="Y71" s="305">
        <f t="shared" si="52"/>
        <v>0</v>
      </c>
      <c r="Z71" s="305">
        <f t="shared" si="52"/>
        <v>0</v>
      </c>
      <c r="AA71" s="305">
        <f t="shared" si="52"/>
        <v>0</v>
      </c>
      <c r="AB71" s="305">
        <f t="shared" si="52"/>
        <v>0</v>
      </c>
      <c r="AC71" s="305">
        <f t="shared" si="52"/>
        <v>0</v>
      </c>
      <c r="AD71" s="305">
        <f t="shared" si="52"/>
        <v>0</v>
      </c>
      <c r="AF71" s="305">
        <f t="shared" ref="AF71:AL71" si="53">SUM(AF52:AF53)-AF54</f>
        <v>0</v>
      </c>
      <c r="AG71" s="305">
        <f t="shared" si="53"/>
        <v>0</v>
      </c>
      <c r="AH71" s="305">
        <f t="shared" si="53"/>
        <v>0</v>
      </c>
      <c r="AI71" s="305">
        <f t="shared" si="53"/>
        <v>0</v>
      </c>
      <c r="AJ71" s="305">
        <f t="shared" si="53"/>
        <v>0</v>
      </c>
      <c r="AK71" s="305">
        <f t="shared" si="53"/>
        <v>0</v>
      </c>
      <c r="AL71" s="305">
        <f t="shared" si="53"/>
        <v>0</v>
      </c>
      <c r="AN71" s="305">
        <f t="shared" ref="AN71:AT71" si="54">SUM(AN52:AN53)-AN54</f>
        <v>0</v>
      </c>
      <c r="AO71" s="305">
        <f t="shared" si="54"/>
        <v>0</v>
      </c>
      <c r="AP71" s="305">
        <f t="shared" si="54"/>
        <v>0</v>
      </c>
      <c r="AQ71" s="305">
        <f t="shared" si="54"/>
        <v>0</v>
      </c>
      <c r="AR71" s="305">
        <f t="shared" si="54"/>
        <v>0</v>
      </c>
      <c r="AS71" s="305">
        <f t="shared" si="54"/>
        <v>0</v>
      </c>
      <c r="AT71" s="305">
        <f t="shared" si="54"/>
        <v>0</v>
      </c>
      <c r="AV71" s="305">
        <f t="shared" ref="AV71:BB71" si="55">SUM(AV52:AV53)-AV54</f>
        <v>0</v>
      </c>
      <c r="AW71" s="305">
        <f t="shared" si="55"/>
        <v>0</v>
      </c>
      <c r="AX71" s="305">
        <f t="shared" si="55"/>
        <v>0</v>
      </c>
      <c r="AY71" s="305">
        <f t="shared" si="55"/>
        <v>0</v>
      </c>
      <c r="AZ71" s="305">
        <f t="shared" si="55"/>
        <v>0</v>
      </c>
      <c r="BA71" s="305">
        <f t="shared" si="55"/>
        <v>0</v>
      </c>
      <c r="BB71" s="305">
        <f t="shared" si="55"/>
        <v>0</v>
      </c>
      <c r="BD71" s="305">
        <f t="shared" ref="BD71:BJ71" si="56">SUM(BD52:BD53)-BD54</f>
        <v>0</v>
      </c>
      <c r="BE71" s="305">
        <f t="shared" si="56"/>
        <v>0</v>
      </c>
      <c r="BF71" s="305">
        <f t="shared" si="56"/>
        <v>0</v>
      </c>
      <c r="BG71" s="305">
        <f t="shared" si="56"/>
        <v>0</v>
      </c>
      <c r="BH71" s="305">
        <f t="shared" si="56"/>
        <v>0</v>
      </c>
      <c r="BI71" s="305">
        <f t="shared" si="56"/>
        <v>0</v>
      </c>
      <c r="BJ71" s="305">
        <f t="shared" si="56"/>
        <v>0</v>
      </c>
      <c r="BL71" s="305">
        <f t="shared" ref="BL71:BR71" si="57">SUM(BL52:BL53)-BL54</f>
        <v>0</v>
      </c>
      <c r="BM71" s="305">
        <f t="shared" si="57"/>
        <v>0</v>
      </c>
      <c r="BN71" s="305">
        <f t="shared" si="57"/>
        <v>0</v>
      </c>
      <c r="BO71" s="305">
        <f t="shared" si="57"/>
        <v>0</v>
      </c>
      <c r="BP71" s="305">
        <f t="shared" si="57"/>
        <v>0</v>
      </c>
      <c r="BQ71" s="305">
        <f t="shared" si="57"/>
        <v>0</v>
      </c>
      <c r="BR71" s="305">
        <f t="shared" si="57"/>
        <v>0</v>
      </c>
    </row>
    <row r="72" spans="1:70" s="100" customFormat="1" x14ac:dyDescent="0.3">
      <c r="A72" s="306" t="s">
        <v>43</v>
      </c>
      <c r="D72" s="305">
        <f t="shared" ref="D72:E72" si="58">D50-D54-D56</f>
        <v>0</v>
      </c>
      <c r="E72" s="305">
        <f t="shared" si="58"/>
        <v>0.26598000018566381</v>
      </c>
      <c r="F72" s="305">
        <f t="shared" ref="F72" si="59">F50-F54-F56</f>
        <v>0</v>
      </c>
      <c r="H72" s="305">
        <f t="shared" ref="H72:N72" si="60">H50-H54-H56</f>
        <v>0</v>
      </c>
      <c r="I72" s="305">
        <f t="shared" si="60"/>
        <v>0</v>
      </c>
      <c r="J72" s="305">
        <f t="shared" si="60"/>
        <v>0</v>
      </c>
      <c r="K72" s="305">
        <f t="shared" si="60"/>
        <v>0</v>
      </c>
      <c r="L72" s="305">
        <f t="shared" si="60"/>
        <v>0</v>
      </c>
      <c r="M72" s="305">
        <f t="shared" si="60"/>
        <v>0</v>
      </c>
      <c r="N72" s="305">
        <f t="shared" si="60"/>
        <v>0</v>
      </c>
      <c r="P72" s="305">
        <f t="shared" ref="P72:V72" si="61">P50-P54-P56</f>
        <v>0</v>
      </c>
      <c r="Q72" s="305">
        <f t="shared" si="61"/>
        <v>0</v>
      </c>
      <c r="R72" s="305">
        <f t="shared" si="61"/>
        <v>0</v>
      </c>
      <c r="S72" s="305">
        <f t="shared" si="61"/>
        <v>0</v>
      </c>
      <c r="T72" s="305">
        <f t="shared" si="61"/>
        <v>0</v>
      </c>
      <c r="U72" s="305">
        <f t="shared" si="61"/>
        <v>0</v>
      </c>
      <c r="V72" s="305">
        <f t="shared" si="61"/>
        <v>0</v>
      </c>
      <c r="X72" s="305">
        <f t="shared" ref="X72:AD72" si="62">X50-X54-X56</f>
        <v>0</v>
      </c>
      <c r="Y72" s="305">
        <f t="shared" si="62"/>
        <v>0</v>
      </c>
      <c r="Z72" s="305">
        <f t="shared" si="62"/>
        <v>0</v>
      </c>
      <c r="AA72" s="305">
        <f t="shared" si="62"/>
        <v>0</v>
      </c>
      <c r="AB72" s="305">
        <f t="shared" si="62"/>
        <v>0</v>
      </c>
      <c r="AC72" s="305">
        <f t="shared" si="62"/>
        <v>0</v>
      </c>
      <c r="AD72" s="305">
        <f t="shared" si="62"/>
        <v>0</v>
      </c>
      <c r="AF72" s="305">
        <f t="shared" ref="AF72:AL72" si="63">AF50-AF54-AF56</f>
        <v>0</v>
      </c>
      <c r="AG72" s="305">
        <f t="shared" si="63"/>
        <v>0</v>
      </c>
      <c r="AH72" s="305">
        <f t="shared" si="63"/>
        <v>0</v>
      </c>
      <c r="AI72" s="305">
        <f t="shared" si="63"/>
        <v>0</v>
      </c>
      <c r="AJ72" s="305">
        <f t="shared" si="63"/>
        <v>0</v>
      </c>
      <c r="AK72" s="305">
        <f t="shared" si="63"/>
        <v>0</v>
      </c>
      <c r="AL72" s="305">
        <f t="shared" si="63"/>
        <v>0</v>
      </c>
      <c r="AN72" s="305">
        <f t="shared" ref="AN72:AT72" si="64">AN50-AN54-AN56</f>
        <v>0</v>
      </c>
      <c r="AO72" s="305">
        <f t="shared" si="64"/>
        <v>0</v>
      </c>
      <c r="AP72" s="305">
        <f t="shared" si="64"/>
        <v>0</v>
      </c>
      <c r="AQ72" s="305">
        <f t="shared" si="64"/>
        <v>0</v>
      </c>
      <c r="AR72" s="305">
        <f t="shared" si="64"/>
        <v>0</v>
      </c>
      <c r="AS72" s="305">
        <f t="shared" si="64"/>
        <v>0</v>
      </c>
      <c r="AT72" s="305">
        <f t="shared" si="64"/>
        <v>0</v>
      </c>
      <c r="AV72" s="305">
        <f t="shared" ref="AV72:BB72" si="65">AV50-AV54-AV56</f>
        <v>0</v>
      </c>
      <c r="AW72" s="305">
        <f t="shared" si="65"/>
        <v>0</v>
      </c>
      <c r="AX72" s="305">
        <f t="shared" si="65"/>
        <v>0</v>
      </c>
      <c r="AY72" s="305">
        <f t="shared" si="65"/>
        <v>0</v>
      </c>
      <c r="AZ72" s="305">
        <f t="shared" si="65"/>
        <v>0</v>
      </c>
      <c r="BA72" s="305">
        <f t="shared" si="65"/>
        <v>0</v>
      </c>
      <c r="BB72" s="305">
        <f t="shared" si="65"/>
        <v>0</v>
      </c>
      <c r="BD72" s="305">
        <f t="shared" ref="BD72:BJ72" si="66">BD50-BD54-BD56</f>
        <v>0</v>
      </c>
      <c r="BE72" s="305">
        <f t="shared" si="66"/>
        <v>0</v>
      </c>
      <c r="BF72" s="305">
        <f t="shared" si="66"/>
        <v>0</v>
      </c>
      <c r="BG72" s="305">
        <f t="shared" si="66"/>
        <v>0</v>
      </c>
      <c r="BH72" s="305">
        <f t="shared" si="66"/>
        <v>0</v>
      </c>
      <c r="BI72" s="305">
        <f t="shared" si="66"/>
        <v>0</v>
      </c>
      <c r="BJ72" s="305">
        <f t="shared" si="66"/>
        <v>0</v>
      </c>
      <c r="BL72" s="305">
        <f t="shared" ref="BL72:BR72" si="67">BL50-BL54-BL56</f>
        <v>0</v>
      </c>
      <c r="BM72" s="305">
        <f t="shared" si="67"/>
        <v>0</v>
      </c>
      <c r="BN72" s="305">
        <f t="shared" si="67"/>
        <v>0</v>
      </c>
      <c r="BO72" s="305">
        <f t="shared" si="67"/>
        <v>0</v>
      </c>
      <c r="BP72" s="305">
        <f t="shared" si="67"/>
        <v>0</v>
      </c>
      <c r="BQ72" s="305">
        <f t="shared" si="67"/>
        <v>0</v>
      </c>
      <c r="BR72" s="305">
        <f t="shared" si="67"/>
        <v>0</v>
      </c>
    </row>
  </sheetData>
  <mergeCells count="9">
    <mergeCell ref="BL15:BR15"/>
    <mergeCell ref="AV15:BB15"/>
    <mergeCell ref="AN15:AT15"/>
    <mergeCell ref="AF15:AL15"/>
    <mergeCell ref="D15:F15"/>
    <mergeCell ref="H15:N15"/>
    <mergeCell ref="P15:V15"/>
    <mergeCell ref="X15:AD15"/>
    <mergeCell ref="BD15:BJ15"/>
  </mergeCells>
  <pageMargins left="0.7" right="0.7" top="0.75" bottom="0.75" header="0.3" footer="0.3"/>
  <pageSetup scale="4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BD66"/>
  <sheetViews>
    <sheetView workbookViewId="0">
      <pane xSplit="1" ySplit="10" topLeftCell="B21" activePane="bottomRight" state="frozen"/>
      <selection activeCell="B9" sqref="B9"/>
      <selection pane="topRight" activeCell="B9" sqref="B9"/>
      <selection pane="bottomLeft" activeCell="B9" sqref="B9"/>
      <selection pane="bottomRight" activeCell="F31" sqref="F31"/>
    </sheetView>
  </sheetViews>
  <sheetFormatPr defaultColWidth="9.109375" defaultRowHeight="14.4" outlineLevelRow="1" x14ac:dyDescent="0.3"/>
  <cols>
    <col min="1" max="1" width="40.109375" style="4" customWidth="1"/>
    <col min="2" max="2" width="9" style="4" customWidth="1"/>
    <col min="3" max="3" width="2.33203125" style="4" customWidth="1"/>
    <col min="4" max="6" width="13.44140625" style="4" customWidth="1"/>
    <col min="7" max="7" width="3.109375" style="4" customWidth="1"/>
    <col min="8" max="14" width="9.6640625" style="4" customWidth="1"/>
    <col min="15" max="15" width="3.109375" style="4" customWidth="1"/>
    <col min="16" max="22" width="11.6640625" style="4" customWidth="1"/>
    <col min="23" max="23" width="3.44140625" style="4" customWidth="1"/>
    <col min="24" max="26" width="9" style="4" customWidth="1"/>
    <col min="27" max="27" width="9.6640625" style="4" bestFit="1" customWidth="1"/>
    <col min="28" max="28" width="9" style="4" customWidth="1"/>
    <col min="29" max="29" width="9.6640625" style="4" bestFit="1" customWidth="1"/>
    <col min="30" max="30" width="9" style="4" customWidth="1"/>
    <col min="31" max="31" width="3.33203125" style="4" customWidth="1"/>
    <col min="32" max="36" width="9" style="4" customWidth="1"/>
    <col min="37" max="37" width="9.6640625" style="4" bestFit="1" customWidth="1"/>
    <col min="38" max="38" width="9" style="4" customWidth="1"/>
    <col min="39" max="39" width="3.44140625" style="4" customWidth="1"/>
    <col min="40" max="42" width="9" style="4" customWidth="1"/>
    <col min="43" max="43" width="9.6640625" style="4" bestFit="1" customWidth="1"/>
    <col min="44" max="44" width="9" style="4" customWidth="1"/>
    <col min="45" max="45" width="9.6640625" style="4" bestFit="1" customWidth="1"/>
    <col min="46" max="46" width="9" style="4" customWidth="1"/>
    <col min="47" max="47" width="3.44140625" style="4" customWidth="1"/>
    <col min="48" max="50" width="11.33203125" style="4" customWidth="1"/>
    <col min="51" max="16384" width="9.109375" style="4"/>
  </cols>
  <sheetData>
    <row r="1" spans="1:50" x14ac:dyDescent="0.3">
      <c r="A1" s="219" t="s">
        <v>92</v>
      </c>
      <c r="B1" s="80">
        <v>408.2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9"/>
      <c r="AX1" s="9"/>
    </row>
    <row r="2" spans="1:50" x14ac:dyDescent="0.3">
      <c r="A2" s="5" t="s">
        <v>45</v>
      </c>
      <c r="B2" s="223">
        <v>223.4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</row>
    <row r="3" spans="1:50" ht="15" customHeight="1" x14ac:dyDescent="0.3">
      <c r="A3" s="43" t="s">
        <v>46</v>
      </c>
      <c r="B3" s="223">
        <v>5.6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</row>
    <row r="4" spans="1:50" s="14" customFormat="1" ht="15" customHeight="1" thickBot="1" x14ac:dyDescent="0.35">
      <c r="A4" s="15" t="s">
        <v>47</v>
      </c>
      <c r="B4" s="236">
        <v>179.2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</row>
    <row r="5" spans="1:50" s="14" customFormat="1" x14ac:dyDescent="0.3">
      <c r="A5" s="89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</row>
    <row r="6" spans="1:50" s="14" customFormat="1" x14ac:dyDescent="0.3">
      <c r="A6" s="89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</row>
    <row r="7" spans="1:50" s="14" customFormat="1" x14ac:dyDescent="0.3">
      <c r="A7" s="89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7"/>
    </row>
    <row r="8" spans="1:50" ht="15" thickBot="1" x14ac:dyDescent="0.35">
      <c r="A8" s="89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</row>
    <row r="9" spans="1:50" ht="15" thickBot="1" x14ac:dyDescent="0.35">
      <c r="A9" s="89"/>
      <c r="B9" s="237"/>
      <c r="C9" s="237"/>
      <c r="D9" s="639">
        <v>2022</v>
      </c>
      <c r="E9" s="640"/>
      <c r="F9" s="641"/>
      <c r="G9" s="237"/>
      <c r="H9" s="639">
        <v>2021</v>
      </c>
      <c r="I9" s="640"/>
      <c r="J9" s="640"/>
      <c r="K9" s="640"/>
      <c r="L9" s="640"/>
      <c r="M9" s="640"/>
      <c r="N9" s="641"/>
      <c r="O9" s="237"/>
      <c r="P9" s="636">
        <v>2020</v>
      </c>
      <c r="Q9" s="637"/>
      <c r="R9" s="637"/>
      <c r="S9" s="637"/>
      <c r="T9" s="637"/>
      <c r="U9" s="637"/>
      <c r="V9" s="638"/>
      <c r="W9" s="237"/>
      <c r="X9" s="621">
        <v>2019</v>
      </c>
      <c r="Y9" s="622"/>
      <c r="Z9" s="622"/>
      <c r="AA9" s="622"/>
      <c r="AB9" s="622"/>
      <c r="AC9" s="622"/>
      <c r="AD9" s="623"/>
      <c r="AE9" s="237"/>
      <c r="AF9" s="621">
        <v>2018</v>
      </c>
      <c r="AG9" s="622"/>
      <c r="AH9" s="622"/>
      <c r="AI9" s="622"/>
      <c r="AJ9" s="622"/>
      <c r="AK9" s="622"/>
      <c r="AL9" s="623"/>
      <c r="AM9" s="237"/>
      <c r="AN9" s="621">
        <v>2017</v>
      </c>
      <c r="AO9" s="622"/>
      <c r="AP9" s="622"/>
      <c r="AQ9" s="622"/>
      <c r="AR9" s="622"/>
      <c r="AS9" s="622"/>
      <c r="AT9" s="623"/>
      <c r="AU9" s="237"/>
      <c r="AV9" s="621">
        <v>2016</v>
      </c>
      <c r="AW9" s="622"/>
      <c r="AX9" s="623"/>
    </row>
    <row r="10" spans="1:50" s="170" customFormat="1" x14ac:dyDescent="0.3">
      <c r="A10" s="89"/>
      <c r="B10" s="10"/>
      <c r="C10" s="10"/>
      <c r="D10" s="77" t="s">
        <v>3</v>
      </c>
      <c r="E10" s="442" t="s">
        <v>4</v>
      </c>
      <c r="F10" s="13" t="s">
        <v>5</v>
      </c>
      <c r="G10" s="10"/>
      <c r="H10" s="77" t="s">
        <v>3</v>
      </c>
      <c r="I10" s="442" t="s">
        <v>4</v>
      </c>
      <c r="J10" s="442" t="s">
        <v>5</v>
      </c>
      <c r="K10" s="442" t="s">
        <v>6</v>
      </c>
      <c r="L10" s="442" t="s">
        <v>7</v>
      </c>
      <c r="M10" s="442" t="s">
        <v>8</v>
      </c>
      <c r="N10" s="13" t="s">
        <v>9</v>
      </c>
      <c r="O10" s="10"/>
      <c r="P10" s="77" t="s">
        <v>3</v>
      </c>
      <c r="Q10" s="442" t="s">
        <v>4</v>
      </c>
      <c r="R10" s="442" t="s">
        <v>5</v>
      </c>
      <c r="S10" s="442" t="s">
        <v>6</v>
      </c>
      <c r="T10" s="442" t="s">
        <v>7</v>
      </c>
      <c r="U10" s="442" t="s">
        <v>8</v>
      </c>
      <c r="V10" s="13" t="s">
        <v>9</v>
      </c>
      <c r="W10" s="10"/>
      <c r="X10" s="77" t="s">
        <v>3</v>
      </c>
      <c r="Y10" s="10" t="s">
        <v>4</v>
      </c>
      <c r="Z10" s="10" t="s">
        <v>5</v>
      </c>
      <c r="AA10" s="10" t="s">
        <v>6</v>
      </c>
      <c r="AB10" s="10" t="s">
        <v>7</v>
      </c>
      <c r="AC10" s="10" t="s">
        <v>8</v>
      </c>
      <c r="AD10" s="13" t="s">
        <v>9</v>
      </c>
      <c r="AE10" s="10"/>
      <c r="AF10" s="77" t="s">
        <v>3</v>
      </c>
      <c r="AG10" s="10" t="s">
        <v>4</v>
      </c>
      <c r="AH10" s="10" t="s">
        <v>5</v>
      </c>
      <c r="AI10" s="10" t="s">
        <v>6</v>
      </c>
      <c r="AJ10" s="10" t="s">
        <v>7</v>
      </c>
      <c r="AK10" s="10" t="s">
        <v>8</v>
      </c>
      <c r="AL10" s="13" t="s">
        <v>9</v>
      </c>
      <c r="AM10" s="10"/>
      <c r="AN10" s="77" t="s">
        <v>3</v>
      </c>
      <c r="AO10" s="10" t="s">
        <v>4</v>
      </c>
      <c r="AP10" s="10" t="s">
        <v>5</v>
      </c>
      <c r="AQ10" s="10" t="s">
        <v>6</v>
      </c>
      <c r="AR10" s="10" t="s">
        <v>7</v>
      </c>
      <c r="AS10" s="10" t="s">
        <v>8</v>
      </c>
      <c r="AT10" s="13" t="s">
        <v>9</v>
      </c>
      <c r="AU10" s="10"/>
      <c r="AV10" s="77" t="s">
        <v>7</v>
      </c>
      <c r="AW10" s="10" t="s">
        <v>8</v>
      </c>
      <c r="AX10" s="13" t="s">
        <v>9</v>
      </c>
    </row>
    <row r="11" spans="1:50" x14ac:dyDescent="0.3">
      <c r="A11" s="89"/>
      <c r="B11" s="22"/>
      <c r="C11" s="22"/>
      <c r="D11" s="24"/>
      <c r="E11" s="443"/>
      <c r="F11" s="23"/>
      <c r="G11" s="22"/>
      <c r="H11" s="24"/>
      <c r="I11" s="443"/>
      <c r="J11" s="443"/>
      <c r="K11" s="443"/>
      <c r="L11" s="443"/>
      <c r="M11" s="443"/>
      <c r="N11" s="23"/>
      <c r="O11" s="22"/>
      <c r="P11" s="24"/>
      <c r="Q11" s="443"/>
      <c r="R11" s="443"/>
      <c r="S11" s="443"/>
      <c r="T11" s="443"/>
      <c r="U11" s="443"/>
      <c r="V11" s="23"/>
      <c r="W11" s="22"/>
      <c r="X11" s="24"/>
      <c r="Y11" s="22"/>
      <c r="Z11" s="22"/>
      <c r="AA11" s="22"/>
      <c r="AB11" s="22"/>
      <c r="AC11" s="22"/>
      <c r="AD11" s="23"/>
      <c r="AE11" s="22"/>
      <c r="AF11" s="24"/>
      <c r="AG11" s="22"/>
      <c r="AH11" s="22"/>
      <c r="AI11" s="22"/>
      <c r="AJ11" s="22"/>
      <c r="AK11" s="22"/>
      <c r="AL11" s="23"/>
      <c r="AM11" s="22"/>
      <c r="AN11" s="24"/>
      <c r="AO11" s="22"/>
      <c r="AP11" s="22"/>
      <c r="AQ11" s="22"/>
      <c r="AR11" s="22"/>
      <c r="AS11" s="22"/>
      <c r="AT11" s="23"/>
      <c r="AU11" s="22"/>
      <c r="AV11" s="84"/>
      <c r="AW11" s="37"/>
      <c r="AX11" s="38"/>
    </row>
    <row r="12" spans="1:50" s="14" customFormat="1" x14ac:dyDescent="0.3">
      <c r="A12" s="89" t="s">
        <v>10</v>
      </c>
      <c r="B12" s="20"/>
      <c r="C12" s="20"/>
      <c r="D12" s="25">
        <v>104023</v>
      </c>
      <c r="E12" s="444">
        <f>F12-D12</f>
        <v>120048</v>
      </c>
      <c r="F12" s="21">
        <v>224071</v>
      </c>
      <c r="G12" s="20"/>
      <c r="H12" s="25">
        <v>99877</v>
      </c>
      <c r="I12" s="444">
        <v>110033</v>
      </c>
      <c r="J12" s="444">
        <v>209910</v>
      </c>
      <c r="K12" s="444">
        <v>111099</v>
      </c>
      <c r="L12" s="444">
        <v>321009</v>
      </c>
      <c r="M12" s="444">
        <f>N12-L12</f>
        <v>123954</v>
      </c>
      <c r="N12" s="21">
        <v>444963</v>
      </c>
      <c r="O12" s="20"/>
      <c r="P12" s="25">
        <v>95780</v>
      </c>
      <c r="Q12" s="444">
        <v>87635</v>
      </c>
      <c r="R12" s="444">
        <v>183415</v>
      </c>
      <c r="S12" s="444">
        <v>98407</v>
      </c>
      <c r="T12" s="444">
        <v>281822</v>
      </c>
      <c r="U12" s="444">
        <v>119284</v>
      </c>
      <c r="V12" s="21">
        <v>401106</v>
      </c>
      <c r="W12" s="20"/>
      <c r="X12" s="25">
        <v>88089</v>
      </c>
      <c r="Y12" s="20">
        <v>92836</v>
      </c>
      <c r="Z12" s="20">
        <v>180925</v>
      </c>
      <c r="AA12" s="20">
        <v>98053</v>
      </c>
      <c r="AB12" s="20">
        <v>278978</v>
      </c>
      <c r="AC12" s="20">
        <v>109667</v>
      </c>
      <c r="AD12" s="21">
        <v>388645</v>
      </c>
      <c r="AE12" s="20"/>
      <c r="AF12" s="25">
        <v>83957</v>
      </c>
      <c r="AG12" s="20">
        <v>84723</v>
      </c>
      <c r="AH12" s="20">
        <v>168680</v>
      </c>
      <c r="AI12" s="20">
        <v>83342</v>
      </c>
      <c r="AJ12" s="20">
        <v>252022</v>
      </c>
      <c r="AK12" s="20">
        <v>95899</v>
      </c>
      <c r="AL12" s="21">
        <v>347921</v>
      </c>
      <c r="AM12" s="20"/>
      <c r="AN12" s="25">
        <v>78513</v>
      </c>
      <c r="AO12" s="20">
        <v>77953</v>
      </c>
      <c r="AP12" s="20">
        <v>156466</v>
      </c>
      <c r="AQ12" s="20">
        <v>72005</v>
      </c>
      <c r="AR12" s="20">
        <v>228471</v>
      </c>
      <c r="AS12" s="20">
        <v>81528</v>
      </c>
      <c r="AT12" s="21">
        <v>309999</v>
      </c>
      <c r="AU12" s="20"/>
      <c r="AV12" s="85">
        <v>27203</v>
      </c>
      <c r="AW12" s="40">
        <v>82589</v>
      </c>
      <c r="AX12" s="41">
        <v>109792</v>
      </c>
    </row>
    <row r="13" spans="1:50" s="208" customFormat="1" x14ac:dyDescent="0.3">
      <c r="A13" s="89" t="s">
        <v>11</v>
      </c>
      <c r="B13" s="320"/>
      <c r="C13" s="320"/>
      <c r="D13" s="321">
        <v>49843</v>
      </c>
      <c r="E13" s="445">
        <f t="shared" ref="E13:E41" si="0">F13-D13</f>
        <v>54944</v>
      </c>
      <c r="F13" s="323">
        <v>104787</v>
      </c>
      <c r="G13" s="320"/>
      <c r="H13" s="321">
        <v>47803</v>
      </c>
      <c r="I13" s="445">
        <v>51392</v>
      </c>
      <c r="J13" s="445">
        <v>99195</v>
      </c>
      <c r="K13" s="445">
        <v>51766</v>
      </c>
      <c r="L13" s="445">
        <v>150961</v>
      </c>
      <c r="M13" s="445">
        <f t="shared" ref="M13:M40" si="1">N13-L13</f>
        <v>58714</v>
      </c>
      <c r="N13" s="323">
        <v>209675</v>
      </c>
      <c r="O13" s="320"/>
      <c r="P13" s="321">
        <v>48524</v>
      </c>
      <c r="Q13" s="445">
        <v>43314</v>
      </c>
      <c r="R13" s="445">
        <v>91838</v>
      </c>
      <c r="S13" s="445">
        <v>47142</v>
      </c>
      <c r="T13" s="445">
        <v>138980</v>
      </c>
      <c r="U13" s="445">
        <v>59881</v>
      </c>
      <c r="V13" s="323">
        <v>198861</v>
      </c>
      <c r="W13" s="320"/>
      <c r="X13" s="321">
        <v>45144</v>
      </c>
      <c r="Y13" s="320">
        <v>47361</v>
      </c>
      <c r="Z13" s="320">
        <v>92505</v>
      </c>
      <c r="AA13" s="320">
        <v>49849</v>
      </c>
      <c r="AB13" s="320">
        <v>142354</v>
      </c>
      <c r="AC13" s="320">
        <v>54697</v>
      </c>
      <c r="AD13" s="323">
        <v>197051</v>
      </c>
      <c r="AE13" s="320"/>
      <c r="AF13" s="321">
        <v>45406</v>
      </c>
      <c r="AG13" s="320">
        <v>44049</v>
      </c>
      <c r="AH13" s="320">
        <v>89455</v>
      </c>
      <c r="AI13" s="320">
        <v>43373</v>
      </c>
      <c r="AJ13" s="320">
        <v>132828</v>
      </c>
      <c r="AK13" s="320">
        <v>54295</v>
      </c>
      <c r="AL13" s="323">
        <v>187123</v>
      </c>
      <c r="AM13" s="320"/>
      <c r="AN13" s="321">
        <v>54663</v>
      </c>
      <c r="AO13" s="320">
        <v>49475</v>
      </c>
      <c r="AP13" s="320">
        <v>104138</v>
      </c>
      <c r="AQ13" s="320">
        <v>37452</v>
      </c>
      <c r="AR13" s="320">
        <v>141590</v>
      </c>
      <c r="AS13" s="320">
        <v>40702</v>
      </c>
      <c r="AT13" s="323">
        <v>182292</v>
      </c>
      <c r="AU13" s="320"/>
      <c r="AV13" s="229">
        <v>20192</v>
      </c>
      <c r="AW13" s="230">
        <v>58599</v>
      </c>
      <c r="AX13" s="231">
        <v>78791</v>
      </c>
    </row>
    <row r="14" spans="1:50" s="14" customFormat="1" x14ac:dyDescent="0.3">
      <c r="A14" s="89" t="s">
        <v>12</v>
      </c>
      <c r="B14" s="20"/>
      <c r="C14" s="20"/>
      <c r="D14" s="25">
        <f>D12-D13</f>
        <v>54180</v>
      </c>
      <c r="E14" s="444">
        <f t="shared" si="0"/>
        <v>65104</v>
      </c>
      <c r="F14" s="21">
        <v>119284</v>
      </c>
      <c r="G14" s="20"/>
      <c r="H14" s="25">
        <v>52074</v>
      </c>
      <c r="I14" s="444">
        <v>58641</v>
      </c>
      <c r="J14" s="444">
        <v>110715</v>
      </c>
      <c r="K14" s="444">
        <v>59333</v>
      </c>
      <c r="L14" s="444">
        <v>170048</v>
      </c>
      <c r="M14" s="444">
        <f t="shared" si="1"/>
        <v>65240</v>
      </c>
      <c r="N14" s="21">
        <f>N12-N13</f>
        <v>235288</v>
      </c>
      <c r="O14" s="20"/>
      <c r="P14" s="25">
        <v>47256</v>
      </c>
      <c r="Q14" s="444">
        <v>44321</v>
      </c>
      <c r="R14" s="444">
        <v>91577</v>
      </c>
      <c r="S14" s="444">
        <v>51265</v>
      </c>
      <c r="T14" s="444">
        <v>142842</v>
      </c>
      <c r="U14" s="444">
        <v>59403</v>
      </c>
      <c r="V14" s="21">
        <v>202245</v>
      </c>
      <c r="W14" s="20"/>
      <c r="X14" s="25">
        <v>42945</v>
      </c>
      <c r="Y14" s="20">
        <v>45475</v>
      </c>
      <c r="Z14" s="20">
        <v>88420</v>
      </c>
      <c r="AA14" s="20">
        <v>48204</v>
      </c>
      <c r="AB14" s="20">
        <v>136624</v>
      </c>
      <c r="AC14" s="20">
        <v>54970</v>
      </c>
      <c r="AD14" s="21">
        <v>191594</v>
      </c>
      <c r="AE14" s="20"/>
      <c r="AF14" s="25">
        <v>38551</v>
      </c>
      <c r="AG14" s="20">
        <v>40674</v>
      </c>
      <c r="AH14" s="20">
        <v>79225</v>
      </c>
      <c r="AI14" s="20">
        <v>39969</v>
      </c>
      <c r="AJ14" s="20">
        <v>119194</v>
      </c>
      <c r="AK14" s="20">
        <v>41604</v>
      </c>
      <c r="AL14" s="21">
        <v>160798</v>
      </c>
      <c r="AM14" s="20"/>
      <c r="AN14" s="25">
        <v>23850</v>
      </c>
      <c r="AO14" s="20">
        <v>28478</v>
      </c>
      <c r="AP14" s="20">
        <v>52328</v>
      </c>
      <c r="AQ14" s="20">
        <v>34553</v>
      </c>
      <c r="AR14" s="20">
        <v>86881</v>
      </c>
      <c r="AS14" s="20">
        <v>40826</v>
      </c>
      <c r="AT14" s="21">
        <v>127707</v>
      </c>
      <c r="AU14" s="20"/>
      <c r="AV14" s="85">
        <v>7011</v>
      </c>
      <c r="AW14" s="40">
        <v>23990</v>
      </c>
      <c r="AX14" s="41">
        <v>31001</v>
      </c>
    </row>
    <row r="15" spans="1:50" ht="15" customHeight="1" outlineLevel="1" x14ac:dyDescent="0.3">
      <c r="A15" s="43" t="s">
        <v>13</v>
      </c>
      <c r="B15" s="29"/>
      <c r="C15" s="29"/>
      <c r="D15" s="28">
        <v>45833</v>
      </c>
      <c r="E15" s="446">
        <f t="shared" si="0"/>
        <v>50358.077989999991</v>
      </c>
      <c r="F15" s="30">
        <v>96191.077989999991</v>
      </c>
      <c r="G15" s="29"/>
      <c r="H15" s="28">
        <v>43775</v>
      </c>
      <c r="I15" s="446">
        <v>44209</v>
      </c>
      <c r="J15" s="446">
        <v>87984</v>
      </c>
      <c r="K15" s="446">
        <v>46789</v>
      </c>
      <c r="L15" s="446">
        <v>134773</v>
      </c>
      <c r="M15" s="446">
        <f t="shared" si="1"/>
        <v>51317</v>
      </c>
      <c r="N15" s="30">
        <v>186090</v>
      </c>
      <c r="O15" s="29"/>
      <c r="P15" s="28">
        <v>40235</v>
      </c>
      <c r="Q15" s="446">
        <v>37183</v>
      </c>
      <c r="R15" s="446">
        <v>77418</v>
      </c>
      <c r="S15" s="446">
        <v>40146</v>
      </c>
      <c r="T15" s="446">
        <v>117564</v>
      </c>
      <c r="U15" s="446">
        <v>44823</v>
      </c>
      <c r="V15" s="30">
        <v>162387</v>
      </c>
      <c r="W15" s="29"/>
      <c r="X15" s="28">
        <v>38171</v>
      </c>
      <c r="Y15" s="29">
        <v>37965</v>
      </c>
      <c r="Z15" s="29">
        <v>76136</v>
      </c>
      <c r="AA15" s="29">
        <v>39791</v>
      </c>
      <c r="AB15" s="29">
        <v>115927</v>
      </c>
      <c r="AC15" s="29">
        <v>43514</v>
      </c>
      <c r="AD15" s="30">
        <v>159441</v>
      </c>
      <c r="AE15" s="29"/>
      <c r="AF15" s="28">
        <v>36732</v>
      </c>
      <c r="AG15" s="29">
        <v>36218</v>
      </c>
      <c r="AH15" s="29">
        <v>72950</v>
      </c>
      <c r="AI15" s="29">
        <v>35792</v>
      </c>
      <c r="AJ15" s="29">
        <v>108742</v>
      </c>
      <c r="AK15" s="29">
        <v>38395</v>
      </c>
      <c r="AL15" s="30">
        <v>147137</v>
      </c>
      <c r="AM15" s="29"/>
      <c r="AN15" s="28">
        <v>30763</v>
      </c>
      <c r="AO15" s="29">
        <v>30867</v>
      </c>
      <c r="AP15" s="29">
        <v>61630</v>
      </c>
      <c r="AQ15" s="29">
        <v>32370</v>
      </c>
      <c r="AR15" s="29">
        <v>94000</v>
      </c>
      <c r="AS15" s="29">
        <v>30970</v>
      </c>
      <c r="AT15" s="30">
        <v>124970</v>
      </c>
      <c r="AU15" s="29"/>
      <c r="AV15" s="86">
        <v>8722</v>
      </c>
      <c r="AW15" s="39">
        <v>29369</v>
      </c>
      <c r="AX15" s="87">
        <v>38091</v>
      </c>
    </row>
    <row r="16" spans="1:50" ht="15" customHeight="1" outlineLevel="1" x14ac:dyDescent="0.3">
      <c r="A16" s="43" t="s">
        <v>14</v>
      </c>
      <c r="B16" s="29"/>
      <c r="C16" s="29"/>
      <c r="D16" s="28">
        <v>250</v>
      </c>
      <c r="E16" s="446">
        <f t="shared" si="0"/>
        <v>250</v>
      </c>
      <c r="F16" s="30">
        <v>500</v>
      </c>
      <c r="G16" s="29"/>
      <c r="H16" s="28">
        <v>250</v>
      </c>
      <c r="I16" s="446">
        <v>250</v>
      </c>
      <c r="J16" s="446">
        <v>500</v>
      </c>
      <c r="K16" s="446">
        <v>250</v>
      </c>
      <c r="L16" s="446">
        <v>750</v>
      </c>
      <c r="M16" s="446">
        <f t="shared" si="1"/>
        <v>250</v>
      </c>
      <c r="N16" s="30">
        <v>1000</v>
      </c>
      <c r="O16" s="29"/>
      <c r="P16" s="28">
        <v>250</v>
      </c>
      <c r="Q16" s="446">
        <v>250</v>
      </c>
      <c r="R16" s="446">
        <v>500</v>
      </c>
      <c r="S16" s="446">
        <v>250</v>
      </c>
      <c r="T16" s="446">
        <v>750</v>
      </c>
      <c r="U16" s="446">
        <v>250</v>
      </c>
      <c r="V16" s="30">
        <v>1000</v>
      </c>
      <c r="W16" s="29"/>
      <c r="X16" s="28">
        <v>250</v>
      </c>
      <c r="Y16" s="29">
        <v>250</v>
      </c>
      <c r="Z16" s="29">
        <v>500</v>
      </c>
      <c r="AA16" s="29">
        <v>250</v>
      </c>
      <c r="AB16" s="29">
        <v>750</v>
      </c>
      <c r="AC16" s="29">
        <v>250</v>
      </c>
      <c r="AD16" s="30">
        <v>1000</v>
      </c>
      <c r="AE16" s="29"/>
      <c r="AF16" s="28">
        <v>250</v>
      </c>
      <c r="AG16" s="29">
        <v>250</v>
      </c>
      <c r="AH16" s="29">
        <v>500</v>
      </c>
      <c r="AI16" s="29">
        <v>250</v>
      </c>
      <c r="AJ16" s="29">
        <v>750</v>
      </c>
      <c r="AK16" s="29">
        <v>250</v>
      </c>
      <c r="AL16" s="30">
        <v>1000</v>
      </c>
      <c r="AM16" s="29"/>
      <c r="AN16" s="28">
        <v>250</v>
      </c>
      <c r="AO16" s="29">
        <v>250</v>
      </c>
      <c r="AP16" s="29">
        <v>500</v>
      </c>
      <c r="AQ16" s="29">
        <v>250</v>
      </c>
      <c r="AR16" s="29">
        <v>750</v>
      </c>
      <c r="AS16" s="29">
        <v>250</v>
      </c>
      <c r="AT16" s="30">
        <v>1000</v>
      </c>
      <c r="AU16" s="29"/>
      <c r="AV16" s="86">
        <v>83</v>
      </c>
      <c r="AW16" s="39">
        <v>250</v>
      </c>
      <c r="AX16" s="87">
        <v>333</v>
      </c>
    </row>
    <row r="17" spans="1:50" ht="17.25" customHeight="1" outlineLevel="1" x14ac:dyDescent="0.3">
      <c r="A17" s="43" t="s">
        <v>15</v>
      </c>
      <c r="B17" s="22"/>
      <c r="C17" s="22"/>
      <c r="D17" s="24">
        <v>2192</v>
      </c>
      <c r="E17" s="443">
        <f t="shared" si="0"/>
        <v>2191</v>
      </c>
      <c r="F17" s="23">
        <v>4383</v>
      </c>
      <c r="G17" s="22"/>
      <c r="H17" s="24">
        <v>2213</v>
      </c>
      <c r="I17" s="443">
        <v>2213</v>
      </c>
      <c r="J17" s="443">
        <v>4426</v>
      </c>
      <c r="K17" s="443">
        <v>2206</v>
      </c>
      <c r="L17" s="443">
        <v>6632</v>
      </c>
      <c r="M17" s="443">
        <f t="shared" si="1"/>
        <v>2192</v>
      </c>
      <c r="N17" s="23">
        <v>8824</v>
      </c>
      <c r="O17" s="22"/>
      <c r="P17" s="24">
        <v>2186</v>
      </c>
      <c r="Q17" s="443">
        <v>2187</v>
      </c>
      <c r="R17" s="443">
        <v>4373</v>
      </c>
      <c r="S17" s="443">
        <v>2186</v>
      </c>
      <c r="T17" s="443">
        <v>6559</v>
      </c>
      <c r="U17" s="443">
        <v>2213</v>
      </c>
      <c r="V17" s="23">
        <v>8772</v>
      </c>
      <c r="W17" s="22"/>
      <c r="X17" s="24">
        <v>2186</v>
      </c>
      <c r="Y17" s="22">
        <v>2187</v>
      </c>
      <c r="Z17" s="22">
        <v>4373</v>
      </c>
      <c r="AA17" s="22">
        <v>2186</v>
      </c>
      <c r="AB17" s="22">
        <v>6559</v>
      </c>
      <c r="AC17" s="22">
        <v>2186</v>
      </c>
      <c r="AD17" s="23">
        <v>8745</v>
      </c>
      <c r="AE17" s="22"/>
      <c r="AF17" s="24">
        <v>2186</v>
      </c>
      <c r="AG17" s="22">
        <v>2186</v>
      </c>
      <c r="AH17" s="22">
        <v>4372</v>
      </c>
      <c r="AI17" s="22">
        <v>2187</v>
      </c>
      <c r="AJ17" s="22">
        <v>6559</v>
      </c>
      <c r="AK17" s="22">
        <v>2186</v>
      </c>
      <c r="AL17" s="23">
        <v>8745</v>
      </c>
      <c r="AM17" s="22"/>
      <c r="AN17" s="24">
        <v>2322</v>
      </c>
      <c r="AO17" s="22">
        <v>2165</v>
      </c>
      <c r="AP17" s="22">
        <v>4487</v>
      </c>
      <c r="AQ17" s="22">
        <v>2186</v>
      </c>
      <c r="AR17" s="22">
        <v>6673</v>
      </c>
      <c r="AS17" s="22">
        <v>2186</v>
      </c>
      <c r="AT17" s="23">
        <v>8859</v>
      </c>
      <c r="AU17" s="22"/>
      <c r="AV17" s="86">
        <v>0</v>
      </c>
      <c r="AW17" s="39">
        <v>2730</v>
      </c>
      <c r="AX17" s="87">
        <v>2730</v>
      </c>
    </row>
    <row r="18" spans="1:50" s="170" customFormat="1" ht="17.25" customHeight="1" outlineLevel="1" x14ac:dyDescent="0.3">
      <c r="A18" s="43" t="s">
        <v>16</v>
      </c>
      <c r="B18" s="168"/>
      <c r="C18" s="168"/>
      <c r="D18" s="167">
        <v>0</v>
      </c>
      <c r="E18" s="447">
        <f t="shared" si="0"/>
        <v>0</v>
      </c>
      <c r="F18" s="169">
        <v>0</v>
      </c>
      <c r="G18" s="168"/>
      <c r="H18" s="167">
        <v>0</v>
      </c>
      <c r="I18" s="447">
        <v>0</v>
      </c>
      <c r="J18" s="447">
        <v>0</v>
      </c>
      <c r="K18" s="447">
        <v>0</v>
      </c>
      <c r="L18" s="447">
        <v>0</v>
      </c>
      <c r="M18" s="447">
        <f t="shared" si="1"/>
        <v>0</v>
      </c>
      <c r="N18" s="169">
        <v>0</v>
      </c>
      <c r="O18" s="168"/>
      <c r="P18" s="167">
        <v>0</v>
      </c>
      <c r="Q18" s="447">
        <v>0</v>
      </c>
      <c r="R18" s="447">
        <v>0</v>
      </c>
      <c r="S18" s="447">
        <v>0</v>
      </c>
      <c r="T18" s="447">
        <v>0</v>
      </c>
      <c r="U18" s="447">
        <v>0</v>
      </c>
      <c r="V18" s="169">
        <v>0</v>
      </c>
      <c r="W18" s="168"/>
      <c r="X18" s="167">
        <v>0</v>
      </c>
      <c r="Y18" s="168">
        <v>0</v>
      </c>
      <c r="Z18" s="168">
        <v>0</v>
      </c>
      <c r="AA18" s="168">
        <v>0</v>
      </c>
      <c r="AB18" s="168">
        <v>0</v>
      </c>
      <c r="AC18" s="168">
        <v>0</v>
      </c>
      <c r="AD18" s="169">
        <v>0</v>
      </c>
      <c r="AE18" s="168"/>
      <c r="AF18" s="167">
        <v>0</v>
      </c>
      <c r="AG18" s="168">
        <v>0</v>
      </c>
      <c r="AH18" s="168">
        <v>0</v>
      </c>
      <c r="AI18" s="168">
        <v>0</v>
      </c>
      <c r="AJ18" s="168">
        <v>0</v>
      </c>
      <c r="AK18" s="168">
        <v>0</v>
      </c>
      <c r="AL18" s="169">
        <v>0</v>
      </c>
      <c r="AM18" s="168"/>
      <c r="AN18" s="167">
        <v>0</v>
      </c>
      <c r="AO18" s="168">
        <v>0</v>
      </c>
      <c r="AP18" s="168">
        <v>0</v>
      </c>
      <c r="AQ18" s="168">
        <v>0</v>
      </c>
      <c r="AR18" s="168">
        <v>0</v>
      </c>
      <c r="AS18" s="168">
        <v>0</v>
      </c>
      <c r="AT18" s="169">
        <v>0</v>
      </c>
      <c r="AU18" s="168"/>
      <c r="AV18" s="212">
        <v>0</v>
      </c>
      <c r="AW18" s="206">
        <v>0</v>
      </c>
      <c r="AX18" s="207">
        <v>0</v>
      </c>
    </row>
    <row r="19" spans="1:50" s="14" customFormat="1" x14ac:dyDescent="0.3">
      <c r="A19" s="89" t="s">
        <v>17</v>
      </c>
      <c r="B19" s="20"/>
      <c r="C19" s="20"/>
      <c r="D19" s="25">
        <v>5905</v>
      </c>
      <c r="E19" s="444">
        <f t="shared" si="0"/>
        <v>12305</v>
      </c>
      <c r="F19" s="21">
        <v>18210</v>
      </c>
      <c r="G19" s="20"/>
      <c r="H19" s="25">
        <v>5836</v>
      </c>
      <c r="I19" s="444">
        <v>11969</v>
      </c>
      <c r="J19" s="444">
        <v>17805</v>
      </c>
      <c r="K19" s="444">
        <v>10088</v>
      </c>
      <c r="L19" s="444">
        <v>27893</v>
      </c>
      <c r="M19" s="444">
        <f t="shared" si="1"/>
        <v>11481</v>
      </c>
      <c r="N19" s="21">
        <v>39374</v>
      </c>
      <c r="O19" s="20"/>
      <c r="P19" s="25">
        <v>4585</v>
      </c>
      <c r="Q19" s="444">
        <v>4701</v>
      </c>
      <c r="R19" s="444">
        <v>9286</v>
      </c>
      <c r="S19" s="444">
        <v>8683</v>
      </c>
      <c r="T19" s="444">
        <v>17969</v>
      </c>
      <c r="U19" s="444">
        <v>12117</v>
      </c>
      <c r="V19" s="21">
        <v>30086</v>
      </c>
      <c r="W19" s="20"/>
      <c r="X19" s="25">
        <v>2338</v>
      </c>
      <c r="Y19" s="20">
        <v>5073</v>
      </c>
      <c r="Z19" s="20">
        <v>7411</v>
      </c>
      <c r="AA19" s="20">
        <v>5977</v>
      </c>
      <c r="AB19" s="20">
        <v>13388</v>
      </c>
      <c r="AC19" s="20">
        <v>9020</v>
      </c>
      <c r="AD19" s="21">
        <v>22408</v>
      </c>
      <c r="AE19" s="20"/>
      <c r="AF19" s="25">
        <v>-617</v>
      </c>
      <c r="AG19" s="20">
        <v>2020</v>
      </c>
      <c r="AH19" s="20">
        <v>1403</v>
      </c>
      <c r="AI19" s="20">
        <v>1740</v>
      </c>
      <c r="AJ19" s="20">
        <v>3143</v>
      </c>
      <c r="AK19" s="20">
        <v>773</v>
      </c>
      <c r="AL19" s="21">
        <v>3916</v>
      </c>
      <c r="AM19" s="20"/>
      <c r="AN19" s="25">
        <v>-9485</v>
      </c>
      <c r="AO19" s="20">
        <v>-4804</v>
      </c>
      <c r="AP19" s="20">
        <v>-14289</v>
      </c>
      <c r="AQ19" s="20">
        <v>-253</v>
      </c>
      <c r="AR19" s="20">
        <v>-14542</v>
      </c>
      <c r="AS19" s="20">
        <v>7420</v>
      </c>
      <c r="AT19" s="21">
        <v>-7122</v>
      </c>
      <c r="AU19" s="20"/>
      <c r="AV19" s="85">
        <v>-1794</v>
      </c>
      <c r="AW19" s="40">
        <v>-8359</v>
      </c>
      <c r="AX19" s="41">
        <v>-10153</v>
      </c>
    </row>
    <row r="20" spans="1:50" ht="15" customHeight="1" outlineLevel="1" x14ac:dyDescent="0.3">
      <c r="A20" s="43" t="s">
        <v>18</v>
      </c>
      <c r="B20" s="29"/>
      <c r="C20" s="29"/>
      <c r="D20" s="28">
        <v>-505</v>
      </c>
      <c r="E20" s="446">
        <f t="shared" si="0"/>
        <v>-21</v>
      </c>
      <c r="F20" s="30">
        <v>-526</v>
      </c>
      <c r="G20" s="29"/>
      <c r="H20" s="28">
        <v>85</v>
      </c>
      <c r="I20" s="446">
        <v>-192</v>
      </c>
      <c r="J20" s="446">
        <v>-107</v>
      </c>
      <c r="K20" s="446">
        <v>74</v>
      </c>
      <c r="L20" s="446">
        <v>-33</v>
      </c>
      <c r="M20" s="446">
        <f t="shared" si="1"/>
        <v>466</v>
      </c>
      <c r="N20" s="30">
        <v>433</v>
      </c>
      <c r="O20" s="29"/>
      <c r="P20" s="28">
        <v>470</v>
      </c>
      <c r="Q20" s="446">
        <v>899</v>
      </c>
      <c r="R20" s="446">
        <v>1369</v>
      </c>
      <c r="S20" s="446">
        <v>327</v>
      </c>
      <c r="T20" s="446">
        <v>1696</v>
      </c>
      <c r="U20" s="446">
        <v>122</v>
      </c>
      <c r="V20" s="30">
        <v>1818</v>
      </c>
      <c r="W20" s="29"/>
      <c r="X20" s="28">
        <v>92</v>
      </c>
      <c r="Y20" s="29">
        <v>151</v>
      </c>
      <c r="Z20" s="29">
        <v>243</v>
      </c>
      <c r="AA20" s="29">
        <v>-28</v>
      </c>
      <c r="AB20" s="29">
        <v>215</v>
      </c>
      <c r="AC20" s="29">
        <v>71</v>
      </c>
      <c r="AD20" s="30">
        <v>286</v>
      </c>
      <c r="AE20" s="29"/>
      <c r="AF20" s="28">
        <v>-170</v>
      </c>
      <c r="AG20" s="29">
        <v>324</v>
      </c>
      <c r="AH20" s="29">
        <v>154</v>
      </c>
      <c r="AI20" s="29">
        <v>270</v>
      </c>
      <c r="AJ20" s="29">
        <v>424</v>
      </c>
      <c r="AK20" s="29">
        <v>251</v>
      </c>
      <c r="AL20" s="30">
        <v>675</v>
      </c>
      <c r="AM20" s="29"/>
      <c r="AN20" s="28">
        <v>90</v>
      </c>
      <c r="AO20" s="29">
        <v>188</v>
      </c>
      <c r="AP20" s="29">
        <v>278</v>
      </c>
      <c r="AQ20" s="29">
        <v>-120</v>
      </c>
      <c r="AR20" s="29">
        <v>158</v>
      </c>
      <c r="AS20" s="29">
        <v>46</v>
      </c>
      <c r="AT20" s="30">
        <v>204</v>
      </c>
      <c r="AU20" s="29"/>
      <c r="AV20" s="86">
        <v>2124</v>
      </c>
      <c r="AW20" s="39">
        <v>-1533</v>
      </c>
      <c r="AX20" s="87">
        <v>591</v>
      </c>
    </row>
    <row r="21" spans="1:50" ht="15" customHeight="1" outlineLevel="1" x14ac:dyDescent="0.3">
      <c r="A21" s="43" t="s">
        <v>19</v>
      </c>
      <c r="B21" s="29"/>
      <c r="C21" s="29"/>
      <c r="D21" s="28">
        <v>26</v>
      </c>
      <c r="E21" s="446">
        <f t="shared" si="0"/>
        <v>-16</v>
      </c>
      <c r="F21" s="30">
        <v>10</v>
      </c>
      <c r="G21" s="29"/>
      <c r="H21" s="28">
        <v>0</v>
      </c>
      <c r="I21" s="446">
        <v>7</v>
      </c>
      <c r="J21" s="446">
        <v>7</v>
      </c>
      <c r="K21" s="446">
        <v>1</v>
      </c>
      <c r="L21" s="446">
        <v>8</v>
      </c>
      <c r="M21" s="446">
        <f t="shared" si="1"/>
        <v>8</v>
      </c>
      <c r="N21" s="30">
        <v>16</v>
      </c>
      <c r="O21" s="29"/>
      <c r="P21" s="28">
        <v>26</v>
      </c>
      <c r="Q21" s="446">
        <v>14</v>
      </c>
      <c r="R21" s="446">
        <v>40</v>
      </c>
      <c r="S21" s="446">
        <v>3</v>
      </c>
      <c r="T21" s="446">
        <v>43</v>
      </c>
      <c r="U21" s="446">
        <v>-24</v>
      </c>
      <c r="V21" s="30">
        <v>19</v>
      </c>
      <c r="W21" s="29"/>
      <c r="X21" s="28">
        <v>-4</v>
      </c>
      <c r="Y21" s="29">
        <v>6</v>
      </c>
      <c r="Z21" s="29">
        <v>2</v>
      </c>
      <c r="AA21" s="29">
        <v>0</v>
      </c>
      <c r="AB21" s="29">
        <v>2</v>
      </c>
      <c r="AC21" s="29">
        <v>-26</v>
      </c>
      <c r="AD21" s="30">
        <v>-24</v>
      </c>
      <c r="AE21" s="29"/>
      <c r="AF21" s="28">
        <v>8</v>
      </c>
      <c r="AG21" s="29">
        <v>-3</v>
      </c>
      <c r="AH21" s="29">
        <v>5</v>
      </c>
      <c r="AI21" s="29">
        <v>8</v>
      </c>
      <c r="AJ21" s="29">
        <v>13</v>
      </c>
      <c r="AK21" s="29">
        <v>1</v>
      </c>
      <c r="AL21" s="30">
        <v>14</v>
      </c>
      <c r="AM21" s="29"/>
      <c r="AN21" s="28">
        <v>29</v>
      </c>
      <c r="AO21" s="29">
        <v>21</v>
      </c>
      <c r="AP21" s="29">
        <v>50</v>
      </c>
      <c r="AQ21" s="29">
        <v>1</v>
      </c>
      <c r="AR21" s="29">
        <v>51</v>
      </c>
      <c r="AS21" s="29">
        <v>-1</v>
      </c>
      <c r="AT21" s="30">
        <v>50</v>
      </c>
      <c r="AU21" s="29"/>
      <c r="AV21" s="86">
        <v>6</v>
      </c>
      <c r="AW21" s="39">
        <v>34</v>
      </c>
      <c r="AX21" s="87">
        <v>40</v>
      </c>
    </row>
    <row r="22" spans="1:50" ht="15" customHeight="1" outlineLevel="1" x14ac:dyDescent="0.3">
      <c r="A22" s="43" t="s">
        <v>20</v>
      </c>
      <c r="B22" s="29"/>
      <c r="C22" s="29"/>
      <c r="D22" s="28">
        <v>2920</v>
      </c>
      <c r="E22" s="446">
        <f t="shared" si="0"/>
        <v>3078</v>
      </c>
      <c r="F22" s="30">
        <v>5998</v>
      </c>
      <c r="G22" s="29"/>
      <c r="H22" s="28">
        <v>2984</v>
      </c>
      <c r="I22" s="446">
        <v>2799</v>
      </c>
      <c r="J22" s="446">
        <v>5783</v>
      </c>
      <c r="K22" s="446">
        <v>2960</v>
      </c>
      <c r="L22" s="446">
        <v>8743</v>
      </c>
      <c r="M22" s="446">
        <f t="shared" si="1"/>
        <v>3125</v>
      </c>
      <c r="N22" s="30">
        <v>11868</v>
      </c>
      <c r="O22" s="29"/>
      <c r="P22" s="28">
        <v>3820</v>
      </c>
      <c r="Q22" s="446">
        <v>3514</v>
      </c>
      <c r="R22" s="446">
        <v>7334</v>
      </c>
      <c r="S22" s="446">
        <v>3436</v>
      </c>
      <c r="T22" s="446">
        <v>10770</v>
      </c>
      <c r="U22" s="446">
        <v>3315</v>
      </c>
      <c r="V22" s="30">
        <v>14085</v>
      </c>
      <c r="W22" s="29"/>
      <c r="X22" s="28">
        <v>4565</v>
      </c>
      <c r="Y22" s="29">
        <v>4545</v>
      </c>
      <c r="Z22" s="29">
        <v>9110</v>
      </c>
      <c r="AA22" s="29">
        <v>4390</v>
      </c>
      <c r="AB22" s="29">
        <v>13500</v>
      </c>
      <c r="AC22" s="29">
        <v>4067</v>
      </c>
      <c r="AD22" s="30">
        <v>17567</v>
      </c>
      <c r="AE22" s="29"/>
      <c r="AF22" s="28">
        <v>4099</v>
      </c>
      <c r="AG22" s="29">
        <v>4339</v>
      </c>
      <c r="AH22" s="29">
        <v>8438</v>
      </c>
      <c r="AI22" s="29">
        <v>4466</v>
      </c>
      <c r="AJ22" s="29">
        <v>12904</v>
      </c>
      <c r="AK22" s="29">
        <v>4582</v>
      </c>
      <c r="AL22" s="30">
        <v>17486</v>
      </c>
      <c r="AM22" s="29"/>
      <c r="AN22" s="28">
        <v>3528</v>
      </c>
      <c r="AO22" s="29">
        <v>3507</v>
      </c>
      <c r="AP22" s="29">
        <v>7035</v>
      </c>
      <c r="AQ22" s="29">
        <v>3662</v>
      </c>
      <c r="AR22" s="29">
        <v>10697</v>
      </c>
      <c r="AS22" s="29">
        <v>3824</v>
      </c>
      <c r="AT22" s="30">
        <v>14521</v>
      </c>
      <c r="AU22" s="29"/>
      <c r="AV22" s="86">
        <v>1206</v>
      </c>
      <c r="AW22" s="39">
        <v>3641</v>
      </c>
      <c r="AX22" s="87">
        <v>4847</v>
      </c>
    </row>
    <row r="23" spans="1:50" ht="17.25" customHeight="1" outlineLevel="1" x14ac:dyDescent="0.45">
      <c r="A23" s="43" t="s">
        <v>21</v>
      </c>
      <c r="B23" s="33"/>
      <c r="C23" s="33"/>
      <c r="D23" s="32">
        <v>819</v>
      </c>
      <c r="E23" s="448">
        <f t="shared" si="0"/>
        <v>2274</v>
      </c>
      <c r="F23" s="34">
        <v>3093</v>
      </c>
      <c r="G23" s="33"/>
      <c r="H23" s="32">
        <v>768</v>
      </c>
      <c r="I23" s="448">
        <v>2259</v>
      </c>
      <c r="J23" s="448">
        <v>3027</v>
      </c>
      <c r="K23" s="448">
        <v>1830</v>
      </c>
      <c r="L23" s="448">
        <v>4857</v>
      </c>
      <c r="M23" s="448">
        <f t="shared" si="1"/>
        <v>2048</v>
      </c>
      <c r="N23" s="34">
        <v>6905</v>
      </c>
      <c r="O23" s="33"/>
      <c r="P23" s="32">
        <v>-1864</v>
      </c>
      <c r="Q23" s="448">
        <v>287</v>
      </c>
      <c r="R23" s="448">
        <v>-1577</v>
      </c>
      <c r="S23" s="448">
        <v>1522</v>
      </c>
      <c r="T23" s="448">
        <v>-55</v>
      </c>
      <c r="U23" s="448">
        <v>1863</v>
      </c>
      <c r="V23" s="34">
        <v>1808</v>
      </c>
      <c r="W23" s="33"/>
      <c r="X23" s="32">
        <v>-445</v>
      </c>
      <c r="Y23" s="33">
        <v>756</v>
      </c>
      <c r="Z23" s="33">
        <v>311</v>
      </c>
      <c r="AA23" s="33">
        <v>431</v>
      </c>
      <c r="AB23" s="33">
        <v>742</v>
      </c>
      <c r="AC23" s="33">
        <v>1778</v>
      </c>
      <c r="AD23" s="34">
        <v>2520</v>
      </c>
      <c r="AE23" s="33"/>
      <c r="AF23" s="32">
        <v>-1779</v>
      </c>
      <c r="AG23" s="33">
        <v>458</v>
      </c>
      <c r="AH23" s="33">
        <v>-1321</v>
      </c>
      <c r="AI23" s="33">
        <v>735</v>
      </c>
      <c r="AJ23" s="33">
        <v>-586</v>
      </c>
      <c r="AK23" s="33">
        <v>-1594</v>
      </c>
      <c r="AL23" s="34">
        <v>-2180</v>
      </c>
      <c r="AM23" s="33"/>
      <c r="AN23" s="32">
        <v>-5384</v>
      </c>
      <c r="AO23" s="33">
        <v>-3695</v>
      </c>
      <c r="AP23" s="33">
        <v>-9079</v>
      </c>
      <c r="AQ23" s="33">
        <v>-1326</v>
      </c>
      <c r="AR23" s="33">
        <v>-10405</v>
      </c>
      <c r="AS23" s="33">
        <v>-2087</v>
      </c>
      <c r="AT23" s="34">
        <v>-12492</v>
      </c>
      <c r="AU23" s="33"/>
      <c r="AV23" s="301">
        <v>-1963</v>
      </c>
      <c r="AW23" s="300">
        <v>-3227</v>
      </c>
      <c r="AX23" s="302">
        <v>-5190</v>
      </c>
    </row>
    <row r="24" spans="1:50" s="14" customFormat="1" x14ac:dyDescent="0.3">
      <c r="A24" s="89" t="s">
        <v>26</v>
      </c>
      <c r="B24" s="20"/>
      <c r="C24" s="20"/>
      <c r="D24" s="25">
        <v>2645</v>
      </c>
      <c r="E24" s="444">
        <f t="shared" si="0"/>
        <v>6990</v>
      </c>
      <c r="F24" s="21">
        <v>9635</v>
      </c>
      <c r="G24" s="20"/>
      <c r="H24" s="25">
        <v>1999</v>
      </c>
      <c r="I24" s="444">
        <v>7096</v>
      </c>
      <c r="J24" s="444">
        <v>9095</v>
      </c>
      <c r="K24" s="444">
        <v>5223</v>
      </c>
      <c r="L24" s="444">
        <v>14318</v>
      </c>
      <c r="M24" s="444">
        <f t="shared" si="1"/>
        <v>5834</v>
      </c>
      <c r="N24" s="21">
        <v>20152</v>
      </c>
      <c r="O24" s="20"/>
      <c r="P24" s="25">
        <v>2133</v>
      </c>
      <c r="Q24" s="444">
        <v>-13</v>
      </c>
      <c r="R24" s="444">
        <v>2120</v>
      </c>
      <c r="S24" s="444">
        <v>3395</v>
      </c>
      <c r="T24" s="444">
        <v>5515</v>
      </c>
      <c r="U24" s="444">
        <v>6841</v>
      </c>
      <c r="V24" s="21">
        <v>12356</v>
      </c>
      <c r="W24" s="20"/>
      <c r="X24" s="25">
        <v>-1870</v>
      </c>
      <c r="Y24" s="20">
        <v>-385</v>
      </c>
      <c r="Z24" s="20">
        <v>-2255</v>
      </c>
      <c r="AA24" s="20">
        <v>1184</v>
      </c>
      <c r="AB24" s="20">
        <v>-1071</v>
      </c>
      <c r="AC24" s="20">
        <v>3130</v>
      </c>
      <c r="AD24" s="21">
        <v>2059</v>
      </c>
      <c r="AE24" s="20"/>
      <c r="AF24" s="25">
        <v>-2775</v>
      </c>
      <c r="AG24" s="20">
        <v>-3098</v>
      </c>
      <c r="AH24" s="20">
        <v>-5873</v>
      </c>
      <c r="AI24" s="20">
        <v>-3739</v>
      </c>
      <c r="AJ24" s="20">
        <v>-9612</v>
      </c>
      <c r="AK24" s="20">
        <v>-2467</v>
      </c>
      <c r="AL24" s="21">
        <v>-12079</v>
      </c>
      <c r="AM24" s="20"/>
      <c r="AN24" s="25">
        <v>-7748</v>
      </c>
      <c r="AO24" s="20">
        <v>-4825</v>
      </c>
      <c r="AP24" s="20">
        <v>-12573</v>
      </c>
      <c r="AQ24" s="20">
        <v>-2470</v>
      </c>
      <c r="AR24" s="20">
        <v>-15043</v>
      </c>
      <c r="AS24" s="20">
        <v>5638</v>
      </c>
      <c r="AT24" s="21">
        <v>-9405</v>
      </c>
      <c r="AU24" s="20"/>
      <c r="AV24" s="85">
        <v>-3167</v>
      </c>
      <c r="AW24" s="40">
        <v>-7274</v>
      </c>
      <c r="AX24" s="41">
        <v>-10441</v>
      </c>
    </row>
    <row r="25" spans="1:50" ht="15" customHeight="1" outlineLevel="1" x14ac:dyDescent="0.3">
      <c r="A25" s="120" t="s">
        <v>57</v>
      </c>
      <c r="B25" s="29"/>
      <c r="C25" s="29"/>
      <c r="D25" s="28"/>
      <c r="E25" s="446">
        <f t="shared" si="0"/>
        <v>0</v>
      </c>
      <c r="F25" s="30">
        <v>0</v>
      </c>
      <c r="G25" s="29"/>
      <c r="H25" s="28"/>
      <c r="I25" s="446"/>
      <c r="J25" s="446"/>
      <c r="K25" s="446"/>
      <c r="L25" s="446"/>
      <c r="M25" s="446"/>
      <c r="N25" s="30"/>
      <c r="O25" s="29"/>
      <c r="P25" s="28"/>
      <c r="Q25" s="446"/>
      <c r="R25" s="446"/>
      <c r="S25" s="446"/>
      <c r="T25" s="446"/>
      <c r="U25" s="446"/>
      <c r="V25" s="30"/>
      <c r="W25" s="29"/>
      <c r="X25" s="28"/>
      <c r="Y25" s="29"/>
      <c r="Z25" s="29"/>
      <c r="AA25" s="29"/>
      <c r="AB25" s="29"/>
      <c r="AC25" s="29"/>
      <c r="AD25" s="30"/>
      <c r="AE25" s="29"/>
      <c r="AF25" s="28"/>
      <c r="AG25" s="29"/>
      <c r="AH25" s="29"/>
      <c r="AI25" s="29"/>
      <c r="AJ25" s="29"/>
      <c r="AK25" s="29"/>
      <c r="AL25" s="30"/>
      <c r="AM25" s="29"/>
      <c r="AN25" s="28"/>
      <c r="AO25" s="29"/>
      <c r="AP25" s="29"/>
      <c r="AQ25" s="29"/>
      <c r="AR25" s="29"/>
      <c r="AS25" s="29"/>
      <c r="AT25" s="30"/>
      <c r="AU25" s="29"/>
      <c r="AV25" s="85"/>
      <c r="AW25" s="40"/>
      <c r="AX25" s="41"/>
    </row>
    <row r="26" spans="1:50" ht="15" customHeight="1" outlineLevel="1" x14ac:dyDescent="0.3">
      <c r="A26" s="43" t="s">
        <v>21</v>
      </c>
      <c r="B26" s="29"/>
      <c r="C26" s="29"/>
      <c r="D26" s="28">
        <v>819</v>
      </c>
      <c r="E26" s="446">
        <f t="shared" si="0"/>
        <v>2274</v>
      </c>
      <c r="F26" s="30">
        <v>3093</v>
      </c>
      <c r="G26" s="29"/>
      <c r="H26" s="28">
        <v>768</v>
      </c>
      <c r="I26" s="446">
        <v>2259</v>
      </c>
      <c r="J26" s="446">
        <v>3027</v>
      </c>
      <c r="K26" s="446">
        <v>1830</v>
      </c>
      <c r="L26" s="446">
        <v>4857</v>
      </c>
      <c r="M26" s="446">
        <f t="shared" si="1"/>
        <v>2048</v>
      </c>
      <c r="N26" s="30">
        <v>6905</v>
      </c>
      <c r="O26" s="29"/>
      <c r="P26" s="28">
        <v>-1864</v>
      </c>
      <c r="Q26" s="446">
        <v>287</v>
      </c>
      <c r="R26" s="446">
        <v>-1577</v>
      </c>
      <c r="S26" s="446">
        <v>1522</v>
      </c>
      <c r="T26" s="446">
        <v>-55</v>
      </c>
      <c r="U26" s="446">
        <v>1863</v>
      </c>
      <c r="V26" s="30">
        <v>1808</v>
      </c>
      <c r="W26" s="29"/>
      <c r="X26" s="28">
        <v>-445</v>
      </c>
      <c r="Y26" s="29">
        <v>756</v>
      </c>
      <c r="Z26" s="29">
        <v>311</v>
      </c>
      <c r="AA26" s="29">
        <v>431</v>
      </c>
      <c r="AB26" s="29">
        <v>742</v>
      </c>
      <c r="AC26" s="29">
        <v>1778</v>
      </c>
      <c r="AD26" s="30">
        <v>2520</v>
      </c>
      <c r="AE26" s="29"/>
      <c r="AF26" s="28">
        <v>-1779</v>
      </c>
      <c r="AG26" s="29">
        <v>458</v>
      </c>
      <c r="AH26" s="29">
        <v>-1321</v>
      </c>
      <c r="AI26" s="29">
        <v>735</v>
      </c>
      <c r="AJ26" s="29">
        <v>-586</v>
      </c>
      <c r="AK26" s="29">
        <v>-1594</v>
      </c>
      <c r="AL26" s="30">
        <v>-2180</v>
      </c>
      <c r="AM26" s="29"/>
      <c r="AN26" s="28">
        <v>-5384</v>
      </c>
      <c r="AO26" s="29">
        <v>-3695</v>
      </c>
      <c r="AP26" s="29">
        <v>-9079</v>
      </c>
      <c r="AQ26" s="29">
        <v>-1326</v>
      </c>
      <c r="AR26" s="29">
        <v>-10405</v>
      </c>
      <c r="AS26" s="29">
        <v>-2087</v>
      </c>
      <c r="AT26" s="30">
        <v>-12492</v>
      </c>
      <c r="AU26" s="29"/>
      <c r="AV26" s="86">
        <v>-1963</v>
      </c>
      <c r="AW26" s="39">
        <v>-3227</v>
      </c>
      <c r="AX26" s="87">
        <v>-5190</v>
      </c>
    </row>
    <row r="27" spans="1:50" ht="15" customHeight="1" outlineLevel="1" x14ac:dyDescent="0.3">
      <c r="A27" s="43" t="s">
        <v>19</v>
      </c>
      <c r="B27" s="29"/>
      <c r="C27" s="29"/>
      <c r="D27" s="28">
        <v>26</v>
      </c>
      <c r="E27" s="446">
        <f t="shared" si="0"/>
        <v>-16</v>
      </c>
      <c r="F27" s="30">
        <v>10</v>
      </c>
      <c r="G27" s="29"/>
      <c r="H27" s="28">
        <v>0</v>
      </c>
      <c r="I27" s="446">
        <v>7</v>
      </c>
      <c r="J27" s="446">
        <v>7</v>
      </c>
      <c r="K27" s="446">
        <v>1</v>
      </c>
      <c r="L27" s="446">
        <v>8</v>
      </c>
      <c r="M27" s="446">
        <f t="shared" si="1"/>
        <v>8</v>
      </c>
      <c r="N27" s="30">
        <v>16</v>
      </c>
      <c r="O27" s="29"/>
      <c r="P27" s="28">
        <v>26</v>
      </c>
      <c r="Q27" s="446">
        <v>14</v>
      </c>
      <c r="R27" s="446">
        <v>40</v>
      </c>
      <c r="S27" s="446">
        <v>3</v>
      </c>
      <c r="T27" s="446">
        <v>43</v>
      </c>
      <c r="U27" s="446">
        <v>-24</v>
      </c>
      <c r="V27" s="30">
        <v>19</v>
      </c>
      <c r="W27" s="29"/>
      <c r="X27" s="28">
        <v>-4</v>
      </c>
      <c r="Y27" s="29">
        <v>6</v>
      </c>
      <c r="Z27" s="29">
        <v>2</v>
      </c>
      <c r="AA27" s="29">
        <v>0</v>
      </c>
      <c r="AB27" s="29">
        <v>2</v>
      </c>
      <c r="AC27" s="29">
        <v>-26</v>
      </c>
      <c r="AD27" s="30">
        <v>-24</v>
      </c>
      <c r="AE27" s="29"/>
      <c r="AF27" s="28">
        <v>8</v>
      </c>
      <c r="AG27" s="29">
        <v>-3</v>
      </c>
      <c r="AH27" s="29">
        <v>5</v>
      </c>
      <c r="AI27" s="29">
        <v>8</v>
      </c>
      <c r="AJ27" s="29">
        <v>13</v>
      </c>
      <c r="AK27" s="29">
        <v>1</v>
      </c>
      <c r="AL27" s="30">
        <v>14</v>
      </c>
      <c r="AM27" s="29"/>
      <c r="AN27" s="28">
        <v>29</v>
      </c>
      <c r="AO27" s="29">
        <v>21</v>
      </c>
      <c r="AP27" s="29">
        <v>50</v>
      </c>
      <c r="AQ27" s="29">
        <v>1</v>
      </c>
      <c r="AR27" s="29">
        <v>51</v>
      </c>
      <c r="AS27" s="29">
        <v>2</v>
      </c>
      <c r="AT27" s="30">
        <v>53</v>
      </c>
      <c r="AU27" s="29"/>
      <c r="AV27" s="86">
        <v>6</v>
      </c>
      <c r="AW27" s="39">
        <v>34</v>
      </c>
      <c r="AX27" s="87">
        <v>40</v>
      </c>
    </row>
    <row r="28" spans="1:50" ht="15" customHeight="1" outlineLevel="1" x14ac:dyDescent="0.3">
      <c r="A28" s="43" t="s">
        <v>20</v>
      </c>
      <c r="B28" s="29"/>
      <c r="C28" s="29"/>
      <c r="D28" s="28">
        <v>2920</v>
      </c>
      <c r="E28" s="446">
        <f t="shared" si="0"/>
        <v>3078</v>
      </c>
      <c r="F28" s="30">
        <v>5998</v>
      </c>
      <c r="G28" s="29"/>
      <c r="H28" s="28">
        <v>2984</v>
      </c>
      <c r="I28" s="446">
        <v>2799</v>
      </c>
      <c r="J28" s="446">
        <v>5783</v>
      </c>
      <c r="K28" s="446">
        <v>2960</v>
      </c>
      <c r="L28" s="446">
        <v>8743</v>
      </c>
      <c r="M28" s="446">
        <f t="shared" si="1"/>
        <v>3125</v>
      </c>
      <c r="N28" s="30">
        <v>11868</v>
      </c>
      <c r="O28" s="29"/>
      <c r="P28" s="28">
        <v>3820</v>
      </c>
      <c r="Q28" s="446">
        <v>3514</v>
      </c>
      <c r="R28" s="446">
        <v>7334</v>
      </c>
      <c r="S28" s="446">
        <v>3436</v>
      </c>
      <c r="T28" s="446">
        <v>10770</v>
      </c>
      <c r="U28" s="446">
        <v>3315</v>
      </c>
      <c r="V28" s="30">
        <v>14085</v>
      </c>
      <c r="W28" s="29"/>
      <c r="X28" s="28">
        <v>4565</v>
      </c>
      <c r="Y28" s="29">
        <v>4545</v>
      </c>
      <c r="Z28" s="29">
        <v>9110</v>
      </c>
      <c r="AA28" s="29">
        <v>4390</v>
      </c>
      <c r="AB28" s="29">
        <v>13500</v>
      </c>
      <c r="AC28" s="29">
        <v>4067</v>
      </c>
      <c r="AD28" s="30">
        <v>17567</v>
      </c>
      <c r="AE28" s="29"/>
      <c r="AF28" s="28">
        <v>4099</v>
      </c>
      <c r="AG28" s="29">
        <v>4339</v>
      </c>
      <c r="AH28" s="29">
        <v>8438</v>
      </c>
      <c r="AI28" s="29">
        <v>4466</v>
      </c>
      <c r="AJ28" s="29">
        <v>12904</v>
      </c>
      <c r="AK28" s="29">
        <v>4582</v>
      </c>
      <c r="AL28" s="30">
        <v>17486</v>
      </c>
      <c r="AM28" s="29"/>
      <c r="AN28" s="28">
        <v>3528</v>
      </c>
      <c r="AO28" s="29">
        <v>3507</v>
      </c>
      <c r="AP28" s="29">
        <v>7035</v>
      </c>
      <c r="AQ28" s="29">
        <v>3662</v>
      </c>
      <c r="AR28" s="29">
        <v>10697</v>
      </c>
      <c r="AS28" s="29">
        <v>3824</v>
      </c>
      <c r="AT28" s="30">
        <v>14521</v>
      </c>
      <c r="AU28" s="29"/>
      <c r="AV28" s="86">
        <v>1206</v>
      </c>
      <c r="AW28" s="39">
        <v>3641</v>
      </c>
      <c r="AX28" s="87">
        <v>4847</v>
      </c>
    </row>
    <row r="29" spans="1:50" ht="15" customHeight="1" outlineLevel="1" x14ac:dyDescent="0.3">
      <c r="A29" s="43" t="s">
        <v>58</v>
      </c>
      <c r="B29" s="29"/>
      <c r="C29" s="29"/>
      <c r="D29" s="28">
        <v>5412</v>
      </c>
      <c r="E29" s="446">
        <f t="shared" si="0"/>
        <v>5536</v>
      </c>
      <c r="F29" s="30">
        <v>10948</v>
      </c>
      <c r="G29" s="29"/>
      <c r="H29" s="28">
        <v>5358</v>
      </c>
      <c r="I29" s="446">
        <v>5343</v>
      </c>
      <c r="J29" s="446">
        <v>10701</v>
      </c>
      <c r="K29" s="446">
        <v>5792</v>
      </c>
      <c r="L29" s="446">
        <v>16493</v>
      </c>
      <c r="M29" s="446">
        <f t="shared" si="1"/>
        <v>5555</v>
      </c>
      <c r="N29" s="30">
        <v>22048</v>
      </c>
      <c r="O29" s="29"/>
      <c r="P29" s="28">
        <v>5152</v>
      </c>
      <c r="Q29" s="446">
        <v>5286</v>
      </c>
      <c r="R29" s="446">
        <v>10438</v>
      </c>
      <c r="S29" s="446">
        <v>5295</v>
      </c>
      <c r="T29" s="446">
        <v>15733</v>
      </c>
      <c r="U29" s="446">
        <v>5352</v>
      </c>
      <c r="V29" s="30">
        <v>21085</v>
      </c>
      <c r="W29" s="29"/>
      <c r="X29" s="28">
        <v>5157</v>
      </c>
      <c r="Y29" s="29">
        <v>5298</v>
      </c>
      <c r="Z29" s="29">
        <v>10455</v>
      </c>
      <c r="AA29" s="29">
        <v>5275</v>
      </c>
      <c r="AB29" s="29">
        <v>15730</v>
      </c>
      <c r="AC29" s="29">
        <v>5401</v>
      </c>
      <c r="AD29" s="30">
        <v>21131</v>
      </c>
      <c r="AE29" s="29"/>
      <c r="AF29" s="28">
        <v>5372</v>
      </c>
      <c r="AG29" s="29">
        <v>5187</v>
      </c>
      <c r="AH29" s="29">
        <v>10559</v>
      </c>
      <c r="AI29" s="29">
        <v>5323</v>
      </c>
      <c r="AJ29" s="29">
        <v>15882</v>
      </c>
      <c r="AK29" s="29">
        <v>5595</v>
      </c>
      <c r="AL29" s="30">
        <v>21477</v>
      </c>
      <c r="AM29" s="29"/>
      <c r="AN29" s="28">
        <v>17532</v>
      </c>
      <c r="AO29" s="29">
        <v>13012</v>
      </c>
      <c r="AP29" s="29">
        <v>30544</v>
      </c>
      <c r="AQ29" s="29">
        <v>4338</v>
      </c>
      <c r="AR29" s="29">
        <v>34882</v>
      </c>
      <c r="AS29" s="29">
        <v>5052</v>
      </c>
      <c r="AT29" s="30">
        <v>39934</v>
      </c>
      <c r="AU29" s="29"/>
      <c r="AV29" s="86">
        <v>5192</v>
      </c>
      <c r="AW29" s="39">
        <v>18222</v>
      </c>
      <c r="AX29" s="87">
        <v>23414</v>
      </c>
    </row>
    <row r="30" spans="1:50" s="170" customFormat="1" ht="15" customHeight="1" outlineLevel="1" x14ac:dyDescent="0.3">
      <c r="A30" s="78" t="s">
        <v>59</v>
      </c>
      <c r="B30" s="168"/>
      <c r="C30" s="168"/>
      <c r="D30" s="167">
        <v>42</v>
      </c>
      <c r="E30" s="447">
        <f t="shared" si="0"/>
        <v>48</v>
      </c>
      <c r="F30" s="169">
        <v>90</v>
      </c>
      <c r="G30" s="168"/>
      <c r="H30" s="167">
        <v>97</v>
      </c>
      <c r="I30" s="447">
        <v>96</v>
      </c>
      <c r="J30" s="447">
        <v>193</v>
      </c>
      <c r="K30" s="447">
        <v>76</v>
      </c>
      <c r="L30" s="447">
        <v>269</v>
      </c>
      <c r="M30" s="447">
        <f t="shared" si="1"/>
        <v>38</v>
      </c>
      <c r="N30" s="169">
        <v>307</v>
      </c>
      <c r="O30" s="168"/>
      <c r="P30" s="167">
        <v>101</v>
      </c>
      <c r="Q30" s="447">
        <v>100</v>
      </c>
      <c r="R30" s="447">
        <v>201</v>
      </c>
      <c r="S30" s="447">
        <v>99</v>
      </c>
      <c r="T30" s="447">
        <v>300</v>
      </c>
      <c r="U30" s="447">
        <v>98</v>
      </c>
      <c r="V30" s="169">
        <v>398</v>
      </c>
      <c r="W30" s="168"/>
      <c r="X30" s="167">
        <v>101</v>
      </c>
      <c r="Y30" s="168">
        <v>102</v>
      </c>
      <c r="Z30" s="168">
        <v>203</v>
      </c>
      <c r="AA30" s="168">
        <v>104</v>
      </c>
      <c r="AB30" s="168">
        <v>307</v>
      </c>
      <c r="AC30" s="168">
        <v>102</v>
      </c>
      <c r="AD30" s="169">
        <v>409</v>
      </c>
      <c r="AE30" s="168"/>
      <c r="AF30" s="167">
        <v>109</v>
      </c>
      <c r="AG30" s="168">
        <v>106</v>
      </c>
      <c r="AH30" s="168">
        <v>215</v>
      </c>
      <c r="AI30" s="168">
        <v>104</v>
      </c>
      <c r="AJ30" s="168">
        <v>319</v>
      </c>
      <c r="AK30" s="168">
        <v>102</v>
      </c>
      <c r="AL30" s="169">
        <v>421</v>
      </c>
      <c r="AM30" s="168"/>
      <c r="AN30" s="167">
        <v>123</v>
      </c>
      <c r="AO30" s="168">
        <v>117</v>
      </c>
      <c r="AP30" s="168">
        <v>240</v>
      </c>
      <c r="AQ30" s="168">
        <v>111</v>
      </c>
      <c r="AR30" s="168">
        <v>351</v>
      </c>
      <c r="AS30" s="168">
        <v>108</v>
      </c>
      <c r="AT30" s="169">
        <v>459</v>
      </c>
      <c r="AU30" s="168"/>
      <c r="AV30" s="212">
        <v>45</v>
      </c>
      <c r="AW30" s="206">
        <v>135</v>
      </c>
      <c r="AX30" s="207">
        <v>180</v>
      </c>
    </row>
    <row r="31" spans="1:50" s="14" customFormat="1" x14ac:dyDescent="0.3">
      <c r="A31" s="89" t="s">
        <v>60</v>
      </c>
      <c r="B31" s="20"/>
      <c r="C31" s="20"/>
      <c r="D31" s="25">
        <v>11864</v>
      </c>
      <c r="E31" s="444">
        <f t="shared" si="0"/>
        <v>17910</v>
      </c>
      <c r="F31" s="21">
        <v>29774</v>
      </c>
      <c r="G31" s="20"/>
      <c r="H31" s="25">
        <v>11206</v>
      </c>
      <c r="I31" s="444">
        <v>17600</v>
      </c>
      <c r="J31" s="444">
        <v>28806</v>
      </c>
      <c r="K31" s="444">
        <v>15882</v>
      </c>
      <c r="L31" s="444">
        <v>44688</v>
      </c>
      <c r="M31" s="444">
        <f t="shared" si="1"/>
        <v>16608</v>
      </c>
      <c r="N31" s="21">
        <v>61296</v>
      </c>
      <c r="O31" s="20"/>
      <c r="P31" s="25">
        <v>9368</v>
      </c>
      <c r="Q31" s="444">
        <v>9188</v>
      </c>
      <c r="R31" s="444">
        <v>18556</v>
      </c>
      <c r="S31" s="444">
        <v>13750</v>
      </c>
      <c r="T31" s="444">
        <v>32306</v>
      </c>
      <c r="U31" s="444">
        <v>17445</v>
      </c>
      <c r="V31" s="21">
        <v>49751</v>
      </c>
      <c r="W31" s="20"/>
      <c r="X31" s="25">
        <v>7504</v>
      </c>
      <c r="Y31" s="20">
        <v>10322</v>
      </c>
      <c r="Z31" s="20">
        <v>17826</v>
      </c>
      <c r="AA31" s="20">
        <v>11384</v>
      </c>
      <c r="AB31" s="20">
        <v>29210</v>
      </c>
      <c r="AC31" s="20">
        <v>14452</v>
      </c>
      <c r="AD31" s="21">
        <v>43662</v>
      </c>
      <c r="AE31" s="20"/>
      <c r="AF31" s="25">
        <v>5034</v>
      </c>
      <c r="AG31" s="20">
        <v>6989</v>
      </c>
      <c r="AH31" s="20">
        <v>12023</v>
      </c>
      <c r="AI31" s="20">
        <v>6897</v>
      </c>
      <c r="AJ31" s="20">
        <v>18920</v>
      </c>
      <c r="AK31" s="20">
        <v>6219</v>
      </c>
      <c r="AL31" s="21">
        <v>25139</v>
      </c>
      <c r="AM31" s="20"/>
      <c r="AN31" s="25">
        <v>8080</v>
      </c>
      <c r="AO31" s="20">
        <v>8137</v>
      </c>
      <c r="AP31" s="20">
        <v>16217</v>
      </c>
      <c r="AQ31" s="20">
        <v>4316</v>
      </c>
      <c r="AR31" s="20">
        <v>20533</v>
      </c>
      <c r="AS31" s="20">
        <v>12537</v>
      </c>
      <c r="AT31" s="21">
        <v>33070</v>
      </c>
      <c r="AU31" s="20"/>
      <c r="AV31" s="85">
        <v>1319</v>
      </c>
      <c r="AW31" s="40">
        <v>11531</v>
      </c>
      <c r="AX31" s="41">
        <v>12850</v>
      </c>
    </row>
    <row r="32" spans="1:50" ht="15" customHeight="1" outlineLevel="1" x14ac:dyDescent="0.3">
      <c r="A32" s="43" t="s">
        <v>61</v>
      </c>
      <c r="B32" s="29"/>
      <c r="C32" s="29"/>
      <c r="D32" s="28">
        <v>0</v>
      </c>
      <c r="E32" s="446">
        <f t="shared" si="0"/>
        <v>0</v>
      </c>
      <c r="F32" s="30"/>
      <c r="G32" s="29"/>
      <c r="H32" s="28">
        <v>0</v>
      </c>
      <c r="I32" s="446">
        <v>0</v>
      </c>
      <c r="J32" s="446">
        <v>0</v>
      </c>
      <c r="K32" s="446">
        <v>0</v>
      </c>
      <c r="L32" s="446">
        <v>0</v>
      </c>
      <c r="M32" s="446">
        <f t="shared" si="1"/>
        <v>0</v>
      </c>
      <c r="N32" s="30">
        <v>0</v>
      </c>
      <c r="O32" s="29"/>
      <c r="P32" s="28">
        <v>0</v>
      </c>
      <c r="Q32" s="446">
        <v>0</v>
      </c>
      <c r="R32" s="446">
        <v>0</v>
      </c>
      <c r="S32" s="446">
        <v>0</v>
      </c>
      <c r="T32" s="446">
        <v>0</v>
      </c>
      <c r="U32" s="446">
        <v>0</v>
      </c>
      <c r="V32" s="30">
        <v>0</v>
      </c>
      <c r="W32" s="29"/>
      <c r="X32" s="28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0">
        <v>0</v>
      </c>
      <c r="AE32" s="29"/>
      <c r="AF32" s="28">
        <v>0</v>
      </c>
      <c r="AG32" s="29">
        <v>0</v>
      </c>
      <c r="AH32" s="29">
        <v>0</v>
      </c>
      <c r="AI32" s="29">
        <v>-259</v>
      </c>
      <c r="AJ32" s="29">
        <v>-259</v>
      </c>
      <c r="AK32" s="29">
        <v>65</v>
      </c>
      <c r="AL32" s="30">
        <v>-194</v>
      </c>
      <c r="AM32" s="29"/>
      <c r="AN32" s="28">
        <v>0</v>
      </c>
      <c r="AO32" s="29">
        <v>0</v>
      </c>
      <c r="AP32" s="29">
        <v>0</v>
      </c>
      <c r="AQ32" s="29">
        <v>0</v>
      </c>
      <c r="AR32" s="29"/>
      <c r="AS32" s="29">
        <v>-160</v>
      </c>
      <c r="AT32" s="30">
        <v>-160</v>
      </c>
      <c r="AU32" s="29"/>
      <c r="AV32" s="85">
        <v>0</v>
      </c>
      <c r="AW32" s="40">
        <v>0</v>
      </c>
      <c r="AX32" s="41">
        <v>0</v>
      </c>
    </row>
    <row r="33" spans="1:56" ht="15" customHeight="1" outlineLevel="1" x14ac:dyDescent="0.3">
      <c r="A33" s="43" t="s">
        <v>62</v>
      </c>
      <c r="B33" s="29"/>
      <c r="C33" s="29"/>
      <c r="D33" s="28">
        <v>411</v>
      </c>
      <c r="E33" s="446">
        <f t="shared" si="0"/>
        <v>418</v>
      </c>
      <c r="F33" s="30">
        <v>829</v>
      </c>
      <c r="G33" s="29"/>
      <c r="H33" s="28">
        <v>628</v>
      </c>
      <c r="I33" s="446">
        <v>659</v>
      </c>
      <c r="J33" s="446">
        <v>1287</v>
      </c>
      <c r="K33" s="446">
        <v>639</v>
      </c>
      <c r="L33" s="446">
        <v>1926</v>
      </c>
      <c r="M33" s="446">
        <f t="shared" si="1"/>
        <v>502</v>
      </c>
      <c r="N33" s="30">
        <v>2428</v>
      </c>
      <c r="O33" s="29"/>
      <c r="P33" s="28">
        <v>515</v>
      </c>
      <c r="Q33" s="446">
        <v>640</v>
      </c>
      <c r="R33" s="446">
        <v>1155</v>
      </c>
      <c r="S33" s="446">
        <v>715</v>
      </c>
      <c r="T33" s="446">
        <v>1870</v>
      </c>
      <c r="U33" s="446">
        <v>619</v>
      </c>
      <c r="V33" s="30">
        <v>2489</v>
      </c>
      <c r="W33" s="29"/>
      <c r="X33" s="28">
        <v>559</v>
      </c>
      <c r="Y33" s="29">
        <v>637</v>
      </c>
      <c r="Z33" s="29">
        <v>1196</v>
      </c>
      <c r="AA33" s="29">
        <v>546</v>
      </c>
      <c r="AB33" s="29">
        <v>1742</v>
      </c>
      <c r="AC33" s="29">
        <v>618</v>
      </c>
      <c r="AD33" s="30">
        <v>2360</v>
      </c>
      <c r="AE33" s="29"/>
      <c r="AF33" s="28">
        <v>612</v>
      </c>
      <c r="AG33" s="29">
        <v>623</v>
      </c>
      <c r="AH33" s="29">
        <v>1235</v>
      </c>
      <c r="AI33" s="29">
        <v>668</v>
      </c>
      <c r="AJ33" s="29">
        <v>1903</v>
      </c>
      <c r="AK33" s="29">
        <v>280</v>
      </c>
      <c r="AL33" s="30">
        <v>2183</v>
      </c>
      <c r="AM33" s="29"/>
      <c r="AN33" s="28">
        <v>544</v>
      </c>
      <c r="AO33" s="29">
        <v>621</v>
      </c>
      <c r="AP33" s="29">
        <v>1165</v>
      </c>
      <c r="AQ33" s="29">
        <v>621</v>
      </c>
      <c r="AR33" s="29">
        <v>1786</v>
      </c>
      <c r="AS33" s="29">
        <v>515</v>
      </c>
      <c r="AT33" s="30">
        <v>2301</v>
      </c>
      <c r="AU33" s="29"/>
      <c r="AV33" s="86">
        <v>0</v>
      </c>
      <c r="AW33" s="39">
        <v>473</v>
      </c>
      <c r="AX33" s="87">
        <v>473</v>
      </c>
    </row>
    <row r="34" spans="1:56" ht="15" customHeight="1" outlineLevel="1" x14ac:dyDescent="0.3">
      <c r="A34" s="43" t="s">
        <v>63</v>
      </c>
      <c r="B34" s="29"/>
      <c r="C34" s="29"/>
      <c r="D34" s="28">
        <v>0</v>
      </c>
      <c r="E34" s="446">
        <f t="shared" si="0"/>
        <v>0</v>
      </c>
      <c r="F34" s="30"/>
      <c r="G34" s="29"/>
      <c r="H34" s="28">
        <v>0</v>
      </c>
      <c r="I34" s="446">
        <v>0</v>
      </c>
      <c r="J34" s="446">
        <v>0</v>
      </c>
      <c r="K34" s="446">
        <v>0</v>
      </c>
      <c r="L34" s="446">
        <v>0</v>
      </c>
      <c r="M34" s="446">
        <f t="shared" si="1"/>
        <v>0</v>
      </c>
      <c r="N34" s="30">
        <v>0</v>
      </c>
      <c r="O34" s="29"/>
      <c r="P34" s="28">
        <v>0</v>
      </c>
      <c r="Q34" s="446">
        <v>0</v>
      </c>
      <c r="R34" s="446">
        <v>0</v>
      </c>
      <c r="S34" s="446">
        <v>0</v>
      </c>
      <c r="T34" s="446">
        <v>0</v>
      </c>
      <c r="U34" s="446">
        <v>0</v>
      </c>
      <c r="V34" s="30">
        <v>0</v>
      </c>
      <c r="W34" s="29"/>
      <c r="X34" s="28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0">
        <v>0</v>
      </c>
      <c r="AE34" s="29"/>
      <c r="AF34" s="28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30">
        <v>0</v>
      </c>
      <c r="AM34" s="29"/>
      <c r="AN34" s="28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30">
        <v>0</v>
      </c>
      <c r="AU34" s="29"/>
      <c r="AV34" s="86">
        <v>0</v>
      </c>
      <c r="AW34" s="39">
        <v>0</v>
      </c>
      <c r="AX34" s="87">
        <v>0</v>
      </c>
    </row>
    <row r="35" spans="1:56" ht="15" customHeight="1" outlineLevel="1" x14ac:dyDescent="0.3">
      <c r="A35" s="43" t="s">
        <v>64</v>
      </c>
      <c r="B35" s="29"/>
      <c r="C35" s="29"/>
      <c r="D35" s="28">
        <v>0</v>
      </c>
      <c r="E35" s="446">
        <f t="shared" si="0"/>
        <v>0</v>
      </c>
      <c r="F35" s="30"/>
      <c r="G35" s="29"/>
      <c r="H35" s="28">
        <v>0</v>
      </c>
      <c r="I35" s="446">
        <v>0</v>
      </c>
      <c r="J35" s="446">
        <v>0</v>
      </c>
      <c r="K35" s="446">
        <v>0</v>
      </c>
      <c r="L35" s="446">
        <v>0</v>
      </c>
      <c r="M35" s="446">
        <f t="shared" si="1"/>
        <v>0</v>
      </c>
      <c r="N35" s="30">
        <v>0</v>
      </c>
      <c r="O35" s="29"/>
      <c r="P35" s="28">
        <v>0</v>
      </c>
      <c r="Q35" s="446">
        <v>0</v>
      </c>
      <c r="R35" s="446">
        <v>0</v>
      </c>
      <c r="S35" s="446">
        <v>0</v>
      </c>
      <c r="T35" s="446">
        <v>0</v>
      </c>
      <c r="U35" s="446">
        <v>0</v>
      </c>
      <c r="V35" s="30">
        <v>0</v>
      </c>
      <c r="W35" s="29"/>
      <c r="X35" s="28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0">
        <v>0</v>
      </c>
      <c r="AE35" s="29"/>
      <c r="AF35" s="28">
        <v>0</v>
      </c>
      <c r="AG35" s="29">
        <v>0</v>
      </c>
      <c r="AH35" s="29">
        <v>0</v>
      </c>
      <c r="AI35" s="29">
        <v>0</v>
      </c>
      <c r="AJ35" s="29">
        <v>0</v>
      </c>
      <c r="AK35" s="29">
        <v>0</v>
      </c>
      <c r="AL35" s="30">
        <v>0</v>
      </c>
      <c r="AM35" s="29"/>
      <c r="AN35" s="28">
        <v>0</v>
      </c>
      <c r="AO35" s="29">
        <v>0</v>
      </c>
      <c r="AP35" s="29">
        <v>0</v>
      </c>
      <c r="AQ35" s="29">
        <v>0</v>
      </c>
      <c r="AR35" s="29">
        <v>0</v>
      </c>
      <c r="AS35" s="29">
        <v>0</v>
      </c>
      <c r="AT35" s="30">
        <v>0</v>
      </c>
      <c r="AU35" s="29"/>
      <c r="AV35" s="86">
        <v>0</v>
      </c>
      <c r="AW35" s="39">
        <v>0</v>
      </c>
      <c r="AX35" s="87">
        <v>0</v>
      </c>
    </row>
    <row r="36" spans="1:56" ht="15" customHeight="1" outlineLevel="1" x14ac:dyDescent="0.3">
      <c r="A36" s="43" t="s">
        <v>65</v>
      </c>
      <c r="B36" s="29"/>
      <c r="C36" s="29"/>
      <c r="D36" s="28">
        <v>0</v>
      </c>
      <c r="E36" s="446">
        <f t="shared" si="0"/>
        <v>0</v>
      </c>
      <c r="F36" s="30">
        <v>0</v>
      </c>
      <c r="G36" s="29"/>
      <c r="H36" s="28">
        <v>0</v>
      </c>
      <c r="I36" s="446">
        <v>0</v>
      </c>
      <c r="J36" s="446">
        <v>0</v>
      </c>
      <c r="K36" s="446">
        <v>0</v>
      </c>
      <c r="L36" s="446">
        <v>0</v>
      </c>
      <c r="M36" s="446">
        <f t="shared" si="1"/>
        <v>0</v>
      </c>
      <c r="N36" s="30">
        <v>0</v>
      </c>
      <c r="O36" s="29"/>
      <c r="P36" s="28">
        <v>0</v>
      </c>
      <c r="Q36" s="446">
        <v>0</v>
      </c>
      <c r="R36" s="446">
        <v>0</v>
      </c>
      <c r="S36" s="446">
        <v>0</v>
      </c>
      <c r="T36" s="446">
        <v>0</v>
      </c>
      <c r="U36" s="446">
        <v>0</v>
      </c>
      <c r="V36" s="30">
        <v>0</v>
      </c>
      <c r="W36" s="29"/>
      <c r="X36" s="28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30">
        <v>0</v>
      </c>
      <c r="AE36" s="29"/>
      <c r="AF36" s="28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30">
        <v>0</v>
      </c>
      <c r="AM36" s="29"/>
      <c r="AN36" s="28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30">
        <v>0</v>
      </c>
      <c r="AU36" s="29"/>
      <c r="AV36" s="86">
        <v>2063</v>
      </c>
      <c r="AW36" s="39">
        <v>0</v>
      </c>
      <c r="AX36" s="87">
        <v>2063</v>
      </c>
    </row>
    <row r="37" spans="1:56" ht="15" customHeight="1" outlineLevel="1" x14ac:dyDescent="0.3">
      <c r="A37" s="43" t="s">
        <v>66</v>
      </c>
      <c r="B37" s="29"/>
      <c r="C37" s="29"/>
      <c r="D37" s="28">
        <v>0</v>
      </c>
      <c r="E37" s="446">
        <f t="shared" si="0"/>
        <v>0</v>
      </c>
      <c r="F37" s="30"/>
      <c r="G37" s="29"/>
      <c r="H37" s="28">
        <v>0</v>
      </c>
      <c r="I37" s="446">
        <v>0</v>
      </c>
      <c r="J37" s="446">
        <v>0</v>
      </c>
      <c r="K37" s="446">
        <v>0</v>
      </c>
      <c r="L37" s="446">
        <v>0</v>
      </c>
      <c r="M37" s="446">
        <f t="shared" si="1"/>
        <v>0</v>
      </c>
      <c r="N37" s="30">
        <v>0</v>
      </c>
      <c r="O37" s="29"/>
      <c r="P37" s="28">
        <v>0</v>
      </c>
      <c r="Q37" s="446">
        <v>0</v>
      </c>
      <c r="R37" s="446">
        <v>0</v>
      </c>
      <c r="S37" s="446">
        <v>0</v>
      </c>
      <c r="T37" s="446">
        <v>0</v>
      </c>
      <c r="U37" s="446">
        <v>0</v>
      </c>
      <c r="V37" s="30">
        <v>0</v>
      </c>
      <c r="W37" s="29"/>
      <c r="X37" s="28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30">
        <v>0</v>
      </c>
      <c r="AE37" s="29"/>
      <c r="AF37" s="28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30">
        <v>0</v>
      </c>
      <c r="AM37" s="29"/>
      <c r="AN37" s="28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30">
        <v>0</v>
      </c>
      <c r="AU37" s="29"/>
      <c r="AV37" s="86">
        <v>0</v>
      </c>
      <c r="AW37" s="39">
        <v>0</v>
      </c>
      <c r="AX37" s="87">
        <v>0</v>
      </c>
    </row>
    <row r="38" spans="1:56" ht="15" customHeight="1" outlineLevel="1" x14ac:dyDescent="0.3">
      <c r="A38" s="43" t="s">
        <v>89</v>
      </c>
      <c r="B38" s="29"/>
      <c r="C38" s="29"/>
      <c r="D38" s="28">
        <v>0</v>
      </c>
      <c r="E38" s="446">
        <f t="shared" si="0"/>
        <v>0</v>
      </c>
      <c r="F38" s="30">
        <v>0</v>
      </c>
      <c r="G38" s="29"/>
      <c r="H38" s="28">
        <v>0</v>
      </c>
      <c r="I38" s="446">
        <v>0</v>
      </c>
      <c r="J38" s="446">
        <v>0</v>
      </c>
      <c r="K38" s="446">
        <v>0</v>
      </c>
      <c r="L38" s="446">
        <v>0</v>
      </c>
      <c r="M38" s="446">
        <f t="shared" si="1"/>
        <v>0</v>
      </c>
      <c r="N38" s="30">
        <v>0</v>
      </c>
      <c r="O38" s="29"/>
      <c r="P38" s="28">
        <v>0</v>
      </c>
      <c r="Q38" s="446">
        <v>0</v>
      </c>
      <c r="R38" s="446">
        <v>0</v>
      </c>
      <c r="S38" s="446">
        <v>0</v>
      </c>
      <c r="T38" s="446">
        <v>0</v>
      </c>
      <c r="U38" s="446">
        <v>0</v>
      </c>
      <c r="V38" s="30">
        <v>0</v>
      </c>
      <c r="W38" s="29"/>
      <c r="X38" s="28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30">
        <v>0</v>
      </c>
      <c r="AE38" s="29"/>
      <c r="AF38" s="28">
        <v>0</v>
      </c>
      <c r="AG38" s="29">
        <v>0</v>
      </c>
      <c r="AH38" s="29">
        <v>0</v>
      </c>
      <c r="AI38" s="29">
        <v>0</v>
      </c>
      <c r="AJ38" s="29">
        <v>0</v>
      </c>
      <c r="AK38" s="29">
        <v>0</v>
      </c>
      <c r="AL38" s="30">
        <v>0</v>
      </c>
      <c r="AM38" s="29"/>
      <c r="AN38" s="28">
        <v>875</v>
      </c>
      <c r="AO38" s="29">
        <v>875</v>
      </c>
      <c r="AP38" s="29">
        <v>1750</v>
      </c>
      <c r="AQ38" s="29">
        <v>583</v>
      </c>
      <c r="AR38" s="29">
        <v>2333</v>
      </c>
      <c r="AS38" s="29">
        <v>0</v>
      </c>
      <c r="AT38" s="30">
        <v>2333</v>
      </c>
      <c r="AU38" s="29"/>
      <c r="AV38" s="86">
        <v>292</v>
      </c>
      <c r="AW38" s="39">
        <v>875</v>
      </c>
      <c r="AX38" s="87">
        <v>1167</v>
      </c>
    </row>
    <row r="39" spans="1:56" ht="15" customHeight="1" outlineLevel="1" x14ac:dyDescent="0.3">
      <c r="A39" s="43" t="s">
        <v>14</v>
      </c>
      <c r="B39" s="29"/>
      <c r="C39" s="29"/>
      <c r="D39" s="28"/>
      <c r="E39" s="446"/>
      <c r="F39" s="30"/>
      <c r="G39" s="29"/>
      <c r="H39" s="28"/>
      <c r="I39" s="446"/>
      <c r="J39" s="446"/>
      <c r="K39" s="446"/>
      <c r="L39" s="446"/>
      <c r="M39" s="446"/>
      <c r="N39" s="30"/>
      <c r="O39" s="29"/>
      <c r="P39" s="28"/>
      <c r="Q39" s="446"/>
      <c r="R39" s="446"/>
      <c r="S39" s="446"/>
      <c r="T39" s="446"/>
      <c r="U39" s="446"/>
      <c r="V39" s="30"/>
      <c r="W39" s="29"/>
      <c r="X39" s="28"/>
      <c r="Y39" s="29"/>
      <c r="Z39" s="29"/>
      <c r="AA39" s="29"/>
      <c r="AB39" s="29"/>
      <c r="AC39" s="29"/>
      <c r="AD39" s="30"/>
      <c r="AE39" s="29"/>
      <c r="AF39" s="28"/>
      <c r="AG39" s="29"/>
      <c r="AH39" s="29"/>
      <c r="AI39" s="29"/>
      <c r="AJ39" s="29"/>
      <c r="AK39" s="29"/>
      <c r="AL39" s="30"/>
      <c r="AM39" s="29"/>
      <c r="AN39" s="28"/>
      <c r="AO39" s="29"/>
      <c r="AP39" s="29"/>
      <c r="AQ39" s="29"/>
      <c r="AR39" s="29"/>
      <c r="AS39" s="29"/>
      <c r="AT39" s="30"/>
      <c r="AU39" s="29"/>
      <c r="AV39" s="86"/>
      <c r="AW39" s="39"/>
      <c r="AX39" s="87"/>
    </row>
    <row r="40" spans="1:56" ht="17.25" customHeight="1" outlineLevel="1" x14ac:dyDescent="0.45">
      <c r="A40" s="43" t="s">
        <v>36</v>
      </c>
      <c r="B40" s="33"/>
      <c r="C40" s="33"/>
      <c r="D40" s="32">
        <v>-548</v>
      </c>
      <c r="E40" s="448">
        <f t="shared" si="0"/>
        <v>-68</v>
      </c>
      <c r="F40" s="34">
        <v>-616</v>
      </c>
      <c r="G40" s="33"/>
      <c r="H40" s="32">
        <v>-12</v>
      </c>
      <c r="I40" s="448">
        <v>-289</v>
      </c>
      <c r="J40" s="448">
        <v>-301</v>
      </c>
      <c r="K40" s="448">
        <v>272</v>
      </c>
      <c r="L40" s="448">
        <v>-29</v>
      </c>
      <c r="M40" s="448">
        <f t="shared" si="1"/>
        <v>427</v>
      </c>
      <c r="N40" s="34">
        <v>398</v>
      </c>
      <c r="O40" s="33"/>
      <c r="P40" s="32">
        <v>370</v>
      </c>
      <c r="Q40" s="448">
        <v>798</v>
      </c>
      <c r="R40" s="448">
        <v>1168</v>
      </c>
      <c r="S40" s="448">
        <v>230</v>
      </c>
      <c r="T40" s="448">
        <v>1398</v>
      </c>
      <c r="U40" s="448">
        <v>22</v>
      </c>
      <c r="V40" s="34">
        <v>1420</v>
      </c>
      <c r="W40" s="33"/>
      <c r="X40" s="32">
        <v>-8</v>
      </c>
      <c r="Y40" s="33">
        <v>47</v>
      </c>
      <c r="Z40" s="33">
        <v>39</v>
      </c>
      <c r="AA40" s="33">
        <v>-131</v>
      </c>
      <c r="AB40" s="33">
        <v>-92</v>
      </c>
      <c r="AC40" s="33">
        <v>-30</v>
      </c>
      <c r="AD40" s="34">
        <v>-122</v>
      </c>
      <c r="AE40" s="33"/>
      <c r="AF40" s="32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4175</v>
      </c>
      <c r="AL40" s="34">
        <v>4175</v>
      </c>
      <c r="AM40" s="33"/>
      <c r="AN40" s="32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4">
        <v>0</v>
      </c>
      <c r="AU40" s="33"/>
      <c r="AV40" s="301">
        <v>0</v>
      </c>
      <c r="AW40" s="300">
        <v>0</v>
      </c>
      <c r="AX40" s="302">
        <v>0</v>
      </c>
    </row>
    <row r="41" spans="1:56" s="14" customFormat="1" x14ac:dyDescent="0.3">
      <c r="A41" s="89" t="s">
        <v>68</v>
      </c>
      <c r="B41" s="20"/>
      <c r="C41" s="20"/>
      <c r="D41" s="25">
        <v>11727</v>
      </c>
      <c r="E41" s="444">
        <f t="shared" si="0"/>
        <v>18260</v>
      </c>
      <c r="F41" s="21">
        <v>29987</v>
      </c>
      <c r="G41" s="20"/>
      <c r="H41" s="25">
        <v>11822</v>
      </c>
      <c r="I41" s="444">
        <v>17970</v>
      </c>
      <c r="J41" s="444">
        <v>29792</v>
      </c>
      <c r="K41" s="444">
        <v>16793</v>
      </c>
      <c r="L41" s="444">
        <v>46585</v>
      </c>
      <c r="M41" s="444">
        <v>17537</v>
      </c>
      <c r="N41" s="21">
        <v>64122</v>
      </c>
      <c r="O41" s="20"/>
      <c r="P41" s="25">
        <v>10253</v>
      </c>
      <c r="Q41" s="444">
        <v>10626</v>
      </c>
      <c r="R41" s="444">
        <v>20879</v>
      </c>
      <c r="S41" s="444">
        <v>14695</v>
      </c>
      <c r="T41" s="444">
        <v>35574</v>
      </c>
      <c r="U41" s="444">
        <v>18086</v>
      </c>
      <c r="V41" s="21">
        <v>53660</v>
      </c>
      <c r="W41" s="20"/>
      <c r="X41" s="25">
        <v>8055</v>
      </c>
      <c r="Y41" s="20">
        <v>11006</v>
      </c>
      <c r="Z41" s="20">
        <v>19061</v>
      </c>
      <c r="AA41" s="20">
        <v>11799</v>
      </c>
      <c r="AB41" s="20">
        <v>30860</v>
      </c>
      <c r="AC41" s="20">
        <v>15040</v>
      </c>
      <c r="AD41" s="21">
        <v>45900</v>
      </c>
      <c r="AE41" s="20"/>
      <c r="AF41" s="25">
        <v>5646</v>
      </c>
      <c r="AG41" s="20">
        <v>7612</v>
      </c>
      <c r="AH41" s="20">
        <v>13258</v>
      </c>
      <c r="AI41" s="20">
        <v>7306</v>
      </c>
      <c r="AJ41" s="20">
        <v>20564</v>
      </c>
      <c r="AK41" s="20">
        <v>10739</v>
      </c>
      <c r="AL41" s="21">
        <v>31303</v>
      </c>
      <c r="AM41" s="20"/>
      <c r="AN41" s="25">
        <v>9499</v>
      </c>
      <c r="AO41" s="20">
        <v>9633</v>
      </c>
      <c r="AP41" s="20">
        <v>19132</v>
      </c>
      <c r="AQ41" s="20">
        <v>5520</v>
      </c>
      <c r="AR41" s="20">
        <v>24652</v>
      </c>
      <c r="AS41" s="20">
        <v>12892</v>
      </c>
      <c r="AT41" s="21">
        <v>37544</v>
      </c>
      <c r="AU41" s="20"/>
      <c r="AV41" s="85">
        <v>3674</v>
      </c>
      <c r="AW41" s="40">
        <v>12879</v>
      </c>
      <c r="AX41" s="41">
        <v>16553</v>
      </c>
    </row>
    <row r="42" spans="1:56" x14ac:dyDescent="0.3">
      <c r="A42" s="5"/>
      <c r="B42" s="20"/>
      <c r="C42" s="20"/>
      <c r="D42" s="25"/>
      <c r="E42" s="444"/>
      <c r="F42" s="21"/>
      <c r="G42" s="20"/>
      <c r="H42" s="25"/>
      <c r="I42" s="444"/>
      <c r="J42" s="444"/>
      <c r="K42" s="444"/>
      <c r="L42" s="444"/>
      <c r="M42" s="444"/>
      <c r="N42" s="21"/>
      <c r="O42" s="20"/>
      <c r="P42" s="25"/>
      <c r="Q42" s="444"/>
      <c r="R42" s="444"/>
      <c r="S42" s="444"/>
      <c r="T42" s="444"/>
      <c r="U42" s="444"/>
      <c r="V42" s="21"/>
      <c r="W42" s="20"/>
      <c r="X42" s="25"/>
      <c r="Y42" s="444"/>
      <c r="Z42" s="444"/>
      <c r="AA42" s="444"/>
      <c r="AB42" s="444"/>
      <c r="AC42" s="444"/>
      <c r="AD42" s="21"/>
      <c r="AE42" s="20"/>
      <c r="AF42" s="25"/>
      <c r="AG42" s="444"/>
      <c r="AH42" s="444"/>
      <c r="AI42" s="444"/>
      <c r="AJ42" s="444"/>
      <c r="AK42" s="444"/>
      <c r="AL42" s="21"/>
      <c r="AM42" s="20"/>
      <c r="AN42" s="25"/>
      <c r="AO42" s="444"/>
      <c r="AP42" s="444"/>
      <c r="AQ42" s="444"/>
      <c r="AR42" s="444"/>
      <c r="AS42" s="444"/>
      <c r="AT42" s="21"/>
      <c r="AU42" s="20"/>
      <c r="AV42" s="25"/>
      <c r="AW42" s="444"/>
      <c r="AX42" s="444"/>
      <c r="AY42" s="14"/>
      <c r="AZ42" s="14"/>
      <c r="BA42" s="14"/>
      <c r="BB42" s="14"/>
      <c r="BC42" s="14"/>
      <c r="BD42" s="14"/>
    </row>
    <row r="43" spans="1:56" x14ac:dyDescent="0.3">
      <c r="A43" s="5"/>
      <c r="B43" s="20"/>
      <c r="C43" s="20"/>
      <c r="D43" s="25"/>
      <c r="E43" s="444"/>
      <c r="F43" s="21"/>
      <c r="G43" s="20"/>
      <c r="H43" s="25"/>
      <c r="I43" s="444"/>
      <c r="J43" s="444"/>
      <c r="K43" s="444"/>
      <c r="L43" s="444"/>
      <c r="M43" s="444"/>
      <c r="N43" s="21"/>
      <c r="O43" s="20"/>
      <c r="P43" s="25"/>
      <c r="Q43" s="444"/>
      <c r="R43" s="444"/>
      <c r="S43" s="444"/>
      <c r="T43" s="444"/>
      <c r="U43" s="444"/>
      <c r="V43" s="21"/>
      <c r="W43" s="20"/>
      <c r="X43" s="25"/>
      <c r="Y43" s="20"/>
      <c r="Z43" s="20"/>
      <c r="AA43" s="20"/>
      <c r="AB43" s="20"/>
      <c r="AC43" s="20"/>
      <c r="AD43" s="21"/>
      <c r="AE43" s="20"/>
      <c r="AF43" s="25"/>
      <c r="AG43" s="20"/>
      <c r="AH43" s="20"/>
      <c r="AI43" s="20"/>
      <c r="AJ43" s="20"/>
      <c r="AK43" s="20"/>
      <c r="AL43" s="21"/>
      <c r="AM43" s="20"/>
      <c r="AN43" s="25"/>
      <c r="AO43" s="20"/>
      <c r="AP43" s="20"/>
      <c r="AQ43" s="20"/>
      <c r="AR43" s="20"/>
      <c r="AS43" s="20"/>
      <c r="AT43" s="21"/>
      <c r="AU43" s="20"/>
      <c r="AV43" s="85"/>
      <c r="AW43" s="40"/>
      <c r="AX43" s="41"/>
    </row>
    <row r="44" spans="1:56" s="14" customFormat="1" x14ac:dyDescent="0.3">
      <c r="A44" s="16" t="s">
        <v>27</v>
      </c>
      <c r="B44" s="20"/>
      <c r="C44" s="20"/>
      <c r="D44" s="25">
        <v>502565</v>
      </c>
      <c r="E44" s="444">
        <v>536292</v>
      </c>
      <c r="F44" s="21"/>
      <c r="G44" s="20"/>
      <c r="H44" s="25">
        <v>494020</v>
      </c>
      <c r="I44" s="444">
        <v>498211</v>
      </c>
      <c r="J44" s="444"/>
      <c r="K44" s="444">
        <v>490964</v>
      </c>
      <c r="L44" s="444"/>
      <c r="M44" s="444">
        <v>499623</v>
      </c>
      <c r="N44" s="21"/>
      <c r="O44" s="20"/>
      <c r="P44" s="25">
        <v>505019</v>
      </c>
      <c r="Q44" s="444">
        <v>507808</v>
      </c>
      <c r="R44" s="444"/>
      <c r="S44" s="444">
        <v>510639</v>
      </c>
      <c r="T44" s="444"/>
      <c r="U44" s="444">
        <v>499902</v>
      </c>
      <c r="V44" s="21"/>
      <c r="W44" s="20"/>
      <c r="X44" s="25">
        <v>501077</v>
      </c>
      <c r="Y44" s="20">
        <v>505133</v>
      </c>
      <c r="Z44" s="20"/>
      <c r="AA44" s="20">
        <v>510701</v>
      </c>
      <c r="AB44" s="20"/>
      <c r="AC44" s="20">
        <v>502359</v>
      </c>
      <c r="AD44" s="21"/>
      <c r="AE44" s="20"/>
      <c r="AF44" s="25">
        <v>476282</v>
      </c>
      <c r="AG44" s="20">
        <v>472411</v>
      </c>
      <c r="AH44" s="20"/>
      <c r="AI44" s="20">
        <v>472231</v>
      </c>
      <c r="AJ44" s="20"/>
      <c r="AK44" s="20">
        <v>470782</v>
      </c>
      <c r="AL44" s="21"/>
      <c r="AM44" s="20"/>
      <c r="AN44" s="25">
        <v>431953</v>
      </c>
      <c r="AO44" s="20">
        <v>437945</v>
      </c>
      <c r="AP44" s="20"/>
      <c r="AQ44" s="20">
        <v>448726</v>
      </c>
      <c r="AR44" s="20"/>
      <c r="AS44" s="20">
        <v>474741</v>
      </c>
      <c r="AT44" s="21"/>
      <c r="AU44" s="20"/>
      <c r="AV44" s="85">
        <v>442051</v>
      </c>
      <c r="AW44" s="40">
        <v>452081</v>
      </c>
      <c r="AX44" s="41"/>
    </row>
    <row r="45" spans="1:56" s="14" customFormat="1" ht="7.5" customHeight="1" x14ac:dyDescent="0.3">
      <c r="A45" s="16"/>
      <c r="B45" s="20"/>
      <c r="C45" s="20"/>
      <c r="D45" s="25"/>
      <c r="E45" s="444"/>
      <c r="F45" s="21"/>
      <c r="G45" s="20"/>
      <c r="H45" s="25"/>
      <c r="I45" s="444"/>
      <c r="J45" s="444"/>
      <c r="K45" s="444"/>
      <c r="L45" s="444"/>
      <c r="M45" s="444"/>
      <c r="N45" s="21"/>
      <c r="O45" s="20"/>
      <c r="P45" s="25"/>
      <c r="Q45" s="444"/>
      <c r="R45" s="444"/>
      <c r="S45" s="444"/>
      <c r="T45" s="444"/>
      <c r="U45" s="444"/>
      <c r="V45" s="21"/>
      <c r="W45" s="20"/>
      <c r="X45" s="25"/>
      <c r="Y45" s="20"/>
      <c r="Z45" s="20"/>
      <c r="AA45" s="20"/>
      <c r="AB45" s="20"/>
      <c r="AC45" s="20"/>
      <c r="AD45" s="21"/>
      <c r="AE45" s="20"/>
      <c r="AF45" s="25"/>
      <c r="AG45" s="20"/>
      <c r="AH45" s="20"/>
      <c r="AI45" s="20"/>
      <c r="AJ45" s="20"/>
      <c r="AK45" s="20"/>
      <c r="AL45" s="21"/>
      <c r="AM45" s="20"/>
      <c r="AN45" s="25"/>
      <c r="AO45" s="20"/>
      <c r="AP45" s="20"/>
      <c r="AQ45" s="20"/>
      <c r="AR45" s="20"/>
      <c r="AS45" s="20"/>
      <c r="AT45" s="21"/>
      <c r="AU45" s="20"/>
      <c r="AV45" s="85"/>
      <c r="AW45" s="40"/>
      <c r="AX45" s="41"/>
    </row>
    <row r="46" spans="1:56" ht="15" customHeight="1" outlineLevel="1" x14ac:dyDescent="0.3">
      <c r="A46" s="43" t="s">
        <v>28</v>
      </c>
      <c r="B46" s="29"/>
      <c r="C46" s="29"/>
      <c r="D46" s="28">
        <v>171147</v>
      </c>
      <c r="E46" s="446">
        <v>175699</v>
      </c>
      <c r="F46" s="30"/>
      <c r="G46" s="29"/>
      <c r="H46" s="28">
        <v>140839</v>
      </c>
      <c r="I46" s="446">
        <v>131305</v>
      </c>
      <c r="J46" s="446"/>
      <c r="K46" s="446">
        <v>180482</v>
      </c>
      <c r="L46" s="446"/>
      <c r="M46" s="446">
        <v>164994</v>
      </c>
      <c r="N46" s="30"/>
      <c r="O46" s="29"/>
      <c r="P46" s="28">
        <v>184074</v>
      </c>
      <c r="Q46" s="446">
        <v>178457</v>
      </c>
      <c r="R46" s="446"/>
      <c r="S46" s="446">
        <v>170906</v>
      </c>
      <c r="T46" s="446"/>
      <c r="U46" s="446">
        <v>154365</v>
      </c>
      <c r="V46" s="30"/>
      <c r="W46" s="29"/>
      <c r="X46" s="28">
        <v>202460</v>
      </c>
      <c r="Y46" s="29">
        <v>198765</v>
      </c>
      <c r="Z46" s="29"/>
      <c r="AA46" s="29">
        <v>197130</v>
      </c>
      <c r="AB46" s="29"/>
      <c r="AC46" s="29">
        <v>185585</v>
      </c>
      <c r="AD46" s="30"/>
      <c r="AE46" s="29"/>
      <c r="AF46" s="28">
        <v>203497</v>
      </c>
      <c r="AG46" s="29">
        <v>203420</v>
      </c>
      <c r="AH46" s="29"/>
      <c r="AI46" s="29">
        <v>204397</v>
      </c>
      <c r="AJ46" s="29"/>
      <c r="AK46" s="29">
        <v>203862</v>
      </c>
      <c r="AL46" s="30"/>
      <c r="AM46" s="29"/>
      <c r="AN46" s="28">
        <v>171941</v>
      </c>
      <c r="AO46" s="29">
        <v>175337</v>
      </c>
      <c r="AP46" s="29"/>
      <c r="AQ46" s="29">
        <v>185800</v>
      </c>
      <c r="AR46" s="29"/>
      <c r="AS46" s="29">
        <v>199568</v>
      </c>
      <c r="AT46" s="30"/>
      <c r="AU46" s="29"/>
      <c r="AV46" s="86">
        <v>178081</v>
      </c>
      <c r="AW46" s="39">
        <v>174728</v>
      </c>
      <c r="AX46" s="87"/>
    </row>
    <row r="47" spans="1:56" s="316" customFormat="1" ht="15" customHeight="1" outlineLevel="1" x14ac:dyDescent="0.3">
      <c r="A47" s="5" t="s">
        <v>30</v>
      </c>
      <c r="B47" s="168"/>
      <c r="C47" s="168"/>
      <c r="D47" s="167">
        <v>136957</v>
      </c>
      <c r="E47" s="447">
        <v>158509</v>
      </c>
      <c r="F47" s="169"/>
      <c r="G47" s="168"/>
      <c r="H47" s="167">
        <v>126073</v>
      </c>
      <c r="I47" s="447">
        <v>132899</v>
      </c>
      <c r="J47" s="447"/>
      <c r="K47" s="447">
        <v>125504</v>
      </c>
      <c r="L47" s="447"/>
      <c r="M47" s="447">
        <v>143256</v>
      </c>
      <c r="N47" s="169"/>
      <c r="O47" s="168"/>
      <c r="P47" s="167">
        <v>108238</v>
      </c>
      <c r="Q47" s="447">
        <v>116451</v>
      </c>
      <c r="R47" s="447"/>
      <c r="S47" s="447">
        <v>122683</v>
      </c>
      <c r="T47" s="447"/>
      <c r="U47" s="447">
        <v>121203</v>
      </c>
      <c r="V47" s="169"/>
      <c r="W47" s="168"/>
      <c r="X47" s="167">
        <v>94235</v>
      </c>
      <c r="Y47" s="168">
        <v>101739</v>
      </c>
      <c r="Z47" s="168"/>
      <c r="AA47" s="168">
        <v>107176</v>
      </c>
      <c r="AB47" s="168"/>
      <c r="AC47" s="168">
        <v>106890</v>
      </c>
      <c r="AD47" s="169"/>
      <c r="AE47" s="168"/>
      <c r="AF47" s="167">
        <v>59386</v>
      </c>
      <c r="AG47" s="168">
        <v>58066</v>
      </c>
      <c r="AH47" s="168"/>
      <c r="AI47" s="168">
        <v>60004</v>
      </c>
      <c r="AJ47" s="168"/>
      <c r="AK47" s="168">
        <v>61227</v>
      </c>
      <c r="AL47" s="169"/>
      <c r="AM47" s="168"/>
      <c r="AN47" s="167">
        <v>44499</v>
      </c>
      <c r="AO47" s="168">
        <v>51299</v>
      </c>
      <c r="AP47" s="168"/>
      <c r="AQ47" s="168">
        <v>53466</v>
      </c>
      <c r="AR47" s="168"/>
      <c r="AS47" s="168">
        <v>59600</v>
      </c>
      <c r="AT47" s="169"/>
      <c r="AU47" s="168"/>
      <c r="AV47" s="212">
        <v>34541</v>
      </c>
      <c r="AW47" s="206">
        <v>54675</v>
      </c>
      <c r="AX47" s="207"/>
    </row>
    <row r="48" spans="1:56" s="14" customFormat="1" x14ac:dyDescent="0.3">
      <c r="A48" s="16" t="s">
        <v>31</v>
      </c>
      <c r="B48" s="20"/>
      <c r="C48" s="20"/>
      <c r="D48" s="25">
        <v>308104</v>
      </c>
      <c r="E48" s="444">
        <v>334208</v>
      </c>
      <c r="F48" s="21"/>
      <c r="G48" s="20"/>
      <c r="H48" s="25">
        <v>266912</v>
      </c>
      <c r="I48" s="444">
        <v>264204</v>
      </c>
      <c r="J48" s="444"/>
      <c r="K48" s="444">
        <v>305986</v>
      </c>
      <c r="L48" s="444"/>
      <c r="M48" s="444">
        <v>308250</v>
      </c>
      <c r="N48" s="21"/>
      <c r="O48" s="20"/>
      <c r="P48" s="25">
        <v>292312</v>
      </c>
      <c r="Q48" s="444">
        <v>294908</v>
      </c>
      <c r="R48" s="444"/>
      <c r="S48" s="444">
        <v>293589</v>
      </c>
      <c r="T48" s="444"/>
      <c r="U48" s="444">
        <v>275568</v>
      </c>
      <c r="V48" s="21"/>
      <c r="W48" s="20"/>
      <c r="X48" s="25">
        <v>296695</v>
      </c>
      <c r="Y48" s="20">
        <v>300504</v>
      </c>
      <c r="Z48" s="20"/>
      <c r="AA48" s="20">
        <v>304306</v>
      </c>
      <c r="AB48" s="20"/>
      <c r="AC48" s="20">
        <v>292475</v>
      </c>
      <c r="AD48" s="21"/>
      <c r="AE48" s="20"/>
      <c r="AF48" s="25">
        <v>262883</v>
      </c>
      <c r="AG48" s="20">
        <v>261486</v>
      </c>
      <c r="AH48" s="20"/>
      <c r="AI48" s="20">
        <v>264401</v>
      </c>
      <c r="AJ48" s="20"/>
      <c r="AK48" s="20">
        <v>265089</v>
      </c>
      <c r="AL48" s="21"/>
      <c r="AM48" s="20"/>
      <c r="AN48" s="25">
        <v>216440</v>
      </c>
      <c r="AO48" s="20">
        <v>226636</v>
      </c>
      <c r="AP48" s="20"/>
      <c r="AQ48" s="20">
        <v>239266</v>
      </c>
      <c r="AR48" s="20"/>
      <c r="AS48" s="20">
        <v>259168</v>
      </c>
      <c r="AT48" s="21"/>
      <c r="AU48" s="20"/>
      <c r="AV48" s="85">
        <v>212622</v>
      </c>
      <c r="AW48" s="40">
        <v>229403</v>
      </c>
      <c r="AX48" s="41"/>
    </row>
    <row r="49" spans="1:50" s="14" customFormat="1" ht="8.25" customHeight="1" x14ac:dyDescent="0.3">
      <c r="A49" s="16"/>
      <c r="B49" s="20"/>
      <c r="C49" s="20"/>
      <c r="D49" s="25"/>
      <c r="E49" s="444"/>
      <c r="F49" s="21"/>
      <c r="G49" s="20"/>
      <c r="H49" s="25"/>
      <c r="I49" s="444"/>
      <c r="J49" s="444"/>
      <c r="K49" s="444"/>
      <c r="L49" s="444"/>
      <c r="M49" s="444"/>
      <c r="N49" s="21"/>
      <c r="O49" s="20"/>
      <c r="P49" s="25"/>
      <c r="Q49" s="444"/>
      <c r="R49" s="444"/>
      <c r="S49" s="444"/>
      <c r="T49" s="444"/>
      <c r="U49" s="444"/>
      <c r="V49" s="21"/>
      <c r="W49" s="20"/>
      <c r="X49" s="25"/>
      <c r="Y49" s="20"/>
      <c r="Z49" s="20"/>
      <c r="AA49" s="20"/>
      <c r="AB49" s="20"/>
      <c r="AC49" s="20"/>
      <c r="AD49" s="21"/>
      <c r="AE49" s="20"/>
      <c r="AF49" s="25"/>
      <c r="AG49" s="20"/>
      <c r="AH49" s="20"/>
      <c r="AI49" s="20"/>
      <c r="AJ49" s="20"/>
      <c r="AK49" s="20"/>
      <c r="AL49" s="21"/>
      <c r="AM49" s="20"/>
      <c r="AN49" s="25"/>
      <c r="AO49" s="20"/>
      <c r="AP49" s="20"/>
      <c r="AQ49" s="20"/>
      <c r="AR49" s="20"/>
      <c r="AS49" s="20"/>
      <c r="AT49" s="21"/>
      <c r="AU49" s="20"/>
      <c r="AV49" s="85"/>
      <c r="AW49" s="40"/>
      <c r="AX49" s="41"/>
    </row>
    <row r="50" spans="1:50" s="14" customFormat="1" x14ac:dyDescent="0.3">
      <c r="A50" s="16" t="s">
        <v>39</v>
      </c>
      <c r="B50" s="20"/>
      <c r="C50" s="20"/>
      <c r="D50" s="25">
        <v>194461</v>
      </c>
      <c r="E50" s="444">
        <v>202084</v>
      </c>
      <c r="F50" s="21"/>
      <c r="G50" s="20"/>
      <c r="H50" s="25">
        <v>227108</v>
      </c>
      <c r="I50" s="444">
        <v>234007</v>
      </c>
      <c r="J50" s="444"/>
      <c r="K50" s="444">
        <v>184978</v>
      </c>
      <c r="L50" s="444"/>
      <c r="M50" s="444">
        <v>191373</v>
      </c>
      <c r="N50" s="21"/>
      <c r="O50" s="20"/>
      <c r="P50" s="25">
        <v>212707</v>
      </c>
      <c r="Q50" s="444">
        <v>212900</v>
      </c>
      <c r="R50" s="444"/>
      <c r="S50" s="444">
        <v>217050</v>
      </c>
      <c r="T50" s="444"/>
      <c r="U50" s="444">
        <v>224334</v>
      </c>
      <c r="V50" s="21"/>
      <c r="W50" s="20"/>
      <c r="X50" s="25">
        <v>204382</v>
      </c>
      <c r="Y50" s="20">
        <v>204629</v>
      </c>
      <c r="Z50" s="20"/>
      <c r="AA50" s="20">
        <v>206395</v>
      </c>
      <c r="AB50" s="20"/>
      <c r="AC50" s="20">
        <v>209884</v>
      </c>
      <c r="AD50" s="21"/>
      <c r="AE50" s="20"/>
      <c r="AF50" s="25">
        <v>213399</v>
      </c>
      <c r="AG50" s="20">
        <v>210925</v>
      </c>
      <c r="AH50" s="20"/>
      <c r="AI50" s="20">
        <v>207830</v>
      </c>
      <c r="AJ50" s="20"/>
      <c r="AK50" s="20">
        <v>205693</v>
      </c>
      <c r="AL50" s="21"/>
      <c r="AM50" s="20"/>
      <c r="AN50" s="25">
        <v>215513</v>
      </c>
      <c r="AO50" s="20">
        <v>211309</v>
      </c>
      <c r="AP50" s="20"/>
      <c r="AQ50" s="20">
        <v>209460</v>
      </c>
      <c r="AR50" s="20"/>
      <c r="AS50" s="20">
        <v>215573</v>
      </c>
      <c r="AT50" s="21"/>
      <c r="AU50" s="20"/>
      <c r="AV50" s="85">
        <v>229429</v>
      </c>
      <c r="AW50" s="40">
        <v>222678</v>
      </c>
      <c r="AX50" s="41"/>
    </row>
    <row r="51" spans="1:50" ht="7.5" customHeight="1" x14ac:dyDescent="0.3">
      <c r="A51" s="5"/>
      <c r="B51" s="20"/>
      <c r="C51" s="20"/>
      <c r="D51" s="25"/>
      <c r="E51" s="444"/>
      <c r="F51" s="21"/>
      <c r="G51" s="20"/>
      <c r="H51" s="25"/>
      <c r="I51" s="444"/>
      <c r="J51" s="444"/>
      <c r="K51" s="444"/>
      <c r="L51" s="444"/>
      <c r="M51" s="444"/>
      <c r="N51" s="21"/>
      <c r="O51" s="20"/>
      <c r="P51" s="25"/>
      <c r="Q51" s="444"/>
      <c r="R51" s="444"/>
      <c r="S51" s="444"/>
      <c r="T51" s="444"/>
      <c r="U51" s="444"/>
      <c r="V51" s="21"/>
      <c r="W51" s="20"/>
      <c r="X51" s="25"/>
      <c r="Y51" s="20"/>
      <c r="Z51" s="20"/>
      <c r="AA51" s="20"/>
      <c r="AB51" s="20"/>
      <c r="AC51" s="20"/>
      <c r="AD51" s="21"/>
      <c r="AE51" s="20"/>
      <c r="AF51" s="25"/>
      <c r="AG51" s="20"/>
      <c r="AH51" s="20"/>
      <c r="AI51" s="20"/>
      <c r="AJ51" s="20"/>
      <c r="AK51" s="20"/>
      <c r="AL51" s="21"/>
      <c r="AM51" s="20"/>
      <c r="AN51" s="25"/>
      <c r="AO51" s="20"/>
      <c r="AP51" s="20"/>
      <c r="AQ51" s="20"/>
      <c r="AR51" s="20"/>
      <c r="AS51" s="20"/>
      <c r="AT51" s="21"/>
      <c r="AU51" s="20"/>
      <c r="AV51" s="85"/>
      <c r="AW51" s="40"/>
      <c r="AX51" s="41"/>
    </row>
    <row r="52" spans="1:50" s="14" customFormat="1" x14ac:dyDescent="0.3">
      <c r="A52" s="16" t="s">
        <v>69</v>
      </c>
      <c r="B52" s="20"/>
      <c r="C52" s="20"/>
      <c r="D52" s="25">
        <v>764</v>
      </c>
      <c r="E52" s="444">
        <f>F52-D52-D54</f>
        <v>5986</v>
      </c>
      <c r="F52" s="21">
        <v>10532</v>
      </c>
      <c r="G52" s="20"/>
      <c r="H52" s="25">
        <v>499</v>
      </c>
      <c r="I52" s="444">
        <v>369</v>
      </c>
      <c r="J52" s="444">
        <v>868</v>
      </c>
      <c r="K52" s="444">
        <v>1032</v>
      </c>
      <c r="L52" s="444">
        <v>1900</v>
      </c>
      <c r="M52" s="444">
        <v>691</v>
      </c>
      <c r="N52" s="21">
        <v>2591</v>
      </c>
      <c r="O52" s="20"/>
      <c r="P52" s="25">
        <v>174</v>
      </c>
      <c r="Q52" s="491">
        <v>610</v>
      </c>
      <c r="R52" s="444">
        <v>784</v>
      </c>
      <c r="S52" s="444">
        <v>113</v>
      </c>
      <c r="T52" s="444">
        <v>897</v>
      </c>
      <c r="U52" s="444">
        <v>365</v>
      </c>
      <c r="V52" s="21">
        <v>1262</v>
      </c>
      <c r="W52" s="20"/>
      <c r="X52" s="25">
        <v>212</v>
      </c>
      <c r="Y52" s="108">
        <v>1124</v>
      </c>
      <c r="Z52" s="20">
        <v>1336</v>
      </c>
      <c r="AA52" s="108">
        <v>211</v>
      </c>
      <c r="AB52" s="20">
        <v>1547</v>
      </c>
      <c r="AC52" s="108">
        <v>696</v>
      </c>
      <c r="AD52" s="21">
        <v>2243</v>
      </c>
      <c r="AE52" s="20"/>
      <c r="AF52" s="25">
        <v>1362</v>
      </c>
      <c r="AG52" s="108">
        <v>1067</v>
      </c>
      <c r="AH52" s="20">
        <v>2429</v>
      </c>
      <c r="AI52" s="108">
        <v>200</v>
      </c>
      <c r="AJ52" s="20">
        <v>2629</v>
      </c>
      <c r="AK52" s="108">
        <v>-307</v>
      </c>
      <c r="AL52" s="21">
        <v>2322</v>
      </c>
      <c r="AM52" s="20"/>
      <c r="AN52" s="25">
        <v>1462</v>
      </c>
      <c r="AO52" s="108">
        <v>469</v>
      </c>
      <c r="AP52" s="20">
        <v>1931</v>
      </c>
      <c r="AQ52" s="108">
        <v>983</v>
      </c>
      <c r="AR52" s="20">
        <v>2914</v>
      </c>
      <c r="AS52" s="108">
        <v>20</v>
      </c>
      <c r="AT52" s="21">
        <v>2934</v>
      </c>
      <c r="AU52" s="20"/>
      <c r="AV52" s="85">
        <v>540</v>
      </c>
      <c r="AW52" s="308">
        <v>1298</v>
      </c>
      <c r="AX52" s="41">
        <v>1838</v>
      </c>
    </row>
    <row r="53" spans="1:50" s="14" customFormat="1" ht="5.25" customHeight="1" x14ac:dyDescent="0.3">
      <c r="A53" s="16"/>
      <c r="B53" s="20"/>
      <c r="C53" s="20"/>
      <c r="D53" s="25"/>
      <c r="E53" s="444"/>
      <c r="F53" s="21"/>
      <c r="G53" s="20"/>
      <c r="H53" s="25"/>
      <c r="I53" s="444"/>
      <c r="J53" s="444"/>
      <c r="K53" s="444"/>
      <c r="L53" s="444"/>
      <c r="M53" s="444"/>
      <c r="N53" s="21"/>
      <c r="O53" s="20"/>
      <c r="P53" s="25"/>
      <c r="Q53" s="491"/>
      <c r="R53" s="444"/>
      <c r="S53" s="444"/>
      <c r="T53" s="444"/>
      <c r="U53" s="444"/>
      <c r="V53" s="21"/>
      <c r="W53" s="20"/>
      <c r="X53" s="25"/>
      <c r="Y53" s="108"/>
      <c r="Z53" s="20"/>
      <c r="AA53" s="108"/>
      <c r="AB53" s="20"/>
      <c r="AC53" s="108"/>
      <c r="AD53" s="21"/>
      <c r="AE53" s="20"/>
      <c r="AF53" s="25"/>
      <c r="AG53" s="108"/>
      <c r="AH53" s="20"/>
      <c r="AI53" s="108"/>
      <c r="AJ53" s="20"/>
      <c r="AK53" s="108"/>
      <c r="AL53" s="21"/>
      <c r="AM53" s="20"/>
      <c r="AN53" s="25"/>
      <c r="AO53" s="108"/>
      <c r="AP53" s="20"/>
      <c r="AQ53" s="108"/>
      <c r="AR53" s="20"/>
      <c r="AS53" s="108"/>
      <c r="AT53" s="21"/>
      <c r="AU53" s="20"/>
      <c r="AV53" s="85"/>
      <c r="AW53" s="308"/>
      <c r="AX53" s="41"/>
    </row>
    <row r="54" spans="1:50" s="14" customFormat="1" x14ac:dyDescent="0.3">
      <c r="A54" s="457" t="s">
        <v>217</v>
      </c>
      <c r="B54" s="405"/>
      <c r="C54" s="405"/>
      <c r="D54" s="406">
        <v>3782</v>
      </c>
      <c r="E54" s="444"/>
      <c r="F54" s="407"/>
      <c r="G54" s="405"/>
      <c r="H54" s="406">
        <v>1962</v>
      </c>
      <c r="I54" s="444">
        <v>2122</v>
      </c>
      <c r="J54" s="503">
        <v>4084</v>
      </c>
      <c r="K54" s="444">
        <v>1593</v>
      </c>
      <c r="L54" s="503">
        <v>5677</v>
      </c>
      <c r="M54" s="503">
        <f>N54-L54</f>
        <v>1669</v>
      </c>
      <c r="N54" s="407">
        <v>7346</v>
      </c>
      <c r="O54" s="405"/>
      <c r="P54" s="406">
        <v>2651</v>
      </c>
      <c r="Q54" s="503">
        <v>1756</v>
      </c>
      <c r="R54" s="503">
        <v>4407</v>
      </c>
      <c r="S54" s="503">
        <v>1991</v>
      </c>
      <c r="T54" s="503">
        <v>6398</v>
      </c>
      <c r="U54" s="444">
        <v>1875</v>
      </c>
      <c r="V54" s="407">
        <v>8273</v>
      </c>
      <c r="W54" s="405"/>
      <c r="X54" s="406">
        <v>845</v>
      </c>
      <c r="Y54" s="405">
        <v>2331</v>
      </c>
      <c r="Z54" s="405">
        <v>3176</v>
      </c>
      <c r="AA54" s="405">
        <v>2245</v>
      </c>
      <c r="AB54" s="405">
        <v>5421</v>
      </c>
      <c r="AC54" s="405">
        <v>2157</v>
      </c>
      <c r="AD54" s="407">
        <v>7578</v>
      </c>
      <c r="AE54" s="405"/>
      <c r="AF54" s="406">
        <v>6211</v>
      </c>
      <c r="AG54" s="405">
        <v>8268</v>
      </c>
      <c r="AH54" s="405">
        <v>14479</v>
      </c>
      <c r="AI54" s="405">
        <v>4730</v>
      </c>
      <c r="AJ54" s="405">
        <v>19209</v>
      </c>
      <c r="AK54" s="405">
        <v>1986</v>
      </c>
      <c r="AL54" s="407">
        <v>21195</v>
      </c>
      <c r="AM54" s="405"/>
      <c r="AN54" s="406">
        <v>3919</v>
      </c>
      <c r="AO54" s="405">
        <v>6531</v>
      </c>
      <c r="AP54" s="405">
        <v>10450</v>
      </c>
      <c r="AQ54" s="405">
        <v>6971</v>
      </c>
      <c r="AR54" s="405">
        <v>17421</v>
      </c>
      <c r="AS54" s="405">
        <v>6681</v>
      </c>
      <c r="AT54" s="407">
        <v>24102</v>
      </c>
      <c r="AU54" s="405"/>
      <c r="AV54" s="487">
        <v>294</v>
      </c>
      <c r="AW54" s="405">
        <v>1391</v>
      </c>
      <c r="AX54" s="374">
        <v>1685</v>
      </c>
    </row>
    <row r="55" spans="1:50" s="14" customFormat="1" x14ac:dyDescent="0.3">
      <c r="A55" s="16"/>
      <c r="B55" s="20"/>
      <c r="C55" s="20"/>
      <c r="D55" s="25"/>
      <c r="E55" s="444"/>
      <c r="F55" s="21"/>
      <c r="G55" s="20"/>
      <c r="H55" s="25"/>
      <c r="I55" s="444"/>
      <c r="J55" s="444"/>
      <c r="K55" s="444"/>
      <c r="L55" s="444"/>
      <c r="M55" s="444"/>
      <c r="N55" s="21"/>
      <c r="O55" s="20"/>
      <c r="P55" s="25"/>
      <c r="Q55" s="444"/>
      <c r="R55" s="444"/>
      <c r="S55" s="444"/>
      <c r="T55" s="444"/>
      <c r="U55" s="444"/>
      <c r="V55" s="21"/>
      <c r="W55" s="20"/>
      <c r="X55" s="25"/>
      <c r="Y55" s="20"/>
      <c r="Z55" s="20"/>
      <c r="AA55" s="20"/>
      <c r="AB55" s="20"/>
      <c r="AC55" s="20"/>
      <c r="AD55" s="21"/>
      <c r="AE55" s="20"/>
      <c r="AF55" s="25"/>
      <c r="AG55" s="20"/>
      <c r="AH55" s="20"/>
      <c r="AI55" s="20"/>
      <c r="AJ55" s="20"/>
      <c r="AK55" s="20"/>
      <c r="AL55" s="21"/>
      <c r="AM55" s="20"/>
      <c r="AN55" s="25"/>
      <c r="AO55" s="20"/>
      <c r="AP55" s="20"/>
      <c r="AQ55" s="20"/>
      <c r="AR55" s="20"/>
      <c r="AS55" s="20"/>
      <c r="AT55" s="21"/>
      <c r="AU55" s="20"/>
      <c r="AV55" s="85"/>
      <c r="AW55" s="40"/>
      <c r="AX55" s="41"/>
    </row>
    <row r="56" spans="1:50" s="14" customFormat="1" x14ac:dyDescent="0.3">
      <c r="A56" s="44" t="s">
        <v>70</v>
      </c>
      <c r="B56" s="20"/>
      <c r="C56" s="20"/>
      <c r="D56" s="25"/>
      <c r="E56" s="444"/>
      <c r="F56" s="21"/>
      <c r="G56" s="20"/>
      <c r="H56" s="25"/>
      <c r="I56" s="444"/>
      <c r="J56" s="444"/>
      <c r="K56" s="444"/>
      <c r="L56" s="444"/>
      <c r="M56" s="444"/>
      <c r="N56" s="21"/>
      <c r="O56" s="20"/>
      <c r="P56" s="25"/>
      <c r="Q56" s="444"/>
      <c r="R56" s="444"/>
      <c r="S56" s="444"/>
      <c r="T56" s="444"/>
      <c r="U56" s="444"/>
      <c r="V56" s="21"/>
      <c r="W56" s="20"/>
      <c r="X56" s="25"/>
      <c r="Y56" s="20"/>
      <c r="Z56" s="20"/>
      <c r="AA56" s="20"/>
      <c r="AB56" s="20"/>
      <c r="AC56" s="20"/>
      <c r="AD56" s="21"/>
      <c r="AE56" s="20"/>
      <c r="AF56" s="25"/>
      <c r="AG56" s="20"/>
      <c r="AH56" s="20"/>
      <c r="AI56" s="20"/>
      <c r="AJ56" s="20"/>
      <c r="AK56" s="20"/>
      <c r="AL56" s="21"/>
      <c r="AM56" s="20"/>
      <c r="AN56" s="25"/>
      <c r="AO56" s="20"/>
      <c r="AP56" s="20"/>
      <c r="AQ56" s="20"/>
      <c r="AR56" s="20"/>
      <c r="AS56" s="20"/>
      <c r="AT56" s="21"/>
      <c r="AU56" s="20"/>
      <c r="AV56" s="85"/>
      <c r="AW56" s="40"/>
      <c r="AX56" s="41"/>
    </row>
    <row r="57" spans="1:50" s="14" customFormat="1" x14ac:dyDescent="0.3">
      <c r="A57" s="16" t="s">
        <v>71</v>
      </c>
      <c r="B57" s="20"/>
      <c r="C57" s="20"/>
      <c r="D57" s="25"/>
      <c r="E57" s="444"/>
      <c r="F57" s="21"/>
      <c r="G57" s="20"/>
      <c r="H57" s="25"/>
      <c r="I57" s="444"/>
      <c r="J57" s="444"/>
      <c r="K57" s="444"/>
      <c r="L57" s="444"/>
      <c r="M57" s="46">
        <v>0.97599999999999998</v>
      </c>
      <c r="N57" s="21"/>
      <c r="O57" s="20"/>
      <c r="P57" s="25"/>
      <c r="Q57" s="499"/>
      <c r="R57" s="499"/>
      <c r="S57" s="499"/>
      <c r="T57" s="499"/>
      <c r="U57" s="46">
        <v>0.97599999999999998</v>
      </c>
      <c r="V57" s="69"/>
      <c r="W57" s="20"/>
      <c r="X57" s="25"/>
      <c r="Y57" s="20"/>
      <c r="Z57" s="20"/>
      <c r="AA57" s="20"/>
      <c r="AB57" s="20"/>
      <c r="AC57" s="46">
        <v>0.97599999999999998</v>
      </c>
      <c r="AD57" s="69"/>
      <c r="AE57" s="20"/>
      <c r="AF57" s="25"/>
      <c r="AG57" s="20"/>
      <c r="AH57" s="20"/>
      <c r="AI57" s="20"/>
      <c r="AJ57" s="20"/>
      <c r="AK57" s="46">
        <v>0.97499999999999998</v>
      </c>
      <c r="AL57" s="21"/>
      <c r="AM57" s="20"/>
      <c r="AN57" s="25"/>
      <c r="AO57" s="20"/>
      <c r="AP57" s="20"/>
      <c r="AQ57" s="20"/>
      <c r="AR57" s="20"/>
      <c r="AS57" s="46">
        <v>0.97499999999999998</v>
      </c>
      <c r="AT57" s="21"/>
      <c r="AU57" s="20"/>
      <c r="AV57" s="85"/>
      <c r="AW57" s="46">
        <v>0.97499999999999998</v>
      </c>
      <c r="AX57" s="41"/>
    </row>
    <row r="58" spans="1:50" s="14" customFormat="1" ht="15" thickBot="1" x14ac:dyDescent="0.35">
      <c r="A58" s="12" t="s">
        <v>72</v>
      </c>
      <c r="B58" s="20"/>
      <c r="C58" s="20"/>
      <c r="D58" s="51"/>
      <c r="E58" s="52"/>
      <c r="F58" s="54"/>
      <c r="G58" s="20"/>
      <c r="H58" s="51"/>
      <c r="I58" s="52"/>
      <c r="J58" s="52"/>
      <c r="K58" s="52"/>
      <c r="L58" s="52"/>
      <c r="M58" s="53">
        <v>0.88400000000000001</v>
      </c>
      <c r="N58" s="54"/>
      <c r="O58" s="20"/>
      <c r="P58" s="51"/>
      <c r="Q58" s="53"/>
      <c r="R58" s="53"/>
      <c r="S58" s="53"/>
      <c r="T58" s="53"/>
      <c r="U58" s="53">
        <v>0.88100000000000001</v>
      </c>
      <c r="V58" s="72"/>
      <c r="W58" s="20"/>
      <c r="X58" s="51"/>
      <c r="Y58" s="52"/>
      <c r="Z58" s="52"/>
      <c r="AA58" s="52"/>
      <c r="AB58" s="52"/>
      <c r="AC58" s="53">
        <v>0.88900000000000001</v>
      </c>
      <c r="AD58" s="72"/>
      <c r="AE58" s="20"/>
      <c r="AF58" s="51"/>
      <c r="AG58" s="52"/>
      <c r="AH58" s="52"/>
      <c r="AI58" s="52"/>
      <c r="AJ58" s="52"/>
      <c r="AK58" s="53">
        <v>0.88700000000000001</v>
      </c>
      <c r="AL58" s="54"/>
      <c r="AM58" s="20"/>
      <c r="AN58" s="51"/>
      <c r="AO58" s="52"/>
      <c r="AP58" s="52"/>
      <c r="AQ58" s="52"/>
      <c r="AR58" s="52"/>
      <c r="AS58" s="53">
        <v>0.85499999999999998</v>
      </c>
      <c r="AT58" s="54"/>
      <c r="AU58" s="52"/>
      <c r="AV58" s="51"/>
      <c r="AW58" s="53">
        <v>0.85099999999999998</v>
      </c>
      <c r="AX58" s="54"/>
    </row>
    <row r="59" spans="1:50" s="14" customFormat="1" x14ac:dyDescent="0.3">
      <c r="B59" s="62"/>
      <c r="C59" s="62"/>
      <c r="D59" s="606"/>
      <c r="E59" s="606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</row>
    <row r="60" spans="1:50" s="100" customFormat="1" x14ac:dyDescent="0.3">
      <c r="A60" s="304" t="s">
        <v>40</v>
      </c>
      <c r="D60" s="305">
        <f t="shared" ref="D60:E60" si="2">D12-D13-D14</f>
        <v>0</v>
      </c>
      <c r="E60" s="305">
        <f t="shared" si="2"/>
        <v>0</v>
      </c>
      <c r="F60" s="305">
        <f t="shared" ref="F60" si="3">F12-F13-F14</f>
        <v>0</v>
      </c>
      <c r="H60" s="305">
        <f t="shared" ref="H60:N60" si="4">H12-H13-H14</f>
        <v>0</v>
      </c>
      <c r="I60" s="305">
        <f t="shared" si="4"/>
        <v>0</v>
      </c>
      <c r="J60" s="305">
        <f t="shared" si="4"/>
        <v>0</v>
      </c>
      <c r="K60" s="305">
        <f t="shared" si="4"/>
        <v>0</v>
      </c>
      <c r="L60" s="305">
        <f t="shared" si="4"/>
        <v>0</v>
      </c>
      <c r="M60" s="305">
        <f t="shared" si="4"/>
        <v>0</v>
      </c>
      <c r="N60" s="305">
        <f t="shared" si="4"/>
        <v>0</v>
      </c>
      <c r="P60" s="305">
        <f t="shared" ref="P60:V60" si="5">P12-P13-P14</f>
        <v>0</v>
      </c>
      <c r="Q60" s="305">
        <f t="shared" si="5"/>
        <v>0</v>
      </c>
      <c r="R60" s="305">
        <f t="shared" si="5"/>
        <v>0</v>
      </c>
      <c r="S60" s="305">
        <f t="shared" si="5"/>
        <v>0</v>
      </c>
      <c r="T60" s="305">
        <f t="shared" si="5"/>
        <v>0</v>
      </c>
      <c r="U60" s="305">
        <f t="shared" si="5"/>
        <v>0</v>
      </c>
      <c r="V60" s="305">
        <f t="shared" si="5"/>
        <v>0</v>
      </c>
      <c r="X60" s="305">
        <f t="shared" ref="X60:AD60" si="6">X12-X13-X14</f>
        <v>0</v>
      </c>
      <c r="Y60" s="305">
        <f t="shared" si="6"/>
        <v>0</v>
      </c>
      <c r="Z60" s="305">
        <f t="shared" si="6"/>
        <v>0</v>
      </c>
      <c r="AA60" s="305">
        <f t="shared" si="6"/>
        <v>0</v>
      </c>
      <c r="AB60" s="305">
        <f t="shared" si="6"/>
        <v>0</v>
      </c>
      <c r="AC60" s="305">
        <f t="shared" si="6"/>
        <v>0</v>
      </c>
      <c r="AD60" s="305">
        <f t="shared" si="6"/>
        <v>0</v>
      </c>
      <c r="AF60" s="305">
        <f t="shared" ref="AF60:AL60" si="7">AF12-AF13-AF14</f>
        <v>0</v>
      </c>
      <c r="AG60" s="305">
        <f t="shared" si="7"/>
        <v>0</v>
      </c>
      <c r="AH60" s="305">
        <f t="shared" si="7"/>
        <v>0</v>
      </c>
      <c r="AI60" s="305">
        <f t="shared" si="7"/>
        <v>0</v>
      </c>
      <c r="AJ60" s="305">
        <f t="shared" si="7"/>
        <v>0</v>
      </c>
      <c r="AK60" s="305">
        <f t="shared" si="7"/>
        <v>0</v>
      </c>
      <c r="AL60" s="305">
        <f t="shared" si="7"/>
        <v>0</v>
      </c>
      <c r="AN60" s="305">
        <f t="shared" ref="AN60:AT60" si="8">AN12-AN13-AN14</f>
        <v>0</v>
      </c>
      <c r="AO60" s="305">
        <f t="shared" si="8"/>
        <v>0</v>
      </c>
      <c r="AP60" s="305">
        <f t="shared" si="8"/>
        <v>0</v>
      </c>
      <c r="AQ60" s="305">
        <f t="shared" si="8"/>
        <v>0</v>
      </c>
      <c r="AR60" s="305">
        <f t="shared" si="8"/>
        <v>0</v>
      </c>
      <c r="AS60" s="305">
        <f t="shared" si="8"/>
        <v>0</v>
      </c>
      <c r="AT60" s="305">
        <f t="shared" si="8"/>
        <v>0</v>
      </c>
      <c r="AV60" s="305">
        <f t="shared" ref="AV60:AX60" si="9">AV12-AV13-AV14</f>
        <v>0</v>
      </c>
      <c r="AW60" s="305">
        <f t="shared" si="9"/>
        <v>0</v>
      </c>
      <c r="AX60" s="305">
        <f t="shared" si="9"/>
        <v>0</v>
      </c>
    </row>
    <row r="61" spans="1:50" s="100" customFormat="1" x14ac:dyDescent="0.3">
      <c r="A61" s="306" t="s">
        <v>41</v>
      </c>
      <c r="D61" s="305">
        <f>D14-SUM(D15:D18)-D19</f>
        <v>0</v>
      </c>
      <c r="E61" s="305">
        <f>E14-SUM(E15:E18)-E19</f>
        <v>-7.7989999990677461E-2</v>
      </c>
      <c r="F61" s="305">
        <f>F14-SUM(F15:F18)-F19</f>
        <v>-7.7989999990677461E-2</v>
      </c>
      <c r="H61" s="305">
        <f t="shared" ref="H61:N61" si="10">H14-SUM(H15:H18)-H19</f>
        <v>0</v>
      </c>
      <c r="I61" s="305">
        <f t="shared" si="10"/>
        <v>0</v>
      </c>
      <c r="J61" s="305">
        <f t="shared" si="10"/>
        <v>0</v>
      </c>
      <c r="K61" s="305">
        <f t="shared" si="10"/>
        <v>0</v>
      </c>
      <c r="L61" s="305">
        <f t="shared" si="10"/>
        <v>0</v>
      </c>
      <c r="M61" s="305">
        <f t="shared" si="10"/>
        <v>0</v>
      </c>
      <c r="N61" s="305">
        <f t="shared" si="10"/>
        <v>0</v>
      </c>
      <c r="P61" s="305">
        <f t="shared" ref="P61:V61" si="11">P14-SUM(P15:P18)-P19</f>
        <v>0</v>
      </c>
      <c r="Q61" s="305">
        <f t="shared" si="11"/>
        <v>0</v>
      </c>
      <c r="R61" s="305">
        <f t="shared" si="11"/>
        <v>0</v>
      </c>
      <c r="S61" s="305">
        <f t="shared" si="11"/>
        <v>0</v>
      </c>
      <c r="T61" s="305">
        <f t="shared" si="11"/>
        <v>0</v>
      </c>
      <c r="U61" s="305">
        <f t="shared" si="11"/>
        <v>0</v>
      </c>
      <c r="V61" s="305">
        <f t="shared" si="11"/>
        <v>0</v>
      </c>
      <c r="X61" s="305">
        <f t="shared" ref="X61:AD61" si="12">X14-SUM(X15:X18)-X19</f>
        <v>0</v>
      </c>
      <c r="Y61" s="305">
        <f t="shared" si="12"/>
        <v>0</v>
      </c>
      <c r="Z61" s="305">
        <f t="shared" si="12"/>
        <v>0</v>
      </c>
      <c r="AA61" s="305">
        <f t="shared" si="12"/>
        <v>0</v>
      </c>
      <c r="AB61" s="305">
        <f t="shared" si="12"/>
        <v>0</v>
      </c>
      <c r="AC61" s="305">
        <f t="shared" si="12"/>
        <v>0</v>
      </c>
      <c r="AD61" s="305">
        <f t="shared" si="12"/>
        <v>0</v>
      </c>
      <c r="AF61" s="305">
        <f t="shared" ref="AF61:AL61" si="13">AF14-SUM(AF15:AF18)-AF19</f>
        <v>0</v>
      </c>
      <c r="AG61" s="305">
        <f t="shared" si="13"/>
        <v>0</v>
      </c>
      <c r="AH61" s="305">
        <f t="shared" si="13"/>
        <v>0</v>
      </c>
      <c r="AI61" s="305">
        <f t="shared" si="13"/>
        <v>0</v>
      </c>
      <c r="AJ61" s="305">
        <f t="shared" si="13"/>
        <v>0</v>
      </c>
      <c r="AK61" s="305">
        <f t="shared" si="13"/>
        <v>0</v>
      </c>
      <c r="AL61" s="305">
        <f t="shared" si="13"/>
        <v>0</v>
      </c>
      <c r="AN61" s="305">
        <f t="shared" ref="AN61:AT61" si="14">AN14-SUM(AN15:AN18)-AN19</f>
        <v>0</v>
      </c>
      <c r="AO61" s="305">
        <f t="shared" si="14"/>
        <v>0</v>
      </c>
      <c r="AP61" s="305">
        <f t="shared" si="14"/>
        <v>0</v>
      </c>
      <c r="AQ61" s="305">
        <f t="shared" si="14"/>
        <v>0</v>
      </c>
      <c r="AR61" s="305">
        <f t="shared" si="14"/>
        <v>0</v>
      </c>
      <c r="AS61" s="305">
        <f t="shared" si="14"/>
        <v>0</v>
      </c>
      <c r="AT61" s="305">
        <f t="shared" si="14"/>
        <v>0</v>
      </c>
      <c r="AV61" s="305">
        <f t="shared" ref="AV61:AX61" si="15">AV14-SUM(AV15:AV18)-AV19</f>
        <v>0</v>
      </c>
      <c r="AW61" s="305">
        <f t="shared" si="15"/>
        <v>0</v>
      </c>
      <c r="AX61" s="305">
        <f t="shared" si="15"/>
        <v>0</v>
      </c>
    </row>
    <row r="62" spans="1:50" s="100" customFormat="1" x14ac:dyDescent="0.3">
      <c r="A62" s="306" t="s">
        <v>26</v>
      </c>
      <c r="D62" s="305">
        <f>D19-SUM(D20:D23)-D24</f>
        <v>0</v>
      </c>
      <c r="E62" s="305">
        <f>E19-SUM(E20:E23)-E24</f>
        <v>0</v>
      </c>
      <c r="F62" s="305">
        <f>F19-SUM(F20:F23)-F24</f>
        <v>0</v>
      </c>
      <c r="H62" s="305">
        <f t="shared" ref="H62:N62" si="16">H19-SUM(H20:H23)-H24</f>
        <v>0</v>
      </c>
      <c r="I62" s="305">
        <f t="shared" si="16"/>
        <v>0</v>
      </c>
      <c r="J62" s="305">
        <f t="shared" si="16"/>
        <v>0</v>
      </c>
      <c r="K62" s="305">
        <f t="shared" si="16"/>
        <v>0</v>
      </c>
      <c r="L62" s="305">
        <f t="shared" si="16"/>
        <v>0</v>
      </c>
      <c r="M62" s="305">
        <f t="shared" si="16"/>
        <v>0</v>
      </c>
      <c r="N62" s="305">
        <f t="shared" si="16"/>
        <v>0</v>
      </c>
      <c r="P62" s="305">
        <f t="shared" ref="P62:V62" si="17">P19-SUM(P20:P23)-P24</f>
        <v>0</v>
      </c>
      <c r="Q62" s="305">
        <f t="shared" si="17"/>
        <v>0</v>
      </c>
      <c r="R62" s="305">
        <f t="shared" si="17"/>
        <v>0</v>
      </c>
      <c r="S62" s="305">
        <f t="shared" si="17"/>
        <v>0</v>
      </c>
      <c r="T62" s="305">
        <f t="shared" si="17"/>
        <v>0</v>
      </c>
      <c r="U62" s="305">
        <f t="shared" si="17"/>
        <v>0</v>
      </c>
      <c r="V62" s="305">
        <f t="shared" si="17"/>
        <v>0</v>
      </c>
      <c r="X62" s="305">
        <f t="shared" ref="X62:AD62" si="18">X19-SUM(X20:X23)-X24</f>
        <v>0</v>
      </c>
      <c r="Y62" s="305">
        <f t="shared" si="18"/>
        <v>0</v>
      </c>
      <c r="Z62" s="305">
        <f t="shared" si="18"/>
        <v>0</v>
      </c>
      <c r="AA62" s="305">
        <f t="shared" si="18"/>
        <v>0</v>
      </c>
      <c r="AB62" s="305">
        <f t="shared" si="18"/>
        <v>0</v>
      </c>
      <c r="AC62" s="305">
        <f t="shared" si="18"/>
        <v>0</v>
      </c>
      <c r="AD62" s="305">
        <f t="shared" si="18"/>
        <v>0</v>
      </c>
      <c r="AF62" s="305">
        <f t="shared" ref="AF62:AL62" si="19">AF19-SUM(AF20:AF23)-AF24</f>
        <v>0</v>
      </c>
      <c r="AG62" s="305">
        <f t="shared" si="19"/>
        <v>0</v>
      </c>
      <c r="AH62" s="305">
        <f t="shared" si="19"/>
        <v>0</v>
      </c>
      <c r="AI62" s="305">
        <f t="shared" si="19"/>
        <v>0</v>
      </c>
      <c r="AJ62" s="305">
        <f t="shared" si="19"/>
        <v>0</v>
      </c>
      <c r="AK62" s="305">
        <f t="shared" si="19"/>
        <v>0</v>
      </c>
      <c r="AL62" s="305">
        <f t="shared" si="19"/>
        <v>0</v>
      </c>
      <c r="AN62" s="305">
        <f t="shared" ref="AN62:AT62" si="20">AN19-SUM(AN20:AN23)-AN24</f>
        <v>0</v>
      </c>
      <c r="AO62" s="305">
        <f t="shared" si="20"/>
        <v>0</v>
      </c>
      <c r="AP62" s="305">
        <f t="shared" si="20"/>
        <v>0</v>
      </c>
      <c r="AQ62" s="305">
        <f t="shared" si="20"/>
        <v>0</v>
      </c>
      <c r="AR62" s="305">
        <f t="shared" si="20"/>
        <v>0</v>
      </c>
      <c r="AS62" s="305">
        <f t="shared" si="20"/>
        <v>0</v>
      </c>
      <c r="AT62" s="305">
        <f t="shared" si="20"/>
        <v>0</v>
      </c>
      <c r="AV62" s="305">
        <f t="shared" ref="AV62:AX62" si="21">AV19-SUM(AV20:AV23)-AV24</f>
        <v>0</v>
      </c>
      <c r="AW62" s="305">
        <f t="shared" si="21"/>
        <v>0</v>
      </c>
      <c r="AX62" s="305">
        <f t="shared" si="21"/>
        <v>0</v>
      </c>
    </row>
    <row r="63" spans="1:50" s="100" customFormat="1" x14ac:dyDescent="0.3">
      <c r="A63" s="306" t="s">
        <v>60</v>
      </c>
      <c r="D63" s="305">
        <f t="shared" ref="D63:E63" si="22">SUM(D24:D30)-D31</f>
        <v>0</v>
      </c>
      <c r="E63" s="305">
        <f t="shared" si="22"/>
        <v>0</v>
      </c>
      <c r="F63" s="305">
        <f>SUM(F24:F30)-F31</f>
        <v>0</v>
      </c>
      <c r="H63" s="305">
        <f t="shared" ref="H63:N63" si="23">SUM(H24:H30)-H31</f>
        <v>0</v>
      </c>
      <c r="I63" s="305">
        <f t="shared" si="23"/>
        <v>0</v>
      </c>
      <c r="J63" s="305">
        <f t="shared" si="23"/>
        <v>0</v>
      </c>
      <c r="K63" s="305">
        <f t="shared" si="23"/>
        <v>0</v>
      </c>
      <c r="L63" s="305">
        <f t="shared" si="23"/>
        <v>0</v>
      </c>
      <c r="M63" s="305">
        <f t="shared" si="23"/>
        <v>0</v>
      </c>
      <c r="N63" s="305">
        <f t="shared" si="23"/>
        <v>0</v>
      </c>
      <c r="P63" s="305">
        <f t="shared" ref="P63:V63" si="24">SUM(P24:P30)-P31</f>
        <v>0</v>
      </c>
      <c r="Q63" s="305">
        <f t="shared" si="24"/>
        <v>0</v>
      </c>
      <c r="R63" s="305">
        <f t="shared" si="24"/>
        <v>0</v>
      </c>
      <c r="S63" s="305">
        <f t="shared" si="24"/>
        <v>0</v>
      </c>
      <c r="T63" s="305">
        <f t="shared" si="24"/>
        <v>0</v>
      </c>
      <c r="U63" s="305">
        <f t="shared" si="24"/>
        <v>0</v>
      </c>
      <c r="V63" s="305">
        <f t="shared" si="24"/>
        <v>0</v>
      </c>
      <c r="X63" s="305">
        <f t="shared" ref="X63:AD63" si="25">SUM(X24:X30)-X31</f>
        <v>0</v>
      </c>
      <c r="Y63" s="305">
        <f t="shared" si="25"/>
        <v>0</v>
      </c>
      <c r="Z63" s="305">
        <f t="shared" si="25"/>
        <v>0</v>
      </c>
      <c r="AA63" s="305">
        <f t="shared" si="25"/>
        <v>0</v>
      </c>
      <c r="AB63" s="305">
        <f t="shared" si="25"/>
        <v>0</v>
      </c>
      <c r="AC63" s="305">
        <f t="shared" si="25"/>
        <v>0</v>
      </c>
      <c r="AD63" s="305">
        <f t="shared" si="25"/>
        <v>0</v>
      </c>
      <c r="AF63" s="305">
        <f t="shared" ref="AF63:AL63" si="26">SUM(AF24:AF30)-AF31</f>
        <v>0</v>
      </c>
      <c r="AG63" s="305">
        <f t="shared" si="26"/>
        <v>0</v>
      </c>
      <c r="AH63" s="305">
        <f t="shared" si="26"/>
        <v>0</v>
      </c>
      <c r="AI63" s="305">
        <f t="shared" si="26"/>
        <v>0</v>
      </c>
      <c r="AJ63" s="305">
        <f t="shared" si="26"/>
        <v>0</v>
      </c>
      <c r="AK63" s="305">
        <f t="shared" si="26"/>
        <v>0</v>
      </c>
      <c r="AL63" s="305">
        <f t="shared" si="26"/>
        <v>0</v>
      </c>
      <c r="AN63" s="305">
        <f t="shared" ref="AN63:AT63" si="27">SUM(AN24:AN30)-AN31</f>
        <v>0</v>
      </c>
      <c r="AO63" s="305">
        <f t="shared" si="27"/>
        <v>0</v>
      </c>
      <c r="AP63" s="305">
        <f t="shared" si="27"/>
        <v>0</v>
      </c>
      <c r="AQ63" s="305">
        <f t="shared" si="27"/>
        <v>0</v>
      </c>
      <c r="AR63" s="305">
        <f t="shared" si="27"/>
        <v>0</v>
      </c>
      <c r="AS63" s="305">
        <f t="shared" si="27"/>
        <v>0</v>
      </c>
      <c r="AT63" s="305">
        <f t="shared" si="27"/>
        <v>0</v>
      </c>
      <c r="AV63" s="305">
        <f t="shared" ref="AV63:AX63" si="28">SUM(AV24:AV30)-AV31</f>
        <v>0</v>
      </c>
      <c r="AW63" s="305">
        <f t="shared" si="28"/>
        <v>0</v>
      </c>
      <c r="AX63" s="305">
        <f t="shared" si="28"/>
        <v>0</v>
      </c>
    </row>
    <row r="64" spans="1:50" s="100" customFormat="1" x14ac:dyDescent="0.3">
      <c r="A64" s="306" t="s">
        <v>170</v>
      </c>
      <c r="D64" s="305">
        <f t="shared" ref="D64:E64" si="29">SUM(D31:D40)-D41</f>
        <v>0</v>
      </c>
      <c r="E64" s="305">
        <f t="shared" si="29"/>
        <v>0</v>
      </c>
      <c r="F64" s="305">
        <f t="shared" ref="F64" si="30">SUM(F31:F40)-F41</f>
        <v>0</v>
      </c>
      <c r="H64" s="305">
        <f t="shared" ref="H64:N64" si="31">SUM(H31:H40)-H41</f>
        <v>0</v>
      </c>
      <c r="I64" s="305">
        <f t="shared" si="31"/>
        <v>0</v>
      </c>
      <c r="J64" s="305">
        <f t="shared" si="31"/>
        <v>0</v>
      </c>
      <c r="K64" s="305">
        <f t="shared" si="31"/>
        <v>0</v>
      </c>
      <c r="L64" s="305">
        <f t="shared" si="31"/>
        <v>0</v>
      </c>
      <c r="M64" s="305">
        <f t="shared" si="31"/>
        <v>0</v>
      </c>
      <c r="N64" s="305">
        <f t="shared" si="31"/>
        <v>0</v>
      </c>
      <c r="P64" s="305">
        <f t="shared" ref="P64:V64" si="32">SUM(P31:P40)-P41</f>
        <v>0</v>
      </c>
      <c r="Q64" s="305">
        <f t="shared" si="32"/>
        <v>0</v>
      </c>
      <c r="R64" s="305">
        <f t="shared" si="32"/>
        <v>0</v>
      </c>
      <c r="S64" s="305">
        <f t="shared" si="32"/>
        <v>0</v>
      </c>
      <c r="T64" s="305">
        <f t="shared" si="32"/>
        <v>0</v>
      </c>
      <c r="U64" s="305">
        <f t="shared" si="32"/>
        <v>0</v>
      </c>
      <c r="V64" s="305">
        <f t="shared" si="32"/>
        <v>0</v>
      </c>
      <c r="X64" s="305">
        <f t="shared" ref="X64:AD64" si="33">SUM(X31:X40)-X41</f>
        <v>0</v>
      </c>
      <c r="Y64" s="305">
        <f t="shared" si="33"/>
        <v>0</v>
      </c>
      <c r="Z64" s="305">
        <f t="shared" si="33"/>
        <v>0</v>
      </c>
      <c r="AA64" s="305">
        <f t="shared" si="33"/>
        <v>0</v>
      </c>
      <c r="AB64" s="305">
        <f t="shared" si="33"/>
        <v>0</v>
      </c>
      <c r="AC64" s="305">
        <f t="shared" si="33"/>
        <v>0</v>
      </c>
      <c r="AD64" s="305">
        <f t="shared" si="33"/>
        <v>0</v>
      </c>
      <c r="AF64" s="305">
        <f t="shared" ref="AF64:AL64" si="34">SUM(AF31:AF40)-AF41</f>
        <v>0</v>
      </c>
      <c r="AG64" s="305">
        <f t="shared" si="34"/>
        <v>0</v>
      </c>
      <c r="AH64" s="305">
        <f t="shared" si="34"/>
        <v>0</v>
      </c>
      <c r="AI64" s="305">
        <f t="shared" si="34"/>
        <v>0</v>
      </c>
      <c r="AJ64" s="305">
        <f t="shared" si="34"/>
        <v>0</v>
      </c>
      <c r="AK64" s="305">
        <f t="shared" si="34"/>
        <v>0</v>
      </c>
      <c r="AL64" s="305">
        <f t="shared" si="34"/>
        <v>0</v>
      </c>
      <c r="AN64" s="305">
        <f t="shared" ref="AN64:AT64" si="35">SUM(AN31:AN40)-AN41</f>
        <v>0</v>
      </c>
      <c r="AO64" s="305">
        <f t="shared" si="35"/>
        <v>0</v>
      </c>
      <c r="AP64" s="305">
        <f t="shared" si="35"/>
        <v>0</v>
      </c>
      <c r="AQ64" s="305">
        <f t="shared" si="35"/>
        <v>0</v>
      </c>
      <c r="AR64" s="305">
        <f t="shared" si="35"/>
        <v>0</v>
      </c>
      <c r="AS64" s="305">
        <f t="shared" si="35"/>
        <v>0</v>
      </c>
      <c r="AT64" s="305">
        <f t="shared" si="35"/>
        <v>0</v>
      </c>
      <c r="AV64" s="305">
        <f t="shared" ref="AV64:AX64" si="36">SUM(AV31:AV40)-AV41</f>
        <v>0</v>
      </c>
      <c r="AW64" s="305">
        <f t="shared" si="36"/>
        <v>0</v>
      </c>
      <c r="AX64" s="305">
        <f t="shared" si="36"/>
        <v>0</v>
      </c>
    </row>
    <row r="65" spans="1:50" s="100" customFormat="1" x14ac:dyDescent="0.3">
      <c r="A65" s="306" t="s">
        <v>42</v>
      </c>
      <c r="D65" s="305">
        <f t="shared" ref="D65:E65" si="37">SUM(D46:D47)-D48</f>
        <v>0</v>
      </c>
      <c r="E65" s="305">
        <f t="shared" si="37"/>
        <v>0</v>
      </c>
      <c r="F65" s="305">
        <f t="shared" ref="F65" si="38">SUM(F46:F47)-F48</f>
        <v>0</v>
      </c>
      <c r="H65" s="305">
        <f t="shared" ref="H65:N65" si="39">SUM(H46:H47)-H48</f>
        <v>0</v>
      </c>
      <c r="I65" s="305">
        <f t="shared" si="39"/>
        <v>0</v>
      </c>
      <c r="J65" s="305">
        <f t="shared" si="39"/>
        <v>0</v>
      </c>
      <c r="K65" s="305">
        <f t="shared" si="39"/>
        <v>0</v>
      </c>
      <c r="L65" s="305">
        <f t="shared" si="39"/>
        <v>0</v>
      </c>
      <c r="M65" s="305">
        <f t="shared" si="39"/>
        <v>0</v>
      </c>
      <c r="N65" s="305">
        <f t="shared" si="39"/>
        <v>0</v>
      </c>
      <c r="P65" s="305">
        <f t="shared" ref="P65:V65" si="40">SUM(P46:P47)-P48</f>
        <v>0</v>
      </c>
      <c r="Q65" s="305">
        <f t="shared" si="40"/>
        <v>0</v>
      </c>
      <c r="R65" s="305">
        <f t="shared" si="40"/>
        <v>0</v>
      </c>
      <c r="S65" s="305">
        <f t="shared" si="40"/>
        <v>0</v>
      </c>
      <c r="T65" s="305">
        <f t="shared" si="40"/>
        <v>0</v>
      </c>
      <c r="U65" s="305">
        <f t="shared" si="40"/>
        <v>0</v>
      </c>
      <c r="V65" s="305">
        <f t="shared" si="40"/>
        <v>0</v>
      </c>
      <c r="X65" s="305">
        <f t="shared" ref="X65:AD65" si="41">SUM(X46:X47)-X48</f>
        <v>0</v>
      </c>
      <c r="Y65" s="305">
        <f t="shared" si="41"/>
        <v>0</v>
      </c>
      <c r="Z65" s="305">
        <f t="shared" si="41"/>
        <v>0</v>
      </c>
      <c r="AA65" s="305">
        <f t="shared" si="41"/>
        <v>0</v>
      </c>
      <c r="AB65" s="305">
        <f t="shared" si="41"/>
        <v>0</v>
      </c>
      <c r="AC65" s="305">
        <f t="shared" si="41"/>
        <v>0</v>
      </c>
      <c r="AD65" s="305">
        <f t="shared" si="41"/>
        <v>0</v>
      </c>
      <c r="AF65" s="305">
        <f t="shared" ref="AF65:AL65" si="42">SUM(AF46:AF47)-AF48</f>
        <v>0</v>
      </c>
      <c r="AG65" s="305">
        <f t="shared" si="42"/>
        <v>0</v>
      </c>
      <c r="AH65" s="305">
        <f t="shared" si="42"/>
        <v>0</v>
      </c>
      <c r="AI65" s="305">
        <f t="shared" si="42"/>
        <v>0</v>
      </c>
      <c r="AJ65" s="305">
        <f t="shared" si="42"/>
        <v>0</v>
      </c>
      <c r="AK65" s="305">
        <f t="shared" si="42"/>
        <v>0</v>
      </c>
      <c r="AL65" s="305">
        <f t="shared" si="42"/>
        <v>0</v>
      </c>
      <c r="AN65" s="305">
        <f t="shared" ref="AN65:AT65" si="43">SUM(AN46:AN47)-AN48</f>
        <v>0</v>
      </c>
      <c r="AO65" s="305">
        <f t="shared" si="43"/>
        <v>0</v>
      </c>
      <c r="AP65" s="305">
        <f t="shared" si="43"/>
        <v>0</v>
      </c>
      <c r="AQ65" s="305">
        <f t="shared" si="43"/>
        <v>0</v>
      </c>
      <c r="AR65" s="305">
        <f t="shared" si="43"/>
        <v>0</v>
      </c>
      <c r="AS65" s="305">
        <f t="shared" si="43"/>
        <v>0</v>
      </c>
      <c r="AT65" s="305">
        <f t="shared" si="43"/>
        <v>0</v>
      </c>
      <c r="AV65" s="305">
        <f t="shared" ref="AV65:AX65" si="44">SUM(AV46:AV47)-AV48</f>
        <v>0</v>
      </c>
      <c r="AW65" s="305">
        <f t="shared" si="44"/>
        <v>0</v>
      </c>
      <c r="AX65" s="305">
        <f t="shared" si="44"/>
        <v>0</v>
      </c>
    </row>
    <row r="66" spans="1:50" s="100" customFormat="1" x14ac:dyDescent="0.3">
      <c r="A66" s="306" t="s">
        <v>43</v>
      </c>
      <c r="D66" s="305">
        <f t="shared" ref="D66:E66" si="45">D44-D48-D50</f>
        <v>0</v>
      </c>
      <c r="E66" s="305">
        <f t="shared" si="45"/>
        <v>0</v>
      </c>
      <c r="F66" s="305">
        <f t="shared" ref="F66" si="46">F44-F48-F50</f>
        <v>0</v>
      </c>
      <c r="H66" s="305">
        <f t="shared" ref="H66:N66" si="47">H44-H48-H50</f>
        <v>0</v>
      </c>
      <c r="I66" s="305">
        <f t="shared" si="47"/>
        <v>0</v>
      </c>
      <c r="J66" s="305">
        <f t="shared" si="47"/>
        <v>0</v>
      </c>
      <c r="K66" s="305">
        <f t="shared" si="47"/>
        <v>0</v>
      </c>
      <c r="L66" s="305">
        <f t="shared" si="47"/>
        <v>0</v>
      </c>
      <c r="M66" s="305">
        <f t="shared" si="47"/>
        <v>0</v>
      </c>
      <c r="N66" s="305">
        <f t="shared" si="47"/>
        <v>0</v>
      </c>
      <c r="P66" s="305">
        <f t="shared" ref="P66:V66" si="48">P44-P48-P50</f>
        <v>0</v>
      </c>
      <c r="Q66" s="305">
        <f t="shared" si="48"/>
        <v>0</v>
      </c>
      <c r="R66" s="305">
        <f t="shared" si="48"/>
        <v>0</v>
      </c>
      <c r="S66" s="305">
        <f t="shared" si="48"/>
        <v>0</v>
      </c>
      <c r="T66" s="305">
        <f t="shared" si="48"/>
        <v>0</v>
      </c>
      <c r="U66" s="305">
        <f t="shared" si="48"/>
        <v>0</v>
      </c>
      <c r="V66" s="305">
        <f t="shared" si="48"/>
        <v>0</v>
      </c>
      <c r="X66" s="305">
        <f t="shared" ref="X66:AD66" si="49">X44-X48-X50</f>
        <v>0</v>
      </c>
      <c r="Y66" s="305">
        <f t="shared" si="49"/>
        <v>0</v>
      </c>
      <c r="Z66" s="305">
        <f t="shared" si="49"/>
        <v>0</v>
      </c>
      <c r="AA66" s="305">
        <f t="shared" si="49"/>
        <v>0</v>
      </c>
      <c r="AB66" s="305">
        <f t="shared" si="49"/>
        <v>0</v>
      </c>
      <c r="AC66" s="305">
        <f t="shared" si="49"/>
        <v>0</v>
      </c>
      <c r="AD66" s="305">
        <f t="shared" si="49"/>
        <v>0</v>
      </c>
      <c r="AF66" s="305">
        <f t="shared" ref="AF66:AL66" si="50">AF44-AF48-AF50</f>
        <v>0</v>
      </c>
      <c r="AG66" s="305">
        <f t="shared" si="50"/>
        <v>0</v>
      </c>
      <c r="AH66" s="305">
        <f t="shared" si="50"/>
        <v>0</v>
      </c>
      <c r="AI66" s="305">
        <f t="shared" si="50"/>
        <v>0</v>
      </c>
      <c r="AJ66" s="305">
        <f t="shared" si="50"/>
        <v>0</v>
      </c>
      <c r="AK66" s="305">
        <f t="shared" si="50"/>
        <v>0</v>
      </c>
      <c r="AL66" s="305">
        <f t="shared" si="50"/>
        <v>0</v>
      </c>
      <c r="AN66" s="305">
        <f t="shared" ref="AN66:AT66" si="51">AN44-AN48-AN50</f>
        <v>0</v>
      </c>
      <c r="AO66" s="305">
        <f t="shared" si="51"/>
        <v>0</v>
      </c>
      <c r="AP66" s="305">
        <f t="shared" si="51"/>
        <v>0</v>
      </c>
      <c r="AQ66" s="305">
        <f t="shared" si="51"/>
        <v>0</v>
      </c>
      <c r="AR66" s="305">
        <f t="shared" si="51"/>
        <v>0</v>
      </c>
      <c r="AS66" s="305">
        <f t="shared" si="51"/>
        <v>0</v>
      </c>
      <c r="AT66" s="305">
        <f t="shared" si="51"/>
        <v>0</v>
      </c>
      <c r="AV66" s="305">
        <f t="shared" ref="AV66:AX66" si="52">AV44-AV48-AV50</f>
        <v>0</v>
      </c>
      <c r="AW66" s="305">
        <f t="shared" si="52"/>
        <v>0</v>
      </c>
      <c r="AX66" s="305">
        <f t="shared" si="52"/>
        <v>0</v>
      </c>
    </row>
  </sheetData>
  <mergeCells count="7">
    <mergeCell ref="D9:F9"/>
    <mergeCell ref="H9:N9"/>
    <mergeCell ref="AV9:AX9"/>
    <mergeCell ref="AN9:AT9"/>
    <mergeCell ref="AF9:AL9"/>
    <mergeCell ref="X9:AD9"/>
    <mergeCell ref="P9:V9"/>
  </mergeCells>
  <pageMargins left="0.7" right="0.7" top="0.75" bottom="0.75" header="0.3" footer="0.3"/>
  <pageSetup scale="7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269"/>
  <sheetViews>
    <sheetView topLeftCell="A37" workbookViewId="0">
      <selection activeCell="E54" sqref="E54"/>
    </sheetView>
  </sheetViews>
  <sheetFormatPr defaultColWidth="9.109375" defaultRowHeight="14.4" outlineLevelRow="1" x14ac:dyDescent="0.3"/>
  <cols>
    <col min="1" max="1" width="40.109375" style="343" bestFit="1" customWidth="1"/>
    <col min="2" max="2" width="12.5546875" style="343" customWidth="1"/>
    <col min="3" max="3" width="1.44140625" style="343" customWidth="1"/>
    <col min="4" max="6" width="9.88671875" style="343" customWidth="1"/>
    <col min="7" max="7" width="3.109375" style="343" customWidth="1"/>
    <col min="8" max="8" width="9.88671875" style="343" customWidth="1"/>
    <col min="9" max="14" width="11.33203125" style="343" customWidth="1"/>
    <col min="15" max="15" width="3.109375" style="343" customWidth="1"/>
    <col min="16" max="22" width="12.5546875" style="343" customWidth="1"/>
    <col min="23" max="23" width="4" style="343" customWidth="1"/>
    <col min="24" max="25" width="9" style="343" bestFit="1" customWidth="1"/>
    <col min="26" max="26" width="8" style="343" bestFit="1" customWidth="1"/>
    <col min="27" max="28" width="9" style="343" bestFit="1" customWidth="1"/>
    <col min="29" max="29" width="9.6640625" style="343" bestFit="1" customWidth="1"/>
    <col min="30" max="30" width="9" style="343" bestFit="1" customWidth="1"/>
    <col min="31" max="31" width="4.33203125" style="343" customWidth="1"/>
    <col min="32" max="33" width="9" style="343" bestFit="1" customWidth="1"/>
    <col min="34" max="34" width="8" style="343" bestFit="1" customWidth="1"/>
    <col min="35" max="35" width="9" style="343" bestFit="1" customWidth="1"/>
    <col min="36" max="36" width="8" style="343" bestFit="1" customWidth="1"/>
    <col min="37" max="37" width="8.6640625" style="343" bestFit="1" customWidth="1"/>
    <col min="38" max="38" width="9" style="343" bestFit="1" customWidth="1"/>
    <col min="39" max="39" width="3.88671875" style="343" customWidth="1"/>
    <col min="40" max="40" width="9" style="343" bestFit="1" customWidth="1"/>
    <col min="41" max="41" width="9" style="303" bestFit="1" customWidth="1"/>
    <col min="42" max="42" width="8" style="303" bestFit="1" customWidth="1"/>
    <col min="43" max="43" width="9" style="343" bestFit="1" customWidth="1"/>
    <col min="44" max="44" width="8.6640625" style="343" bestFit="1" customWidth="1"/>
    <col min="45" max="16384" width="9.109375" style="343"/>
  </cols>
  <sheetData>
    <row r="1" spans="1:44" ht="16.2" x14ac:dyDescent="0.45">
      <c r="A1" s="333" t="s">
        <v>178</v>
      </c>
      <c r="B1" s="506">
        <f>150.8+1.1</f>
        <v>151.9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6"/>
      <c r="AH1" s="366"/>
      <c r="AI1" s="366"/>
      <c r="AJ1" s="366"/>
      <c r="AK1" s="366"/>
      <c r="AL1" s="366"/>
      <c r="AM1" s="303"/>
      <c r="AN1" s="347"/>
      <c r="AO1" s="347"/>
      <c r="AP1" s="347"/>
      <c r="AQ1" s="347"/>
      <c r="AR1" s="303"/>
    </row>
    <row r="2" spans="1:44" x14ac:dyDescent="0.3">
      <c r="A2" s="335" t="s">
        <v>45</v>
      </c>
      <c r="B2" s="609">
        <v>62.199999999999996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03"/>
      <c r="AN2" s="303"/>
      <c r="AQ2" s="303"/>
      <c r="AR2" s="303"/>
    </row>
    <row r="3" spans="1:44" x14ac:dyDescent="0.3">
      <c r="A3" s="335" t="s">
        <v>46</v>
      </c>
      <c r="B3" s="609">
        <v>0.7</v>
      </c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03"/>
      <c r="AN3" s="303"/>
      <c r="AQ3" s="303"/>
      <c r="AR3" s="303"/>
    </row>
    <row r="4" spans="1:44" x14ac:dyDescent="0.3">
      <c r="A4" s="335" t="s">
        <v>47</v>
      </c>
      <c r="B4" s="609">
        <v>89</v>
      </c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  <c r="AL4" s="361"/>
      <c r="AM4" s="303"/>
      <c r="AN4" s="303"/>
      <c r="AO4" s="349"/>
      <c r="AP4" s="349"/>
      <c r="AQ4" s="349"/>
      <c r="AR4" s="303"/>
    </row>
    <row r="5" spans="1:44" x14ac:dyDescent="0.3">
      <c r="A5" s="335"/>
      <c r="B5" s="336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03"/>
      <c r="AN5" s="303"/>
      <c r="AO5" s="349"/>
      <c r="AP5" s="349"/>
      <c r="AQ5" s="349"/>
      <c r="AR5" s="303"/>
    </row>
    <row r="6" spans="1:44" x14ac:dyDescent="0.3">
      <c r="A6" s="43" t="s">
        <v>182</v>
      </c>
      <c r="B6" s="223">
        <v>3</v>
      </c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483"/>
      <c r="Q6" s="483"/>
      <c r="R6" s="483"/>
      <c r="S6" s="483"/>
      <c r="T6" s="483"/>
      <c r="U6" s="483"/>
      <c r="V6" s="483"/>
      <c r="W6" s="237"/>
      <c r="X6" s="237"/>
      <c r="Y6" s="237"/>
      <c r="Z6" s="237"/>
      <c r="AA6" s="237"/>
      <c r="AB6" s="237"/>
      <c r="AC6" s="237"/>
      <c r="AD6" s="237"/>
      <c r="AE6" s="237"/>
      <c r="AF6" s="361"/>
      <c r="AG6" s="361"/>
      <c r="AH6" s="361"/>
      <c r="AI6" s="361"/>
      <c r="AJ6" s="361"/>
      <c r="AK6" s="361"/>
      <c r="AL6" s="361"/>
      <c r="AM6" s="303"/>
      <c r="AN6" s="303"/>
      <c r="AO6" s="349"/>
      <c r="AP6" s="349"/>
      <c r="AQ6" s="349"/>
      <c r="AR6" s="303"/>
    </row>
    <row r="7" spans="1:44" x14ac:dyDescent="0.3">
      <c r="A7" s="43" t="s">
        <v>195</v>
      </c>
      <c r="B7" s="372">
        <v>33.9</v>
      </c>
      <c r="C7" s="484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484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/>
      <c r="AE7" s="381"/>
      <c r="AF7" s="237"/>
      <c r="AG7" s="237"/>
      <c r="AH7" s="237"/>
      <c r="AI7" s="237"/>
      <c r="AJ7" s="237"/>
      <c r="AK7" s="237"/>
      <c r="AL7" s="237"/>
      <c r="AM7" s="303"/>
      <c r="AN7" s="349"/>
      <c r="AO7" s="349"/>
      <c r="AP7" s="349"/>
      <c r="AQ7" s="349"/>
      <c r="AR7" s="303"/>
    </row>
    <row r="8" spans="1:44" ht="15" thickBot="1" x14ac:dyDescent="0.35">
      <c r="A8" s="88" t="s">
        <v>197</v>
      </c>
      <c r="B8" s="370">
        <v>60.6</v>
      </c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61"/>
      <c r="X8" s="361"/>
      <c r="Y8" s="361"/>
      <c r="Z8" s="361"/>
      <c r="AA8" s="361"/>
      <c r="AB8" s="361"/>
      <c r="AC8" s="361"/>
      <c r="AD8" s="361"/>
      <c r="AE8" s="361"/>
      <c r="AF8" s="237"/>
      <c r="AG8" s="237"/>
      <c r="AH8" s="237"/>
      <c r="AI8" s="237"/>
      <c r="AJ8" s="237"/>
      <c r="AK8" s="237"/>
      <c r="AL8" s="237"/>
      <c r="AM8" s="303"/>
      <c r="AN8" s="349"/>
      <c r="AO8" s="349"/>
      <c r="AP8" s="349"/>
      <c r="AQ8" s="349"/>
      <c r="AR8" s="303"/>
    </row>
    <row r="9" spans="1:44" x14ac:dyDescent="0.3">
      <c r="A9" s="337"/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03"/>
      <c r="AN9" s="349"/>
      <c r="AO9" s="349"/>
      <c r="AP9" s="349"/>
      <c r="AQ9" s="303"/>
      <c r="AR9" s="303"/>
    </row>
    <row r="10" spans="1:44" x14ac:dyDescent="0.3">
      <c r="A10" s="337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38"/>
      <c r="AH10" s="338"/>
      <c r="AI10" s="338"/>
      <c r="AJ10" s="338"/>
      <c r="AK10" s="338"/>
      <c r="AL10" s="338"/>
      <c r="AM10" s="303"/>
      <c r="AN10" s="349"/>
      <c r="AO10" s="349"/>
      <c r="AQ10" s="303"/>
      <c r="AR10" s="303"/>
    </row>
    <row r="11" spans="1:44" ht="15" thickBot="1" x14ac:dyDescent="0.35">
      <c r="A11" s="337"/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03"/>
      <c r="AN11" s="349"/>
      <c r="AO11" s="349"/>
      <c r="AQ11" s="303"/>
      <c r="AR11" s="303"/>
    </row>
    <row r="12" spans="1:44" ht="15" thickBot="1" x14ac:dyDescent="0.35">
      <c r="A12" s="335"/>
      <c r="B12" s="303"/>
      <c r="C12" s="303"/>
      <c r="D12" s="642">
        <v>2022</v>
      </c>
      <c r="E12" s="643"/>
      <c r="F12" s="644"/>
      <c r="G12" s="591"/>
      <c r="H12" s="642">
        <v>2021</v>
      </c>
      <c r="I12" s="643"/>
      <c r="J12" s="643"/>
      <c r="K12" s="643"/>
      <c r="L12" s="643"/>
      <c r="M12" s="643"/>
      <c r="N12" s="644"/>
      <c r="O12" s="303"/>
      <c r="P12" s="648">
        <v>2020</v>
      </c>
      <c r="Q12" s="649"/>
      <c r="R12" s="649"/>
      <c r="S12" s="649"/>
      <c r="T12" s="649"/>
      <c r="U12" s="649"/>
      <c r="V12" s="650"/>
      <c r="W12" s="303"/>
      <c r="X12" s="645">
        <v>2019</v>
      </c>
      <c r="Y12" s="646"/>
      <c r="Z12" s="646"/>
      <c r="AA12" s="646"/>
      <c r="AB12" s="646"/>
      <c r="AC12" s="646"/>
      <c r="AD12" s="647"/>
      <c r="AE12" s="303"/>
      <c r="AF12" s="645">
        <v>2018</v>
      </c>
      <c r="AG12" s="646"/>
      <c r="AH12" s="646"/>
      <c r="AI12" s="646"/>
      <c r="AJ12" s="646"/>
      <c r="AK12" s="646"/>
      <c r="AL12" s="647"/>
      <c r="AM12" s="362"/>
      <c r="AN12" s="645">
        <v>2017</v>
      </c>
      <c r="AO12" s="646"/>
      <c r="AP12" s="646"/>
      <c r="AQ12" s="646"/>
      <c r="AR12" s="647"/>
    </row>
    <row r="13" spans="1:44" x14ac:dyDescent="0.3">
      <c r="A13" s="340"/>
      <c r="B13" s="303"/>
      <c r="C13" s="303"/>
      <c r="D13" s="354" t="s">
        <v>3</v>
      </c>
      <c r="E13" s="442" t="s">
        <v>4</v>
      </c>
      <c r="F13" s="13" t="s">
        <v>5</v>
      </c>
      <c r="G13" s="303"/>
      <c r="H13" s="354" t="s">
        <v>3</v>
      </c>
      <c r="I13" s="442" t="s">
        <v>4</v>
      </c>
      <c r="J13" s="442" t="s">
        <v>5</v>
      </c>
      <c r="K13" s="442" t="s">
        <v>6</v>
      </c>
      <c r="L13" s="442" t="s">
        <v>7</v>
      </c>
      <c r="M13" s="442" t="s">
        <v>8</v>
      </c>
      <c r="N13" s="13" t="s">
        <v>9</v>
      </c>
      <c r="O13" s="303"/>
      <c r="P13" s="354" t="s">
        <v>3</v>
      </c>
      <c r="Q13" s="442" t="s">
        <v>4</v>
      </c>
      <c r="R13" s="442" t="s">
        <v>5</v>
      </c>
      <c r="S13" s="442" t="s">
        <v>6</v>
      </c>
      <c r="T13" s="442" t="s">
        <v>7</v>
      </c>
      <c r="U13" s="442" t="s">
        <v>8</v>
      </c>
      <c r="V13" s="13" t="s">
        <v>9</v>
      </c>
      <c r="W13" s="303"/>
      <c r="X13" s="354" t="s">
        <v>3</v>
      </c>
      <c r="Y13" s="442" t="s">
        <v>4</v>
      </c>
      <c r="Z13" s="442" t="s">
        <v>5</v>
      </c>
      <c r="AA13" s="442" t="s">
        <v>6</v>
      </c>
      <c r="AB13" s="442" t="s">
        <v>7</v>
      </c>
      <c r="AC13" s="442" t="s">
        <v>8</v>
      </c>
      <c r="AD13" s="13" t="s">
        <v>9</v>
      </c>
      <c r="AE13" s="303"/>
      <c r="AF13" s="354" t="s">
        <v>3</v>
      </c>
      <c r="AG13" s="10" t="s">
        <v>4</v>
      </c>
      <c r="AH13" s="10" t="s">
        <v>5</v>
      </c>
      <c r="AI13" s="10" t="s">
        <v>6</v>
      </c>
      <c r="AJ13" s="10" t="s">
        <v>7</v>
      </c>
      <c r="AK13" s="10" t="s">
        <v>8</v>
      </c>
      <c r="AL13" s="13" t="s">
        <v>9</v>
      </c>
      <c r="AM13" s="10"/>
      <c r="AN13" s="354" t="s">
        <v>5</v>
      </c>
      <c r="AO13" s="10" t="s">
        <v>6</v>
      </c>
      <c r="AP13" s="10" t="s">
        <v>7</v>
      </c>
      <c r="AQ13" s="10" t="s">
        <v>8</v>
      </c>
      <c r="AR13" s="13" t="s">
        <v>9</v>
      </c>
    </row>
    <row r="14" spans="1:44" x14ac:dyDescent="0.3">
      <c r="A14" s="335"/>
      <c r="B14" s="303"/>
      <c r="C14" s="303"/>
      <c r="D14" s="346"/>
      <c r="E14" s="472"/>
      <c r="F14" s="368"/>
      <c r="G14" s="303"/>
      <c r="H14" s="346"/>
      <c r="I14" s="472"/>
      <c r="J14" s="472"/>
      <c r="K14" s="472"/>
      <c r="L14" s="472"/>
      <c r="M14" s="472"/>
      <c r="N14" s="368"/>
      <c r="O14" s="303"/>
      <c r="P14" s="346"/>
      <c r="Q14" s="472"/>
      <c r="R14" s="472"/>
      <c r="S14" s="472"/>
      <c r="T14" s="472"/>
      <c r="U14" s="472"/>
      <c r="V14" s="368"/>
      <c r="W14" s="303"/>
      <c r="X14" s="346"/>
      <c r="Y14" s="472"/>
      <c r="Z14" s="472"/>
      <c r="AA14" s="472"/>
      <c r="AB14" s="472"/>
      <c r="AC14" s="472"/>
      <c r="AD14" s="368"/>
      <c r="AE14" s="303"/>
      <c r="AF14" s="346"/>
      <c r="AG14" s="339"/>
      <c r="AH14" s="339"/>
      <c r="AI14" s="339"/>
      <c r="AJ14" s="339"/>
      <c r="AK14" s="339"/>
      <c r="AL14" s="368"/>
      <c r="AM14" s="303"/>
      <c r="AN14" s="346"/>
      <c r="AO14" s="350"/>
      <c r="AQ14" s="303"/>
      <c r="AR14" s="348"/>
    </row>
    <row r="15" spans="1:44" x14ac:dyDescent="0.3">
      <c r="A15" s="341" t="s">
        <v>10</v>
      </c>
      <c r="B15" s="303"/>
      <c r="C15" s="303"/>
      <c r="D15" s="85">
        <v>51446</v>
      </c>
      <c r="E15" s="465">
        <f t="shared" ref="E15:E41" si="0">F15-D15</f>
        <v>53846</v>
      </c>
      <c r="F15" s="41">
        <v>105292</v>
      </c>
      <c r="G15" s="303"/>
      <c r="H15" s="85">
        <v>65632</v>
      </c>
      <c r="I15" s="465">
        <v>63358</v>
      </c>
      <c r="J15" s="465">
        <v>128990</v>
      </c>
      <c r="K15" s="465">
        <v>76901</v>
      </c>
      <c r="L15" s="465">
        <v>205891</v>
      </c>
      <c r="M15" s="465">
        <f>N15-L15</f>
        <v>64535</v>
      </c>
      <c r="N15" s="41">
        <v>270426</v>
      </c>
      <c r="O15" s="303"/>
      <c r="P15" s="85">
        <v>30390</v>
      </c>
      <c r="Q15" s="465">
        <v>47221</v>
      </c>
      <c r="R15" s="465">
        <v>77611</v>
      </c>
      <c r="S15" s="465">
        <v>70629</v>
      </c>
      <c r="T15" s="465">
        <v>148240</v>
      </c>
      <c r="U15" s="465">
        <v>67756</v>
      </c>
      <c r="V15" s="41">
        <v>215996</v>
      </c>
      <c r="W15" s="303"/>
      <c r="X15" s="85">
        <v>31137</v>
      </c>
      <c r="Y15" s="465">
        <v>29611</v>
      </c>
      <c r="Z15" s="465">
        <v>60748</v>
      </c>
      <c r="AA15" s="465">
        <v>46647</v>
      </c>
      <c r="AB15" s="465">
        <v>107395</v>
      </c>
      <c r="AC15" s="465">
        <v>40447</v>
      </c>
      <c r="AD15" s="41">
        <v>147842</v>
      </c>
      <c r="AE15" s="303"/>
      <c r="AF15" s="85">
        <v>24407</v>
      </c>
      <c r="AG15" s="40">
        <v>35570</v>
      </c>
      <c r="AH15" s="40">
        <v>59977</v>
      </c>
      <c r="AI15" s="40">
        <v>34289</v>
      </c>
      <c r="AJ15" s="40">
        <v>94266</v>
      </c>
      <c r="AK15" s="40">
        <v>37030</v>
      </c>
      <c r="AL15" s="41">
        <v>131296</v>
      </c>
      <c r="AM15" s="40"/>
      <c r="AN15" s="85">
        <v>9753</v>
      </c>
      <c r="AO15" s="40">
        <v>34449</v>
      </c>
      <c r="AP15" s="40">
        <v>44202</v>
      </c>
      <c r="AQ15" s="40">
        <v>34185</v>
      </c>
      <c r="AR15" s="41">
        <v>78387</v>
      </c>
    </row>
    <row r="16" spans="1:44" ht="16.2" x14ac:dyDescent="0.45">
      <c r="A16" s="341" t="s">
        <v>11</v>
      </c>
      <c r="B16" s="303"/>
      <c r="C16" s="303"/>
      <c r="D16" s="357">
        <v>38074</v>
      </c>
      <c r="E16" s="473">
        <f t="shared" si="0"/>
        <v>38854</v>
      </c>
      <c r="F16" s="359">
        <v>76928</v>
      </c>
      <c r="G16" s="303"/>
      <c r="H16" s="357">
        <v>44476</v>
      </c>
      <c r="I16" s="473">
        <v>43397</v>
      </c>
      <c r="J16" s="473">
        <v>87873</v>
      </c>
      <c r="K16" s="473">
        <v>51464</v>
      </c>
      <c r="L16" s="473">
        <v>139337</v>
      </c>
      <c r="M16" s="473">
        <f t="shared" ref="M16:M43" si="1">N16-L16</f>
        <v>45942</v>
      </c>
      <c r="N16" s="359">
        <v>185279</v>
      </c>
      <c r="O16" s="303"/>
      <c r="P16" s="357">
        <v>22447</v>
      </c>
      <c r="Q16" s="473">
        <v>34411</v>
      </c>
      <c r="R16" s="473">
        <v>56858</v>
      </c>
      <c r="S16" s="473">
        <v>46949</v>
      </c>
      <c r="T16" s="473">
        <v>103807</v>
      </c>
      <c r="U16" s="473">
        <v>45370</v>
      </c>
      <c r="V16" s="359">
        <v>149177</v>
      </c>
      <c r="W16" s="303"/>
      <c r="X16" s="357">
        <v>21850</v>
      </c>
      <c r="Y16" s="473">
        <v>22080</v>
      </c>
      <c r="Z16" s="473">
        <v>43930</v>
      </c>
      <c r="AA16" s="473">
        <v>33014</v>
      </c>
      <c r="AB16" s="473">
        <v>76944</v>
      </c>
      <c r="AC16" s="473">
        <v>30238</v>
      </c>
      <c r="AD16" s="359">
        <v>107182</v>
      </c>
      <c r="AE16" s="303"/>
      <c r="AF16" s="357">
        <v>17328</v>
      </c>
      <c r="AG16" s="358">
        <v>25346</v>
      </c>
      <c r="AH16" s="358">
        <v>42674</v>
      </c>
      <c r="AI16" s="358">
        <v>25118</v>
      </c>
      <c r="AJ16" s="358">
        <v>67792</v>
      </c>
      <c r="AK16" s="358">
        <v>29132</v>
      </c>
      <c r="AL16" s="359">
        <v>96924</v>
      </c>
      <c r="AM16" s="358"/>
      <c r="AN16" s="357">
        <v>7312</v>
      </c>
      <c r="AO16" s="358">
        <v>29034</v>
      </c>
      <c r="AP16" s="358">
        <v>36346</v>
      </c>
      <c r="AQ16" s="358">
        <v>25304</v>
      </c>
      <c r="AR16" s="359">
        <v>61650</v>
      </c>
    </row>
    <row r="17" spans="1:44" x14ac:dyDescent="0.3">
      <c r="A17" s="341" t="s">
        <v>12</v>
      </c>
      <c r="B17" s="303"/>
      <c r="C17" s="303"/>
      <c r="D17" s="85">
        <f>D15-D16</f>
        <v>13372</v>
      </c>
      <c r="E17" s="465">
        <f t="shared" si="0"/>
        <v>14992</v>
      </c>
      <c r="F17" s="41">
        <v>28364</v>
      </c>
      <c r="G17" s="303"/>
      <c r="H17" s="85">
        <v>21156</v>
      </c>
      <c r="I17" s="465">
        <v>19961</v>
      </c>
      <c r="J17" s="465">
        <v>41117</v>
      </c>
      <c r="K17" s="465">
        <v>25437</v>
      </c>
      <c r="L17" s="465">
        <v>66554</v>
      </c>
      <c r="M17" s="465">
        <f t="shared" si="1"/>
        <v>18593</v>
      </c>
      <c r="N17" s="41">
        <f>N15-N16</f>
        <v>85147</v>
      </c>
      <c r="O17" s="303"/>
      <c r="P17" s="85">
        <v>7943</v>
      </c>
      <c r="Q17" s="465">
        <v>12810</v>
      </c>
      <c r="R17" s="465">
        <v>20753</v>
      </c>
      <c r="S17" s="465">
        <v>23680</v>
      </c>
      <c r="T17" s="465">
        <v>44433</v>
      </c>
      <c r="U17" s="465">
        <v>22386</v>
      </c>
      <c r="V17" s="41">
        <v>66819</v>
      </c>
      <c r="W17" s="303"/>
      <c r="X17" s="85">
        <v>9287</v>
      </c>
      <c r="Y17" s="465">
        <v>7531</v>
      </c>
      <c r="Z17" s="465">
        <v>16818</v>
      </c>
      <c r="AA17" s="465">
        <v>13633</v>
      </c>
      <c r="AB17" s="465">
        <v>30451</v>
      </c>
      <c r="AC17" s="465">
        <v>10209</v>
      </c>
      <c r="AD17" s="41">
        <v>40660</v>
      </c>
      <c r="AE17" s="303"/>
      <c r="AF17" s="85">
        <v>7079</v>
      </c>
      <c r="AG17" s="40">
        <v>10224</v>
      </c>
      <c r="AH17" s="40">
        <v>17303</v>
      </c>
      <c r="AI17" s="40">
        <v>9171</v>
      </c>
      <c r="AJ17" s="40">
        <v>26474</v>
      </c>
      <c r="AK17" s="40">
        <v>7898</v>
      </c>
      <c r="AL17" s="41">
        <v>34372</v>
      </c>
      <c r="AM17" s="40"/>
      <c r="AN17" s="85">
        <v>2441</v>
      </c>
      <c r="AO17" s="40">
        <v>5415</v>
      </c>
      <c r="AP17" s="40">
        <v>7856</v>
      </c>
      <c r="AQ17" s="40">
        <v>8881</v>
      </c>
      <c r="AR17" s="41">
        <v>16737</v>
      </c>
    </row>
    <row r="18" spans="1:44" outlineLevel="1" x14ac:dyDescent="0.3">
      <c r="A18" s="335" t="s">
        <v>13</v>
      </c>
      <c r="B18" s="303"/>
      <c r="C18" s="303"/>
      <c r="D18" s="86">
        <v>7897</v>
      </c>
      <c r="E18" s="467">
        <f t="shared" si="0"/>
        <v>7154.3230000000003</v>
      </c>
      <c r="F18" s="87">
        <v>15051.323</v>
      </c>
      <c r="G18" s="303"/>
      <c r="H18" s="86">
        <v>7714</v>
      </c>
      <c r="I18" s="467">
        <v>8453</v>
      </c>
      <c r="J18" s="467">
        <v>16167</v>
      </c>
      <c r="K18" s="467">
        <v>10124</v>
      </c>
      <c r="L18" s="467">
        <v>26291</v>
      </c>
      <c r="M18" s="467">
        <f t="shared" si="1"/>
        <v>9499</v>
      </c>
      <c r="N18" s="87">
        <v>35790</v>
      </c>
      <c r="O18" s="303"/>
      <c r="P18" s="86">
        <v>6699</v>
      </c>
      <c r="Q18" s="467">
        <v>6404</v>
      </c>
      <c r="R18" s="467">
        <v>13103</v>
      </c>
      <c r="S18" s="467">
        <v>10210</v>
      </c>
      <c r="T18" s="467">
        <v>23313</v>
      </c>
      <c r="U18" s="467">
        <v>8950</v>
      </c>
      <c r="V18" s="87">
        <v>32263</v>
      </c>
      <c r="W18" s="303"/>
      <c r="X18" s="86">
        <v>6543</v>
      </c>
      <c r="Y18" s="467">
        <v>5201</v>
      </c>
      <c r="Z18" s="467">
        <v>11744</v>
      </c>
      <c r="AA18" s="467">
        <v>5747</v>
      </c>
      <c r="AB18" s="467">
        <v>17491</v>
      </c>
      <c r="AC18" s="467">
        <v>7804</v>
      </c>
      <c r="AD18" s="87">
        <v>25295</v>
      </c>
      <c r="AE18" s="303"/>
      <c r="AF18" s="86">
        <v>5471</v>
      </c>
      <c r="AG18" s="39">
        <v>5871</v>
      </c>
      <c r="AH18" s="39">
        <v>11342</v>
      </c>
      <c r="AI18" s="39">
        <v>5993</v>
      </c>
      <c r="AJ18" s="39">
        <v>17335</v>
      </c>
      <c r="AK18" s="39">
        <v>5426</v>
      </c>
      <c r="AL18" s="87">
        <v>22761</v>
      </c>
      <c r="AM18" s="39"/>
      <c r="AN18" s="86">
        <v>2600</v>
      </c>
      <c r="AO18" s="39">
        <v>5120</v>
      </c>
      <c r="AP18" s="39">
        <v>7720</v>
      </c>
      <c r="AQ18" s="39">
        <v>4611</v>
      </c>
      <c r="AR18" s="87">
        <v>12331</v>
      </c>
    </row>
    <row r="19" spans="1:44" outlineLevel="1" x14ac:dyDescent="0.3">
      <c r="A19" s="335" t="s">
        <v>14</v>
      </c>
      <c r="B19" s="303"/>
      <c r="C19" s="303"/>
      <c r="D19" s="86">
        <v>125</v>
      </c>
      <c r="E19" s="467">
        <f t="shared" si="0"/>
        <v>125</v>
      </c>
      <c r="F19" s="87">
        <v>250</v>
      </c>
      <c r="G19" s="303"/>
      <c r="H19" s="86">
        <v>125</v>
      </c>
      <c r="I19" s="467">
        <v>125</v>
      </c>
      <c r="J19" s="467">
        <v>250</v>
      </c>
      <c r="K19" s="467">
        <v>125</v>
      </c>
      <c r="L19" s="467">
        <v>375</v>
      </c>
      <c r="M19" s="467">
        <f t="shared" si="1"/>
        <v>125</v>
      </c>
      <c r="N19" s="87">
        <v>500</v>
      </c>
      <c r="O19" s="303"/>
      <c r="P19" s="86">
        <v>125</v>
      </c>
      <c r="Q19" s="467">
        <v>125</v>
      </c>
      <c r="R19" s="467">
        <v>250</v>
      </c>
      <c r="S19" s="467">
        <v>125</v>
      </c>
      <c r="T19" s="467">
        <v>375</v>
      </c>
      <c r="U19" s="467">
        <v>125</v>
      </c>
      <c r="V19" s="87">
        <v>500</v>
      </c>
      <c r="W19" s="303"/>
      <c r="X19" s="86">
        <v>125</v>
      </c>
      <c r="Y19" s="467">
        <v>125</v>
      </c>
      <c r="Z19" s="467">
        <v>250</v>
      </c>
      <c r="AA19" s="467">
        <v>125</v>
      </c>
      <c r="AB19" s="467">
        <v>375</v>
      </c>
      <c r="AC19" s="467">
        <v>125</v>
      </c>
      <c r="AD19" s="87">
        <v>500</v>
      </c>
      <c r="AE19" s="303"/>
      <c r="AF19" s="86">
        <v>125</v>
      </c>
      <c r="AG19" s="39">
        <v>125</v>
      </c>
      <c r="AH19" s="39">
        <v>250</v>
      </c>
      <c r="AI19" s="39">
        <v>125</v>
      </c>
      <c r="AJ19" s="39">
        <v>375</v>
      </c>
      <c r="AK19" s="39">
        <v>125</v>
      </c>
      <c r="AL19" s="87">
        <v>500</v>
      </c>
      <c r="AM19" s="39"/>
      <c r="AN19" s="86">
        <v>40</v>
      </c>
      <c r="AO19" s="39">
        <v>125</v>
      </c>
      <c r="AP19" s="39">
        <v>165</v>
      </c>
      <c r="AQ19" s="39">
        <v>125</v>
      </c>
      <c r="AR19" s="87">
        <v>290</v>
      </c>
    </row>
    <row r="20" spans="1:44" outlineLevel="1" x14ac:dyDescent="0.3">
      <c r="A20" s="335" t="s">
        <v>15</v>
      </c>
      <c r="B20" s="303"/>
      <c r="C20" s="303"/>
      <c r="D20" s="86">
        <v>2283</v>
      </c>
      <c r="E20" s="467">
        <f t="shared" si="0"/>
        <v>2284</v>
      </c>
      <c r="F20" s="87">
        <v>4567</v>
      </c>
      <c r="G20" s="303"/>
      <c r="H20" s="86">
        <v>2283</v>
      </c>
      <c r="I20" s="467">
        <v>2283</v>
      </c>
      <c r="J20" s="467">
        <v>4566</v>
      </c>
      <c r="K20" s="467">
        <v>2283</v>
      </c>
      <c r="L20" s="467">
        <v>6849</v>
      </c>
      <c r="M20" s="467">
        <f t="shared" si="1"/>
        <v>2283</v>
      </c>
      <c r="N20" s="87">
        <v>9132</v>
      </c>
      <c r="O20" s="303"/>
      <c r="P20" s="86">
        <v>2283</v>
      </c>
      <c r="Q20" s="467">
        <v>2283</v>
      </c>
      <c r="R20" s="467">
        <v>4566</v>
      </c>
      <c r="S20" s="467">
        <v>2283</v>
      </c>
      <c r="T20" s="467">
        <v>6849</v>
      </c>
      <c r="U20" s="467">
        <v>2282</v>
      </c>
      <c r="V20" s="87">
        <v>9131</v>
      </c>
      <c r="W20" s="303"/>
      <c r="X20" s="86">
        <v>2278</v>
      </c>
      <c r="Y20" s="467">
        <v>2279</v>
      </c>
      <c r="Z20" s="467">
        <v>4557</v>
      </c>
      <c r="AA20" s="467">
        <v>2282</v>
      </c>
      <c r="AB20" s="467">
        <v>6839</v>
      </c>
      <c r="AC20" s="467">
        <v>2283</v>
      </c>
      <c r="AD20" s="87">
        <v>9122</v>
      </c>
      <c r="AE20" s="303"/>
      <c r="AF20" s="86">
        <v>1210</v>
      </c>
      <c r="AG20" s="39">
        <v>1209</v>
      </c>
      <c r="AH20" s="39">
        <v>2419</v>
      </c>
      <c r="AI20" s="39">
        <v>1220</v>
      </c>
      <c r="AJ20" s="39">
        <v>3639</v>
      </c>
      <c r="AK20" s="39">
        <v>2622</v>
      </c>
      <c r="AL20" s="87">
        <v>6261</v>
      </c>
      <c r="AM20" s="39"/>
      <c r="AN20" s="86">
        <v>0</v>
      </c>
      <c r="AO20" s="39">
        <v>1557</v>
      </c>
      <c r="AP20" s="39">
        <v>1557</v>
      </c>
      <c r="AQ20" s="39">
        <v>1251</v>
      </c>
      <c r="AR20" s="87">
        <v>2808</v>
      </c>
    </row>
    <row r="21" spans="1:44" ht="16.2" outlineLevel="1" x14ac:dyDescent="0.45">
      <c r="A21" s="335" t="s">
        <v>16</v>
      </c>
      <c r="B21" s="303"/>
      <c r="C21" s="303"/>
      <c r="D21" s="301">
        <v>0</v>
      </c>
      <c r="E21" s="474">
        <f t="shared" si="0"/>
        <v>0</v>
      </c>
      <c r="F21" s="302">
        <v>0</v>
      </c>
      <c r="G21" s="303"/>
      <c r="H21" s="301">
        <v>0</v>
      </c>
      <c r="I21" s="474">
        <v>0</v>
      </c>
      <c r="J21" s="474">
        <v>0</v>
      </c>
      <c r="K21" s="474">
        <v>0</v>
      </c>
      <c r="L21" s="474">
        <v>0</v>
      </c>
      <c r="M21" s="474">
        <f t="shared" si="1"/>
        <v>0</v>
      </c>
      <c r="N21" s="302">
        <v>0</v>
      </c>
      <c r="O21" s="303"/>
      <c r="P21" s="301">
        <v>0</v>
      </c>
      <c r="Q21" s="474">
        <v>0</v>
      </c>
      <c r="R21" s="474">
        <v>0</v>
      </c>
      <c r="S21" s="474">
        <v>0</v>
      </c>
      <c r="T21" s="474">
        <v>0</v>
      </c>
      <c r="U21" s="474">
        <v>0</v>
      </c>
      <c r="V21" s="302">
        <v>0</v>
      </c>
      <c r="W21" s="303"/>
      <c r="X21" s="301">
        <v>0</v>
      </c>
      <c r="Y21" s="474">
        <v>0</v>
      </c>
      <c r="Z21" s="474">
        <v>0</v>
      </c>
      <c r="AA21" s="474">
        <v>33381</v>
      </c>
      <c r="AB21" s="474">
        <v>33381</v>
      </c>
      <c r="AC21" s="474">
        <v>-500</v>
      </c>
      <c r="AD21" s="302">
        <v>32881</v>
      </c>
      <c r="AE21" s="303"/>
      <c r="AF21" s="301">
        <v>0</v>
      </c>
      <c r="AG21" s="300">
        <v>0</v>
      </c>
      <c r="AH21" s="300">
        <v>0</v>
      </c>
      <c r="AI21" s="300">
        <v>0</v>
      </c>
      <c r="AJ21" s="300">
        <v>0</v>
      </c>
      <c r="AK21" s="300">
        <v>0</v>
      </c>
      <c r="AL21" s="302">
        <v>0</v>
      </c>
      <c r="AM21" s="300"/>
      <c r="AN21" s="301">
        <v>0</v>
      </c>
      <c r="AO21" s="300">
        <v>0</v>
      </c>
      <c r="AP21" s="300">
        <v>0</v>
      </c>
      <c r="AQ21" s="300">
        <v>0</v>
      </c>
      <c r="AR21" s="302">
        <v>0</v>
      </c>
    </row>
    <row r="22" spans="1:44" x14ac:dyDescent="0.3">
      <c r="A22" s="341" t="s">
        <v>17</v>
      </c>
      <c r="B22" s="303"/>
      <c r="C22" s="303"/>
      <c r="D22" s="85">
        <v>3067</v>
      </c>
      <c r="E22" s="465">
        <f t="shared" si="0"/>
        <v>5428.6769999999997</v>
      </c>
      <c r="F22" s="41">
        <v>8495.6769999999997</v>
      </c>
      <c r="G22" s="303"/>
      <c r="H22" s="85">
        <v>11034</v>
      </c>
      <c r="I22" s="465">
        <v>9100</v>
      </c>
      <c r="J22" s="465">
        <v>20134</v>
      </c>
      <c r="K22" s="465">
        <v>12905</v>
      </c>
      <c r="L22" s="465">
        <v>33039</v>
      </c>
      <c r="M22" s="465">
        <f t="shared" si="1"/>
        <v>6686</v>
      </c>
      <c r="N22" s="41">
        <v>39725</v>
      </c>
      <c r="O22" s="303"/>
      <c r="P22" s="85">
        <v>-1164</v>
      </c>
      <c r="Q22" s="465">
        <v>3998</v>
      </c>
      <c r="R22" s="465">
        <v>2834</v>
      </c>
      <c r="S22" s="465">
        <v>11062</v>
      </c>
      <c r="T22" s="465">
        <v>13896</v>
      </c>
      <c r="U22" s="465">
        <v>11029</v>
      </c>
      <c r="V22" s="41">
        <v>24925</v>
      </c>
      <c r="W22" s="303"/>
      <c r="X22" s="85">
        <v>341</v>
      </c>
      <c r="Y22" s="465">
        <v>-74</v>
      </c>
      <c r="Z22" s="465">
        <v>267</v>
      </c>
      <c r="AA22" s="465">
        <v>-27902</v>
      </c>
      <c r="AB22" s="465">
        <v>-27635</v>
      </c>
      <c r="AC22" s="465">
        <v>497</v>
      </c>
      <c r="AD22" s="41">
        <v>-27138</v>
      </c>
      <c r="AE22" s="303"/>
      <c r="AF22" s="85">
        <v>273</v>
      </c>
      <c r="AG22" s="40">
        <v>3019</v>
      </c>
      <c r="AH22" s="40">
        <v>3292</v>
      </c>
      <c r="AI22" s="40">
        <v>1833</v>
      </c>
      <c r="AJ22" s="40">
        <v>5125</v>
      </c>
      <c r="AK22" s="40">
        <v>-275</v>
      </c>
      <c r="AL22" s="41">
        <v>4850</v>
      </c>
      <c r="AM22" s="40"/>
      <c r="AN22" s="85">
        <v>-199</v>
      </c>
      <c r="AO22" s="40">
        <v>-1387</v>
      </c>
      <c r="AP22" s="40">
        <v>-1586</v>
      </c>
      <c r="AQ22" s="40">
        <v>2894</v>
      </c>
      <c r="AR22" s="41">
        <v>1308</v>
      </c>
    </row>
    <row r="23" spans="1:44" outlineLevel="1" x14ac:dyDescent="0.3">
      <c r="A23" s="335" t="s">
        <v>18</v>
      </c>
      <c r="B23" s="303"/>
      <c r="C23" s="303"/>
      <c r="D23" s="86">
        <v>282</v>
      </c>
      <c r="E23" s="467">
        <f t="shared" si="0"/>
        <v>49</v>
      </c>
      <c r="F23" s="87">
        <v>331</v>
      </c>
      <c r="G23" s="303"/>
      <c r="H23" s="86">
        <v>2441</v>
      </c>
      <c r="I23" s="467">
        <v>283</v>
      </c>
      <c r="J23" s="467">
        <v>2724</v>
      </c>
      <c r="K23" s="467">
        <v>66</v>
      </c>
      <c r="L23" s="467">
        <v>2790</v>
      </c>
      <c r="M23" s="467">
        <f t="shared" si="1"/>
        <v>37</v>
      </c>
      <c r="N23" s="87">
        <v>2827</v>
      </c>
      <c r="O23" s="303"/>
      <c r="P23" s="86">
        <v>39</v>
      </c>
      <c r="Q23" s="467">
        <v>1141</v>
      </c>
      <c r="R23" s="467">
        <v>1180</v>
      </c>
      <c r="S23" s="467">
        <v>38</v>
      </c>
      <c r="T23" s="467">
        <v>1218</v>
      </c>
      <c r="U23" s="467">
        <v>-60</v>
      </c>
      <c r="V23" s="87">
        <v>1158</v>
      </c>
      <c r="W23" s="303"/>
      <c r="X23" s="86">
        <v>72</v>
      </c>
      <c r="Y23" s="467">
        <v>768</v>
      </c>
      <c r="Z23" s="467">
        <v>840</v>
      </c>
      <c r="AA23" s="467">
        <v>308</v>
      </c>
      <c r="AB23" s="467">
        <v>1148</v>
      </c>
      <c r="AC23" s="467">
        <v>42</v>
      </c>
      <c r="AD23" s="87">
        <v>1190</v>
      </c>
      <c r="AE23" s="303"/>
      <c r="AF23" s="86">
        <v>56</v>
      </c>
      <c r="AG23" s="39">
        <v>52</v>
      </c>
      <c r="AH23" s="39">
        <v>108</v>
      </c>
      <c r="AI23" s="39">
        <v>51</v>
      </c>
      <c r="AJ23" s="39">
        <v>159</v>
      </c>
      <c r="AK23" s="39">
        <v>168</v>
      </c>
      <c r="AL23" s="87">
        <v>327</v>
      </c>
      <c r="AM23" s="39"/>
      <c r="AN23" s="86">
        <v>33</v>
      </c>
      <c r="AO23" s="39">
        <v>134</v>
      </c>
      <c r="AP23" s="39">
        <v>167</v>
      </c>
      <c r="AQ23" s="39">
        <v>24</v>
      </c>
      <c r="AR23" s="87">
        <v>191</v>
      </c>
    </row>
    <row r="24" spans="1:44" outlineLevel="1" x14ac:dyDescent="0.3">
      <c r="A24" s="335" t="s">
        <v>19</v>
      </c>
      <c r="B24" s="303"/>
      <c r="C24" s="303"/>
      <c r="D24" s="86">
        <v>17</v>
      </c>
      <c r="E24" s="467">
        <f t="shared" si="0"/>
        <v>55</v>
      </c>
      <c r="F24" s="87">
        <v>72</v>
      </c>
      <c r="G24" s="303"/>
      <c r="H24" s="86">
        <v>44</v>
      </c>
      <c r="I24" s="467">
        <v>46</v>
      </c>
      <c r="J24" s="467">
        <v>90</v>
      </c>
      <c r="K24" s="467">
        <v>35</v>
      </c>
      <c r="L24" s="467">
        <v>125</v>
      </c>
      <c r="M24" s="467">
        <f t="shared" si="1"/>
        <v>40</v>
      </c>
      <c r="N24" s="87">
        <v>165</v>
      </c>
      <c r="O24" s="303"/>
      <c r="P24" s="86">
        <v>35</v>
      </c>
      <c r="Q24" s="467">
        <v>41</v>
      </c>
      <c r="R24" s="467">
        <v>76</v>
      </c>
      <c r="S24" s="467">
        <v>26</v>
      </c>
      <c r="T24" s="467">
        <v>102</v>
      </c>
      <c r="U24" s="467">
        <v>29</v>
      </c>
      <c r="V24" s="87">
        <v>131</v>
      </c>
      <c r="W24" s="303"/>
      <c r="X24" s="86">
        <v>48</v>
      </c>
      <c r="Y24" s="467">
        <v>64</v>
      </c>
      <c r="Z24" s="467">
        <v>112</v>
      </c>
      <c r="AA24" s="467">
        <v>61</v>
      </c>
      <c r="AB24" s="467">
        <v>173</v>
      </c>
      <c r="AC24" s="467">
        <v>69</v>
      </c>
      <c r="AD24" s="87">
        <v>242</v>
      </c>
      <c r="AE24" s="303"/>
      <c r="AF24" s="86">
        <v>73</v>
      </c>
      <c r="AG24" s="39">
        <v>75</v>
      </c>
      <c r="AH24" s="39">
        <v>148</v>
      </c>
      <c r="AI24" s="39">
        <v>87</v>
      </c>
      <c r="AJ24" s="39">
        <v>235</v>
      </c>
      <c r="AK24" s="39">
        <v>46</v>
      </c>
      <c r="AL24" s="87">
        <v>281</v>
      </c>
      <c r="AM24" s="39"/>
      <c r="AN24" s="86">
        <v>4</v>
      </c>
      <c r="AO24" s="39">
        <v>19</v>
      </c>
      <c r="AP24" s="39">
        <v>23</v>
      </c>
      <c r="AQ24" s="39">
        <v>144</v>
      </c>
      <c r="AR24" s="87">
        <v>167</v>
      </c>
    </row>
    <row r="25" spans="1:44" outlineLevel="1" x14ac:dyDescent="0.3">
      <c r="A25" s="335" t="s">
        <v>20</v>
      </c>
      <c r="B25" s="303"/>
      <c r="C25" s="303"/>
      <c r="D25" s="86">
        <v>1853</v>
      </c>
      <c r="E25" s="467">
        <f t="shared" si="0"/>
        <v>2137</v>
      </c>
      <c r="F25" s="87">
        <v>3990</v>
      </c>
      <c r="G25" s="303"/>
      <c r="H25" s="86">
        <v>1818</v>
      </c>
      <c r="I25" s="467">
        <v>1866</v>
      </c>
      <c r="J25" s="467">
        <v>3684</v>
      </c>
      <c r="K25" s="467">
        <v>1902</v>
      </c>
      <c r="L25" s="467">
        <v>5586</v>
      </c>
      <c r="M25" s="467">
        <f t="shared" si="1"/>
        <v>1875</v>
      </c>
      <c r="N25" s="87">
        <v>7461</v>
      </c>
      <c r="O25" s="303"/>
      <c r="P25" s="86">
        <v>2517</v>
      </c>
      <c r="Q25" s="467">
        <v>2274</v>
      </c>
      <c r="R25" s="467">
        <v>4791</v>
      </c>
      <c r="S25" s="467">
        <v>2154</v>
      </c>
      <c r="T25" s="467">
        <v>6945</v>
      </c>
      <c r="U25" s="467">
        <v>1970</v>
      </c>
      <c r="V25" s="87">
        <v>8915</v>
      </c>
      <c r="W25" s="303"/>
      <c r="X25" s="86">
        <v>2779</v>
      </c>
      <c r="Y25" s="467">
        <v>2820</v>
      </c>
      <c r="Z25" s="467">
        <v>5599</v>
      </c>
      <c r="AA25" s="467">
        <v>2885</v>
      </c>
      <c r="AB25" s="467">
        <v>8484</v>
      </c>
      <c r="AC25" s="467">
        <v>2710</v>
      </c>
      <c r="AD25" s="87">
        <v>11194</v>
      </c>
      <c r="AE25" s="303"/>
      <c r="AF25" s="86">
        <v>1915</v>
      </c>
      <c r="AG25" s="39">
        <v>2062</v>
      </c>
      <c r="AH25" s="39">
        <v>3977</v>
      </c>
      <c r="AI25" s="39">
        <v>2424</v>
      </c>
      <c r="AJ25" s="39">
        <v>6401</v>
      </c>
      <c r="AK25" s="39">
        <v>2897</v>
      </c>
      <c r="AL25" s="87">
        <v>9298</v>
      </c>
      <c r="AM25" s="39"/>
      <c r="AN25" s="86">
        <v>590</v>
      </c>
      <c r="AO25" s="39">
        <v>1971</v>
      </c>
      <c r="AP25" s="39">
        <v>2561</v>
      </c>
      <c r="AQ25" s="39">
        <v>2029</v>
      </c>
      <c r="AR25" s="87">
        <v>4590</v>
      </c>
    </row>
    <row r="26" spans="1:44" ht="16.2" outlineLevel="1" x14ac:dyDescent="0.45">
      <c r="A26" s="335" t="s">
        <v>21</v>
      </c>
      <c r="B26" s="303"/>
      <c r="C26" s="303"/>
      <c r="D26" s="301">
        <v>202</v>
      </c>
      <c r="E26" s="474">
        <f t="shared" si="0"/>
        <v>754</v>
      </c>
      <c r="F26" s="302">
        <v>956</v>
      </c>
      <c r="G26" s="303"/>
      <c r="H26" s="301">
        <v>1506</v>
      </c>
      <c r="I26" s="474">
        <v>1541</v>
      </c>
      <c r="J26" s="474">
        <v>3047</v>
      </c>
      <c r="K26" s="474">
        <v>2334</v>
      </c>
      <c r="L26" s="474">
        <v>5381</v>
      </c>
      <c r="M26" s="474">
        <f t="shared" si="1"/>
        <v>856</v>
      </c>
      <c r="N26" s="302">
        <v>6237</v>
      </c>
      <c r="O26" s="303"/>
      <c r="P26" s="301">
        <v>-453</v>
      </c>
      <c r="Q26" s="474">
        <v>6781</v>
      </c>
      <c r="R26" s="474">
        <v>6328</v>
      </c>
      <c r="S26" s="474">
        <v>-4942</v>
      </c>
      <c r="T26" s="474">
        <v>1386</v>
      </c>
      <c r="U26" s="474">
        <v>2174</v>
      </c>
      <c r="V26" s="302">
        <v>3560</v>
      </c>
      <c r="W26" s="303"/>
      <c r="X26" s="301">
        <v>-693</v>
      </c>
      <c r="Y26" s="474">
        <v>45</v>
      </c>
      <c r="Z26" s="474">
        <v>-648</v>
      </c>
      <c r="AA26" s="474">
        <v>-1550</v>
      </c>
      <c r="AB26" s="474">
        <v>-2198</v>
      </c>
      <c r="AC26" s="474">
        <v>-584</v>
      </c>
      <c r="AD26" s="302">
        <v>-2782</v>
      </c>
      <c r="AE26" s="303"/>
      <c r="AF26" s="301">
        <v>-485</v>
      </c>
      <c r="AG26" s="300">
        <v>111</v>
      </c>
      <c r="AH26" s="300">
        <v>-374</v>
      </c>
      <c r="AI26" s="300">
        <v>-362</v>
      </c>
      <c r="AJ26" s="300">
        <v>-736</v>
      </c>
      <c r="AK26" s="300">
        <v>138</v>
      </c>
      <c r="AL26" s="302">
        <v>-598</v>
      </c>
      <c r="AM26" s="300"/>
      <c r="AN26" s="301">
        <v>227</v>
      </c>
      <c r="AO26" s="300">
        <v>-1189</v>
      </c>
      <c r="AP26" s="300">
        <v>-962</v>
      </c>
      <c r="AQ26" s="300">
        <v>-10312</v>
      </c>
      <c r="AR26" s="302">
        <v>-11274</v>
      </c>
    </row>
    <row r="27" spans="1:44" x14ac:dyDescent="0.3">
      <c r="A27" s="341" t="s">
        <v>26</v>
      </c>
      <c r="B27" s="303"/>
      <c r="C27" s="303"/>
      <c r="D27" s="85">
        <v>713</v>
      </c>
      <c r="E27" s="465">
        <f t="shared" si="0"/>
        <v>2434</v>
      </c>
      <c r="F27" s="41">
        <v>3147</v>
      </c>
      <c r="G27" s="303"/>
      <c r="H27" s="85">
        <v>5225</v>
      </c>
      <c r="I27" s="465">
        <v>5364</v>
      </c>
      <c r="J27" s="465">
        <v>10589</v>
      </c>
      <c r="K27" s="465">
        <v>8568</v>
      </c>
      <c r="L27" s="465">
        <v>19157</v>
      </c>
      <c r="M27" s="465">
        <f t="shared" si="1"/>
        <v>3878</v>
      </c>
      <c r="N27" s="41">
        <v>23035</v>
      </c>
      <c r="O27" s="303"/>
      <c r="P27" s="85">
        <v>-3302</v>
      </c>
      <c r="Q27" s="465">
        <v>-6239</v>
      </c>
      <c r="R27" s="465">
        <v>-9541</v>
      </c>
      <c r="S27" s="465">
        <v>13786</v>
      </c>
      <c r="T27" s="465">
        <v>4245</v>
      </c>
      <c r="U27" s="465">
        <v>6916</v>
      </c>
      <c r="V27" s="41">
        <v>11161</v>
      </c>
      <c r="W27" s="303"/>
      <c r="X27" s="85">
        <v>-1865</v>
      </c>
      <c r="Y27" s="465">
        <v>-3771</v>
      </c>
      <c r="Z27" s="465">
        <v>-5636</v>
      </c>
      <c r="AA27" s="465">
        <v>-29606</v>
      </c>
      <c r="AB27" s="465">
        <v>-35242</v>
      </c>
      <c r="AC27" s="465">
        <v>-1740</v>
      </c>
      <c r="AD27" s="41">
        <v>-36982</v>
      </c>
      <c r="AE27" s="303"/>
      <c r="AF27" s="85">
        <v>-1286</v>
      </c>
      <c r="AG27" s="40">
        <v>719</v>
      </c>
      <c r="AH27" s="40">
        <v>-567</v>
      </c>
      <c r="AI27" s="40">
        <v>-367</v>
      </c>
      <c r="AJ27" s="40">
        <v>-934</v>
      </c>
      <c r="AK27" s="40">
        <v>-3524</v>
      </c>
      <c r="AL27" s="41">
        <v>-4458</v>
      </c>
      <c r="AM27" s="40"/>
      <c r="AN27" s="85">
        <v>-1053</v>
      </c>
      <c r="AO27" s="40">
        <v>-2322</v>
      </c>
      <c r="AP27" s="40">
        <v>-3375</v>
      </c>
      <c r="AQ27" s="40">
        <v>11009</v>
      </c>
      <c r="AR27" s="41">
        <v>7634</v>
      </c>
    </row>
    <row r="28" spans="1:44" outlineLevel="1" x14ac:dyDescent="0.3">
      <c r="A28" s="340" t="s">
        <v>57</v>
      </c>
      <c r="B28" s="303"/>
      <c r="C28" s="303"/>
      <c r="D28" s="85"/>
      <c r="E28" s="465">
        <f t="shared" si="0"/>
        <v>0</v>
      </c>
      <c r="F28" s="41">
        <v>0</v>
      </c>
      <c r="G28" s="303"/>
      <c r="H28" s="85"/>
      <c r="I28" s="465"/>
      <c r="J28" s="465"/>
      <c r="K28" s="465"/>
      <c r="L28" s="465"/>
      <c r="M28" s="465"/>
      <c r="N28" s="41"/>
      <c r="O28" s="303"/>
      <c r="P28" s="85"/>
      <c r="Q28" s="465"/>
      <c r="R28" s="465"/>
      <c r="S28" s="465"/>
      <c r="T28" s="465"/>
      <c r="U28" s="465"/>
      <c r="V28" s="41"/>
      <c r="W28" s="303"/>
      <c r="X28" s="85"/>
      <c r="Y28" s="465"/>
      <c r="Z28" s="465"/>
      <c r="AA28" s="465"/>
      <c r="AB28" s="465"/>
      <c r="AC28" s="465"/>
      <c r="AD28" s="41"/>
      <c r="AE28" s="303"/>
      <c r="AF28" s="85"/>
      <c r="AG28" s="40"/>
      <c r="AH28" s="40"/>
      <c r="AI28" s="40"/>
      <c r="AJ28" s="40"/>
      <c r="AK28" s="40"/>
      <c r="AL28" s="41"/>
      <c r="AM28" s="40"/>
      <c r="AN28" s="85"/>
      <c r="AO28" s="40"/>
      <c r="AP28" s="40"/>
      <c r="AQ28" s="40"/>
      <c r="AR28" s="41"/>
    </row>
    <row r="29" spans="1:44" outlineLevel="1" x14ac:dyDescent="0.3">
      <c r="A29" s="335" t="s">
        <v>21</v>
      </c>
      <c r="B29" s="303"/>
      <c r="C29" s="303"/>
      <c r="D29" s="86">
        <v>202</v>
      </c>
      <c r="E29" s="467">
        <f t="shared" si="0"/>
        <v>754</v>
      </c>
      <c r="F29" s="87">
        <v>956</v>
      </c>
      <c r="G29" s="303"/>
      <c r="H29" s="86">
        <v>1506</v>
      </c>
      <c r="I29" s="467">
        <v>1541</v>
      </c>
      <c r="J29" s="467">
        <v>3047</v>
      </c>
      <c r="K29" s="467">
        <v>2334</v>
      </c>
      <c r="L29" s="467">
        <v>5381</v>
      </c>
      <c r="M29" s="467">
        <f t="shared" si="1"/>
        <v>856</v>
      </c>
      <c r="N29" s="87">
        <v>6237</v>
      </c>
      <c r="O29" s="303"/>
      <c r="P29" s="86">
        <v>-453</v>
      </c>
      <c r="Q29" s="467">
        <v>6781</v>
      </c>
      <c r="R29" s="467">
        <v>6328</v>
      </c>
      <c r="S29" s="467">
        <v>-4942</v>
      </c>
      <c r="T29" s="467">
        <v>1386</v>
      </c>
      <c r="U29" s="467">
        <v>2174</v>
      </c>
      <c r="V29" s="87">
        <v>3560</v>
      </c>
      <c r="W29" s="303"/>
      <c r="X29" s="86">
        <v>-693</v>
      </c>
      <c r="Y29" s="467">
        <v>45</v>
      </c>
      <c r="Z29" s="467">
        <v>-648</v>
      </c>
      <c r="AA29" s="467">
        <v>-1550</v>
      </c>
      <c r="AB29" s="467">
        <v>-2198</v>
      </c>
      <c r="AC29" s="467">
        <v>-584</v>
      </c>
      <c r="AD29" s="87">
        <v>-2782</v>
      </c>
      <c r="AE29" s="303"/>
      <c r="AF29" s="86">
        <v>-485</v>
      </c>
      <c r="AG29" s="39">
        <v>111</v>
      </c>
      <c r="AH29" s="39">
        <v>-374</v>
      </c>
      <c r="AI29" s="39">
        <v>-362</v>
      </c>
      <c r="AJ29" s="39">
        <v>-736</v>
      </c>
      <c r="AK29" s="39">
        <v>138</v>
      </c>
      <c r="AL29" s="87">
        <v>-598</v>
      </c>
      <c r="AM29" s="39"/>
      <c r="AN29" s="86">
        <v>227</v>
      </c>
      <c r="AO29" s="39">
        <v>-1189</v>
      </c>
      <c r="AP29" s="39">
        <v>-962</v>
      </c>
      <c r="AQ29" s="39">
        <v>-10312</v>
      </c>
      <c r="AR29" s="87">
        <v>-11274</v>
      </c>
    </row>
    <row r="30" spans="1:44" outlineLevel="1" x14ac:dyDescent="0.3">
      <c r="A30" s="335" t="s">
        <v>19</v>
      </c>
      <c r="B30" s="303"/>
      <c r="C30" s="303"/>
      <c r="D30" s="86">
        <v>17</v>
      </c>
      <c r="E30" s="467">
        <f t="shared" si="0"/>
        <v>55</v>
      </c>
      <c r="F30" s="87">
        <v>72</v>
      </c>
      <c r="G30" s="303"/>
      <c r="H30" s="86">
        <v>44</v>
      </c>
      <c r="I30" s="467">
        <v>46</v>
      </c>
      <c r="J30" s="467">
        <v>90</v>
      </c>
      <c r="K30" s="467">
        <v>35</v>
      </c>
      <c r="L30" s="467">
        <v>125</v>
      </c>
      <c r="M30" s="467">
        <f t="shared" si="1"/>
        <v>40</v>
      </c>
      <c r="N30" s="87">
        <v>165</v>
      </c>
      <c r="O30" s="303"/>
      <c r="P30" s="86">
        <v>35</v>
      </c>
      <c r="Q30" s="467">
        <v>41</v>
      </c>
      <c r="R30" s="467">
        <v>76</v>
      </c>
      <c r="S30" s="467">
        <v>26</v>
      </c>
      <c r="T30" s="467">
        <v>102</v>
      </c>
      <c r="U30" s="467">
        <v>29</v>
      </c>
      <c r="V30" s="87">
        <v>131</v>
      </c>
      <c r="W30" s="303"/>
      <c r="X30" s="86">
        <v>48</v>
      </c>
      <c r="Y30" s="467">
        <v>64</v>
      </c>
      <c r="Z30" s="467">
        <v>112</v>
      </c>
      <c r="AA30" s="467">
        <v>61</v>
      </c>
      <c r="AB30" s="467">
        <v>173</v>
      </c>
      <c r="AC30" s="467">
        <v>69</v>
      </c>
      <c r="AD30" s="87">
        <v>242</v>
      </c>
      <c r="AE30" s="303"/>
      <c r="AF30" s="86">
        <v>73</v>
      </c>
      <c r="AG30" s="39">
        <v>75</v>
      </c>
      <c r="AH30" s="39">
        <v>148</v>
      </c>
      <c r="AI30" s="39">
        <v>87</v>
      </c>
      <c r="AJ30" s="39">
        <v>235</v>
      </c>
      <c r="AK30" s="39">
        <v>46</v>
      </c>
      <c r="AL30" s="87">
        <v>281</v>
      </c>
      <c r="AM30" s="39"/>
      <c r="AN30" s="86">
        <v>4</v>
      </c>
      <c r="AO30" s="39">
        <v>19</v>
      </c>
      <c r="AP30" s="39">
        <v>23</v>
      </c>
      <c r="AQ30" s="39">
        <v>144</v>
      </c>
      <c r="AR30" s="87">
        <v>167</v>
      </c>
    </row>
    <row r="31" spans="1:44" outlineLevel="1" x14ac:dyDescent="0.3">
      <c r="A31" s="335" t="s">
        <v>20</v>
      </c>
      <c r="B31" s="303"/>
      <c r="C31" s="303"/>
      <c r="D31" s="86">
        <v>1853</v>
      </c>
      <c r="E31" s="467">
        <f t="shared" si="0"/>
        <v>2137</v>
      </c>
      <c r="F31" s="87">
        <v>3990</v>
      </c>
      <c r="G31" s="303"/>
      <c r="H31" s="86">
        <v>1818</v>
      </c>
      <c r="I31" s="467">
        <v>1866</v>
      </c>
      <c r="J31" s="467">
        <v>3684</v>
      </c>
      <c r="K31" s="467">
        <v>1902</v>
      </c>
      <c r="L31" s="467">
        <v>5586</v>
      </c>
      <c r="M31" s="467">
        <f t="shared" si="1"/>
        <v>1875</v>
      </c>
      <c r="N31" s="87">
        <v>7461</v>
      </c>
      <c r="O31" s="303"/>
      <c r="P31" s="86">
        <v>2517</v>
      </c>
      <c r="Q31" s="467">
        <v>2274</v>
      </c>
      <c r="R31" s="467">
        <v>4791</v>
      </c>
      <c r="S31" s="467">
        <v>2154</v>
      </c>
      <c r="T31" s="467">
        <v>6945</v>
      </c>
      <c r="U31" s="467">
        <v>1970</v>
      </c>
      <c r="V31" s="87">
        <v>8915</v>
      </c>
      <c r="W31" s="303"/>
      <c r="X31" s="86">
        <v>2779</v>
      </c>
      <c r="Y31" s="467">
        <v>2820</v>
      </c>
      <c r="Z31" s="467">
        <v>5599</v>
      </c>
      <c r="AA31" s="467">
        <v>2885</v>
      </c>
      <c r="AB31" s="467">
        <v>8484</v>
      </c>
      <c r="AC31" s="467">
        <v>2710</v>
      </c>
      <c r="AD31" s="87">
        <v>11194</v>
      </c>
      <c r="AE31" s="303"/>
      <c r="AF31" s="86">
        <v>1915</v>
      </c>
      <c r="AG31" s="39">
        <v>2062</v>
      </c>
      <c r="AH31" s="39">
        <v>3977</v>
      </c>
      <c r="AI31" s="39">
        <v>2424</v>
      </c>
      <c r="AJ31" s="39">
        <v>6401</v>
      </c>
      <c r="AK31" s="39">
        <v>2897</v>
      </c>
      <c r="AL31" s="87">
        <v>9298</v>
      </c>
      <c r="AM31" s="39"/>
      <c r="AN31" s="86">
        <v>590</v>
      </c>
      <c r="AO31" s="39">
        <v>1971</v>
      </c>
      <c r="AP31" s="39">
        <v>2561</v>
      </c>
      <c r="AQ31" s="39">
        <v>2029</v>
      </c>
      <c r="AR31" s="87">
        <v>4590</v>
      </c>
    </row>
    <row r="32" spans="1:44" outlineLevel="1" x14ac:dyDescent="0.3">
      <c r="A32" s="335" t="s">
        <v>58</v>
      </c>
      <c r="B32" s="303"/>
      <c r="C32" s="303"/>
      <c r="D32" s="86">
        <v>3195</v>
      </c>
      <c r="E32" s="467">
        <f t="shared" si="0"/>
        <v>3218</v>
      </c>
      <c r="F32" s="87">
        <f>6561-148</f>
        <v>6413</v>
      </c>
      <c r="G32" s="303"/>
      <c r="H32" s="86">
        <v>3073</v>
      </c>
      <c r="I32" s="467">
        <v>3145</v>
      </c>
      <c r="J32" s="467">
        <v>6218</v>
      </c>
      <c r="K32" s="467">
        <v>3093</v>
      </c>
      <c r="L32" s="467">
        <v>9311</v>
      </c>
      <c r="M32" s="467">
        <f t="shared" si="1"/>
        <v>3140</v>
      </c>
      <c r="N32" s="87">
        <v>12451</v>
      </c>
      <c r="O32" s="303"/>
      <c r="P32" s="86">
        <v>3247</v>
      </c>
      <c r="Q32" s="467">
        <v>3113</v>
      </c>
      <c r="R32" s="467">
        <v>6360</v>
      </c>
      <c r="S32" s="467">
        <v>3120</v>
      </c>
      <c r="T32" s="467">
        <v>9480</v>
      </c>
      <c r="U32" s="467">
        <v>3075</v>
      </c>
      <c r="V32" s="87">
        <v>12555</v>
      </c>
      <c r="W32" s="303"/>
      <c r="X32" s="86">
        <v>3251</v>
      </c>
      <c r="Y32" s="467">
        <v>3289</v>
      </c>
      <c r="Z32" s="467">
        <v>6540</v>
      </c>
      <c r="AA32" s="467">
        <v>3217</v>
      </c>
      <c r="AB32" s="467">
        <v>9757</v>
      </c>
      <c r="AC32" s="467">
        <v>3227</v>
      </c>
      <c r="AD32" s="87">
        <v>12984</v>
      </c>
      <c r="AE32" s="303"/>
      <c r="AF32" s="86">
        <v>1991</v>
      </c>
      <c r="AG32" s="39">
        <v>2013</v>
      </c>
      <c r="AH32" s="39">
        <v>4004</v>
      </c>
      <c r="AI32" s="39">
        <v>2077</v>
      </c>
      <c r="AJ32" s="39">
        <v>6081</v>
      </c>
      <c r="AK32" s="39">
        <v>6038</v>
      </c>
      <c r="AL32" s="87">
        <v>12119</v>
      </c>
      <c r="AM32" s="39"/>
      <c r="AN32" s="86">
        <v>249</v>
      </c>
      <c r="AO32" s="39">
        <v>5593</v>
      </c>
      <c r="AP32" s="39">
        <v>5842</v>
      </c>
      <c r="AQ32" s="39">
        <v>1884</v>
      </c>
      <c r="AR32" s="87">
        <v>7726</v>
      </c>
    </row>
    <row r="33" spans="1:44" outlineLevel="1" x14ac:dyDescent="0.3">
      <c r="A33" s="335" t="s">
        <v>59</v>
      </c>
      <c r="B33" s="303"/>
      <c r="C33" s="303"/>
      <c r="D33" s="212">
        <v>74</v>
      </c>
      <c r="E33" s="468">
        <f t="shared" si="0"/>
        <v>74</v>
      </c>
      <c r="F33" s="207">
        <v>148</v>
      </c>
      <c r="G33" s="303"/>
      <c r="H33" s="212">
        <v>55</v>
      </c>
      <c r="I33" s="468">
        <v>55</v>
      </c>
      <c r="J33" s="468">
        <v>110</v>
      </c>
      <c r="K33" s="468">
        <v>68</v>
      </c>
      <c r="L33" s="468">
        <v>178</v>
      </c>
      <c r="M33" s="468">
        <f t="shared" si="1"/>
        <v>75</v>
      </c>
      <c r="N33" s="207">
        <v>253</v>
      </c>
      <c r="O33" s="303"/>
      <c r="P33" s="212">
        <v>58</v>
      </c>
      <c r="Q33" s="468">
        <v>56</v>
      </c>
      <c r="R33" s="468">
        <v>114</v>
      </c>
      <c r="S33" s="468">
        <v>57</v>
      </c>
      <c r="T33" s="468">
        <v>171</v>
      </c>
      <c r="U33" s="468">
        <v>55</v>
      </c>
      <c r="V33" s="207">
        <v>226</v>
      </c>
      <c r="W33" s="303"/>
      <c r="X33" s="212">
        <v>61</v>
      </c>
      <c r="Y33" s="468">
        <v>60</v>
      </c>
      <c r="Z33" s="468">
        <v>121</v>
      </c>
      <c r="AA33" s="468">
        <v>59</v>
      </c>
      <c r="AB33" s="468">
        <v>180</v>
      </c>
      <c r="AC33" s="468">
        <v>58</v>
      </c>
      <c r="AD33" s="207">
        <v>238</v>
      </c>
      <c r="AE33" s="303"/>
      <c r="AF33" s="212">
        <v>58</v>
      </c>
      <c r="AG33" s="206">
        <v>56</v>
      </c>
      <c r="AH33" s="206">
        <v>114</v>
      </c>
      <c r="AI33" s="206">
        <v>57</v>
      </c>
      <c r="AJ33" s="206">
        <v>171</v>
      </c>
      <c r="AK33" s="206">
        <v>62</v>
      </c>
      <c r="AL33" s="207">
        <v>233</v>
      </c>
      <c r="AM33" s="206"/>
      <c r="AN33" s="212">
        <v>23</v>
      </c>
      <c r="AO33" s="206">
        <v>67</v>
      </c>
      <c r="AP33" s="206">
        <v>90</v>
      </c>
      <c r="AQ33" s="206">
        <v>62</v>
      </c>
      <c r="AR33" s="207">
        <v>152</v>
      </c>
    </row>
    <row r="34" spans="1:44" x14ac:dyDescent="0.3">
      <c r="A34" s="341" t="s">
        <v>60</v>
      </c>
      <c r="B34" s="303"/>
      <c r="C34" s="303"/>
      <c r="D34" s="85">
        <v>6054</v>
      </c>
      <c r="E34" s="465">
        <f t="shared" si="0"/>
        <v>8672</v>
      </c>
      <c r="F34" s="41">
        <v>14726</v>
      </c>
      <c r="G34" s="303"/>
      <c r="H34" s="85">
        <v>11721</v>
      </c>
      <c r="I34" s="465">
        <v>12017</v>
      </c>
      <c r="J34" s="465">
        <v>23738</v>
      </c>
      <c r="K34" s="465">
        <v>16000</v>
      </c>
      <c r="L34" s="465">
        <v>39738</v>
      </c>
      <c r="M34" s="465">
        <f t="shared" si="1"/>
        <v>9864</v>
      </c>
      <c r="N34" s="41">
        <v>49602</v>
      </c>
      <c r="O34" s="303"/>
      <c r="P34" s="85">
        <v>2102</v>
      </c>
      <c r="Q34" s="465">
        <v>6026</v>
      </c>
      <c r="R34" s="465">
        <v>8128</v>
      </c>
      <c r="S34" s="465">
        <v>14201</v>
      </c>
      <c r="T34" s="465">
        <v>22329</v>
      </c>
      <c r="U34" s="465">
        <v>14219</v>
      </c>
      <c r="V34" s="41">
        <v>36548</v>
      </c>
      <c r="W34" s="303"/>
      <c r="X34" s="85">
        <v>3581</v>
      </c>
      <c r="Y34" s="465">
        <v>2507</v>
      </c>
      <c r="Z34" s="465">
        <v>6088</v>
      </c>
      <c r="AA34" s="465">
        <v>-24934</v>
      </c>
      <c r="AB34" s="465">
        <v>-18846</v>
      </c>
      <c r="AC34" s="465">
        <v>3740</v>
      </c>
      <c r="AD34" s="41">
        <v>-15106</v>
      </c>
      <c r="AE34" s="303"/>
      <c r="AF34" s="85">
        <v>2266</v>
      </c>
      <c r="AG34" s="40">
        <v>5036</v>
      </c>
      <c r="AH34" s="40">
        <v>7302</v>
      </c>
      <c r="AI34" s="40">
        <v>3916</v>
      </c>
      <c r="AJ34" s="40">
        <v>11218</v>
      </c>
      <c r="AK34" s="40">
        <v>5657</v>
      </c>
      <c r="AL34" s="41">
        <v>16875</v>
      </c>
      <c r="AM34" s="40"/>
      <c r="AN34" s="85">
        <v>40</v>
      </c>
      <c r="AO34" s="40">
        <v>4139</v>
      </c>
      <c r="AP34" s="40">
        <v>4179</v>
      </c>
      <c r="AQ34" s="40">
        <v>4816</v>
      </c>
      <c r="AR34" s="41">
        <v>8995</v>
      </c>
    </row>
    <row r="35" spans="1:44" outlineLevel="1" x14ac:dyDescent="0.3">
      <c r="A35" s="335" t="s">
        <v>61</v>
      </c>
      <c r="B35" s="303"/>
      <c r="C35" s="303"/>
      <c r="D35" s="85">
        <v>0</v>
      </c>
      <c r="E35" s="465">
        <f t="shared" si="0"/>
        <v>0</v>
      </c>
      <c r="F35" s="87"/>
      <c r="G35" s="303"/>
      <c r="H35" s="85">
        <v>0</v>
      </c>
      <c r="I35" s="465">
        <v>0</v>
      </c>
      <c r="J35" s="465">
        <v>0</v>
      </c>
      <c r="K35" s="465">
        <v>0</v>
      </c>
      <c r="L35" s="467">
        <v>0</v>
      </c>
      <c r="M35" s="467">
        <f t="shared" si="1"/>
        <v>0</v>
      </c>
      <c r="N35" s="87">
        <v>0</v>
      </c>
      <c r="O35" s="303"/>
      <c r="P35" s="85">
        <v>0</v>
      </c>
      <c r="Q35" s="465">
        <v>0</v>
      </c>
      <c r="R35" s="467">
        <v>0</v>
      </c>
      <c r="S35" s="465">
        <v>0</v>
      </c>
      <c r="T35" s="467">
        <v>0</v>
      </c>
      <c r="U35" s="465">
        <v>0</v>
      </c>
      <c r="V35" s="87">
        <v>0</v>
      </c>
      <c r="W35" s="303"/>
      <c r="X35" s="85">
        <v>0</v>
      </c>
      <c r="Y35" s="465">
        <v>0</v>
      </c>
      <c r="Z35" s="465">
        <v>0</v>
      </c>
      <c r="AA35" s="465">
        <v>0</v>
      </c>
      <c r="AB35" s="465">
        <v>0</v>
      </c>
      <c r="AC35" s="465">
        <v>0</v>
      </c>
      <c r="AD35" s="87">
        <v>0</v>
      </c>
      <c r="AE35" s="303"/>
      <c r="AF35" s="85">
        <v>0</v>
      </c>
      <c r="AG35" s="40">
        <v>0</v>
      </c>
      <c r="AH35" s="40">
        <v>0</v>
      </c>
      <c r="AI35" s="40">
        <v>0</v>
      </c>
      <c r="AJ35" s="40">
        <v>0</v>
      </c>
      <c r="AK35" s="39">
        <v>47</v>
      </c>
      <c r="AL35" s="87">
        <v>47</v>
      </c>
      <c r="AM35" s="40"/>
      <c r="AN35" s="85">
        <v>0</v>
      </c>
      <c r="AO35" s="40">
        <v>0</v>
      </c>
      <c r="AP35" s="40">
        <v>0</v>
      </c>
      <c r="AQ35" s="40">
        <v>43</v>
      </c>
      <c r="AR35" s="41">
        <v>43</v>
      </c>
    </row>
    <row r="36" spans="1:44" outlineLevel="1" x14ac:dyDescent="0.3">
      <c r="A36" s="335" t="s">
        <v>62</v>
      </c>
      <c r="B36" s="303"/>
      <c r="C36" s="303"/>
      <c r="D36" s="86">
        <v>251</v>
      </c>
      <c r="E36" s="467">
        <f t="shared" si="0"/>
        <v>251</v>
      </c>
      <c r="F36" s="87">
        <v>502</v>
      </c>
      <c r="G36" s="303"/>
      <c r="H36" s="86">
        <v>262</v>
      </c>
      <c r="I36" s="467">
        <v>262</v>
      </c>
      <c r="J36" s="467">
        <v>524</v>
      </c>
      <c r="K36" s="467">
        <v>253</v>
      </c>
      <c r="L36" s="467">
        <v>777</v>
      </c>
      <c r="M36" s="467">
        <f t="shared" si="1"/>
        <v>243</v>
      </c>
      <c r="N36" s="87">
        <v>1020</v>
      </c>
      <c r="O36" s="303"/>
      <c r="P36" s="86">
        <v>650</v>
      </c>
      <c r="Q36" s="467">
        <v>395</v>
      </c>
      <c r="R36" s="467">
        <v>1045</v>
      </c>
      <c r="S36" s="467">
        <v>242</v>
      </c>
      <c r="T36" s="467">
        <v>1287</v>
      </c>
      <c r="U36" s="467">
        <v>262</v>
      </c>
      <c r="V36" s="87">
        <v>1549</v>
      </c>
      <c r="W36" s="303"/>
      <c r="X36" s="86">
        <v>270</v>
      </c>
      <c r="Y36" s="467">
        <v>395</v>
      </c>
      <c r="Z36" s="467">
        <v>665</v>
      </c>
      <c r="AA36" s="467">
        <v>-579</v>
      </c>
      <c r="AB36" s="467">
        <v>86</v>
      </c>
      <c r="AC36" s="467">
        <v>236</v>
      </c>
      <c r="AD36" s="87">
        <v>322</v>
      </c>
      <c r="AE36" s="303"/>
      <c r="AF36" s="86">
        <v>381</v>
      </c>
      <c r="AG36" s="39">
        <v>383</v>
      </c>
      <c r="AH36" s="39">
        <v>764</v>
      </c>
      <c r="AI36" s="39">
        <v>310</v>
      </c>
      <c r="AJ36" s="39">
        <v>1074</v>
      </c>
      <c r="AK36" s="39">
        <v>-65</v>
      </c>
      <c r="AL36" s="87">
        <v>1009</v>
      </c>
      <c r="AM36" s="39"/>
      <c r="AN36" s="86">
        <v>0</v>
      </c>
      <c r="AO36" s="39">
        <v>0</v>
      </c>
      <c r="AP36" s="39">
        <v>0</v>
      </c>
      <c r="AQ36" s="39">
        <v>508</v>
      </c>
      <c r="AR36" s="87">
        <v>508</v>
      </c>
    </row>
    <row r="37" spans="1:44" outlineLevel="1" x14ac:dyDescent="0.3">
      <c r="A37" s="335" t="s">
        <v>63</v>
      </c>
      <c r="B37" s="303"/>
      <c r="C37" s="303"/>
      <c r="D37" s="86">
        <v>0</v>
      </c>
      <c r="E37" s="467">
        <f t="shared" si="0"/>
        <v>0</v>
      </c>
      <c r="F37" s="87"/>
      <c r="G37" s="303"/>
      <c r="H37" s="86">
        <v>0</v>
      </c>
      <c r="I37" s="467">
        <v>0</v>
      </c>
      <c r="J37" s="467">
        <v>0</v>
      </c>
      <c r="K37" s="467">
        <v>0</v>
      </c>
      <c r="L37" s="467">
        <v>0</v>
      </c>
      <c r="M37" s="467">
        <f t="shared" si="1"/>
        <v>0</v>
      </c>
      <c r="N37" s="87">
        <v>0</v>
      </c>
      <c r="O37" s="303"/>
      <c r="P37" s="86">
        <v>0</v>
      </c>
      <c r="Q37" s="467">
        <v>0</v>
      </c>
      <c r="R37" s="467">
        <v>0</v>
      </c>
      <c r="S37" s="467">
        <v>0</v>
      </c>
      <c r="T37" s="467">
        <v>0</v>
      </c>
      <c r="U37" s="467">
        <v>0</v>
      </c>
      <c r="V37" s="87">
        <v>0</v>
      </c>
      <c r="W37" s="303"/>
      <c r="X37" s="86">
        <v>0</v>
      </c>
      <c r="Y37" s="467">
        <v>0</v>
      </c>
      <c r="Z37" s="467">
        <v>0</v>
      </c>
      <c r="AA37" s="467">
        <v>33381</v>
      </c>
      <c r="AB37" s="467">
        <v>33381</v>
      </c>
      <c r="AC37" s="467">
        <v>-500</v>
      </c>
      <c r="AD37" s="87">
        <v>32881</v>
      </c>
      <c r="AE37" s="303"/>
      <c r="AF37" s="86">
        <v>0</v>
      </c>
      <c r="AG37" s="39">
        <v>0</v>
      </c>
      <c r="AH37" s="39">
        <v>0</v>
      </c>
      <c r="AI37" s="39">
        <v>0</v>
      </c>
      <c r="AJ37" s="39"/>
      <c r="AK37" s="39">
        <v>0</v>
      </c>
      <c r="AL37" s="87">
        <v>0</v>
      </c>
      <c r="AM37" s="39"/>
      <c r="AN37" s="86">
        <v>0</v>
      </c>
      <c r="AO37" s="39">
        <v>0</v>
      </c>
      <c r="AP37" s="39">
        <v>0</v>
      </c>
      <c r="AQ37" s="39">
        <v>0</v>
      </c>
      <c r="AR37" s="87">
        <v>0</v>
      </c>
    </row>
    <row r="38" spans="1:44" outlineLevel="1" x14ac:dyDescent="0.3">
      <c r="A38" s="335" t="s">
        <v>64</v>
      </c>
      <c r="B38" s="303"/>
      <c r="C38" s="303"/>
      <c r="D38" s="86">
        <v>0</v>
      </c>
      <c r="E38" s="467">
        <f t="shared" si="0"/>
        <v>0</v>
      </c>
      <c r="F38" s="87"/>
      <c r="G38" s="303"/>
      <c r="H38" s="86">
        <v>0</v>
      </c>
      <c r="I38" s="467">
        <v>0</v>
      </c>
      <c r="J38" s="467">
        <v>0</v>
      </c>
      <c r="K38" s="467">
        <v>0</v>
      </c>
      <c r="L38" s="467">
        <v>0</v>
      </c>
      <c r="M38" s="467">
        <f t="shared" si="1"/>
        <v>0</v>
      </c>
      <c r="N38" s="87">
        <v>0</v>
      </c>
      <c r="O38" s="303"/>
      <c r="P38" s="86">
        <v>0</v>
      </c>
      <c r="Q38" s="467">
        <v>0</v>
      </c>
      <c r="R38" s="467">
        <v>0</v>
      </c>
      <c r="S38" s="467">
        <v>0</v>
      </c>
      <c r="T38" s="467">
        <v>0</v>
      </c>
      <c r="U38" s="467">
        <v>0</v>
      </c>
      <c r="V38" s="87">
        <v>0</v>
      </c>
      <c r="W38" s="303"/>
      <c r="X38" s="86">
        <v>0</v>
      </c>
      <c r="Y38" s="467">
        <v>0</v>
      </c>
      <c r="Z38" s="467">
        <v>0</v>
      </c>
      <c r="AA38" s="467">
        <v>0</v>
      </c>
      <c r="AB38" s="467">
        <v>0</v>
      </c>
      <c r="AC38" s="467">
        <v>0</v>
      </c>
      <c r="AD38" s="87">
        <v>0</v>
      </c>
      <c r="AE38" s="303"/>
      <c r="AF38" s="86">
        <v>0</v>
      </c>
      <c r="AG38" s="39">
        <v>0</v>
      </c>
      <c r="AH38" s="39">
        <v>0</v>
      </c>
      <c r="AI38" s="39">
        <v>0</v>
      </c>
      <c r="AJ38" s="39"/>
      <c r="AK38" s="39">
        <v>0</v>
      </c>
      <c r="AL38" s="87">
        <v>0</v>
      </c>
      <c r="AM38" s="39"/>
      <c r="AN38" s="86">
        <v>0</v>
      </c>
      <c r="AO38" s="39">
        <v>0</v>
      </c>
      <c r="AP38" s="39">
        <v>0</v>
      </c>
      <c r="AQ38" s="39">
        <v>0</v>
      </c>
      <c r="AR38" s="87">
        <v>0</v>
      </c>
    </row>
    <row r="39" spans="1:44" outlineLevel="1" x14ac:dyDescent="0.3">
      <c r="A39" s="335" t="s">
        <v>65</v>
      </c>
      <c r="B39" s="303"/>
      <c r="C39" s="303"/>
      <c r="D39" s="86">
        <v>0</v>
      </c>
      <c r="E39" s="467">
        <f t="shared" si="0"/>
        <v>0</v>
      </c>
      <c r="F39" s="87">
        <v>0</v>
      </c>
      <c r="G39" s="303"/>
      <c r="H39" s="86">
        <v>0</v>
      </c>
      <c r="I39" s="467">
        <v>0</v>
      </c>
      <c r="J39" s="467">
        <v>0</v>
      </c>
      <c r="K39" s="467">
        <v>0</v>
      </c>
      <c r="L39" s="467">
        <v>0</v>
      </c>
      <c r="M39" s="467">
        <f t="shared" si="1"/>
        <v>0</v>
      </c>
      <c r="N39" s="87">
        <v>0</v>
      </c>
      <c r="O39" s="303"/>
      <c r="P39" s="86">
        <v>0</v>
      </c>
      <c r="Q39" s="467">
        <v>0</v>
      </c>
      <c r="R39" s="467">
        <v>0</v>
      </c>
      <c r="S39" s="467">
        <v>0</v>
      </c>
      <c r="T39" s="467">
        <v>0</v>
      </c>
      <c r="U39" s="467">
        <v>0</v>
      </c>
      <c r="V39" s="87">
        <v>0</v>
      </c>
      <c r="W39" s="303"/>
      <c r="X39" s="86">
        <v>0</v>
      </c>
      <c r="Y39" s="467">
        <v>0</v>
      </c>
      <c r="Z39" s="467">
        <v>0</v>
      </c>
      <c r="AA39" s="467">
        <v>0</v>
      </c>
      <c r="AB39" s="467">
        <v>0</v>
      </c>
      <c r="AC39" s="467">
        <v>0</v>
      </c>
      <c r="AD39" s="87">
        <v>0</v>
      </c>
      <c r="AE39" s="303"/>
      <c r="AF39" s="86">
        <v>0</v>
      </c>
      <c r="AG39" s="39">
        <v>0</v>
      </c>
      <c r="AH39" s="39">
        <v>0</v>
      </c>
      <c r="AI39" s="39">
        <v>1362</v>
      </c>
      <c r="AJ39" s="39">
        <v>1362</v>
      </c>
      <c r="AK39" s="39">
        <v>0</v>
      </c>
      <c r="AL39" s="87">
        <v>1362</v>
      </c>
      <c r="AM39" s="39"/>
      <c r="AN39" s="86">
        <v>1473</v>
      </c>
      <c r="AO39" s="39">
        <v>363</v>
      </c>
      <c r="AP39" s="39">
        <v>1836</v>
      </c>
      <c r="AQ39" s="39">
        <v>0</v>
      </c>
      <c r="AR39" s="87">
        <v>1836</v>
      </c>
    </row>
    <row r="40" spans="1:44" outlineLevel="1" x14ac:dyDescent="0.3">
      <c r="A40" s="335" t="s">
        <v>66</v>
      </c>
      <c r="B40" s="303"/>
      <c r="C40" s="303"/>
      <c r="D40" s="86">
        <v>0</v>
      </c>
      <c r="E40" s="467">
        <f t="shared" si="0"/>
        <v>0</v>
      </c>
      <c r="F40" s="87"/>
      <c r="G40" s="303"/>
      <c r="H40" s="86">
        <v>0</v>
      </c>
      <c r="I40" s="467">
        <v>0</v>
      </c>
      <c r="J40" s="467">
        <v>0</v>
      </c>
      <c r="K40" s="467">
        <v>0</v>
      </c>
      <c r="L40" s="467">
        <v>0</v>
      </c>
      <c r="M40" s="467">
        <f t="shared" si="1"/>
        <v>0</v>
      </c>
      <c r="N40" s="87">
        <v>0</v>
      </c>
      <c r="O40" s="303"/>
      <c r="P40" s="86">
        <v>0</v>
      </c>
      <c r="Q40" s="467">
        <v>0</v>
      </c>
      <c r="R40" s="467">
        <v>0</v>
      </c>
      <c r="S40" s="467">
        <v>0</v>
      </c>
      <c r="T40" s="467">
        <v>0</v>
      </c>
      <c r="U40" s="467">
        <v>0</v>
      </c>
      <c r="V40" s="87">
        <v>0</v>
      </c>
      <c r="W40" s="303"/>
      <c r="X40" s="86">
        <v>0</v>
      </c>
      <c r="Y40" s="467">
        <v>0</v>
      </c>
      <c r="Z40" s="467">
        <v>0</v>
      </c>
      <c r="AA40" s="467">
        <v>0</v>
      </c>
      <c r="AB40" s="467">
        <v>0</v>
      </c>
      <c r="AC40" s="467">
        <v>0</v>
      </c>
      <c r="AD40" s="87">
        <v>0</v>
      </c>
      <c r="AE40" s="303"/>
      <c r="AF40" s="86">
        <v>0</v>
      </c>
      <c r="AG40" s="39">
        <v>0</v>
      </c>
      <c r="AH40" s="39">
        <v>0</v>
      </c>
      <c r="AI40" s="39">
        <v>0</v>
      </c>
      <c r="AJ40" s="39"/>
      <c r="AK40" s="39">
        <v>0</v>
      </c>
      <c r="AL40" s="87">
        <v>0</v>
      </c>
      <c r="AM40" s="39"/>
      <c r="AN40" s="86">
        <v>0</v>
      </c>
      <c r="AO40" s="39">
        <v>0</v>
      </c>
      <c r="AP40" s="39">
        <v>0</v>
      </c>
      <c r="AQ40" s="39">
        <v>0</v>
      </c>
      <c r="AR40" s="87">
        <v>0</v>
      </c>
    </row>
    <row r="41" spans="1:44" outlineLevel="1" x14ac:dyDescent="0.3">
      <c r="A41" s="335" t="s">
        <v>89</v>
      </c>
      <c r="B41" s="303"/>
      <c r="C41" s="303"/>
      <c r="D41" s="86">
        <v>0</v>
      </c>
      <c r="E41" s="467">
        <f t="shared" si="0"/>
        <v>0</v>
      </c>
      <c r="F41" s="87">
        <v>0</v>
      </c>
      <c r="G41" s="303"/>
      <c r="H41" s="86">
        <v>0</v>
      </c>
      <c r="I41" s="467">
        <v>0</v>
      </c>
      <c r="J41" s="467">
        <v>0</v>
      </c>
      <c r="K41" s="467">
        <v>0</v>
      </c>
      <c r="L41" s="467">
        <v>0</v>
      </c>
      <c r="M41" s="467">
        <f t="shared" si="1"/>
        <v>0</v>
      </c>
      <c r="N41" s="87">
        <v>0</v>
      </c>
      <c r="O41" s="303"/>
      <c r="P41" s="86">
        <v>0</v>
      </c>
      <c r="Q41" s="467">
        <v>0</v>
      </c>
      <c r="R41" s="467">
        <v>0</v>
      </c>
      <c r="S41" s="467">
        <v>0</v>
      </c>
      <c r="T41" s="467">
        <v>0</v>
      </c>
      <c r="U41" s="467">
        <v>0</v>
      </c>
      <c r="V41" s="87">
        <v>0</v>
      </c>
      <c r="W41" s="303"/>
      <c r="X41" s="86">
        <v>0</v>
      </c>
      <c r="Y41" s="467">
        <v>0</v>
      </c>
      <c r="Z41" s="467">
        <v>0</v>
      </c>
      <c r="AA41" s="467">
        <v>0</v>
      </c>
      <c r="AB41" s="467">
        <v>0</v>
      </c>
      <c r="AC41" s="467">
        <v>0</v>
      </c>
      <c r="AD41" s="87">
        <v>0</v>
      </c>
      <c r="AE41" s="303"/>
      <c r="AF41" s="86">
        <v>375</v>
      </c>
      <c r="AG41" s="39">
        <v>375</v>
      </c>
      <c r="AH41" s="39">
        <v>750</v>
      </c>
      <c r="AI41" s="39">
        <v>0</v>
      </c>
      <c r="AJ41" s="39">
        <v>750</v>
      </c>
      <c r="AK41" s="39">
        <v>0</v>
      </c>
      <c r="AL41" s="87">
        <v>750</v>
      </c>
      <c r="AM41" s="39"/>
      <c r="AN41" s="86">
        <v>0</v>
      </c>
      <c r="AO41" s="39">
        <v>375</v>
      </c>
      <c r="AP41" s="39">
        <v>375</v>
      </c>
      <c r="AQ41" s="39">
        <v>375</v>
      </c>
      <c r="AR41" s="87">
        <v>750</v>
      </c>
    </row>
    <row r="42" spans="1:44" outlineLevel="1" x14ac:dyDescent="0.3">
      <c r="A42" s="335" t="s">
        <v>14</v>
      </c>
      <c r="B42" s="303"/>
      <c r="C42" s="303"/>
      <c r="D42" s="86"/>
      <c r="E42" s="467"/>
      <c r="F42" s="87"/>
      <c r="G42" s="303"/>
      <c r="H42" s="86"/>
      <c r="I42" s="467"/>
      <c r="J42" s="467"/>
      <c r="K42" s="467"/>
      <c r="L42" s="467"/>
      <c r="M42" s="467"/>
      <c r="N42" s="87"/>
      <c r="O42" s="303"/>
      <c r="P42" s="86"/>
      <c r="Q42" s="467"/>
      <c r="R42" s="467"/>
      <c r="S42" s="467"/>
      <c r="T42" s="467"/>
      <c r="U42" s="467"/>
      <c r="V42" s="87"/>
      <c r="W42" s="303"/>
      <c r="X42" s="86"/>
      <c r="Y42" s="467"/>
      <c r="Z42" s="467"/>
      <c r="AA42" s="467"/>
      <c r="AB42" s="467"/>
      <c r="AC42" s="467"/>
      <c r="AD42" s="87"/>
      <c r="AE42" s="303"/>
      <c r="AF42" s="86"/>
      <c r="AG42" s="39"/>
      <c r="AH42" s="39"/>
      <c r="AI42" s="39"/>
      <c r="AJ42" s="39"/>
      <c r="AK42" s="39"/>
      <c r="AL42" s="87"/>
      <c r="AM42" s="39"/>
      <c r="AN42" s="86"/>
      <c r="AO42" s="39"/>
      <c r="AP42" s="39"/>
      <c r="AQ42" s="39"/>
      <c r="AR42" s="87"/>
    </row>
    <row r="43" spans="1:44" ht="16.2" outlineLevel="1" x14ac:dyDescent="0.45">
      <c r="A43" s="335" t="s">
        <v>36</v>
      </c>
      <c r="B43" s="303"/>
      <c r="C43" s="303"/>
      <c r="D43" s="301">
        <v>209</v>
      </c>
      <c r="E43" s="474">
        <f>F43-D43</f>
        <v>-26</v>
      </c>
      <c r="F43" s="302">
        <v>183</v>
      </c>
      <c r="G43" s="303"/>
      <c r="H43" s="301">
        <v>86</v>
      </c>
      <c r="I43" s="474">
        <v>227</v>
      </c>
      <c r="J43" s="474">
        <v>313</v>
      </c>
      <c r="K43" s="474">
        <v>-2</v>
      </c>
      <c r="L43" s="474">
        <v>311</v>
      </c>
      <c r="M43" s="474">
        <f t="shared" si="1"/>
        <v>-38</v>
      </c>
      <c r="N43" s="302">
        <v>273</v>
      </c>
      <c r="O43" s="303"/>
      <c r="P43" s="301">
        <v>-18</v>
      </c>
      <c r="Q43" s="474">
        <v>1085</v>
      </c>
      <c r="R43" s="474">
        <v>1067</v>
      </c>
      <c r="S43" s="474">
        <v>-19</v>
      </c>
      <c r="T43" s="474">
        <v>1048</v>
      </c>
      <c r="U43" s="474">
        <v>-117</v>
      </c>
      <c r="V43" s="302">
        <v>931</v>
      </c>
      <c r="W43" s="303"/>
      <c r="X43" s="301">
        <v>11</v>
      </c>
      <c r="Y43" s="474">
        <v>707</v>
      </c>
      <c r="Z43" s="474">
        <v>718</v>
      </c>
      <c r="AA43" s="474">
        <v>250</v>
      </c>
      <c r="AB43" s="474">
        <v>968</v>
      </c>
      <c r="AC43" s="474">
        <v>2006</v>
      </c>
      <c r="AD43" s="302">
        <v>2974</v>
      </c>
      <c r="AE43" s="303"/>
      <c r="AF43" s="357">
        <v>0</v>
      </c>
      <c r="AG43" s="358">
        <v>0</v>
      </c>
      <c r="AH43" s="358">
        <v>0</v>
      </c>
      <c r="AI43" s="358">
        <v>0</v>
      </c>
      <c r="AJ43" s="358">
        <v>0</v>
      </c>
      <c r="AK43" s="358">
        <v>0</v>
      </c>
      <c r="AL43" s="359">
        <v>0</v>
      </c>
      <c r="AM43" s="358"/>
      <c r="AN43" s="357">
        <v>0</v>
      </c>
      <c r="AO43" s="358">
        <v>0</v>
      </c>
      <c r="AP43" s="358">
        <v>0</v>
      </c>
      <c r="AQ43" s="358">
        <v>0</v>
      </c>
      <c r="AR43" s="359">
        <v>0</v>
      </c>
    </row>
    <row r="44" spans="1:44" x14ac:dyDescent="0.3">
      <c r="A44" s="341" t="s">
        <v>68</v>
      </c>
      <c r="B44" s="303"/>
      <c r="C44" s="303"/>
      <c r="D44" s="85">
        <f>6639-125</f>
        <v>6514</v>
      </c>
      <c r="E44" s="465">
        <f>F44-D44</f>
        <v>8897</v>
      </c>
      <c r="F44" s="41">
        <v>15411</v>
      </c>
      <c r="G44" s="303"/>
      <c r="H44" s="85">
        <v>12069</v>
      </c>
      <c r="I44" s="465">
        <v>12506</v>
      </c>
      <c r="J44" s="465">
        <v>24575</v>
      </c>
      <c r="K44" s="465">
        <v>16251</v>
      </c>
      <c r="L44" s="465">
        <v>40826</v>
      </c>
      <c r="M44" s="465">
        <v>10069</v>
      </c>
      <c r="N44" s="41">
        <v>50895</v>
      </c>
      <c r="O44" s="303"/>
      <c r="P44" s="85">
        <v>2734</v>
      </c>
      <c r="Q44" s="465">
        <v>7506</v>
      </c>
      <c r="R44" s="465">
        <v>10240</v>
      </c>
      <c r="S44" s="465">
        <v>14424</v>
      </c>
      <c r="T44" s="465">
        <v>24664</v>
      </c>
      <c r="U44" s="465">
        <v>14364</v>
      </c>
      <c r="V44" s="41">
        <v>39028</v>
      </c>
      <c r="W44" s="303"/>
      <c r="X44" s="85">
        <v>3862</v>
      </c>
      <c r="Y44" s="465">
        <v>3609</v>
      </c>
      <c r="Z44" s="465">
        <v>7471</v>
      </c>
      <c r="AA44" s="465">
        <v>8118</v>
      </c>
      <c r="AB44" s="465">
        <v>15589</v>
      </c>
      <c r="AC44" s="465">
        <v>5482</v>
      </c>
      <c r="AD44" s="41">
        <v>21071</v>
      </c>
      <c r="AE44" s="303"/>
      <c r="AF44" s="85">
        <v>3022</v>
      </c>
      <c r="AG44" s="40">
        <v>5794</v>
      </c>
      <c r="AH44" s="40">
        <v>8816</v>
      </c>
      <c r="AI44" s="40">
        <v>5588</v>
      </c>
      <c r="AJ44" s="40">
        <v>14404</v>
      </c>
      <c r="AK44" s="40">
        <v>5639</v>
      </c>
      <c r="AL44" s="41">
        <v>20043</v>
      </c>
      <c r="AM44" s="40"/>
      <c r="AN44" s="85">
        <v>1513</v>
      </c>
      <c r="AO44" s="40">
        <v>4877</v>
      </c>
      <c r="AP44" s="40">
        <v>6390</v>
      </c>
      <c r="AQ44" s="40">
        <v>5742</v>
      </c>
      <c r="AR44" s="41">
        <v>12132</v>
      </c>
    </row>
    <row r="45" spans="1:44" x14ac:dyDescent="0.3">
      <c r="A45" s="335"/>
      <c r="B45" s="303"/>
      <c r="C45" s="303"/>
      <c r="D45" s="85"/>
      <c r="E45" s="465"/>
      <c r="F45" s="41"/>
      <c r="G45" s="303"/>
      <c r="H45" s="85"/>
      <c r="I45" s="465"/>
      <c r="J45" s="465"/>
      <c r="K45" s="465"/>
      <c r="L45" s="465"/>
      <c r="M45" s="465"/>
      <c r="N45" s="41"/>
      <c r="O45" s="303"/>
      <c r="P45" s="85"/>
      <c r="Q45" s="465"/>
      <c r="R45" s="465"/>
      <c r="S45" s="465"/>
      <c r="T45" s="465"/>
      <c r="U45" s="465"/>
      <c r="V45" s="41"/>
      <c r="W45" s="303"/>
      <c r="X45" s="85"/>
      <c r="Y45" s="465"/>
      <c r="Z45" s="465"/>
      <c r="AA45" s="465"/>
      <c r="AB45" s="465"/>
      <c r="AC45" s="465"/>
      <c r="AD45" s="41"/>
      <c r="AE45" s="303"/>
      <c r="AF45" s="85"/>
      <c r="AG45" s="465"/>
      <c r="AH45" s="465"/>
      <c r="AI45" s="465"/>
      <c r="AJ45" s="465"/>
      <c r="AK45" s="465"/>
      <c r="AL45" s="41"/>
      <c r="AM45" s="303"/>
      <c r="AN45" s="85"/>
      <c r="AO45" s="465"/>
      <c r="AP45" s="465"/>
      <c r="AQ45" s="465"/>
      <c r="AR45" s="465"/>
    </row>
    <row r="46" spans="1:44" x14ac:dyDescent="0.3">
      <c r="A46" s="341" t="s">
        <v>27</v>
      </c>
      <c r="B46" s="303"/>
      <c r="C46" s="303"/>
      <c r="D46" s="85">
        <v>292200</v>
      </c>
      <c r="E46" s="465">
        <v>304380</v>
      </c>
      <c r="F46" s="41"/>
      <c r="G46" s="303"/>
      <c r="H46" s="85">
        <v>265511</v>
      </c>
      <c r="I46" s="465">
        <v>275909</v>
      </c>
      <c r="J46" s="465"/>
      <c r="K46" s="465">
        <v>283447</v>
      </c>
      <c r="L46" s="465"/>
      <c r="M46" s="465">
        <v>282264</v>
      </c>
      <c r="N46" s="41"/>
      <c r="O46" s="303"/>
      <c r="P46" s="85">
        <v>236822</v>
      </c>
      <c r="Q46" s="465">
        <v>240896</v>
      </c>
      <c r="R46" s="460"/>
      <c r="S46" s="465">
        <v>255031</v>
      </c>
      <c r="T46" s="460"/>
      <c r="U46" s="460">
        <v>257649</v>
      </c>
      <c r="V46" s="348"/>
      <c r="W46" s="303"/>
      <c r="X46" s="85">
        <v>290098</v>
      </c>
      <c r="Y46" s="465">
        <v>288743</v>
      </c>
      <c r="Z46" s="465"/>
      <c r="AA46" s="465">
        <v>260945</v>
      </c>
      <c r="AB46" s="460"/>
      <c r="AC46" s="465">
        <v>240503</v>
      </c>
      <c r="AD46" s="348"/>
      <c r="AE46" s="303"/>
      <c r="AF46" s="85">
        <v>195877</v>
      </c>
      <c r="AG46" s="40">
        <v>203867</v>
      </c>
      <c r="AH46" s="40"/>
      <c r="AI46" s="40">
        <v>312354</v>
      </c>
      <c r="AJ46" s="303"/>
      <c r="AK46" s="40">
        <v>291957</v>
      </c>
      <c r="AL46" s="348"/>
      <c r="AM46" s="303"/>
      <c r="AN46" s="85">
        <v>199359</v>
      </c>
      <c r="AO46" s="351">
        <v>207133</v>
      </c>
      <c r="AQ46" s="351">
        <v>198297</v>
      </c>
      <c r="AR46" s="348"/>
    </row>
    <row r="47" spans="1:44" x14ac:dyDescent="0.3">
      <c r="A47" s="341"/>
      <c r="B47" s="303"/>
      <c r="C47" s="303"/>
      <c r="D47" s="85"/>
      <c r="E47" s="465"/>
      <c r="F47" s="41"/>
      <c r="G47" s="303"/>
      <c r="H47" s="85"/>
      <c r="I47" s="465"/>
      <c r="J47" s="465"/>
      <c r="K47" s="465"/>
      <c r="L47" s="465"/>
      <c r="M47" s="465"/>
      <c r="N47" s="41"/>
      <c r="O47" s="303"/>
      <c r="P47" s="85"/>
      <c r="Q47" s="465"/>
      <c r="R47" s="460"/>
      <c r="S47" s="465"/>
      <c r="T47" s="460"/>
      <c r="U47" s="460"/>
      <c r="V47" s="348"/>
      <c r="W47" s="303"/>
      <c r="X47" s="85"/>
      <c r="Y47" s="465"/>
      <c r="Z47" s="465"/>
      <c r="AA47" s="465"/>
      <c r="AB47" s="460"/>
      <c r="AC47" s="465"/>
      <c r="AD47" s="348"/>
      <c r="AE47" s="303"/>
      <c r="AF47" s="85"/>
      <c r="AG47" s="40"/>
      <c r="AH47" s="40"/>
      <c r="AI47" s="40"/>
      <c r="AJ47" s="303"/>
      <c r="AK47" s="40"/>
      <c r="AL47" s="348"/>
      <c r="AM47" s="303"/>
      <c r="AN47" s="85"/>
      <c r="AO47" s="351"/>
      <c r="AQ47" s="351"/>
      <c r="AR47" s="348"/>
    </row>
    <row r="48" spans="1:44" outlineLevel="1" x14ac:dyDescent="0.3">
      <c r="A48" s="335" t="s">
        <v>28</v>
      </c>
      <c r="B48" s="303"/>
      <c r="C48" s="303"/>
      <c r="D48" s="86">
        <v>113647</v>
      </c>
      <c r="E48" s="467">
        <v>117178</v>
      </c>
      <c r="F48" s="87"/>
      <c r="G48" s="303"/>
      <c r="H48" s="86">
        <v>98591</v>
      </c>
      <c r="I48" s="467">
        <v>104285</v>
      </c>
      <c r="J48" s="467"/>
      <c r="K48" s="467">
        <v>102455</v>
      </c>
      <c r="L48" s="467"/>
      <c r="M48" s="467">
        <v>99251</v>
      </c>
      <c r="N48" s="87"/>
      <c r="O48" s="303"/>
      <c r="P48" s="86">
        <v>117411</v>
      </c>
      <c r="Q48" s="467">
        <v>110075</v>
      </c>
      <c r="R48" s="460"/>
      <c r="S48" s="467">
        <v>101585</v>
      </c>
      <c r="T48" s="460"/>
      <c r="U48" s="467">
        <v>97114</v>
      </c>
      <c r="V48" s="348"/>
      <c r="W48" s="303"/>
      <c r="X48" s="86">
        <v>124498</v>
      </c>
      <c r="Y48" s="467">
        <v>125067</v>
      </c>
      <c r="Z48" s="467"/>
      <c r="AA48" s="467">
        <v>123346</v>
      </c>
      <c r="AB48" s="460"/>
      <c r="AC48" s="467">
        <v>118243</v>
      </c>
      <c r="AD48" s="348"/>
      <c r="AE48" s="303"/>
      <c r="AF48" s="86">
        <v>94444</v>
      </c>
      <c r="AG48" s="39">
        <v>95900</v>
      </c>
      <c r="AH48" s="39"/>
      <c r="AI48" s="39">
        <v>131647</v>
      </c>
      <c r="AJ48" s="303"/>
      <c r="AK48" s="39">
        <v>125636</v>
      </c>
      <c r="AL48" s="348"/>
      <c r="AM48" s="303"/>
      <c r="AN48" s="86">
        <v>92322</v>
      </c>
      <c r="AO48" s="39">
        <v>97916</v>
      </c>
      <c r="AQ48" s="39">
        <v>93982</v>
      </c>
      <c r="AR48" s="348"/>
    </row>
    <row r="49" spans="1:44" ht="16.2" outlineLevel="1" x14ac:dyDescent="0.45">
      <c r="A49" s="335" t="s">
        <v>30</v>
      </c>
      <c r="B49" s="303"/>
      <c r="C49" s="303"/>
      <c r="D49" s="301">
        <v>49282</v>
      </c>
      <c r="E49" s="474">
        <v>55246</v>
      </c>
      <c r="F49" s="302"/>
      <c r="G49" s="303"/>
      <c r="H49" s="301">
        <v>57042</v>
      </c>
      <c r="I49" s="474">
        <v>56120</v>
      </c>
      <c r="J49" s="474"/>
      <c r="K49" s="474">
        <v>56672</v>
      </c>
      <c r="L49" s="474"/>
      <c r="M49" s="474">
        <v>54573</v>
      </c>
      <c r="N49" s="302"/>
      <c r="O49" s="303"/>
      <c r="P49" s="301">
        <v>30331</v>
      </c>
      <c r="Q49" s="474">
        <v>47636</v>
      </c>
      <c r="R49" s="460"/>
      <c r="S49" s="474">
        <v>56233</v>
      </c>
      <c r="T49" s="460"/>
      <c r="U49" s="474">
        <v>56144</v>
      </c>
      <c r="V49" s="348"/>
      <c r="W49" s="303"/>
      <c r="X49" s="301">
        <v>38791</v>
      </c>
      <c r="Y49" s="474">
        <v>40249</v>
      </c>
      <c r="Z49" s="474"/>
      <c r="AA49" s="474">
        <v>44357</v>
      </c>
      <c r="AB49" s="460"/>
      <c r="AC49" s="474">
        <v>30528</v>
      </c>
      <c r="AD49" s="348"/>
      <c r="AE49" s="303"/>
      <c r="AF49" s="301">
        <v>31246</v>
      </c>
      <c r="AG49" s="300">
        <v>36663</v>
      </c>
      <c r="AH49" s="300"/>
      <c r="AI49" s="300">
        <v>48843</v>
      </c>
      <c r="AJ49" s="303"/>
      <c r="AK49" s="300">
        <v>37877</v>
      </c>
      <c r="AL49" s="348"/>
      <c r="AM49" s="303"/>
      <c r="AN49" s="301">
        <v>45227</v>
      </c>
      <c r="AO49" s="300">
        <v>49642</v>
      </c>
      <c r="AQ49" s="300">
        <v>33223</v>
      </c>
      <c r="AR49" s="348"/>
    </row>
    <row r="50" spans="1:44" x14ac:dyDescent="0.3">
      <c r="A50" s="341" t="s">
        <v>31</v>
      </c>
      <c r="B50" s="303"/>
      <c r="C50" s="303"/>
      <c r="D50" s="85">
        <v>162929</v>
      </c>
      <c r="E50" s="465">
        <v>172424</v>
      </c>
      <c r="F50" s="41"/>
      <c r="G50" s="303"/>
      <c r="H50" s="85">
        <v>155633</v>
      </c>
      <c r="I50" s="465">
        <v>160405</v>
      </c>
      <c r="J50" s="465"/>
      <c r="K50" s="465">
        <v>159127</v>
      </c>
      <c r="L50" s="465"/>
      <c r="M50" s="465">
        <v>153824</v>
      </c>
      <c r="N50" s="41"/>
      <c r="O50" s="303"/>
      <c r="P50" s="85">
        <v>147742</v>
      </c>
      <c r="Q50" s="465">
        <v>157711</v>
      </c>
      <c r="R50" s="460"/>
      <c r="S50" s="465">
        <v>157818</v>
      </c>
      <c r="T50" s="460"/>
      <c r="U50" s="465">
        <v>153258</v>
      </c>
      <c r="V50" s="348"/>
      <c r="W50" s="303"/>
      <c r="X50" s="85">
        <v>163289</v>
      </c>
      <c r="Y50" s="465">
        <v>165316</v>
      </c>
      <c r="Z50" s="465"/>
      <c r="AA50" s="465">
        <v>167703</v>
      </c>
      <c r="AB50" s="460"/>
      <c r="AC50" s="465">
        <v>148771</v>
      </c>
      <c r="AD50" s="348"/>
      <c r="AE50" s="303"/>
      <c r="AF50" s="85">
        <v>125690</v>
      </c>
      <c r="AG50" s="40">
        <v>132563</v>
      </c>
      <c r="AH50" s="40"/>
      <c r="AI50" s="40">
        <v>180490</v>
      </c>
      <c r="AJ50" s="303"/>
      <c r="AK50" s="40">
        <v>163513</v>
      </c>
      <c r="AL50" s="348"/>
      <c r="AM50" s="303"/>
      <c r="AN50" s="85">
        <v>137549</v>
      </c>
      <c r="AO50" s="40">
        <v>147558</v>
      </c>
      <c r="AQ50" s="40">
        <v>127205</v>
      </c>
      <c r="AR50" s="348"/>
    </row>
    <row r="51" spans="1:44" x14ac:dyDescent="0.3">
      <c r="A51" s="341"/>
      <c r="B51" s="303"/>
      <c r="C51" s="303"/>
      <c r="D51" s="85"/>
      <c r="E51" s="465"/>
      <c r="F51" s="41"/>
      <c r="G51" s="303"/>
      <c r="H51" s="85"/>
      <c r="I51" s="465"/>
      <c r="J51" s="465"/>
      <c r="K51" s="465"/>
      <c r="L51" s="465"/>
      <c r="M51" s="465"/>
      <c r="N51" s="41"/>
      <c r="O51" s="303"/>
      <c r="P51" s="85"/>
      <c r="Q51" s="465"/>
      <c r="R51" s="460"/>
      <c r="S51" s="465"/>
      <c r="T51" s="460"/>
      <c r="U51" s="460"/>
      <c r="V51" s="348"/>
      <c r="W51" s="303"/>
      <c r="X51" s="85"/>
      <c r="Y51" s="465"/>
      <c r="Z51" s="465"/>
      <c r="AA51" s="465"/>
      <c r="AB51" s="460"/>
      <c r="AC51" s="465"/>
      <c r="AD51" s="348"/>
      <c r="AE51" s="303"/>
      <c r="AF51" s="85"/>
      <c r="AG51" s="40"/>
      <c r="AH51" s="40"/>
      <c r="AI51" s="40"/>
      <c r="AJ51" s="303"/>
      <c r="AK51" s="40"/>
      <c r="AL51" s="348"/>
      <c r="AM51" s="303"/>
      <c r="AN51" s="85"/>
      <c r="AO51" s="40"/>
      <c r="AQ51" s="40"/>
      <c r="AR51" s="348"/>
    </row>
    <row r="52" spans="1:44" x14ac:dyDescent="0.3">
      <c r="A52" s="341" t="s">
        <v>39</v>
      </c>
      <c r="B52" s="303"/>
      <c r="C52" s="303"/>
      <c r="D52" s="85">
        <v>129271</v>
      </c>
      <c r="E52" s="465">
        <v>131956</v>
      </c>
      <c r="F52" s="41"/>
      <c r="G52" s="303"/>
      <c r="H52" s="85">
        <v>109878</v>
      </c>
      <c r="I52" s="465">
        <v>115504</v>
      </c>
      <c r="J52" s="465"/>
      <c r="K52" s="465">
        <v>124320</v>
      </c>
      <c r="L52" s="465"/>
      <c r="M52" s="465">
        <v>128440</v>
      </c>
      <c r="N52" s="41"/>
      <c r="O52" s="303"/>
      <c r="P52" s="85">
        <v>89080</v>
      </c>
      <c r="Q52" s="465">
        <v>83185</v>
      </c>
      <c r="R52" s="460"/>
      <c r="S52" s="465">
        <v>97213</v>
      </c>
      <c r="T52" s="460"/>
      <c r="U52" s="465">
        <v>104391</v>
      </c>
      <c r="V52" s="348"/>
      <c r="W52" s="303"/>
      <c r="X52" s="85">
        <v>126809</v>
      </c>
      <c r="Y52" s="465">
        <v>123427</v>
      </c>
      <c r="Z52" s="465"/>
      <c r="AA52" s="465">
        <v>93242</v>
      </c>
      <c r="AB52" s="460"/>
      <c r="AC52" s="465">
        <v>91732</v>
      </c>
      <c r="AD52" s="348"/>
      <c r="AE52" s="303"/>
      <c r="AF52" s="85">
        <v>70187</v>
      </c>
      <c r="AG52" s="40">
        <v>71304</v>
      </c>
      <c r="AH52" s="40"/>
      <c r="AI52" s="40">
        <v>131864</v>
      </c>
      <c r="AJ52" s="303"/>
      <c r="AK52" s="40">
        <v>128444</v>
      </c>
      <c r="AL52" s="348"/>
      <c r="AM52" s="303"/>
      <c r="AN52" s="85">
        <v>61810</v>
      </c>
      <c r="AO52" s="40">
        <v>59575</v>
      </c>
      <c r="AQ52" s="40">
        <v>71092</v>
      </c>
      <c r="AR52" s="348"/>
    </row>
    <row r="53" spans="1:44" x14ac:dyDescent="0.3">
      <c r="A53" s="335"/>
      <c r="B53" s="303"/>
      <c r="C53" s="303"/>
      <c r="D53" s="85"/>
      <c r="E53" s="465"/>
      <c r="F53" s="41"/>
      <c r="G53" s="303"/>
      <c r="H53" s="85"/>
      <c r="I53" s="465"/>
      <c r="J53" s="465"/>
      <c r="K53" s="465"/>
      <c r="L53" s="465"/>
      <c r="M53" s="465"/>
      <c r="N53" s="41"/>
      <c r="O53" s="303"/>
      <c r="P53" s="85"/>
      <c r="Q53" s="460"/>
      <c r="R53" s="460"/>
      <c r="S53" s="460"/>
      <c r="T53" s="460"/>
      <c r="U53" s="460"/>
      <c r="V53" s="348"/>
      <c r="W53" s="303"/>
      <c r="X53" s="85"/>
      <c r="Y53" s="465"/>
      <c r="Z53" s="465"/>
      <c r="AA53" s="465"/>
      <c r="AB53" s="460"/>
      <c r="AC53" s="460"/>
      <c r="AD53" s="348"/>
      <c r="AE53" s="303"/>
      <c r="AF53" s="85"/>
      <c r="AG53" s="40"/>
      <c r="AH53" s="40"/>
      <c r="AI53" s="40"/>
      <c r="AJ53" s="303"/>
      <c r="AK53" s="303"/>
      <c r="AL53" s="348"/>
      <c r="AM53" s="303"/>
      <c r="AN53" s="85"/>
      <c r="AO53" s="40"/>
      <c r="AQ53" s="40"/>
      <c r="AR53" s="348"/>
    </row>
    <row r="54" spans="1:44" x14ac:dyDescent="0.3">
      <c r="A54" s="341" t="s">
        <v>69</v>
      </c>
      <c r="B54" s="303"/>
      <c r="C54" s="303"/>
      <c r="D54" s="85">
        <v>1329</v>
      </c>
      <c r="E54" s="465">
        <f>F54-D54</f>
        <v>1422</v>
      </c>
      <c r="F54" s="41">
        <v>2751</v>
      </c>
      <c r="G54" s="303"/>
      <c r="H54" s="85">
        <v>876</v>
      </c>
      <c r="I54" s="465">
        <v>1211</v>
      </c>
      <c r="J54" s="465">
        <v>2087</v>
      </c>
      <c r="K54" s="465">
        <v>1059</v>
      </c>
      <c r="L54" s="465">
        <v>3146</v>
      </c>
      <c r="M54" s="465">
        <f>N54-L54</f>
        <v>1516</v>
      </c>
      <c r="N54" s="41">
        <v>4662</v>
      </c>
      <c r="O54" s="303"/>
      <c r="P54" s="85">
        <v>873</v>
      </c>
      <c r="Q54" s="465">
        <v>800</v>
      </c>
      <c r="R54" s="475">
        <v>1673</v>
      </c>
      <c r="S54" s="465">
        <v>1070</v>
      </c>
      <c r="T54" s="475">
        <v>2743</v>
      </c>
      <c r="U54" s="475">
        <v>1108</v>
      </c>
      <c r="V54" s="365">
        <v>3851</v>
      </c>
      <c r="W54" s="303"/>
      <c r="X54" s="85">
        <v>988</v>
      </c>
      <c r="Y54" s="465">
        <v>52</v>
      </c>
      <c r="Z54" s="465">
        <v>1040</v>
      </c>
      <c r="AA54" s="465">
        <v>1056</v>
      </c>
      <c r="AB54" s="475">
        <v>2096</v>
      </c>
      <c r="AC54" s="465">
        <v>803</v>
      </c>
      <c r="AD54" s="365">
        <v>2899</v>
      </c>
      <c r="AE54" s="303"/>
      <c r="AF54" s="85">
        <v>787</v>
      </c>
      <c r="AG54" s="40">
        <v>1512</v>
      </c>
      <c r="AH54" s="40">
        <v>2299</v>
      </c>
      <c r="AI54" s="40">
        <v>764</v>
      </c>
      <c r="AJ54" s="373">
        <v>3063</v>
      </c>
      <c r="AK54" s="40">
        <v>705</v>
      </c>
      <c r="AL54" s="365">
        <v>3768</v>
      </c>
      <c r="AM54" s="303"/>
      <c r="AN54" s="85">
        <v>455</v>
      </c>
      <c r="AO54" s="108">
        <v>513</v>
      </c>
      <c r="AP54" s="364">
        <v>968</v>
      </c>
      <c r="AQ54" s="108">
        <v>863</v>
      </c>
      <c r="AR54" s="365">
        <v>1831</v>
      </c>
    </row>
    <row r="55" spans="1:44" ht="12" customHeight="1" x14ac:dyDescent="0.3">
      <c r="A55" s="341"/>
      <c r="B55" s="303"/>
      <c r="C55" s="303"/>
      <c r="D55" s="85"/>
      <c r="E55" s="465"/>
      <c r="F55" s="41"/>
      <c r="G55" s="303"/>
      <c r="H55" s="85"/>
      <c r="I55" s="465"/>
      <c r="J55" s="465"/>
      <c r="K55" s="465"/>
      <c r="L55" s="465"/>
      <c r="M55" s="465"/>
      <c r="N55" s="41"/>
      <c r="O55" s="303"/>
      <c r="P55" s="85"/>
      <c r="Q55" s="465"/>
      <c r="R55" s="475"/>
      <c r="S55" s="465"/>
      <c r="T55" s="475"/>
      <c r="U55" s="475"/>
      <c r="V55" s="365"/>
      <c r="W55" s="303"/>
      <c r="X55" s="85"/>
      <c r="Y55" s="465"/>
      <c r="Z55" s="465"/>
      <c r="AA55" s="465"/>
      <c r="AB55" s="475"/>
      <c r="AC55" s="465"/>
      <c r="AD55" s="365"/>
      <c r="AE55" s="303"/>
      <c r="AF55" s="85"/>
      <c r="AG55" s="40"/>
      <c r="AH55" s="40"/>
      <c r="AI55" s="40"/>
      <c r="AJ55" s="373"/>
      <c r="AK55" s="40"/>
      <c r="AL55" s="365"/>
      <c r="AM55" s="303"/>
      <c r="AN55" s="85"/>
      <c r="AO55" s="108"/>
      <c r="AP55" s="364"/>
      <c r="AQ55" s="108"/>
      <c r="AR55" s="365"/>
    </row>
    <row r="56" spans="1:44" x14ac:dyDescent="0.3">
      <c r="A56" s="457" t="s">
        <v>217</v>
      </c>
      <c r="B56" s="303"/>
      <c r="C56" s="303"/>
      <c r="D56" s="85">
        <v>0</v>
      </c>
      <c r="E56" s="500"/>
      <c r="F56" s="41"/>
      <c r="G56" s="303"/>
      <c r="H56" s="85">
        <v>0</v>
      </c>
      <c r="I56" s="465">
        <v>0</v>
      </c>
      <c r="J56" s="465">
        <v>0</v>
      </c>
      <c r="K56" s="465">
        <v>0</v>
      </c>
      <c r="L56" s="465">
        <v>0</v>
      </c>
      <c r="M56" s="500">
        <v>0</v>
      </c>
      <c r="N56" s="374">
        <v>0</v>
      </c>
      <c r="O56" s="303"/>
      <c r="P56" s="85">
        <v>0</v>
      </c>
      <c r="Q56" s="465">
        <v>0</v>
      </c>
      <c r="R56" s="475">
        <v>0</v>
      </c>
      <c r="S56" s="465">
        <v>0</v>
      </c>
      <c r="T56" s="475">
        <v>0</v>
      </c>
      <c r="U56" s="475">
        <v>0</v>
      </c>
      <c r="V56" s="365">
        <v>0</v>
      </c>
      <c r="W56" s="303"/>
      <c r="X56" s="85">
        <v>0</v>
      </c>
      <c r="Y56" s="465">
        <v>763</v>
      </c>
      <c r="Z56" s="465">
        <v>763</v>
      </c>
      <c r="AA56" s="465">
        <v>-541</v>
      </c>
      <c r="AB56" s="475">
        <v>222</v>
      </c>
      <c r="AC56" s="465">
        <v>0</v>
      </c>
      <c r="AD56" s="365">
        <v>222</v>
      </c>
      <c r="AE56" s="303"/>
      <c r="AF56" s="85">
        <v>0</v>
      </c>
      <c r="AG56" s="465">
        <v>0</v>
      </c>
      <c r="AH56" s="40">
        <v>0</v>
      </c>
      <c r="AI56" s="465">
        <v>0</v>
      </c>
      <c r="AJ56" s="373">
        <v>0</v>
      </c>
      <c r="AK56" s="465">
        <v>541</v>
      </c>
      <c r="AL56" s="365">
        <v>541</v>
      </c>
      <c r="AM56" s="303"/>
      <c r="AN56" s="85">
        <v>0</v>
      </c>
      <c r="AO56" s="465">
        <v>0</v>
      </c>
      <c r="AP56" s="364">
        <v>0</v>
      </c>
      <c r="AQ56" s="465">
        <v>0</v>
      </c>
      <c r="AR56" s="365">
        <v>0</v>
      </c>
    </row>
    <row r="57" spans="1:44" x14ac:dyDescent="0.3">
      <c r="A57" s="341"/>
      <c r="B57" s="303"/>
      <c r="C57" s="303"/>
      <c r="D57" s="85"/>
      <c r="E57" s="465"/>
      <c r="F57" s="41"/>
      <c r="G57" s="303"/>
      <c r="H57" s="85"/>
      <c r="I57" s="465"/>
      <c r="J57" s="465"/>
      <c r="K57" s="465"/>
      <c r="L57" s="465"/>
      <c r="M57" s="465"/>
      <c r="N57" s="41"/>
      <c r="O57" s="303"/>
      <c r="P57" s="85"/>
      <c r="Q57" s="460"/>
      <c r="R57" s="460"/>
      <c r="S57" s="460"/>
      <c r="T57" s="460"/>
      <c r="U57" s="460"/>
      <c r="V57" s="348"/>
      <c r="W57" s="303"/>
      <c r="X57" s="85"/>
      <c r="Y57" s="465"/>
      <c r="Z57" s="465"/>
      <c r="AA57" s="465"/>
      <c r="AB57" s="460"/>
      <c r="AC57" s="460"/>
      <c r="AD57" s="348"/>
      <c r="AE57" s="303"/>
      <c r="AF57" s="85"/>
      <c r="AG57" s="40"/>
      <c r="AH57" s="40"/>
      <c r="AI57" s="40"/>
      <c r="AJ57" s="303"/>
      <c r="AK57" s="303"/>
      <c r="AL57" s="348"/>
      <c r="AM57" s="303"/>
      <c r="AN57" s="85"/>
      <c r="AQ57" s="303"/>
      <c r="AR57" s="348"/>
    </row>
    <row r="58" spans="1:44" x14ac:dyDescent="0.3">
      <c r="A58" s="342" t="s">
        <v>70</v>
      </c>
      <c r="B58" s="303"/>
      <c r="C58" s="303"/>
      <c r="D58" s="85"/>
      <c r="E58" s="465"/>
      <c r="F58" s="41"/>
      <c r="G58" s="303"/>
      <c r="H58" s="85"/>
      <c r="I58" s="465"/>
      <c r="J58" s="465"/>
      <c r="K58" s="465"/>
      <c r="L58" s="465"/>
      <c r="M58" s="465"/>
      <c r="N58" s="41"/>
      <c r="O58" s="303"/>
      <c r="P58" s="85"/>
      <c r="Q58" s="460"/>
      <c r="R58" s="460"/>
      <c r="S58" s="460"/>
      <c r="T58" s="460"/>
      <c r="U58" s="460"/>
      <c r="V58" s="348"/>
      <c r="W58" s="303"/>
      <c r="X58" s="85"/>
      <c r="Y58" s="465"/>
      <c r="Z58" s="465"/>
      <c r="AA58" s="465"/>
      <c r="AB58" s="460"/>
      <c r="AC58" s="460"/>
      <c r="AD58" s="348"/>
      <c r="AE58" s="303"/>
      <c r="AF58" s="85"/>
      <c r="AG58" s="40"/>
      <c r="AH58" s="40"/>
      <c r="AI58" s="40"/>
      <c r="AJ58" s="303"/>
      <c r="AK58" s="303"/>
      <c r="AL58" s="348"/>
      <c r="AM58" s="303"/>
      <c r="AN58" s="85"/>
      <c r="AO58" s="349"/>
      <c r="AQ58" s="303"/>
      <c r="AR58" s="348"/>
    </row>
    <row r="59" spans="1:44" x14ac:dyDescent="0.3">
      <c r="A59" s="341" t="s">
        <v>71</v>
      </c>
      <c r="B59" s="303"/>
      <c r="C59" s="303"/>
      <c r="D59" s="355"/>
      <c r="E59" s="476"/>
      <c r="F59" s="71"/>
      <c r="G59" s="303"/>
      <c r="H59" s="355"/>
      <c r="I59" s="476"/>
      <c r="J59" s="476"/>
      <c r="K59" s="476"/>
      <c r="L59" s="476"/>
      <c r="M59" s="476">
        <v>0.99299999999999999</v>
      </c>
      <c r="N59" s="71"/>
      <c r="O59" s="303"/>
      <c r="P59" s="355"/>
      <c r="Q59" s="476"/>
      <c r="R59" s="460"/>
      <c r="S59" s="460"/>
      <c r="T59" s="460"/>
      <c r="U59" s="476">
        <v>0.99299999999999999</v>
      </c>
      <c r="V59" s="348"/>
      <c r="W59" s="303"/>
      <c r="X59" s="355"/>
      <c r="Y59" s="476"/>
      <c r="Z59" s="476"/>
      <c r="AA59" s="476"/>
      <c r="AB59" s="460"/>
      <c r="AC59" s="476">
        <v>0.99299999999999999</v>
      </c>
      <c r="AD59" s="348"/>
      <c r="AE59" s="303"/>
      <c r="AF59" s="355"/>
      <c r="AG59" s="48"/>
      <c r="AH59" s="48"/>
      <c r="AI59" s="48"/>
      <c r="AJ59" s="303"/>
      <c r="AK59" s="48">
        <v>0.99199999999999999</v>
      </c>
      <c r="AL59" s="348"/>
      <c r="AM59" s="303"/>
      <c r="AN59" s="355"/>
      <c r="AO59" s="349"/>
      <c r="AQ59" s="48">
        <v>0.98799999999999999</v>
      </c>
      <c r="AR59" s="348"/>
    </row>
    <row r="60" spans="1:44" ht="15" thickBot="1" x14ac:dyDescent="0.35">
      <c r="A60" s="367" t="s">
        <v>72</v>
      </c>
      <c r="B60" s="303"/>
      <c r="C60" s="303"/>
      <c r="D60" s="356"/>
      <c r="E60" s="59"/>
      <c r="F60" s="74"/>
      <c r="G60" s="303"/>
      <c r="H60" s="356"/>
      <c r="I60" s="59"/>
      <c r="J60" s="59"/>
      <c r="K60" s="59"/>
      <c r="L60" s="59"/>
      <c r="M60" s="59">
        <v>0.876</v>
      </c>
      <c r="N60" s="74"/>
      <c r="O60" s="303"/>
      <c r="P60" s="356"/>
      <c r="Q60" s="59"/>
      <c r="R60" s="353"/>
      <c r="S60" s="353"/>
      <c r="T60" s="353"/>
      <c r="U60" s="59">
        <v>0.88</v>
      </c>
      <c r="V60" s="345"/>
      <c r="W60" s="303"/>
      <c r="X60" s="356"/>
      <c r="Y60" s="59"/>
      <c r="Z60" s="59"/>
      <c r="AA60" s="59"/>
      <c r="AB60" s="353"/>
      <c r="AC60" s="59">
        <v>0.93899999999999995</v>
      </c>
      <c r="AD60" s="345"/>
      <c r="AE60" s="303"/>
      <c r="AF60" s="356"/>
      <c r="AG60" s="59"/>
      <c r="AH60" s="59"/>
      <c r="AI60" s="59"/>
      <c r="AJ60" s="353"/>
      <c r="AK60" s="59">
        <v>0.91</v>
      </c>
      <c r="AL60" s="345"/>
      <c r="AM60" s="303"/>
      <c r="AN60" s="356"/>
      <c r="AO60" s="352"/>
      <c r="AP60" s="353"/>
      <c r="AQ60" s="59">
        <v>0.89200000000000002</v>
      </c>
      <c r="AR60" s="345"/>
    </row>
    <row r="61" spans="1:44" x14ac:dyDescent="0.3">
      <c r="D61" s="556"/>
      <c r="E61" s="556"/>
      <c r="AN61" s="344"/>
      <c r="AO61" s="344"/>
      <c r="AP61" s="344"/>
    </row>
    <row r="62" spans="1:44" x14ac:dyDescent="0.3">
      <c r="A62" s="304" t="s">
        <v>40</v>
      </c>
      <c r="B62" s="100"/>
      <c r="C62" s="100"/>
      <c r="D62" s="305">
        <f>D15-D16-D17</f>
        <v>0</v>
      </c>
      <c r="E62" s="305">
        <f>E15-E16-E17</f>
        <v>0</v>
      </c>
      <c r="F62" s="305">
        <f>F15-F16-F17</f>
        <v>0</v>
      </c>
      <c r="G62" s="100"/>
      <c r="H62" s="305">
        <f>H15-H16-H17</f>
        <v>0</v>
      </c>
      <c r="I62" s="305">
        <f t="shared" ref="I62:N62" si="2">I15-I16-I17</f>
        <v>0</v>
      </c>
      <c r="J62" s="305">
        <f t="shared" si="2"/>
        <v>0</v>
      </c>
      <c r="K62" s="305">
        <f t="shared" si="2"/>
        <v>0</v>
      </c>
      <c r="L62" s="305">
        <f t="shared" si="2"/>
        <v>0</v>
      </c>
      <c r="M62" s="305">
        <f t="shared" si="2"/>
        <v>0</v>
      </c>
      <c r="N62" s="305">
        <f t="shared" si="2"/>
        <v>0</v>
      </c>
      <c r="O62" s="100"/>
      <c r="P62" s="305">
        <f>P15-P16-P17</f>
        <v>0</v>
      </c>
      <c r="Q62" s="305">
        <f t="shared" ref="Q62:V62" si="3">Q15-Q16-Q17</f>
        <v>0</v>
      </c>
      <c r="R62" s="305">
        <f t="shared" si="3"/>
        <v>0</v>
      </c>
      <c r="S62" s="305">
        <f t="shared" si="3"/>
        <v>0</v>
      </c>
      <c r="T62" s="305">
        <f t="shared" si="3"/>
        <v>0</v>
      </c>
      <c r="U62" s="305">
        <f t="shared" si="3"/>
        <v>0</v>
      </c>
      <c r="V62" s="305">
        <f t="shared" si="3"/>
        <v>0</v>
      </c>
      <c r="W62" s="100"/>
      <c r="X62" s="305">
        <f>X15-X16-X17</f>
        <v>0</v>
      </c>
      <c r="Y62" s="305">
        <f t="shared" ref="Y62:AD62" si="4">Y15-Y16-Y17</f>
        <v>0</v>
      </c>
      <c r="Z62" s="305">
        <f t="shared" si="4"/>
        <v>0</v>
      </c>
      <c r="AA62" s="305">
        <f t="shared" si="4"/>
        <v>0</v>
      </c>
      <c r="AB62" s="305">
        <f t="shared" si="4"/>
        <v>0</v>
      </c>
      <c r="AC62" s="305">
        <f t="shared" si="4"/>
        <v>0</v>
      </c>
      <c r="AD62" s="305">
        <f t="shared" si="4"/>
        <v>0</v>
      </c>
      <c r="AE62" s="100"/>
      <c r="AF62" s="305">
        <f>AF15-AF16-AF17</f>
        <v>0</v>
      </c>
      <c r="AG62" s="305">
        <f t="shared" ref="AG62:AL62" si="5">AG15-AG16-AG17</f>
        <v>0</v>
      </c>
      <c r="AH62" s="305">
        <f t="shared" si="5"/>
        <v>0</v>
      </c>
      <c r="AI62" s="305">
        <f t="shared" si="5"/>
        <v>0</v>
      </c>
      <c r="AJ62" s="305">
        <f t="shared" si="5"/>
        <v>0</v>
      </c>
      <c r="AK62" s="305">
        <f t="shared" si="5"/>
        <v>0</v>
      </c>
      <c r="AL62" s="305">
        <f t="shared" si="5"/>
        <v>0</v>
      </c>
      <c r="AM62" s="100"/>
      <c r="AN62" s="305">
        <f>AN15-AN16-AN17</f>
        <v>0</v>
      </c>
      <c r="AO62" s="305">
        <f t="shared" ref="AO62:AR62" si="6">AO15-AO16-AO17</f>
        <v>0</v>
      </c>
      <c r="AP62" s="305">
        <f t="shared" si="6"/>
        <v>0</v>
      </c>
      <c r="AQ62" s="305">
        <f t="shared" si="6"/>
        <v>0</v>
      </c>
      <c r="AR62" s="305">
        <f t="shared" si="6"/>
        <v>0</v>
      </c>
    </row>
    <row r="63" spans="1:44" x14ac:dyDescent="0.3">
      <c r="A63" s="306" t="s">
        <v>41</v>
      </c>
      <c r="B63" s="100"/>
      <c r="C63" s="100"/>
      <c r="D63" s="305">
        <f>D17-SUM(D18:D21)-D22</f>
        <v>0</v>
      </c>
      <c r="E63" s="305">
        <f>E17-SUM(E18:E21)-E22</f>
        <v>0</v>
      </c>
      <c r="F63" s="305">
        <f>F17-SUM(F18:F21)-F22</f>
        <v>0</v>
      </c>
      <c r="G63" s="100"/>
      <c r="H63" s="305">
        <f>H17-SUM(H18:H21)-H22</f>
        <v>0</v>
      </c>
      <c r="I63" s="305">
        <f t="shared" ref="I63:N63" si="7">I17-SUM(I18:I21)-I22</f>
        <v>0</v>
      </c>
      <c r="J63" s="305">
        <f t="shared" si="7"/>
        <v>0</v>
      </c>
      <c r="K63" s="305">
        <f t="shared" si="7"/>
        <v>0</v>
      </c>
      <c r="L63" s="305">
        <f t="shared" si="7"/>
        <v>0</v>
      </c>
      <c r="M63" s="305">
        <f t="shared" si="7"/>
        <v>0</v>
      </c>
      <c r="N63" s="305">
        <f t="shared" si="7"/>
        <v>0</v>
      </c>
      <c r="O63" s="100"/>
      <c r="P63" s="305">
        <f>P17-SUM(P18:P21)-P22</f>
        <v>0</v>
      </c>
      <c r="Q63" s="305">
        <f t="shared" ref="Q63:V63" si="8">Q17-SUM(Q18:Q21)-Q22</f>
        <v>0</v>
      </c>
      <c r="R63" s="305">
        <f t="shared" si="8"/>
        <v>0</v>
      </c>
      <c r="S63" s="305">
        <f t="shared" si="8"/>
        <v>0</v>
      </c>
      <c r="T63" s="305">
        <f t="shared" si="8"/>
        <v>0</v>
      </c>
      <c r="U63" s="305">
        <f t="shared" si="8"/>
        <v>0</v>
      </c>
      <c r="V63" s="305">
        <f t="shared" si="8"/>
        <v>0</v>
      </c>
      <c r="W63" s="100"/>
      <c r="X63" s="305">
        <f>X17-SUM(X18:X21)-X22</f>
        <v>0</v>
      </c>
      <c r="Y63" s="305">
        <f t="shared" ref="Y63:AD63" si="9">Y17-SUM(Y18:Y21)-Y22</f>
        <v>0</v>
      </c>
      <c r="Z63" s="305">
        <f t="shared" si="9"/>
        <v>0</v>
      </c>
      <c r="AA63" s="305">
        <f t="shared" si="9"/>
        <v>0</v>
      </c>
      <c r="AB63" s="305">
        <f t="shared" si="9"/>
        <v>0</v>
      </c>
      <c r="AC63" s="305">
        <f t="shared" si="9"/>
        <v>0</v>
      </c>
      <c r="AD63" s="305">
        <f t="shared" si="9"/>
        <v>0</v>
      </c>
      <c r="AE63" s="100"/>
      <c r="AF63" s="305">
        <f>AF17-SUM(AF18:AF21)-AF22</f>
        <v>0</v>
      </c>
      <c r="AG63" s="305">
        <f t="shared" ref="AG63:AL63" si="10">AG17-SUM(AG18:AG21)-AG22</f>
        <v>0</v>
      </c>
      <c r="AH63" s="305">
        <f t="shared" si="10"/>
        <v>0</v>
      </c>
      <c r="AI63" s="305">
        <f t="shared" si="10"/>
        <v>0</v>
      </c>
      <c r="AJ63" s="305">
        <f t="shared" si="10"/>
        <v>0</v>
      </c>
      <c r="AK63" s="305">
        <f t="shared" si="10"/>
        <v>0</v>
      </c>
      <c r="AL63" s="305">
        <f t="shared" si="10"/>
        <v>0</v>
      </c>
      <c r="AM63" s="100"/>
      <c r="AN63" s="305">
        <f>AN17-SUM(AN18:AN21)-AN22</f>
        <v>0</v>
      </c>
      <c r="AO63" s="305">
        <f t="shared" ref="AO63:AR63" si="11">AO17-SUM(AO18:AO21)-AO22</f>
        <v>0</v>
      </c>
      <c r="AP63" s="305">
        <f t="shared" si="11"/>
        <v>0</v>
      </c>
      <c r="AQ63" s="305">
        <f t="shared" si="11"/>
        <v>0</v>
      </c>
      <c r="AR63" s="305">
        <f t="shared" si="11"/>
        <v>0</v>
      </c>
    </row>
    <row r="64" spans="1:44" x14ac:dyDescent="0.3">
      <c r="A64" s="306" t="s">
        <v>26</v>
      </c>
      <c r="B64" s="100"/>
      <c r="C64" s="100"/>
      <c r="D64" s="305">
        <f>D22-SUM(D23:D26)-D27</f>
        <v>0</v>
      </c>
      <c r="E64" s="305">
        <f>E22-SUM(E23:E26)-E27</f>
        <v>-0.32300000000032014</v>
      </c>
      <c r="F64" s="305">
        <f>F22-SUM(F23:F26)-F27</f>
        <v>-0.32300000000032014</v>
      </c>
      <c r="G64" s="100"/>
      <c r="H64" s="305">
        <f>H22-SUM(H23:H26)-H27</f>
        <v>0</v>
      </c>
      <c r="I64" s="305">
        <f t="shared" ref="I64:M64" si="12">I22-SUM(I23:I26)-I27</f>
        <v>0</v>
      </c>
      <c r="J64" s="305">
        <f t="shared" si="12"/>
        <v>0</v>
      </c>
      <c r="K64" s="305">
        <f t="shared" si="12"/>
        <v>0</v>
      </c>
      <c r="L64" s="305">
        <f t="shared" si="12"/>
        <v>0</v>
      </c>
      <c r="M64" s="305">
        <f t="shared" si="12"/>
        <v>0</v>
      </c>
      <c r="N64" s="305">
        <f>N22-SUM(N23:N26)-N27</f>
        <v>0</v>
      </c>
      <c r="O64" s="100"/>
      <c r="P64" s="305">
        <f>P22-SUM(P23:P26)-P27</f>
        <v>0</v>
      </c>
      <c r="Q64" s="305">
        <f t="shared" ref="Q64:V64" si="13">Q22-SUM(Q23:Q26)-Q27</f>
        <v>0</v>
      </c>
      <c r="R64" s="305">
        <f t="shared" si="13"/>
        <v>0</v>
      </c>
      <c r="S64" s="305">
        <f t="shared" si="13"/>
        <v>0</v>
      </c>
      <c r="T64" s="305">
        <f t="shared" si="13"/>
        <v>0</v>
      </c>
      <c r="U64" s="305">
        <f t="shared" si="13"/>
        <v>0</v>
      </c>
      <c r="V64" s="305">
        <f t="shared" si="13"/>
        <v>0</v>
      </c>
      <c r="W64" s="100"/>
      <c r="X64" s="305">
        <f>X22-SUM(X23:X26)-X27</f>
        <v>0</v>
      </c>
      <c r="Y64" s="305">
        <f t="shared" ref="Y64:AD64" si="14">Y22-SUM(Y23:Y26)-Y27</f>
        <v>0</v>
      </c>
      <c r="Z64" s="305">
        <f t="shared" si="14"/>
        <v>0</v>
      </c>
      <c r="AA64" s="305">
        <f t="shared" si="14"/>
        <v>0</v>
      </c>
      <c r="AB64" s="305">
        <f t="shared" si="14"/>
        <v>0</v>
      </c>
      <c r="AC64" s="305">
        <f t="shared" si="14"/>
        <v>0</v>
      </c>
      <c r="AD64" s="305">
        <f t="shared" si="14"/>
        <v>0</v>
      </c>
      <c r="AE64" s="100"/>
      <c r="AF64" s="305">
        <f>AF22-SUM(AF23:AF26)-AF27</f>
        <v>0</v>
      </c>
      <c r="AG64" s="305">
        <f t="shared" ref="AG64:AL64" si="15">AG22-SUM(AG23:AG26)-AG27</f>
        <v>0</v>
      </c>
      <c r="AH64" s="305">
        <f t="shared" si="15"/>
        <v>0</v>
      </c>
      <c r="AI64" s="305">
        <f t="shared" si="15"/>
        <v>0</v>
      </c>
      <c r="AJ64" s="305">
        <f t="shared" si="15"/>
        <v>0</v>
      </c>
      <c r="AK64" s="305">
        <f t="shared" si="15"/>
        <v>0</v>
      </c>
      <c r="AL64" s="305">
        <f t="shared" si="15"/>
        <v>0</v>
      </c>
      <c r="AM64" s="100"/>
      <c r="AN64" s="305">
        <f>AN22-SUM(AN23:AN26)-AN27</f>
        <v>0</v>
      </c>
      <c r="AO64" s="305">
        <f t="shared" ref="AO64:AR64" si="16">AO22-SUM(AO23:AO26)-AO27</f>
        <v>0</v>
      </c>
      <c r="AP64" s="305">
        <f t="shared" si="16"/>
        <v>0</v>
      </c>
      <c r="AQ64" s="305">
        <f t="shared" si="16"/>
        <v>0</v>
      </c>
      <c r="AR64" s="305">
        <f t="shared" si="16"/>
        <v>0</v>
      </c>
    </row>
    <row r="65" spans="1:44" x14ac:dyDescent="0.3">
      <c r="A65" s="306" t="s">
        <v>60</v>
      </c>
      <c r="B65" s="100"/>
      <c r="C65" s="100"/>
      <c r="D65" s="305">
        <f>SUM(D27:D33)-D34</f>
        <v>0</v>
      </c>
      <c r="E65" s="305">
        <f>SUM(E27:E33)-E34</f>
        <v>0</v>
      </c>
      <c r="F65" s="305">
        <f>SUM(F27:F33)-F34</f>
        <v>0</v>
      </c>
      <c r="G65" s="100"/>
      <c r="H65" s="305">
        <f>SUM(H27:H33)-H34</f>
        <v>0</v>
      </c>
      <c r="I65" s="305">
        <f t="shared" ref="I65:N65" si="17">SUM(I27:I33)-I34</f>
        <v>0</v>
      </c>
      <c r="J65" s="305">
        <f t="shared" si="17"/>
        <v>0</v>
      </c>
      <c r="K65" s="305">
        <f t="shared" si="17"/>
        <v>0</v>
      </c>
      <c r="L65" s="305">
        <f t="shared" si="17"/>
        <v>0</v>
      </c>
      <c r="M65" s="305">
        <f t="shared" si="17"/>
        <v>0</v>
      </c>
      <c r="N65" s="305">
        <f t="shared" si="17"/>
        <v>0</v>
      </c>
      <c r="O65" s="100"/>
      <c r="P65" s="305">
        <f>SUM(P27:P33)-P34</f>
        <v>0</v>
      </c>
      <c r="Q65" s="305">
        <f t="shared" ref="Q65:V65" si="18">SUM(Q27:Q33)-Q34</f>
        <v>0</v>
      </c>
      <c r="R65" s="305">
        <f t="shared" si="18"/>
        <v>0</v>
      </c>
      <c r="S65" s="305">
        <f t="shared" si="18"/>
        <v>0</v>
      </c>
      <c r="T65" s="305">
        <f t="shared" si="18"/>
        <v>0</v>
      </c>
      <c r="U65" s="305">
        <f t="shared" si="18"/>
        <v>0</v>
      </c>
      <c r="V65" s="305">
        <f t="shared" si="18"/>
        <v>0</v>
      </c>
      <c r="W65" s="100"/>
      <c r="X65" s="305">
        <f>SUM(X27:X33)-X34</f>
        <v>0</v>
      </c>
      <c r="Y65" s="305">
        <f t="shared" ref="Y65:AD65" si="19">SUM(Y27:Y33)-Y34</f>
        <v>0</v>
      </c>
      <c r="Z65" s="305">
        <f t="shared" si="19"/>
        <v>0</v>
      </c>
      <c r="AA65" s="305">
        <f t="shared" si="19"/>
        <v>0</v>
      </c>
      <c r="AB65" s="305">
        <f t="shared" si="19"/>
        <v>0</v>
      </c>
      <c r="AC65" s="305">
        <f t="shared" si="19"/>
        <v>0</v>
      </c>
      <c r="AD65" s="305">
        <f t="shared" si="19"/>
        <v>0</v>
      </c>
      <c r="AE65" s="100"/>
      <c r="AF65" s="305">
        <f>SUM(AF27:AF33)-AF34</f>
        <v>0</v>
      </c>
      <c r="AG65" s="305">
        <f t="shared" ref="AG65:AL65" si="20">SUM(AG27:AG33)-AG34</f>
        <v>0</v>
      </c>
      <c r="AH65" s="305">
        <f t="shared" si="20"/>
        <v>0</v>
      </c>
      <c r="AI65" s="305">
        <f t="shared" si="20"/>
        <v>0</v>
      </c>
      <c r="AJ65" s="305">
        <f t="shared" si="20"/>
        <v>0</v>
      </c>
      <c r="AK65" s="305">
        <f t="shared" si="20"/>
        <v>0</v>
      </c>
      <c r="AL65" s="305">
        <f t="shared" si="20"/>
        <v>0</v>
      </c>
      <c r="AM65" s="100"/>
      <c r="AN65" s="305">
        <f>SUM(AN27:AN33)-AN34</f>
        <v>0</v>
      </c>
      <c r="AO65" s="305">
        <f t="shared" ref="AO65:AR65" si="21">SUM(AO27:AO33)-AO34</f>
        <v>0</v>
      </c>
      <c r="AP65" s="305">
        <f t="shared" si="21"/>
        <v>0</v>
      </c>
      <c r="AQ65" s="305">
        <f t="shared" si="21"/>
        <v>0</v>
      </c>
      <c r="AR65" s="305">
        <f t="shared" si="21"/>
        <v>0</v>
      </c>
    </row>
    <row r="66" spans="1:44" x14ac:dyDescent="0.3">
      <c r="A66" s="306" t="s">
        <v>170</v>
      </c>
      <c r="B66" s="100"/>
      <c r="C66" s="100"/>
      <c r="D66" s="305">
        <f>SUM(D34:D43)-D44</f>
        <v>0</v>
      </c>
      <c r="E66" s="305">
        <f>SUM(E34:E43)-E44</f>
        <v>0</v>
      </c>
      <c r="F66" s="305">
        <f>SUM(F34:F43)-F44</f>
        <v>0</v>
      </c>
      <c r="G66" s="100"/>
      <c r="H66" s="305">
        <f>SUM(H34:H43)-H44</f>
        <v>0</v>
      </c>
      <c r="I66" s="305">
        <f t="shared" ref="I66:N66" si="22">SUM(I34:I43)-I44</f>
        <v>0</v>
      </c>
      <c r="J66" s="305">
        <f t="shared" si="22"/>
        <v>0</v>
      </c>
      <c r="K66" s="305">
        <f t="shared" si="22"/>
        <v>0</v>
      </c>
      <c r="L66" s="305">
        <f t="shared" si="22"/>
        <v>0</v>
      </c>
      <c r="M66" s="305">
        <f t="shared" si="22"/>
        <v>0</v>
      </c>
      <c r="N66" s="305">
        <f t="shared" si="22"/>
        <v>0</v>
      </c>
      <c r="O66" s="100"/>
      <c r="P66" s="305">
        <f>SUM(P34:P43)-P44</f>
        <v>0</v>
      </c>
      <c r="Q66" s="305">
        <f t="shared" ref="Q66:V66" si="23">SUM(Q34:Q43)-Q44</f>
        <v>0</v>
      </c>
      <c r="R66" s="305">
        <f t="shared" si="23"/>
        <v>0</v>
      </c>
      <c r="S66" s="305">
        <f t="shared" si="23"/>
        <v>0</v>
      </c>
      <c r="T66" s="305">
        <f t="shared" si="23"/>
        <v>0</v>
      </c>
      <c r="U66" s="305">
        <f t="shared" si="23"/>
        <v>0</v>
      </c>
      <c r="V66" s="305">
        <f t="shared" si="23"/>
        <v>0</v>
      </c>
      <c r="W66" s="100"/>
      <c r="X66" s="305">
        <f>SUM(X34:X43)-X44</f>
        <v>0</v>
      </c>
      <c r="Y66" s="305">
        <f t="shared" ref="Y66:AD66" si="24">SUM(Y34:Y43)-Y44</f>
        <v>0</v>
      </c>
      <c r="Z66" s="305">
        <f t="shared" si="24"/>
        <v>0</v>
      </c>
      <c r="AA66" s="305">
        <f t="shared" si="24"/>
        <v>0</v>
      </c>
      <c r="AB66" s="305">
        <f t="shared" si="24"/>
        <v>0</v>
      </c>
      <c r="AC66" s="305">
        <f t="shared" si="24"/>
        <v>0</v>
      </c>
      <c r="AD66" s="305">
        <f t="shared" si="24"/>
        <v>0</v>
      </c>
      <c r="AE66" s="100"/>
      <c r="AF66" s="305">
        <f>SUM(AF34:AF43)-AF44</f>
        <v>0</v>
      </c>
      <c r="AG66" s="305">
        <f t="shared" ref="AG66:AL66" si="25">SUM(AG34:AG43)-AG44</f>
        <v>0</v>
      </c>
      <c r="AH66" s="305">
        <f t="shared" si="25"/>
        <v>0</v>
      </c>
      <c r="AI66" s="305">
        <f t="shared" si="25"/>
        <v>0</v>
      </c>
      <c r="AJ66" s="305">
        <f t="shared" si="25"/>
        <v>0</v>
      </c>
      <c r="AK66" s="305">
        <f t="shared" si="25"/>
        <v>0</v>
      </c>
      <c r="AL66" s="305">
        <f t="shared" si="25"/>
        <v>0</v>
      </c>
      <c r="AM66" s="100"/>
      <c r="AN66" s="305">
        <f>SUM(AN34:AN43)-AN44</f>
        <v>0</v>
      </c>
      <c r="AO66" s="305">
        <f t="shared" ref="AO66:AR66" si="26">SUM(AO34:AO43)-AO44</f>
        <v>0</v>
      </c>
      <c r="AP66" s="305">
        <f t="shared" si="26"/>
        <v>0</v>
      </c>
      <c r="AQ66" s="305">
        <f t="shared" si="26"/>
        <v>0</v>
      </c>
      <c r="AR66" s="305">
        <f t="shared" si="26"/>
        <v>0</v>
      </c>
    </row>
    <row r="67" spans="1:44" x14ac:dyDescent="0.3">
      <c r="A67" s="306" t="s">
        <v>42</v>
      </c>
      <c r="B67" s="100"/>
      <c r="C67" s="100"/>
      <c r="D67" s="305">
        <f>SUM(D48:D49)-D50</f>
        <v>0</v>
      </c>
      <c r="E67" s="305">
        <f>SUM(E48:E49)-E50</f>
        <v>0</v>
      </c>
      <c r="F67" s="305">
        <f>SUM(F48:F49)-F50</f>
        <v>0</v>
      </c>
      <c r="G67" s="100"/>
      <c r="H67" s="305">
        <f>SUM(H48:H49)-H50</f>
        <v>0</v>
      </c>
      <c r="I67" s="305">
        <f t="shared" ref="I67:N67" si="27">SUM(I48:I49)-I50</f>
        <v>0</v>
      </c>
      <c r="J67" s="305">
        <f t="shared" si="27"/>
        <v>0</v>
      </c>
      <c r="K67" s="305">
        <f t="shared" si="27"/>
        <v>0</v>
      </c>
      <c r="L67" s="305">
        <f t="shared" si="27"/>
        <v>0</v>
      </c>
      <c r="M67" s="305">
        <f t="shared" si="27"/>
        <v>0</v>
      </c>
      <c r="N67" s="305">
        <f t="shared" si="27"/>
        <v>0</v>
      </c>
      <c r="O67" s="100"/>
      <c r="P67" s="305">
        <f>SUM(P48:P49)-P50</f>
        <v>0</v>
      </c>
      <c r="Q67" s="305">
        <f t="shared" ref="Q67:V67" si="28">SUM(Q48:Q49)-Q50</f>
        <v>0</v>
      </c>
      <c r="R67" s="305">
        <f t="shared" si="28"/>
        <v>0</v>
      </c>
      <c r="S67" s="305">
        <f t="shared" si="28"/>
        <v>0</v>
      </c>
      <c r="T67" s="305">
        <f t="shared" si="28"/>
        <v>0</v>
      </c>
      <c r="U67" s="305">
        <f t="shared" si="28"/>
        <v>0</v>
      </c>
      <c r="V67" s="305">
        <f t="shared" si="28"/>
        <v>0</v>
      </c>
      <c r="W67" s="100"/>
      <c r="X67" s="305">
        <f>SUM(X48:X49)-X50</f>
        <v>0</v>
      </c>
      <c r="Y67" s="305">
        <f t="shared" ref="Y67:AD67" si="29">SUM(Y48:Y49)-Y50</f>
        <v>0</v>
      </c>
      <c r="Z67" s="305">
        <f t="shared" si="29"/>
        <v>0</v>
      </c>
      <c r="AA67" s="305">
        <f t="shared" si="29"/>
        <v>0</v>
      </c>
      <c r="AB67" s="305">
        <f t="shared" si="29"/>
        <v>0</v>
      </c>
      <c r="AC67" s="305">
        <f t="shared" si="29"/>
        <v>0</v>
      </c>
      <c r="AD67" s="305">
        <f t="shared" si="29"/>
        <v>0</v>
      </c>
      <c r="AE67" s="100"/>
      <c r="AF67" s="305">
        <f>SUM(AF48:AF49)-AF50</f>
        <v>0</v>
      </c>
      <c r="AG67" s="305">
        <f t="shared" ref="AG67:AL67" si="30">SUM(AG48:AG49)-AG50</f>
        <v>0</v>
      </c>
      <c r="AH67" s="305">
        <f t="shared" si="30"/>
        <v>0</v>
      </c>
      <c r="AI67" s="305">
        <f t="shared" si="30"/>
        <v>0</v>
      </c>
      <c r="AJ67" s="305">
        <f t="shared" si="30"/>
        <v>0</v>
      </c>
      <c r="AK67" s="305">
        <f t="shared" si="30"/>
        <v>0</v>
      </c>
      <c r="AL67" s="305">
        <f t="shared" si="30"/>
        <v>0</v>
      </c>
      <c r="AM67" s="100"/>
      <c r="AN67" s="305">
        <f>SUM(AN48:AN49)-AN50</f>
        <v>0</v>
      </c>
      <c r="AO67" s="305">
        <f t="shared" ref="AO67:AR67" si="31">SUM(AO48:AO49)-AO50</f>
        <v>0</v>
      </c>
      <c r="AP67" s="305">
        <f t="shared" si="31"/>
        <v>0</v>
      </c>
      <c r="AQ67" s="305">
        <f t="shared" si="31"/>
        <v>0</v>
      </c>
      <c r="AR67" s="305">
        <f t="shared" si="31"/>
        <v>0</v>
      </c>
    </row>
    <row r="68" spans="1:44" x14ac:dyDescent="0.3">
      <c r="A68" s="306" t="s">
        <v>43</v>
      </c>
      <c r="B68" s="100"/>
      <c r="C68" s="100"/>
      <c r="D68" s="305">
        <f>D46-D50-D52</f>
        <v>0</v>
      </c>
      <c r="E68" s="305">
        <f>E46-E50-E52</f>
        <v>0</v>
      </c>
      <c r="F68" s="305">
        <f>F46-F50-F52</f>
        <v>0</v>
      </c>
      <c r="G68" s="100"/>
      <c r="H68" s="305">
        <f>H46-H50-H52</f>
        <v>0</v>
      </c>
      <c r="I68" s="305">
        <f t="shared" ref="I68:N68" si="32">I46-I50-I52</f>
        <v>0</v>
      </c>
      <c r="J68" s="305">
        <f t="shared" si="32"/>
        <v>0</v>
      </c>
      <c r="K68" s="305">
        <f t="shared" si="32"/>
        <v>0</v>
      </c>
      <c r="L68" s="305">
        <f t="shared" si="32"/>
        <v>0</v>
      </c>
      <c r="M68" s="305">
        <f t="shared" si="32"/>
        <v>0</v>
      </c>
      <c r="N68" s="305">
        <f t="shared" si="32"/>
        <v>0</v>
      </c>
      <c r="O68" s="100"/>
      <c r="P68" s="305">
        <f>P46-P50-P52</f>
        <v>0</v>
      </c>
      <c r="Q68" s="305">
        <f t="shared" ref="Q68:V68" si="33">Q46-Q50-Q52</f>
        <v>0</v>
      </c>
      <c r="R68" s="305">
        <f t="shared" si="33"/>
        <v>0</v>
      </c>
      <c r="S68" s="305">
        <f t="shared" si="33"/>
        <v>0</v>
      </c>
      <c r="T68" s="305">
        <f t="shared" si="33"/>
        <v>0</v>
      </c>
      <c r="U68" s="305">
        <f t="shared" si="33"/>
        <v>0</v>
      </c>
      <c r="V68" s="305">
        <f t="shared" si="33"/>
        <v>0</v>
      </c>
      <c r="W68" s="100"/>
      <c r="X68" s="305">
        <f>X46-X50-X52</f>
        <v>0</v>
      </c>
      <c r="Y68" s="305">
        <f t="shared" ref="Y68:AD68" si="34">Y46-Y50-Y52</f>
        <v>0</v>
      </c>
      <c r="Z68" s="305">
        <f t="shared" si="34"/>
        <v>0</v>
      </c>
      <c r="AA68" s="305">
        <f t="shared" si="34"/>
        <v>0</v>
      </c>
      <c r="AB68" s="305">
        <f t="shared" si="34"/>
        <v>0</v>
      </c>
      <c r="AC68" s="305">
        <f t="shared" si="34"/>
        <v>0</v>
      </c>
      <c r="AD68" s="305">
        <f t="shared" si="34"/>
        <v>0</v>
      </c>
      <c r="AE68" s="100"/>
      <c r="AF68" s="305">
        <f>AF46-AF50-AF52</f>
        <v>0</v>
      </c>
      <c r="AG68" s="305">
        <f t="shared" ref="AG68:AL68" si="35">AG46-AG50-AG52</f>
        <v>0</v>
      </c>
      <c r="AH68" s="305">
        <f t="shared" si="35"/>
        <v>0</v>
      </c>
      <c r="AI68" s="305">
        <f t="shared" si="35"/>
        <v>0</v>
      </c>
      <c r="AJ68" s="305">
        <f t="shared" si="35"/>
        <v>0</v>
      </c>
      <c r="AK68" s="305">
        <f t="shared" si="35"/>
        <v>0</v>
      </c>
      <c r="AL68" s="305">
        <f t="shared" si="35"/>
        <v>0</v>
      </c>
      <c r="AM68" s="100"/>
      <c r="AN68" s="305">
        <f>AN46-AN50-AN52</f>
        <v>0</v>
      </c>
      <c r="AO68" s="305">
        <f t="shared" ref="AO68:AR68" si="36">AO46-AO50-AO52</f>
        <v>0</v>
      </c>
      <c r="AP68" s="305">
        <f t="shared" si="36"/>
        <v>0</v>
      </c>
      <c r="AQ68" s="305">
        <f t="shared" si="36"/>
        <v>0</v>
      </c>
      <c r="AR68" s="305">
        <f t="shared" si="36"/>
        <v>0</v>
      </c>
    </row>
    <row r="69" spans="1:44" x14ac:dyDescent="0.3">
      <c r="AO69" s="344"/>
      <c r="AP69" s="344"/>
    </row>
    <row r="70" spans="1:44" x14ac:dyDescent="0.3">
      <c r="AO70" s="344"/>
      <c r="AP70" s="344"/>
    </row>
    <row r="71" spans="1:44" x14ac:dyDescent="0.3">
      <c r="AO71" s="344"/>
      <c r="AP71" s="344"/>
    </row>
    <row r="72" spans="1:44" x14ac:dyDescent="0.3">
      <c r="AO72" s="344"/>
      <c r="AP72" s="344"/>
    </row>
    <row r="73" spans="1:44" x14ac:dyDescent="0.3">
      <c r="AO73" s="344"/>
      <c r="AP73" s="344"/>
    </row>
    <row r="74" spans="1:44" x14ac:dyDescent="0.3">
      <c r="AO74" s="344"/>
      <c r="AP74" s="344"/>
    </row>
    <row r="75" spans="1:44" x14ac:dyDescent="0.3">
      <c r="AO75" s="344"/>
      <c r="AP75" s="344"/>
    </row>
    <row r="76" spans="1:44" x14ac:dyDescent="0.3">
      <c r="AO76" s="344"/>
      <c r="AP76" s="344"/>
    </row>
    <row r="77" spans="1:44" x14ac:dyDescent="0.3">
      <c r="AO77" s="344"/>
      <c r="AP77" s="344"/>
    </row>
    <row r="78" spans="1:44" x14ac:dyDescent="0.3">
      <c r="AO78" s="344"/>
      <c r="AP78" s="344"/>
    </row>
    <row r="79" spans="1:44" x14ac:dyDescent="0.3">
      <c r="AO79" s="344"/>
      <c r="AP79" s="344"/>
    </row>
    <row r="80" spans="1:44" x14ac:dyDescent="0.3">
      <c r="AO80" s="344"/>
      <c r="AP80" s="344"/>
    </row>
    <row r="81" spans="41:42" x14ac:dyDescent="0.3">
      <c r="AO81" s="344"/>
      <c r="AP81" s="344"/>
    </row>
    <row r="82" spans="41:42" x14ac:dyDescent="0.3">
      <c r="AO82" s="344"/>
      <c r="AP82" s="344"/>
    </row>
    <row r="83" spans="41:42" x14ac:dyDescent="0.3">
      <c r="AO83" s="344"/>
      <c r="AP83" s="344"/>
    </row>
    <row r="84" spans="41:42" x14ac:dyDescent="0.3">
      <c r="AO84" s="344"/>
      <c r="AP84" s="344"/>
    </row>
    <row r="85" spans="41:42" x14ac:dyDescent="0.3">
      <c r="AO85" s="344"/>
      <c r="AP85" s="344"/>
    </row>
    <row r="86" spans="41:42" x14ac:dyDescent="0.3">
      <c r="AO86" s="344"/>
      <c r="AP86" s="344"/>
    </row>
    <row r="87" spans="41:42" x14ac:dyDescent="0.3">
      <c r="AO87" s="344"/>
      <c r="AP87" s="344"/>
    </row>
    <row r="88" spans="41:42" x14ac:dyDescent="0.3">
      <c r="AO88" s="344"/>
      <c r="AP88" s="344"/>
    </row>
    <row r="89" spans="41:42" x14ac:dyDescent="0.3">
      <c r="AO89" s="344"/>
      <c r="AP89" s="344"/>
    </row>
    <row r="90" spans="41:42" x14ac:dyDescent="0.3">
      <c r="AO90" s="344"/>
      <c r="AP90" s="344"/>
    </row>
    <row r="91" spans="41:42" x14ac:dyDescent="0.3">
      <c r="AO91" s="344"/>
      <c r="AP91" s="344"/>
    </row>
    <row r="92" spans="41:42" x14ac:dyDescent="0.3">
      <c r="AO92" s="344"/>
      <c r="AP92" s="344"/>
    </row>
    <row r="93" spans="41:42" x14ac:dyDescent="0.3">
      <c r="AO93" s="344"/>
      <c r="AP93" s="344"/>
    </row>
    <row r="94" spans="41:42" x14ac:dyDescent="0.3">
      <c r="AO94" s="344"/>
      <c r="AP94" s="344"/>
    </row>
    <row r="95" spans="41:42" x14ac:dyDescent="0.3">
      <c r="AO95" s="344"/>
      <c r="AP95" s="344"/>
    </row>
    <row r="96" spans="41:42" x14ac:dyDescent="0.3">
      <c r="AO96" s="344"/>
      <c r="AP96" s="344"/>
    </row>
    <row r="97" spans="41:42" x14ac:dyDescent="0.3">
      <c r="AO97" s="344"/>
      <c r="AP97" s="344"/>
    </row>
    <row r="98" spans="41:42" x14ac:dyDescent="0.3">
      <c r="AO98" s="344"/>
      <c r="AP98" s="344"/>
    </row>
    <row r="99" spans="41:42" x14ac:dyDescent="0.3">
      <c r="AO99" s="344"/>
      <c r="AP99" s="344"/>
    </row>
    <row r="100" spans="41:42" x14ac:dyDescent="0.3">
      <c r="AO100" s="344"/>
      <c r="AP100" s="344"/>
    </row>
    <row r="101" spans="41:42" x14ac:dyDescent="0.3">
      <c r="AO101" s="344"/>
      <c r="AP101" s="344"/>
    </row>
    <row r="102" spans="41:42" x14ac:dyDescent="0.3">
      <c r="AO102" s="344"/>
      <c r="AP102" s="344"/>
    </row>
    <row r="103" spans="41:42" x14ac:dyDescent="0.3">
      <c r="AO103" s="344"/>
      <c r="AP103" s="344"/>
    </row>
    <row r="104" spans="41:42" x14ac:dyDescent="0.3">
      <c r="AO104" s="344"/>
      <c r="AP104" s="344"/>
    </row>
    <row r="105" spans="41:42" x14ac:dyDescent="0.3">
      <c r="AO105" s="344"/>
      <c r="AP105" s="344"/>
    </row>
    <row r="106" spans="41:42" x14ac:dyDescent="0.3">
      <c r="AO106" s="344"/>
      <c r="AP106" s="344"/>
    </row>
    <row r="107" spans="41:42" x14ac:dyDescent="0.3">
      <c r="AO107" s="344"/>
      <c r="AP107" s="344"/>
    </row>
    <row r="108" spans="41:42" x14ac:dyDescent="0.3">
      <c r="AO108" s="344"/>
      <c r="AP108" s="344"/>
    </row>
    <row r="109" spans="41:42" x14ac:dyDescent="0.3">
      <c r="AO109" s="344"/>
      <c r="AP109" s="344"/>
    </row>
    <row r="110" spans="41:42" x14ac:dyDescent="0.3">
      <c r="AO110" s="344"/>
      <c r="AP110" s="344"/>
    </row>
    <row r="111" spans="41:42" x14ac:dyDescent="0.3">
      <c r="AO111" s="344"/>
      <c r="AP111" s="344"/>
    </row>
    <row r="112" spans="41:42" x14ac:dyDescent="0.3">
      <c r="AO112" s="344"/>
      <c r="AP112" s="344"/>
    </row>
    <row r="113" spans="41:42" x14ac:dyDescent="0.3">
      <c r="AO113" s="344"/>
      <c r="AP113" s="344"/>
    </row>
    <row r="114" spans="41:42" x14ac:dyDescent="0.3">
      <c r="AO114" s="344"/>
      <c r="AP114" s="344"/>
    </row>
    <row r="115" spans="41:42" x14ac:dyDescent="0.3">
      <c r="AO115" s="344"/>
      <c r="AP115" s="344"/>
    </row>
    <row r="116" spans="41:42" x14ac:dyDescent="0.3">
      <c r="AO116" s="344"/>
      <c r="AP116" s="344"/>
    </row>
    <row r="117" spans="41:42" x14ac:dyDescent="0.3">
      <c r="AO117" s="344"/>
      <c r="AP117" s="344"/>
    </row>
    <row r="118" spans="41:42" x14ac:dyDescent="0.3">
      <c r="AO118" s="344"/>
      <c r="AP118" s="344"/>
    </row>
    <row r="119" spans="41:42" x14ac:dyDescent="0.3">
      <c r="AO119" s="344"/>
      <c r="AP119" s="344"/>
    </row>
    <row r="120" spans="41:42" x14ac:dyDescent="0.3">
      <c r="AO120" s="344"/>
      <c r="AP120" s="344"/>
    </row>
    <row r="121" spans="41:42" x14ac:dyDescent="0.3">
      <c r="AO121" s="344"/>
      <c r="AP121" s="344"/>
    </row>
    <row r="122" spans="41:42" x14ac:dyDescent="0.3">
      <c r="AO122" s="344"/>
      <c r="AP122" s="344"/>
    </row>
    <row r="123" spans="41:42" x14ac:dyDescent="0.3">
      <c r="AO123" s="344"/>
      <c r="AP123" s="344"/>
    </row>
    <row r="124" spans="41:42" x14ac:dyDescent="0.3">
      <c r="AO124" s="344"/>
      <c r="AP124" s="344"/>
    </row>
    <row r="125" spans="41:42" x14ac:dyDescent="0.3">
      <c r="AO125" s="344"/>
      <c r="AP125" s="344"/>
    </row>
    <row r="126" spans="41:42" x14ac:dyDescent="0.3">
      <c r="AO126" s="344"/>
      <c r="AP126" s="344"/>
    </row>
    <row r="127" spans="41:42" x14ac:dyDescent="0.3">
      <c r="AO127" s="344"/>
      <c r="AP127" s="344"/>
    </row>
    <row r="128" spans="41:42" x14ac:dyDescent="0.3">
      <c r="AO128" s="344"/>
      <c r="AP128" s="344"/>
    </row>
    <row r="129" spans="41:42" x14ac:dyDescent="0.3">
      <c r="AO129" s="344"/>
      <c r="AP129" s="344"/>
    </row>
    <row r="130" spans="41:42" x14ac:dyDescent="0.3">
      <c r="AO130" s="344"/>
      <c r="AP130" s="344"/>
    </row>
    <row r="131" spans="41:42" x14ac:dyDescent="0.3">
      <c r="AO131" s="344"/>
      <c r="AP131" s="344"/>
    </row>
    <row r="132" spans="41:42" x14ac:dyDescent="0.3">
      <c r="AO132" s="344"/>
      <c r="AP132" s="344"/>
    </row>
    <row r="133" spans="41:42" x14ac:dyDescent="0.3">
      <c r="AO133" s="344"/>
      <c r="AP133" s="344"/>
    </row>
    <row r="134" spans="41:42" x14ac:dyDescent="0.3">
      <c r="AO134" s="344"/>
      <c r="AP134" s="344"/>
    </row>
    <row r="135" spans="41:42" x14ac:dyDescent="0.3">
      <c r="AO135" s="344"/>
      <c r="AP135" s="344"/>
    </row>
    <row r="136" spans="41:42" x14ac:dyDescent="0.3">
      <c r="AO136" s="344"/>
      <c r="AP136" s="344"/>
    </row>
    <row r="137" spans="41:42" x14ac:dyDescent="0.3">
      <c r="AO137" s="344"/>
      <c r="AP137" s="344"/>
    </row>
    <row r="138" spans="41:42" x14ac:dyDescent="0.3">
      <c r="AO138" s="344"/>
      <c r="AP138" s="344"/>
    </row>
    <row r="139" spans="41:42" x14ac:dyDescent="0.3">
      <c r="AO139" s="344"/>
      <c r="AP139" s="344"/>
    </row>
    <row r="140" spans="41:42" x14ac:dyDescent="0.3">
      <c r="AO140" s="344"/>
      <c r="AP140" s="344"/>
    </row>
    <row r="141" spans="41:42" x14ac:dyDescent="0.3">
      <c r="AO141" s="344"/>
      <c r="AP141" s="344"/>
    </row>
    <row r="142" spans="41:42" x14ac:dyDescent="0.3">
      <c r="AO142" s="344"/>
      <c r="AP142" s="344"/>
    </row>
    <row r="143" spans="41:42" x14ac:dyDescent="0.3">
      <c r="AO143" s="344"/>
      <c r="AP143" s="344"/>
    </row>
    <row r="144" spans="41:42" x14ac:dyDescent="0.3">
      <c r="AO144" s="344"/>
      <c r="AP144" s="344"/>
    </row>
    <row r="145" spans="41:42" x14ac:dyDescent="0.3">
      <c r="AO145" s="344"/>
      <c r="AP145" s="344"/>
    </row>
    <row r="146" spans="41:42" x14ac:dyDescent="0.3">
      <c r="AO146" s="344"/>
      <c r="AP146" s="344"/>
    </row>
    <row r="147" spans="41:42" x14ac:dyDescent="0.3">
      <c r="AO147" s="344"/>
      <c r="AP147" s="344"/>
    </row>
    <row r="148" spans="41:42" x14ac:dyDescent="0.3">
      <c r="AO148" s="344"/>
      <c r="AP148" s="344"/>
    </row>
    <row r="149" spans="41:42" x14ac:dyDescent="0.3">
      <c r="AO149" s="344"/>
      <c r="AP149" s="344"/>
    </row>
    <row r="150" spans="41:42" x14ac:dyDescent="0.3">
      <c r="AO150" s="344"/>
      <c r="AP150" s="344"/>
    </row>
    <row r="151" spans="41:42" x14ac:dyDescent="0.3">
      <c r="AO151" s="344"/>
      <c r="AP151" s="344"/>
    </row>
    <row r="152" spans="41:42" x14ac:dyDescent="0.3">
      <c r="AO152" s="344"/>
      <c r="AP152" s="344"/>
    </row>
    <row r="153" spans="41:42" x14ac:dyDescent="0.3">
      <c r="AO153" s="344"/>
      <c r="AP153" s="344"/>
    </row>
    <row r="154" spans="41:42" x14ac:dyDescent="0.3">
      <c r="AO154" s="344"/>
      <c r="AP154" s="344"/>
    </row>
    <row r="155" spans="41:42" x14ac:dyDescent="0.3">
      <c r="AO155" s="344"/>
      <c r="AP155" s="344"/>
    </row>
    <row r="156" spans="41:42" x14ac:dyDescent="0.3">
      <c r="AO156" s="344"/>
      <c r="AP156" s="344"/>
    </row>
    <row r="157" spans="41:42" x14ac:dyDescent="0.3">
      <c r="AO157" s="344"/>
      <c r="AP157" s="344"/>
    </row>
    <row r="158" spans="41:42" x14ac:dyDescent="0.3">
      <c r="AO158" s="344"/>
      <c r="AP158" s="344"/>
    </row>
    <row r="159" spans="41:42" x14ac:dyDescent="0.3">
      <c r="AO159" s="344"/>
      <c r="AP159" s="344"/>
    </row>
    <row r="160" spans="41:42" x14ac:dyDescent="0.3">
      <c r="AO160" s="344"/>
      <c r="AP160" s="344"/>
    </row>
    <row r="161" spans="41:42" x14ac:dyDescent="0.3">
      <c r="AO161" s="344"/>
      <c r="AP161" s="344"/>
    </row>
    <row r="162" spans="41:42" x14ac:dyDescent="0.3">
      <c r="AO162" s="344"/>
      <c r="AP162" s="344"/>
    </row>
    <row r="163" spans="41:42" x14ac:dyDescent="0.3">
      <c r="AO163" s="344"/>
      <c r="AP163" s="344"/>
    </row>
    <row r="164" spans="41:42" x14ac:dyDescent="0.3">
      <c r="AO164" s="344"/>
      <c r="AP164" s="344"/>
    </row>
    <row r="165" spans="41:42" x14ac:dyDescent="0.3">
      <c r="AO165" s="344"/>
      <c r="AP165" s="344"/>
    </row>
    <row r="166" spans="41:42" x14ac:dyDescent="0.3">
      <c r="AO166" s="344"/>
      <c r="AP166" s="344"/>
    </row>
    <row r="167" spans="41:42" x14ac:dyDescent="0.3">
      <c r="AO167" s="344"/>
      <c r="AP167" s="344"/>
    </row>
    <row r="168" spans="41:42" x14ac:dyDescent="0.3">
      <c r="AO168" s="344"/>
      <c r="AP168" s="344"/>
    </row>
    <row r="169" spans="41:42" x14ac:dyDescent="0.3">
      <c r="AO169" s="344"/>
      <c r="AP169" s="344"/>
    </row>
    <row r="170" spans="41:42" x14ac:dyDescent="0.3">
      <c r="AO170" s="344"/>
      <c r="AP170" s="344"/>
    </row>
    <row r="171" spans="41:42" x14ac:dyDescent="0.3">
      <c r="AO171" s="344"/>
      <c r="AP171" s="344"/>
    </row>
    <row r="172" spans="41:42" x14ac:dyDescent="0.3">
      <c r="AO172" s="344"/>
      <c r="AP172" s="344"/>
    </row>
    <row r="173" spans="41:42" x14ac:dyDescent="0.3">
      <c r="AO173" s="344"/>
      <c r="AP173" s="344"/>
    </row>
    <row r="174" spans="41:42" x14ac:dyDescent="0.3">
      <c r="AO174" s="344"/>
      <c r="AP174" s="344"/>
    </row>
    <row r="175" spans="41:42" x14ac:dyDescent="0.3">
      <c r="AO175" s="344"/>
      <c r="AP175" s="344"/>
    </row>
    <row r="176" spans="41:42" x14ac:dyDescent="0.3">
      <c r="AO176" s="344"/>
      <c r="AP176" s="344"/>
    </row>
    <row r="177" spans="41:42" x14ac:dyDescent="0.3">
      <c r="AO177" s="344"/>
      <c r="AP177" s="344"/>
    </row>
    <row r="178" spans="41:42" x14ac:dyDescent="0.3">
      <c r="AO178" s="344"/>
      <c r="AP178" s="344"/>
    </row>
    <row r="179" spans="41:42" x14ac:dyDescent="0.3">
      <c r="AO179" s="344"/>
      <c r="AP179" s="344"/>
    </row>
    <row r="180" spans="41:42" x14ac:dyDescent="0.3">
      <c r="AO180" s="344"/>
      <c r="AP180" s="344"/>
    </row>
    <row r="181" spans="41:42" x14ac:dyDescent="0.3">
      <c r="AO181" s="344"/>
      <c r="AP181" s="344"/>
    </row>
    <row r="182" spans="41:42" x14ac:dyDescent="0.3">
      <c r="AO182" s="344"/>
      <c r="AP182" s="344"/>
    </row>
    <row r="183" spans="41:42" x14ac:dyDescent="0.3">
      <c r="AO183" s="344"/>
      <c r="AP183" s="344"/>
    </row>
    <row r="184" spans="41:42" x14ac:dyDescent="0.3">
      <c r="AO184" s="344"/>
      <c r="AP184" s="344"/>
    </row>
    <row r="185" spans="41:42" x14ac:dyDescent="0.3">
      <c r="AO185" s="344"/>
      <c r="AP185" s="344"/>
    </row>
    <row r="186" spans="41:42" x14ac:dyDescent="0.3">
      <c r="AO186" s="344"/>
      <c r="AP186" s="344"/>
    </row>
    <row r="187" spans="41:42" x14ac:dyDescent="0.3">
      <c r="AO187" s="344"/>
      <c r="AP187" s="344"/>
    </row>
    <row r="188" spans="41:42" x14ac:dyDescent="0.3">
      <c r="AO188" s="344"/>
      <c r="AP188" s="344"/>
    </row>
    <row r="189" spans="41:42" x14ac:dyDescent="0.3">
      <c r="AO189" s="344"/>
      <c r="AP189" s="344"/>
    </row>
    <row r="190" spans="41:42" x14ac:dyDescent="0.3">
      <c r="AO190" s="344"/>
      <c r="AP190" s="344"/>
    </row>
    <row r="191" spans="41:42" x14ac:dyDescent="0.3">
      <c r="AO191" s="344"/>
      <c r="AP191" s="344"/>
    </row>
    <row r="192" spans="41:42" x14ac:dyDescent="0.3">
      <c r="AO192" s="344"/>
      <c r="AP192" s="344"/>
    </row>
    <row r="193" spans="41:42" x14ac:dyDescent="0.3">
      <c r="AO193" s="344"/>
      <c r="AP193" s="344"/>
    </row>
    <row r="194" spans="41:42" x14ac:dyDescent="0.3">
      <c r="AO194" s="344"/>
      <c r="AP194" s="344"/>
    </row>
    <row r="195" spans="41:42" x14ac:dyDescent="0.3">
      <c r="AO195" s="344"/>
      <c r="AP195" s="344"/>
    </row>
    <row r="196" spans="41:42" x14ac:dyDescent="0.3">
      <c r="AO196" s="344"/>
      <c r="AP196" s="344"/>
    </row>
    <row r="197" spans="41:42" x14ac:dyDescent="0.3">
      <c r="AO197" s="344"/>
      <c r="AP197" s="344"/>
    </row>
    <row r="198" spans="41:42" x14ac:dyDescent="0.3">
      <c r="AO198" s="344"/>
      <c r="AP198" s="344"/>
    </row>
    <row r="199" spans="41:42" x14ac:dyDescent="0.3">
      <c r="AO199" s="344"/>
      <c r="AP199" s="344"/>
    </row>
    <row r="200" spans="41:42" x14ac:dyDescent="0.3">
      <c r="AO200" s="344"/>
      <c r="AP200" s="344"/>
    </row>
    <row r="201" spans="41:42" x14ac:dyDescent="0.3">
      <c r="AO201" s="344"/>
      <c r="AP201" s="344"/>
    </row>
    <row r="202" spans="41:42" x14ac:dyDescent="0.3">
      <c r="AO202" s="344"/>
      <c r="AP202" s="344"/>
    </row>
    <row r="203" spans="41:42" x14ac:dyDescent="0.3">
      <c r="AO203" s="344"/>
      <c r="AP203" s="344"/>
    </row>
    <row r="204" spans="41:42" x14ac:dyDescent="0.3">
      <c r="AO204" s="344"/>
      <c r="AP204" s="344"/>
    </row>
    <row r="205" spans="41:42" x14ac:dyDescent="0.3">
      <c r="AO205" s="344"/>
      <c r="AP205" s="344"/>
    </row>
    <row r="206" spans="41:42" x14ac:dyDescent="0.3">
      <c r="AO206" s="344"/>
      <c r="AP206" s="344"/>
    </row>
    <row r="207" spans="41:42" x14ac:dyDescent="0.3">
      <c r="AO207" s="344"/>
      <c r="AP207" s="344"/>
    </row>
    <row r="208" spans="41:42" x14ac:dyDescent="0.3">
      <c r="AO208" s="344"/>
      <c r="AP208" s="344"/>
    </row>
    <row r="209" spans="41:42" x14ac:dyDescent="0.3">
      <c r="AO209" s="344"/>
      <c r="AP209" s="344"/>
    </row>
    <row r="210" spans="41:42" x14ac:dyDescent="0.3">
      <c r="AO210" s="344"/>
      <c r="AP210" s="344"/>
    </row>
    <row r="211" spans="41:42" x14ac:dyDescent="0.3">
      <c r="AO211" s="344"/>
      <c r="AP211" s="344"/>
    </row>
    <row r="212" spans="41:42" x14ac:dyDescent="0.3">
      <c r="AO212" s="344"/>
      <c r="AP212" s="344"/>
    </row>
    <row r="213" spans="41:42" x14ac:dyDescent="0.3">
      <c r="AO213" s="344"/>
      <c r="AP213" s="344"/>
    </row>
    <row r="214" spans="41:42" x14ac:dyDescent="0.3">
      <c r="AO214" s="344"/>
      <c r="AP214" s="344"/>
    </row>
    <row r="215" spans="41:42" x14ac:dyDescent="0.3">
      <c r="AO215" s="344"/>
      <c r="AP215" s="344"/>
    </row>
    <row r="216" spans="41:42" x14ac:dyDescent="0.3">
      <c r="AO216" s="344"/>
      <c r="AP216" s="344"/>
    </row>
    <row r="217" spans="41:42" x14ac:dyDescent="0.3">
      <c r="AO217" s="344"/>
      <c r="AP217" s="344"/>
    </row>
    <row r="218" spans="41:42" x14ac:dyDescent="0.3">
      <c r="AO218" s="344"/>
      <c r="AP218" s="344"/>
    </row>
    <row r="219" spans="41:42" x14ac:dyDescent="0.3">
      <c r="AO219" s="344"/>
      <c r="AP219" s="344"/>
    </row>
    <row r="220" spans="41:42" x14ac:dyDescent="0.3">
      <c r="AO220" s="344"/>
      <c r="AP220" s="344"/>
    </row>
    <row r="221" spans="41:42" x14ac:dyDescent="0.3">
      <c r="AO221" s="344"/>
      <c r="AP221" s="344"/>
    </row>
    <row r="222" spans="41:42" x14ac:dyDescent="0.3">
      <c r="AO222" s="344"/>
      <c r="AP222" s="344"/>
    </row>
    <row r="223" spans="41:42" x14ac:dyDescent="0.3">
      <c r="AO223" s="344"/>
      <c r="AP223" s="344"/>
    </row>
    <row r="224" spans="41:42" x14ac:dyDescent="0.3">
      <c r="AO224" s="344"/>
      <c r="AP224" s="344"/>
    </row>
    <row r="225" spans="41:42" x14ac:dyDescent="0.3">
      <c r="AO225" s="344"/>
      <c r="AP225" s="344"/>
    </row>
    <row r="226" spans="41:42" x14ac:dyDescent="0.3">
      <c r="AO226" s="344"/>
      <c r="AP226" s="344"/>
    </row>
    <row r="227" spans="41:42" x14ac:dyDescent="0.3">
      <c r="AO227" s="344"/>
      <c r="AP227" s="344"/>
    </row>
    <row r="228" spans="41:42" x14ac:dyDescent="0.3">
      <c r="AO228" s="344"/>
      <c r="AP228" s="344"/>
    </row>
    <row r="229" spans="41:42" x14ac:dyDescent="0.3">
      <c r="AO229" s="344"/>
      <c r="AP229" s="344"/>
    </row>
    <row r="230" spans="41:42" x14ac:dyDescent="0.3">
      <c r="AO230" s="344"/>
      <c r="AP230" s="344"/>
    </row>
    <row r="231" spans="41:42" x14ac:dyDescent="0.3">
      <c r="AO231" s="344"/>
      <c r="AP231" s="344"/>
    </row>
    <row r="232" spans="41:42" x14ac:dyDescent="0.3">
      <c r="AO232" s="344"/>
      <c r="AP232" s="344"/>
    </row>
    <row r="233" spans="41:42" x14ac:dyDescent="0.3">
      <c r="AO233" s="344"/>
      <c r="AP233" s="344"/>
    </row>
    <row r="234" spans="41:42" x14ac:dyDescent="0.3">
      <c r="AO234" s="344"/>
      <c r="AP234" s="344"/>
    </row>
    <row r="235" spans="41:42" x14ac:dyDescent="0.3">
      <c r="AO235" s="344"/>
      <c r="AP235" s="344"/>
    </row>
    <row r="236" spans="41:42" x14ac:dyDescent="0.3">
      <c r="AO236" s="344"/>
      <c r="AP236" s="344"/>
    </row>
    <row r="237" spans="41:42" x14ac:dyDescent="0.3">
      <c r="AO237" s="344"/>
      <c r="AP237" s="344"/>
    </row>
    <row r="238" spans="41:42" x14ac:dyDescent="0.3">
      <c r="AO238" s="344"/>
      <c r="AP238" s="344"/>
    </row>
    <row r="239" spans="41:42" x14ac:dyDescent="0.3">
      <c r="AO239" s="344"/>
      <c r="AP239" s="344"/>
    </row>
    <row r="240" spans="41:42" x14ac:dyDescent="0.3">
      <c r="AO240" s="344"/>
      <c r="AP240" s="344"/>
    </row>
    <row r="241" spans="41:42" x14ac:dyDescent="0.3">
      <c r="AO241" s="344"/>
      <c r="AP241" s="344"/>
    </row>
    <row r="242" spans="41:42" x14ac:dyDescent="0.3">
      <c r="AO242" s="344"/>
      <c r="AP242" s="344"/>
    </row>
    <row r="243" spans="41:42" x14ac:dyDescent="0.3">
      <c r="AO243" s="344"/>
      <c r="AP243" s="344"/>
    </row>
    <row r="244" spans="41:42" x14ac:dyDescent="0.3">
      <c r="AO244" s="344"/>
      <c r="AP244" s="344"/>
    </row>
    <row r="245" spans="41:42" x14ac:dyDescent="0.3">
      <c r="AO245" s="344"/>
      <c r="AP245" s="344"/>
    </row>
    <row r="246" spans="41:42" x14ac:dyDescent="0.3">
      <c r="AO246" s="344"/>
      <c r="AP246" s="344"/>
    </row>
    <row r="247" spans="41:42" x14ac:dyDescent="0.3">
      <c r="AO247" s="344"/>
      <c r="AP247" s="344"/>
    </row>
    <row r="248" spans="41:42" x14ac:dyDescent="0.3">
      <c r="AO248" s="344"/>
      <c r="AP248" s="344"/>
    </row>
    <row r="249" spans="41:42" x14ac:dyDescent="0.3">
      <c r="AO249" s="344"/>
      <c r="AP249" s="344"/>
    </row>
    <row r="250" spans="41:42" x14ac:dyDescent="0.3">
      <c r="AO250" s="344"/>
      <c r="AP250" s="344"/>
    </row>
    <row r="251" spans="41:42" x14ac:dyDescent="0.3">
      <c r="AO251" s="344"/>
      <c r="AP251" s="344"/>
    </row>
    <row r="252" spans="41:42" x14ac:dyDescent="0.3">
      <c r="AO252" s="344"/>
      <c r="AP252" s="344"/>
    </row>
    <row r="253" spans="41:42" x14ac:dyDescent="0.3">
      <c r="AO253" s="344"/>
      <c r="AP253" s="344"/>
    </row>
    <row r="254" spans="41:42" x14ac:dyDescent="0.3">
      <c r="AO254" s="344"/>
      <c r="AP254" s="344"/>
    </row>
    <row r="255" spans="41:42" x14ac:dyDescent="0.3">
      <c r="AO255" s="344"/>
      <c r="AP255" s="344"/>
    </row>
    <row r="256" spans="41:42" x14ac:dyDescent="0.3">
      <c r="AO256" s="344"/>
      <c r="AP256" s="344"/>
    </row>
    <row r="257" spans="41:42" x14ac:dyDescent="0.3">
      <c r="AO257" s="344"/>
      <c r="AP257" s="344"/>
    </row>
    <row r="258" spans="41:42" x14ac:dyDescent="0.3">
      <c r="AO258" s="344"/>
      <c r="AP258" s="344"/>
    </row>
    <row r="259" spans="41:42" x14ac:dyDescent="0.3">
      <c r="AO259" s="344"/>
      <c r="AP259" s="344"/>
    </row>
    <row r="260" spans="41:42" x14ac:dyDescent="0.3">
      <c r="AO260" s="344"/>
      <c r="AP260" s="344"/>
    </row>
    <row r="261" spans="41:42" x14ac:dyDescent="0.3">
      <c r="AO261" s="344"/>
      <c r="AP261" s="344"/>
    </row>
    <row r="262" spans="41:42" x14ac:dyDescent="0.3">
      <c r="AO262" s="344"/>
      <c r="AP262" s="344"/>
    </row>
    <row r="263" spans="41:42" x14ac:dyDescent="0.3">
      <c r="AO263" s="344"/>
      <c r="AP263" s="344"/>
    </row>
    <row r="264" spans="41:42" x14ac:dyDescent="0.3">
      <c r="AO264" s="344"/>
      <c r="AP264" s="344"/>
    </row>
    <row r="265" spans="41:42" x14ac:dyDescent="0.3">
      <c r="AO265" s="344"/>
      <c r="AP265" s="344"/>
    </row>
    <row r="266" spans="41:42" x14ac:dyDescent="0.3">
      <c r="AO266" s="344"/>
      <c r="AP266" s="344"/>
    </row>
    <row r="267" spans="41:42" x14ac:dyDescent="0.3">
      <c r="AO267" s="344"/>
      <c r="AP267" s="344"/>
    </row>
    <row r="268" spans="41:42" x14ac:dyDescent="0.3">
      <c r="AO268" s="344"/>
      <c r="AP268" s="344"/>
    </row>
    <row r="269" spans="41:42" x14ac:dyDescent="0.3">
      <c r="AO269" s="344"/>
      <c r="AP269" s="344"/>
    </row>
  </sheetData>
  <mergeCells count="6">
    <mergeCell ref="D12:F12"/>
    <mergeCell ref="AN12:AR12"/>
    <mergeCell ref="AF12:AL12"/>
    <mergeCell ref="X12:AD12"/>
    <mergeCell ref="P12:V12"/>
    <mergeCell ref="H12:N1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XFA69"/>
  <sheetViews>
    <sheetView topLeftCell="A40" workbookViewId="0">
      <selection activeCell="E47" sqref="E47"/>
    </sheetView>
  </sheetViews>
  <sheetFormatPr defaultColWidth="9.109375" defaultRowHeight="14.4" outlineLevelRow="1" x14ac:dyDescent="0.3"/>
  <cols>
    <col min="1" max="1" width="40.109375" style="343" bestFit="1" customWidth="1"/>
    <col min="2" max="2" width="12.5546875" style="343" customWidth="1"/>
    <col min="3" max="3" width="2.6640625" style="343" customWidth="1"/>
    <col min="4" max="4" width="8.6640625" style="343" customWidth="1"/>
    <col min="5" max="5" width="9.6640625" style="343" bestFit="1" customWidth="1"/>
    <col min="6" max="6" width="8.6640625" style="343" customWidth="1"/>
    <col min="7" max="7" width="3.33203125" style="343" customWidth="1"/>
    <col min="8" max="8" width="8.6640625" style="343" customWidth="1"/>
    <col min="9" max="12" width="9" style="343" customWidth="1"/>
    <col min="13" max="13" width="9.6640625" style="343" bestFit="1" customWidth="1"/>
    <col min="14" max="14" width="9" style="343" customWidth="1"/>
    <col min="15" max="15" width="3.33203125" style="343" customWidth="1"/>
    <col min="16" max="22" width="9" style="343" customWidth="1"/>
    <col min="23" max="23" width="3.5546875" style="343" customWidth="1"/>
    <col min="24" max="24" width="8.88671875" style="343" customWidth="1"/>
    <col min="25" max="25" width="9" style="343" bestFit="1" customWidth="1"/>
    <col min="26" max="26" width="8" style="343" bestFit="1" customWidth="1"/>
    <col min="27" max="27" width="9" style="343" bestFit="1" customWidth="1"/>
    <col min="28" max="28" width="8" style="343" bestFit="1" customWidth="1"/>
    <col min="29" max="30" width="9" style="343" bestFit="1" customWidth="1"/>
    <col min="31" max="31" width="3.88671875" style="343" customWidth="1"/>
    <col min="32" max="33" width="9" style="343" bestFit="1" customWidth="1"/>
    <col min="34" max="34" width="8" style="343" bestFit="1" customWidth="1"/>
    <col min="35" max="35" width="9" style="343" bestFit="1" customWidth="1"/>
    <col min="36" max="36" width="8" style="343" bestFit="1" customWidth="1"/>
    <col min="37" max="38" width="9" style="343" bestFit="1" customWidth="1"/>
    <col min="39" max="16384" width="9.109375" style="343"/>
  </cols>
  <sheetData>
    <row r="1" spans="1:38" ht="16.2" x14ac:dyDescent="0.45">
      <c r="A1" s="333" t="s">
        <v>187</v>
      </c>
      <c r="B1" s="506">
        <v>247.5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47"/>
      <c r="AG1" s="303"/>
      <c r="AH1" s="303"/>
      <c r="AI1" s="303"/>
      <c r="AJ1" s="303"/>
      <c r="AK1" s="303"/>
      <c r="AL1" s="303"/>
    </row>
    <row r="2" spans="1:38" x14ac:dyDescent="0.3">
      <c r="A2" s="574" t="s">
        <v>45</v>
      </c>
      <c r="B2" s="575">
        <v>140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03"/>
      <c r="AG2" s="303"/>
      <c r="AH2" s="303"/>
      <c r="AI2" s="303"/>
      <c r="AJ2" s="303"/>
      <c r="AK2" s="303"/>
      <c r="AL2" s="303"/>
    </row>
    <row r="3" spans="1:38" x14ac:dyDescent="0.3">
      <c r="A3" s="576" t="s">
        <v>46</v>
      </c>
      <c r="B3" s="577">
        <v>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03"/>
      <c r="AG3" s="303"/>
      <c r="AH3" s="303"/>
      <c r="AI3" s="303"/>
      <c r="AJ3" s="303"/>
      <c r="AK3" s="303"/>
      <c r="AL3" s="303"/>
    </row>
    <row r="4" spans="1:38" x14ac:dyDescent="0.3">
      <c r="A4" s="576" t="s">
        <v>47</v>
      </c>
      <c r="B4" s="577">
        <v>107.5</v>
      </c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03"/>
      <c r="AG4" s="303"/>
      <c r="AH4" s="303"/>
      <c r="AI4" s="303"/>
      <c r="AJ4" s="303"/>
      <c r="AK4" s="303"/>
      <c r="AL4" s="303"/>
    </row>
    <row r="5" spans="1:38" x14ac:dyDescent="0.3">
      <c r="A5" s="576"/>
      <c r="B5" s="577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03"/>
      <c r="AG5" s="303"/>
      <c r="AH5" s="303"/>
      <c r="AI5" s="303"/>
      <c r="AJ5" s="303"/>
      <c r="AK5" s="303"/>
      <c r="AL5" s="303"/>
    </row>
    <row r="6" spans="1:38" x14ac:dyDescent="0.3">
      <c r="A6" s="578" t="s">
        <v>218</v>
      </c>
      <c r="B6" s="577">
        <v>13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03"/>
      <c r="AG6" s="303"/>
      <c r="AH6" s="303"/>
      <c r="AI6" s="303"/>
      <c r="AJ6" s="303"/>
      <c r="AK6" s="303"/>
      <c r="AL6" s="303"/>
    </row>
    <row r="7" spans="1:38" x14ac:dyDescent="0.3">
      <c r="A7" s="578" t="s">
        <v>234</v>
      </c>
      <c r="B7" s="577">
        <v>56</v>
      </c>
      <c r="C7" s="361"/>
      <c r="D7" s="361"/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/>
      <c r="AE7" s="361"/>
      <c r="AF7" s="303"/>
      <c r="AG7" s="303"/>
      <c r="AH7" s="303"/>
      <c r="AI7" s="303"/>
      <c r="AJ7" s="303"/>
      <c r="AK7" s="303"/>
      <c r="AL7" s="303"/>
    </row>
    <row r="8" spans="1:38" x14ac:dyDescent="0.3">
      <c r="A8" s="579" t="s">
        <v>240</v>
      </c>
      <c r="B8" s="580">
        <v>4.5</v>
      </c>
      <c r="C8" s="361"/>
      <c r="D8" s="361"/>
      <c r="E8" s="361"/>
      <c r="F8" s="361"/>
      <c r="G8" s="361"/>
      <c r="H8" s="361"/>
      <c r="I8" s="361"/>
      <c r="J8" s="361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1"/>
      <c r="AE8" s="361"/>
      <c r="AF8" s="303"/>
      <c r="AG8" s="303"/>
      <c r="AH8" s="303"/>
      <c r="AI8" s="303"/>
      <c r="AJ8" s="303"/>
      <c r="AK8" s="303"/>
      <c r="AL8" s="303"/>
    </row>
    <row r="9" spans="1:38" x14ac:dyDescent="0.3">
      <c r="A9" s="505"/>
      <c r="B9" s="389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03"/>
      <c r="AG9" s="303"/>
      <c r="AH9" s="303"/>
      <c r="AI9" s="303"/>
      <c r="AJ9" s="303"/>
      <c r="AK9" s="303"/>
      <c r="AL9" s="303"/>
    </row>
    <row r="10" spans="1:38" x14ac:dyDescent="0.3">
      <c r="A10" s="337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49"/>
      <c r="AG10" s="349"/>
      <c r="AH10" s="349"/>
      <c r="AI10" s="349"/>
      <c r="AJ10" s="349"/>
      <c r="AK10" s="349"/>
      <c r="AL10" s="349"/>
    </row>
    <row r="11" spans="1:38" x14ac:dyDescent="0.3">
      <c r="A11" s="337"/>
      <c r="B11" s="338"/>
      <c r="C11" s="338"/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s="338"/>
      <c r="AC11" s="338"/>
      <c r="AD11" s="338"/>
      <c r="AE11" s="338"/>
      <c r="AF11" s="349"/>
      <c r="AG11" s="349"/>
      <c r="AH11" s="349"/>
      <c r="AI11" s="349"/>
      <c r="AJ11" s="349"/>
      <c r="AK11" s="349"/>
      <c r="AL11" s="349"/>
    </row>
    <row r="12" spans="1:38" ht="15" thickBot="1" x14ac:dyDescent="0.35">
      <c r="A12" s="337"/>
      <c r="B12" s="339"/>
      <c r="C12" s="339"/>
      <c r="D12" s="339"/>
      <c r="E12" s="339"/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49"/>
      <c r="AG12" s="349"/>
      <c r="AH12" s="349"/>
      <c r="AI12" s="349"/>
      <c r="AJ12" s="349"/>
      <c r="AK12" s="349"/>
      <c r="AL12" s="349"/>
    </row>
    <row r="13" spans="1:38" ht="15" thickBot="1" x14ac:dyDescent="0.35">
      <c r="A13" s="335"/>
      <c r="B13" s="303"/>
      <c r="C13" s="303"/>
      <c r="D13" s="642">
        <v>2022</v>
      </c>
      <c r="E13" s="643"/>
      <c r="F13" s="644"/>
      <c r="G13" s="303"/>
      <c r="H13" s="642">
        <v>2021</v>
      </c>
      <c r="I13" s="643"/>
      <c r="J13" s="643"/>
      <c r="K13" s="643"/>
      <c r="L13" s="643"/>
      <c r="M13" s="643"/>
      <c r="N13" s="644"/>
      <c r="O13" s="303"/>
      <c r="P13" s="648">
        <v>2020</v>
      </c>
      <c r="Q13" s="649"/>
      <c r="R13" s="649"/>
      <c r="S13" s="649"/>
      <c r="T13" s="649"/>
      <c r="U13" s="649"/>
      <c r="V13" s="650"/>
      <c r="W13" s="303"/>
      <c r="X13" s="645">
        <v>2019</v>
      </c>
      <c r="Y13" s="646"/>
      <c r="Z13" s="646"/>
      <c r="AA13" s="646"/>
      <c r="AB13" s="646"/>
      <c r="AC13" s="646"/>
      <c r="AD13" s="647"/>
      <c r="AE13" s="303"/>
      <c r="AF13" s="645">
        <v>2018</v>
      </c>
      <c r="AG13" s="646"/>
      <c r="AH13" s="646"/>
      <c r="AI13" s="646"/>
      <c r="AJ13" s="646"/>
      <c r="AK13" s="646"/>
      <c r="AL13" s="647"/>
    </row>
    <row r="14" spans="1:38" x14ac:dyDescent="0.3">
      <c r="A14" s="340"/>
      <c r="B14" s="303"/>
      <c r="C14" s="303"/>
      <c r="D14" s="354" t="s">
        <v>3</v>
      </c>
      <c r="E14" s="442" t="s">
        <v>4</v>
      </c>
      <c r="F14" s="13" t="s">
        <v>5</v>
      </c>
      <c r="G14" s="303"/>
      <c r="H14" s="354" t="s">
        <v>3</v>
      </c>
      <c r="I14" s="442" t="s">
        <v>4</v>
      </c>
      <c r="J14" s="442" t="s">
        <v>5</v>
      </c>
      <c r="K14" s="442" t="s">
        <v>6</v>
      </c>
      <c r="L14" s="442" t="s">
        <v>7</v>
      </c>
      <c r="M14" s="442" t="s">
        <v>8</v>
      </c>
      <c r="N14" s="13" t="s">
        <v>9</v>
      </c>
      <c r="O14" s="303"/>
      <c r="P14" s="354" t="s">
        <v>3</v>
      </c>
      <c r="Q14" s="442" t="s">
        <v>4</v>
      </c>
      <c r="R14" s="442" t="s">
        <v>5</v>
      </c>
      <c r="S14" s="442" t="s">
        <v>6</v>
      </c>
      <c r="T14" s="442" t="s">
        <v>7</v>
      </c>
      <c r="U14" s="442" t="s">
        <v>8</v>
      </c>
      <c r="V14" s="13" t="s">
        <v>9</v>
      </c>
      <c r="W14" s="303"/>
      <c r="X14" s="354" t="s">
        <v>3</v>
      </c>
      <c r="Y14" s="10" t="s">
        <v>4</v>
      </c>
      <c r="Z14" s="10" t="s">
        <v>5</v>
      </c>
      <c r="AA14" s="10" t="s">
        <v>6</v>
      </c>
      <c r="AB14" s="10" t="s">
        <v>7</v>
      </c>
      <c r="AC14" s="10" t="s">
        <v>8</v>
      </c>
      <c r="AD14" s="13" t="s">
        <v>9</v>
      </c>
      <c r="AE14" s="303"/>
      <c r="AF14" s="354" t="s">
        <v>3</v>
      </c>
      <c r="AG14" s="10" t="s">
        <v>4</v>
      </c>
      <c r="AH14" s="10" t="s">
        <v>5</v>
      </c>
      <c r="AI14" s="10" t="s">
        <v>6</v>
      </c>
      <c r="AJ14" s="10" t="s">
        <v>7</v>
      </c>
      <c r="AK14" s="10" t="s">
        <v>8</v>
      </c>
      <c r="AL14" s="13" t="s">
        <v>9</v>
      </c>
    </row>
    <row r="15" spans="1:38" x14ac:dyDescent="0.3">
      <c r="A15" s="335"/>
      <c r="B15" s="303"/>
      <c r="C15" s="303"/>
      <c r="D15" s="346"/>
      <c r="E15" s="472"/>
      <c r="F15" s="368"/>
      <c r="G15" s="303"/>
      <c r="H15" s="346"/>
      <c r="I15" s="472"/>
      <c r="J15" s="472"/>
      <c r="K15" s="472"/>
      <c r="L15" s="472"/>
      <c r="M15" s="472"/>
      <c r="N15" s="368"/>
      <c r="O15" s="303"/>
      <c r="P15" s="346"/>
      <c r="Q15" s="472"/>
      <c r="R15" s="472"/>
      <c r="S15" s="472"/>
      <c r="T15" s="472"/>
      <c r="U15" s="472"/>
      <c r="V15" s="368"/>
      <c r="W15" s="303"/>
      <c r="X15" s="346"/>
      <c r="Y15" s="339"/>
      <c r="Z15" s="339"/>
      <c r="AA15" s="339"/>
      <c r="AB15" s="339"/>
      <c r="AC15" s="339"/>
      <c r="AD15" s="368"/>
      <c r="AE15" s="303"/>
      <c r="AF15" s="346"/>
      <c r="AG15" s="339"/>
      <c r="AH15" s="339"/>
      <c r="AI15" s="339"/>
      <c r="AJ15" s="339"/>
      <c r="AK15" s="339"/>
      <c r="AL15" s="368"/>
    </row>
    <row r="16" spans="1:38" x14ac:dyDescent="0.3">
      <c r="A16" s="341" t="s">
        <v>10</v>
      </c>
      <c r="B16" s="303"/>
      <c r="C16" s="303"/>
      <c r="D16" s="85">
        <v>63828</v>
      </c>
      <c r="E16" s="465">
        <f>F16-D16</f>
        <v>66144</v>
      </c>
      <c r="F16" s="41">
        <v>129972</v>
      </c>
      <c r="G16" s="303"/>
      <c r="H16" s="85">
        <v>37820</v>
      </c>
      <c r="I16" s="465">
        <v>40640</v>
      </c>
      <c r="J16" s="465">
        <v>78460</v>
      </c>
      <c r="K16" s="465">
        <v>44122</v>
      </c>
      <c r="L16" s="465">
        <v>122582</v>
      </c>
      <c r="M16" s="465">
        <f>N16-L16</f>
        <v>57635</v>
      </c>
      <c r="N16" s="41">
        <v>180217</v>
      </c>
      <c r="O16" s="303"/>
      <c r="P16" s="85">
        <v>28383</v>
      </c>
      <c r="Q16" s="465">
        <v>24429</v>
      </c>
      <c r="R16" s="465">
        <v>52812</v>
      </c>
      <c r="S16" s="465">
        <v>36526</v>
      </c>
      <c r="T16" s="465">
        <v>89338</v>
      </c>
      <c r="U16" s="465">
        <v>40708</v>
      </c>
      <c r="V16" s="41">
        <v>130046</v>
      </c>
      <c r="W16" s="303"/>
      <c r="X16" s="85">
        <v>30682</v>
      </c>
      <c r="Y16" s="40">
        <v>31648</v>
      </c>
      <c r="Z16" s="40">
        <v>62330</v>
      </c>
      <c r="AA16" s="40">
        <v>31304</v>
      </c>
      <c r="AB16" s="40">
        <v>93634</v>
      </c>
      <c r="AC16" s="40">
        <v>27790</v>
      </c>
      <c r="AD16" s="41">
        <v>121424</v>
      </c>
      <c r="AE16" s="303"/>
      <c r="AF16" s="85">
        <v>15457</v>
      </c>
      <c r="AG16" s="40">
        <v>33194</v>
      </c>
      <c r="AH16" s="40">
        <v>48651</v>
      </c>
      <c r="AI16" s="40">
        <v>33337</v>
      </c>
      <c r="AJ16" s="40">
        <v>81988</v>
      </c>
      <c r="AK16" s="40">
        <v>31444</v>
      </c>
      <c r="AL16" s="41">
        <v>113432</v>
      </c>
    </row>
    <row r="17" spans="1:38" ht="16.2" x14ac:dyDescent="0.45">
      <c r="A17" s="341" t="s">
        <v>11</v>
      </c>
      <c r="B17" s="303"/>
      <c r="C17" s="303"/>
      <c r="D17" s="357">
        <v>49689</v>
      </c>
      <c r="E17" s="473">
        <f t="shared" ref="E17:E45" si="0">F17-D17</f>
        <v>52321</v>
      </c>
      <c r="F17" s="359">
        <v>102010</v>
      </c>
      <c r="G17" s="303"/>
      <c r="H17" s="357">
        <v>27736</v>
      </c>
      <c r="I17" s="473">
        <v>31382</v>
      </c>
      <c r="J17" s="473">
        <v>59118</v>
      </c>
      <c r="K17" s="473">
        <v>32486</v>
      </c>
      <c r="L17" s="473">
        <v>91604</v>
      </c>
      <c r="M17" s="473">
        <f t="shared" ref="M17:M44" si="1">N17-L17</f>
        <v>44854</v>
      </c>
      <c r="N17" s="359">
        <v>136458</v>
      </c>
      <c r="O17" s="303"/>
      <c r="P17" s="357">
        <v>19718</v>
      </c>
      <c r="Q17" s="473">
        <v>17113</v>
      </c>
      <c r="R17" s="473">
        <v>36831</v>
      </c>
      <c r="S17" s="473">
        <v>25342</v>
      </c>
      <c r="T17" s="473">
        <v>62173</v>
      </c>
      <c r="U17" s="473">
        <v>28438</v>
      </c>
      <c r="V17" s="359">
        <v>90611</v>
      </c>
      <c r="W17" s="303"/>
      <c r="X17" s="357">
        <v>22194</v>
      </c>
      <c r="Y17" s="358">
        <v>22293</v>
      </c>
      <c r="Z17" s="358">
        <v>44487</v>
      </c>
      <c r="AA17" s="358">
        <v>22375</v>
      </c>
      <c r="AB17" s="358">
        <v>66862</v>
      </c>
      <c r="AC17" s="358">
        <v>20144</v>
      </c>
      <c r="AD17" s="359">
        <v>87006</v>
      </c>
      <c r="AE17" s="303"/>
      <c r="AF17" s="357">
        <v>11943</v>
      </c>
      <c r="AG17" s="358">
        <v>24177</v>
      </c>
      <c r="AH17" s="358">
        <v>36120</v>
      </c>
      <c r="AI17" s="358">
        <v>23890</v>
      </c>
      <c r="AJ17" s="358">
        <v>60010</v>
      </c>
      <c r="AK17" s="358">
        <v>22590</v>
      </c>
      <c r="AL17" s="359">
        <v>82600</v>
      </c>
    </row>
    <row r="18" spans="1:38" x14ac:dyDescent="0.3">
      <c r="A18" s="341" t="s">
        <v>12</v>
      </c>
      <c r="B18" s="303"/>
      <c r="C18" s="303"/>
      <c r="D18" s="85">
        <f>D16-D17</f>
        <v>14139</v>
      </c>
      <c r="E18" s="465">
        <f t="shared" si="0"/>
        <v>13823</v>
      </c>
      <c r="F18" s="41">
        <v>27962</v>
      </c>
      <c r="G18" s="303"/>
      <c r="H18" s="85">
        <v>10084</v>
      </c>
      <c r="I18" s="465">
        <v>9258</v>
      </c>
      <c r="J18" s="465">
        <v>19342</v>
      </c>
      <c r="K18" s="465">
        <v>11636</v>
      </c>
      <c r="L18" s="465">
        <v>30978</v>
      </c>
      <c r="M18" s="465">
        <f t="shared" si="1"/>
        <v>12781</v>
      </c>
      <c r="N18" s="41">
        <f>N16-N17</f>
        <v>43759</v>
      </c>
      <c r="O18" s="303"/>
      <c r="P18" s="85">
        <v>8665</v>
      </c>
      <c r="Q18" s="465">
        <v>7316</v>
      </c>
      <c r="R18" s="465">
        <v>15981</v>
      </c>
      <c r="S18" s="465">
        <v>11184</v>
      </c>
      <c r="T18" s="465">
        <v>27165</v>
      </c>
      <c r="U18" s="465">
        <v>12270</v>
      </c>
      <c r="V18" s="41">
        <v>39435</v>
      </c>
      <c r="W18" s="303"/>
      <c r="X18" s="85">
        <v>8488</v>
      </c>
      <c r="Y18" s="40">
        <v>9355</v>
      </c>
      <c r="Z18" s="40">
        <v>17843</v>
      </c>
      <c r="AA18" s="40">
        <v>8929</v>
      </c>
      <c r="AB18" s="40">
        <v>26772</v>
      </c>
      <c r="AC18" s="40">
        <v>7646</v>
      </c>
      <c r="AD18" s="41">
        <v>34418</v>
      </c>
      <c r="AE18" s="303"/>
      <c r="AF18" s="85">
        <v>3514</v>
      </c>
      <c r="AG18" s="40">
        <v>9017</v>
      </c>
      <c r="AH18" s="40">
        <v>12531</v>
      </c>
      <c r="AI18" s="40">
        <v>9447</v>
      </c>
      <c r="AJ18" s="40">
        <v>21978</v>
      </c>
      <c r="AK18" s="40">
        <v>8854</v>
      </c>
      <c r="AL18" s="41">
        <v>30832</v>
      </c>
    </row>
    <row r="19" spans="1:38" outlineLevel="1" x14ac:dyDescent="0.3">
      <c r="A19" s="335" t="s">
        <v>13</v>
      </c>
      <c r="B19" s="303"/>
      <c r="C19" s="303"/>
      <c r="D19" s="86">
        <v>5719</v>
      </c>
      <c r="E19" s="467">
        <f t="shared" si="0"/>
        <v>5286.1035399999982</v>
      </c>
      <c r="F19" s="87">
        <v>11005.103539999998</v>
      </c>
      <c r="G19" s="303"/>
      <c r="H19" s="86">
        <v>3736</v>
      </c>
      <c r="I19" s="467">
        <v>3470</v>
      </c>
      <c r="J19" s="467">
        <v>7206</v>
      </c>
      <c r="K19" s="467">
        <v>4016</v>
      </c>
      <c r="L19" s="467">
        <v>11222</v>
      </c>
      <c r="M19" s="467">
        <f t="shared" si="1"/>
        <v>5846</v>
      </c>
      <c r="N19" s="87">
        <v>17068</v>
      </c>
      <c r="O19" s="303"/>
      <c r="P19" s="86">
        <v>2907</v>
      </c>
      <c r="Q19" s="467">
        <v>2223</v>
      </c>
      <c r="R19" s="467">
        <v>5130</v>
      </c>
      <c r="S19" s="467">
        <v>4134</v>
      </c>
      <c r="T19" s="467">
        <v>9264</v>
      </c>
      <c r="U19" s="467">
        <v>5159</v>
      </c>
      <c r="V19" s="87">
        <v>14423</v>
      </c>
      <c r="W19" s="303"/>
      <c r="X19" s="86">
        <v>2736</v>
      </c>
      <c r="Y19" s="39">
        <v>2745</v>
      </c>
      <c r="Z19" s="39">
        <v>5481</v>
      </c>
      <c r="AA19" s="39">
        <v>2542</v>
      </c>
      <c r="AB19" s="39">
        <v>8023</v>
      </c>
      <c r="AC19" s="39">
        <v>3120</v>
      </c>
      <c r="AD19" s="87">
        <v>11143</v>
      </c>
      <c r="AE19" s="303"/>
      <c r="AF19" s="86">
        <v>2695</v>
      </c>
      <c r="AG19" s="39">
        <v>3055</v>
      </c>
      <c r="AH19" s="39">
        <v>5750</v>
      </c>
      <c r="AI19" s="39">
        <v>3099</v>
      </c>
      <c r="AJ19" s="39">
        <v>8849</v>
      </c>
      <c r="AK19" s="39">
        <v>3466</v>
      </c>
      <c r="AL19" s="87">
        <v>12315</v>
      </c>
    </row>
    <row r="20" spans="1:38" outlineLevel="1" x14ac:dyDescent="0.3">
      <c r="A20" s="335" t="s">
        <v>14</v>
      </c>
      <c r="B20" s="303"/>
      <c r="C20" s="303"/>
      <c r="D20" s="86">
        <v>188</v>
      </c>
      <c r="E20" s="467">
        <f t="shared" si="0"/>
        <v>187</v>
      </c>
      <c r="F20" s="87">
        <v>375</v>
      </c>
      <c r="G20" s="303"/>
      <c r="H20" s="86">
        <v>188</v>
      </c>
      <c r="I20" s="467">
        <v>187</v>
      </c>
      <c r="J20" s="467">
        <v>375</v>
      </c>
      <c r="K20" s="467">
        <v>188</v>
      </c>
      <c r="L20" s="467">
        <v>563</v>
      </c>
      <c r="M20" s="467">
        <f t="shared" si="1"/>
        <v>187</v>
      </c>
      <c r="N20" s="87">
        <v>750</v>
      </c>
      <c r="O20" s="303"/>
      <c r="P20" s="86">
        <v>188</v>
      </c>
      <c r="Q20" s="467">
        <v>187</v>
      </c>
      <c r="R20" s="467">
        <v>375</v>
      </c>
      <c r="S20" s="467">
        <v>188</v>
      </c>
      <c r="T20" s="467">
        <v>563</v>
      </c>
      <c r="U20" s="467">
        <v>187</v>
      </c>
      <c r="V20" s="87">
        <v>750</v>
      </c>
      <c r="W20" s="303"/>
      <c r="X20" s="86">
        <v>188</v>
      </c>
      <c r="Y20" s="39">
        <v>187</v>
      </c>
      <c r="Z20" s="39">
        <v>375</v>
      </c>
      <c r="AA20" s="39">
        <v>188</v>
      </c>
      <c r="AB20" s="39">
        <v>563</v>
      </c>
      <c r="AC20" s="39">
        <v>187</v>
      </c>
      <c r="AD20" s="87">
        <v>750</v>
      </c>
      <c r="AE20" s="303"/>
      <c r="AF20" s="86">
        <v>94</v>
      </c>
      <c r="AG20" s="39">
        <v>187</v>
      </c>
      <c r="AH20" s="39">
        <v>281</v>
      </c>
      <c r="AI20" s="39">
        <v>189</v>
      </c>
      <c r="AJ20" s="39">
        <v>470</v>
      </c>
      <c r="AK20" s="39">
        <v>188</v>
      </c>
      <c r="AL20" s="87">
        <v>658</v>
      </c>
    </row>
    <row r="21" spans="1:38" outlineLevel="1" x14ac:dyDescent="0.3">
      <c r="A21" s="335" t="s">
        <v>15</v>
      </c>
      <c r="B21" s="303"/>
      <c r="C21" s="303"/>
      <c r="D21" s="86">
        <v>2398</v>
      </c>
      <c r="E21" s="467">
        <f t="shared" si="0"/>
        <v>2442</v>
      </c>
      <c r="F21" s="87">
        <v>4840</v>
      </c>
      <c r="G21" s="303"/>
      <c r="H21" s="86">
        <v>1476</v>
      </c>
      <c r="I21" s="467">
        <v>2053</v>
      </c>
      <c r="J21" s="467">
        <v>3529</v>
      </c>
      <c r="K21" s="467">
        <v>2052</v>
      </c>
      <c r="L21" s="467">
        <v>5581</v>
      </c>
      <c r="M21" s="467">
        <f t="shared" si="1"/>
        <v>2398</v>
      </c>
      <c r="N21" s="87">
        <v>7979</v>
      </c>
      <c r="O21" s="303"/>
      <c r="P21" s="86">
        <v>2058</v>
      </c>
      <c r="Q21" s="467">
        <v>2059</v>
      </c>
      <c r="R21" s="467">
        <v>4117</v>
      </c>
      <c r="S21" s="467">
        <v>2103</v>
      </c>
      <c r="T21" s="467">
        <v>6220</v>
      </c>
      <c r="U21" s="467">
        <v>2103</v>
      </c>
      <c r="V21" s="87">
        <v>8323</v>
      </c>
      <c r="W21" s="303"/>
      <c r="X21" s="86">
        <v>2058</v>
      </c>
      <c r="Y21" s="39">
        <v>2059</v>
      </c>
      <c r="Z21" s="39">
        <v>4117</v>
      </c>
      <c r="AA21" s="39">
        <v>2058</v>
      </c>
      <c r="AB21" s="39">
        <v>6175</v>
      </c>
      <c r="AC21" s="39">
        <v>2058</v>
      </c>
      <c r="AD21" s="87">
        <v>8233</v>
      </c>
      <c r="AE21" s="303"/>
      <c r="AF21" s="86">
        <v>0</v>
      </c>
      <c r="AG21" s="39">
        <v>2744</v>
      </c>
      <c r="AH21" s="39">
        <v>2744</v>
      </c>
      <c r="AI21" s="39">
        <v>2059</v>
      </c>
      <c r="AJ21" s="39">
        <v>4803</v>
      </c>
      <c r="AK21" s="39">
        <v>2058</v>
      </c>
      <c r="AL21" s="87">
        <v>6861</v>
      </c>
    </row>
    <row r="22" spans="1:38" ht="16.2" outlineLevel="1" x14ac:dyDescent="0.45">
      <c r="A22" s="335" t="s">
        <v>16</v>
      </c>
      <c r="B22" s="303"/>
      <c r="C22" s="303"/>
      <c r="D22" s="301">
        <v>0</v>
      </c>
      <c r="E22" s="474">
        <f t="shared" si="0"/>
        <v>0</v>
      </c>
      <c r="F22" s="302">
        <v>0</v>
      </c>
      <c r="G22" s="303"/>
      <c r="H22" s="301">
        <v>0</v>
      </c>
      <c r="I22" s="474">
        <v>0</v>
      </c>
      <c r="J22" s="474">
        <v>0</v>
      </c>
      <c r="K22" s="474">
        <v>0</v>
      </c>
      <c r="L22" s="474">
        <v>0</v>
      </c>
      <c r="M22" s="474">
        <f t="shared" si="1"/>
        <v>0</v>
      </c>
      <c r="N22" s="302">
        <v>0</v>
      </c>
      <c r="O22" s="303"/>
      <c r="P22" s="301">
        <v>0</v>
      </c>
      <c r="Q22" s="474">
        <v>0</v>
      </c>
      <c r="R22" s="474">
        <v>0</v>
      </c>
      <c r="S22" s="474">
        <v>0</v>
      </c>
      <c r="T22" s="474">
        <v>0</v>
      </c>
      <c r="U22" s="474">
        <v>0</v>
      </c>
      <c r="V22" s="302">
        <v>0</v>
      </c>
      <c r="W22" s="303"/>
      <c r="X22" s="301">
        <v>0</v>
      </c>
      <c r="Y22" s="300">
        <v>0</v>
      </c>
      <c r="Z22" s="300">
        <v>0</v>
      </c>
      <c r="AA22" s="300">
        <v>0</v>
      </c>
      <c r="AB22" s="300">
        <v>0</v>
      </c>
      <c r="AC22" s="300">
        <v>0</v>
      </c>
      <c r="AD22" s="302">
        <v>0</v>
      </c>
      <c r="AE22" s="303"/>
      <c r="AF22" s="301">
        <v>0</v>
      </c>
      <c r="AG22" s="300">
        <v>0</v>
      </c>
      <c r="AH22" s="300">
        <v>0</v>
      </c>
      <c r="AI22" s="300">
        <v>0</v>
      </c>
      <c r="AJ22" s="300">
        <v>0</v>
      </c>
      <c r="AK22" s="300">
        <v>0</v>
      </c>
      <c r="AL22" s="302">
        <v>0</v>
      </c>
    </row>
    <row r="23" spans="1:38" x14ac:dyDescent="0.3">
      <c r="A23" s="341" t="s">
        <v>17</v>
      </c>
      <c r="B23" s="303"/>
      <c r="C23" s="303"/>
      <c r="D23" s="85">
        <v>5834</v>
      </c>
      <c r="E23" s="465">
        <f t="shared" si="0"/>
        <v>5907.8964600000018</v>
      </c>
      <c r="F23" s="41">
        <v>11741.896460000002</v>
      </c>
      <c r="G23" s="303"/>
      <c r="H23" s="85">
        <v>4684</v>
      </c>
      <c r="I23" s="465">
        <v>3548</v>
      </c>
      <c r="J23" s="465">
        <v>8232</v>
      </c>
      <c r="K23" s="465">
        <v>5380</v>
      </c>
      <c r="L23" s="465">
        <v>13612</v>
      </c>
      <c r="M23" s="465">
        <f t="shared" si="1"/>
        <v>4350</v>
      </c>
      <c r="N23" s="41">
        <v>17962</v>
      </c>
      <c r="O23" s="303"/>
      <c r="P23" s="85">
        <v>3512</v>
      </c>
      <c r="Q23" s="465">
        <v>2847</v>
      </c>
      <c r="R23" s="465">
        <v>6359</v>
      </c>
      <c r="S23" s="465">
        <v>4759</v>
      </c>
      <c r="T23" s="465">
        <v>11118</v>
      </c>
      <c r="U23" s="465">
        <v>4821</v>
      </c>
      <c r="V23" s="41">
        <v>15939</v>
      </c>
      <c r="W23" s="303"/>
      <c r="X23" s="85">
        <v>3506</v>
      </c>
      <c r="Y23" s="40">
        <v>4364</v>
      </c>
      <c r="Z23" s="40">
        <v>7870</v>
      </c>
      <c r="AA23" s="40">
        <v>4141</v>
      </c>
      <c r="AB23" s="40">
        <v>12011</v>
      </c>
      <c r="AC23" s="40">
        <v>2281</v>
      </c>
      <c r="AD23" s="41">
        <v>14292</v>
      </c>
      <c r="AE23" s="303"/>
      <c r="AF23" s="85">
        <v>725</v>
      </c>
      <c r="AG23" s="40">
        <v>3031</v>
      </c>
      <c r="AH23" s="40">
        <v>3756</v>
      </c>
      <c r="AI23" s="40">
        <v>4100</v>
      </c>
      <c r="AJ23" s="40">
        <v>7856</v>
      </c>
      <c r="AK23" s="40">
        <v>3142</v>
      </c>
      <c r="AL23" s="41">
        <v>10998</v>
      </c>
    </row>
    <row r="24" spans="1:38" outlineLevel="1" x14ac:dyDescent="0.3">
      <c r="A24" s="335" t="s">
        <v>18</v>
      </c>
      <c r="B24" s="303"/>
      <c r="C24" s="303"/>
      <c r="D24" s="86">
        <v>374</v>
      </c>
      <c r="E24" s="467">
        <f t="shared" si="0"/>
        <v>-141</v>
      </c>
      <c r="F24" s="87">
        <v>233</v>
      </c>
      <c r="G24" s="303"/>
      <c r="H24" s="86">
        <v>-204</v>
      </c>
      <c r="I24" s="467">
        <v>189</v>
      </c>
      <c r="J24" s="467">
        <v>-15</v>
      </c>
      <c r="K24" s="467">
        <v>-207</v>
      </c>
      <c r="L24" s="467">
        <v>-222</v>
      </c>
      <c r="M24" s="467">
        <f t="shared" si="1"/>
        <v>137</v>
      </c>
      <c r="N24" s="87">
        <v>-85</v>
      </c>
      <c r="O24" s="303"/>
      <c r="P24" s="86">
        <v>-727</v>
      </c>
      <c r="Q24" s="467">
        <v>286</v>
      </c>
      <c r="R24" s="467">
        <v>-441</v>
      </c>
      <c r="S24" s="467">
        <v>190</v>
      </c>
      <c r="T24" s="467">
        <v>-251</v>
      </c>
      <c r="U24" s="467">
        <v>460</v>
      </c>
      <c r="V24" s="87">
        <v>209</v>
      </c>
      <c r="W24" s="303"/>
      <c r="X24" s="86">
        <v>86</v>
      </c>
      <c r="Y24" s="39">
        <v>377</v>
      </c>
      <c r="Z24" s="39">
        <v>463</v>
      </c>
      <c r="AA24" s="39">
        <v>-2</v>
      </c>
      <c r="AB24" s="39">
        <v>461</v>
      </c>
      <c r="AC24" s="39">
        <v>1055</v>
      </c>
      <c r="AD24" s="87">
        <v>1516</v>
      </c>
      <c r="AE24" s="303"/>
      <c r="AF24" s="86">
        <v>153</v>
      </c>
      <c r="AG24" s="39">
        <v>114</v>
      </c>
      <c r="AH24" s="39">
        <v>267</v>
      </c>
      <c r="AI24" s="39">
        <v>472</v>
      </c>
      <c r="AJ24" s="39">
        <v>739</v>
      </c>
      <c r="AK24" s="39">
        <v>-224</v>
      </c>
      <c r="AL24" s="87">
        <v>515</v>
      </c>
    </row>
    <row r="25" spans="1:38" outlineLevel="1" x14ac:dyDescent="0.3">
      <c r="A25" s="335" t="s">
        <v>19</v>
      </c>
      <c r="B25" s="303"/>
      <c r="C25" s="303"/>
      <c r="D25" s="86">
        <v>0</v>
      </c>
      <c r="E25" s="467">
        <f t="shared" si="0"/>
        <v>0</v>
      </c>
      <c r="F25" s="87">
        <v>0</v>
      </c>
      <c r="G25" s="303"/>
      <c r="H25" s="86">
        <v>0</v>
      </c>
      <c r="I25" s="467">
        <v>0</v>
      </c>
      <c r="J25" s="467">
        <v>0</v>
      </c>
      <c r="K25" s="467">
        <v>0</v>
      </c>
      <c r="L25" s="467">
        <v>0</v>
      </c>
      <c r="M25" s="467">
        <f t="shared" si="1"/>
        <v>-1</v>
      </c>
      <c r="N25" s="87">
        <v>-1</v>
      </c>
      <c r="O25" s="303"/>
      <c r="P25" s="86">
        <v>0</v>
      </c>
      <c r="Q25" s="467">
        <v>0</v>
      </c>
      <c r="R25" s="467">
        <v>0</v>
      </c>
      <c r="S25" s="467">
        <v>0</v>
      </c>
      <c r="T25" s="467">
        <v>0</v>
      </c>
      <c r="U25" s="467">
        <v>0</v>
      </c>
      <c r="V25" s="87">
        <v>0</v>
      </c>
      <c r="W25" s="303"/>
      <c r="X25" s="86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87">
        <v>0</v>
      </c>
      <c r="AE25" s="303"/>
      <c r="AF25" s="86">
        <v>0</v>
      </c>
      <c r="AG25" s="39">
        <v>2</v>
      </c>
      <c r="AH25" s="39">
        <v>2</v>
      </c>
      <c r="AI25" s="39">
        <v>-2</v>
      </c>
      <c r="AJ25" s="39">
        <v>0</v>
      </c>
      <c r="AK25" s="39">
        <v>0</v>
      </c>
      <c r="AL25" s="87">
        <v>0</v>
      </c>
    </row>
    <row r="26" spans="1:38" outlineLevel="1" x14ac:dyDescent="0.3">
      <c r="A26" s="335" t="s">
        <v>20</v>
      </c>
      <c r="B26" s="303"/>
      <c r="C26" s="303"/>
      <c r="D26" s="86">
        <v>2465</v>
      </c>
      <c r="E26" s="467">
        <f t="shared" si="0"/>
        <v>2558</v>
      </c>
      <c r="F26" s="87">
        <v>5023</v>
      </c>
      <c r="G26" s="303"/>
      <c r="H26" s="86">
        <v>1738</v>
      </c>
      <c r="I26" s="467">
        <v>1680</v>
      </c>
      <c r="J26" s="467">
        <v>3418</v>
      </c>
      <c r="K26" s="467">
        <v>1657</v>
      </c>
      <c r="L26" s="467">
        <v>5075</v>
      </c>
      <c r="M26" s="467">
        <f t="shared" si="1"/>
        <v>2483</v>
      </c>
      <c r="N26" s="87">
        <v>7558</v>
      </c>
      <c r="O26" s="303"/>
      <c r="P26" s="86">
        <v>1838</v>
      </c>
      <c r="Q26" s="467">
        <v>1675</v>
      </c>
      <c r="R26" s="467">
        <v>3513</v>
      </c>
      <c r="S26" s="467">
        <v>1777</v>
      </c>
      <c r="T26" s="467">
        <v>5290</v>
      </c>
      <c r="U26" s="467">
        <v>1794</v>
      </c>
      <c r="V26" s="87">
        <v>7084</v>
      </c>
      <c r="W26" s="303"/>
      <c r="X26" s="86">
        <v>2277</v>
      </c>
      <c r="Y26" s="39">
        <v>2247</v>
      </c>
      <c r="Z26" s="39">
        <v>4524</v>
      </c>
      <c r="AA26" s="39">
        <v>2151</v>
      </c>
      <c r="AB26" s="39">
        <v>6675</v>
      </c>
      <c r="AC26" s="39">
        <v>1960</v>
      </c>
      <c r="AD26" s="87">
        <v>8635</v>
      </c>
      <c r="AE26" s="303"/>
      <c r="AF26" s="86">
        <v>1172</v>
      </c>
      <c r="AG26" s="39">
        <v>2339</v>
      </c>
      <c r="AH26" s="39">
        <v>3511</v>
      </c>
      <c r="AI26" s="39">
        <v>2387</v>
      </c>
      <c r="AJ26" s="39">
        <v>5898</v>
      </c>
      <c r="AK26" s="39">
        <v>2330</v>
      </c>
      <c r="AL26" s="87">
        <v>8228</v>
      </c>
    </row>
    <row r="27" spans="1:38" ht="16.2" outlineLevel="1" x14ac:dyDescent="0.45">
      <c r="A27" s="335" t="s">
        <v>21</v>
      </c>
      <c r="B27" s="303"/>
      <c r="C27" s="303"/>
      <c r="D27" s="301">
        <v>1059</v>
      </c>
      <c r="E27" s="474">
        <f t="shared" si="0"/>
        <v>1043</v>
      </c>
      <c r="F27" s="302">
        <v>2102</v>
      </c>
      <c r="G27" s="303"/>
      <c r="H27" s="301">
        <v>935</v>
      </c>
      <c r="I27" s="474">
        <v>596</v>
      </c>
      <c r="J27" s="474">
        <v>1531</v>
      </c>
      <c r="K27" s="474">
        <v>1336</v>
      </c>
      <c r="L27" s="474">
        <v>2867</v>
      </c>
      <c r="M27" s="474">
        <f t="shared" si="1"/>
        <v>-248</v>
      </c>
      <c r="N27" s="302">
        <v>2619</v>
      </c>
      <c r="O27" s="303"/>
      <c r="P27" s="301">
        <v>1032</v>
      </c>
      <c r="Q27" s="474">
        <v>109</v>
      </c>
      <c r="R27" s="474">
        <v>1141</v>
      </c>
      <c r="S27" s="474">
        <v>750</v>
      </c>
      <c r="T27" s="474">
        <v>1891</v>
      </c>
      <c r="U27" s="474">
        <v>663</v>
      </c>
      <c r="V27" s="302">
        <v>2554</v>
      </c>
      <c r="W27" s="303"/>
      <c r="X27" s="301">
        <v>539</v>
      </c>
      <c r="Y27" s="300">
        <v>438</v>
      </c>
      <c r="Z27" s="300">
        <v>977</v>
      </c>
      <c r="AA27" s="300">
        <v>515</v>
      </c>
      <c r="AB27" s="300">
        <v>1492</v>
      </c>
      <c r="AC27" s="300">
        <v>-234</v>
      </c>
      <c r="AD27" s="302">
        <v>1258</v>
      </c>
      <c r="AE27" s="303"/>
      <c r="AF27" s="301">
        <v>-3</v>
      </c>
      <c r="AG27" s="300">
        <v>-205</v>
      </c>
      <c r="AH27" s="300">
        <v>-208</v>
      </c>
      <c r="AI27" s="300">
        <v>897</v>
      </c>
      <c r="AJ27" s="300">
        <v>689</v>
      </c>
      <c r="AK27" s="300">
        <v>463</v>
      </c>
      <c r="AL27" s="302">
        <v>1152</v>
      </c>
    </row>
    <row r="28" spans="1:38" x14ac:dyDescent="0.3">
      <c r="A28" s="341" t="s">
        <v>26</v>
      </c>
      <c r="B28" s="303"/>
      <c r="C28" s="303"/>
      <c r="D28" s="85">
        <v>1936</v>
      </c>
      <c r="E28" s="465">
        <f t="shared" si="0"/>
        <v>2448</v>
      </c>
      <c r="F28" s="41">
        <v>4384</v>
      </c>
      <c r="G28" s="303"/>
      <c r="H28" s="85">
        <v>2215</v>
      </c>
      <c r="I28" s="465">
        <v>1083</v>
      </c>
      <c r="J28" s="465">
        <v>3298</v>
      </c>
      <c r="K28" s="465">
        <v>2594</v>
      </c>
      <c r="L28" s="465">
        <v>5892</v>
      </c>
      <c r="M28" s="465">
        <f t="shared" si="1"/>
        <v>1979</v>
      </c>
      <c r="N28" s="41">
        <v>7871</v>
      </c>
      <c r="O28" s="303"/>
      <c r="P28" s="85">
        <v>1369</v>
      </c>
      <c r="Q28" s="465">
        <v>777</v>
      </c>
      <c r="R28" s="465">
        <v>2146</v>
      </c>
      <c r="S28" s="465">
        <v>2042</v>
      </c>
      <c r="T28" s="465">
        <v>4188</v>
      </c>
      <c r="U28" s="465">
        <v>1904</v>
      </c>
      <c r="V28" s="41">
        <v>6092</v>
      </c>
      <c r="W28" s="303"/>
      <c r="X28" s="85">
        <v>604</v>
      </c>
      <c r="Y28" s="40">
        <v>1302</v>
      </c>
      <c r="Z28" s="40">
        <v>1906</v>
      </c>
      <c r="AA28" s="40">
        <v>1477</v>
      </c>
      <c r="AB28" s="40">
        <v>3383</v>
      </c>
      <c r="AC28" s="40">
        <v>-500</v>
      </c>
      <c r="AD28" s="41">
        <v>2883</v>
      </c>
      <c r="AE28" s="303"/>
      <c r="AF28" s="85">
        <v>-597</v>
      </c>
      <c r="AG28" s="40">
        <v>781</v>
      </c>
      <c r="AH28" s="40">
        <v>184</v>
      </c>
      <c r="AI28" s="40">
        <v>346</v>
      </c>
      <c r="AJ28" s="40">
        <v>530</v>
      </c>
      <c r="AK28" s="40">
        <v>573</v>
      </c>
      <c r="AL28" s="41">
        <v>1103</v>
      </c>
    </row>
    <row r="29" spans="1:38" outlineLevel="1" x14ac:dyDescent="0.3">
      <c r="A29" s="340" t="s">
        <v>57</v>
      </c>
      <c r="B29" s="303"/>
      <c r="C29" s="303"/>
      <c r="D29" s="85"/>
      <c r="E29" s="465">
        <f t="shared" si="0"/>
        <v>0</v>
      </c>
      <c r="F29" s="41">
        <v>0</v>
      </c>
      <c r="G29" s="303"/>
      <c r="H29" s="85"/>
      <c r="I29" s="465"/>
      <c r="J29" s="465"/>
      <c r="K29" s="465"/>
      <c r="L29" s="465"/>
      <c r="M29" s="465"/>
      <c r="N29" s="41"/>
      <c r="O29" s="303"/>
      <c r="P29" s="85"/>
      <c r="Q29" s="465"/>
      <c r="R29" s="465"/>
      <c r="S29" s="465"/>
      <c r="T29" s="465"/>
      <c r="U29" s="465"/>
      <c r="V29" s="41"/>
      <c r="W29" s="303"/>
      <c r="X29" s="85"/>
      <c r="Y29" s="40"/>
      <c r="Z29" s="40"/>
      <c r="AA29" s="40"/>
      <c r="AB29" s="40"/>
      <c r="AC29" s="40"/>
      <c r="AD29" s="41"/>
      <c r="AE29" s="303"/>
      <c r="AF29" s="85"/>
      <c r="AG29" s="40"/>
      <c r="AH29" s="40"/>
      <c r="AI29" s="40"/>
      <c r="AJ29" s="40"/>
      <c r="AK29" s="40"/>
      <c r="AL29" s="41"/>
    </row>
    <row r="30" spans="1:38" outlineLevel="1" x14ac:dyDescent="0.3">
      <c r="A30" s="335" t="s">
        <v>21</v>
      </c>
      <c r="B30" s="303"/>
      <c r="C30" s="303"/>
      <c r="D30" s="86">
        <v>1059</v>
      </c>
      <c r="E30" s="467">
        <f t="shared" si="0"/>
        <v>1043</v>
      </c>
      <c r="F30" s="87">
        <v>2102</v>
      </c>
      <c r="G30" s="303"/>
      <c r="H30" s="86">
        <v>935</v>
      </c>
      <c r="I30" s="467">
        <v>596</v>
      </c>
      <c r="J30" s="467">
        <v>1531</v>
      </c>
      <c r="K30" s="467">
        <v>1336</v>
      </c>
      <c r="L30" s="467">
        <v>2867</v>
      </c>
      <c r="M30" s="467">
        <f t="shared" si="1"/>
        <v>-248</v>
      </c>
      <c r="N30" s="87">
        <v>2619</v>
      </c>
      <c r="O30" s="303"/>
      <c r="P30" s="86">
        <v>1032</v>
      </c>
      <c r="Q30" s="467">
        <v>109</v>
      </c>
      <c r="R30" s="467">
        <v>1141</v>
      </c>
      <c r="S30" s="467">
        <v>750</v>
      </c>
      <c r="T30" s="467">
        <v>1891</v>
      </c>
      <c r="U30" s="467">
        <v>663</v>
      </c>
      <c r="V30" s="87">
        <v>2554</v>
      </c>
      <c r="W30" s="303"/>
      <c r="X30" s="86">
        <v>539</v>
      </c>
      <c r="Y30" s="39">
        <v>438</v>
      </c>
      <c r="Z30" s="39">
        <v>977</v>
      </c>
      <c r="AA30" s="39">
        <v>515</v>
      </c>
      <c r="AB30" s="39">
        <v>1492</v>
      </c>
      <c r="AC30" s="39">
        <v>-234</v>
      </c>
      <c r="AD30" s="87">
        <v>1258</v>
      </c>
      <c r="AE30" s="303"/>
      <c r="AF30" s="86">
        <v>-3</v>
      </c>
      <c r="AG30" s="39">
        <v>-205</v>
      </c>
      <c r="AH30" s="39">
        <v>-208</v>
      </c>
      <c r="AI30" s="39">
        <v>897</v>
      </c>
      <c r="AJ30" s="39">
        <v>689</v>
      </c>
      <c r="AK30" s="39">
        <v>463</v>
      </c>
      <c r="AL30" s="87">
        <v>1152</v>
      </c>
    </row>
    <row r="31" spans="1:38" outlineLevel="1" x14ac:dyDescent="0.3">
      <c r="A31" s="335" t="s">
        <v>19</v>
      </c>
      <c r="B31" s="303"/>
      <c r="C31" s="303"/>
      <c r="D31" s="86">
        <v>0</v>
      </c>
      <c r="E31" s="467">
        <f t="shared" si="0"/>
        <v>0</v>
      </c>
      <c r="F31" s="87">
        <v>0</v>
      </c>
      <c r="G31" s="303"/>
      <c r="H31" s="86">
        <v>0</v>
      </c>
      <c r="I31" s="467">
        <v>0</v>
      </c>
      <c r="J31" s="467">
        <v>0</v>
      </c>
      <c r="K31" s="467">
        <v>0</v>
      </c>
      <c r="L31" s="467">
        <v>0</v>
      </c>
      <c r="M31" s="467">
        <f t="shared" si="1"/>
        <v>-1</v>
      </c>
      <c r="N31" s="87">
        <v>-1</v>
      </c>
      <c r="O31" s="303"/>
      <c r="P31" s="86">
        <v>0</v>
      </c>
      <c r="Q31" s="467">
        <v>0</v>
      </c>
      <c r="R31" s="467">
        <v>0</v>
      </c>
      <c r="S31" s="467">
        <v>0</v>
      </c>
      <c r="T31" s="467">
        <v>0</v>
      </c>
      <c r="U31" s="467">
        <v>0</v>
      </c>
      <c r="V31" s="87">
        <v>0</v>
      </c>
      <c r="W31" s="303"/>
      <c r="X31" s="86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87">
        <v>0</v>
      </c>
      <c r="AE31" s="303"/>
      <c r="AF31" s="86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87">
        <v>0</v>
      </c>
    </row>
    <row r="32" spans="1:38" outlineLevel="1" x14ac:dyDescent="0.3">
      <c r="A32" s="335" t="s">
        <v>20</v>
      </c>
      <c r="B32" s="303"/>
      <c r="C32" s="303"/>
      <c r="D32" s="86">
        <v>2465</v>
      </c>
      <c r="E32" s="467">
        <f t="shared" si="0"/>
        <v>2558</v>
      </c>
      <c r="F32" s="87">
        <v>5023</v>
      </c>
      <c r="G32" s="303"/>
      <c r="H32" s="86">
        <v>1738</v>
      </c>
      <c r="I32" s="467">
        <v>1680</v>
      </c>
      <c r="J32" s="467">
        <v>3418</v>
      </c>
      <c r="K32" s="467">
        <v>1657</v>
      </c>
      <c r="L32" s="467">
        <v>5075</v>
      </c>
      <c r="M32" s="467">
        <f t="shared" si="1"/>
        <v>2483</v>
      </c>
      <c r="N32" s="87">
        <v>7558</v>
      </c>
      <c r="O32" s="303"/>
      <c r="P32" s="86">
        <v>1838</v>
      </c>
      <c r="Q32" s="467">
        <v>1675</v>
      </c>
      <c r="R32" s="467">
        <v>3513</v>
      </c>
      <c r="S32" s="467">
        <v>1777</v>
      </c>
      <c r="T32" s="467">
        <v>5290</v>
      </c>
      <c r="U32" s="467">
        <v>1794</v>
      </c>
      <c r="V32" s="87">
        <v>7084</v>
      </c>
      <c r="W32" s="303"/>
      <c r="X32" s="86">
        <v>2277</v>
      </c>
      <c r="Y32" s="39">
        <v>2247</v>
      </c>
      <c r="Z32" s="39">
        <v>4524</v>
      </c>
      <c r="AA32" s="39">
        <v>2151</v>
      </c>
      <c r="AB32" s="39">
        <v>6675</v>
      </c>
      <c r="AC32" s="39">
        <v>1960</v>
      </c>
      <c r="AD32" s="87">
        <v>8635</v>
      </c>
      <c r="AE32" s="303"/>
      <c r="AF32" s="86">
        <v>1172</v>
      </c>
      <c r="AG32" s="39">
        <v>2339</v>
      </c>
      <c r="AH32" s="39">
        <v>3511</v>
      </c>
      <c r="AI32" s="39">
        <v>2387</v>
      </c>
      <c r="AJ32" s="39">
        <v>5898</v>
      </c>
      <c r="AK32" s="39">
        <v>2330</v>
      </c>
      <c r="AL32" s="87">
        <v>8228</v>
      </c>
    </row>
    <row r="33" spans="1:38" outlineLevel="1" x14ac:dyDescent="0.3">
      <c r="A33" s="335" t="s">
        <v>58</v>
      </c>
      <c r="B33" s="303"/>
      <c r="C33" s="303"/>
      <c r="D33" s="86">
        <v>3928</v>
      </c>
      <c r="E33" s="467">
        <f t="shared" si="0"/>
        <v>4079</v>
      </c>
      <c r="F33" s="87">
        <f>8130-123</f>
        <v>8007</v>
      </c>
      <c r="G33" s="303"/>
      <c r="H33" s="86">
        <v>2563</v>
      </c>
      <c r="I33" s="467">
        <v>3134</v>
      </c>
      <c r="J33" s="467">
        <v>5697</v>
      </c>
      <c r="K33" s="467">
        <v>3148</v>
      </c>
      <c r="L33" s="467">
        <v>8845</v>
      </c>
      <c r="M33" s="467">
        <f t="shared" si="1"/>
        <v>3855</v>
      </c>
      <c r="N33" s="87">
        <v>12700</v>
      </c>
      <c r="O33" s="303"/>
      <c r="P33" s="86">
        <v>3047</v>
      </c>
      <c r="Q33" s="467">
        <v>2935</v>
      </c>
      <c r="R33" s="467">
        <v>5982</v>
      </c>
      <c r="S33" s="467">
        <v>3304</v>
      </c>
      <c r="T33" s="467">
        <v>9286</v>
      </c>
      <c r="U33" s="467">
        <v>3188</v>
      </c>
      <c r="V33" s="87">
        <v>12474</v>
      </c>
      <c r="W33" s="303"/>
      <c r="X33" s="86">
        <v>2997</v>
      </c>
      <c r="Y33" s="39">
        <v>3013</v>
      </c>
      <c r="Z33" s="39">
        <v>6010</v>
      </c>
      <c r="AA33" s="39">
        <v>3044</v>
      </c>
      <c r="AB33" s="39">
        <v>9054</v>
      </c>
      <c r="AC33" s="39">
        <v>3129</v>
      </c>
      <c r="AD33" s="87">
        <v>12183</v>
      </c>
      <c r="AE33" s="303"/>
      <c r="AF33" s="86">
        <v>885</v>
      </c>
      <c r="AG33" s="39">
        <v>3882</v>
      </c>
      <c r="AH33" s="39">
        <v>4767</v>
      </c>
      <c r="AI33" s="39">
        <v>2957</v>
      </c>
      <c r="AJ33" s="39">
        <v>7724</v>
      </c>
      <c r="AK33" s="39">
        <v>2988</v>
      </c>
      <c r="AL33" s="87">
        <v>10712</v>
      </c>
    </row>
    <row r="34" spans="1:38" outlineLevel="1" x14ac:dyDescent="0.3">
      <c r="A34" s="335" t="s">
        <v>59</v>
      </c>
      <c r="B34" s="303"/>
      <c r="C34" s="303"/>
      <c r="D34" s="212">
        <v>62</v>
      </c>
      <c r="E34" s="468">
        <f t="shared" si="0"/>
        <v>61</v>
      </c>
      <c r="F34" s="207">
        <v>123</v>
      </c>
      <c r="G34" s="303"/>
      <c r="H34" s="212">
        <v>60</v>
      </c>
      <c r="I34" s="468">
        <v>59</v>
      </c>
      <c r="J34" s="468">
        <v>119</v>
      </c>
      <c r="K34" s="468">
        <v>58</v>
      </c>
      <c r="L34" s="468">
        <v>177</v>
      </c>
      <c r="M34" s="468">
        <f t="shared" si="1"/>
        <v>61</v>
      </c>
      <c r="N34" s="207">
        <v>238</v>
      </c>
      <c r="O34" s="303"/>
      <c r="P34" s="212">
        <v>63</v>
      </c>
      <c r="Q34" s="468">
        <v>63</v>
      </c>
      <c r="R34" s="468">
        <v>126</v>
      </c>
      <c r="S34" s="468">
        <v>61</v>
      </c>
      <c r="T34" s="468">
        <v>187</v>
      </c>
      <c r="U34" s="468">
        <v>61</v>
      </c>
      <c r="V34" s="207">
        <v>248</v>
      </c>
      <c r="W34" s="303"/>
      <c r="X34" s="212">
        <v>70</v>
      </c>
      <c r="Y34" s="206">
        <v>68</v>
      </c>
      <c r="Z34" s="206">
        <v>138</v>
      </c>
      <c r="AA34" s="206">
        <v>66</v>
      </c>
      <c r="AB34" s="206">
        <v>204</v>
      </c>
      <c r="AC34" s="206">
        <v>65</v>
      </c>
      <c r="AD34" s="207">
        <v>269</v>
      </c>
      <c r="AE34" s="303"/>
      <c r="AF34" s="212">
        <v>28</v>
      </c>
      <c r="AG34" s="206">
        <v>84</v>
      </c>
      <c r="AH34" s="206">
        <v>112</v>
      </c>
      <c r="AI34" s="206">
        <v>76</v>
      </c>
      <c r="AJ34" s="206">
        <v>188</v>
      </c>
      <c r="AK34" s="206">
        <v>73</v>
      </c>
      <c r="AL34" s="207">
        <v>261</v>
      </c>
    </row>
    <row r="35" spans="1:38" x14ac:dyDescent="0.3">
      <c r="A35" s="341" t="s">
        <v>60</v>
      </c>
      <c r="B35" s="303"/>
      <c r="C35" s="303"/>
      <c r="D35" s="85">
        <v>9450</v>
      </c>
      <c r="E35" s="465">
        <f t="shared" si="0"/>
        <v>10189</v>
      </c>
      <c r="F35" s="41">
        <v>19639</v>
      </c>
      <c r="G35" s="303"/>
      <c r="H35" s="85">
        <v>7511</v>
      </c>
      <c r="I35" s="465">
        <v>6552</v>
      </c>
      <c r="J35" s="465">
        <v>14063</v>
      </c>
      <c r="K35" s="465">
        <v>8793</v>
      </c>
      <c r="L35" s="465">
        <v>22856</v>
      </c>
      <c r="M35" s="465">
        <f t="shared" si="1"/>
        <v>8129</v>
      </c>
      <c r="N35" s="41">
        <v>30985</v>
      </c>
      <c r="O35" s="303"/>
      <c r="P35" s="85">
        <v>7349</v>
      </c>
      <c r="Q35" s="465">
        <v>5559</v>
      </c>
      <c r="R35" s="465">
        <v>12908</v>
      </c>
      <c r="S35" s="465">
        <v>7934</v>
      </c>
      <c r="T35" s="465">
        <v>20842</v>
      </c>
      <c r="U35" s="465">
        <v>7610</v>
      </c>
      <c r="V35" s="41">
        <v>28452</v>
      </c>
      <c r="W35" s="303"/>
      <c r="X35" s="85">
        <v>6487</v>
      </c>
      <c r="Y35" s="40">
        <v>7068</v>
      </c>
      <c r="Z35" s="40">
        <v>13555</v>
      </c>
      <c r="AA35" s="40">
        <v>7253</v>
      </c>
      <c r="AB35" s="40">
        <v>20808</v>
      </c>
      <c r="AC35" s="40">
        <v>4420</v>
      </c>
      <c r="AD35" s="41">
        <v>25228</v>
      </c>
      <c r="AE35" s="303"/>
      <c r="AF35" s="85">
        <v>1485</v>
      </c>
      <c r="AG35" s="40">
        <v>6881</v>
      </c>
      <c r="AH35" s="40">
        <v>8366</v>
      </c>
      <c r="AI35" s="40">
        <v>6663</v>
      </c>
      <c r="AJ35" s="40">
        <v>15029</v>
      </c>
      <c r="AK35" s="40">
        <v>6427</v>
      </c>
      <c r="AL35" s="41">
        <v>21456</v>
      </c>
    </row>
    <row r="36" spans="1:38" outlineLevel="1" x14ac:dyDescent="0.3">
      <c r="A36" s="335" t="s">
        <v>61</v>
      </c>
      <c r="B36" s="303"/>
      <c r="C36" s="303"/>
      <c r="D36" s="86">
        <v>0</v>
      </c>
      <c r="E36" s="467">
        <f t="shared" si="0"/>
        <v>0</v>
      </c>
      <c r="F36" s="87"/>
      <c r="G36" s="303"/>
      <c r="H36" s="86">
        <v>0</v>
      </c>
      <c r="I36" s="467">
        <v>0</v>
      </c>
      <c r="J36" s="467">
        <v>0</v>
      </c>
      <c r="K36" s="467">
        <v>0</v>
      </c>
      <c r="L36" s="467">
        <v>0</v>
      </c>
      <c r="M36" s="467">
        <f t="shared" si="1"/>
        <v>0</v>
      </c>
      <c r="N36" s="87">
        <v>0</v>
      </c>
      <c r="O36" s="303"/>
      <c r="P36" s="86">
        <v>0</v>
      </c>
      <c r="Q36" s="467">
        <v>0</v>
      </c>
      <c r="R36" s="467">
        <v>0</v>
      </c>
      <c r="S36" s="467">
        <v>0</v>
      </c>
      <c r="T36" s="467">
        <v>0</v>
      </c>
      <c r="U36" s="467">
        <v>0</v>
      </c>
      <c r="V36" s="87">
        <v>0</v>
      </c>
      <c r="W36" s="303"/>
      <c r="X36" s="86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87">
        <v>0</v>
      </c>
      <c r="AE36" s="303"/>
      <c r="AF36" s="86">
        <v>6</v>
      </c>
      <c r="AG36" s="39">
        <v>0</v>
      </c>
      <c r="AH36" s="39">
        <v>6</v>
      </c>
      <c r="AI36" s="39">
        <v>66</v>
      </c>
      <c r="AJ36" s="39">
        <v>72</v>
      </c>
      <c r="AK36" s="39">
        <v>1</v>
      </c>
      <c r="AL36" s="87">
        <v>73</v>
      </c>
    </row>
    <row r="37" spans="1:38" outlineLevel="1" x14ac:dyDescent="0.3">
      <c r="A37" s="335" t="s">
        <v>62</v>
      </c>
      <c r="B37" s="303"/>
      <c r="C37" s="303"/>
      <c r="D37" s="86">
        <v>268</v>
      </c>
      <c r="E37" s="467">
        <f t="shared" si="0"/>
        <v>267</v>
      </c>
      <c r="F37" s="87">
        <v>535</v>
      </c>
      <c r="G37" s="303"/>
      <c r="H37" s="86">
        <v>257</v>
      </c>
      <c r="I37" s="467">
        <v>256</v>
      </c>
      <c r="J37" s="467">
        <v>513</v>
      </c>
      <c r="K37" s="467">
        <v>257</v>
      </c>
      <c r="L37" s="467">
        <v>770</v>
      </c>
      <c r="M37" s="467">
        <f t="shared" si="1"/>
        <v>265</v>
      </c>
      <c r="N37" s="87">
        <v>1035</v>
      </c>
      <c r="O37" s="303"/>
      <c r="P37" s="86">
        <v>258</v>
      </c>
      <c r="Q37" s="467">
        <v>257</v>
      </c>
      <c r="R37" s="467">
        <v>515</v>
      </c>
      <c r="S37" s="467">
        <v>256</v>
      </c>
      <c r="T37" s="467">
        <v>771</v>
      </c>
      <c r="U37" s="467">
        <v>257</v>
      </c>
      <c r="V37" s="87">
        <v>1028</v>
      </c>
      <c r="W37" s="303"/>
      <c r="X37" s="86">
        <v>254</v>
      </c>
      <c r="Y37" s="39">
        <v>256</v>
      </c>
      <c r="Z37" s="39">
        <v>510</v>
      </c>
      <c r="AA37" s="39">
        <v>257</v>
      </c>
      <c r="AB37" s="39">
        <v>767</v>
      </c>
      <c r="AC37" s="39">
        <v>258</v>
      </c>
      <c r="AD37" s="87">
        <v>1025</v>
      </c>
      <c r="AE37" s="303"/>
      <c r="AF37" s="86">
        <v>85</v>
      </c>
      <c r="AG37" s="39">
        <v>254</v>
      </c>
      <c r="AH37" s="39">
        <v>339</v>
      </c>
      <c r="AI37" s="39">
        <v>255</v>
      </c>
      <c r="AJ37" s="39">
        <v>594</v>
      </c>
      <c r="AK37" s="39">
        <v>254</v>
      </c>
      <c r="AL37" s="87">
        <v>848</v>
      </c>
    </row>
    <row r="38" spans="1:38" outlineLevel="1" x14ac:dyDescent="0.3">
      <c r="A38" s="335" t="s">
        <v>63</v>
      </c>
      <c r="B38" s="303"/>
      <c r="C38" s="303"/>
      <c r="D38" s="86">
        <v>0</v>
      </c>
      <c r="E38" s="467">
        <f t="shared" si="0"/>
        <v>0</v>
      </c>
      <c r="F38" s="87"/>
      <c r="G38" s="303"/>
      <c r="H38" s="86">
        <v>0</v>
      </c>
      <c r="I38" s="467">
        <v>0</v>
      </c>
      <c r="J38" s="467">
        <v>0</v>
      </c>
      <c r="K38" s="467">
        <v>0</v>
      </c>
      <c r="L38" s="467">
        <v>0</v>
      </c>
      <c r="M38" s="467">
        <f t="shared" si="1"/>
        <v>0</v>
      </c>
      <c r="N38" s="87">
        <v>0</v>
      </c>
      <c r="O38" s="303"/>
      <c r="P38" s="86">
        <v>0</v>
      </c>
      <c r="Q38" s="467">
        <v>0</v>
      </c>
      <c r="R38" s="467">
        <v>0</v>
      </c>
      <c r="S38" s="467">
        <v>0</v>
      </c>
      <c r="T38" s="467">
        <v>0</v>
      </c>
      <c r="U38" s="467">
        <v>0</v>
      </c>
      <c r="V38" s="87">
        <v>0</v>
      </c>
      <c r="W38" s="303"/>
      <c r="X38" s="86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87">
        <v>0</v>
      </c>
      <c r="AE38" s="303"/>
      <c r="AF38" s="86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87">
        <v>0</v>
      </c>
    </row>
    <row r="39" spans="1:38" outlineLevel="1" x14ac:dyDescent="0.3">
      <c r="A39" s="335" t="s">
        <v>64</v>
      </c>
      <c r="B39" s="303"/>
      <c r="C39" s="303"/>
      <c r="D39" s="86">
        <v>0</v>
      </c>
      <c r="E39" s="467">
        <f t="shared" si="0"/>
        <v>0</v>
      </c>
      <c r="F39" s="87"/>
      <c r="G39" s="303"/>
      <c r="H39" s="86">
        <v>0</v>
      </c>
      <c r="I39" s="467">
        <v>0</v>
      </c>
      <c r="J39" s="467">
        <v>0</v>
      </c>
      <c r="K39" s="467">
        <v>0</v>
      </c>
      <c r="L39" s="467">
        <v>0</v>
      </c>
      <c r="M39" s="467">
        <f t="shared" si="1"/>
        <v>0</v>
      </c>
      <c r="N39" s="87">
        <v>0</v>
      </c>
      <c r="O39" s="303"/>
      <c r="P39" s="86">
        <v>0</v>
      </c>
      <c r="Q39" s="467">
        <v>0</v>
      </c>
      <c r="R39" s="467">
        <v>0</v>
      </c>
      <c r="S39" s="467">
        <v>0</v>
      </c>
      <c r="T39" s="467">
        <v>0</v>
      </c>
      <c r="U39" s="467">
        <v>0</v>
      </c>
      <c r="V39" s="87">
        <v>0</v>
      </c>
      <c r="W39" s="303"/>
      <c r="X39" s="86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87">
        <v>0</v>
      </c>
      <c r="AE39" s="303"/>
      <c r="AF39" s="86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87">
        <v>0</v>
      </c>
    </row>
    <row r="40" spans="1:38" outlineLevel="1" x14ac:dyDescent="0.3">
      <c r="A40" s="335" t="s">
        <v>65</v>
      </c>
      <c r="B40" s="303"/>
      <c r="C40" s="303"/>
      <c r="D40" s="86">
        <v>216</v>
      </c>
      <c r="E40" s="467">
        <f t="shared" si="0"/>
        <v>0</v>
      </c>
      <c r="F40" s="87">
        <v>216</v>
      </c>
      <c r="G40" s="303"/>
      <c r="H40" s="86">
        <v>0</v>
      </c>
      <c r="I40" s="467">
        <v>0</v>
      </c>
      <c r="J40" s="467">
        <v>0</v>
      </c>
      <c r="K40" s="467">
        <v>0</v>
      </c>
      <c r="L40" s="467">
        <v>0</v>
      </c>
      <c r="M40" s="467">
        <f t="shared" si="1"/>
        <v>444</v>
      </c>
      <c r="N40" s="87">
        <v>444</v>
      </c>
      <c r="O40" s="303"/>
      <c r="P40" s="86">
        <v>0</v>
      </c>
      <c r="Q40" s="467">
        <v>0</v>
      </c>
      <c r="R40" s="467">
        <v>0</v>
      </c>
      <c r="S40" s="467">
        <v>273</v>
      </c>
      <c r="T40" s="467">
        <v>273</v>
      </c>
      <c r="U40" s="467">
        <v>0</v>
      </c>
      <c r="V40" s="87">
        <v>273</v>
      </c>
      <c r="W40" s="303"/>
      <c r="X40" s="86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87">
        <v>0</v>
      </c>
      <c r="AE40" s="303"/>
      <c r="AF40" s="86">
        <v>1552</v>
      </c>
      <c r="AG40" s="39">
        <v>0</v>
      </c>
      <c r="AH40" s="39">
        <v>1552</v>
      </c>
      <c r="AI40" s="39">
        <v>0</v>
      </c>
      <c r="AJ40" s="39">
        <v>1552</v>
      </c>
      <c r="AK40" s="39">
        <v>0</v>
      </c>
      <c r="AL40" s="87">
        <v>1552</v>
      </c>
    </row>
    <row r="41" spans="1:38" outlineLevel="1" x14ac:dyDescent="0.3">
      <c r="A41" s="335" t="s">
        <v>66</v>
      </c>
      <c r="B41" s="303"/>
      <c r="C41" s="303"/>
      <c r="D41" s="86">
        <v>0</v>
      </c>
      <c r="E41" s="467">
        <f t="shared" si="0"/>
        <v>0</v>
      </c>
      <c r="F41" s="87"/>
      <c r="G41" s="303"/>
      <c r="H41" s="86">
        <v>0</v>
      </c>
      <c r="I41" s="467">
        <v>0</v>
      </c>
      <c r="J41" s="467">
        <v>0</v>
      </c>
      <c r="K41" s="467">
        <v>0</v>
      </c>
      <c r="L41" s="467">
        <v>0</v>
      </c>
      <c r="M41" s="467">
        <f t="shared" si="1"/>
        <v>0</v>
      </c>
      <c r="N41" s="87">
        <v>0</v>
      </c>
      <c r="O41" s="303"/>
      <c r="P41" s="86">
        <v>0</v>
      </c>
      <c r="Q41" s="467">
        <v>0</v>
      </c>
      <c r="R41" s="467">
        <v>0</v>
      </c>
      <c r="S41" s="467">
        <v>0</v>
      </c>
      <c r="T41" s="467">
        <v>0</v>
      </c>
      <c r="U41" s="467">
        <v>0</v>
      </c>
      <c r="V41" s="87">
        <v>0</v>
      </c>
      <c r="W41" s="303"/>
      <c r="X41" s="86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87">
        <v>0</v>
      </c>
      <c r="AE41" s="303"/>
      <c r="AF41" s="86">
        <v>281</v>
      </c>
      <c r="AG41" s="39">
        <v>-281</v>
      </c>
      <c r="AH41" s="39">
        <v>0</v>
      </c>
      <c r="AI41" s="39">
        <v>0</v>
      </c>
      <c r="AJ41" s="39">
        <v>0</v>
      </c>
      <c r="AK41" s="39">
        <v>0</v>
      </c>
      <c r="AL41" s="87">
        <v>0</v>
      </c>
    </row>
    <row r="42" spans="1:38" outlineLevel="1" x14ac:dyDescent="0.3">
      <c r="A42" s="335" t="s">
        <v>89</v>
      </c>
      <c r="B42" s="303"/>
      <c r="C42" s="303"/>
      <c r="D42" s="86">
        <v>0</v>
      </c>
      <c r="E42" s="467">
        <f t="shared" si="0"/>
        <v>0</v>
      </c>
      <c r="F42" s="87">
        <v>0</v>
      </c>
      <c r="G42" s="303"/>
      <c r="H42" s="86">
        <v>0</v>
      </c>
      <c r="I42" s="467">
        <v>0</v>
      </c>
      <c r="J42" s="467">
        <v>0</v>
      </c>
      <c r="K42" s="467">
        <v>0</v>
      </c>
      <c r="L42" s="467">
        <v>0</v>
      </c>
      <c r="M42" s="467">
        <f t="shared" si="1"/>
        <v>0</v>
      </c>
      <c r="N42" s="87">
        <v>0</v>
      </c>
      <c r="O42" s="303"/>
      <c r="P42" s="86">
        <v>0</v>
      </c>
      <c r="Q42" s="467">
        <v>0</v>
      </c>
      <c r="R42" s="467">
        <v>0</v>
      </c>
      <c r="S42" s="467">
        <v>0</v>
      </c>
      <c r="T42" s="467">
        <v>0</v>
      </c>
      <c r="U42" s="467">
        <v>0</v>
      </c>
      <c r="V42" s="87">
        <v>0</v>
      </c>
      <c r="W42" s="303"/>
      <c r="X42" s="86">
        <v>281</v>
      </c>
      <c r="Y42" s="39">
        <v>0</v>
      </c>
      <c r="Z42" s="39">
        <v>281</v>
      </c>
      <c r="AA42" s="39">
        <v>0</v>
      </c>
      <c r="AB42" s="39">
        <v>281</v>
      </c>
      <c r="AC42" s="39">
        <v>0</v>
      </c>
      <c r="AD42" s="87">
        <v>281</v>
      </c>
      <c r="AE42" s="303"/>
      <c r="AF42" s="86">
        <v>0</v>
      </c>
      <c r="AG42" s="39">
        <v>844</v>
      </c>
      <c r="AH42" s="39">
        <v>844</v>
      </c>
      <c r="AI42" s="39">
        <v>562</v>
      </c>
      <c r="AJ42" s="39">
        <v>1406</v>
      </c>
      <c r="AK42" s="39">
        <v>563</v>
      </c>
      <c r="AL42" s="87">
        <v>1969</v>
      </c>
    </row>
    <row r="43" spans="1:38" outlineLevel="1" x14ac:dyDescent="0.3">
      <c r="A43" s="335" t="s">
        <v>14</v>
      </c>
      <c r="B43" s="303"/>
      <c r="C43" s="303"/>
      <c r="D43" s="86"/>
      <c r="E43" s="467"/>
      <c r="F43" s="87"/>
      <c r="G43" s="303"/>
      <c r="H43" s="86"/>
      <c r="I43" s="467"/>
      <c r="J43" s="467"/>
      <c r="K43" s="467"/>
      <c r="L43" s="467"/>
      <c r="M43" s="467"/>
      <c r="N43" s="87"/>
      <c r="O43" s="303"/>
      <c r="P43" s="86"/>
      <c r="Q43" s="467"/>
      <c r="R43" s="467"/>
      <c r="S43" s="467"/>
      <c r="T43" s="467"/>
      <c r="U43" s="467"/>
      <c r="V43" s="87"/>
      <c r="W43" s="303"/>
      <c r="X43" s="86"/>
      <c r="Y43" s="39"/>
      <c r="Z43" s="39"/>
      <c r="AA43" s="39"/>
      <c r="AB43" s="39"/>
      <c r="AC43" s="39"/>
      <c r="AD43" s="87"/>
      <c r="AE43" s="303"/>
      <c r="AF43" s="86"/>
      <c r="AG43" s="39"/>
      <c r="AH43" s="39"/>
      <c r="AI43" s="39"/>
      <c r="AJ43" s="39"/>
      <c r="AK43" s="39"/>
      <c r="AL43" s="87"/>
    </row>
    <row r="44" spans="1:38" ht="16.2" outlineLevel="1" x14ac:dyDescent="0.45">
      <c r="A44" s="335" t="s">
        <v>36</v>
      </c>
      <c r="B44" s="303"/>
      <c r="C44" s="303"/>
      <c r="D44" s="301">
        <v>312</v>
      </c>
      <c r="E44" s="474">
        <f t="shared" si="0"/>
        <v>-203</v>
      </c>
      <c r="F44" s="302">
        <v>109</v>
      </c>
      <c r="G44" s="303"/>
      <c r="H44" s="301">
        <v>-264</v>
      </c>
      <c r="I44" s="474">
        <v>131</v>
      </c>
      <c r="J44" s="474">
        <v>-133</v>
      </c>
      <c r="K44" s="474">
        <v>-266</v>
      </c>
      <c r="L44" s="474">
        <v>-399</v>
      </c>
      <c r="M44" s="474">
        <f t="shared" si="1"/>
        <v>76</v>
      </c>
      <c r="N44" s="302">
        <v>-323</v>
      </c>
      <c r="O44" s="303"/>
      <c r="P44" s="301">
        <v>-790</v>
      </c>
      <c r="Q44" s="474">
        <v>223</v>
      </c>
      <c r="R44" s="474">
        <v>-567</v>
      </c>
      <c r="S44" s="474">
        <v>129</v>
      </c>
      <c r="T44" s="474">
        <v>-438</v>
      </c>
      <c r="U44" s="474">
        <v>400</v>
      </c>
      <c r="V44" s="302">
        <v>-38</v>
      </c>
      <c r="W44" s="485"/>
      <c r="X44" s="301">
        <v>16</v>
      </c>
      <c r="Y44" s="300">
        <v>309</v>
      </c>
      <c r="Z44" s="300">
        <v>325</v>
      </c>
      <c r="AA44" s="300">
        <v>-69</v>
      </c>
      <c r="AB44" s="300">
        <v>256</v>
      </c>
      <c r="AC44" s="300">
        <v>991</v>
      </c>
      <c r="AD44" s="302">
        <v>1247</v>
      </c>
      <c r="AE44" s="303"/>
      <c r="AF44" s="357">
        <v>0</v>
      </c>
      <c r="AG44" s="358">
        <v>0</v>
      </c>
      <c r="AH44" s="358">
        <v>0</v>
      </c>
      <c r="AI44" s="358">
        <v>0</v>
      </c>
      <c r="AJ44" s="358">
        <v>0</v>
      </c>
      <c r="AK44" s="358">
        <v>0</v>
      </c>
      <c r="AL44" s="359">
        <v>0</v>
      </c>
    </row>
    <row r="45" spans="1:38" x14ac:dyDescent="0.3">
      <c r="A45" s="341" t="s">
        <v>68</v>
      </c>
      <c r="B45" s="303"/>
      <c r="C45" s="303"/>
      <c r="D45" s="85">
        <v>10246</v>
      </c>
      <c r="E45" s="465">
        <f t="shared" si="0"/>
        <v>10253</v>
      </c>
      <c r="F45" s="41">
        <v>20499</v>
      </c>
      <c r="G45" s="303"/>
      <c r="H45" s="85">
        <v>7504</v>
      </c>
      <c r="I45" s="465">
        <v>6939</v>
      </c>
      <c r="J45" s="465">
        <v>14443</v>
      </c>
      <c r="K45" s="465">
        <v>8784</v>
      </c>
      <c r="L45" s="465">
        <v>23227</v>
      </c>
      <c r="M45" s="465">
        <v>8914</v>
      </c>
      <c r="N45" s="41">
        <v>32141</v>
      </c>
      <c r="O45" s="303"/>
      <c r="P45" s="85">
        <v>6817</v>
      </c>
      <c r="Q45" s="465">
        <v>6039</v>
      </c>
      <c r="R45" s="465">
        <v>12856</v>
      </c>
      <c r="S45" s="465">
        <v>8592</v>
      </c>
      <c r="T45" s="465">
        <v>21448</v>
      </c>
      <c r="U45" s="465">
        <v>8267</v>
      </c>
      <c r="V45" s="41">
        <v>29715</v>
      </c>
      <c r="W45" s="303"/>
      <c r="X45" s="85">
        <v>7038</v>
      </c>
      <c r="Y45" s="40">
        <v>7633</v>
      </c>
      <c r="Z45" s="40">
        <v>14671</v>
      </c>
      <c r="AA45" s="40">
        <v>7441</v>
      </c>
      <c r="AB45" s="40">
        <v>22112</v>
      </c>
      <c r="AC45" s="40">
        <v>5669</v>
      </c>
      <c r="AD45" s="41">
        <v>27781</v>
      </c>
      <c r="AE45" s="303"/>
      <c r="AF45" s="85">
        <v>3409</v>
      </c>
      <c r="AG45" s="40">
        <v>7698</v>
      </c>
      <c r="AH45" s="40">
        <v>11107</v>
      </c>
      <c r="AI45" s="40">
        <v>7546</v>
      </c>
      <c r="AJ45" s="40">
        <v>18653</v>
      </c>
      <c r="AK45" s="40">
        <v>7245</v>
      </c>
      <c r="AL45" s="41">
        <v>25898</v>
      </c>
    </row>
    <row r="46" spans="1:38" x14ac:dyDescent="0.3">
      <c r="A46" s="335"/>
      <c r="B46" s="303"/>
      <c r="C46" s="303"/>
      <c r="D46" s="85"/>
      <c r="E46" s="465"/>
      <c r="F46" s="41"/>
      <c r="G46" s="303"/>
      <c r="H46" s="85"/>
      <c r="I46" s="465"/>
      <c r="J46" s="465"/>
      <c r="K46" s="465"/>
      <c r="L46" s="465"/>
      <c r="M46" s="465"/>
      <c r="N46" s="41"/>
      <c r="O46" s="303"/>
      <c r="P46" s="85"/>
      <c r="Q46" s="465"/>
      <c r="R46" s="465"/>
      <c r="S46" s="465"/>
      <c r="T46" s="465"/>
      <c r="U46" s="465"/>
      <c r="V46" s="41"/>
      <c r="W46" s="303"/>
      <c r="X46" s="85"/>
      <c r="Y46" s="465"/>
      <c r="Z46" s="465"/>
      <c r="AA46" s="465"/>
      <c r="AB46" s="465"/>
      <c r="AC46" s="465"/>
      <c r="AD46" s="41"/>
      <c r="AE46" s="303"/>
      <c r="AF46" s="85"/>
      <c r="AG46" s="465"/>
      <c r="AH46" s="465"/>
      <c r="AI46" s="465"/>
      <c r="AJ46" s="465"/>
      <c r="AK46" s="465"/>
      <c r="AL46" s="41"/>
    </row>
    <row r="47" spans="1:38" x14ac:dyDescent="0.3">
      <c r="A47" s="341" t="s">
        <v>27</v>
      </c>
      <c r="B47" s="303"/>
      <c r="C47" s="303"/>
      <c r="D47" s="85">
        <v>346464</v>
      </c>
      <c r="E47" s="465">
        <v>344013</v>
      </c>
      <c r="F47" s="41"/>
      <c r="G47" s="303"/>
      <c r="H47" s="85">
        <v>272697</v>
      </c>
      <c r="I47" s="465">
        <v>271257</v>
      </c>
      <c r="J47" s="465"/>
      <c r="K47" s="465">
        <v>268015</v>
      </c>
      <c r="L47" s="465"/>
      <c r="M47" s="465">
        <v>334837</v>
      </c>
      <c r="N47" s="41"/>
      <c r="O47" s="303"/>
      <c r="P47" s="85">
        <v>251168</v>
      </c>
      <c r="Q47" s="465">
        <v>257885</v>
      </c>
      <c r="R47" s="460"/>
      <c r="S47" s="465">
        <v>264323</v>
      </c>
      <c r="T47" s="460"/>
      <c r="U47" s="465">
        <v>274203</v>
      </c>
      <c r="V47" s="348"/>
      <c r="W47" s="303"/>
      <c r="X47" s="85">
        <v>262965</v>
      </c>
      <c r="Y47" s="40">
        <v>259441</v>
      </c>
      <c r="Z47" s="40"/>
      <c r="AA47" s="40">
        <v>261025</v>
      </c>
      <c r="AB47" s="303"/>
      <c r="AC47" s="40">
        <v>253741</v>
      </c>
      <c r="AD47" s="348"/>
      <c r="AE47" s="303"/>
      <c r="AF47" s="85">
        <v>257704</v>
      </c>
      <c r="AG47" s="40">
        <v>255672</v>
      </c>
      <c r="AH47" s="40"/>
      <c r="AI47" s="40">
        <v>257757</v>
      </c>
      <c r="AJ47" s="303"/>
      <c r="AK47" s="40">
        <v>252035</v>
      </c>
      <c r="AL47" s="348"/>
    </row>
    <row r="48" spans="1:38" x14ac:dyDescent="0.3">
      <c r="A48" s="341"/>
      <c r="B48" s="303"/>
      <c r="C48" s="303"/>
      <c r="D48" s="85"/>
      <c r="E48" s="465"/>
      <c r="F48" s="41"/>
      <c r="G48" s="303"/>
      <c r="H48" s="85"/>
      <c r="I48" s="465"/>
      <c r="J48" s="465"/>
      <c r="K48" s="465"/>
      <c r="L48" s="465"/>
      <c r="M48" s="465"/>
      <c r="N48" s="41"/>
      <c r="O48" s="303"/>
      <c r="P48" s="85"/>
      <c r="Q48" s="465"/>
      <c r="R48" s="460"/>
      <c r="S48" s="465"/>
      <c r="T48" s="460"/>
      <c r="U48" s="460"/>
      <c r="V48" s="348"/>
      <c r="W48" s="303"/>
      <c r="X48" s="85"/>
      <c r="Y48" s="40"/>
      <c r="Z48" s="40"/>
      <c r="AA48" s="40"/>
      <c r="AB48" s="303"/>
      <c r="AC48" s="40"/>
      <c r="AD48" s="348"/>
      <c r="AE48" s="303"/>
      <c r="AF48" s="85"/>
      <c r="AG48" s="40"/>
      <c r="AH48" s="40"/>
      <c r="AI48" s="40"/>
      <c r="AJ48" s="303"/>
      <c r="AK48" s="40"/>
      <c r="AL48" s="348"/>
    </row>
    <row r="49" spans="1:16381" outlineLevel="1" x14ac:dyDescent="0.3">
      <c r="A49" s="335" t="s">
        <v>28</v>
      </c>
      <c r="B49" s="303"/>
      <c r="C49" s="303"/>
      <c r="D49" s="86">
        <v>138236</v>
      </c>
      <c r="E49" s="467">
        <v>136650</v>
      </c>
      <c r="F49" s="87"/>
      <c r="G49" s="303"/>
      <c r="H49" s="86">
        <v>86119</v>
      </c>
      <c r="I49" s="467">
        <v>83180</v>
      </c>
      <c r="J49" s="467"/>
      <c r="K49" s="467">
        <v>76745</v>
      </c>
      <c r="L49" s="467"/>
      <c r="M49" s="467">
        <v>132261</v>
      </c>
      <c r="N49" s="87"/>
      <c r="O49" s="303"/>
      <c r="P49" s="86">
        <v>85819</v>
      </c>
      <c r="Q49" s="467">
        <v>92415</v>
      </c>
      <c r="R49" s="460"/>
      <c r="S49" s="467">
        <v>87502</v>
      </c>
      <c r="T49" s="460"/>
      <c r="U49" s="467">
        <v>90095</v>
      </c>
      <c r="V49" s="348"/>
      <c r="W49" s="303"/>
      <c r="X49" s="86">
        <v>102337</v>
      </c>
      <c r="Y49" s="39">
        <v>98927</v>
      </c>
      <c r="Z49" s="39"/>
      <c r="AA49" s="39">
        <v>95932</v>
      </c>
      <c r="AB49" s="303"/>
      <c r="AC49" s="39">
        <v>88268</v>
      </c>
      <c r="AD49" s="348"/>
      <c r="AE49" s="303"/>
      <c r="AF49" s="86">
        <v>112000</v>
      </c>
      <c r="AG49" s="39">
        <v>108667</v>
      </c>
      <c r="AH49" s="39"/>
      <c r="AI49" s="39">
        <v>106996</v>
      </c>
      <c r="AJ49" s="303"/>
      <c r="AK49" s="39">
        <v>101967</v>
      </c>
      <c r="AL49" s="348"/>
    </row>
    <row r="50" spans="1:16381" ht="16.2" outlineLevel="1" x14ac:dyDescent="0.45">
      <c r="A50" s="335" t="s">
        <v>30</v>
      </c>
      <c r="B50" s="303"/>
      <c r="C50" s="303"/>
      <c r="D50" s="301">
        <v>45134</v>
      </c>
      <c r="E50" s="474">
        <v>41544</v>
      </c>
      <c r="F50" s="302"/>
      <c r="G50" s="303"/>
      <c r="H50" s="301">
        <v>31697</v>
      </c>
      <c r="I50" s="474">
        <v>31222</v>
      </c>
      <c r="J50" s="474"/>
      <c r="K50" s="474">
        <v>32686</v>
      </c>
      <c r="L50" s="474"/>
      <c r="M50" s="474">
        <v>41912</v>
      </c>
      <c r="N50" s="302"/>
      <c r="O50" s="303"/>
      <c r="P50" s="301">
        <v>19135</v>
      </c>
      <c r="Q50" s="474">
        <v>18100</v>
      </c>
      <c r="R50" s="460"/>
      <c r="S50" s="474">
        <v>27029</v>
      </c>
      <c r="T50" s="460"/>
      <c r="U50" s="474">
        <v>31471</v>
      </c>
      <c r="V50" s="348"/>
      <c r="W50" s="303"/>
      <c r="X50" s="301">
        <v>18091</v>
      </c>
      <c r="Y50" s="300">
        <v>16310</v>
      </c>
      <c r="Z50" s="300"/>
      <c r="AA50" s="300">
        <v>19266</v>
      </c>
      <c r="AB50" s="303"/>
      <c r="AC50" s="300">
        <v>19671</v>
      </c>
      <c r="AD50" s="348"/>
      <c r="AE50" s="303"/>
      <c r="AF50" s="301">
        <v>6291</v>
      </c>
      <c r="AG50" s="300">
        <v>6917</v>
      </c>
      <c r="AH50" s="300"/>
      <c r="AI50" s="300">
        <v>9485</v>
      </c>
      <c r="AJ50" s="303"/>
      <c r="AK50" s="300">
        <v>8340</v>
      </c>
      <c r="AL50" s="348"/>
    </row>
    <row r="51" spans="1:16381" x14ac:dyDescent="0.3">
      <c r="A51" s="341" t="s">
        <v>31</v>
      </c>
      <c r="B51" s="303"/>
      <c r="C51" s="303"/>
      <c r="D51" s="85">
        <v>183370</v>
      </c>
      <c r="E51" s="465">
        <v>178194</v>
      </c>
      <c r="F51" s="41"/>
      <c r="G51" s="303"/>
      <c r="H51" s="85">
        <v>117816</v>
      </c>
      <c r="I51" s="465">
        <v>114402</v>
      </c>
      <c r="J51" s="465"/>
      <c r="K51" s="465">
        <v>109431</v>
      </c>
      <c r="L51" s="465"/>
      <c r="M51" s="465">
        <v>174173</v>
      </c>
      <c r="N51" s="41"/>
      <c r="O51" s="303"/>
      <c r="P51" s="85">
        <v>104954</v>
      </c>
      <c r="Q51" s="465">
        <v>110515</v>
      </c>
      <c r="R51" s="460"/>
      <c r="S51" s="465">
        <v>114531</v>
      </c>
      <c r="T51" s="460"/>
      <c r="U51" s="465">
        <v>121566</v>
      </c>
      <c r="V51" s="348"/>
      <c r="W51" s="303"/>
      <c r="X51" s="85">
        <v>120428</v>
      </c>
      <c r="Y51" s="40">
        <v>115237</v>
      </c>
      <c r="Z51" s="40"/>
      <c r="AA51" s="40">
        <v>115198</v>
      </c>
      <c r="AB51" s="303"/>
      <c r="AC51" s="40">
        <v>107939</v>
      </c>
      <c r="AD51" s="348"/>
      <c r="AE51" s="303"/>
      <c r="AF51" s="85">
        <v>118291</v>
      </c>
      <c r="AG51" s="40">
        <v>115584</v>
      </c>
      <c r="AH51" s="40"/>
      <c r="AI51" s="40">
        <v>116481</v>
      </c>
      <c r="AJ51" s="303"/>
      <c r="AK51" s="40">
        <v>110307</v>
      </c>
      <c r="AL51" s="348"/>
    </row>
    <row r="52" spans="1:16381" x14ac:dyDescent="0.3">
      <c r="A52" s="341"/>
      <c r="B52" s="303"/>
      <c r="C52" s="303"/>
      <c r="D52" s="85"/>
      <c r="E52" s="465"/>
      <c r="F52" s="41"/>
      <c r="G52" s="303"/>
      <c r="H52" s="85"/>
      <c r="I52" s="465"/>
      <c r="J52" s="465"/>
      <c r="K52" s="465"/>
      <c r="L52" s="465"/>
      <c r="M52" s="465"/>
      <c r="N52" s="41"/>
      <c r="O52" s="303"/>
      <c r="P52" s="85"/>
      <c r="Q52" s="465"/>
      <c r="R52" s="460"/>
      <c r="S52" s="465"/>
      <c r="T52" s="460"/>
      <c r="U52" s="460"/>
      <c r="V52" s="348"/>
      <c r="W52" s="303"/>
      <c r="X52" s="85"/>
      <c r="Y52" s="40"/>
      <c r="Z52" s="40"/>
      <c r="AA52" s="40"/>
      <c r="AB52" s="303"/>
      <c r="AC52" s="40"/>
      <c r="AD52" s="348"/>
      <c r="AE52" s="303"/>
      <c r="AF52" s="85"/>
      <c r="AG52" s="40"/>
      <c r="AH52" s="40"/>
      <c r="AI52" s="40"/>
      <c r="AJ52" s="303"/>
      <c r="AK52" s="40"/>
      <c r="AL52" s="348"/>
    </row>
    <row r="53" spans="1:16381" x14ac:dyDescent="0.3">
      <c r="A53" s="341" t="s">
        <v>39</v>
      </c>
      <c r="B53" s="303"/>
      <c r="C53" s="303"/>
      <c r="D53" s="85">
        <v>163094</v>
      </c>
      <c r="E53" s="465">
        <v>165819</v>
      </c>
      <c r="F53" s="41"/>
      <c r="G53" s="303"/>
      <c r="H53" s="85">
        <v>154881</v>
      </c>
      <c r="I53" s="465">
        <v>156855</v>
      </c>
      <c r="J53" s="465"/>
      <c r="K53" s="465">
        <v>158584</v>
      </c>
      <c r="L53" s="465"/>
      <c r="M53" s="465">
        <v>160664</v>
      </c>
      <c r="N53" s="41"/>
      <c r="O53" s="303"/>
      <c r="P53" s="85">
        <v>146214</v>
      </c>
      <c r="Q53" s="465">
        <v>147370</v>
      </c>
      <c r="R53" s="460"/>
      <c r="S53" s="465">
        <v>149792</v>
      </c>
      <c r="T53" s="460"/>
      <c r="U53" s="465">
        <v>152637</v>
      </c>
      <c r="V53" s="348"/>
      <c r="W53" s="303"/>
      <c r="X53" s="85">
        <v>142537</v>
      </c>
      <c r="Y53" s="40">
        <v>144204</v>
      </c>
      <c r="Z53" s="40"/>
      <c r="AA53" s="40">
        <v>145827</v>
      </c>
      <c r="AB53" s="303"/>
      <c r="AC53" s="40">
        <v>145802</v>
      </c>
      <c r="AD53" s="348"/>
      <c r="AE53" s="303"/>
      <c r="AF53" s="85">
        <v>139413</v>
      </c>
      <c r="AG53" s="40">
        <v>140088</v>
      </c>
      <c r="AH53" s="40"/>
      <c r="AI53" s="40">
        <v>141276</v>
      </c>
      <c r="AJ53" s="303"/>
      <c r="AK53" s="40">
        <v>141728</v>
      </c>
      <c r="AL53" s="348"/>
    </row>
    <row r="54" spans="1:16381" x14ac:dyDescent="0.3">
      <c r="A54" s="335"/>
      <c r="B54" s="303"/>
      <c r="C54" s="303"/>
      <c r="D54" s="85"/>
      <c r="E54" s="465"/>
      <c r="F54" s="41"/>
      <c r="G54" s="303"/>
      <c r="H54" s="85"/>
      <c r="I54" s="465"/>
      <c r="J54" s="465"/>
      <c r="K54" s="465"/>
      <c r="L54" s="465"/>
      <c r="M54" s="465"/>
      <c r="N54" s="41"/>
      <c r="O54" s="303"/>
      <c r="P54" s="85"/>
      <c r="Q54" s="460"/>
      <c r="R54" s="460"/>
      <c r="S54" s="460"/>
      <c r="T54" s="460"/>
      <c r="U54" s="460"/>
      <c r="V54" s="348"/>
      <c r="W54" s="303"/>
      <c r="X54" s="85"/>
      <c r="Y54" s="40"/>
      <c r="Z54" s="40"/>
      <c r="AA54" s="40"/>
      <c r="AB54" s="303"/>
      <c r="AC54" s="303"/>
      <c r="AD54" s="348"/>
      <c r="AE54" s="303"/>
      <c r="AF54" s="85"/>
      <c r="AG54" s="40"/>
      <c r="AH54" s="40"/>
      <c r="AI54" s="40"/>
      <c r="AJ54" s="303"/>
      <c r="AK54" s="303"/>
      <c r="AL54" s="348"/>
    </row>
    <row r="55" spans="1:16381" x14ac:dyDescent="0.3">
      <c r="A55" s="341" t="s">
        <v>69</v>
      </c>
      <c r="B55" s="303"/>
      <c r="C55" s="303"/>
      <c r="D55" s="85">
        <v>633</v>
      </c>
      <c r="E55" s="465">
        <f>F55-D55</f>
        <v>857</v>
      </c>
      <c r="F55" s="41">
        <v>1490</v>
      </c>
      <c r="G55" s="303"/>
      <c r="H55" s="85">
        <v>582</v>
      </c>
      <c r="I55" s="465">
        <v>671</v>
      </c>
      <c r="J55" s="465">
        <v>1253</v>
      </c>
      <c r="K55" s="465">
        <v>859</v>
      </c>
      <c r="L55" s="465">
        <v>2112</v>
      </c>
      <c r="M55" s="465">
        <f>N55-L55</f>
        <v>689</v>
      </c>
      <c r="N55" s="41">
        <v>2801</v>
      </c>
      <c r="O55" s="303"/>
      <c r="P55" s="85">
        <v>526</v>
      </c>
      <c r="Q55" s="465">
        <v>449</v>
      </c>
      <c r="R55" s="475">
        <v>975</v>
      </c>
      <c r="S55" s="465">
        <v>543</v>
      </c>
      <c r="T55" s="475">
        <v>1518</v>
      </c>
      <c r="U55" s="475">
        <v>769</v>
      </c>
      <c r="V55" s="365">
        <v>2287</v>
      </c>
      <c r="W55" s="303"/>
      <c r="X55" s="85">
        <v>498</v>
      </c>
      <c r="Y55" s="40">
        <v>438</v>
      </c>
      <c r="Z55" s="40">
        <v>936</v>
      </c>
      <c r="AA55" s="40">
        <v>451</v>
      </c>
      <c r="AB55" s="373">
        <v>1387</v>
      </c>
      <c r="AC55" s="40">
        <v>359</v>
      </c>
      <c r="AD55" s="365">
        <v>1746</v>
      </c>
      <c r="AE55" s="303"/>
      <c r="AF55" s="85">
        <v>398</v>
      </c>
      <c r="AG55" s="40">
        <v>542</v>
      </c>
      <c r="AH55" s="40">
        <v>940</v>
      </c>
      <c r="AI55" s="40">
        <v>515</v>
      </c>
      <c r="AJ55" s="373">
        <v>1455</v>
      </c>
      <c r="AK55" s="40">
        <v>340</v>
      </c>
      <c r="AL55" s="365">
        <v>1795</v>
      </c>
    </row>
    <row r="56" spans="1:16381" ht="11.25" customHeight="1" x14ac:dyDescent="0.3">
      <c r="A56" s="341"/>
      <c r="B56" s="303"/>
      <c r="C56" s="303"/>
      <c r="D56" s="85"/>
      <c r="E56" s="465"/>
      <c r="F56" s="41"/>
      <c r="G56" s="303"/>
      <c r="H56" s="85"/>
      <c r="I56" s="465"/>
      <c r="J56" s="465"/>
      <c r="K56" s="465"/>
      <c r="L56" s="465"/>
      <c r="M56" s="465"/>
      <c r="N56" s="41"/>
      <c r="O56" s="303"/>
      <c r="P56" s="85"/>
      <c r="Q56" s="465"/>
      <c r="R56" s="475"/>
      <c r="S56" s="475"/>
      <c r="T56" s="475"/>
      <c r="U56" s="475"/>
      <c r="V56" s="365"/>
      <c r="W56" s="303"/>
      <c r="X56" s="85"/>
      <c r="Y56" s="40"/>
      <c r="Z56" s="40"/>
      <c r="AA56" s="40"/>
      <c r="AB56" s="373"/>
      <c r="AC56" s="40"/>
      <c r="AD56" s="365"/>
      <c r="AE56" s="303"/>
      <c r="AF56" s="85"/>
      <c r="AG56" s="40"/>
      <c r="AH56" s="40"/>
      <c r="AI56" s="40"/>
      <c r="AJ56" s="373"/>
      <c r="AK56" s="40"/>
      <c r="AL56" s="365"/>
    </row>
    <row r="57" spans="1:16381" x14ac:dyDescent="0.3">
      <c r="A57" s="457" t="s">
        <v>217</v>
      </c>
      <c r="B57" s="303"/>
      <c r="C57" s="303"/>
      <c r="D57" s="85">
        <v>0</v>
      </c>
      <c r="E57" s="465"/>
      <c r="F57" s="41"/>
      <c r="G57" s="303"/>
      <c r="H57" s="85">
        <v>0</v>
      </c>
      <c r="I57" s="465">
        <v>0</v>
      </c>
      <c r="J57" s="465">
        <v>0</v>
      </c>
      <c r="K57" s="465">
        <v>0</v>
      </c>
      <c r="L57" s="465">
        <v>0</v>
      </c>
      <c r="M57" s="475">
        <v>0</v>
      </c>
      <c r="N57" s="365">
        <v>0</v>
      </c>
      <c r="O57" s="303"/>
      <c r="P57" s="85">
        <v>0</v>
      </c>
      <c r="Q57" s="465">
        <v>0</v>
      </c>
      <c r="R57" s="475">
        <v>0</v>
      </c>
      <c r="S57" s="475">
        <v>0</v>
      </c>
      <c r="T57" s="475">
        <v>0</v>
      </c>
      <c r="U57" s="475">
        <v>0</v>
      </c>
      <c r="V57" s="365">
        <v>0</v>
      </c>
      <c r="W57" s="303"/>
      <c r="X57" s="85">
        <v>514</v>
      </c>
      <c r="Y57" s="40">
        <v>952</v>
      </c>
      <c r="Z57" s="40">
        <v>1466</v>
      </c>
      <c r="AA57" s="40">
        <v>312</v>
      </c>
      <c r="AB57" s="373">
        <v>1778</v>
      </c>
      <c r="AC57" s="40">
        <v>222</v>
      </c>
      <c r="AD57" s="365">
        <v>2000</v>
      </c>
      <c r="AE57" s="303"/>
      <c r="AF57" s="85">
        <v>0</v>
      </c>
      <c r="AG57" s="40">
        <v>0</v>
      </c>
      <c r="AH57" s="40">
        <v>0</v>
      </c>
      <c r="AI57" s="40">
        <v>0</v>
      </c>
      <c r="AJ57" s="373">
        <v>0</v>
      </c>
      <c r="AK57" s="40">
        <v>0</v>
      </c>
      <c r="AL57" s="365">
        <v>0</v>
      </c>
    </row>
    <row r="58" spans="1:16381" x14ac:dyDescent="0.3">
      <c r="A58" s="341"/>
      <c r="B58" s="303"/>
      <c r="C58" s="303"/>
      <c r="D58" s="85"/>
      <c r="E58" s="465"/>
      <c r="F58" s="41"/>
      <c r="G58" s="303"/>
      <c r="H58" s="85"/>
      <c r="I58" s="465"/>
      <c r="J58" s="465"/>
      <c r="K58" s="465"/>
      <c r="L58" s="465"/>
      <c r="M58" s="465"/>
      <c r="N58" s="41"/>
      <c r="O58" s="303"/>
      <c r="P58" s="85"/>
      <c r="Q58" s="460"/>
      <c r="R58" s="460"/>
      <c r="S58" s="460"/>
      <c r="T58" s="460"/>
      <c r="U58" s="460"/>
      <c r="V58" s="348"/>
      <c r="W58" s="303"/>
      <c r="X58" s="85"/>
      <c r="Y58" s="40"/>
      <c r="Z58" s="40"/>
      <c r="AA58" s="40"/>
      <c r="AB58" s="303"/>
      <c r="AC58" s="303"/>
      <c r="AD58" s="348"/>
      <c r="AE58" s="303"/>
      <c r="AF58" s="85"/>
      <c r="AG58" s="40"/>
      <c r="AH58" s="40"/>
      <c r="AI58" s="40"/>
      <c r="AJ58" s="303"/>
      <c r="AK58" s="303"/>
      <c r="AL58" s="348"/>
    </row>
    <row r="59" spans="1:16381" x14ac:dyDescent="0.3">
      <c r="A59" s="342" t="s">
        <v>70</v>
      </c>
      <c r="B59" s="303"/>
      <c r="C59" s="303"/>
      <c r="D59" s="85"/>
      <c r="E59" s="465"/>
      <c r="F59" s="41"/>
      <c r="G59" s="303"/>
      <c r="H59" s="85"/>
      <c r="I59" s="465"/>
      <c r="J59" s="465"/>
      <c r="K59" s="465"/>
      <c r="L59" s="465"/>
      <c r="M59" s="465"/>
      <c r="N59" s="41"/>
      <c r="O59" s="303"/>
      <c r="P59" s="85"/>
      <c r="Q59" s="460"/>
      <c r="R59" s="460"/>
      <c r="S59" s="460"/>
      <c r="T59" s="460"/>
      <c r="U59" s="460"/>
      <c r="V59" s="348"/>
      <c r="W59" s="303"/>
      <c r="X59" s="85"/>
      <c r="Y59" s="40"/>
      <c r="Z59" s="40"/>
      <c r="AA59" s="40"/>
      <c r="AB59" s="303"/>
      <c r="AC59" s="303"/>
      <c r="AD59" s="348"/>
      <c r="AE59" s="303"/>
      <c r="AF59" s="85"/>
      <c r="AG59" s="40"/>
      <c r="AH59" s="40"/>
      <c r="AI59" s="40"/>
      <c r="AJ59" s="303"/>
      <c r="AK59" s="303"/>
      <c r="AL59" s="348"/>
    </row>
    <row r="60" spans="1:16381" x14ac:dyDescent="0.3">
      <c r="A60" s="341" t="s">
        <v>71</v>
      </c>
      <c r="B60" s="303"/>
      <c r="C60" s="303"/>
      <c r="D60" s="355"/>
      <c r="E60" s="476"/>
      <c r="F60" s="71"/>
      <c r="G60" s="303"/>
      <c r="H60" s="355"/>
      <c r="I60" s="476"/>
      <c r="J60" s="476"/>
      <c r="K60" s="476"/>
      <c r="L60" s="476"/>
      <c r="M60" s="48">
        <v>1</v>
      </c>
      <c r="N60" s="71"/>
      <c r="O60" s="303"/>
      <c r="P60" s="355"/>
      <c r="Q60" s="476"/>
      <c r="R60" s="460"/>
      <c r="S60" s="460"/>
      <c r="T60" s="460"/>
      <c r="U60" s="48">
        <v>1</v>
      </c>
      <c r="V60" s="348"/>
      <c r="W60" s="303"/>
      <c r="X60" s="355"/>
      <c r="Y60" s="48"/>
      <c r="Z60" s="48"/>
      <c r="AA60" s="48"/>
      <c r="AB60" s="303"/>
      <c r="AC60" s="48">
        <v>1</v>
      </c>
      <c r="AD60" s="348"/>
      <c r="AE60" s="303"/>
      <c r="AF60" s="355"/>
      <c r="AG60" s="48"/>
      <c r="AH60" s="48"/>
      <c r="AI60" s="48"/>
      <c r="AJ60" s="303"/>
      <c r="AK60" s="48">
        <v>1</v>
      </c>
      <c r="AL60" s="348"/>
    </row>
    <row r="61" spans="1:16381" ht="15" thickBot="1" x14ac:dyDescent="0.35">
      <c r="A61" s="367" t="s">
        <v>72</v>
      </c>
      <c r="B61" s="303"/>
      <c r="C61" s="303"/>
      <c r="D61" s="356"/>
      <c r="E61" s="59"/>
      <c r="F61" s="74"/>
      <c r="G61" s="303"/>
      <c r="H61" s="356"/>
      <c r="I61" s="59"/>
      <c r="J61" s="59"/>
      <c r="K61" s="59"/>
      <c r="L61" s="59"/>
      <c r="M61" s="59">
        <v>0.91200000000000003</v>
      </c>
      <c r="N61" s="74"/>
      <c r="O61" s="303"/>
      <c r="P61" s="356"/>
      <c r="Q61" s="59"/>
      <c r="R61" s="353"/>
      <c r="S61" s="353"/>
      <c r="T61" s="353"/>
      <c r="U61" s="59">
        <v>0.91500000000000004</v>
      </c>
      <c r="V61" s="345"/>
      <c r="W61" s="303"/>
      <c r="X61" s="356"/>
      <c r="Y61" s="59"/>
      <c r="Z61" s="59"/>
      <c r="AA61" s="59"/>
      <c r="AB61" s="353"/>
      <c r="AC61" s="59">
        <v>0.91500000000000004</v>
      </c>
      <c r="AD61" s="345"/>
      <c r="AE61" s="303"/>
      <c r="AF61" s="356"/>
      <c r="AG61" s="59"/>
      <c r="AH61" s="59"/>
      <c r="AI61" s="59"/>
      <c r="AJ61" s="353"/>
      <c r="AK61" s="59">
        <v>0.91500000000000004</v>
      </c>
      <c r="AL61" s="345"/>
    </row>
    <row r="62" spans="1:16381" x14ac:dyDescent="0.3">
      <c r="D62" s="556"/>
      <c r="AF62" s="344"/>
      <c r="AG62" s="344"/>
      <c r="AH62" s="344"/>
      <c r="AI62" s="344"/>
      <c r="AJ62" s="344"/>
      <c r="AK62" s="344"/>
      <c r="AL62" s="344"/>
    </row>
    <row r="63" spans="1:16381" s="100" customFormat="1" x14ac:dyDescent="0.3">
      <c r="A63" s="304" t="s">
        <v>40</v>
      </c>
      <c r="D63" s="305">
        <f>D16-D17-D18</f>
        <v>0</v>
      </c>
      <c r="E63" s="305">
        <f>E16-E17-E18</f>
        <v>0</v>
      </c>
      <c r="F63" s="305">
        <f>F16-F17-F18</f>
        <v>0</v>
      </c>
      <c r="H63" s="305">
        <f>H16-H17-H18</f>
        <v>0</v>
      </c>
      <c r="I63" s="305">
        <f t="shared" ref="I63:N63" si="2">I16-I17-I18</f>
        <v>0</v>
      </c>
      <c r="J63" s="305">
        <f t="shared" si="2"/>
        <v>0</v>
      </c>
      <c r="K63" s="305">
        <f t="shared" si="2"/>
        <v>0</v>
      </c>
      <c r="L63" s="305">
        <f t="shared" si="2"/>
        <v>0</v>
      </c>
      <c r="M63" s="305">
        <f t="shared" si="2"/>
        <v>0</v>
      </c>
      <c r="N63" s="305">
        <f t="shared" si="2"/>
        <v>0</v>
      </c>
      <c r="P63" s="305">
        <f>P16-P17-P18</f>
        <v>0</v>
      </c>
      <c r="Q63" s="305">
        <f t="shared" ref="Q63:V63" si="3">Q16-Q17-Q18</f>
        <v>0</v>
      </c>
      <c r="R63" s="305">
        <f t="shared" si="3"/>
        <v>0</v>
      </c>
      <c r="S63" s="305">
        <f t="shared" si="3"/>
        <v>0</v>
      </c>
      <c r="T63" s="305">
        <f t="shared" si="3"/>
        <v>0</v>
      </c>
      <c r="U63" s="305">
        <f t="shared" si="3"/>
        <v>0</v>
      </c>
      <c r="V63" s="305">
        <f t="shared" si="3"/>
        <v>0</v>
      </c>
      <c r="X63" s="305">
        <f>X16-X17-X18</f>
        <v>0</v>
      </c>
      <c r="Y63" s="305">
        <f t="shared" ref="Y63:AD63" si="4">Y16-Y17-Y18</f>
        <v>0</v>
      </c>
      <c r="Z63" s="305">
        <f t="shared" si="4"/>
        <v>0</v>
      </c>
      <c r="AA63" s="305">
        <f t="shared" si="4"/>
        <v>0</v>
      </c>
      <c r="AB63" s="305">
        <f t="shared" si="4"/>
        <v>0</v>
      </c>
      <c r="AC63" s="305">
        <f t="shared" si="4"/>
        <v>0</v>
      </c>
      <c r="AD63" s="305">
        <f t="shared" si="4"/>
        <v>0</v>
      </c>
      <c r="AF63" s="305">
        <f>AF16-AF17-AF18</f>
        <v>0</v>
      </c>
      <c r="AG63" s="305">
        <f t="shared" ref="AG63:AL63" si="5">AG16-AG17-AG18</f>
        <v>0</v>
      </c>
      <c r="AH63" s="305">
        <f t="shared" si="5"/>
        <v>0</v>
      </c>
      <c r="AI63" s="305">
        <f t="shared" si="5"/>
        <v>0</v>
      </c>
      <c r="AJ63" s="305">
        <f t="shared" si="5"/>
        <v>0</v>
      </c>
      <c r="AK63" s="305">
        <f t="shared" si="5"/>
        <v>0</v>
      </c>
      <c r="AL63" s="305">
        <f t="shared" si="5"/>
        <v>0</v>
      </c>
      <c r="AM63" s="343"/>
      <c r="AN63" s="343"/>
      <c r="AO63" s="343"/>
      <c r="AP63" s="343"/>
      <c r="AQ63" s="343"/>
      <c r="AR63" s="343"/>
      <c r="AS63" s="343"/>
      <c r="AT63" s="343"/>
      <c r="AU63" s="343"/>
      <c r="AV63" s="343"/>
      <c r="AW63" s="343"/>
      <c r="AX63" s="343"/>
      <c r="AY63" s="343"/>
      <c r="AZ63" s="343"/>
      <c r="BA63" s="343"/>
      <c r="BB63" s="343"/>
      <c r="BC63" s="343"/>
      <c r="BD63" s="343"/>
      <c r="BE63" s="343"/>
      <c r="BF63" s="343"/>
      <c r="BG63" s="343"/>
      <c r="BH63" s="343"/>
      <c r="BI63" s="343"/>
      <c r="BJ63" s="343"/>
      <c r="BK63" s="343"/>
      <c r="BL63" s="343"/>
      <c r="BM63" s="343"/>
      <c r="BN63" s="343"/>
      <c r="BO63" s="343"/>
      <c r="BP63" s="343"/>
      <c r="BQ63" s="343"/>
      <c r="BR63" s="343"/>
      <c r="BS63" s="343"/>
      <c r="BT63" s="343"/>
      <c r="BU63" s="343"/>
      <c r="BV63" s="343"/>
      <c r="BW63" s="343"/>
      <c r="BX63" s="343"/>
      <c r="BY63" s="343"/>
      <c r="BZ63" s="343"/>
      <c r="CA63" s="343"/>
      <c r="CB63" s="343"/>
      <c r="CC63" s="343"/>
      <c r="CD63" s="343"/>
      <c r="CE63" s="343"/>
      <c r="CF63" s="343"/>
      <c r="CG63" s="343"/>
      <c r="CH63" s="343"/>
      <c r="CI63" s="343"/>
      <c r="CJ63" s="343"/>
      <c r="CK63" s="343"/>
      <c r="CL63" s="343"/>
      <c r="CM63" s="343"/>
      <c r="CN63" s="343"/>
      <c r="CO63" s="343"/>
      <c r="CP63" s="343"/>
      <c r="CQ63" s="343"/>
      <c r="CR63" s="343"/>
      <c r="CS63" s="343"/>
      <c r="CT63" s="343"/>
      <c r="CU63" s="343"/>
      <c r="CV63" s="343"/>
      <c r="CW63" s="343"/>
      <c r="CX63" s="343"/>
      <c r="CY63" s="343"/>
      <c r="CZ63" s="343"/>
      <c r="DA63" s="343"/>
      <c r="DB63" s="343"/>
      <c r="DC63" s="343"/>
      <c r="DD63" s="343"/>
      <c r="DE63" s="343"/>
      <c r="DF63" s="343"/>
      <c r="DG63" s="343"/>
      <c r="DH63" s="343"/>
      <c r="DI63" s="343"/>
      <c r="DJ63" s="343"/>
      <c r="DK63" s="343"/>
      <c r="DL63" s="343"/>
      <c r="DM63" s="343"/>
      <c r="DN63" s="343"/>
      <c r="DO63" s="343"/>
      <c r="DP63" s="343"/>
      <c r="DQ63" s="343"/>
      <c r="DR63" s="343"/>
      <c r="DS63" s="343"/>
      <c r="DT63" s="343"/>
      <c r="DU63" s="343"/>
      <c r="DV63" s="343"/>
      <c r="DW63" s="343"/>
      <c r="DX63" s="343"/>
      <c r="DY63" s="343"/>
      <c r="DZ63" s="343"/>
      <c r="EA63" s="343"/>
      <c r="EB63" s="343"/>
      <c r="EC63" s="343"/>
      <c r="ED63" s="343"/>
      <c r="EE63" s="343"/>
      <c r="EF63" s="343"/>
      <c r="EG63" s="343"/>
      <c r="EH63" s="343"/>
      <c r="EI63" s="343"/>
      <c r="EJ63" s="343"/>
      <c r="EK63" s="343"/>
      <c r="EL63" s="343"/>
      <c r="EM63" s="343"/>
      <c r="EN63" s="343"/>
      <c r="EO63" s="343"/>
      <c r="EP63" s="343"/>
      <c r="EQ63" s="343"/>
      <c r="ER63" s="343"/>
      <c r="ES63" s="343"/>
      <c r="ET63" s="343"/>
      <c r="EU63" s="343"/>
      <c r="EV63" s="343"/>
      <c r="EW63" s="343"/>
      <c r="EX63" s="343"/>
      <c r="EY63" s="343"/>
      <c r="EZ63" s="343"/>
      <c r="FA63" s="343"/>
      <c r="FB63" s="343"/>
      <c r="FC63" s="343"/>
      <c r="FD63" s="343"/>
      <c r="FE63" s="343"/>
      <c r="FF63" s="343"/>
      <c r="FG63" s="343"/>
      <c r="FH63" s="343"/>
      <c r="FI63" s="343"/>
      <c r="FJ63" s="343"/>
      <c r="FK63" s="343"/>
      <c r="FL63" s="343"/>
      <c r="FM63" s="343"/>
      <c r="FN63" s="343"/>
      <c r="FO63" s="343"/>
      <c r="FP63" s="343"/>
      <c r="FQ63" s="343"/>
      <c r="FR63" s="343"/>
      <c r="FS63" s="343"/>
      <c r="FT63" s="343"/>
      <c r="FU63" s="343"/>
      <c r="FV63" s="343"/>
      <c r="FW63" s="343"/>
      <c r="FX63" s="343"/>
      <c r="FY63" s="343"/>
      <c r="FZ63" s="343"/>
      <c r="GA63" s="343"/>
      <c r="GB63" s="343"/>
      <c r="GC63" s="343"/>
      <c r="GD63" s="343"/>
      <c r="GE63" s="343"/>
      <c r="GF63" s="343"/>
      <c r="GG63" s="343"/>
      <c r="GH63" s="343"/>
      <c r="GI63" s="343"/>
      <c r="GJ63" s="343"/>
      <c r="GK63" s="343"/>
      <c r="GL63" s="343"/>
      <c r="GM63" s="343"/>
      <c r="GN63" s="343"/>
      <c r="GO63" s="343"/>
      <c r="GP63" s="343"/>
      <c r="GQ63" s="343"/>
      <c r="GR63" s="343"/>
      <c r="GS63" s="343"/>
      <c r="GT63" s="343"/>
      <c r="GU63" s="343"/>
      <c r="GV63" s="343"/>
      <c r="GW63" s="343"/>
      <c r="GX63" s="343"/>
      <c r="GY63" s="343"/>
      <c r="GZ63" s="343"/>
      <c r="HA63" s="343"/>
      <c r="HB63" s="343"/>
      <c r="HC63" s="343"/>
      <c r="HD63" s="343"/>
      <c r="HE63" s="343"/>
      <c r="HF63" s="343"/>
      <c r="HG63" s="343"/>
      <c r="HH63" s="343"/>
      <c r="HI63" s="343"/>
      <c r="HJ63" s="343"/>
      <c r="HK63" s="343"/>
      <c r="HL63" s="343"/>
      <c r="HM63" s="343"/>
      <c r="HN63" s="343"/>
      <c r="HO63" s="343"/>
      <c r="HP63" s="343"/>
      <c r="HQ63" s="343"/>
      <c r="HR63" s="343"/>
      <c r="HS63" s="343"/>
      <c r="HT63" s="343"/>
      <c r="HU63" s="343"/>
      <c r="HV63" s="343"/>
      <c r="HW63" s="343"/>
      <c r="HX63" s="343"/>
      <c r="HY63" s="343"/>
      <c r="HZ63" s="343"/>
      <c r="IA63" s="343"/>
      <c r="IB63" s="343"/>
      <c r="IC63" s="343"/>
      <c r="ID63" s="343"/>
      <c r="IE63" s="343"/>
      <c r="IF63" s="343"/>
      <c r="IG63" s="343"/>
      <c r="IH63" s="343"/>
      <c r="II63" s="343"/>
      <c r="IJ63" s="343"/>
      <c r="IK63" s="343"/>
      <c r="IL63" s="343"/>
      <c r="IM63" s="343"/>
      <c r="IN63" s="343"/>
      <c r="IO63" s="343"/>
      <c r="IP63" s="343"/>
      <c r="IQ63" s="343"/>
      <c r="IR63" s="343"/>
      <c r="IS63" s="343"/>
      <c r="IT63" s="343"/>
      <c r="IU63" s="343"/>
      <c r="IV63" s="343"/>
      <c r="IW63" s="343"/>
      <c r="IX63" s="343"/>
      <c r="IY63" s="343"/>
      <c r="IZ63" s="343"/>
      <c r="JA63" s="343"/>
      <c r="JB63" s="343"/>
      <c r="JC63" s="343"/>
      <c r="JD63" s="343"/>
      <c r="JE63" s="343"/>
      <c r="JF63" s="343"/>
      <c r="JG63" s="343"/>
      <c r="JH63" s="343"/>
      <c r="JI63" s="343"/>
      <c r="JJ63" s="343"/>
      <c r="JK63" s="343"/>
      <c r="JL63" s="343"/>
      <c r="JM63" s="343"/>
      <c r="JN63" s="343"/>
      <c r="JO63" s="343"/>
      <c r="JP63" s="343"/>
      <c r="JQ63" s="343"/>
      <c r="JR63" s="343"/>
      <c r="JS63" s="343"/>
      <c r="JT63" s="343"/>
      <c r="JU63" s="343"/>
      <c r="JV63" s="343"/>
      <c r="JW63" s="343"/>
      <c r="JX63" s="343"/>
      <c r="JY63" s="343"/>
      <c r="JZ63" s="343"/>
      <c r="KA63" s="343"/>
      <c r="KB63" s="343"/>
      <c r="KC63" s="343"/>
      <c r="KD63" s="343"/>
      <c r="KE63" s="343"/>
      <c r="KF63" s="343"/>
      <c r="KG63" s="343"/>
      <c r="KH63" s="343"/>
      <c r="KI63" s="343"/>
      <c r="KJ63" s="343"/>
      <c r="KK63" s="343"/>
      <c r="KL63" s="343"/>
      <c r="KM63" s="343"/>
      <c r="KN63" s="343"/>
      <c r="KO63" s="343"/>
      <c r="KP63" s="343"/>
      <c r="KQ63" s="343"/>
      <c r="KR63" s="343"/>
      <c r="KS63" s="343"/>
      <c r="KT63" s="343"/>
      <c r="KU63" s="343"/>
      <c r="KV63" s="343"/>
      <c r="KW63" s="343"/>
      <c r="KX63" s="343"/>
      <c r="KY63" s="343"/>
      <c r="KZ63" s="343"/>
      <c r="LA63" s="343"/>
      <c r="LB63" s="343"/>
      <c r="LC63" s="343"/>
      <c r="LD63" s="343"/>
      <c r="LE63" s="343"/>
      <c r="LF63" s="343"/>
      <c r="LG63" s="343"/>
      <c r="LH63" s="343"/>
      <c r="LI63" s="343"/>
      <c r="LJ63" s="343"/>
      <c r="LK63" s="343"/>
      <c r="LL63" s="343"/>
      <c r="LM63" s="343"/>
      <c r="LN63" s="343"/>
      <c r="LO63" s="343"/>
      <c r="LP63" s="343"/>
      <c r="LQ63" s="343"/>
      <c r="LR63" s="343"/>
      <c r="LS63" s="343"/>
      <c r="LT63" s="343"/>
      <c r="LU63" s="343"/>
      <c r="LV63" s="343"/>
      <c r="LW63" s="343"/>
      <c r="LX63" s="343"/>
      <c r="LY63" s="343"/>
      <c r="LZ63" s="343"/>
      <c r="MA63" s="343"/>
      <c r="MB63" s="343"/>
      <c r="MC63" s="343"/>
      <c r="MD63" s="343"/>
      <c r="ME63" s="343"/>
      <c r="MF63" s="343"/>
      <c r="MG63" s="343"/>
      <c r="MH63" s="343"/>
      <c r="MI63" s="343"/>
      <c r="MJ63" s="343"/>
      <c r="MK63" s="343"/>
      <c r="ML63" s="343"/>
      <c r="MM63" s="343"/>
      <c r="MN63" s="343"/>
      <c r="MO63" s="343"/>
      <c r="MP63" s="343"/>
      <c r="MQ63" s="343"/>
      <c r="MR63" s="343"/>
      <c r="MS63" s="343"/>
      <c r="MT63" s="343"/>
      <c r="MU63" s="343"/>
      <c r="MV63" s="343"/>
      <c r="MW63" s="343"/>
      <c r="MX63" s="343"/>
      <c r="MY63" s="343"/>
      <c r="MZ63" s="343"/>
      <c r="NA63" s="343"/>
      <c r="NB63" s="343"/>
      <c r="NC63" s="343"/>
      <c r="ND63" s="343"/>
      <c r="NE63" s="343"/>
      <c r="NF63" s="343"/>
      <c r="NG63" s="343"/>
      <c r="NH63" s="343"/>
      <c r="NI63" s="343"/>
      <c r="NJ63" s="343"/>
      <c r="NK63" s="343"/>
      <c r="NL63" s="343"/>
      <c r="NM63" s="343"/>
      <c r="NN63" s="343"/>
      <c r="NO63" s="343"/>
      <c r="NP63" s="343"/>
      <c r="NQ63" s="343"/>
      <c r="NR63" s="343"/>
      <c r="NS63" s="343"/>
      <c r="NT63" s="343"/>
      <c r="NU63" s="343"/>
      <c r="NV63" s="343"/>
      <c r="NW63" s="343"/>
      <c r="NX63" s="343"/>
      <c r="NY63" s="343"/>
      <c r="NZ63" s="343"/>
      <c r="OA63" s="343"/>
      <c r="OB63" s="343"/>
      <c r="OC63" s="343"/>
      <c r="OD63" s="343"/>
      <c r="OE63" s="343"/>
      <c r="OF63" s="343"/>
      <c r="OG63" s="343"/>
      <c r="OH63" s="343"/>
      <c r="OI63" s="343"/>
      <c r="OJ63" s="343"/>
      <c r="OK63" s="343"/>
      <c r="OL63" s="343"/>
      <c r="OM63" s="343"/>
      <c r="ON63" s="343"/>
      <c r="OO63" s="343"/>
      <c r="OP63" s="343"/>
      <c r="OQ63" s="343"/>
      <c r="OR63" s="343"/>
      <c r="OS63" s="343"/>
      <c r="OT63" s="343"/>
      <c r="OU63" s="343"/>
      <c r="OV63" s="343"/>
      <c r="OW63" s="343"/>
      <c r="OX63" s="343"/>
      <c r="OY63" s="343"/>
      <c r="OZ63" s="343"/>
      <c r="PA63" s="343"/>
      <c r="PB63" s="343"/>
      <c r="PC63" s="343"/>
      <c r="PD63" s="343"/>
      <c r="PE63" s="343"/>
      <c r="PF63" s="343"/>
      <c r="PG63" s="343"/>
      <c r="PH63" s="343"/>
      <c r="PI63" s="343"/>
      <c r="PJ63" s="343"/>
      <c r="PK63" s="343"/>
      <c r="PL63" s="343"/>
      <c r="PM63" s="343"/>
      <c r="PN63" s="343"/>
      <c r="PO63" s="343"/>
      <c r="PP63" s="343"/>
      <c r="PQ63" s="343"/>
      <c r="PR63" s="343"/>
      <c r="PS63" s="343"/>
      <c r="PT63" s="343"/>
      <c r="PU63" s="343"/>
      <c r="PV63" s="343"/>
      <c r="PW63" s="343"/>
      <c r="PX63" s="343"/>
      <c r="PY63" s="343"/>
      <c r="PZ63" s="343"/>
      <c r="QA63" s="343"/>
      <c r="QB63" s="343"/>
      <c r="QC63" s="343"/>
      <c r="QD63" s="343"/>
      <c r="QE63" s="343"/>
      <c r="QF63" s="343"/>
      <c r="QG63" s="343"/>
      <c r="QH63" s="343"/>
      <c r="QI63" s="343"/>
      <c r="QJ63" s="343"/>
      <c r="QK63" s="343"/>
      <c r="QL63" s="343"/>
      <c r="QM63" s="343"/>
      <c r="QN63" s="343"/>
      <c r="QO63" s="343"/>
      <c r="QP63" s="343"/>
      <c r="QQ63" s="343"/>
      <c r="QR63" s="343"/>
      <c r="QS63" s="343"/>
      <c r="QT63" s="343"/>
      <c r="QU63" s="343"/>
      <c r="QV63" s="343"/>
      <c r="QW63" s="343"/>
      <c r="QX63" s="343"/>
      <c r="QY63" s="343"/>
      <c r="QZ63" s="343"/>
      <c r="RA63" s="343"/>
      <c r="RB63" s="343"/>
      <c r="RC63" s="343"/>
      <c r="RD63" s="343"/>
      <c r="RE63" s="343"/>
      <c r="RF63" s="343"/>
      <c r="RG63" s="343"/>
      <c r="RH63" s="343"/>
      <c r="RI63" s="343"/>
      <c r="RJ63" s="343"/>
      <c r="RK63" s="343"/>
      <c r="RL63" s="343"/>
      <c r="RM63" s="343"/>
      <c r="RN63" s="343"/>
      <c r="RO63" s="343"/>
      <c r="RP63" s="343"/>
      <c r="RQ63" s="343"/>
      <c r="RR63" s="343"/>
      <c r="RS63" s="343"/>
      <c r="RT63" s="343"/>
      <c r="RU63" s="343"/>
      <c r="RV63" s="343"/>
      <c r="RW63" s="343"/>
      <c r="RX63" s="343"/>
      <c r="RY63" s="343"/>
      <c r="RZ63" s="343"/>
      <c r="SA63" s="343"/>
      <c r="SB63" s="343"/>
      <c r="SC63" s="343"/>
      <c r="SD63" s="343"/>
      <c r="SE63" s="343"/>
      <c r="SF63" s="343"/>
      <c r="SG63" s="343"/>
      <c r="SH63" s="343"/>
      <c r="SI63" s="343"/>
      <c r="SJ63" s="343"/>
      <c r="SK63" s="343"/>
      <c r="SL63" s="343"/>
      <c r="SM63" s="343"/>
      <c r="SN63" s="343"/>
      <c r="SO63" s="343"/>
      <c r="SP63" s="343"/>
      <c r="SQ63" s="343"/>
      <c r="SR63" s="343"/>
      <c r="SS63" s="343"/>
      <c r="ST63" s="343"/>
      <c r="SU63" s="343"/>
      <c r="SV63" s="343"/>
      <c r="SW63" s="343"/>
      <c r="SX63" s="343"/>
      <c r="SY63" s="343"/>
      <c r="SZ63" s="343"/>
      <c r="TA63" s="343"/>
      <c r="TB63" s="343"/>
      <c r="TC63" s="343"/>
      <c r="TD63" s="343"/>
      <c r="TE63" s="343"/>
      <c r="TF63" s="343"/>
      <c r="TG63" s="343"/>
      <c r="TH63" s="343"/>
      <c r="TI63" s="343"/>
      <c r="TJ63" s="343"/>
      <c r="TK63" s="343"/>
      <c r="TL63" s="343"/>
      <c r="TM63" s="343"/>
      <c r="TN63" s="343"/>
      <c r="TO63" s="343"/>
      <c r="TP63" s="343"/>
      <c r="TQ63" s="343"/>
      <c r="TR63" s="343"/>
      <c r="TS63" s="343"/>
      <c r="TT63" s="343"/>
      <c r="TU63" s="343"/>
      <c r="TV63" s="343"/>
      <c r="TW63" s="343"/>
      <c r="TX63" s="343"/>
      <c r="TY63" s="343"/>
      <c r="TZ63" s="343"/>
      <c r="UA63" s="343"/>
      <c r="UB63" s="343"/>
      <c r="UC63" s="343"/>
      <c r="UD63" s="343"/>
      <c r="UE63" s="343"/>
      <c r="UF63" s="343"/>
      <c r="UG63" s="343"/>
      <c r="UH63" s="343"/>
      <c r="UI63" s="343"/>
      <c r="UJ63" s="343"/>
      <c r="UK63" s="343"/>
      <c r="UL63" s="343"/>
      <c r="UM63" s="343"/>
      <c r="UN63" s="343"/>
      <c r="UO63" s="343"/>
      <c r="UP63" s="343"/>
      <c r="UQ63" s="343"/>
      <c r="UR63" s="343"/>
      <c r="US63" s="343"/>
      <c r="UT63" s="343"/>
      <c r="UU63" s="343"/>
      <c r="UV63" s="343"/>
      <c r="UW63" s="343"/>
      <c r="UX63" s="343"/>
      <c r="UY63" s="343"/>
      <c r="UZ63" s="343"/>
      <c r="VA63" s="343"/>
      <c r="VB63" s="343"/>
      <c r="VC63" s="343"/>
      <c r="VD63" s="343"/>
      <c r="VE63" s="343"/>
      <c r="VF63" s="343"/>
      <c r="VG63" s="343"/>
      <c r="VH63" s="343"/>
      <c r="VI63" s="343"/>
      <c r="VJ63" s="343"/>
      <c r="VK63" s="343"/>
      <c r="VL63" s="343"/>
      <c r="VM63" s="343"/>
      <c r="VN63" s="343"/>
      <c r="VO63" s="343"/>
      <c r="VP63" s="343"/>
      <c r="VQ63" s="343"/>
      <c r="VR63" s="343"/>
      <c r="VS63" s="343"/>
      <c r="VT63" s="343"/>
      <c r="VU63" s="343"/>
      <c r="VV63" s="343"/>
      <c r="VW63" s="343"/>
      <c r="VX63" s="343"/>
      <c r="VY63" s="343"/>
      <c r="VZ63" s="343"/>
      <c r="WA63" s="343"/>
      <c r="WB63" s="343"/>
      <c r="WC63" s="343"/>
      <c r="WD63" s="343"/>
      <c r="WE63" s="343"/>
      <c r="WF63" s="343"/>
      <c r="WG63" s="343"/>
      <c r="WH63" s="343"/>
      <c r="WI63" s="343"/>
      <c r="WJ63" s="343"/>
      <c r="WK63" s="343"/>
      <c r="WL63" s="343"/>
      <c r="WM63" s="343"/>
      <c r="WN63" s="343"/>
      <c r="WO63" s="343"/>
      <c r="WP63" s="343"/>
      <c r="WQ63" s="343"/>
      <c r="WR63" s="343"/>
      <c r="WS63" s="343"/>
      <c r="WT63" s="343"/>
      <c r="WU63" s="343"/>
      <c r="WV63" s="343"/>
      <c r="WW63" s="343"/>
      <c r="WX63" s="343"/>
      <c r="WY63" s="343"/>
      <c r="WZ63" s="343"/>
      <c r="XA63" s="343"/>
      <c r="XB63" s="343"/>
      <c r="XC63" s="343"/>
      <c r="XD63" s="343"/>
      <c r="XE63" s="343"/>
      <c r="XF63" s="343"/>
      <c r="XG63" s="343"/>
      <c r="XH63" s="343"/>
      <c r="XI63" s="343"/>
      <c r="XJ63" s="343"/>
      <c r="XK63" s="343"/>
      <c r="XL63" s="343"/>
      <c r="XM63" s="343"/>
      <c r="XN63" s="343"/>
      <c r="XO63" s="343"/>
      <c r="XP63" s="343"/>
      <c r="XQ63" s="343"/>
      <c r="XR63" s="343"/>
      <c r="XS63" s="343"/>
      <c r="XT63" s="343"/>
      <c r="XU63" s="343"/>
      <c r="XV63" s="343"/>
      <c r="XW63" s="343"/>
      <c r="XX63" s="343"/>
      <c r="XY63" s="343"/>
      <c r="XZ63" s="343"/>
      <c r="YA63" s="343"/>
      <c r="YB63" s="343"/>
      <c r="YC63" s="343"/>
      <c r="YD63" s="343"/>
      <c r="YE63" s="343"/>
      <c r="YF63" s="343"/>
      <c r="YG63" s="343"/>
      <c r="YH63" s="343"/>
      <c r="YI63" s="343"/>
      <c r="YJ63" s="343"/>
      <c r="YK63" s="343"/>
      <c r="YL63" s="343"/>
      <c r="YM63" s="343"/>
      <c r="YN63" s="343"/>
      <c r="YO63" s="343"/>
      <c r="YP63" s="343"/>
      <c r="YQ63" s="343"/>
      <c r="YR63" s="343"/>
      <c r="YS63" s="343"/>
      <c r="YT63" s="343"/>
      <c r="YU63" s="343"/>
      <c r="YV63" s="343"/>
      <c r="YW63" s="343"/>
      <c r="YX63" s="343"/>
      <c r="YY63" s="343"/>
      <c r="YZ63" s="343"/>
      <c r="ZA63" s="343"/>
      <c r="ZB63" s="343"/>
      <c r="ZC63" s="343"/>
      <c r="ZD63" s="343"/>
      <c r="ZE63" s="343"/>
      <c r="ZF63" s="343"/>
      <c r="ZG63" s="343"/>
      <c r="ZH63" s="343"/>
      <c r="ZI63" s="343"/>
      <c r="ZJ63" s="343"/>
      <c r="ZK63" s="343"/>
      <c r="ZL63" s="343"/>
      <c r="ZM63" s="343"/>
      <c r="ZN63" s="343"/>
      <c r="ZO63" s="343"/>
      <c r="ZP63" s="343"/>
      <c r="ZQ63" s="343"/>
      <c r="ZR63" s="343"/>
      <c r="ZS63" s="343"/>
      <c r="ZT63" s="343"/>
      <c r="ZU63" s="343"/>
      <c r="ZV63" s="343"/>
      <c r="ZW63" s="343"/>
      <c r="ZX63" s="343"/>
      <c r="ZY63" s="343"/>
      <c r="ZZ63" s="343"/>
      <c r="AAA63" s="343"/>
      <c r="AAB63" s="343"/>
      <c r="AAC63" s="343"/>
      <c r="AAD63" s="343"/>
      <c r="AAE63" s="343"/>
      <c r="AAF63" s="343"/>
      <c r="AAG63" s="343"/>
      <c r="AAH63" s="343"/>
      <c r="AAI63" s="343"/>
      <c r="AAJ63" s="343"/>
      <c r="AAK63" s="343"/>
      <c r="AAL63" s="343"/>
      <c r="AAM63" s="343"/>
      <c r="AAN63" s="343"/>
      <c r="AAO63" s="343"/>
      <c r="AAP63" s="343"/>
      <c r="AAQ63" s="343"/>
      <c r="AAR63" s="343"/>
      <c r="AAS63" s="343"/>
      <c r="AAT63" s="343"/>
      <c r="AAU63" s="343"/>
      <c r="AAV63" s="343"/>
      <c r="AAW63" s="343"/>
      <c r="AAX63" s="343"/>
      <c r="AAY63" s="343"/>
      <c r="AAZ63" s="343"/>
      <c r="ABA63" s="343"/>
      <c r="ABB63" s="343"/>
      <c r="ABC63" s="343"/>
      <c r="ABD63" s="343"/>
      <c r="ABE63" s="343"/>
      <c r="ABF63" s="343"/>
      <c r="ABG63" s="343"/>
      <c r="ABH63" s="343"/>
      <c r="ABI63" s="343"/>
      <c r="ABJ63" s="343"/>
      <c r="ABK63" s="343"/>
      <c r="ABL63" s="343"/>
      <c r="ABM63" s="343"/>
      <c r="ABN63" s="343"/>
      <c r="ABO63" s="343"/>
      <c r="ABP63" s="343"/>
      <c r="ABQ63" s="343"/>
      <c r="ABR63" s="343"/>
      <c r="ABS63" s="343"/>
      <c r="ABT63" s="343"/>
      <c r="ABU63" s="343"/>
      <c r="ABV63" s="343"/>
      <c r="ABW63" s="343"/>
      <c r="ABX63" s="343"/>
      <c r="ABY63" s="343"/>
      <c r="ABZ63" s="343"/>
      <c r="ACA63" s="343"/>
      <c r="ACB63" s="343"/>
      <c r="ACC63" s="343"/>
      <c r="ACD63" s="343"/>
      <c r="ACE63" s="343"/>
      <c r="ACF63" s="343"/>
      <c r="ACG63" s="343"/>
      <c r="ACH63" s="343"/>
      <c r="ACI63" s="343"/>
      <c r="ACJ63" s="343"/>
      <c r="ACK63" s="343"/>
      <c r="ACL63" s="343"/>
      <c r="ACM63" s="343"/>
      <c r="ACN63" s="343"/>
      <c r="ACO63" s="343"/>
      <c r="ACP63" s="343"/>
      <c r="ACQ63" s="343"/>
      <c r="ACR63" s="343"/>
      <c r="ACS63" s="343"/>
      <c r="ACT63" s="343"/>
      <c r="ACU63" s="343"/>
      <c r="ACV63" s="343"/>
      <c r="ACW63" s="343"/>
      <c r="ACX63" s="343"/>
      <c r="ACY63" s="343"/>
      <c r="ACZ63" s="343"/>
      <c r="ADA63" s="343"/>
      <c r="ADB63" s="343"/>
      <c r="ADC63" s="343"/>
      <c r="ADD63" s="343"/>
      <c r="ADE63" s="343"/>
      <c r="ADF63" s="343"/>
      <c r="ADG63" s="343"/>
      <c r="ADH63" s="343"/>
      <c r="ADI63" s="343"/>
      <c r="ADJ63" s="343"/>
      <c r="ADK63" s="343"/>
      <c r="ADL63" s="343"/>
      <c r="ADM63" s="343"/>
      <c r="ADN63" s="343"/>
      <c r="ADO63" s="343"/>
      <c r="ADP63" s="343"/>
      <c r="ADQ63" s="343"/>
      <c r="ADR63" s="343"/>
      <c r="ADS63" s="343"/>
      <c r="ADT63" s="343"/>
      <c r="ADU63" s="343"/>
      <c r="ADV63" s="343"/>
      <c r="ADW63" s="343"/>
      <c r="ADX63" s="343"/>
      <c r="ADY63" s="343"/>
      <c r="ADZ63" s="343"/>
      <c r="AEA63" s="343"/>
      <c r="AEB63" s="343"/>
      <c r="AEC63" s="343"/>
      <c r="AED63" s="343"/>
      <c r="AEE63" s="343"/>
      <c r="AEF63" s="343"/>
      <c r="AEG63" s="343"/>
      <c r="AEH63" s="343"/>
      <c r="AEI63" s="343"/>
      <c r="AEJ63" s="343"/>
      <c r="AEK63" s="343"/>
      <c r="AEL63" s="343"/>
      <c r="AEM63" s="343"/>
      <c r="AEN63" s="343"/>
      <c r="AEO63" s="343"/>
      <c r="AEP63" s="343"/>
      <c r="AEQ63" s="343"/>
      <c r="AER63" s="343"/>
      <c r="AES63" s="343"/>
      <c r="AET63" s="343"/>
      <c r="AEU63" s="343"/>
      <c r="AEV63" s="343"/>
      <c r="AEW63" s="343"/>
      <c r="AEX63" s="343"/>
      <c r="AEY63" s="343"/>
      <c r="AEZ63" s="343"/>
      <c r="AFA63" s="343"/>
      <c r="AFB63" s="343"/>
      <c r="AFC63" s="343"/>
      <c r="AFD63" s="343"/>
      <c r="AFE63" s="343"/>
      <c r="AFF63" s="343"/>
      <c r="AFG63" s="343"/>
      <c r="AFH63" s="343"/>
      <c r="AFI63" s="343"/>
      <c r="AFJ63" s="343"/>
      <c r="AFK63" s="343"/>
      <c r="AFL63" s="343"/>
      <c r="AFM63" s="343"/>
      <c r="AFN63" s="343"/>
      <c r="AFO63" s="343"/>
      <c r="AFP63" s="343"/>
      <c r="AFQ63" s="343"/>
      <c r="AFR63" s="343"/>
      <c r="AFS63" s="343"/>
      <c r="AFT63" s="343"/>
      <c r="AFU63" s="343"/>
      <c r="AFV63" s="343"/>
      <c r="AFW63" s="343"/>
      <c r="AFX63" s="343"/>
      <c r="AFY63" s="343"/>
      <c r="AFZ63" s="343"/>
      <c r="AGA63" s="343"/>
      <c r="AGB63" s="343"/>
      <c r="AGC63" s="343"/>
      <c r="AGD63" s="343"/>
      <c r="AGE63" s="343"/>
      <c r="AGF63" s="343"/>
      <c r="AGG63" s="343"/>
      <c r="AGH63" s="343"/>
      <c r="AGI63" s="343"/>
      <c r="AGJ63" s="343"/>
      <c r="AGK63" s="343"/>
      <c r="AGL63" s="343"/>
      <c r="AGM63" s="343"/>
      <c r="AGN63" s="343"/>
      <c r="AGO63" s="343"/>
      <c r="AGP63" s="343"/>
      <c r="AGQ63" s="343"/>
      <c r="AGR63" s="343"/>
      <c r="AGS63" s="343"/>
      <c r="AGT63" s="343"/>
      <c r="AGU63" s="343"/>
      <c r="AGV63" s="343"/>
      <c r="AGW63" s="343"/>
      <c r="AGX63" s="343"/>
      <c r="AGY63" s="343"/>
      <c r="AGZ63" s="343"/>
      <c r="AHA63" s="343"/>
      <c r="AHB63" s="343"/>
      <c r="AHC63" s="343"/>
      <c r="AHD63" s="343"/>
      <c r="AHE63" s="343"/>
      <c r="AHF63" s="343"/>
      <c r="AHG63" s="343"/>
      <c r="AHH63" s="343"/>
      <c r="AHI63" s="343"/>
      <c r="AHJ63" s="343"/>
      <c r="AHK63" s="343"/>
      <c r="AHL63" s="343"/>
      <c r="AHM63" s="343"/>
      <c r="AHN63" s="343"/>
      <c r="AHO63" s="343"/>
      <c r="AHP63" s="343"/>
      <c r="AHQ63" s="343"/>
      <c r="AHR63" s="343"/>
      <c r="AHS63" s="343"/>
      <c r="AHT63" s="343"/>
      <c r="AHU63" s="343"/>
      <c r="AHV63" s="343"/>
      <c r="AHW63" s="343"/>
      <c r="AHX63" s="343"/>
      <c r="AHY63" s="343"/>
      <c r="AHZ63" s="343"/>
      <c r="AIA63" s="343"/>
      <c r="AIB63" s="343"/>
      <c r="AIC63" s="343"/>
      <c r="AID63" s="343"/>
      <c r="AIE63" s="343"/>
      <c r="AIF63" s="343"/>
      <c r="AIG63" s="343"/>
      <c r="AIH63" s="343"/>
      <c r="AII63" s="343"/>
      <c r="AIJ63" s="343"/>
      <c r="AIK63" s="343"/>
      <c r="AIL63" s="343"/>
      <c r="AIM63" s="343"/>
      <c r="AIN63" s="343"/>
      <c r="AIO63" s="343"/>
      <c r="AIP63" s="343"/>
      <c r="AIQ63" s="343"/>
      <c r="AIR63" s="343"/>
      <c r="AIS63" s="343"/>
      <c r="AIT63" s="343"/>
      <c r="AIU63" s="343"/>
      <c r="AIV63" s="343"/>
      <c r="AIW63" s="343"/>
      <c r="AIX63" s="343"/>
      <c r="AIY63" s="343"/>
      <c r="AIZ63" s="343"/>
      <c r="AJA63" s="343"/>
      <c r="AJB63" s="343"/>
      <c r="AJC63" s="343"/>
      <c r="AJD63" s="343"/>
      <c r="AJE63" s="343"/>
      <c r="AJF63" s="343"/>
      <c r="AJG63" s="343"/>
      <c r="AJH63" s="343"/>
      <c r="AJI63" s="343"/>
      <c r="AJJ63" s="343"/>
      <c r="AJK63" s="343"/>
      <c r="AJL63" s="343"/>
      <c r="AJM63" s="343"/>
      <c r="AJN63" s="343"/>
      <c r="AJO63" s="343"/>
      <c r="AJP63" s="343"/>
      <c r="AJQ63" s="343"/>
      <c r="AJR63" s="343"/>
      <c r="AJS63" s="343"/>
      <c r="AJT63" s="343"/>
      <c r="AJU63" s="343"/>
      <c r="AJV63" s="343"/>
      <c r="AJW63" s="343"/>
      <c r="AJX63" s="343"/>
      <c r="AJY63" s="343"/>
      <c r="AJZ63" s="343"/>
      <c r="AKA63" s="343"/>
      <c r="AKB63" s="343"/>
      <c r="AKC63" s="343"/>
      <c r="AKD63" s="343"/>
      <c r="AKE63" s="343"/>
      <c r="AKF63" s="343"/>
      <c r="AKG63" s="343"/>
      <c r="AKH63" s="343"/>
      <c r="AKI63" s="343"/>
      <c r="AKJ63" s="343"/>
      <c r="AKK63" s="343"/>
      <c r="AKL63" s="343"/>
      <c r="AKM63" s="343"/>
      <c r="AKN63" s="343"/>
      <c r="AKO63" s="343"/>
      <c r="AKP63" s="343"/>
      <c r="AKQ63" s="343"/>
      <c r="AKR63" s="343"/>
      <c r="AKS63" s="343"/>
      <c r="AKT63" s="343"/>
      <c r="AKU63" s="343"/>
      <c r="AKV63" s="343"/>
      <c r="AKW63" s="343"/>
      <c r="AKX63" s="343"/>
      <c r="AKY63" s="343"/>
      <c r="AKZ63" s="343"/>
      <c r="ALA63" s="343"/>
      <c r="ALB63" s="343"/>
      <c r="ALC63" s="343"/>
      <c r="ALD63" s="343"/>
      <c r="ALE63" s="343"/>
      <c r="ALF63" s="343"/>
      <c r="ALG63" s="343"/>
      <c r="ALH63" s="343"/>
      <c r="ALI63" s="343"/>
      <c r="ALJ63" s="343"/>
      <c r="ALK63" s="343"/>
      <c r="ALL63" s="343"/>
      <c r="ALM63" s="343"/>
      <c r="ALN63" s="343"/>
      <c r="ALO63" s="343"/>
      <c r="ALP63" s="343"/>
      <c r="ALQ63" s="343"/>
      <c r="ALR63" s="343"/>
      <c r="ALS63" s="343"/>
      <c r="ALT63" s="343"/>
      <c r="ALU63" s="343"/>
      <c r="ALV63" s="343"/>
      <c r="ALW63" s="343"/>
      <c r="ALX63" s="343"/>
      <c r="ALY63" s="343"/>
      <c r="ALZ63" s="343"/>
      <c r="AMA63" s="343"/>
      <c r="AMB63" s="343"/>
      <c r="AMC63" s="343"/>
      <c r="AMD63" s="343"/>
      <c r="AME63" s="343"/>
      <c r="AMF63" s="343"/>
      <c r="AMG63" s="343"/>
      <c r="AMH63" s="343"/>
      <c r="AMI63" s="343"/>
      <c r="AMJ63" s="343"/>
      <c r="AMK63" s="343"/>
      <c r="AML63" s="343"/>
      <c r="AMM63" s="343"/>
      <c r="AMN63" s="343"/>
      <c r="AMO63" s="343"/>
      <c r="AMP63" s="343"/>
      <c r="AMQ63" s="343"/>
      <c r="AMR63" s="343"/>
      <c r="AMS63" s="343"/>
      <c r="AMT63" s="343"/>
      <c r="AMU63" s="343"/>
      <c r="AMV63" s="343"/>
      <c r="AMW63" s="343"/>
      <c r="AMX63" s="343"/>
      <c r="AMY63" s="343"/>
      <c r="AMZ63" s="343"/>
      <c r="ANA63" s="343"/>
      <c r="ANB63" s="343"/>
      <c r="ANC63" s="343"/>
      <c r="AND63" s="343"/>
      <c r="ANE63" s="343"/>
      <c r="ANF63" s="343"/>
      <c r="ANG63" s="343"/>
      <c r="ANH63" s="343"/>
      <c r="ANI63" s="343"/>
      <c r="ANJ63" s="343"/>
      <c r="ANK63" s="343"/>
      <c r="ANL63" s="343"/>
      <c r="ANM63" s="343"/>
      <c r="ANN63" s="343"/>
      <c r="ANO63" s="343"/>
      <c r="ANP63" s="343"/>
      <c r="ANQ63" s="343"/>
      <c r="ANR63" s="343"/>
      <c r="ANS63" s="343"/>
      <c r="ANT63" s="343"/>
      <c r="ANU63" s="343"/>
      <c r="ANV63" s="343"/>
      <c r="ANW63" s="343"/>
      <c r="ANX63" s="343"/>
      <c r="ANY63" s="343"/>
      <c r="ANZ63" s="343"/>
      <c r="AOA63" s="343"/>
      <c r="AOB63" s="343"/>
      <c r="AOC63" s="343"/>
      <c r="AOD63" s="343"/>
      <c r="AOE63" s="343"/>
      <c r="AOF63" s="343"/>
      <c r="AOG63" s="343"/>
      <c r="AOH63" s="343"/>
      <c r="AOI63" s="343"/>
      <c r="AOJ63" s="343"/>
      <c r="AOK63" s="343"/>
      <c r="AOL63" s="343"/>
      <c r="AOM63" s="343"/>
      <c r="AON63" s="343"/>
      <c r="AOO63" s="343"/>
      <c r="AOP63" s="343"/>
      <c r="AOQ63" s="343"/>
      <c r="AOR63" s="343"/>
      <c r="AOS63" s="343"/>
      <c r="AOT63" s="343"/>
      <c r="AOU63" s="343"/>
      <c r="AOV63" s="343"/>
      <c r="AOW63" s="343"/>
      <c r="AOX63" s="343"/>
      <c r="AOY63" s="343"/>
      <c r="AOZ63" s="343"/>
      <c r="APA63" s="343"/>
      <c r="APB63" s="343"/>
      <c r="APC63" s="343"/>
      <c r="APD63" s="343"/>
      <c r="APE63" s="343"/>
      <c r="APF63" s="343"/>
      <c r="APG63" s="343"/>
      <c r="APH63" s="343"/>
      <c r="API63" s="343"/>
      <c r="APJ63" s="343"/>
      <c r="APK63" s="343"/>
      <c r="APL63" s="343"/>
      <c r="APM63" s="343"/>
      <c r="APN63" s="343"/>
      <c r="APO63" s="343"/>
      <c r="APP63" s="343"/>
      <c r="APQ63" s="343"/>
      <c r="APR63" s="343"/>
      <c r="APS63" s="343"/>
      <c r="APT63" s="343"/>
      <c r="APU63" s="343"/>
      <c r="APV63" s="343"/>
      <c r="APW63" s="343"/>
      <c r="APX63" s="343"/>
      <c r="APY63" s="343"/>
      <c r="APZ63" s="343"/>
      <c r="AQA63" s="343"/>
      <c r="AQB63" s="343"/>
      <c r="AQC63" s="343"/>
      <c r="AQD63" s="343"/>
      <c r="AQE63" s="343"/>
      <c r="AQF63" s="343"/>
      <c r="AQG63" s="343"/>
      <c r="AQH63" s="343"/>
      <c r="AQI63" s="343"/>
      <c r="AQJ63" s="343"/>
      <c r="AQK63" s="343"/>
      <c r="AQL63" s="343"/>
      <c r="AQM63" s="343"/>
      <c r="AQN63" s="343"/>
      <c r="AQO63" s="343"/>
      <c r="AQP63" s="343"/>
      <c r="AQQ63" s="343"/>
      <c r="AQR63" s="343"/>
      <c r="AQS63" s="343"/>
      <c r="AQT63" s="343"/>
      <c r="AQU63" s="343"/>
      <c r="AQV63" s="343"/>
      <c r="AQW63" s="343"/>
      <c r="AQX63" s="343"/>
      <c r="AQY63" s="343"/>
      <c r="AQZ63" s="343"/>
      <c r="ARA63" s="343"/>
      <c r="ARB63" s="343"/>
      <c r="ARC63" s="343"/>
      <c r="ARD63" s="343"/>
      <c r="ARE63" s="343"/>
      <c r="ARF63" s="343"/>
      <c r="ARG63" s="343"/>
      <c r="ARH63" s="343"/>
      <c r="ARI63" s="343"/>
      <c r="ARJ63" s="343"/>
      <c r="ARK63" s="343"/>
      <c r="ARL63" s="343"/>
      <c r="ARM63" s="343"/>
      <c r="ARN63" s="343"/>
      <c r="ARO63" s="343"/>
      <c r="ARP63" s="343"/>
      <c r="ARQ63" s="343"/>
      <c r="ARR63" s="343"/>
      <c r="ARS63" s="343"/>
      <c r="ART63" s="343"/>
      <c r="ARU63" s="343"/>
      <c r="ARV63" s="343"/>
      <c r="ARW63" s="343"/>
      <c r="ARX63" s="343"/>
      <c r="ARY63" s="343"/>
      <c r="ARZ63" s="343"/>
      <c r="ASA63" s="343"/>
      <c r="ASB63" s="343"/>
      <c r="ASC63" s="343"/>
      <c r="ASD63" s="343"/>
      <c r="ASE63" s="343"/>
      <c r="ASF63" s="343"/>
      <c r="ASG63" s="343"/>
      <c r="ASH63" s="343"/>
      <c r="ASI63" s="343"/>
      <c r="ASJ63" s="343"/>
      <c r="ASK63" s="343"/>
      <c r="ASL63" s="343"/>
      <c r="ASM63" s="343"/>
      <c r="ASN63" s="343"/>
      <c r="ASO63" s="343"/>
      <c r="ASP63" s="343"/>
      <c r="ASQ63" s="343"/>
      <c r="ASR63" s="343"/>
      <c r="ASS63" s="343"/>
      <c r="AST63" s="343"/>
      <c r="ASU63" s="343"/>
      <c r="ASV63" s="343"/>
      <c r="ASW63" s="343"/>
      <c r="ASX63" s="343"/>
      <c r="ASY63" s="343"/>
      <c r="ASZ63" s="343"/>
      <c r="ATA63" s="343"/>
      <c r="ATB63" s="343"/>
      <c r="ATC63" s="343"/>
      <c r="ATD63" s="343"/>
      <c r="ATE63" s="343"/>
      <c r="ATF63" s="343"/>
      <c r="ATG63" s="343"/>
      <c r="ATH63" s="343"/>
      <c r="ATI63" s="343"/>
      <c r="ATJ63" s="343"/>
      <c r="ATK63" s="343"/>
      <c r="ATL63" s="343"/>
      <c r="ATM63" s="343"/>
      <c r="ATN63" s="343"/>
      <c r="ATO63" s="343"/>
      <c r="ATP63" s="343"/>
      <c r="ATQ63" s="343"/>
      <c r="ATR63" s="343"/>
      <c r="ATS63" s="343"/>
      <c r="ATT63" s="343"/>
      <c r="ATU63" s="343"/>
      <c r="ATV63" s="343"/>
      <c r="ATW63" s="343"/>
      <c r="ATX63" s="343"/>
      <c r="ATY63" s="343"/>
      <c r="ATZ63" s="343"/>
      <c r="AUA63" s="343"/>
      <c r="AUB63" s="343"/>
      <c r="AUC63" s="343"/>
      <c r="AUD63" s="343"/>
      <c r="AUE63" s="343"/>
      <c r="AUF63" s="343"/>
      <c r="AUG63" s="343"/>
      <c r="AUH63" s="343"/>
      <c r="AUI63" s="343"/>
      <c r="AUJ63" s="343"/>
      <c r="AUK63" s="343"/>
      <c r="AUL63" s="343"/>
      <c r="AUM63" s="343"/>
      <c r="AUN63" s="343"/>
      <c r="AUO63" s="343"/>
      <c r="AUP63" s="343"/>
      <c r="AUQ63" s="343"/>
      <c r="AUR63" s="343"/>
      <c r="AUS63" s="343"/>
      <c r="AUT63" s="343"/>
      <c r="AUU63" s="343"/>
      <c r="AUV63" s="343"/>
      <c r="AUW63" s="343"/>
      <c r="AUX63" s="343"/>
      <c r="AUY63" s="343"/>
      <c r="AUZ63" s="343"/>
      <c r="AVA63" s="343"/>
      <c r="AVB63" s="343"/>
      <c r="AVC63" s="343"/>
      <c r="AVD63" s="343"/>
      <c r="AVE63" s="343"/>
      <c r="AVF63" s="343"/>
      <c r="AVG63" s="343"/>
      <c r="AVH63" s="343"/>
      <c r="AVI63" s="343"/>
      <c r="AVJ63" s="343"/>
      <c r="AVK63" s="343"/>
      <c r="AVL63" s="343"/>
      <c r="AVM63" s="343"/>
      <c r="AVN63" s="343"/>
      <c r="AVO63" s="343"/>
      <c r="AVP63" s="343"/>
      <c r="AVQ63" s="343"/>
      <c r="AVR63" s="343"/>
      <c r="AVS63" s="343"/>
      <c r="AVT63" s="343"/>
      <c r="AVU63" s="343"/>
      <c r="AVV63" s="343"/>
      <c r="AVW63" s="343"/>
      <c r="AVX63" s="343"/>
      <c r="AVY63" s="343"/>
      <c r="AVZ63" s="343"/>
      <c r="AWA63" s="343"/>
      <c r="AWB63" s="343"/>
      <c r="AWC63" s="343"/>
      <c r="AWD63" s="343"/>
      <c r="AWE63" s="343"/>
      <c r="AWF63" s="343"/>
      <c r="AWG63" s="343"/>
      <c r="AWH63" s="343"/>
      <c r="AWI63" s="343"/>
      <c r="AWJ63" s="343"/>
      <c r="AWK63" s="343"/>
      <c r="AWL63" s="343"/>
      <c r="AWM63" s="343"/>
      <c r="AWN63" s="343"/>
      <c r="AWO63" s="343"/>
      <c r="AWP63" s="343"/>
      <c r="AWQ63" s="343"/>
      <c r="AWR63" s="343"/>
      <c r="AWS63" s="343"/>
      <c r="AWT63" s="343"/>
      <c r="AWU63" s="343"/>
      <c r="AWV63" s="343"/>
      <c r="AWW63" s="343"/>
      <c r="AWX63" s="343"/>
      <c r="AWY63" s="343"/>
      <c r="AWZ63" s="343"/>
      <c r="AXA63" s="343"/>
      <c r="AXB63" s="343"/>
      <c r="AXC63" s="343"/>
      <c r="AXD63" s="343"/>
      <c r="AXE63" s="343"/>
      <c r="AXF63" s="343"/>
      <c r="AXG63" s="343"/>
      <c r="AXH63" s="343"/>
      <c r="AXI63" s="343"/>
      <c r="AXJ63" s="343"/>
      <c r="AXK63" s="343"/>
      <c r="AXL63" s="343"/>
      <c r="AXM63" s="343"/>
      <c r="AXN63" s="343"/>
      <c r="AXO63" s="343"/>
      <c r="AXP63" s="343"/>
      <c r="AXQ63" s="343"/>
      <c r="AXR63" s="343"/>
      <c r="AXS63" s="343"/>
      <c r="AXT63" s="343"/>
      <c r="AXU63" s="343"/>
      <c r="AXV63" s="343"/>
      <c r="AXW63" s="343"/>
      <c r="AXX63" s="343"/>
      <c r="AXY63" s="343"/>
      <c r="AXZ63" s="343"/>
      <c r="AYA63" s="343"/>
      <c r="AYB63" s="343"/>
      <c r="AYC63" s="343"/>
      <c r="AYD63" s="343"/>
      <c r="AYE63" s="343"/>
      <c r="AYF63" s="343"/>
      <c r="AYG63" s="343"/>
      <c r="AYH63" s="343"/>
      <c r="AYI63" s="343"/>
      <c r="AYJ63" s="343"/>
      <c r="AYK63" s="343"/>
      <c r="AYL63" s="343"/>
      <c r="AYM63" s="343"/>
      <c r="AYN63" s="343"/>
      <c r="AYO63" s="343"/>
      <c r="AYP63" s="343"/>
      <c r="AYQ63" s="343"/>
      <c r="AYR63" s="343"/>
      <c r="AYS63" s="343"/>
      <c r="AYT63" s="343"/>
      <c r="AYU63" s="343"/>
      <c r="AYV63" s="343"/>
      <c r="AYW63" s="343"/>
      <c r="AYX63" s="343"/>
      <c r="AYY63" s="343"/>
      <c r="AYZ63" s="343"/>
      <c r="AZA63" s="343"/>
      <c r="AZB63" s="343"/>
      <c r="AZC63" s="343"/>
      <c r="AZD63" s="343"/>
      <c r="AZE63" s="343"/>
      <c r="AZF63" s="343"/>
      <c r="AZG63" s="343"/>
      <c r="AZH63" s="343"/>
      <c r="AZI63" s="343"/>
      <c r="AZJ63" s="343"/>
      <c r="AZK63" s="343"/>
      <c r="AZL63" s="343"/>
      <c r="AZM63" s="343"/>
      <c r="AZN63" s="343"/>
      <c r="AZO63" s="343"/>
      <c r="AZP63" s="343"/>
      <c r="AZQ63" s="343"/>
      <c r="AZR63" s="343"/>
      <c r="AZS63" s="343"/>
      <c r="AZT63" s="343"/>
      <c r="AZU63" s="343"/>
      <c r="AZV63" s="343"/>
      <c r="AZW63" s="343"/>
      <c r="AZX63" s="343"/>
      <c r="AZY63" s="343"/>
      <c r="AZZ63" s="343"/>
      <c r="BAA63" s="343"/>
      <c r="BAB63" s="343"/>
      <c r="BAC63" s="343"/>
      <c r="BAD63" s="343"/>
      <c r="BAE63" s="343"/>
      <c r="BAF63" s="343"/>
      <c r="BAG63" s="343"/>
      <c r="BAH63" s="343"/>
      <c r="BAI63" s="343"/>
      <c r="BAJ63" s="343"/>
      <c r="BAK63" s="343"/>
      <c r="BAL63" s="343"/>
      <c r="BAM63" s="343"/>
      <c r="BAN63" s="343"/>
      <c r="BAO63" s="343"/>
      <c r="BAP63" s="343"/>
      <c r="BAQ63" s="343"/>
      <c r="BAR63" s="343"/>
      <c r="BAS63" s="343"/>
      <c r="BAT63" s="343"/>
      <c r="BAU63" s="343"/>
      <c r="BAV63" s="343"/>
      <c r="BAW63" s="343"/>
      <c r="BAX63" s="343"/>
      <c r="BAY63" s="343"/>
      <c r="BAZ63" s="343"/>
      <c r="BBA63" s="343"/>
      <c r="BBB63" s="343"/>
      <c r="BBC63" s="343"/>
      <c r="BBD63" s="343"/>
      <c r="BBE63" s="343"/>
      <c r="BBF63" s="343"/>
      <c r="BBG63" s="343"/>
      <c r="BBH63" s="343"/>
      <c r="BBI63" s="343"/>
      <c r="BBJ63" s="343"/>
      <c r="BBK63" s="343"/>
      <c r="BBL63" s="343"/>
      <c r="BBM63" s="343"/>
      <c r="BBN63" s="343"/>
      <c r="BBO63" s="343"/>
      <c r="BBP63" s="343"/>
      <c r="BBQ63" s="343"/>
      <c r="BBR63" s="343"/>
      <c r="BBS63" s="343"/>
      <c r="BBT63" s="343"/>
      <c r="BBU63" s="343"/>
      <c r="BBV63" s="343"/>
      <c r="BBW63" s="343"/>
      <c r="BBX63" s="343"/>
      <c r="BBY63" s="343"/>
      <c r="BBZ63" s="343"/>
      <c r="BCA63" s="343"/>
      <c r="BCB63" s="343"/>
      <c r="BCC63" s="343"/>
      <c r="BCD63" s="343"/>
      <c r="BCE63" s="343"/>
      <c r="BCF63" s="343"/>
      <c r="BCG63" s="343"/>
      <c r="BCH63" s="343"/>
      <c r="BCI63" s="343"/>
      <c r="BCJ63" s="343"/>
      <c r="BCK63" s="343"/>
      <c r="BCL63" s="343"/>
      <c r="BCM63" s="343"/>
      <c r="BCN63" s="343"/>
      <c r="BCO63" s="343"/>
      <c r="BCP63" s="343"/>
      <c r="BCQ63" s="343"/>
      <c r="BCR63" s="343"/>
      <c r="BCS63" s="343"/>
      <c r="BCT63" s="343"/>
      <c r="BCU63" s="343"/>
      <c r="BCV63" s="343"/>
      <c r="BCW63" s="343"/>
      <c r="BCX63" s="343"/>
      <c r="BCY63" s="343"/>
      <c r="BCZ63" s="343"/>
      <c r="BDA63" s="343"/>
      <c r="BDB63" s="343"/>
      <c r="BDC63" s="343"/>
      <c r="BDD63" s="343"/>
      <c r="BDE63" s="343"/>
      <c r="BDF63" s="343"/>
      <c r="BDG63" s="343"/>
      <c r="BDH63" s="343"/>
      <c r="BDI63" s="343"/>
      <c r="BDJ63" s="343"/>
      <c r="BDK63" s="343"/>
      <c r="BDL63" s="343"/>
      <c r="BDM63" s="343"/>
      <c r="BDN63" s="343"/>
      <c r="BDO63" s="343"/>
      <c r="BDP63" s="343"/>
      <c r="BDQ63" s="343"/>
      <c r="BDR63" s="343"/>
      <c r="BDS63" s="343"/>
      <c r="BDT63" s="343"/>
      <c r="BDU63" s="343"/>
      <c r="BDV63" s="343"/>
      <c r="BDW63" s="343"/>
      <c r="BDX63" s="343"/>
      <c r="BDY63" s="343"/>
      <c r="BDZ63" s="343"/>
      <c r="BEA63" s="343"/>
      <c r="BEB63" s="343"/>
      <c r="BEC63" s="343"/>
      <c r="BED63" s="343"/>
      <c r="BEE63" s="343"/>
      <c r="BEF63" s="343"/>
      <c r="BEG63" s="343"/>
      <c r="BEH63" s="343"/>
      <c r="BEI63" s="343"/>
      <c r="BEJ63" s="343"/>
      <c r="BEK63" s="343"/>
      <c r="BEL63" s="343"/>
      <c r="BEM63" s="343"/>
      <c r="BEN63" s="343"/>
      <c r="BEO63" s="343"/>
      <c r="BEP63" s="343"/>
      <c r="BEQ63" s="343"/>
      <c r="BER63" s="343"/>
      <c r="BES63" s="343"/>
      <c r="BET63" s="343"/>
      <c r="BEU63" s="343"/>
      <c r="BEV63" s="343"/>
      <c r="BEW63" s="343"/>
      <c r="BEX63" s="343"/>
      <c r="BEY63" s="343"/>
      <c r="BEZ63" s="343"/>
      <c r="BFA63" s="343"/>
      <c r="BFB63" s="343"/>
      <c r="BFC63" s="343"/>
      <c r="BFD63" s="343"/>
      <c r="BFE63" s="343"/>
      <c r="BFF63" s="343"/>
      <c r="BFG63" s="343"/>
      <c r="BFH63" s="343"/>
      <c r="BFI63" s="343"/>
      <c r="BFJ63" s="343"/>
      <c r="BFK63" s="343"/>
      <c r="BFL63" s="343"/>
      <c r="BFM63" s="343"/>
      <c r="BFN63" s="343"/>
      <c r="BFO63" s="343"/>
      <c r="BFP63" s="343"/>
      <c r="BFQ63" s="343"/>
      <c r="BFR63" s="343"/>
      <c r="BFS63" s="343"/>
      <c r="BFT63" s="343"/>
      <c r="BFU63" s="343"/>
      <c r="BFV63" s="343"/>
      <c r="BFW63" s="343"/>
      <c r="BFX63" s="343"/>
      <c r="BFY63" s="343"/>
      <c r="BFZ63" s="343"/>
      <c r="BGA63" s="343"/>
      <c r="BGB63" s="343"/>
      <c r="BGC63" s="343"/>
      <c r="BGD63" s="343"/>
      <c r="BGE63" s="343"/>
      <c r="BGF63" s="343"/>
      <c r="BGG63" s="343"/>
      <c r="BGH63" s="343"/>
      <c r="BGI63" s="343"/>
      <c r="BGJ63" s="343"/>
      <c r="BGK63" s="343"/>
      <c r="BGL63" s="343"/>
      <c r="BGM63" s="343"/>
      <c r="BGN63" s="343"/>
      <c r="BGO63" s="343"/>
      <c r="BGP63" s="343"/>
      <c r="BGQ63" s="343"/>
      <c r="BGR63" s="343"/>
      <c r="BGS63" s="343"/>
      <c r="BGT63" s="343"/>
      <c r="BGU63" s="343"/>
      <c r="BGV63" s="343"/>
      <c r="BGW63" s="343"/>
      <c r="BGX63" s="343"/>
      <c r="BGY63" s="343"/>
      <c r="BGZ63" s="343"/>
      <c r="BHA63" s="343"/>
      <c r="BHB63" s="343"/>
      <c r="BHC63" s="343"/>
      <c r="BHD63" s="343"/>
      <c r="BHE63" s="343"/>
      <c r="BHF63" s="343"/>
      <c r="BHG63" s="343"/>
      <c r="BHH63" s="343"/>
      <c r="BHI63" s="343"/>
      <c r="BHJ63" s="343"/>
      <c r="BHK63" s="343"/>
      <c r="BHL63" s="343"/>
      <c r="BHM63" s="343"/>
      <c r="BHN63" s="343"/>
      <c r="BHO63" s="343"/>
      <c r="BHP63" s="343"/>
      <c r="BHQ63" s="343"/>
      <c r="BHR63" s="343"/>
      <c r="BHS63" s="343"/>
      <c r="BHT63" s="343"/>
      <c r="BHU63" s="343"/>
      <c r="BHV63" s="343"/>
      <c r="BHW63" s="343"/>
      <c r="BHX63" s="343"/>
      <c r="BHY63" s="343"/>
      <c r="BHZ63" s="343"/>
      <c r="BIA63" s="343"/>
      <c r="BIB63" s="343"/>
      <c r="BIC63" s="343"/>
      <c r="BID63" s="343"/>
      <c r="BIE63" s="343"/>
      <c r="BIF63" s="343"/>
      <c r="BIG63" s="343"/>
      <c r="BIH63" s="343"/>
      <c r="BII63" s="343"/>
      <c r="BIJ63" s="343"/>
      <c r="BIK63" s="343"/>
      <c r="BIL63" s="343"/>
      <c r="BIM63" s="343"/>
      <c r="BIN63" s="343"/>
      <c r="BIO63" s="343"/>
      <c r="BIP63" s="343"/>
      <c r="BIQ63" s="343"/>
      <c r="BIR63" s="343"/>
      <c r="BIS63" s="343"/>
      <c r="BIT63" s="343"/>
      <c r="BIU63" s="343"/>
      <c r="BIV63" s="343"/>
      <c r="BIW63" s="343"/>
      <c r="BIX63" s="343"/>
      <c r="BIY63" s="343"/>
      <c r="BIZ63" s="343"/>
      <c r="BJA63" s="343"/>
      <c r="BJB63" s="343"/>
      <c r="BJC63" s="343"/>
      <c r="BJD63" s="343"/>
      <c r="BJE63" s="343"/>
      <c r="BJF63" s="343"/>
      <c r="BJG63" s="343"/>
      <c r="BJH63" s="343"/>
      <c r="BJI63" s="343"/>
      <c r="BJJ63" s="343"/>
      <c r="BJK63" s="343"/>
      <c r="BJL63" s="343"/>
      <c r="BJM63" s="343"/>
      <c r="BJN63" s="343"/>
      <c r="BJO63" s="343"/>
      <c r="BJP63" s="343"/>
      <c r="BJQ63" s="343"/>
      <c r="BJR63" s="343"/>
      <c r="BJS63" s="343"/>
      <c r="BJT63" s="343"/>
      <c r="BJU63" s="343"/>
      <c r="BJV63" s="343"/>
      <c r="BJW63" s="343"/>
      <c r="BJX63" s="343"/>
      <c r="BJY63" s="343"/>
      <c r="BJZ63" s="343"/>
      <c r="BKA63" s="343"/>
      <c r="BKB63" s="343"/>
      <c r="BKC63" s="343"/>
      <c r="BKD63" s="343"/>
      <c r="BKE63" s="343"/>
      <c r="BKF63" s="343"/>
      <c r="BKG63" s="343"/>
      <c r="BKH63" s="343"/>
      <c r="BKI63" s="343"/>
      <c r="BKJ63" s="343"/>
      <c r="BKK63" s="343"/>
      <c r="BKL63" s="343"/>
      <c r="BKM63" s="343"/>
      <c r="BKN63" s="343"/>
      <c r="BKO63" s="343"/>
      <c r="BKP63" s="343"/>
      <c r="BKQ63" s="343"/>
      <c r="BKR63" s="343"/>
      <c r="BKS63" s="343"/>
      <c r="BKT63" s="343"/>
      <c r="BKU63" s="343"/>
      <c r="BKV63" s="343"/>
      <c r="BKW63" s="343"/>
      <c r="BKX63" s="343"/>
      <c r="BKY63" s="343"/>
      <c r="BKZ63" s="343"/>
      <c r="BLA63" s="343"/>
      <c r="BLB63" s="343"/>
      <c r="BLC63" s="343"/>
      <c r="BLD63" s="343"/>
      <c r="BLE63" s="343"/>
      <c r="BLF63" s="343"/>
      <c r="BLG63" s="343"/>
      <c r="BLH63" s="343"/>
      <c r="BLI63" s="343"/>
      <c r="BLJ63" s="343"/>
      <c r="BLK63" s="343"/>
      <c r="BLL63" s="343"/>
      <c r="BLM63" s="343"/>
      <c r="BLN63" s="343"/>
      <c r="BLO63" s="343"/>
      <c r="BLP63" s="343"/>
      <c r="BLQ63" s="343"/>
      <c r="BLR63" s="343"/>
      <c r="BLS63" s="343"/>
      <c r="BLT63" s="343"/>
      <c r="BLU63" s="343"/>
      <c r="BLV63" s="343"/>
      <c r="BLW63" s="343"/>
      <c r="BLX63" s="343"/>
      <c r="BLY63" s="343"/>
      <c r="BLZ63" s="343"/>
      <c r="BMA63" s="343"/>
      <c r="BMB63" s="343"/>
      <c r="BMC63" s="343"/>
      <c r="BMD63" s="343"/>
      <c r="BME63" s="343"/>
      <c r="BMF63" s="343"/>
      <c r="BMG63" s="343"/>
      <c r="BMH63" s="343"/>
      <c r="BMI63" s="343"/>
      <c r="BMJ63" s="343"/>
      <c r="BMK63" s="343"/>
      <c r="BML63" s="343"/>
      <c r="BMM63" s="343"/>
      <c r="BMN63" s="343"/>
      <c r="BMO63" s="343"/>
      <c r="BMP63" s="343"/>
      <c r="BMQ63" s="343"/>
      <c r="BMR63" s="343"/>
      <c r="BMS63" s="343"/>
      <c r="BMT63" s="343"/>
      <c r="BMU63" s="343"/>
      <c r="BMV63" s="343"/>
      <c r="BMW63" s="343"/>
      <c r="BMX63" s="343"/>
      <c r="BMY63" s="343"/>
      <c r="BMZ63" s="343"/>
      <c r="BNA63" s="343"/>
      <c r="BNB63" s="343"/>
      <c r="BNC63" s="343"/>
      <c r="BND63" s="343"/>
      <c r="BNE63" s="343"/>
      <c r="BNF63" s="343"/>
      <c r="BNG63" s="343"/>
      <c r="BNH63" s="343"/>
      <c r="BNI63" s="343"/>
      <c r="BNJ63" s="343"/>
      <c r="BNK63" s="343"/>
      <c r="BNL63" s="343"/>
      <c r="BNM63" s="343"/>
      <c r="BNN63" s="343"/>
      <c r="BNO63" s="343"/>
      <c r="BNP63" s="343"/>
      <c r="BNQ63" s="343"/>
      <c r="BNR63" s="343"/>
      <c r="BNS63" s="343"/>
      <c r="BNT63" s="343"/>
      <c r="BNU63" s="343"/>
      <c r="BNV63" s="343"/>
      <c r="BNW63" s="343"/>
      <c r="BNX63" s="343"/>
      <c r="BNY63" s="343"/>
      <c r="BNZ63" s="343"/>
      <c r="BOA63" s="343"/>
      <c r="BOB63" s="343"/>
      <c r="BOC63" s="343"/>
      <c r="BOD63" s="343"/>
      <c r="BOE63" s="343"/>
      <c r="BOF63" s="343"/>
      <c r="BOG63" s="343"/>
      <c r="BOH63" s="343"/>
      <c r="BOI63" s="343"/>
      <c r="BOJ63" s="343"/>
      <c r="BOK63" s="343"/>
      <c r="BOL63" s="343"/>
      <c r="BOM63" s="343"/>
      <c r="BON63" s="343"/>
      <c r="BOO63" s="343"/>
      <c r="BOP63" s="343"/>
      <c r="BOQ63" s="343"/>
      <c r="BOR63" s="343"/>
      <c r="BOS63" s="343"/>
      <c r="BOT63" s="343"/>
      <c r="BOU63" s="343"/>
      <c r="BOV63" s="343"/>
      <c r="BOW63" s="343"/>
      <c r="BOX63" s="343"/>
      <c r="BOY63" s="343"/>
      <c r="BOZ63" s="343"/>
      <c r="BPA63" s="343"/>
      <c r="BPB63" s="343"/>
      <c r="BPC63" s="343"/>
      <c r="BPD63" s="343"/>
      <c r="BPE63" s="343"/>
      <c r="BPF63" s="343"/>
      <c r="BPG63" s="343"/>
      <c r="BPH63" s="343"/>
      <c r="BPI63" s="343"/>
      <c r="BPJ63" s="343"/>
      <c r="BPK63" s="343"/>
      <c r="BPL63" s="343"/>
      <c r="BPM63" s="343"/>
      <c r="BPN63" s="343"/>
      <c r="BPO63" s="343"/>
      <c r="BPP63" s="343"/>
      <c r="BPQ63" s="343"/>
      <c r="BPR63" s="343"/>
      <c r="BPS63" s="343"/>
      <c r="BPT63" s="343"/>
      <c r="BPU63" s="343"/>
      <c r="BPV63" s="343"/>
      <c r="BPW63" s="343"/>
      <c r="BPX63" s="343"/>
      <c r="BPY63" s="343"/>
      <c r="BPZ63" s="343"/>
      <c r="BQA63" s="343"/>
      <c r="BQB63" s="343"/>
      <c r="BQC63" s="343"/>
      <c r="BQD63" s="343"/>
      <c r="BQE63" s="343"/>
      <c r="BQF63" s="343"/>
      <c r="BQG63" s="343"/>
      <c r="BQH63" s="343"/>
      <c r="BQI63" s="343"/>
      <c r="BQJ63" s="343"/>
      <c r="BQK63" s="343"/>
      <c r="BQL63" s="343"/>
      <c r="BQM63" s="343"/>
      <c r="BQN63" s="343"/>
      <c r="BQO63" s="343"/>
      <c r="BQP63" s="343"/>
      <c r="BQQ63" s="343"/>
      <c r="BQR63" s="343"/>
      <c r="BQS63" s="343"/>
      <c r="BQT63" s="343"/>
      <c r="BQU63" s="343"/>
      <c r="BQV63" s="343"/>
      <c r="BQW63" s="343"/>
      <c r="BQX63" s="343"/>
      <c r="BQY63" s="343"/>
      <c r="BQZ63" s="343"/>
      <c r="BRA63" s="343"/>
      <c r="BRB63" s="343"/>
      <c r="BRC63" s="343"/>
      <c r="BRD63" s="343"/>
      <c r="BRE63" s="343"/>
      <c r="BRF63" s="343"/>
      <c r="BRG63" s="343"/>
      <c r="BRH63" s="343"/>
      <c r="BRI63" s="343"/>
      <c r="BRJ63" s="343"/>
      <c r="BRK63" s="343"/>
      <c r="BRL63" s="343"/>
      <c r="BRM63" s="343"/>
      <c r="BRN63" s="343"/>
      <c r="BRO63" s="343"/>
      <c r="BRP63" s="343"/>
      <c r="BRQ63" s="343"/>
      <c r="BRR63" s="343"/>
      <c r="BRS63" s="343"/>
      <c r="BRT63" s="343"/>
      <c r="BRU63" s="343"/>
      <c r="BRV63" s="343"/>
      <c r="BRW63" s="343"/>
      <c r="BRX63" s="343"/>
      <c r="BRY63" s="343"/>
      <c r="BRZ63" s="343"/>
      <c r="BSA63" s="343"/>
      <c r="BSB63" s="343"/>
      <c r="BSC63" s="343"/>
      <c r="BSD63" s="343"/>
      <c r="BSE63" s="343"/>
      <c r="BSF63" s="343"/>
      <c r="BSG63" s="343"/>
      <c r="BSH63" s="343"/>
      <c r="BSI63" s="343"/>
      <c r="BSJ63" s="343"/>
      <c r="BSK63" s="343"/>
      <c r="BSL63" s="343"/>
      <c r="BSM63" s="343"/>
      <c r="BSN63" s="343"/>
      <c r="BSO63" s="343"/>
      <c r="BSP63" s="343"/>
      <c r="BSQ63" s="343"/>
      <c r="BSR63" s="343"/>
      <c r="BSS63" s="343"/>
      <c r="BST63" s="343"/>
      <c r="BSU63" s="343"/>
      <c r="BSV63" s="343"/>
      <c r="BSW63" s="343"/>
      <c r="BSX63" s="343"/>
      <c r="BSY63" s="343"/>
      <c r="BSZ63" s="343"/>
      <c r="BTA63" s="343"/>
      <c r="BTB63" s="343"/>
      <c r="BTC63" s="343"/>
      <c r="BTD63" s="343"/>
      <c r="BTE63" s="343"/>
      <c r="BTF63" s="343"/>
      <c r="BTG63" s="343"/>
      <c r="BTH63" s="343"/>
      <c r="BTI63" s="343"/>
      <c r="BTJ63" s="343"/>
      <c r="BTK63" s="343"/>
      <c r="BTL63" s="343"/>
      <c r="BTM63" s="343"/>
      <c r="BTN63" s="343"/>
      <c r="BTO63" s="343"/>
      <c r="BTP63" s="343"/>
      <c r="BTQ63" s="343"/>
      <c r="BTR63" s="343"/>
      <c r="BTS63" s="343"/>
      <c r="BTT63" s="343"/>
      <c r="BTU63" s="343"/>
      <c r="BTV63" s="343"/>
      <c r="BTW63" s="343"/>
      <c r="BTX63" s="343"/>
      <c r="BTY63" s="343"/>
      <c r="BTZ63" s="343"/>
      <c r="BUA63" s="343"/>
      <c r="BUB63" s="343"/>
      <c r="BUC63" s="343"/>
      <c r="BUD63" s="343"/>
      <c r="BUE63" s="343"/>
      <c r="BUF63" s="343"/>
      <c r="BUG63" s="343"/>
      <c r="BUH63" s="343"/>
      <c r="BUI63" s="343"/>
      <c r="BUJ63" s="343"/>
      <c r="BUK63" s="343"/>
      <c r="BUL63" s="343"/>
      <c r="BUM63" s="343"/>
      <c r="BUN63" s="343"/>
      <c r="BUO63" s="343"/>
      <c r="BUP63" s="343"/>
      <c r="BUQ63" s="343"/>
      <c r="BUR63" s="343"/>
      <c r="BUS63" s="343"/>
      <c r="BUT63" s="343"/>
      <c r="BUU63" s="343"/>
      <c r="BUV63" s="343"/>
      <c r="BUW63" s="343"/>
      <c r="BUX63" s="343"/>
      <c r="BUY63" s="343"/>
      <c r="BUZ63" s="343"/>
      <c r="BVA63" s="343"/>
      <c r="BVB63" s="343"/>
      <c r="BVC63" s="343"/>
      <c r="BVD63" s="343"/>
      <c r="BVE63" s="343"/>
      <c r="BVF63" s="343"/>
      <c r="BVG63" s="343"/>
      <c r="BVH63" s="343"/>
      <c r="BVI63" s="343"/>
      <c r="BVJ63" s="343"/>
      <c r="BVK63" s="343"/>
      <c r="BVL63" s="343"/>
      <c r="BVM63" s="343"/>
      <c r="BVN63" s="343"/>
      <c r="BVO63" s="343"/>
      <c r="BVP63" s="343"/>
      <c r="BVQ63" s="343"/>
      <c r="BVR63" s="343"/>
      <c r="BVS63" s="343"/>
      <c r="BVT63" s="343"/>
      <c r="BVU63" s="343"/>
      <c r="BVV63" s="343"/>
      <c r="BVW63" s="343"/>
      <c r="BVX63" s="343"/>
      <c r="BVY63" s="343"/>
      <c r="BVZ63" s="343"/>
      <c r="BWA63" s="343"/>
      <c r="BWB63" s="343"/>
      <c r="BWC63" s="343"/>
      <c r="BWD63" s="343"/>
      <c r="BWE63" s="343"/>
      <c r="BWF63" s="343"/>
      <c r="BWG63" s="343"/>
      <c r="BWH63" s="343"/>
      <c r="BWI63" s="343"/>
      <c r="BWJ63" s="343"/>
      <c r="BWK63" s="343"/>
      <c r="BWL63" s="343"/>
      <c r="BWM63" s="343"/>
      <c r="BWN63" s="343"/>
      <c r="BWO63" s="343"/>
      <c r="BWP63" s="343"/>
      <c r="BWQ63" s="343"/>
      <c r="BWR63" s="343"/>
      <c r="BWS63" s="343"/>
      <c r="BWT63" s="343"/>
      <c r="BWU63" s="343"/>
      <c r="BWV63" s="343"/>
      <c r="BWW63" s="343"/>
      <c r="BWX63" s="343"/>
      <c r="BWY63" s="343"/>
      <c r="BWZ63" s="343"/>
      <c r="BXA63" s="343"/>
      <c r="BXB63" s="343"/>
      <c r="BXC63" s="343"/>
      <c r="BXD63" s="343"/>
      <c r="BXE63" s="343"/>
      <c r="BXF63" s="343"/>
      <c r="BXG63" s="343"/>
      <c r="BXH63" s="343"/>
      <c r="BXI63" s="343"/>
      <c r="BXJ63" s="343"/>
      <c r="BXK63" s="343"/>
      <c r="BXL63" s="343"/>
      <c r="BXM63" s="343"/>
      <c r="BXN63" s="343"/>
      <c r="BXO63" s="343"/>
      <c r="BXP63" s="343"/>
      <c r="BXQ63" s="343"/>
      <c r="BXR63" s="343"/>
      <c r="BXS63" s="343"/>
      <c r="BXT63" s="343"/>
      <c r="BXU63" s="343"/>
      <c r="BXV63" s="343"/>
      <c r="BXW63" s="343"/>
      <c r="BXX63" s="343"/>
      <c r="BXY63" s="343"/>
      <c r="BXZ63" s="343"/>
      <c r="BYA63" s="343"/>
      <c r="BYB63" s="343"/>
      <c r="BYC63" s="343"/>
      <c r="BYD63" s="343"/>
      <c r="BYE63" s="343"/>
      <c r="BYF63" s="343"/>
      <c r="BYG63" s="343"/>
      <c r="BYH63" s="343"/>
      <c r="BYI63" s="343"/>
      <c r="BYJ63" s="343"/>
      <c r="BYK63" s="343"/>
      <c r="BYL63" s="343"/>
      <c r="BYM63" s="343"/>
      <c r="BYN63" s="343"/>
      <c r="BYO63" s="343"/>
      <c r="BYP63" s="343"/>
      <c r="BYQ63" s="343"/>
      <c r="BYR63" s="343"/>
      <c r="BYS63" s="343"/>
      <c r="BYT63" s="343"/>
      <c r="BYU63" s="343"/>
      <c r="BYV63" s="343"/>
      <c r="BYW63" s="343"/>
      <c r="BYX63" s="343"/>
      <c r="BYY63" s="343"/>
      <c r="BYZ63" s="343"/>
      <c r="BZA63" s="343"/>
      <c r="BZB63" s="343"/>
      <c r="BZC63" s="343"/>
      <c r="BZD63" s="343"/>
      <c r="BZE63" s="343"/>
      <c r="BZF63" s="343"/>
      <c r="BZG63" s="343"/>
      <c r="BZH63" s="343"/>
      <c r="BZI63" s="343"/>
      <c r="BZJ63" s="343"/>
      <c r="BZK63" s="343"/>
      <c r="BZL63" s="343"/>
      <c r="BZM63" s="343"/>
      <c r="BZN63" s="343"/>
      <c r="BZO63" s="343"/>
      <c r="BZP63" s="343"/>
      <c r="BZQ63" s="343"/>
      <c r="BZR63" s="343"/>
      <c r="BZS63" s="343"/>
      <c r="BZT63" s="343"/>
      <c r="BZU63" s="343"/>
      <c r="BZV63" s="343"/>
      <c r="BZW63" s="343"/>
      <c r="BZX63" s="343"/>
      <c r="BZY63" s="343"/>
      <c r="BZZ63" s="343"/>
      <c r="CAA63" s="343"/>
      <c r="CAB63" s="343"/>
      <c r="CAC63" s="343"/>
      <c r="CAD63" s="343"/>
      <c r="CAE63" s="343"/>
      <c r="CAF63" s="343"/>
      <c r="CAG63" s="343"/>
      <c r="CAH63" s="343"/>
      <c r="CAI63" s="343"/>
      <c r="CAJ63" s="343"/>
      <c r="CAK63" s="343"/>
      <c r="CAL63" s="343"/>
      <c r="CAM63" s="343"/>
      <c r="CAN63" s="343"/>
      <c r="CAO63" s="343"/>
      <c r="CAP63" s="343"/>
      <c r="CAQ63" s="343"/>
      <c r="CAR63" s="343"/>
      <c r="CAS63" s="343"/>
      <c r="CAT63" s="343"/>
      <c r="CAU63" s="343"/>
      <c r="CAV63" s="343"/>
      <c r="CAW63" s="343"/>
      <c r="CAX63" s="343"/>
      <c r="CAY63" s="343"/>
      <c r="CAZ63" s="343"/>
      <c r="CBA63" s="343"/>
      <c r="CBB63" s="343"/>
      <c r="CBC63" s="343"/>
      <c r="CBD63" s="343"/>
      <c r="CBE63" s="343"/>
      <c r="CBF63" s="343"/>
      <c r="CBG63" s="343"/>
      <c r="CBH63" s="343"/>
      <c r="CBI63" s="343"/>
      <c r="CBJ63" s="343"/>
      <c r="CBK63" s="343"/>
      <c r="CBL63" s="343"/>
      <c r="CBM63" s="343"/>
      <c r="CBN63" s="343"/>
      <c r="CBO63" s="343"/>
      <c r="CBP63" s="343"/>
      <c r="CBQ63" s="343"/>
      <c r="CBR63" s="343"/>
      <c r="CBS63" s="343"/>
      <c r="CBT63" s="343"/>
      <c r="CBU63" s="343"/>
      <c r="CBV63" s="343"/>
      <c r="CBW63" s="343"/>
      <c r="CBX63" s="343"/>
      <c r="CBY63" s="343"/>
      <c r="CBZ63" s="343"/>
      <c r="CCA63" s="343"/>
      <c r="CCB63" s="343"/>
      <c r="CCC63" s="343"/>
      <c r="CCD63" s="343"/>
      <c r="CCE63" s="343"/>
      <c r="CCF63" s="343"/>
      <c r="CCG63" s="343"/>
      <c r="CCH63" s="343"/>
      <c r="CCI63" s="343"/>
      <c r="CCJ63" s="343"/>
      <c r="CCK63" s="343"/>
      <c r="CCL63" s="343"/>
      <c r="CCM63" s="343"/>
      <c r="CCN63" s="343"/>
      <c r="CCO63" s="343"/>
      <c r="CCP63" s="343"/>
      <c r="CCQ63" s="343"/>
      <c r="CCR63" s="343"/>
      <c r="CCS63" s="343"/>
      <c r="CCT63" s="343"/>
      <c r="CCU63" s="343"/>
      <c r="CCV63" s="343"/>
      <c r="CCW63" s="343"/>
      <c r="CCX63" s="343"/>
      <c r="CCY63" s="343"/>
      <c r="CCZ63" s="343"/>
      <c r="CDA63" s="343"/>
      <c r="CDB63" s="343"/>
      <c r="CDC63" s="343"/>
      <c r="CDD63" s="343"/>
      <c r="CDE63" s="343"/>
      <c r="CDF63" s="343"/>
      <c r="CDG63" s="343"/>
      <c r="CDH63" s="343"/>
      <c r="CDI63" s="343"/>
      <c r="CDJ63" s="343"/>
      <c r="CDK63" s="343"/>
      <c r="CDL63" s="343"/>
      <c r="CDM63" s="343"/>
      <c r="CDN63" s="343"/>
      <c r="CDO63" s="343"/>
      <c r="CDP63" s="343"/>
      <c r="CDQ63" s="343"/>
      <c r="CDR63" s="343"/>
      <c r="CDS63" s="343"/>
      <c r="CDT63" s="343"/>
      <c r="CDU63" s="343"/>
      <c r="CDV63" s="343"/>
      <c r="CDW63" s="343"/>
      <c r="CDX63" s="343"/>
      <c r="CDY63" s="343"/>
      <c r="CDZ63" s="343"/>
      <c r="CEA63" s="343"/>
      <c r="CEB63" s="343"/>
      <c r="CEC63" s="343"/>
      <c r="CED63" s="343"/>
      <c r="CEE63" s="343"/>
      <c r="CEF63" s="343"/>
      <c r="CEG63" s="343"/>
      <c r="CEH63" s="343"/>
      <c r="CEI63" s="343"/>
      <c r="CEJ63" s="343"/>
      <c r="CEK63" s="343"/>
      <c r="CEL63" s="343"/>
      <c r="CEM63" s="343"/>
      <c r="CEN63" s="343"/>
      <c r="CEO63" s="343"/>
      <c r="CEP63" s="343"/>
      <c r="CEQ63" s="343"/>
      <c r="CER63" s="343"/>
      <c r="CES63" s="343"/>
      <c r="CET63" s="343"/>
      <c r="CEU63" s="343"/>
      <c r="CEV63" s="343"/>
      <c r="CEW63" s="343"/>
      <c r="CEX63" s="343"/>
      <c r="CEY63" s="343"/>
      <c r="CEZ63" s="343"/>
      <c r="CFA63" s="343"/>
      <c r="CFB63" s="343"/>
      <c r="CFC63" s="343"/>
      <c r="CFD63" s="343"/>
      <c r="CFE63" s="343"/>
      <c r="CFF63" s="343"/>
      <c r="CFG63" s="343"/>
      <c r="CFH63" s="343"/>
      <c r="CFI63" s="343"/>
      <c r="CFJ63" s="343"/>
      <c r="CFK63" s="343"/>
      <c r="CFL63" s="343"/>
      <c r="CFM63" s="343"/>
      <c r="CFN63" s="343"/>
      <c r="CFO63" s="343"/>
      <c r="CFP63" s="343"/>
      <c r="CFQ63" s="343"/>
      <c r="CFR63" s="343"/>
      <c r="CFS63" s="343"/>
      <c r="CFT63" s="343"/>
      <c r="CFU63" s="343"/>
      <c r="CFV63" s="343"/>
      <c r="CFW63" s="343"/>
      <c r="CFX63" s="343"/>
      <c r="CFY63" s="343"/>
      <c r="CFZ63" s="343"/>
      <c r="CGA63" s="343"/>
      <c r="CGB63" s="343"/>
      <c r="CGC63" s="343"/>
      <c r="CGD63" s="343"/>
      <c r="CGE63" s="343"/>
      <c r="CGF63" s="343"/>
      <c r="CGG63" s="343"/>
      <c r="CGH63" s="343"/>
      <c r="CGI63" s="343"/>
      <c r="CGJ63" s="343"/>
      <c r="CGK63" s="343"/>
      <c r="CGL63" s="343"/>
      <c r="CGM63" s="343"/>
      <c r="CGN63" s="343"/>
      <c r="CGO63" s="343"/>
      <c r="CGP63" s="343"/>
      <c r="CGQ63" s="343"/>
      <c r="CGR63" s="343"/>
      <c r="CGS63" s="343"/>
      <c r="CGT63" s="343"/>
      <c r="CGU63" s="343"/>
      <c r="CGV63" s="343"/>
      <c r="CGW63" s="343"/>
      <c r="CGX63" s="343"/>
      <c r="CGY63" s="343"/>
      <c r="CGZ63" s="343"/>
      <c r="CHA63" s="343"/>
      <c r="CHB63" s="343"/>
      <c r="CHC63" s="343"/>
      <c r="CHD63" s="343"/>
      <c r="CHE63" s="343"/>
      <c r="CHF63" s="343"/>
      <c r="CHG63" s="343"/>
      <c r="CHH63" s="343"/>
      <c r="CHI63" s="343"/>
      <c r="CHJ63" s="343"/>
      <c r="CHK63" s="343"/>
      <c r="CHL63" s="343"/>
      <c r="CHM63" s="343"/>
      <c r="CHN63" s="343"/>
      <c r="CHO63" s="343"/>
      <c r="CHP63" s="343"/>
      <c r="CHQ63" s="343"/>
      <c r="CHR63" s="343"/>
      <c r="CHS63" s="343"/>
      <c r="CHT63" s="343"/>
      <c r="CHU63" s="343"/>
      <c r="CHV63" s="343"/>
      <c r="CHW63" s="343"/>
      <c r="CHX63" s="343"/>
      <c r="CHY63" s="343"/>
      <c r="CHZ63" s="343"/>
      <c r="CIA63" s="343"/>
      <c r="CIB63" s="343"/>
      <c r="CIC63" s="343"/>
      <c r="CID63" s="343"/>
      <c r="CIE63" s="343"/>
      <c r="CIF63" s="343"/>
      <c r="CIG63" s="343"/>
      <c r="CIH63" s="343"/>
      <c r="CII63" s="343"/>
      <c r="CIJ63" s="343"/>
      <c r="CIK63" s="343"/>
      <c r="CIL63" s="343"/>
      <c r="CIM63" s="343"/>
      <c r="CIN63" s="343"/>
      <c r="CIO63" s="343"/>
      <c r="CIP63" s="343"/>
      <c r="CIQ63" s="343"/>
      <c r="CIR63" s="343"/>
      <c r="CIS63" s="343"/>
      <c r="CIT63" s="343"/>
      <c r="CIU63" s="343"/>
      <c r="CIV63" s="343"/>
      <c r="CIW63" s="343"/>
      <c r="CIX63" s="343"/>
      <c r="CIY63" s="343"/>
      <c r="CIZ63" s="343"/>
      <c r="CJA63" s="343"/>
      <c r="CJB63" s="343"/>
      <c r="CJC63" s="343"/>
      <c r="CJD63" s="343"/>
      <c r="CJE63" s="343"/>
      <c r="CJF63" s="343"/>
      <c r="CJG63" s="343"/>
      <c r="CJH63" s="343"/>
      <c r="CJI63" s="343"/>
      <c r="CJJ63" s="343"/>
      <c r="CJK63" s="343"/>
      <c r="CJL63" s="343"/>
      <c r="CJM63" s="343"/>
      <c r="CJN63" s="343"/>
      <c r="CJO63" s="343"/>
      <c r="CJP63" s="343"/>
      <c r="CJQ63" s="343"/>
      <c r="CJR63" s="343"/>
      <c r="CJS63" s="343"/>
      <c r="CJT63" s="343"/>
      <c r="CJU63" s="343"/>
      <c r="CJV63" s="343"/>
      <c r="CJW63" s="343"/>
      <c r="CJX63" s="343"/>
      <c r="CJY63" s="343"/>
      <c r="CJZ63" s="343"/>
      <c r="CKA63" s="343"/>
      <c r="CKB63" s="343"/>
      <c r="CKC63" s="343"/>
      <c r="CKD63" s="343"/>
      <c r="CKE63" s="343"/>
      <c r="CKF63" s="343"/>
      <c r="CKG63" s="343"/>
      <c r="CKH63" s="343"/>
      <c r="CKI63" s="343"/>
      <c r="CKJ63" s="343"/>
      <c r="CKK63" s="343"/>
      <c r="CKL63" s="343"/>
      <c r="CKM63" s="343"/>
      <c r="CKN63" s="343"/>
      <c r="CKO63" s="343"/>
      <c r="CKP63" s="343"/>
      <c r="CKQ63" s="343"/>
      <c r="CKR63" s="343"/>
      <c r="CKS63" s="343"/>
      <c r="CKT63" s="343"/>
      <c r="CKU63" s="343"/>
      <c r="CKV63" s="343"/>
      <c r="CKW63" s="343"/>
      <c r="CKX63" s="343"/>
      <c r="CKY63" s="343"/>
      <c r="CKZ63" s="343"/>
      <c r="CLA63" s="343"/>
      <c r="CLB63" s="343"/>
      <c r="CLC63" s="343"/>
      <c r="CLD63" s="343"/>
      <c r="CLE63" s="343"/>
      <c r="CLF63" s="343"/>
      <c r="CLG63" s="343"/>
      <c r="CLH63" s="343"/>
      <c r="CLI63" s="343"/>
      <c r="CLJ63" s="343"/>
      <c r="CLK63" s="343"/>
      <c r="CLL63" s="343"/>
      <c r="CLM63" s="343"/>
      <c r="CLN63" s="343"/>
      <c r="CLO63" s="343"/>
      <c r="CLP63" s="343"/>
      <c r="CLQ63" s="343"/>
      <c r="CLR63" s="343"/>
      <c r="CLS63" s="343"/>
      <c r="CLT63" s="343"/>
      <c r="CLU63" s="343"/>
      <c r="CLV63" s="343"/>
      <c r="CLW63" s="343"/>
      <c r="CLX63" s="343"/>
      <c r="CLY63" s="343"/>
      <c r="CLZ63" s="343"/>
      <c r="CMA63" s="343"/>
      <c r="CMB63" s="343"/>
      <c r="CMC63" s="343"/>
      <c r="CMD63" s="343"/>
      <c r="CME63" s="343"/>
      <c r="CMF63" s="343"/>
      <c r="CMG63" s="343"/>
      <c r="CMH63" s="343"/>
      <c r="CMI63" s="343"/>
      <c r="CMJ63" s="343"/>
      <c r="CMK63" s="343"/>
      <c r="CML63" s="343"/>
      <c r="CMM63" s="343"/>
      <c r="CMN63" s="343"/>
      <c r="CMO63" s="343"/>
      <c r="CMP63" s="343"/>
      <c r="CMQ63" s="343"/>
      <c r="CMR63" s="343"/>
      <c r="CMS63" s="343"/>
      <c r="CMT63" s="343"/>
      <c r="CMU63" s="343"/>
      <c r="CMV63" s="343"/>
      <c r="CMW63" s="343"/>
      <c r="CMX63" s="343"/>
      <c r="CMY63" s="343"/>
      <c r="CMZ63" s="343"/>
      <c r="CNA63" s="343"/>
      <c r="CNB63" s="343"/>
      <c r="CNC63" s="343"/>
      <c r="CND63" s="343"/>
      <c r="CNE63" s="343"/>
      <c r="CNF63" s="343"/>
      <c r="CNG63" s="343"/>
      <c r="CNH63" s="343"/>
      <c r="CNI63" s="343"/>
      <c r="CNJ63" s="343"/>
      <c r="CNK63" s="343"/>
      <c r="CNL63" s="343"/>
      <c r="CNM63" s="343"/>
      <c r="CNN63" s="343"/>
      <c r="CNO63" s="343"/>
      <c r="CNP63" s="343"/>
      <c r="CNQ63" s="343"/>
      <c r="CNR63" s="343"/>
      <c r="CNS63" s="343"/>
      <c r="CNT63" s="343"/>
      <c r="CNU63" s="343"/>
      <c r="CNV63" s="343"/>
      <c r="CNW63" s="343"/>
      <c r="CNX63" s="343"/>
      <c r="CNY63" s="343"/>
      <c r="CNZ63" s="343"/>
      <c r="COA63" s="343"/>
      <c r="COB63" s="343"/>
      <c r="COC63" s="343"/>
      <c r="COD63" s="343"/>
      <c r="COE63" s="343"/>
      <c r="COF63" s="343"/>
      <c r="COG63" s="343"/>
      <c r="COH63" s="343"/>
      <c r="COI63" s="343"/>
      <c r="COJ63" s="343"/>
      <c r="COK63" s="343"/>
      <c r="COL63" s="343"/>
      <c r="COM63" s="343"/>
      <c r="CON63" s="343"/>
      <c r="COO63" s="343"/>
      <c r="COP63" s="343"/>
      <c r="COQ63" s="343"/>
      <c r="COR63" s="343"/>
      <c r="COS63" s="343"/>
      <c r="COT63" s="343"/>
      <c r="COU63" s="343"/>
      <c r="COV63" s="343"/>
      <c r="COW63" s="343"/>
      <c r="COX63" s="343"/>
      <c r="COY63" s="343"/>
      <c r="COZ63" s="343"/>
      <c r="CPA63" s="343"/>
      <c r="CPB63" s="343"/>
      <c r="CPC63" s="343"/>
      <c r="CPD63" s="343"/>
      <c r="CPE63" s="343"/>
      <c r="CPF63" s="343"/>
      <c r="CPG63" s="343"/>
      <c r="CPH63" s="343"/>
      <c r="CPI63" s="343"/>
      <c r="CPJ63" s="343"/>
      <c r="CPK63" s="343"/>
      <c r="CPL63" s="343"/>
      <c r="CPM63" s="343"/>
      <c r="CPN63" s="343"/>
      <c r="CPO63" s="343"/>
      <c r="CPP63" s="343"/>
      <c r="CPQ63" s="343"/>
      <c r="CPR63" s="343"/>
      <c r="CPS63" s="343"/>
      <c r="CPT63" s="343"/>
      <c r="CPU63" s="343"/>
      <c r="CPV63" s="343"/>
      <c r="CPW63" s="343"/>
      <c r="CPX63" s="343"/>
      <c r="CPY63" s="343"/>
      <c r="CPZ63" s="343"/>
      <c r="CQA63" s="343"/>
      <c r="CQB63" s="343"/>
      <c r="CQC63" s="343"/>
      <c r="CQD63" s="343"/>
      <c r="CQE63" s="343"/>
      <c r="CQF63" s="343"/>
      <c r="CQG63" s="343"/>
      <c r="CQH63" s="343"/>
      <c r="CQI63" s="343"/>
      <c r="CQJ63" s="343"/>
      <c r="CQK63" s="343"/>
      <c r="CQL63" s="343"/>
      <c r="CQM63" s="343"/>
      <c r="CQN63" s="343"/>
      <c r="CQO63" s="343"/>
      <c r="CQP63" s="343"/>
      <c r="CQQ63" s="343"/>
      <c r="CQR63" s="343"/>
      <c r="CQS63" s="343"/>
      <c r="CQT63" s="343"/>
      <c r="CQU63" s="343"/>
      <c r="CQV63" s="343"/>
      <c r="CQW63" s="343"/>
      <c r="CQX63" s="343"/>
      <c r="CQY63" s="343"/>
      <c r="CQZ63" s="343"/>
      <c r="CRA63" s="343"/>
      <c r="CRB63" s="343"/>
      <c r="CRC63" s="343"/>
      <c r="CRD63" s="343"/>
      <c r="CRE63" s="343"/>
      <c r="CRF63" s="343"/>
      <c r="CRG63" s="343"/>
      <c r="CRH63" s="343"/>
      <c r="CRI63" s="343"/>
      <c r="CRJ63" s="343"/>
      <c r="CRK63" s="343"/>
      <c r="CRL63" s="343"/>
      <c r="CRM63" s="343"/>
      <c r="CRN63" s="343"/>
      <c r="CRO63" s="343"/>
      <c r="CRP63" s="343"/>
      <c r="CRQ63" s="343"/>
      <c r="CRR63" s="343"/>
      <c r="CRS63" s="343"/>
      <c r="CRT63" s="343"/>
      <c r="CRU63" s="343"/>
      <c r="CRV63" s="343"/>
      <c r="CRW63" s="343"/>
      <c r="CRX63" s="343"/>
      <c r="CRY63" s="343"/>
      <c r="CRZ63" s="343"/>
      <c r="CSA63" s="343"/>
      <c r="CSB63" s="343"/>
      <c r="CSC63" s="343"/>
      <c r="CSD63" s="343"/>
      <c r="CSE63" s="343"/>
      <c r="CSF63" s="343"/>
      <c r="CSG63" s="343"/>
      <c r="CSH63" s="343"/>
      <c r="CSI63" s="343"/>
      <c r="CSJ63" s="343"/>
      <c r="CSK63" s="343"/>
      <c r="CSL63" s="343"/>
      <c r="CSM63" s="343"/>
      <c r="CSN63" s="343"/>
      <c r="CSO63" s="343"/>
      <c r="CSP63" s="343"/>
      <c r="CSQ63" s="343"/>
      <c r="CSR63" s="343"/>
      <c r="CSS63" s="343"/>
      <c r="CST63" s="343"/>
      <c r="CSU63" s="343"/>
      <c r="CSV63" s="343"/>
      <c r="CSW63" s="343"/>
      <c r="CSX63" s="343"/>
      <c r="CSY63" s="343"/>
      <c r="CSZ63" s="343"/>
      <c r="CTA63" s="343"/>
      <c r="CTB63" s="343"/>
      <c r="CTC63" s="343"/>
      <c r="CTD63" s="343"/>
      <c r="CTE63" s="343"/>
      <c r="CTF63" s="343"/>
      <c r="CTG63" s="343"/>
      <c r="CTH63" s="343"/>
      <c r="CTI63" s="343"/>
      <c r="CTJ63" s="343"/>
      <c r="CTK63" s="343"/>
      <c r="CTL63" s="343"/>
      <c r="CTM63" s="343"/>
      <c r="CTN63" s="343"/>
      <c r="CTO63" s="343"/>
      <c r="CTP63" s="343"/>
      <c r="CTQ63" s="343"/>
      <c r="CTR63" s="343"/>
      <c r="CTS63" s="343"/>
      <c r="CTT63" s="343"/>
      <c r="CTU63" s="343"/>
      <c r="CTV63" s="343"/>
      <c r="CTW63" s="343"/>
      <c r="CTX63" s="343"/>
      <c r="CTY63" s="343"/>
      <c r="CTZ63" s="343"/>
      <c r="CUA63" s="343"/>
      <c r="CUB63" s="343"/>
      <c r="CUC63" s="343"/>
      <c r="CUD63" s="343"/>
      <c r="CUE63" s="343"/>
      <c r="CUF63" s="343"/>
      <c r="CUG63" s="343"/>
      <c r="CUH63" s="343"/>
      <c r="CUI63" s="343"/>
      <c r="CUJ63" s="343"/>
      <c r="CUK63" s="343"/>
      <c r="CUL63" s="343"/>
      <c r="CUM63" s="343"/>
      <c r="CUN63" s="343"/>
      <c r="CUO63" s="343"/>
      <c r="CUP63" s="343"/>
      <c r="CUQ63" s="343"/>
      <c r="CUR63" s="343"/>
      <c r="CUS63" s="343"/>
      <c r="CUT63" s="343"/>
      <c r="CUU63" s="343"/>
      <c r="CUV63" s="343"/>
      <c r="CUW63" s="343"/>
      <c r="CUX63" s="343"/>
      <c r="CUY63" s="343"/>
      <c r="CUZ63" s="343"/>
      <c r="CVA63" s="343"/>
      <c r="CVB63" s="343"/>
      <c r="CVC63" s="343"/>
      <c r="CVD63" s="343"/>
      <c r="CVE63" s="343"/>
      <c r="CVF63" s="343"/>
      <c r="CVG63" s="343"/>
      <c r="CVH63" s="343"/>
      <c r="CVI63" s="343"/>
      <c r="CVJ63" s="343"/>
      <c r="CVK63" s="343"/>
      <c r="CVL63" s="343"/>
      <c r="CVM63" s="343"/>
      <c r="CVN63" s="343"/>
      <c r="CVO63" s="343"/>
      <c r="CVP63" s="343"/>
      <c r="CVQ63" s="343"/>
      <c r="CVR63" s="343"/>
      <c r="CVS63" s="343"/>
      <c r="CVT63" s="343"/>
      <c r="CVU63" s="343"/>
      <c r="CVV63" s="343"/>
      <c r="CVW63" s="343"/>
      <c r="CVX63" s="343"/>
      <c r="CVY63" s="343"/>
      <c r="CVZ63" s="343"/>
      <c r="CWA63" s="343"/>
      <c r="CWB63" s="343"/>
      <c r="CWC63" s="343"/>
      <c r="CWD63" s="343"/>
      <c r="CWE63" s="343"/>
      <c r="CWF63" s="343"/>
      <c r="CWG63" s="343"/>
      <c r="CWH63" s="343"/>
      <c r="CWI63" s="343"/>
      <c r="CWJ63" s="343"/>
      <c r="CWK63" s="343"/>
      <c r="CWL63" s="343"/>
      <c r="CWM63" s="343"/>
      <c r="CWN63" s="343"/>
      <c r="CWO63" s="343"/>
      <c r="CWP63" s="343"/>
      <c r="CWQ63" s="343"/>
      <c r="CWR63" s="343"/>
      <c r="CWS63" s="343"/>
      <c r="CWT63" s="343"/>
      <c r="CWU63" s="343"/>
      <c r="CWV63" s="343"/>
      <c r="CWW63" s="343"/>
      <c r="CWX63" s="343"/>
      <c r="CWY63" s="343"/>
      <c r="CWZ63" s="343"/>
      <c r="CXA63" s="343"/>
      <c r="CXB63" s="343"/>
      <c r="CXC63" s="343"/>
      <c r="CXD63" s="343"/>
      <c r="CXE63" s="343"/>
      <c r="CXF63" s="343"/>
      <c r="CXG63" s="343"/>
      <c r="CXH63" s="343"/>
      <c r="CXI63" s="343"/>
      <c r="CXJ63" s="343"/>
      <c r="CXK63" s="343"/>
      <c r="CXL63" s="343"/>
      <c r="CXM63" s="343"/>
      <c r="CXN63" s="343"/>
      <c r="CXO63" s="343"/>
      <c r="CXP63" s="343"/>
      <c r="CXQ63" s="343"/>
      <c r="CXR63" s="343"/>
      <c r="CXS63" s="343"/>
      <c r="CXT63" s="343"/>
      <c r="CXU63" s="343"/>
      <c r="CXV63" s="343"/>
      <c r="CXW63" s="343"/>
      <c r="CXX63" s="343"/>
      <c r="CXY63" s="343"/>
      <c r="CXZ63" s="343"/>
      <c r="CYA63" s="343"/>
      <c r="CYB63" s="343"/>
      <c r="CYC63" s="343"/>
      <c r="CYD63" s="343"/>
      <c r="CYE63" s="343"/>
      <c r="CYF63" s="343"/>
      <c r="CYG63" s="343"/>
      <c r="CYH63" s="343"/>
      <c r="CYI63" s="343"/>
      <c r="CYJ63" s="343"/>
      <c r="CYK63" s="343"/>
      <c r="CYL63" s="343"/>
      <c r="CYM63" s="343"/>
      <c r="CYN63" s="343"/>
      <c r="CYO63" s="343"/>
      <c r="CYP63" s="343"/>
      <c r="CYQ63" s="343"/>
      <c r="CYR63" s="343"/>
      <c r="CYS63" s="343"/>
      <c r="CYT63" s="343"/>
      <c r="CYU63" s="343"/>
      <c r="CYV63" s="343"/>
      <c r="CYW63" s="343"/>
      <c r="CYX63" s="343"/>
      <c r="CYY63" s="343"/>
      <c r="CYZ63" s="343"/>
      <c r="CZA63" s="343"/>
      <c r="CZB63" s="343"/>
      <c r="CZC63" s="343"/>
      <c r="CZD63" s="343"/>
      <c r="CZE63" s="343"/>
      <c r="CZF63" s="343"/>
      <c r="CZG63" s="343"/>
      <c r="CZH63" s="343"/>
      <c r="CZI63" s="343"/>
      <c r="CZJ63" s="343"/>
      <c r="CZK63" s="343"/>
      <c r="CZL63" s="343"/>
      <c r="CZM63" s="343"/>
      <c r="CZN63" s="343"/>
      <c r="CZO63" s="343"/>
      <c r="CZP63" s="343"/>
      <c r="CZQ63" s="343"/>
      <c r="CZR63" s="343"/>
      <c r="CZS63" s="343"/>
      <c r="CZT63" s="343"/>
      <c r="CZU63" s="343"/>
      <c r="CZV63" s="343"/>
      <c r="CZW63" s="343"/>
      <c r="CZX63" s="343"/>
      <c r="CZY63" s="343"/>
      <c r="CZZ63" s="343"/>
      <c r="DAA63" s="343"/>
      <c r="DAB63" s="343"/>
      <c r="DAC63" s="343"/>
      <c r="DAD63" s="343"/>
      <c r="DAE63" s="343"/>
      <c r="DAF63" s="343"/>
      <c r="DAG63" s="343"/>
      <c r="DAH63" s="343"/>
      <c r="DAI63" s="343"/>
      <c r="DAJ63" s="343"/>
      <c r="DAK63" s="343"/>
      <c r="DAL63" s="343"/>
      <c r="DAM63" s="343"/>
      <c r="DAN63" s="343"/>
      <c r="DAO63" s="343"/>
      <c r="DAP63" s="343"/>
      <c r="DAQ63" s="343"/>
      <c r="DAR63" s="343"/>
      <c r="DAS63" s="343"/>
      <c r="DAT63" s="343"/>
      <c r="DAU63" s="343"/>
      <c r="DAV63" s="343"/>
      <c r="DAW63" s="343"/>
      <c r="DAX63" s="343"/>
      <c r="DAY63" s="343"/>
      <c r="DAZ63" s="343"/>
      <c r="DBA63" s="343"/>
      <c r="DBB63" s="343"/>
      <c r="DBC63" s="343"/>
      <c r="DBD63" s="343"/>
      <c r="DBE63" s="343"/>
      <c r="DBF63" s="343"/>
      <c r="DBG63" s="343"/>
      <c r="DBH63" s="343"/>
      <c r="DBI63" s="343"/>
      <c r="DBJ63" s="343"/>
      <c r="DBK63" s="343"/>
      <c r="DBL63" s="343"/>
      <c r="DBM63" s="343"/>
      <c r="DBN63" s="343"/>
      <c r="DBO63" s="343"/>
      <c r="DBP63" s="343"/>
      <c r="DBQ63" s="343"/>
      <c r="DBR63" s="343"/>
      <c r="DBS63" s="343"/>
      <c r="DBT63" s="343"/>
      <c r="DBU63" s="343"/>
      <c r="DBV63" s="343"/>
      <c r="DBW63" s="343"/>
      <c r="DBX63" s="343"/>
      <c r="DBY63" s="343"/>
      <c r="DBZ63" s="343"/>
      <c r="DCA63" s="343"/>
      <c r="DCB63" s="343"/>
      <c r="DCC63" s="343"/>
      <c r="DCD63" s="343"/>
      <c r="DCE63" s="343"/>
      <c r="DCF63" s="343"/>
      <c r="DCG63" s="343"/>
      <c r="DCH63" s="343"/>
      <c r="DCI63" s="343"/>
      <c r="DCJ63" s="343"/>
      <c r="DCK63" s="343"/>
      <c r="DCL63" s="343"/>
      <c r="DCM63" s="343"/>
      <c r="DCN63" s="343"/>
      <c r="DCO63" s="343"/>
      <c r="DCP63" s="343"/>
      <c r="DCQ63" s="343"/>
      <c r="DCR63" s="343"/>
      <c r="DCS63" s="343"/>
      <c r="DCT63" s="343"/>
      <c r="DCU63" s="343"/>
      <c r="DCV63" s="343"/>
      <c r="DCW63" s="343"/>
      <c r="DCX63" s="343"/>
      <c r="DCY63" s="343"/>
      <c r="DCZ63" s="343"/>
      <c r="DDA63" s="343"/>
      <c r="DDB63" s="343"/>
      <c r="DDC63" s="343"/>
      <c r="DDD63" s="343"/>
      <c r="DDE63" s="343"/>
      <c r="DDF63" s="343"/>
      <c r="DDG63" s="343"/>
      <c r="DDH63" s="343"/>
      <c r="DDI63" s="343"/>
      <c r="DDJ63" s="343"/>
      <c r="DDK63" s="343"/>
      <c r="DDL63" s="343"/>
      <c r="DDM63" s="343"/>
      <c r="DDN63" s="343"/>
      <c r="DDO63" s="343"/>
      <c r="DDP63" s="343"/>
      <c r="DDQ63" s="343"/>
      <c r="DDR63" s="343"/>
      <c r="DDS63" s="343"/>
      <c r="DDT63" s="343"/>
      <c r="DDU63" s="343"/>
      <c r="DDV63" s="343"/>
      <c r="DDW63" s="343"/>
      <c r="DDX63" s="343"/>
      <c r="DDY63" s="343"/>
      <c r="DDZ63" s="343"/>
      <c r="DEA63" s="343"/>
      <c r="DEB63" s="343"/>
      <c r="DEC63" s="343"/>
      <c r="DED63" s="343"/>
      <c r="DEE63" s="343"/>
      <c r="DEF63" s="343"/>
      <c r="DEG63" s="343"/>
      <c r="DEH63" s="343"/>
      <c r="DEI63" s="343"/>
      <c r="DEJ63" s="343"/>
      <c r="DEK63" s="343"/>
      <c r="DEL63" s="343"/>
      <c r="DEM63" s="343"/>
      <c r="DEN63" s="343"/>
      <c r="DEO63" s="343"/>
      <c r="DEP63" s="343"/>
      <c r="DEQ63" s="343"/>
      <c r="DER63" s="343"/>
      <c r="DES63" s="343"/>
      <c r="DET63" s="343"/>
      <c r="DEU63" s="343"/>
      <c r="DEV63" s="343"/>
      <c r="DEW63" s="343"/>
      <c r="DEX63" s="343"/>
      <c r="DEY63" s="343"/>
      <c r="DEZ63" s="343"/>
      <c r="DFA63" s="343"/>
      <c r="DFB63" s="343"/>
      <c r="DFC63" s="343"/>
      <c r="DFD63" s="343"/>
      <c r="DFE63" s="343"/>
      <c r="DFF63" s="343"/>
      <c r="DFG63" s="343"/>
      <c r="DFH63" s="343"/>
      <c r="DFI63" s="343"/>
      <c r="DFJ63" s="343"/>
      <c r="DFK63" s="343"/>
      <c r="DFL63" s="343"/>
      <c r="DFM63" s="343"/>
      <c r="DFN63" s="343"/>
      <c r="DFO63" s="343"/>
      <c r="DFP63" s="343"/>
      <c r="DFQ63" s="343"/>
      <c r="DFR63" s="343"/>
      <c r="DFS63" s="343"/>
      <c r="DFT63" s="343"/>
      <c r="DFU63" s="343"/>
      <c r="DFV63" s="343"/>
      <c r="DFW63" s="343"/>
      <c r="DFX63" s="343"/>
      <c r="DFY63" s="343"/>
      <c r="DFZ63" s="343"/>
      <c r="DGA63" s="343"/>
      <c r="DGB63" s="343"/>
      <c r="DGC63" s="343"/>
      <c r="DGD63" s="343"/>
      <c r="DGE63" s="343"/>
      <c r="DGF63" s="343"/>
      <c r="DGG63" s="343"/>
      <c r="DGH63" s="343"/>
      <c r="DGI63" s="343"/>
      <c r="DGJ63" s="343"/>
      <c r="DGK63" s="343"/>
      <c r="DGL63" s="343"/>
      <c r="DGM63" s="343"/>
      <c r="DGN63" s="343"/>
      <c r="DGO63" s="343"/>
      <c r="DGP63" s="343"/>
      <c r="DGQ63" s="343"/>
      <c r="DGR63" s="343"/>
      <c r="DGS63" s="343"/>
      <c r="DGT63" s="343"/>
      <c r="DGU63" s="343"/>
      <c r="DGV63" s="343"/>
      <c r="DGW63" s="343"/>
      <c r="DGX63" s="343"/>
      <c r="DGY63" s="343"/>
      <c r="DGZ63" s="343"/>
      <c r="DHA63" s="343"/>
      <c r="DHB63" s="343"/>
      <c r="DHC63" s="343"/>
      <c r="DHD63" s="343"/>
      <c r="DHE63" s="343"/>
      <c r="DHF63" s="343"/>
      <c r="DHG63" s="343"/>
      <c r="DHH63" s="343"/>
      <c r="DHI63" s="343"/>
      <c r="DHJ63" s="343"/>
      <c r="DHK63" s="343"/>
      <c r="DHL63" s="343"/>
      <c r="DHM63" s="343"/>
      <c r="DHN63" s="343"/>
      <c r="DHO63" s="343"/>
      <c r="DHP63" s="343"/>
      <c r="DHQ63" s="343"/>
      <c r="DHR63" s="343"/>
      <c r="DHS63" s="343"/>
      <c r="DHT63" s="343"/>
      <c r="DHU63" s="343"/>
      <c r="DHV63" s="343"/>
      <c r="DHW63" s="343"/>
      <c r="DHX63" s="343"/>
      <c r="DHY63" s="343"/>
      <c r="DHZ63" s="343"/>
      <c r="DIA63" s="343"/>
      <c r="DIB63" s="343"/>
      <c r="DIC63" s="343"/>
      <c r="DID63" s="343"/>
      <c r="DIE63" s="343"/>
      <c r="DIF63" s="343"/>
      <c r="DIG63" s="343"/>
      <c r="DIH63" s="343"/>
      <c r="DII63" s="343"/>
      <c r="DIJ63" s="343"/>
      <c r="DIK63" s="343"/>
      <c r="DIL63" s="343"/>
      <c r="DIM63" s="343"/>
      <c r="DIN63" s="343"/>
      <c r="DIO63" s="343"/>
      <c r="DIP63" s="343"/>
      <c r="DIQ63" s="343"/>
      <c r="DIR63" s="343"/>
      <c r="DIS63" s="343"/>
      <c r="DIT63" s="343"/>
      <c r="DIU63" s="343"/>
      <c r="DIV63" s="343"/>
      <c r="DIW63" s="343"/>
      <c r="DIX63" s="343"/>
      <c r="DIY63" s="343"/>
      <c r="DIZ63" s="343"/>
      <c r="DJA63" s="343"/>
      <c r="DJB63" s="343"/>
      <c r="DJC63" s="343"/>
      <c r="DJD63" s="343"/>
      <c r="DJE63" s="343"/>
      <c r="DJF63" s="343"/>
      <c r="DJG63" s="343"/>
      <c r="DJH63" s="343"/>
      <c r="DJI63" s="343"/>
      <c r="DJJ63" s="343"/>
      <c r="DJK63" s="343"/>
      <c r="DJL63" s="343"/>
      <c r="DJM63" s="343"/>
      <c r="DJN63" s="343"/>
      <c r="DJO63" s="343"/>
      <c r="DJP63" s="343"/>
      <c r="DJQ63" s="343"/>
      <c r="DJR63" s="343"/>
      <c r="DJS63" s="343"/>
      <c r="DJT63" s="343"/>
      <c r="DJU63" s="343"/>
      <c r="DJV63" s="343"/>
      <c r="DJW63" s="343"/>
      <c r="DJX63" s="343"/>
      <c r="DJY63" s="343"/>
      <c r="DJZ63" s="343"/>
      <c r="DKA63" s="343"/>
      <c r="DKB63" s="343"/>
      <c r="DKC63" s="343"/>
      <c r="DKD63" s="343"/>
      <c r="DKE63" s="343"/>
      <c r="DKF63" s="343"/>
      <c r="DKG63" s="343"/>
      <c r="DKH63" s="343"/>
      <c r="DKI63" s="343"/>
      <c r="DKJ63" s="343"/>
      <c r="DKK63" s="343"/>
      <c r="DKL63" s="343"/>
      <c r="DKM63" s="343"/>
      <c r="DKN63" s="343"/>
      <c r="DKO63" s="343"/>
      <c r="DKP63" s="343"/>
      <c r="DKQ63" s="343"/>
      <c r="DKR63" s="343"/>
      <c r="DKS63" s="343"/>
      <c r="DKT63" s="343"/>
      <c r="DKU63" s="343"/>
      <c r="DKV63" s="343"/>
      <c r="DKW63" s="343"/>
      <c r="DKX63" s="343"/>
      <c r="DKY63" s="343"/>
      <c r="DKZ63" s="343"/>
      <c r="DLA63" s="343"/>
      <c r="DLB63" s="343"/>
      <c r="DLC63" s="343"/>
      <c r="DLD63" s="343"/>
      <c r="DLE63" s="343"/>
      <c r="DLF63" s="343"/>
      <c r="DLG63" s="343"/>
      <c r="DLH63" s="343"/>
      <c r="DLI63" s="343"/>
      <c r="DLJ63" s="343"/>
      <c r="DLK63" s="343"/>
      <c r="DLL63" s="343"/>
      <c r="DLM63" s="343"/>
      <c r="DLN63" s="343"/>
      <c r="DLO63" s="343"/>
      <c r="DLP63" s="343"/>
      <c r="DLQ63" s="343"/>
      <c r="DLR63" s="343"/>
      <c r="DLS63" s="343"/>
      <c r="DLT63" s="343"/>
      <c r="DLU63" s="343"/>
      <c r="DLV63" s="343"/>
      <c r="DLW63" s="343"/>
      <c r="DLX63" s="343"/>
      <c r="DLY63" s="343"/>
      <c r="DLZ63" s="343"/>
      <c r="DMA63" s="343"/>
      <c r="DMB63" s="343"/>
      <c r="DMC63" s="343"/>
      <c r="DMD63" s="343"/>
      <c r="DME63" s="343"/>
      <c r="DMF63" s="343"/>
      <c r="DMG63" s="343"/>
      <c r="DMH63" s="343"/>
      <c r="DMI63" s="343"/>
      <c r="DMJ63" s="343"/>
      <c r="DMK63" s="343"/>
      <c r="DML63" s="343"/>
      <c r="DMM63" s="343"/>
      <c r="DMN63" s="343"/>
      <c r="DMO63" s="343"/>
      <c r="DMP63" s="343"/>
      <c r="DMQ63" s="343"/>
      <c r="DMR63" s="343"/>
      <c r="DMS63" s="343"/>
      <c r="DMT63" s="343"/>
      <c r="DMU63" s="343"/>
      <c r="DMV63" s="343"/>
      <c r="DMW63" s="343"/>
      <c r="DMX63" s="343"/>
      <c r="DMY63" s="343"/>
      <c r="DMZ63" s="343"/>
      <c r="DNA63" s="343"/>
      <c r="DNB63" s="343"/>
      <c r="DNC63" s="343"/>
      <c r="DND63" s="343"/>
      <c r="DNE63" s="343"/>
      <c r="DNF63" s="343"/>
      <c r="DNG63" s="343"/>
      <c r="DNH63" s="343"/>
      <c r="DNI63" s="343"/>
      <c r="DNJ63" s="343"/>
      <c r="DNK63" s="343"/>
      <c r="DNL63" s="343"/>
      <c r="DNM63" s="343"/>
      <c r="DNN63" s="343"/>
      <c r="DNO63" s="343"/>
      <c r="DNP63" s="343"/>
      <c r="DNQ63" s="343"/>
      <c r="DNR63" s="343"/>
      <c r="DNS63" s="343"/>
      <c r="DNT63" s="343"/>
      <c r="DNU63" s="343"/>
      <c r="DNV63" s="343"/>
      <c r="DNW63" s="343"/>
      <c r="DNX63" s="343"/>
      <c r="DNY63" s="343"/>
      <c r="DNZ63" s="343"/>
      <c r="DOA63" s="343"/>
      <c r="DOB63" s="343"/>
      <c r="DOC63" s="343"/>
      <c r="DOD63" s="343"/>
      <c r="DOE63" s="343"/>
      <c r="DOF63" s="343"/>
      <c r="DOG63" s="343"/>
      <c r="DOH63" s="343"/>
      <c r="DOI63" s="343"/>
      <c r="DOJ63" s="343"/>
      <c r="DOK63" s="343"/>
      <c r="DOL63" s="343"/>
      <c r="DOM63" s="343"/>
      <c r="DON63" s="343"/>
      <c r="DOO63" s="343"/>
      <c r="DOP63" s="343"/>
      <c r="DOQ63" s="343"/>
      <c r="DOR63" s="343"/>
      <c r="DOS63" s="343"/>
      <c r="DOT63" s="343"/>
      <c r="DOU63" s="343"/>
      <c r="DOV63" s="343"/>
      <c r="DOW63" s="343"/>
      <c r="DOX63" s="343"/>
      <c r="DOY63" s="343"/>
      <c r="DOZ63" s="343"/>
      <c r="DPA63" s="343"/>
      <c r="DPB63" s="343"/>
      <c r="DPC63" s="343"/>
      <c r="DPD63" s="343"/>
      <c r="DPE63" s="343"/>
      <c r="DPF63" s="343"/>
      <c r="DPG63" s="343"/>
      <c r="DPH63" s="343"/>
      <c r="DPI63" s="343"/>
      <c r="DPJ63" s="343"/>
      <c r="DPK63" s="343"/>
      <c r="DPL63" s="343"/>
      <c r="DPM63" s="343"/>
      <c r="DPN63" s="343"/>
      <c r="DPO63" s="343"/>
      <c r="DPP63" s="343"/>
      <c r="DPQ63" s="343"/>
      <c r="DPR63" s="343"/>
      <c r="DPS63" s="343"/>
      <c r="DPT63" s="343"/>
      <c r="DPU63" s="343"/>
      <c r="DPV63" s="343"/>
      <c r="DPW63" s="343"/>
      <c r="DPX63" s="343"/>
      <c r="DPY63" s="343"/>
      <c r="DPZ63" s="343"/>
      <c r="DQA63" s="343"/>
      <c r="DQB63" s="343"/>
      <c r="DQC63" s="343"/>
      <c r="DQD63" s="343"/>
      <c r="DQE63" s="343"/>
      <c r="DQF63" s="343"/>
      <c r="DQG63" s="343"/>
      <c r="DQH63" s="343"/>
      <c r="DQI63" s="343"/>
      <c r="DQJ63" s="343"/>
      <c r="DQK63" s="343"/>
      <c r="DQL63" s="343"/>
      <c r="DQM63" s="343"/>
      <c r="DQN63" s="343"/>
      <c r="DQO63" s="343"/>
      <c r="DQP63" s="343"/>
      <c r="DQQ63" s="343"/>
      <c r="DQR63" s="343"/>
      <c r="DQS63" s="343"/>
      <c r="DQT63" s="343"/>
      <c r="DQU63" s="343"/>
      <c r="DQV63" s="343"/>
      <c r="DQW63" s="343"/>
      <c r="DQX63" s="343"/>
      <c r="DQY63" s="343"/>
      <c r="DQZ63" s="343"/>
      <c r="DRA63" s="343"/>
      <c r="DRB63" s="343"/>
      <c r="DRC63" s="343"/>
      <c r="DRD63" s="343"/>
      <c r="DRE63" s="343"/>
      <c r="DRF63" s="343"/>
      <c r="DRG63" s="343"/>
      <c r="DRH63" s="343"/>
      <c r="DRI63" s="343"/>
      <c r="DRJ63" s="343"/>
      <c r="DRK63" s="343"/>
      <c r="DRL63" s="343"/>
      <c r="DRM63" s="343"/>
      <c r="DRN63" s="343"/>
      <c r="DRO63" s="343"/>
      <c r="DRP63" s="343"/>
      <c r="DRQ63" s="343"/>
      <c r="DRR63" s="343"/>
      <c r="DRS63" s="343"/>
      <c r="DRT63" s="343"/>
      <c r="DRU63" s="343"/>
      <c r="DRV63" s="343"/>
      <c r="DRW63" s="343"/>
      <c r="DRX63" s="343"/>
      <c r="DRY63" s="343"/>
      <c r="DRZ63" s="343"/>
      <c r="DSA63" s="343"/>
      <c r="DSB63" s="343"/>
      <c r="DSC63" s="343"/>
      <c r="DSD63" s="343"/>
      <c r="DSE63" s="343"/>
      <c r="DSF63" s="343"/>
      <c r="DSG63" s="343"/>
      <c r="DSH63" s="343"/>
      <c r="DSI63" s="343"/>
      <c r="DSJ63" s="343"/>
      <c r="DSK63" s="343"/>
      <c r="DSL63" s="343"/>
      <c r="DSM63" s="343"/>
      <c r="DSN63" s="343"/>
      <c r="DSO63" s="343"/>
      <c r="DSP63" s="343"/>
      <c r="DSQ63" s="343"/>
      <c r="DSR63" s="343"/>
      <c r="DSS63" s="343"/>
      <c r="DST63" s="343"/>
      <c r="DSU63" s="343"/>
      <c r="DSV63" s="343"/>
      <c r="DSW63" s="343"/>
      <c r="DSX63" s="343"/>
      <c r="DSY63" s="343"/>
      <c r="DSZ63" s="343"/>
      <c r="DTA63" s="343"/>
      <c r="DTB63" s="343"/>
      <c r="DTC63" s="343"/>
      <c r="DTD63" s="343"/>
      <c r="DTE63" s="343"/>
      <c r="DTF63" s="343"/>
      <c r="DTG63" s="343"/>
      <c r="DTH63" s="343"/>
      <c r="DTI63" s="343"/>
      <c r="DTJ63" s="343"/>
      <c r="DTK63" s="343"/>
      <c r="DTL63" s="343"/>
      <c r="DTM63" s="343"/>
      <c r="DTN63" s="343"/>
      <c r="DTO63" s="343"/>
      <c r="DTP63" s="343"/>
      <c r="DTQ63" s="343"/>
      <c r="DTR63" s="343"/>
      <c r="DTS63" s="343"/>
      <c r="DTT63" s="343"/>
      <c r="DTU63" s="343"/>
      <c r="DTV63" s="343"/>
      <c r="DTW63" s="343"/>
      <c r="DTX63" s="343"/>
      <c r="DTY63" s="343"/>
      <c r="DTZ63" s="343"/>
      <c r="DUA63" s="343"/>
      <c r="DUB63" s="343"/>
      <c r="DUC63" s="343"/>
      <c r="DUD63" s="343"/>
      <c r="DUE63" s="343"/>
      <c r="DUF63" s="343"/>
      <c r="DUG63" s="343"/>
      <c r="DUH63" s="343"/>
      <c r="DUI63" s="343"/>
      <c r="DUJ63" s="343"/>
      <c r="DUK63" s="343"/>
      <c r="DUL63" s="343"/>
      <c r="DUM63" s="343"/>
      <c r="DUN63" s="343"/>
      <c r="DUO63" s="343"/>
      <c r="DUP63" s="343"/>
      <c r="DUQ63" s="343"/>
      <c r="DUR63" s="343"/>
      <c r="DUS63" s="343"/>
      <c r="DUT63" s="343"/>
      <c r="DUU63" s="343"/>
      <c r="DUV63" s="343"/>
      <c r="DUW63" s="343"/>
      <c r="DUX63" s="343"/>
      <c r="DUY63" s="343"/>
      <c r="DUZ63" s="343"/>
      <c r="DVA63" s="343"/>
      <c r="DVB63" s="343"/>
      <c r="DVC63" s="343"/>
      <c r="DVD63" s="343"/>
      <c r="DVE63" s="343"/>
      <c r="DVF63" s="343"/>
      <c r="DVG63" s="343"/>
      <c r="DVH63" s="343"/>
      <c r="DVI63" s="343"/>
      <c r="DVJ63" s="343"/>
      <c r="DVK63" s="343"/>
      <c r="DVL63" s="343"/>
      <c r="DVM63" s="343"/>
      <c r="DVN63" s="343"/>
      <c r="DVO63" s="343"/>
      <c r="DVP63" s="343"/>
      <c r="DVQ63" s="343"/>
      <c r="DVR63" s="343"/>
      <c r="DVS63" s="343"/>
      <c r="DVT63" s="343"/>
      <c r="DVU63" s="343"/>
      <c r="DVV63" s="343"/>
      <c r="DVW63" s="343"/>
      <c r="DVX63" s="343"/>
      <c r="DVY63" s="343"/>
      <c r="DVZ63" s="343"/>
      <c r="DWA63" s="343"/>
      <c r="DWB63" s="343"/>
      <c r="DWC63" s="343"/>
      <c r="DWD63" s="343"/>
      <c r="DWE63" s="343"/>
      <c r="DWF63" s="343"/>
      <c r="DWG63" s="343"/>
      <c r="DWH63" s="343"/>
      <c r="DWI63" s="343"/>
      <c r="DWJ63" s="343"/>
      <c r="DWK63" s="343"/>
      <c r="DWL63" s="343"/>
      <c r="DWM63" s="343"/>
      <c r="DWN63" s="343"/>
      <c r="DWO63" s="343"/>
      <c r="DWP63" s="343"/>
      <c r="DWQ63" s="343"/>
      <c r="DWR63" s="343"/>
      <c r="DWS63" s="343"/>
      <c r="DWT63" s="343"/>
      <c r="DWU63" s="343"/>
      <c r="DWV63" s="343"/>
      <c r="DWW63" s="343"/>
      <c r="DWX63" s="343"/>
      <c r="DWY63" s="343"/>
      <c r="DWZ63" s="343"/>
      <c r="DXA63" s="343"/>
      <c r="DXB63" s="343"/>
      <c r="DXC63" s="343"/>
      <c r="DXD63" s="343"/>
      <c r="DXE63" s="343"/>
      <c r="DXF63" s="343"/>
      <c r="DXG63" s="343"/>
      <c r="DXH63" s="343"/>
      <c r="DXI63" s="343"/>
      <c r="DXJ63" s="343"/>
      <c r="DXK63" s="343"/>
      <c r="DXL63" s="343"/>
      <c r="DXM63" s="343"/>
      <c r="DXN63" s="343"/>
      <c r="DXO63" s="343"/>
      <c r="DXP63" s="343"/>
      <c r="DXQ63" s="343"/>
      <c r="DXR63" s="343"/>
      <c r="DXS63" s="343"/>
      <c r="DXT63" s="343"/>
      <c r="DXU63" s="343"/>
      <c r="DXV63" s="343"/>
      <c r="DXW63" s="343"/>
      <c r="DXX63" s="343"/>
      <c r="DXY63" s="343"/>
      <c r="DXZ63" s="343"/>
      <c r="DYA63" s="343"/>
      <c r="DYB63" s="343"/>
      <c r="DYC63" s="343"/>
      <c r="DYD63" s="343"/>
      <c r="DYE63" s="343"/>
      <c r="DYF63" s="343"/>
      <c r="DYG63" s="343"/>
      <c r="DYH63" s="343"/>
      <c r="DYI63" s="343"/>
      <c r="DYJ63" s="343"/>
      <c r="DYK63" s="343"/>
      <c r="DYL63" s="343"/>
      <c r="DYM63" s="343"/>
      <c r="DYN63" s="343"/>
      <c r="DYO63" s="343"/>
      <c r="DYP63" s="343"/>
      <c r="DYQ63" s="343"/>
      <c r="DYR63" s="343"/>
      <c r="DYS63" s="343"/>
      <c r="DYT63" s="343"/>
      <c r="DYU63" s="343"/>
      <c r="DYV63" s="343"/>
      <c r="DYW63" s="343"/>
      <c r="DYX63" s="343"/>
      <c r="DYY63" s="343"/>
      <c r="DYZ63" s="343"/>
      <c r="DZA63" s="343"/>
      <c r="DZB63" s="343"/>
      <c r="DZC63" s="343"/>
      <c r="DZD63" s="343"/>
      <c r="DZE63" s="343"/>
      <c r="DZF63" s="343"/>
      <c r="DZG63" s="343"/>
      <c r="DZH63" s="343"/>
      <c r="DZI63" s="343"/>
      <c r="DZJ63" s="343"/>
      <c r="DZK63" s="343"/>
      <c r="DZL63" s="343"/>
      <c r="DZM63" s="343"/>
      <c r="DZN63" s="343"/>
      <c r="DZO63" s="343"/>
      <c r="DZP63" s="343"/>
      <c r="DZQ63" s="343"/>
      <c r="DZR63" s="343"/>
      <c r="DZS63" s="343"/>
      <c r="DZT63" s="343"/>
      <c r="DZU63" s="343"/>
      <c r="DZV63" s="343"/>
      <c r="DZW63" s="343"/>
      <c r="DZX63" s="343"/>
      <c r="DZY63" s="343"/>
      <c r="DZZ63" s="343"/>
      <c r="EAA63" s="343"/>
      <c r="EAB63" s="343"/>
      <c r="EAC63" s="343"/>
      <c r="EAD63" s="343"/>
      <c r="EAE63" s="343"/>
      <c r="EAF63" s="343"/>
      <c r="EAG63" s="343"/>
      <c r="EAH63" s="343"/>
      <c r="EAI63" s="343"/>
      <c r="EAJ63" s="343"/>
      <c r="EAK63" s="343"/>
      <c r="EAL63" s="343"/>
      <c r="EAM63" s="343"/>
      <c r="EAN63" s="343"/>
      <c r="EAO63" s="343"/>
      <c r="EAP63" s="343"/>
      <c r="EAQ63" s="343"/>
      <c r="EAR63" s="343"/>
      <c r="EAS63" s="343"/>
      <c r="EAT63" s="343"/>
      <c r="EAU63" s="343"/>
      <c r="EAV63" s="343"/>
      <c r="EAW63" s="343"/>
      <c r="EAX63" s="343"/>
      <c r="EAY63" s="343"/>
      <c r="EAZ63" s="343"/>
      <c r="EBA63" s="343"/>
      <c r="EBB63" s="343"/>
      <c r="EBC63" s="343"/>
      <c r="EBD63" s="343"/>
      <c r="EBE63" s="343"/>
      <c r="EBF63" s="343"/>
      <c r="EBG63" s="343"/>
      <c r="EBH63" s="343"/>
      <c r="EBI63" s="343"/>
      <c r="EBJ63" s="343"/>
      <c r="EBK63" s="343"/>
      <c r="EBL63" s="343"/>
      <c r="EBM63" s="343"/>
      <c r="EBN63" s="343"/>
      <c r="EBO63" s="343"/>
      <c r="EBP63" s="343"/>
      <c r="EBQ63" s="343"/>
      <c r="EBR63" s="343"/>
      <c r="EBS63" s="343"/>
      <c r="EBT63" s="343"/>
      <c r="EBU63" s="343"/>
      <c r="EBV63" s="343"/>
      <c r="EBW63" s="343"/>
      <c r="EBX63" s="343"/>
      <c r="EBY63" s="343"/>
      <c r="EBZ63" s="343"/>
      <c r="ECA63" s="343"/>
      <c r="ECB63" s="343"/>
      <c r="ECC63" s="343"/>
      <c r="ECD63" s="343"/>
      <c r="ECE63" s="343"/>
      <c r="ECF63" s="343"/>
      <c r="ECG63" s="343"/>
      <c r="ECH63" s="343"/>
      <c r="ECI63" s="343"/>
      <c r="ECJ63" s="343"/>
      <c r="ECK63" s="343"/>
      <c r="ECL63" s="343"/>
      <c r="ECM63" s="343"/>
      <c r="ECN63" s="343"/>
      <c r="ECO63" s="343"/>
      <c r="ECP63" s="343"/>
      <c r="ECQ63" s="343"/>
      <c r="ECR63" s="343"/>
      <c r="ECS63" s="343"/>
      <c r="ECT63" s="343"/>
      <c r="ECU63" s="343"/>
      <c r="ECV63" s="343"/>
      <c r="ECW63" s="343"/>
      <c r="ECX63" s="343"/>
      <c r="ECY63" s="343"/>
      <c r="ECZ63" s="343"/>
      <c r="EDA63" s="343"/>
      <c r="EDB63" s="343"/>
      <c r="EDC63" s="343"/>
      <c r="EDD63" s="343"/>
      <c r="EDE63" s="343"/>
      <c r="EDF63" s="343"/>
      <c r="EDG63" s="343"/>
      <c r="EDH63" s="343"/>
      <c r="EDI63" s="343"/>
      <c r="EDJ63" s="343"/>
      <c r="EDK63" s="343"/>
      <c r="EDL63" s="343"/>
      <c r="EDM63" s="343"/>
      <c r="EDN63" s="343"/>
      <c r="EDO63" s="343"/>
      <c r="EDP63" s="343"/>
      <c r="EDQ63" s="343"/>
      <c r="EDR63" s="343"/>
      <c r="EDS63" s="343"/>
      <c r="EDT63" s="343"/>
      <c r="EDU63" s="343"/>
      <c r="EDV63" s="343"/>
      <c r="EDW63" s="343"/>
      <c r="EDX63" s="343"/>
      <c r="EDY63" s="343"/>
      <c r="EDZ63" s="343"/>
      <c r="EEA63" s="343"/>
      <c r="EEB63" s="343"/>
      <c r="EEC63" s="343"/>
      <c r="EED63" s="343"/>
      <c r="EEE63" s="343"/>
      <c r="EEF63" s="343"/>
      <c r="EEG63" s="343"/>
      <c r="EEH63" s="343"/>
      <c r="EEI63" s="343"/>
      <c r="EEJ63" s="343"/>
      <c r="EEK63" s="343"/>
      <c r="EEL63" s="343"/>
      <c r="EEM63" s="343"/>
      <c r="EEN63" s="343"/>
      <c r="EEO63" s="343"/>
      <c r="EEP63" s="343"/>
      <c r="EEQ63" s="343"/>
      <c r="EER63" s="343"/>
      <c r="EES63" s="343"/>
      <c r="EET63" s="343"/>
      <c r="EEU63" s="343"/>
      <c r="EEV63" s="343"/>
      <c r="EEW63" s="343"/>
      <c r="EEX63" s="343"/>
      <c r="EEY63" s="343"/>
      <c r="EEZ63" s="343"/>
      <c r="EFA63" s="343"/>
      <c r="EFB63" s="343"/>
      <c r="EFC63" s="343"/>
      <c r="EFD63" s="343"/>
      <c r="EFE63" s="343"/>
      <c r="EFF63" s="343"/>
      <c r="EFG63" s="343"/>
      <c r="EFH63" s="343"/>
      <c r="EFI63" s="343"/>
      <c r="EFJ63" s="343"/>
      <c r="EFK63" s="343"/>
      <c r="EFL63" s="343"/>
      <c r="EFM63" s="343"/>
      <c r="EFN63" s="343"/>
      <c r="EFO63" s="343"/>
      <c r="EFP63" s="343"/>
      <c r="EFQ63" s="343"/>
      <c r="EFR63" s="343"/>
      <c r="EFS63" s="343"/>
      <c r="EFT63" s="343"/>
      <c r="EFU63" s="343"/>
      <c r="EFV63" s="343"/>
      <c r="EFW63" s="343"/>
      <c r="EFX63" s="343"/>
      <c r="EFY63" s="343"/>
      <c r="EFZ63" s="343"/>
      <c r="EGA63" s="343"/>
      <c r="EGB63" s="343"/>
      <c r="EGC63" s="343"/>
      <c r="EGD63" s="343"/>
      <c r="EGE63" s="343"/>
      <c r="EGF63" s="343"/>
      <c r="EGG63" s="343"/>
      <c r="EGH63" s="343"/>
      <c r="EGI63" s="343"/>
      <c r="EGJ63" s="343"/>
      <c r="EGK63" s="343"/>
      <c r="EGL63" s="343"/>
      <c r="EGM63" s="343"/>
      <c r="EGN63" s="343"/>
      <c r="EGO63" s="343"/>
      <c r="EGP63" s="343"/>
      <c r="EGQ63" s="343"/>
      <c r="EGR63" s="343"/>
      <c r="EGS63" s="343"/>
      <c r="EGT63" s="343"/>
      <c r="EGU63" s="343"/>
      <c r="EGV63" s="343"/>
      <c r="EGW63" s="343"/>
      <c r="EGX63" s="343"/>
      <c r="EGY63" s="343"/>
      <c r="EGZ63" s="343"/>
      <c r="EHA63" s="343"/>
      <c r="EHB63" s="343"/>
      <c r="EHC63" s="343"/>
      <c r="EHD63" s="343"/>
      <c r="EHE63" s="343"/>
      <c r="EHF63" s="343"/>
      <c r="EHG63" s="343"/>
      <c r="EHH63" s="343"/>
      <c r="EHI63" s="343"/>
      <c r="EHJ63" s="343"/>
      <c r="EHK63" s="343"/>
      <c r="EHL63" s="343"/>
      <c r="EHM63" s="343"/>
      <c r="EHN63" s="343"/>
      <c r="EHO63" s="343"/>
      <c r="EHP63" s="343"/>
      <c r="EHQ63" s="343"/>
      <c r="EHR63" s="343"/>
      <c r="EHS63" s="343"/>
      <c r="EHT63" s="343"/>
      <c r="EHU63" s="343"/>
      <c r="EHV63" s="343"/>
      <c r="EHW63" s="343"/>
      <c r="EHX63" s="343"/>
      <c r="EHY63" s="343"/>
      <c r="EHZ63" s="343"/>
      <c r="EIA63" s="343"/>
      <c r="EIB63" s="343"/>
      <c r="EIC63" s="343"/>
      <c r="EID63" s="343"/>
      <c r="EIE63" s="343"/>
      <c r="EIF63" s="343"/>
      <c r="EIG63" s="343"/>
      <c r="EIH63" s="343"/>
      <c r="EII63" s="343"/>
      <c r="EIJ63" s="343"/>
      <c r="EIK63" s="343"/>
      <c r="EIL63" s="343"/>
      <c r="EIM63" s="343"/>
      <c r="EIN63" s="343"/>
      <c r="EIO63" s="343"/>
      <c r="EIP63" s="343"/>
      <c r="EIQ63" s="343"/>
      <c r="EIR63" s="343"/>
      <c r="EIS63" s="343"/>
      <c r="EIT63" s="343"/>
      <c r="EIU63" s="343"/>
      <c r="EIV63" s="343"/>
      <c r="EIW63" s="343"/>
      <c r="EIX63" s="343"/>
      <c r="EIY63" s="343"/>
      <c r="EIZ63" s="343"/>
      <c r="EJA63" s="343"/>
      <c r="EJB63" s="343"/>
      <c r="EJC63" s="343"/>
      <c r="EJD63" s="343"/>
      <c r="EJE63" s="343"/>
      <c r="EJF63" s="343"/>
      <c r="EJG63" s="343"/>
      <c r="EJH63" s="343"/>
      <c r="EJI63" s="343"/>
      <c r="EJJ63" s="343"/>
      <c r="EJK63" s="343"/>
      <c r="EJL63" s="343"/>
      <c r="EJM63" s="343"/>
      <c r="EJN63" s="343"/>
      <c r="EJO63" s="343"/>
      <c r="EJP63" s="343"/>
      <c r="EJQ63" s="343"/>
      <c r="EJR63" s="343"/>
      <c r="EJS63" s="343"/>
      <c r="EJT63" s="343"/>
      <c r="EJU63" s="343"/>
      <c r="EJV63" s="343"/>
      <c r="EJW63" s="343"/>
      <c r="EJX63" s="343"/>
      <c r="EJY63" s="343"/>
      <c r="EJZ63" s="343"/>
      <c r="EKA63" s="343"/>
      <c r="EKB63" s="343"/>
      <c r="EKC63" s="343"/>
      <c r="EKD63" s="343"/>
      <c r="EKE63" s="343"/>
      <c r="EKF63" s="343"/>
      <c r="EKG63" s="343"/>
      <c r="EKH63" s="343"/>
      <c r="EKI63" s="343"/>
      <c r="EKJ63" s="343"/>
      <c r="EKK63" s="343"/>
      <c r="EKL63" s="343"/>
      <c r="EKM63" s="343"/>
      <c r="EKN63" s="343"/>
      <c r="EKO63" s="343"/>
      <c r="EKP63" s="343"/>
      <c r="EKQ63" s="343"/>
      <c r="EKR63" s="343"/>
      <c r="EKS63" s="343"/>
      <c r="EKT63" s="343"/>
      <c r="EKU63" s="343"/>
      <c r="EKV63" s="343"/>
      <c r="EKW63" s="343"/>
      <c r="EKX63" s="343"/>
      <c r="EKY63" s="343"/>
      <c r="EKZ63" s="343"/>
      <c r="ELA63" s="343"/>
      <c r="ELB63" s="343"/>
      <c r="ELC63" s="343"/>
      <c r="ELD63" s="343"/>
      <c r="ELE63" s="343"/>
      <c r="ELF63" s="343"/>
      <c r="ELG63" s="343"/>
      <c r="ELH63" s="343"/>
      <c r="ELI63" s="343"/>
      <c r="ELJ63" s="343"/>
      <c r="ELK63" s="343"/>
      <c r="ELL63" s="343"/>
      <c r="ELM63" s="343"/>
      <c r="ELN63" s="343"/>
      <c r="ELO63" s="343"/>
      <c r="ELP63" s="343"/>
      <c r="ELQ63" s="343"/>
      <c r="ELR63" s="343"/>
      <c r="ELS63" s="343"/>
      <c r="ELT63" s="343"/>
      <c r="ELU63" s="343"/>
      <c r="ELV63" s="343"/>
      <c r="ELW63" s="343"/>
      <c r="ELX63" s="343"/>
      <c r="ELY63" s="343"/>
      <c r="ELZ63" s="343"/>
      <c r="EMA63" s="343"/>
      <c r="EMB63" s="343"/>
      <c r="EMC63" s="343"/>
      <c r="EMD63" s="343"/>
      <c r="EME63" s="343"/>
      <c r="EMF63" s="343"/>
      <c r="EMG63" s="343"/>
      <c r="EMH63" s="343"/>
      <c r="EMI63" s="343"/>
      <c r="EMJ63" s="343"/>
      <c r="EMK63" s="343"/>
      <c r="EML63" s="343"/>
      <c r="EMM63" s="343"/>
      <c r="EMN63" s="343"/>
      <c r="EMO63" s="343"/>
      <c r="EMP63" s="343"/>
      <c r="EMQ63" s="343"/>
      <c r="EMR63" s="343"/>
      <c r="EMS63" s="343"/>
      <c r="EMT63" s="343"/>
      <c r="EMU63" s="343"/>
      <c r="EMV63" s="343"/>
      <c r="EMW63" s="343"/>
      <c r="EMX63" s="343"/>
      <c r="EMY63" s="343"/>
      <c r="EMZ63" s="343"/>
      <c r="ENA63" s="343"/>
      <c r="ENB63" s="343"/>
      <c r="ENC63" s="343"/>
      <c r="END63" s="343"/>
      <c r="ENE63" s="343"/>
      <c r="ENF63" s="343"/>
      <c r="ENG63" s="343"/>
      <c r="ENH63" s="343"/>
      <c r="ENI63" s="343"/>
      <c r="ENJ63" s="343"/>
      <c r="ENK63" s="343"/>
      <c r="ENL63" s="343"/>
      <c r="ENM63" s="343"/>
      <c r="ENN63" s="343"/>
      <c r="ENO63" s="343"/>
      <c r="ENP63" s="343"/>
      <c r="ENQ63" s="343"/>
      <c r="ENR63" s="343"/>
      <c r="ENS63" s="343"/>
      <c r="ENT63" s="343"/>
      <c r="ENU63" s="343"/>
      <c r="ENV63" s="343"/>
      <c r="ENW63" s="343"/>
      <c r="ENX63" s="343"/>
      <c r="ENY63" s="343"/>
      <c r="ENZ63" s="343"/>
      <c r="EOA63" s="343"/>
      <c r="EOB63" s="343"/>
      <c r="EOC63" s="343"/>
      <c r="EOD63" s="343"/>
      <c r="EOE63" s="343"/>
      <c r="EOF63" s="343"/>
      <c r="EOG63" s="343"/>
      <c r="EOH63" s="343"/>
      <c r="EOI63" s="343"/>
      <c r="EOJ63" s="343"/>
      <c r="EOK63" s="343"/>
      <c r="EOL63" s="343"/>
      <c r="EOM63" s="343"/>
      <c r="EON63" s="343"/>
      <c r="EOO63" s="343"/>
      <c r="EOP63" s="343"/>
      <c r="EOQ63" s="343"/>
      <c r="EOR63" s="343"/>
      <c r="EOS63" s="343"/>
      <c r="EOT63" s="343"/>
      <c r="EOU63" s="343"/>
      <c r="EOV63" s="343"/>
      <c r="EOW63" s="343"/>
      <c r="EOX63" s="343"/>
      <c r="EOY63" s="343"/>
      <c r="EOZ63" s="343"/>
      <c r="EPA63" s="343"/>
      <c r="EPB63" s="343"/>
      <c r="EPC63" s="343"/>
      <c r="EPD63" s="343"/>
      <c r="EPE63" s="343"/>
      <c r="EPF63" s="343"/>
      <c r="EPG63" s="343"/>
      <c r="EPH63" s="343"/>
      <c r="EPI63" s="343"/>
      <c r="EPJ63" s="343"/>
      <c r="EPK63" s="343"/>
      <c r="EPL63" s="343"/>
      <c r="EPM63" s="343"/>
      <c r="EPN63" s="343"/>
      <c r="EPO63" s="343"/>
      <c r="EPP63" s="343"/>
      <c r="EPQ63" s="343"/>
      <c r="EPR63" s="343"/>
      <c r="EPS63" s="343"/>
      <c r="EPT63" s="343"/>
      <c r="EPU63" s="343"/>
      <c r="EPV63" s="343"/>
      <c r="EPW63" s="343"/>
      <c r="EPX63" s="343"/>
      <c r="EPY63" s="343"/>
      <c r="EPZ63" s="343"/>
      <c r="EQA63" s="343"/>
      <c r="EQB63" s="343"/>
      <c r="EQC63" s="343"/>
      <c r="EQD63" s="343"/>
      <c r="EQE63" s="343"/>
      <c r="EQF63" s="343"/>
      <c r="EQG63" s="343"/>
      <c r="EQH63" s="343"/>
      <c r="EQI63" s="343"/>
      <c r="EQJ63" s="343"/>
      <c r="EQK63" s="343"/>
      <c r="EQL63" s="343"/>
      <c r="EQM63" s="343"/>
      <c r="EQN63" s="343"/>
      <c r="EQO63" s="343"/>
      <c r="EQP63" s="343"/>
      <c r="EQQ63" s="343"/>
      <c r="EQR63" s="343"/>
      <c r="EQS63" s="343"/>
      <c r="EQT63" s="343"/>
      <c r="EQU63" s="343"/>
      <c r="EQV63" s="343"/>
      <c r="EQW63" s="343"/>
      <c r="EQX63" s="343"/>
      <c r="EQY63" s="343"/>
      <c r="EQZ63" s="343"/>
      <c r="ERA63" s="343"/>
      <c r="ERB63" s="343"/>
      <c r="ERC63" s="343"/>
      <c r="ERD63" s="343"/>
      <c r="ERE63" s="343"/>
      <c r="ERF63" s="343"/>
      <c r="ERG63" s="343"/>
      <c r="ERH63" s="343"/>
      <c r="ERI63" s="343"/>
      <c r="ERJ63" s="343"/>
      <c r="ERK63" s="343"/>
      <c r="ERL63" s="343"/>
      <c r="ERM63" s="343"/>
      <c r="ERN63" s="343"/>
      <c r="ERO63" s="343"/>
      <c r="ERP63" s="343"/>
      <c r="ERQ63" s="343"/>
      <c r="ERR63" s="343"/>
      <c r="ERS63" s="343"/>
      <c r="ERT63" s="343"/>
      <c r="ERU63" s="343"/>
      <c r="ERV63" s="343"/>
      <c r="ERW63" s="343"/>
      <c r="ERX63" s="343"/>
      <c r="ERY63" s="343"/>
      <c r="ERZ63" s="343"/>
      <c r="ESA63" s="343"/>
      <c r="ESB63" s="343"/>
      <c r="ESC63" s="343"/>
      <c r="ESD63" s="343"/>
      <c r="ESE63" s="343"/>
      <c r="ESF63" s="343"/>
      <c r="ESG63" s="343"/>
      <c r="ESH63" s="343"/>
      <c r="ESI63" s="343"/>
      <c r="ESJ63" s="343"/>
      <c r="ESK63" s="343"/>
      <c r="ESL63" s="343"/>
      <c r="ESM63" s="343"/>
      <c r="ESN63" s="343"/>
      <c r="ESO63" s="343"/>
      <c r="ESP63" s="343"/>
      <c r="ESQ63" s="343"/>
      <c r="ESR63" s="343"/>
      <c r="ESS63" s="343"/>
      <c r="EST63" s="343"/>
      <c r="ESU63" s="343"/>
      <c r="ESV63" s="343"/>
      <c r="ESW63" s="343"/>
      <c r="ESX63" s="343"/>
      <c r="ESY63" s="343"/>
      <c r="ESZ63" s="343"/>
      <c r="ETA63" s="343"/>
      <c r="ETB63" s="343"/>
      <c r="ETC63" s="343"/>
      <c r="ETD63" s="343"/>
      <c r="ETE63" s="343"/>
      <c r="ETF63" s="343"/>
      <c r="ETG63" s="343"/>
      <c r="ETH63" s="343"/>
      <c r="ETI63" s="343"/>
      <c r="ETJ63" s="343"/>
      <c r="ETK63" s="343"/>
      <c r="ETL63" s="343"/>
      <c r="ETM63" s="343"/>
      <c r="ETN63" s="343"/>
      <c r="ETO63" s="343"/>
      <c r="ETP63" s="343"/>
      <c r="ETQ63" s="343"/>
      <c r="ETR63" s="343"/>
      <c r="ETS63" s="343"/>
      <c r="ETT63" s="343"/>
      <c r="ETU63" s="343"/>
      <c r="ETV63" s="343"/>
      <c r="ETW63" s="343"/>
      <c r="ETX63" s="343"/>
      <c r="ETY63" s="343"/>
      <c r="ETZ63" s="343"/>
      <c r="EUA63" s="343"/>
      <c r="EUB63" s="343"/>
      <c r="EUC63" s="343"/>
      <c r="EUD63" s="343"/>
      <c r="EUE63" s="343"/>
      <c r="EUF63" s="343"/>
      <c r="EUG63" s="343"/>
      <c r="EUH63" s="343"/>
      <c r="EUI63" s="343"/>
      <c r="EUJ63" s="343"/>
      <c r="EUK63" s="343"/>
      <c r="EUL63" s="343"/>
      <c r="EUM63" s="343"/>
      <c r="EUN63" s="343"/>
      <c r="EUO63" s="343"/>
      <c r="EUP63" s="343"/>
      <c r="EUQ63" s="343"/>
      <c r="EUR63" s="343"/>
      <c r="EUS63" s="343"/>
      <c r="EUT63" s="343"/>
      <c r="EUU63" s="343"/>
      <c r="EUV63" s="343"/>
      <c r="EUW63" s="343"/>
      <c r="EUX63" s="343"/>
      <c r="EUY63" s="343"/>
      <c r="EUZ63" s="343"/>
      <c r="EVA63" s="343"/>
      <c r="EVB63" s="343"/>
      <c r="EVC63" s="343"/>
      <c r="EVD63" s="343"/>
      <c r="EVE63" s="343"/>
      <c r="EVF63" s="343"/>
      <c r="EVG63" s="343"/>
      <c r="EVH63" s="343"/>
      <c r="EVI63" s="343"/>
      <c r="EVJ63" s="343"/>
      <c r="EVK63" s="343"/>
      <c r="EVL63" s="343"/>
      <c r="EVM63" s="343"/>
      <c r="EVN63" s="343"/>
      <c r="EVO63" s="343"/>
      <c r="EVP63" s="343"/>
      <c r="EVQ63" s="343"/>
      <c r="EVR63" s="343"/>
      <c r="EVS63" s="343"/>
      <c r="EVT63" s="343"/>
      <c r="EVU63" s="343"/>
      <c r="EVV63" s="343"/>
      <c r="EVW63" s="343"/>
      <c r="EVX63" s="343"/>
      <c r="EVY63" s="343"/>
      <c r="EVZ63" s="343"/>
      <c r="EWA63" s="343"/>
      <c r="EWB63" s="343"/>
      <c r="EWC63" s="343"/>
      <c r="EWD63" s="343"/>
      <c r="EWE63" s="343"/>
      <c r="EWF63" s="343"/>
      <c r="EWG63" s="343"/>
      <c r="EWH63" s="343"/>
      <c r="EWI63" s="343"/>
      <c r="EWJ63" s="343"/>
      <c r="EWK63" s="343"/>
      <c r="EWL63" s="343"/>
      <c r="EWM63" s="343"/>
      <c r="EWN63" s="343"/>
      <c r="EWO63" s="343"/>
      <c r="EWP63" s="343"/>
      <c r="EWQ63" s="343"/>
      <c r="EWR63" s="343"/>
      <c r="EWS63" s="343"/>
      <c r="EWT63" s="343"/>
      <c r="EWU63" s="343"/>
      <c r="EWV63" s="343"/>
      <c r="EWW63" s="343"/>
      <c r="EWX63" s="343"/>
      <c r="EWY63" s="343"/>
      <c r="EWZ63" s="343"/>
      <c r="EXA63" s="343"/>
      <c r="EXB63" s="343"/>
      <c r="EXC63" s="343"/>
      <c r="EXD63" s="343"/>
      <c r="EXE63" s="343"/>
      <c r="EXF63" s="343"/>
      <c r="EXG63" s="343"/>
      <c r="EXH63" s="343"/>
      <c r="EXI63" s="343"/>
      <c r="EXJ63" s="343"/>
      <c r="EXK63" s="343"/>
      <c r="EXL63" s="343"/>
      <c r="EXM63" s="343"/>
      <c r="EXN63" s="343"/>
      <c r="EXO63" s="343"/>
      <c r="EXP63" s="343"/>
      <c r="EXQ63" s="343"/>
      <c r="EXR63" s="343"/>
      <c r="EXS63" s="343"/>
      <c r="EXT63" s="343"/>
      <c r="EXU63" s="343"/>
      <c r="EXV63" s="343"/>
      <c r="EXW63" s="343"/>
      <c r="EXX63" s="343"/>
      <c r="EXY63" s="343"/>
      <c r="EXZ63" s="343"/>
      <c r="EYA63" s="343"/>
      <c r="EYB63" s="343"/>
      <c r="EYC63" s="343"/>
      <c r="EYD63" s="343"/>
      <c r="EYE63" s="343"/>
      <c r="EYF63" s="343"/>
      <c r="EYG63" s="343"/>
      <c r="EYH63" s="343"/>
      <c r="EYI63" s="343"/>
      <c r="EYJ63" s="343"/>
      <c r="EYK63" s="343"/>
      <c r="EYL63" s="343"/>
      <c r="EYM63" s="343"/>
      <c r="EYN63" s="343"/>
      <c r="EYO63" s="343"/>
      <c r="EYP63" s="343"/>
      <c r="EYQ63" s="343"/>
      <c r="EYR63" s="343"/>
      <c r="EYS63" s="343"/>
      <c r="EYT63" s="343"/>
      <c r="EYU63" s="343"/>
      <c r="EYV63" s="343"/>
      <c r="EYW63" s="343"/>
      <c r="EYX63" s="343"/>
      <c r="EYY63" s="343"/>
      <c r="EYZ63" s="343"/>
      <c r="EZA63" s="343"/>
      <c r="EZB63" s="343"/>
      <c r="EZC63" s="343"/>
      <c r="EZD63" s="343"/>
      <c r="EZE63" s="343"/>
      <c r="EZF63" s="343"/>
      <c r="EZG63" s="343"/>
      <c r="EZH63" s="343"/>
      <c r="EZI63" s="343"/>
      <c r="EZJ63" s="343"/>
      <c r="EZK63" s="343"/>
      <c r="EZL63" s="343"/>
      <c r="EZM63" s="343"/>
      <c r="EZN63" s="343"/>
      <c r="EZO63" s="343"/>
      <c r="EZP63" s="343"/>
      <c r="EZQ63" s="343"/>
      <c r="EZR63" s="343"/>
      <c r="EZS63" s="343"/>
      <c r="EZT63" s="343"/>
      <c r="EZU63" s="343"/>
      <c r="EZV63" s="343"/>
      <c r="EZW63" s="343"/>
      <c r="EZX63" s="343"/>
      <c r="EZY63" s="343"/>
      <c r="EZZ63" s="343"/>
      <c r="FAA63" s="343"/>
      <c r="FAB63" s="343"/>
      <c r="FAC63" s="343"/>
      <c r="FAD63" s="343"/>
      <c r="FAE63" s="343"/>
      <c r="FAF63" s="343"/>
      <c r="FAG63" s="343"/>
      <c r="FAH63" s="343"/>
      <c r="FAI63" s="343"/>
      <c r="FAJ63" s="343"/>
      <c r="FAK63" s="343"/>
      <c r="FAL63" s="343"/>
      <c r="FAM63" s="343"/>
      <c r="FAN63" s="343"/>
      <c r="FAO63" s="343"/>
      <c r="FAP63" s="343"/>
      <c r="FAQ63" s="343"/>
      <c r="FAR63" s="343"/>
      <c r="FAS63" s="343"/>
      <c r="FAT63" s="343"/>
      <c r="FAU63" s="343"/>
      <c r="FAV63" s="343"/>
      <c r="FAW63" s="343"/>
      <c r="FAX63" s="343"/>
      <c r="FAY63" s="343"/>
      <c r="FAZ63" s="343"/>
      <c r="FBA63" s="343"/>
      <c r="FBB63" s="343"/>
      <c r="FBC63" s="343"/>
      <c r="FBD63" s="343"/>
      <c r="FBE63" s="343"/>
      <c r="FBF63" s="343"/>
      <c r="FBG63" s="343"/>
      <c r="FBH63" s="343"/>
      <c r="FBI63" s="343"/>
      <c r="FBJ63" s="343"/>
      <c r="FBK63" s="343"/>
      <c r="FBL63" s="343"/>
      <c r="FBM63" s="343"/>
      <c r="FBN63" s="343"/>
      <c r="FBO63" s="343"/>
      <c r="FBP63" s="343"/>
      <c r="FBQ63" s="343"/>
      <c r="FBR63" s="343"/>
      <c r="FBS63" s="343"/>
      <c r="FBT63" s="343"/>
      <c r="FBU63" s="343"/>
      <c r="FBV63" s="343"/>
      <c r="FBW63" s="343"/>
      <c r="FBX63" s="343"/>
      <c r="FBY63" s="343"/>
      <c r="FBZ63" s="343"/>
      <c r="FCA63" s="343"/>
      <c r="FCB63" s="343"/>
      <c r="FCC63" s="343"/>
      <c r="FCD63" s="343"/>
      <c r="FCE63" s="343"/>
      <c r="FCF63" s="343"/>
      <c r="FCG63" s="343"/>
      <c r="FCH63" s="343"/>
      <c r="FCI63" s="343"/>
      <c r="FCJ63" s="343"/>
      <c r="FCK63" s="343"/>
      <c r="FCL63" s="343"/>
      <c r="FCM63" s="343"/>
      <c r="FCN63" s="343"/>
      <c r="FCO63" s="343"/>
      <c r="FCP63" s="343"/>
      <c r="FCQ63" s="343"/>
      <c r="FCR63" s="343"/>
      <c r="FCS63" s="343"/>
      <c r="FCT63" s="343"/>
      <c r="FCU63" s="343"/>
      <c r="FCV63" s="343"/>
      <c r="FCW63" s="343"/>
      <c r="FCX63" s="343"/>
      <c r="FCY63" s="343"/>
      <c r="FCZ63" s="343"/>
      <c r="FDA63" s="343"/>
      <c r="FDB63" s="343"/>
      <c r="FDC63" s="343"/>
      <c r="FDD63" s="343"/>
      <c r="FDE63" s="343"/>
      <c r="FDF63" s="343"/>
      <c r="FDG63" s="343"/>
      <c r="FDH63" s="343"/>
      <c r="FDI63" s="343"/>
      <c r="FDJ63" s="343"/>
      <c r="FDK63" s="343"/>
      <c r="FDL63" s="343"/>
      <c r="FDM63" s="343"/>
      <c r="FDN63" s="343"/>
      <c r="FDO63" s="343"/>
      <c r="FDP63" s="343"/>
      <c r="FDQ63" s="343"/>
      <c r="FDR63" s="343"/>
      <c r="FDS63" s="343"/>
      <c r="FDT63" s="343"/>
      <c r="FDU63" s="343"/>
      <c r="FDV63" s="343"/>
      <c r="FDW63" s="343"/>
      <c r="FDX63" s="343"/>
      <c r="FDY63" s="343"/>
      <c r="FDZ63" s="343"/>
      <c r="FEA63" s="343"/>
      <c r="FEB63" s="343"/>
      <c r="FEC63" s="343"/>
      <c r="FED63" s="343"/>
      <c r="FEE63" s="343"/>
      <c r="FEF63" s="343"/>
      <c r="FEG63" s="343"/>
      <c r="FEH63" s="343"/>
      <c r="FEI63" s="343"/>
      <c r="FEJ63" s="343"/>
      <c r="FEK63" s="343"/>
      <c r="FEL63" s="343"/>
      <c r="FEM63" s="343"/>
      <c r="FEN63" s="343"/>
      <c r="FEO63" s="343"/>
      <c r="FEP63" s="343"/>
      <c r="FEQ63" s="343"/>
      <c r="FER63" s="343"/>
      <c r="FES63" s="343"/>
      <c r="FET63" s="343"/>
      <c r="FEU63" s="343"/>
      <c r="FEV63" s="343"/>
      <c r="FEW63" s="343"/>
      <c r="FEX63" s="343"/>
      <c r="FEY63" s="343"/>
      <c r="FEZ63" s="343"/>
      <c r="FFA63" s="343"/>
      <c r="FFB63" s="343"/>
      <c r="FFC63" s="343"/>
      <c r="FFD63" s="343"/>
      <c r="FFE63" s="343"/>
      <c r="FFF63" s="343"/>
      <c r="FFG63" s="343"/>
      <c r="FFH63" s="343"/>
      <c r="FFI63" s="343"/>
      <c r="FFJ63" s="343"/>
      <c r="FFK63" s="343"/>
      <c r="FFL63" s="343"/>
      <c r="FFM63" s="343"/>
      <c r="FFN63" s="343"/>
      <c r="FFO63" s="343"/>
      <c r="FFP63" s="343"/>
      <c r="FFQ63" s="343"/>
      <c r="FFR63" s="343"/>
      <c r="FFS63" s="343"/>
      <c r="FFT63" s="343"/>
      <c r="FFU63" s="343"/>
      <c r="FFV63" s="343"/>
      <c r="FFW63" s="343"/>
      <c r="FFX63" s="343"/>
      <c r="FFY63" s="343"/>
      <c r="FFZ63" s="343"/>
      <c r="FGA63" s="343"/>
      <c r="FGB63" s="343"/>
      <c r="FGC63" s="343"/>
      <c r="FGD63" s="343"/>
      <c r="FGE63" s="343"/>
      <c r="FGF63" s="343"/>
      <c r="FGG63" s="343"/>
      <c r="FGH63" s="343"/>
      <c r="FGI63" s="343"/>
      <c r="FGJ63" s="343"/>
      <c r="FGK63" s="343"/>
      <c r="FGL63" s="343"/>
      <c r="FGM63" s="343"/>
      <c r="FGN63" s="343"/>
      <c r="FGO63" s="343"/>
      <c r="FGP63" s="343"/>
      <c r="FGQ63" s="343"/>
      <c r="FGR63" s="343"/>
      <c r="FGS63" s="343"/>
      <c r="FGT63" s="343"/>
      <c r="FGU63" s="343"/>
      <c r="FGV63" s="343"/>
      <c r="FGW63" s="343"/>
      <c r="FGX63" s="343"/>
      <c r="FGY63" s="343"/>
      <c r="FGZ63" s="343"/>
      <c r="FHA63" s="343"/>
      <c r="FHB63" s="343"/>
      <c r="FHC63" s="343"/>
      <c r="FHD63" s="343"/>
      <c r="FHE63" s="343"/>
      <c r="FHF63" s="343"/>
      <c r="FHG63" s="343"/>
      <c r="FHH63" s="343"/>
      <c r="FHI63" s="343"/>
      <c r="FHJ63" s="343"/>
      <c r="FHK63" s="343"/>
      <c r="FHL63" s="343"/>
      <c r="FHM63" s="343"/>
      <c r="FHN63" s="343"/>
      <c r="FHO63" s="343"/>
      <c r="FHP63" s="343"/>
      <c r="FHQ63" s="343"/>
      <c r="FHR63" s="343"/>
      <c r="FHS63" s="343"/>
      <c r="FHT63" s="343"/>
      <c r="FHU63" s="343"/>
      <c r="FHV63" s="343"/>
      <c r="FHW63" s="343"/>
      <c r="FHX63" s="343"/>
      <c r="FHY63" s="343"/>
      <c r="FHZ63" s="343"/>
      <c r="FIA63" s="343"/>
      <c r="FIB63" s="343"/>
      <c r="FIC63" s="343"/>
      <c r="FID63" s="343"/>
      <c r="FIE63" s="343"/>
      <c r="FIF63" s="343"/>
      <c r="FIG63" s="343"/>
      <c r="FIH63" s="343"/>
      <c r="FII63" s="343"/>
      <c r="FIJ63" s="343"/>
      <c r="FIK63" s="343"/>
      <c r="FIL63" s="343"/>
      <c r="FIM63" s="343"/>
      <c r="FIN63" s="343"/>
      <c r="FIO63" s="343"/>
      <c r="FIP63" s="343"/>
      <c r="FIQ63" s="343"/>
      <c r="FIR63" s="343"/>
      <c r="FIS63" s="343"/>
      <c r="FIT63" s="343"/>
      <c r="FIU63" s="343"/>
      <c r="FIV63" s="343"/>
      <c r="FIW63" s="343"/>
      <c r="FIX63" s="343"/>
      <c r="FIY63" s="343"/>
      <c r="FIZ63" s="343"/>
      <c r="FJA63" s="343"/>
      <c r="FJB63" s="343"/>
      <c r="FJC63" s="343"/>
      <c r="FJD63" s="343"/>
      <c r="FJE63" s="343"/>
      <c r="FJF63" s="343"/>
      <c r="FJG63" s="343"/>
      <c r="FJH63" s="343"/>
      <c r="FJI63" s="343"/>
      <c r="FJJ63" s="343"/>
      <c r="FJK63" s="343"/>
      <c r="FJL63" s="343"/>
      <c r="FJM63" s="343"/>
      <c r="FJN63" s="343"/>
      <c r="FJO63" s="343"/>
      <c r="FJP63" s="343"/>
      <c r="FJQ63" s="343"/>
      <c r="FJR63" s="343"/>
      <c r="FJS63" s="343"/>
      <c r="FJT63" s="343"/>
      <c r="FJU63" s="343"/>
      <c r="FJV63" s="343"/>
      <c r="FJW63" s="343"/>
      <c r="FJX63" s="343"/>
      <c r="FJY63" s="343"/>
      <c r="FJZ63" s="343"/>
      <c r="FKA63" s="343"/>
      <c r="FKB63" s="343"/>
      <c r="FKC63" s="343"/>
      <c r="FKD63" s="343"/>
      <c r="FKE63" s="343"/>
      <c r="FKF63" s="343"/>
      <c r="FKG63" s="343"/>
      <c r="FKH63" s="343"/>
      <c r="FKI63" s="343"/>
      <c r="FKJ63" s="343"/>
      <c r="FKK63" s="343"/>
      <c r="FKL63" s="343"/>
      <c r="FKM63" s="343"/>
      <c r="FKN63" s="343"/>
      <c r="FKO63" s="343"/>
      <c r="FKP63" s="343"/>
      <c r="FKQ63" s="343"/>
      <c r="FKR63" s="343"/>
      <c r="FKS63" s="343"/>
      <c r="FKT63" s="343"/>
      <c r="FKU63" s="343"/>
      <c r="FKV63" s="343"/>
      <c r="FKW63" s="343"/>
      <c r="FKX63" s="343"/>
      <c r="FKY63" s="343"/>
      <c r="FKZ63" s="343"/>
      <c r="FLA63" s="343"/>
      <c r="FLB63" s="343"/>
      <c r="FLC63" s="343"/>
      <c r="FLD63" s="343"/>
      <c r="FLE63" s="343"/>
      <c r="FLF63" s="343"/>
      <c r="FLG63" s="343"/>
      <c r="FLH63" s="343"/>
      <c r="FLI63" s="343"/>
      <c r="FLJ63" s="343"/>
      <c r="FLK63" s="343"/>
      <c r="FLL63" s="343"/>
      <c r="FLM63" s="343"/>
      <c r="FLN63" s="343"/>
      <c r="FLO63" s="343"/>
      <c r="FLP63" s="343"/>
      <c r="FLQ63" s="343"/>
      <c r="FLR63" s="343"/>
      <c r="FLS63" s="343"/>
      <c r="FLT63" s="343"/>
      <c r="FLU63" s="343"/>
      <c r="FLV63" s="343"/>
      <c r="FLW63" s="343"/>
      <c r="FLX63" s="343"/>
      <c r="FLY63" s="343"/>
      <c r="FLZ63" s="343"/>
      <c r="FMA63" s="343"/>
      <c r="FMB63" s="343"/>
      <c r="FMC63" s="343"/>
      <c r="FMD63" s="343"/>
      <c r="FME63" s="343"/>
      <c r="FMF63" s="343"/>
      <c r="FMG63" s="343"/>
      <c r="FMH63" s="343"/>
      <c r="FMI63" s="343"/>
      <c r="FMJ63" s="343"/>
      <c r="FMK63" s="343"/>
      <c r="FML63" s="343"/>
      <c r="FMM63" s="343"/>
      <c r="FMN63" s="343"/>
      <c r="FMO63" s="343"/>
      <c r="FMP63" s="343"/>
      <c r="FMQ63" s="343"/>
      <c r="FMR63" s="343"/>
      <c r="FMS63" s="343"/>
      <c r="FMT63" s="343"/>
      <c r="FMU63" s="343"/>
      <c r="FMV63" s="343"/>
      <c r="FMW63" s="343"/>
      <c r="FMX63" s="343"/>
      <c r="FMY63" s="343"/>
      <c r="FMZ63" s="343"/>
      <c r="FNA63" s="343"/>
      <c r="FNB63" s="343"/>
      <c r="FNC63" s="343"/>
      <c r="FND63" s="343"/>
      <c r="FNE63" s="343"/>
      <c r="FNF63" s="343"/>
      <c r="FNG63" s="343"/>
      <c r="FNH63" s="343"/>
      <c r="FNI63" s="343"/>
      <c r="FNJ63" s="343"/>
      <c r="FNK63" s="343"/>
      <c r="FNL63" s="343"/>
      <c r="FNM63" s="343"/>
      <c r="FNN63" s="343"/>
      <c r="FNO63" s="343"/>
      <c r="FNP63" s="343"/>
      <c r="FNQ63" s="343"/>
      <c r="FNR63" s="343"/>
      <c r="FNS63" s="343"/>
      <c r="FNT63" s="343"/>
      <c r="FNU63" s="343"/>
      <c r="FNV63" s="343"/>
      <c r="FNW63" s="343"/>
      <c r="FNX63" s="343"/>
      <c r="FNY63" s="343"/>
      <c r="FNZ63" s="343"/>
      <c r="FOA63" s="343"/>
      <c r="FOB63" s="343"/>
      <c r="FOC63" s="343"/>
      <c r="FOD63" s="343"/>
      <c r="FOE63" s="343"/>
      <c r="FOF63" s="343"/>
      <c r="FOG63" s="343"/>
      <c r="FOH63" s="343"/>
      <c r="FOI63" s="343"/>
      <c r="FOJ63" s="343"/>
      <c r="FOK63" s="343"/>
      <c r="FOL63" s="343"/>
      <c r="FOM63" s="343"/>
      <c r="FON63" s="343"/>
      <c r="FOO63" s="343"/>
      <c r="FOP63" s="343"/>
      <c r="FOQ63" s="343"/>
      <c r="FOR63" s="343"/>
      <c r="FOS63" s="343"/>
      <c r="FOT63" s="343"/>
      <c r="FOU63" s="343"/>
      <c r="FOV63" s="343"/>
      <c r="FOW63" s="343"/>
      <c r="FOX63" s="343"/>
      <c r="FOY63" s="343"/>
      <c r="FOZ63" s="343"/>
      <c r="FPA63" s="343"/>
      <c r="FPB63" s="343"/>
      <c r="FPC63" s="343"/>
      <c r="FPD63" s="343"/>
      <c r="FPE63" s="343"/>
      <c r="FPF63" s="343"/>
      <c r="FPG63" s="343"/>
      <c r="FPH63" s="343"/>
      <c r="FPI63" s="343"/>
      <c r="FPJ63" s="343"/>
      <c r="FPK63" s="343"/>
      <c r="FPL63" s="343"/>
      <c r="FPM63" s="343"/>
      <c r="FPN63" s="343"/>
      <c r="FPO63" s="343"/>
      <c r="FPP63" s="343"/>
      <c r="FPQ63" s="343"/>
      <c r="FPR63" s="343"/>
      <c r="FPS63" s="343"/>
      <c r="FPT63" s="343"/>
      <c r="FPU63" s="343"/>
      <c r="FPV63" s="343"/>
      <c r="FPW63" s="343"/>
      <c r="FPX63" s="343"/>
      <c r="FPY63" s="343"/>
      <c r="FPZ63" s="343"/>
      <c r="FQA63" s="343"/>
      <c r="FQB63" s="343"/>
      <c r="FQC63" s="343"/>
      <c r="FQD63" s="343"/>
      <c r="FQE63" s="343"/>
      <c r="FQF63" s="343"/>
      <c r="FQG63" s="343"/>
      <c r="FQH63" s="343"/>
      <c r="FQI63" s="343"/>
      <c r="FQJ63" s="343"/>
      <c r="FQK63" s="343"/>
      <c r="FQL63" s="343"/>
      <c r="FQM63" s="343"/>
      <c r="FQN63" s="343"/>
      <c r="FQO63" s="343"/>
      <c r="FQP63" s="343"/>
      <c r="FQQ63" s="343"/>
      <c r="FQR63" s="343"/>
      <c r="FQS63" s="343"/>
      <c r="FQT63" s="343"/>
      <c r="FQU63" s="343"/>
      <c r="FQV63" s="343"/>
      <c r="FQW63" s="343"/>
      <c r="FQX63" s="343"/>
      <c r="FQY63" s="343"/>
      <c r="FQZ63" s="343"/>
      <c r="FRA63" s="343"/>
      <c r="FRB63" s="343"/>
      <c r="FRC63" s="343"/>
      <c r="FRD63" s="343"/>
      <c r="FRE63" s="343"/>
      <c r="FRF63" s="343"/>
      <c r="FRG63" s="343"/>
      <c r="FRH63" s="343"/>
      <c r="FRI63" s="343"/>
      <c r="FRJ63" s="343"/>
      <c r="FRK63" s="343"/>
      <c r="FRL63" s="343"/>
      <c r="FRM63" s="343"/>
      <c r="FRN63" s="343"/>
      <c r="FRO63" s="343"/>
      <c r="FRP63" s="343"/>
      <c r="FRQ63" s="343"/>
      <c r="FRR63" s="343"/>
      <c r="FRS63" s="343"/>
      <c r="FRT63" s="343"/>
      <c r="FRU63" s="343"/>
      <c r="FRV63" s="343"/>
      <c r="FRW63" s="343"/>
      <c r="FRX63" s="343"/>
      <c r="FRY63" s="343"/>
      <c r="FRZ63" s="343"/>
      <c r="FSA63" s="343"/>
      <c r="FSB63" s="343"/>
      <c r="FSC63" s="343"/>
      <c r="FSD63" s="343"/>
      <c r="FSE63" s="343"/>
      <c r="FSF63" s="343"/>
      <c r="FSG63" s="343"/>
      <c r="FSH63" s="343"/>
      <c r="FSI63" s="343"/>
      <c r="FSJ63" s="343"/>
      <c r="FSK63" s="343"/>
      <c r="FSL63" s="343"/>
      <c r="FSM63" s="343"/>
      <c r="FSN63" s="343"/>
      <c r="FSO63" s="343"/>
      <c r="FSP63" s="343"/>
      <c r="FSQ63" s="343"/>
      <c r="FSR63" s="343"/>
      <c r="FSS63" s="343"/>
      <c r="FST63" s="343"/>
      <c r="FSU63" s="343"/>
      <c r="FSV63" s="343"/>
      <c r="FSW63" s="343"/>
      <c r="FSX63" s="343"/>
      <c r="FSY63" s="343"/>
      <c r="FSZ63" s="343"/>
      <c r="FTA63" s="343"/>
      <c r="FTB63" s="343"/>
      <c r="FTC63" s="343"/>
      <c r="FTD63" s="343"/>
      <c r="FTE63" s="343"/>
      <c r="FTF63" s="343"/>
      <c r="FTG63" s="343"/>
      <c r="FTH63" s="343"/>
      <c r="FTI63" s="343"/>
      <c r="FTJ63" s="343"/>
      <c r="FTK63" s="343"/>
      <c r="FTL63" s="343"/>
      <c r="FTM63" s="343"/>
      <c r="FTN63" s="343"/>
      <c r="FTO63" s="343"/>
      <c r="FTP63" s="343"/>
      <c r="FTQ63" s="343"/>
      <c r="FTR63" s="343"/>
      <c r="FTS63" s="343"/>
      <c r="FTT63" s="343"/>
      <c r="FTU63" s="343"/>
      <c r="FTV63" s="343"/>
      <c r="FTW63" s="343"/>
      <c r="FTX63" s="343"/>
      <c r="FTY63" s="343"/>
      <c r="FTZ63" s="343"/>
      <c r="FUA63" s="343"/>
      <c r="FUB63" s="343"/>
      <c r="FUC63" s="343"/>
      <c r="FUD63" s="343"/>
      <c r="FUE63" s="343"/>
      <c r="FUF63" s="343"/>
      <c r="FUG63" s="343"/>
      <c r="FUH63" s="343"/>
      <c r="FUI63" s="343"/>
      <c r="FUJ63" s="343"/>
      <c r="FUK63" s="343"/>
      <c r="FUL63" s="343"/>
      <c r="FUM63" s="343"/>
      <c r="FUN63" s="343"/>
      <c r="FUO63" s="343"/>
      <c r="FUP63" s="343"/>
      <c r="FUQ63" s="343"/>
      <c r="FUR63" s="343"/>
      <c r="FUS63" s="343"/>
      <c r="FUT63" s="343"/>
      <c r="FUU63" s="343"/>
      <c r="FUV63" s="343"/>
      <c r="FUW63" s="343"/>
      <c r="FUX63" s="343"/>
      <c r="FUY63" s="343"/>
      <c r="FUZ63" s="343"/>
      <c r="FVA63" s="343"/>
      <c r="FVB63" s="343"/>
      <c r="FVC63" s="343"/>
      <c r="FVD63" s="343"/>
      <c r="FVE63" s="343"/>
      <c r="FVF63" s="343"/>
      <c r="FVG63" s="343"/>
      <c r="FVH63" s="343"/>
      <c r="FVI63" s="343"/>
      <c r="FVJ63" s="343"/>
      <c r="FVK63" s="343"/>
      <c r="FVL63" s="343"/>
      <c r="FVM63" s="343"/>
      <c r="FVN63" s="343"/>
      <c r="FVO63" s="343"/>
      <c r="FVP63" s="343"/>
      <c r="FVQ63" s="343"/>
      <c r="FVR63" s="343"/>
      <c r="FVS63" s="343"/>
      <c r="FVT63" s="343"/>
      <c r="FVU63" s="343"/>
      <c r="FVV63" s="343"/>
      <c r="FVW63" s="343"/>
      <c r="FVX63" s="343"/>
      <c r="FVY63" s="343"/>
      <c r="FVZ63" s="343"/>
      <c r="FWA63" s="343"/>
      <c r="FWB63" s="343"/>
      <c r="FWC63" s="343"/>
      <c r="FWD63" s="343"/>
      <c r="FWE63" s="343"/>
      <c r="FWF63" s="343"/>
      <c r="FWG63" s="343"/>
      <c r="FWH63" s="343"/>
      <c r="FWI63" s="343"/>
      <c r="FWJ63" s="343"/>
      <c r="FWK63" s="343"/>
      <c r="FWL63" s="343"/>
      <c r="FWM63" s="343"/>
      <c r="FWN63" s="343"/>
      <c r="FWO63" s="343"/>
      <c r="FWP63" s="343"/>
      <c r="FWQ63" s="343"/>
      <c r="FWR63" s="343"/>
      <c r="FWS63" s="343"/>
      <c r="FWT63" s="343"/>
      <c r="FWU63" s="343"/>
      <c r="FWV63" s="343"/>
      <c r="FWW63" s="343"/>
      <c r="FWX63" s="343"/>
      <c r="FWY63" s="343"/>
      <c r="FWZ63" s="343"/>
      <c r="FXA63" s="343"/>
      <c r="FXB63" s="343"/>
      <c r="FXC63" s="343"/>
      <c r="FXD63" s="343"/>
      <c r="FXE63" s="343"/>
      <c r="FXF63" s="343"/>
      <c r="FXG63" s="343"/>
      <c r="FXH63" s="343"/>
      <c r="FXI63" s="343"/>
      <c r="FXJ63" s="343"/>
      <c r="FXK63" s="343"/>
      <c r="FXL63" s="343"/>
      <c r="FXM63" s="343"/>
      <c r="FXN63" s="343"/>
      <c r="FXO63" s="343"/>
      <c r="FXP63" s="343"/>
      <c r="FXQ63" s="343"/>
      <c r="FXR63" s="343"/>
      <c r="FXS63" s="343"/>
      <c r="FXT63" s="343"/>
      <c r="FXU63" s="343"/>
      <c r="FXV63" s="343"/>
      <c r="FXW63" s="343"/>
      <c r="FXX63" s="343"/>
      <c r="FXY63" s="343"/>
      <c r="FXZ63" s="343"/>
      <c r="FYA63" s="343"/>
      <c r="FYB63" s="343"/>
      <c r="FYC63" s="343"/>
      <c r="FYD63" s="343"/>
      <c r="FYE63" s="343"/>
      <c r="FYF63" s="343"/>
      <c r="FYG63" s="343"/>
      <c r="FYH63" s="343"/>
      <c r="FYI63" s="343"/>
      <c r="FYJ63" s="343"/>
      <c r="FYK63" s="343"/>
      <c r="FYL63" s="343"/>
      <c r="FYM63" s="343"/>
      <c r="FYN63" s="343"/>
      <c r="FYO63" s="343"/>
      <c r="FYP63" s="343"/>
      <c r="FYQ63" s="343"/>
      <c r="FYR63" s="343"/>
      <c r="FYS63" s="343"/>
      <c r="FYT63" s="343"/>
      <c r="FYU63" s="343"/>
      <c r="FYV63" s="343"/>
      <c r="FYW63" s="343"/>
      <c r="FYX63" s="343"/>
      <c r="FYY63" s="343"/>
      <c r="FYZ63" s="343"/>
      <c r="FZA63" s="343"/>
      <c r="FZB63" s="343"/>
      <c r="FZC63" s="343"/>
      <c r="FZD63" s="343"/>
      <c r="FZE63" s="343"/>
      <c r="FZF63" s="343"/>
      <c r="FZG63" s="343"/>
      <c r="FZH63" s="343"/>
      <c r="FZI63" s="343"/>
      <c r="FZJ63" s="343"/>
      <c r="FZK63" s="343"/>
      <c r="FZL63" s="343"/>
      <c r="FZM63" s="343"/>
      <c r="FZN63" s="343"/>
      <c r="FZO63" s="343"/>
      <c r="FZP63" s="343"/>
      <c r="FZQ63" s="343"/>
      <c r="FZR63" s="343"/>
      <c r="FZS63" s="343"/>
      <c r="FZT63" s="343"/>
      <c r="FZU63" s="343"/>
      <c r="FZV63" s="343"/>
      <c r="FZW63" s="343"/>
      <c r="FZX63" s="343"/>
      <c r="FZY63" s="343"/>
      <c r="FZZ63" s="343"/>
      <c r="GAA63" s="343"/>
      <c r="GAB63" s="343"/>
      <c r="GAC63" s="343"/>
      <c r="GAD63" s="343"/>
      <c r="GAE63" s="343"/>
      <c r="GAF63" s="343"/>
      <c r="GAG63" s="343"/>
      <c r="GAH63" s="343"/>
      <c r="GAI63" s="343"/>
      <c r="GAJ63" s="343"/>
      <c r="GAK63" s="343"/>
      <c r="GAL63" s="343"/>
      <c r="GAM63" s="343"/>
      <c r="GAN63" s="343"/>
      <c r="GAO63" s="343"/>
      <c r="GAP63" s="343"/>
      <c r="GAQ63" s="343"/>
      <c r="GAR63" s="343"/>
      <c r="GAS63" s="343"/>
      <c r="GAT63" s="343"/>
      <c r="GAU63" s="343"/>
      <c r="GAV63" s="343"/>
      <c r="GAW63" s="343"/>
      <c r="GAX63" s="343"/>
      <c r="GAY63" s="343"/>
      <c r="GAZ63" s="343"/>
      <c r="GBA63" s="343"/>
      <c r="GBB63" s="343"/>
      <c r="GBC63" s="343"/>
      <c r="GBD63" s="343"/>
      <c r="GBE63" s="343"/>
      <c r="GBF63" s="343"/>
      <c r="GBG63" s="343"/>
      <c r="GBH63" s="343"/>
      <c r="GBI63" s="343"/>
      <c r="GBJ63" s="343"/>
      <c r="GBK63" s="343"/>
      <c r="GBL63" s="343"/>
      <c r="GBM63" s="343"/>
      <c r="GBN63" s="343"/>
      <c r="GBO63" s="343"/>
      <c r="GBP63" s="343"/>
      <c r="GBQ63" s="343"/>
      <c r="GBR63" s="343"/>
      <c r="GBS63" s="343"/>
      <c r="GBT63" s="343"/>
      <c r="GBU63" s="343"/>
      <c r="GBV63" s="343"/>
      <c r="GBW63" s="343"/>
      <c r="GBX63" s="343"/>
      <c r="GBY63" s="343"/>
      <c r="GBZ63" s="343"/>
      <c r="GCA63" s="343"/>
      <c r="GCB63" s="343"/>
      <c r="GCC63" s="343"/>
      <c r="GCD63" s="343"/>
      <c r="GCE63" s="343"/>
      <c r="GCF63" s="343"/>
      <c r="GCG63" s="343"/>
      <c r="GCH63" s="343"/>
      <c r="GCI63" s="343"/>
      <c r="GCJ63" s="343"/>
      <c r="GCK63" s="343"/>
      <c r="GCL63" s="343"/>
      <c r="GCM63" s="343"/>
      <c r="GCN63" s="343"/>
      <c r="GCO63" s="343"/>
      <c r="GCP63" s="343"/>
      <c r="GCQ63" s="343"/>
      <c r="GCR63" s="343"/>
      <c r="GCS63" s="343"/>
      <c r="GCT63" s="343"/>
      <c r="GCU63" s="343"/>
      <c r="GCV63" s="343"/>
      <c r="GCW63" s="343"/>
      <c r="GCX63" s="343"/>
      <c r="GCY63" s="343"/>
      <c r="GCZ63" s="343"/>
      <c r="GDA63" s="343"/>
      <c r="GDB63" s="343"/>
      <c r="GDC63" s="343"/>
      <c r="GDD63" s="343"/>
      <c r="GDE63" s="343"/>
      <c r="GDF63" s="343"/>
      <c r="GDG63" s="343"/>
      <c r="GDH63" s="343"/>
      <c r="GDI63" s="343"/>
      <c r="GDJ63" s="343"/>
      <c r="GDK63" s="343"/>
      <c r="GDL63" s="343"/>
      <c r="GDM63" s="343"/>
      <c r="GDN63" s="343"/>
      <c r="GDO63" s="343"/>
      <c r="GDP63" s="343"/>
      <c r="GDQ63" s="343"/>
      <c r="GDR63" s="343"/>
      <c r="GDS63" s="343"/>
      <c r="GDT63" s="343"/>
      <c r="GDU63" s="343"/>
      <c r="GDV63" s="343"/>
      <c r="GDW63" s="343"/>
      <c r="GDX63" s="343"/>
      <c r="GDY63" s="343"/>
      <c r="GDZ63" s="343"/>
      <c r="GEA63" s="343"/>
      <c r="GEB63" s="343"/>
      <c r="GEC63" s="343"/>
      <c r="GED63" s="343"/>
      <c r="GEE63" s="343"/>
      <c r="GEF63" s="343"/>
      <c r="GEG63" s="343"/>
      <c r="GEH63" s="343"/>
      <c r="GEI63" s="343"/>
      <c r="GEJ63" s="343"/>
      <c r="GEK63" s="343"/>
      <c r="GEL63" s="343"/>
      <c r="GEM63" s="343"/>
      <c r="GEN63" s="343"/>
      <c r="GEO63" s="343"/>
      <c r="GEP63" s="343"/>
      <c r="GEQ63" s="343"/>
      <c r="GER63" s="343"/>
      <c r="GES63" s="343"/>
      <c r="GET63" s="343"/>
      <c r="GEU63" s="343"/>
      <c r="GEV63" s="343"/>
      <c r="GEW63" s="343"/>
      <c r="GEX63" s="343"/>
      <c r="GEY63" s="343"/>
      <c r="GEZ63" s="343"/>
      <c r="GFA63" s="343"/>
      <c r="GFB63" s="343"/>
      <c r="GFC63" s="343"/>
      <c r="GFD63" s="343"/>
      <c r="GFE63" s="343"/>
      <c r="GFF63" s="343"/>
      <c r="GFG63" s="343"/>
      <c r="GFH63" s="343"/>
      <c r="GFI63" s="343"/>
      <c r="GFJ63" s="343"/>
      <c r="GFK63" s="343"/>
      <c r="GFL63" s="343"/>
      <c r="GFM63" s="343"/>
      <c r="GFN63" s="343"/>
      <c r="GFO63" s="343"/>
      <c r="GFP63" s="343"/>
      <c r="GFQ63" s="343"/>
      <c r="GFR63" s="343"/>
      <c r="GFS63" s="343"/>
      <c r="GFT63" s="343"/>
      <c r="GFU63" s="343"/>
      <c r="GFV63" s="343"/>
      <c r="GFW63" s="343"/>
      <c r="GFX63" s="343"/>
      <c r="GFY63" s="343"/>
      <c r="GFZ63" s="343"/>
      <c r="GGA63" s="343"/>
      <c r="GGB63" s="343"/>
      <c r="GGC63" s="343"/>
      <c r="GGD63" s="343"/>
      <c r="GGE63" s="343"/>
      <c r="GGF63" s="343"/>
      <c r="GGG63" s="343"/>
      <c r="GGH63" s="343"/>
      <c r="GGI63" s="343"/>
      <c r="GGJ63" s="343"/>
      <c r="GGK63" s="343"/>
      <c r="GGL63" s="343"/>
      <c r="GGM63" s="343"/>
      <c r="GGN63" s="343"/>
      <c r="GGO63" s="343"/>
      <c r="GGP63" s="343"/>
      <c r="GGQ63" s="343"/>
      <c r="GGR63" s="343"/>
      <c r="GGS63" s="343"/>
      <c r="GGT63" s="343"/>
      <c r="GGU63" s="343"/>
      <c r="GGV63" s="343"/>
      <c r="GGW63" s="343"/>
      <c r="GGX63" s="343"/>
      <c r="GGY63" s="343"/>
      <c r="GGZ63" s="343"/>
      <c r="GHA63" s="343"/>
      <c r="GHB63" s="343"/>
      <c r="GHC63" s="343"/>
      <c r="GHD63" s="343"/>
      <c r="GHE63" s="343"/>
      <c r="GHF63" s="343"/>
      <c r="GHG63" s="343"/>
      <c r="GHH63" s="343"/>
      <c r="GHI63" s="343"/>
      <c r="GHJ63" s="343"/>
      <c r="GHK63" s="343"/>
      <c r="GHL63" s="343"/>
      <c r="GHM63" s="343"/>
      <c r="GHN63" s="343"/>
      <c r="GHO63" s="343"/>
      <c r="GHP63" s="343"/>
      <c r="GHQ63" s="343"/>
      <c r="GHR63" s="343"/>
      <c r="GHS63" s="343"/>
      <c r="GHT63" s="343"/>
      <c r="GHU63" s="343"/>
      <c r="GHV63" s="343"/>
      <c r="GHW63" s="343"/>
      <c r="GHX63" s="343"/>
      <c r="GHY63" s="343"/>
      <c r="GHZ63" s="343"/>
      <c r="GIA63" s="343"/>
      <c r="GIB63" s="343"/>
      <c r="GIC63" s="343"/>
      <c r="GID63" s="343"/>
      <c r="GIE63" s="343"/>
      <c r="GIF63" s="343"/>
      <c r="GIG63" s="343"/>
      <c r="GIH63" s="343"/>
      <c r="GII63" s="343"/>
      <c r="GIJ63" s="343"/>
      <c r="GIK63" s="343"/>
      <c r="GIL63" s="343"/>
      <c r="GIM63" s="343"/>
      <c r="GIN63" s="343"/>
      <c r="GIO63" s="343"/>
      <c r="GIP63" s="343"/>
      <c r="GIQ63" s="343"/>
      <c r="GIR63" s="343"/>
      <c r="GIS63" s="343"/>
      <c r="GIT63" s="343"/>
      <c r="GIU63" s="343"/>
      <c r="GIV63" s="343"/>
      <c r="GIW63" s="343"/>
      <c r="GIX63" s="343"/>
      <c r="GIY63" s="343"/>
      <c r="GIZ63" s="343"/>
      <c r="GJA63" s="343"/>
      <c r="GJB63" s="343"/>
      <c r="GJC63" s="343"/>
      <c r="GJD63" s="343"/>
      <c r="GJE63" s="343"/>
      <c r="GJF63" s="343"/>
      <c r="GJG63" s="343"/>
      <c r="GJH63" s="343"/>
      <c r="GJI63" s="343"/>
      <c r="GJJ63" s="343"/>
      <c r="GJK63" s="343"/>
      <c r="GJL63" s="343"/>
      <c r="GJM63" s="343"/>
      <c r="GJN63" s="343"/>
      <c r="GJO63" s="343"/>
      <c r="GJP63" s="343"/>
      <c r="GJQ63" s="343"/>
      <c r="GJR63" s="343"/>
      <c r="GJS63" s="343"/>
      <c r="GJT63" s="343"/>
      <c r="GJU63" s="343"/>
      <c r="GJV63" s="343"/>
      <c r="GJW63" s="343"/>
      <c r="GJX63" s="343"/>
      <c r="GJY63" s="343"/>
      <c r="GJZ63" s="343"/>
      <c r="GKA63" s="343"/>
      <c r="GKB63" s="343"/>
      <c r="GKC63" s="343"/>
      <c r="GKD63" s="343"/>
      <c r="GKE63" s="343"/>
      <c r="GKF63" s="343"/>
      <c r="GKG63" s="343"/>
      <c r="GKH63" s="343"/>
      <c r="GKI63" s="343"/>
      <c r="GKJ63" s="343"/>
      <c r="GKK63" s="343"/>
      <c r="GKL63" s="343"/>
      <c r="GKM63" s="343"/>
      <c r="GKN63" s="343"/>
      <c r="GKO63" s="343"/>
      <c r="GKP63" s="343"/>
      <c r="GKQ63" s="343"/>
      <c r="GKR63" s="343"/>
      <c r="GKS63" s="343"/>
      <c r="GKT63" s="343"/>
      <c r="GKU63" s="343"/>
      <c r="GKV63" s="343"/>
      <c r="GKW63" s="343"/>
      <c r="GKX63" s="343"/>
      <c r="GKY63" s="343"/>
      <c r="GKZ63" s="343"/>
      <c r="GLA63" s="343"/>
      <c r="GLB63" s="343"/>
      <c r="GLC63" s="343"/>
      <c r="GLD63" s="343"/>
      <c r="GLE63" s="343"/>
      <c r="GLF63" s="343"/>
      <c r="GLG63" s="343"/>
      <c r="GLH63" s="343"/>
      <c r="GLI63" s="343"/>
      <c r="GLJ63" s="343"/>
      <c r="GLK63" s="343"/>
      <c r="GLL63" s="343"/>
      <c r="GLM63" s="343"/>
      <c r="GLN63" s="343"/>
      <c r="GLO63" s="343"/>
      <c r="GLP63" s="343"/>
      <c r="GLQ63" s="343"/>
      <c r="GLR63" s="343"/>
      <c r="GLS63" s="343"/>
      <c r="GLT63" s="343"/>
      <c r="GLU63" s="343"/>
      <c r="GLV63" s="343"/>
      <c r="GLW63" s="343"/>
      <c r="GLX63" s="343"/>
      <c r="GLY63" s="343"/>
      <c r="GLZ63" s="343"/>
      <c r="GMA63" s="343"/>
      <c r="GMB63" s="343"/>
      <c r="GMC63" s="343"/>
      <c r="GMD63" s="343"/>
      <c r="GME63" s="343"/>
      <c r="GMF63" s="343"/>
      <c r="GMG63" s="343"/>
      <c r="GMH63" s="343"/>
      <c r="GMI63" s="343"/>
      <c r="GMJ63" s="343"/>
      <c r="GMK63" s="343"/>
      <c r="GML63" s="343"/>
      <c r="GMM63" s="343"/>
      <c r="GMN63" s="343"/>
      <c r="GMO63" s="343"/>
      <c r="GMP63" s="343"/>
      <c r="GMQ63" s="343"/>
      <c r="GMR63" s="343"/>
      <c r="GMS63" s="343"/>
      <c r="GMT63" s="343"/>
      <c r="GMU63" s="343"/>
      <c r="GMV63" s="343"/>
      <c r="GMW63" s="343"/>
      <c r="GMX63" s="343"/>
      <c r="GMY63" s="343"/>
      <c r="GMZ63" s="343"/>
      <c r="GNA63" s="343"/>
      <c r="GNB63" s="343"/>
      <c r="GNC63" s="343"/>
      <c r="GND63" s="343"/>
      <c r="GNE63" s="343"/>
      <c r="GNF63" s="343"/>
      <c r="GNG63" s="343"/>
      <c r="GNH63" s="343"/>
      <c r="GNI63" s="343"/>
      <c r="GNJ63" s="343"/>
      <c r="GNK63" s="343"/>
      <c r="GNL63" s="343"/>
      <c r="GNM63" s="343"/>
      <c r="GNN63" s="343"/>
      <c r="GNO63" s="343"/>
      <c r="GNP63" s="343"/>
      <c r="GNQ63" s="343"/>
      <c r="GNR63" s="343"/>
      <c r="GNS63" s="343"/>
      <c r="GNT63" s="343"/>
      <c r="GNU63" s="343"/>
      <c r="GNV63" s="343"/>
      <c r="GNW63" s="343"/>
      <c r="GNX63" s="343"/>
      <c r="GNY63" s="343"/>
      <c r="GNZ63" s="343"/>
      <c r="GOA63" s="343"/>
      <c r="GOB63" s="343"/>
      <c r="GOC63" s="343"/>
      <c r="GOD63" s="343"/>
      <c r="GOE63" s="343"/>
      <c r="GOF63" s="343"/>
      <c r="GOG63" s="343"/>
      <c r="GOH63" s="343"/>
      <c r="GOI63" s="343"/>
      <c r="GOJ63" s="343"/>
      <c r="GOK63" s="343"/>
      <c r="GOL63" s="343"/>
      <c r="GOM63" s="343"/>
      <c r="GON63" s="343"/>
      <c r="GOO63" s="343"/>
      <c r="GOP63" s="343"/>
      <c r="GOQ63" s="343"/>
      <c r="GOR63" s="343"/>
      <c r="GOS63" s="343"/>
      <c r="GOT63" s="343"/>
      <c r="GOU63" s="343"/>
      <c r="GOV63" s="343"/>
      <c r="GOW63" s="343"/>
      <c r="GOX63" s="343"/>
      <c r="GOY63" s="343"/>
      <c r="GOZ63" s="343"/>
      <c r="GPA63" s="343"/>
      <c r="GPB63" s="343"/>
      <c r="GPC63" s="343"/>
      <c r="GPD63" s="343"/>
      <c r="GPE63" s="343"/>
      <c r="GPF63" s="343"/>
      <c r="GPG63" s="343"/>
      <c r="GPH63" s="343"/>
      <c r="GPI63" s="343"/>
      <c r="GPJ63" s="343"/>
      <c r="GPK63" s="343"/>
      <c r="GPL63" s="343"/>
      <c r="GPM63" s="343"/>
      <c r="GPN63" s="343"/>
      <c r="GPO63" s="343"/>
      <c r="GPP63" s="343"/>
      <c r="GPQ63" s="343"/>
      <c r="GPR63" s="343"/>
      <c r="GPS63" s="343"/>
      <c r="GPT63" s="343"/>
      <c r="GPU63" s="343"/>
      <c r="GPV63" s="343"/>
      <c r="GPW63" s="343"/>
      <c r="GPX63" s="343"/>
      <c r="GPY63" s="343"/>
      <c r="GPZ63" s="343"/>
      <c r="GQA63" s="343"/>
      <c r="GQB63" s="343"/>
      <c r="GQC63" s="343"/>
      <c r="GQD63" s="343"/>
      <c r="GQE63" s="343"/>
      <c r="GQF63" s="343"/>
      <c r="GQG63" s="343"/>
      <c r="GQH63" s="343"/>
      <c r="GQI63" s="343"/>
      <c r="GQJ63" s="343"/>
      <c r="GQK63" s="343"/>
      <c r="GQL63" s="343"/>
      <c r="GQM63" s="343"/>
      <c r="GQN63" s="343"/>
      <c r="GQO63" s="343"/>
      <c r="GQP63" s="343"/>
      <c r="GQQ63" s="343"/>
      <c r="GQR63" s="343"/>
      <c r="GQS63" s="343"/>
      <c r="GQT63" s="343"/>
      <c r="GQU63" s="343"/>
      <c r="GQV63" s="343"/>
      <c r="GQW63" s="343"/>
      <c r="GQX63" s="343"/>
      <c r="GQY63" s="343"/>
      <c r="GQZ63" s="343"/>
      <c r="GRA63" s="343"/>
      <c r="GRB63" s="343"/>
      <c r="GRC63" s="343"/>
      <c r="GRD63" s="343"/>
      <c r="GRE63" s="343"/>
      <c r="GRF63" s="343"/>
      <c r="GRG63" s="343"/>
      <c r="GRH63" s="343"/>
      <c r="GRI63" s="343"/>
      <c r="GRJ63" s="343"/>
      <c r="GRK63" s="343"/>
      <c r="GRL63" s="343"/>
      <c r="GRM63" s="343"/>
      <c r="GRN63" s="343"/>
      <c r="GRO63" s="343"/>
      <c r="GRP63" s="343"/>
      <c r="GRQ63" s="343"/>
      <c r="GRR63" s="343"/>
      <c r="GRS63" s="343"/>
      <c r="GRT63" s="343"/>
      <c r="GRU63" s="343"/>
      <c r="GRV63" s="343"/>
      <c r="GRW63" s="343"/>
      <c r="GRX63" s="343"/>
      <c r="GRY63" s="343"/>
      <c r="GRZ63" s="343"/>
      <c r="GSA63" s="343"/>
      <c r="GSB63" s="343"/>
      <c r="GSC63" s="343"/>
      <c r="GSD63" s="343"/>
      <c r="GSE63" s="343"/>
      <c r="GSF63" s="343"/>
      <c r="GSG63" s="343"/>
      <c r="GSH63" s="343"/>
      <c r="GSI63" s="343"/>
      <c r="GSJ63" s="343"/>
      <c r="GSK63" s="343"/>
      <c r="GSL63" s="343"/>
      <c r="GSM63" s="343"/>
      <c r="GSN63" s="343"/>
      <c r="GSO63" s="343"/>
      <c r="GSP63" s="343"/>
      <c r="GSQ63" s="343"/>
      <c r="GSR63" s="343"/>
      <c r="GSS63" s="343"/>
      <c r="GST63" s="343"/>
      <c r="GSU63" s="343"/>
      <c r="GSV63" s="343"/>
      <c r="GSW63" s="343"/>
      <c r="GSX63" s="343"/>
      <c r="GSY63" s="343"/>
      <c r="GSZ63" s="343"/>
      <c r="GTA63" s="343"/>
      <c r="GTB63" s="343"/>
      <c r="GTC63" s="343"/>
      <c r="GTD63" s="343"/>
      <c r="GTE63" s="343"/>
      <c r="GTF63" s="343"/>
      <c r="GTG63" s="343"/>
      <c r="GTH63" s="343"/>
      <c r="GTI63" s="343"/>
      <c r="GTJ63" s="343"/>
      <c r="GTK63" s="343"/>
      <c r="GTL63" s="343"/>
      <c r="GTM63" s="343"/>
      <c r="GTN63" s="343"/>
      <c r="GTO63" s="343"/>
      <c r="GTP63" s="343"/>
      <c r="GTQ63" s="343"/>
      <c r="GTR63" s="343"/>
      <c r="GTS63" s="343"/>
      <c r="GTT63" s="343"/>
      <c r="GTU63" s="343"/>
      <c r="GTV63" s="343"/>
      <c r="GTW63" s="343"/>
      <c r="GTX63" s="343"/>
      <c r="GTY63" s="343"/>
      <c r="GTZ63" s="343"/>
      <c r="GUA63" s="343"/>
      <c r="GUB63" s="343"/>
      <c r="GUC63" s="343"/>
      <c r="GUD63" s="343"/>
      <c r="GUE63" s="343"/>
      <c r="GUF63" s="343"/>
      <c r="GUG63" s="343"/>
      <c r="GUH63" s="343"/>
      <c r="GUI63" s="343"/>
      <c r="GUJ63" s="343"/>
      <c r="GUK63" s="343"/>
      <c r="GUL63" s="343"/>
      <c r="GUM63" s="343"/>
      <c r="GUN63" s="343"/>
      <c r="GUO63" s="343"/>
      <c r="GUP63" s="343"/>
      <c r="GUQ63" s="343"/>
      <c r="GUR63" s="343"/>
      <c r="GUS63" s="343"/>
      <c r="GUT63" s="343"/>
      <c r="GUU63" s="343"/>
      <c r="GUV63" s="343"/>
      <c r="GUW63" s="343"/>
      <c r="GUX63" s="343"/>
      <c r="GUY63" s="343"/>
      <c r="GUZ63" s="343"/>
      <c r="GVA63" s="343"/>
      <c r="GVB63" s="343"/>
      <c r="GVC63" s="343"/>
      <c r="GVD63" s="343"/>
      <c r="GVE63" s="343"/>
      <c r="GVF63" s="343"/>
      <c r="GVG63" s="343"/>
      <c r="GVH63" s="343"/>
      <c r="GVI63" s="343"/>
      <c r="GVJ63" s="343"/>
      <c r="GVK63" s="343"/>
      <c r="GVL63" s="343"/>
      <c r="GVM63" s="343"/>
      <c r="GVN63" s="343"/>
      <c r="GVO63" s="343"/>
      <c r="GVP63" s="343"/>
      <c r="GVQ63" s="343"/>
      <c r="GVR63" s="343"/>
      <c r="GVS63" s="343"/>
      <c r="GVT63" s="343"/>
      <c r="GVU63" s="343"/>
      <c r="GVV63" s="343"/>
      <c r="GVW63" s="343"/>
      <c r="GVX63" s="343"/>
      <c r="GVY63" s="343"/>
      <c r="GVZ63" s="343"/>
      <c r="GWA63" s="343"/>
      <c r="GWB63" s="343"/>
      <c r="GWC63" s="343"/>
      <c r="GWD63" s="343"/>
      <c r="GWE63" s="343"/>
      <c r="GWF63" s="343"/>
      <c r="GWG63" s="343"/>
      <c r="GWH63" s="343"/>
      <c r="GWI63" s="343"/>
      <c r="GWJ63" s="343"/>
      <c r="GWK63" s="343"/>
      <c r="GWL63" s="343"/>
      <c r="GWM63" s="343"/>
      <c r="GWN63" s="343"/>
      <c r="GWO63" s="343"/>
      <c r="GWP63" s="343"/>
      <c r="GWQ63" s="343"/>
      <c r="GWR63" s="343"/>
      <c r="GWS63" s="343"/>
      <c r="GWT63" s="343"/>
      <c r="GWU63" s="343"/>
      <c r="GWV63" s="343"/>
      <c r="GWW63" s="343"/>
      <c r="GWX63" s="343"/>
      <c r="GWY63" s="343"/>
      <c r="GWZ63" s="343"/>
      <c r="GXA63" s="343"/>
      <c r="GXB63" s="343"/>
      <c r="GXC63" s="343"/>
      <c r="GXD63" s="343"/>
      <c r="GXE63" s="343"/>
      <c r="GXF63" s="343"/>
      <c r="GXG63" s="343"/>
      <c r="GXH63" s="343"/>
      <c r="GXI63" s="343"/>
      <c r="GXJ63" s="343"/>
      <c r="GXK63" s="343"/>
      <c r="GXL63" s="343"/>
      <c r="GXM63" s="343"/>
      <c r="GXN63" s="343"/>
      <c r="GXO63" s="343"/>
      <c r="GXP63" s="343"/>
      <c r="GXQ63" s="343"/>
      <c r="GXR63" s="343"/>
      <c r="GXS63" s="343"/>
      <c r="GXT63" s="343"/>
      <c r="GXU63" s="343"/>
      <c r="GXV63" s="343"/>
      <c r="GXW63" s="343"/>
      <c r="GXX63" s="343"/>
      <c r="GXY63" s="343"/>
      <c r="GXZ63" s="343"/>
      <c r="GYA63" s="343"/>
      <c r="GYB63" s="343"/>
      <c r="GYC63" s="343"/>
      <c r="GYD63" s="343"/>
      <c r="GYE63" s="343"/>
      <c r="GYF63" s="343"/>
      <c r="GYG63" s="343"/>
      <c r="GYH63" s="343"/>
      <c r="GYI63" s="343"/>
      <c r="GYJ63" s="343"/>
      <c r="GYK63" s="343"/>
      <c r="GYL63" s="343"/>
      <c r="GYM63" s="343"/>
      <c r="GYN63" s="343"/>
      <c r="GYO63" s="343"/>
      <c r="GYP63" s="343"/>
      <c r="GYQ63" s="343"/>
      <c r="GYR63" s="343"/>
      <c r="GYS63" s="343"/>
      <c r="GYT63" s="343"/>
      <c r="GYU63" s="343"/>
      <c r="GYV63" s="343"/>
      <c r="GYW63" s="343"/>
      <c r="GYX63" s="343"/>
      <c r="GYY63" s="343"/>
      <c r="GYZ63" s="343"/>
      <c r="GZA63" s="343"/>
      <c r="GZB63" s="343"/>
      <c r="GZC63" s="343"/>
      <c r="GZD63" s="343"/>
      <c r="GZE63" s="343"/>
      <c r="GZF63" s="343"/>
      <c r="GZG63" s="343"/>
      <c r="GZH63" s="343"/>
      <c r="GZI63" s="343"/>
      <c r="GZJ63" s="343"/>
      <c r="GZK63" s="343"/>
      <c r="GZL63" s="343"/>
      <c r="GZM63" s="343"/>
      <c r="GZN63" s="343"/>
      <c r="GZO63" s="343"/>
      <c r="GZP63" s="343"/>
      <c r="GZQ63" s="343"/>
      <c r="GZR63" s="343"/>
      <c r="GZS63" s="343"/>
      <c r="GZT63" s="343"/>
      <c r="GZU63" s="343"/>
      <c r="GZV63" s="343"/>
      <c r="GZW63" s="343"/>
      <c r="GZX63" s="343"/>
      <c r="GZY63" s="343"/>
      <c r="GZZ63" s="343"/>
      <c r="HAA63" s="343"/>
      <c r="HAB63" s="343"/>
      <c r="HAC63" s="343"/>
      <c r="HAD63" s="343"/>
      <c r="HAE63" s="343"/>
      <c r="HAF63" s="343"/>
      <c r="HAG63" s="343"/>
      <c r="HAH63" s="343"/>
      <c r="HAI63" s="343"/>
      <c r="HAJ63" s="343"/>
      <c r="HAK63" s="343"/>
      <c r="HAL63" s="343"/>
      <c r="HAM63" s="343"/>
      <c r="HAN63" s="343"/>
      <c r="HAO63" s="343"/>
      <c r="HAP63" s="343"/>
      <c r="HAQ63" s="343"/>
      <c r="HAR63" s="343"/>
      <c r="HAS63" s="343"/>
      <c r="HAT63" s="343"/>
      <c r="HAU63" s="343"/>
      <c r="HAV63" s="343"/>
      <c r="HAW63" s="343"/>
      <c r="HAX63" s="343"/>
      <c r="HAY63" s="343"/>
      <c r="HAZ63" s="343"/>
      <c r="HBA63" s="343"/>
      <c r="HBB63" s="343"/>
      <c r="HBC63" s="343"/>
      <c r="HBD63" s="343"/>
      <c r="HBE63" s="343"/>
      <c r="HBF63" s="343"/>
      <c r="HBG63" s="343"/>
      <c r="HBH63" s="343"/>
      <c r="HBI63" s="343"/>
      <c r="HBJ63" s="343"/>
      <c r="HBK63" s="343"/>
      <c r="HBL63" s="343"/>
      <c r="HBM63" s="343"/>
      <c r="HBN63" s="343"/>
      <c r="HBO63" s="343"/>
      <c r="HBP63" s="343"/>
      <c r="HBQ63" s="343"/>
      <c r="HBR63" s="343"/>
      <c r="HBS63" s="343"/>
      <c r="HBT63" s="343"/>
      <c r="HBU63" s="343"/>
      <c r="HBV63" s="343"/>
      <c r="HBW63" s="343"/>
      <c r="HBX63" s="343"/>
      <c r="HBY63" s="343"/>
      <c r="HBZ63" s="343"/>
      <c r="HCA63" s="343"/>
      <c r="HCB63" s="343"/>
      <c r="HCC63" s="343"/>
      <c r="HCD63" s="343"/>
      <c r="HCE63" s="343"/>
      <c r="HCF63" s="343"/>
      <c r="HCG63" s="343"/>
      <c r="HCH63" s="343"/>
      <c r="HCI63" s="343"/>
      <c r="HCJ63" s="343"/>
      <c r="HCK63" s="343"/>
      <c r="HCL63" s="343"/>
      <c r="HCM63" s="343"/>
      <c r="HCN63" s="343"/>
      <c r="HCO63" s="343"/>
      <c r="HCP63" s="343"/>
      <c r="HCQ63" s="343"/>
      <c r="HCR63" s="343"/>
      <c r="HCS63" s="343"/>
      <c r="HCT63" s="343"/>
      <c r="HCU63" s="343"/>
      <c r="HCV63" s="343"/>
      <c r="HCW63" s="343"/>
      <c r="HCX63" s="343"/>
      <c r="HCY63" s="343"/>
      <c r="HCZ63" s="343"/>
      <c r="HDA63" s="343"/>
      <c r="HDB63" s="343"/>
      <c r="HDC63" s="343"/>
      <c r="HDD63" s="343"/>
      <c r="HDE63" s="343"/>
      <c r="HDF63" s="343"/>
      <c r="HDG63" s="343"/>
      <c r="HDH63" s="343"/>
      <c r="HDI63" s="343"/>
      <c r="HDJ63" s="343"/>
      <c r="HDK63" s="343"/>
      <c r="HDL63" s="343"/>
      <c r="HDM63" s="343"/>
      <c r="HDN63" s="343"/>
      <c r="HDO63" s="343"/>
      <c r="HDP63" s="343"/>
      <c r="HDQ63" s="343"/>
      <c r="HDR63" s="343"/>
      <c r="HDS63" s="343"/>
      <c r="HDT63" s="343"/>
      <c r="HDU63" s="343"/>
      <c r="HDV63" s="343"/>
      <c r="HDW63" s="343"/>
      <c r="HDX63" s="343"/>
      <c r="HDY63" s="343"/>
      <c r="HDZ63" s="343"/>
      <c r="HEA63" s="343"/>
      <c r="HEB63" s="343"/>
      <c r="HEC63" s="343"/>
      <c r="HED63" s="343"/>
      <c r="HEE63" s="343"/>
      <c r="HEF63" s="343"/>
      <c r="HEG63" s="343"/>
      <c r="HEH63" s="343"/>
      <c r="HEI63" s="343"/>
      <c r="HEJ63" s="343"/>
      <c r="HEK63" s="343"/>
      <c r="HEL63" s="343"/>
      <c r="HEM63" s="343"/>
      <c r="HEN63" s="343"/>
      <c r="HEO63" s="343"/>
      <c r="HEP63" s="343"/>
      <c r="HEQ63" s="343"/>
      <c r="HER63" s="343"/>
      <c r="HES63" s="343"/>
      <c r="HET63" s="343"/>
      <c r="HEU63" s="343"/>
      <c r="HEV63" s="343"/>
      <c r="HEW63" s="343"/>
      <c r="HEX63" s="343"/>
      <c r="HEY63" s="343"/>
      <c r="HEZ63" s="343"/>
      <c r="HFA63" s="343"/>
      <c r="HFB63" s="343"/>
      <c r="HFC63" s="343"/>
      <c r="HFD63" s="343"/>
      <c r="HFE63" s="343"/>
      <c r="HFF63" s="343"/>
      <c r="HFG63" s="343"/>
      <c r="HFH63" s="343"/>
      <c r="HFI63" s="343"/>
      <c r="HFJ63" s="343"/>
      <c r="HFK63" s="343"/>
      <c r="HFL63" s="343"/>
      <c r="HFM63" s="343"/>
      <c r="HFN63" s="343"/>
      <c r="HFO63" s="343"/>
      <c r="HFP63" s="343"/>
      <c r="HFQ63" s="343"/>
      <c r="HFR63" s="343"/>
      <c r="HFS63" s="343"/>
      <c r="HFT63" s="343"/>
      <c r="HFU63" s="343"/>
      <c r="HFV63" s="343"/>
      <c r="HFW63" s="343"/>
      <c r="HFX63" s="343"/>
      <c r="HFY63" s="343"/>
      <c r="HFZ63" s="343"/>
      <c r="HGA63" s="343"/>
      <c r="HGB63" s="343"/>
      <c r="HGC63" s="343"/>
      <c r="HGD63" s="343"/>
      <c r="HGE63" s="343"/>
      <c r="HGF63" s="343"/>
      <c r="HGG63" s="343"/>
      <c r="HGH63" s="343"/>
      <c r="HGI63" s="343"/>
      <c r="HGJ63" s="343"/>
      <c r="HGK63" s="343"/>
      <c r="HGL63" s="343"/>
      <c r="HGM63" s="343"/>
      <c r="HGN63" s="343"/>
      <c r="HGO63" s="343"/>
      <c r="HGP63" s="343"/>
      <c r="HGQ63" s="343"/>
      <c r="HGR63" s="343"/>
      <c r="HGS63" s="343"/>
      <c r="HGT63" s="343"/>
      <c r="HGU63" s="343"/>
      <c r="HGV63" s="343"/>
      <c r="HGW63" s="343"/>
      <c r="HGX63" s="343"/>
      <c r="HGY63" s="343"/>
      <c r="HGZ63" s="343"/>
      <c r="HHA63" s="343"/>
      <c r="HHB63" s="343"/>
      <c r="HHC63" s="343"/>
      <c r="HHD63" s="343"/>
      <c r="HHE63" s="343"/>
      <c r="HHF63" s="343"/>
      <c r="HHG63" s="343"/>
      <c r="HHH63" s="343"/>
      <c r="HHI63" s="343"/>
      <c r="HHJ63" s="343"/>
      <c r="HHK63" s="343"/>
      <c r="HHL63" s="343"/>
      <c r="HHM63" s="343"/>
      <c r="HHN63" s="343"/>
      <c r="HHO63" s="343"/>
      <c r="HHP63" s="343"/>
      <c r="HHQ63" s="343"/>
      <c r="HHR63" s="343"/>
      <c r="HHS63" s="343"/>
      <c r="HHT63" s="343"/>
      <c r="HHU63" s="343"/>
      <c r="HHV63" s="343"/>
      <c r="HHW63" s="343"/>
      <c r="HHX63" s="343"/>
      <c r="HHY63" s="343"/>
      <c r="HHZ63" s="343"/>
      <c r="HIA63" s="343"/>
      <c r="HIB63" s="343"/>
      <c r="HIC63" s="343"/>
      <c r="HID63" s="343"/>
      <c r="HIE63" s="343"/>
      <c r="HIF63" s="343"/>
      <c r="HIG63" s="343"/>
      <c r="HIH63" s="343"/>
      <c r="HII63" s="343"/>
      <c r="HIJ63" s="343"/>
      <c r="HIK63" s="343"/>
      <c r="HIL63" s="343"/>
      <c r="HIM63" s="343"/>
      <c r="HIN63" s="343"/>
      <c r="HIO63" s="343"/>
      <c r="HIP63" s="343"/>
      <c r="HIQ63" s="343"/>
      <c r="HIR63" s="343"/>
      <c r="HIS63" s="343"/>
      <c r="HIT63" s="343"/>
      <c r="HIU63" s="343"/>
      <c r="HIV63" s="343"/>
      <c r="HIW63" s="343"/>
      <c r="HIX63" s="343"/>
      <c r="HIY63" s="343"/>
      <c r="HIZ63" s="343"/>
      <c r="HJA63" s="343"/>
      <c r="HJB63" s="343"/>
      <c r="HJC63" s="343"/>
      <c r="HJD63" s="343"/>
      <c r="HJE63" s="343"/>
      <c r="HJF63" s="343"/>
      <c r="HJG63" s="343"/>
      <c r="HJH63" s="343"/>
      <c r="HJI63" s="343"/>
      <c r="HJJ63" s="343"/>
      <c r="HJK63" s="343"/>
      <c r="HJL63" s="343"/>
      <c r="HJM63" s="343"/>
      <c r="HJN63" s="343"/>
      <c r="HJO63" s="343"/>
      <c r="HJP63" s="343"/>
      <c r="HJQ63" s="343"/>
      <c r="HJR63" s="343"/>
      <c r="HJS63" s="343"/>
      <c r="HJT63" s="343"/>
      <c r="HJU63" s="343"/>
      <c r="HJV63" s="343"/>
      <c r="HJW63" s="343"/>
      <c r="HJX63" s="343"/>
      <c r="HJY63" s="343"/>
      <c r="HJZ63" s="343"/>
      <c r="HKA63" s="343"/>
      <c r="HKB63" s="343"/>
      <c r="HKC63" s="343"/>
      <c r="HKD63" s="343"/>
      <c r="HKE63" s="343"/>
      <c r="HKF63" s="343"/>
      <c r="HKG63" s="343"/>
      <c r="HKH63" s="343"/>
      <c r="HKI63" s="343"/>
      <c r="HKJ63" s="343"/>
      <c r="HKK63" s="343"/>
      <c r="HKL63" s="343"/>
      <c r="HKM63" s="343"/>
      <c r="HKN63" s="343"/>
      <c r="HKO63" s="343"/>
      <c r="HKP63" s="343"/>
      <c r="HKQ63" s="343"/>
      <c r="HKR63" s="343"/>
      <c r="HKS63" s="343"/>
      <c r="HKT63" s="343"/>
      <c r="HKU63" s="343"/>
      <c r="HKV63" s="343"/>
      <c r="HKW63" s="343"/>
      <c r="HKX63" s="343"/>
      <c r="HKY63" s="343"/>
      <c r="HKZ63" s="343"/>
      <c r="HLA63" s="343"/>
      <c r="HLB63" s="343"/>
      <c r="HLC63" s="343"/>
      <c r="HLD63" s="343"/>
      <c r="HLE63" s="343"/>
      <c r="HLF63" s="343"/>
      <c r="HLG63" s="343"/>
      <c r="HLH63" s="343"/>
      <c r="HLI63" s="343"/>
      <c r="HLJ63" s="343"/>
      <c r="HLK63" s="343"/>
      <c r="HLL63" s="343"/>
      <c r="HLM63" s="343"/>
      <c r="HLN63" s="343"/>
      <c r="HLO63" s="343"/>
      <c r="HLP63" s="343"/>
      <c r="HLQ63" s="343"/>
      <c r="HLR63" s="343"/>
      <c r="HLS63" s="343"/>
      <c r="HLT63" s="343"/>
      <c r="HLU63" s="343"/>
      <c r="HLV63" s="343"/>
      <c r="HLW63" s="343"/>
      <c r="HLX63" s="343"/>
      <c r="HLY63" s="343"/>
      <c r="HLZ63" s="343"/>
      <c r="HMA63" s="343"/>
      <c r="HMB63" s="343"/>
      <c r="HMC63" s="343"/>
      <c r="HMD63" s="343"/>
      <c r="HME63" s="343"/>
      <c r="HMF63" s="343"/>
      <c r="HMG63" s="343"/>
      <c r="HMH63" s="343"/>
      <c r="HMI63" s="343"/>
      <c r="HMJ63" s="343"/>
      <c r="HMK63" s="343"/>
      <c r="HML63" s="343"/>
      <c r="HMM63" s="343"/>
      <c r="HMN63" s="343"/>
      <c r="HMO63" s="343"/>
      <c r="HMP63" s="343"/>
      <c r="HMQ63" s="343"/>
      <c r="HMR63" s="343"/>
      <c r="HMS63" s="343"/>
      <c r="HMT63" s="343"/>
      <c r="HMU63" s="343"/>
      <c r="HMV63" s="343"/>
      <c r="HMW63" s="343"/>
      <c r="HMX63" s="343"/>
      <c r="HMY63" s="343"/>
      <c r="HMZ63" s="343"/>
      <c r="HNA63" s="343"/>
      <c r="HNB63" s="343"/>
      <c r="HNC63" s="343"/>
      <c r="HND63" s="343"/>
      <c r="HNE63" s="343"/>
      <c r="HNF63" s="343"/>
      <c r="HNG63" s="343"/>
      <c r="HNH63" s="343"/>
      <c r="HNI63" s="343"/>
      <c r="HNJ63" s="343"/>
      <c r="HNK63" s="343"/>
      <c r="HNL63" s="343"/>
      <c r="HNM63" s="343"/>
      <c r="HNN63" s="343"/>
      <c r="HNO63" s="343"/>
      <c r="HNP63" s="343"/>
      <c r="HNQ63" s="343"/>
      <c r="HNR63" s="343"/>
      <c r="HNS63" s="343"/>
      <c r="HNT63" s="343"/>
      <c r="HNU63" s="343"/>
      <c r="HNV63" s="343"/>
      <c r="HNW63" s="343"/>
      <c r="HNX63" s="343"/>
      <c r="HNY63" s="343"/>
      <c r="HNZ63" s="343"/>
      <c r="HOA63" s="343"/>
      <c r="HOB63" s="343"/>
      <c r="HOC63" s="343"/>
      <c r="HOD63" s="343"/>
      <c r="HOE63" s="343"/>
      <c r="HOF63" s="343"/>
      <c r="HOG63" s="343"/>
      <c r="HOH63" s="343"/>
      <c r="HOI63" s="343"/>
      <c r="HOJ63" s="343"/>
      <c r="HOK63" s="343"/>
      <c r="HOL63" s="343"/>
      <c r="HOM63" s="343"/>
      <c r="HON63" s="343"/>
      <c r="HOO63" s="343"/>
      <c r="HOP63" s="343"/>
      <c r="HOQ63" s="343"/>
      <c r="HOR63" s="343"/>
      <c r="HOS63" s="343"/>
      <c r="HOT63" s="343"/>
      <c r="HOU63" s="343"/>
      <c r="HOV63" s="343"/>
      <c r="HOW63" s="343"/>
      <c r="HOX63" s="343"/>
      <c r="HOY63" s="343"/>
      <c r="HOZ63" s="343"/>
      <c r="HPA63" s="343"/>
      <c r="HPB63" s="343"/>
      <c r="HPC63" s="343"/>
      <c r="HPD63" s="343"/>
      <c r="HPE63" s="343"/>
      <c r="HPF63" s="343"/>
      <c r="HPG63" s="343"/>
      <c r="HPH63" s="343"/>
      <c r="HPI63" s="343"/>
      <c r="HPJ63" s="343"/>
      <c r="HPK63" s="343"/>
      <c r="HPL63" s="343"/>
      <c r="HPM63" s="343"/>
      <c r="HPN63" s="343"/>
      <c r="HPO63" s="343"/>
      <c r="HPP63" s="343"/>
      <c r="HPQ63" s="343"/>
      <c r="HPR63" s="343"/>
      <c r="HPS63" s="343"/>
      <c r="HPT63" s="343"/>
      <c r="HPU63" s="343"/>
      <c r="HPV63" s="343"/>
      <c r="HPW63" s="343"/>
      <c r="HPX63" s="343"/>
      <c r="HPY63" s="343"/>
      <c r="HPZ63" s="343"/>
      <c r="HQA63" s="343"/>
      <c r="HQB63" s="343"/>
      <c r="HQC63" s="343"/>
      <c r="HQD63" s="343"/>
      <c r="HQE63" s="343"/>
      <c r="HQF63" s="343"/>
      <c r="HQG63" s="343"/>
      <c r="HQH63" s="343"/>
      <c r="HQI63" s="343"/>
      <c r="HQJ63" s="343"/>
      <c r="HQK63" s="343"/>
      <c r="HQL63" s="343"/>
      <c r="HQM63" s="343"/>
      <c r="HQN63" s="343"/>
      <c r="HQO63" s="343"/>
      <c r="HQP63" s="343"/>
      <c r="HQQ63" s="343"/>
      <c r="HQR63" s="343"/>
      <c r="HQS63" s="343"/>
      <c r="HQT63" s="343"/>
      <c r="HQU63" s="343"/>
      <c r="HQV63" s="343"/>
      <c r="HQW63" s="343"/>
      <c r="HQX63" s="343"/>
      <c r="HQY63" s="343"/>
      <c r="HQZ63" s="343"/>
      <c r="HRA63" s="343"/>
      <c r="HRB63" s="343"/>
      <c r="HRC63" s="343"/>
      <c r="HRD63" s="343"/>
      <c r="HRE63" s="343"/>
      <c r="HRF63" s="343"/>
      <c r="HRG63" s="343"/>
      <c r="HRH63" s="343"/>
      <c r="HRI63" s="343"/>
      <c r="HRJ63" s="343"/>
      <c r="HRK63" s="343"/>
      <c r="HRL63" s="343"/>
      <c r="HRM63" s="343"/>
      <c r="HRN63" s="343"/>
      <c r="HRO63" s="343"/>
      <c r="HRP63" s="343"/>
      <c r="HRQ63" s="343"/>
      <c r="HRR63" s="343"/>
      <c r="HRS63" s="343"/>
      <c r="HRT63" s="343"/>
      <c r="HRU63" s="343"/>
      <c r="HRV63" s="343"/>
      <c r="HRW63" s="343"/>
      <c r="HRX63" s="343"/>
      <c r="HRY63" s="343"/>
      <c r="HRZ63" s="343"/>
      <c r="HSA63" s="343"/>
      <c r="HSB63" s="343"/>
      <c r="HSC63" s="343"/>
      <c r="HSD63" s="343"/>
      <c r="HSE63" s="343"/>
      <c r="HSF63" s="343"/>
      <c r="HSG63" s="343"/>
      <c r="HSH63" s="343"/>
      <c r="HSI63" s="343"/>
      <c r="HSJ63" s="343"/>
      <c r="HSK63" s="343"/>
      <c r="HSL63" s="343"/>
      <c r="HSM63" s="343"/>
      <c r="HSN63" s="343"/>
      <c r="HSO63" s="343"/>
      <c r="HSP63" s="343"/>
      <c r="HSQ63" s="343"/>
      <c r="HSR63" s="343"/>
      <c r="HSS63" s="343"/>
      <c r="HST63" s="343"/>
      <c r="HSU63" s="343"/>
      <c r="HSV63" s="343"/>
      <c r="HSW63" s="343"/>
      <c r="HSX63" s="343"/>
      <c r="HSY63" s="343"/>
      <c r="HSZ63" s="343"/>
      <c r="HTA63" s="343"/>
      <c r="HTB63" s="343"/>
      <c r="HTC63" s="343"/>
      <c r="HTD63" s="343"/>
      <c r="HTE63" s="343"/>
      <c r="HTF63" s="343"/>
      <c r="HTG63" s="343"/>
      <c r="HTH63" s="343"/>
      <c r="HTI63" s="343"/>
      <c r="HTJ63" s="343"/>
      <c r="HTK63" s="343"/>
      <c r="HTL63" s="343"/>
      <c r="HTM63" s="343"/>
      <c r="HTN63" s="343"/>
      <c r="HTO63" s="343"/>
      <c r="HTP63" s="343"/>
      <c r="HTQ63" s="343"/>
      <c r="HTR63" s="343"/>
      <c r="HTS63" s="343"/>
      <c r="HTT63" s="343"/>
      <c r="HTU63" s="343"/>
      <c r="HTV63" s="343"/>
      <c r="HTW63" s="343"/>
      <c r="HTX63" s="343"/>
      <c r="HTY63" s="343"/>
      <c r="HTZ63" s="343"/>
      <c r="HUA63" s="343"/>
      <c r="HUB63" s="343"/>
      <c r="HUC63" s="343"/>
      <c r="HUD63" s="343"/>
      <c r="HUE63" s="343"/>
      <c r="HUF63" s="343"/>
      <c r="HUG63" s="343"/>
      <c r="HUH63" s="343"/>
      <c r="HUI63" s="343"/>
      <c r="HUJ63" s="343"/>
      <c r="HUK63" s="343"/>
      <c r="HUL63" s="343"/>
      <c r="HUM63" s="343"/>
      <c r="HUN63" s="343"/>
      <c r="HUO63" s="343"/>
      <c r="HUP63" s="343"/>
      <c r="HUQ63" s="343"/>
      <c r="HUR63" s="343"/>
      <c r="HUS63" s="343"/>
      <c r="HUT63" s="343"/>
      <c r="HUU63" s="343"/>
      <c r="HUV63" s="343"/>
      <c r="HUW63" s="343"/>
      <c r="HUX63" s="343"/>
      <c r="HUY63" s="343"/>
      <c r="HUZ63" s="343"/>
      <c r="HVA63" s="343"/>
      <c r="HVB63" s="343"/>
      <c r="HVC63" s="343"/>
      <c r="HVD63" s="343"/>
      <c r="HVE63" s="343"/>
      <c r="HVF63" s="343"/>
      <c r="HVG63" s="343"/>
      <c r="HVH63" s="343"/>
      <c r="HVI63" s="343"/>
      <c r="HVJ63" s="343"/>
      <c r="HVK63" s="343"/>
      <c r="HVL63" s="343"/>
      <c r="HVM63" s="343"/>
      <c r="HVN63" s="343"/>
      <c r="HVO63" s="343"/>
      <c r="HVP63" s="343"/>
      <c r="HVQ63" s="343"/>
      <c r="HVR63" s="343"/>
      <c r="HVS63" s="343"/>
      <c r="HVT63" s="343"/>
      <c r="HVU63" s="343"/>
      <c r="HVV63" s="343"/>
      <c r="HVW63" s="343"/>
      <c r="HVX63" s="343"/>
      <c r="HVY63" s="343"/>
      <c r="HVZ63" s="343"/>
      <c r="HWA63" s="343"/>
      <c r="HWB63" s="343"/>
      <c r="HWC63" s="343"/>
      <c r="HWD63" s="343"/>
      <c r="HWE63" s="343"/>
      <c r="HWF63" s="343"/>
      <c r="HWG63" s="343"/>
      <c r="HWH63" s="343"/>
      <c r="HWI63" s="343"/>
      <c r="HWJ63" s="343"/>
      <c r="HWK63" s="343"/>
      <c r="HWL63" s="343"/>
      <c r="HWM63" s="343"/>
      <c r="HWN63" s="343"/>
      <c r="HWO63" s="343"/>
      <c r="HWP63" s="343"/>
      <c r="HWQ63" s="343"/>
      <c r="HWR63" s="343"/>
      <c r="HWS63" s="343"/>
      <c r="HWT63" s="343"/>
      <c r="HWU63" s="343"/>
      <c r="HWV63" s="343"/>
      <c r="HWW63" s="343"/>
      <c r="HWX63" s="343"/>
      <c r="HWY63" s="343"/>
      <c r="HWZ63" s="343"/>
      <c r="HXA63" s="343"/>
      <c r="HXB63" s="343"/>
      <c r="HXC63" s="343"/>
      <c r="HXD63" s="343"/>
      <c r="HXE63" s="343"/>
      <c r="HXF63" s="343"/>
      <c r="HXG63" s="343"/>
      <c r="HXH63" s="343"/>
      <c r="HXI63" s="343"/>
      <c r="HXJ63" s="343"/>
      <c r="HXK63" s="343"/>
      <c r="HXL63" s="343"/>
      <c r="HXM63" s="343"/>
      <c r="HXN63" s="343"/>
      <c r="HXO63" s="343"/>
      <c r="HXP63" s="343"/>
      <c r="HXQ63" s="343"/>
      <c r="HXR63" s="343"/>
      <c r="HXS63" s="343"/>
      <c r="HXT63" s="343"/>
      <c r="HXU63" s="343"/>
      <c r="HXV63" s="343"/>
      <c r="HXW63" s="343"/>
      <c r="HXX63" s="343"/>
      <c r="HXY63" s="343"/>
      <c r="HXZ63" s="343"/>
      <c r="HYA63" s="343"/>
      <c r="HYB63" s="343"/>
      <c r="HYC63" s="343"/>
      <c r="HYD63" s="343"/>
      <c r="HYE63" s="343"/>
      <c r="HYF63" s="343"/>
      <c r="HYG63" s="343"/>
      <c r="HYH63" s="343"/>
      <c r="HYI63" s="343"/>
      <c r="HYJ63" s="343"/>
      <c r="HYK63" s="343"/>
      <c r="HYL63" s="343"/>
      <c r="HYM63" s="343"/>
      <c r="HYN63" s="343"/>
      <c r="HYO63" s="343"/>
      <c r="HYP63" s="343"/>
      <c r="HYQ63" s="343"/>
      <c r="HYR63" s="343"/>
      <c r="HYS63" s="343"/>
      <c r="HYT63" s="343"/>
      <c r="HYU63" s="343"/>
      <c r="HYV63" s="343"/>
      <c r="HYW63" s="343"/>
      <c r="HYX63" s="343"/>
      <c r="HYY63" s="343"/>
      <c r="HYZ63" s="343"/>
      <c r="HZA63" s="343"/>
      <c r="HZB63" s="343"/>
      <c r="HZC63" s="343"/>
      <c r="HZD63" s="343"/>
      <c r="HZE63" s="343"/>
      <c r="HZF63" s="343"/>
      <c r="HZG63" s="343"/>
      <c r="HZH63" s="343"/>
      <c r="HZI63" s="343"/>
      <c r="HZJ63" s="343"/>
      <c r="HZK63" s="343"/>
      <c r="HZL63" s="343"/>
      <c r="HZM63" s="343"/>
      <c r="HZN63" s="343"/>
      <c r="HZO63" s="343"/>
      <c r="HZP63" s="343"/>
      <c r="HZQ63" s="343"/>
      <c r="HZR63" s="343"/>
      <c r="HZS63" s="343"/>
      <c r="HZT63" s="343"/>
      <c r="HZU63" s="343"/>
      <c r="HZV63" s="343"/>
      <c r="HZW63" s="343"/>
      <c r="HZX63" s="343"/>
      <c r="HZY63" s="343"/>
      <c r="HZZ63" s="343"/>
      <c r="IAA63" s="343"/>
      <c r="IAB63" s="343"/>
      <c r="IAC63" s="343"/>
      <c r="IAD63" s="343"/>
      <c r="IAE63" s="343"/>
      <c r="IAF63" s="343"/>
      <c r="IAG63" s="343"/>
      <c r="IAH63" s="343"/>
      <c r="IAI63" s="343"/>
      <c r="IAJ63" s="343"/>
      <c r="IAK63" s="343"/>
      <c r="IAL63" s="343"/>
      <c r="IAM63" s="343"/>
      <c r="IAN63" s="343"/>
      <c r="IAO63" s="343"/>
      <c r="IAP63" s="343"/>
      <c r="IAQ63" s="343"/>
      <c r="IAR63" s="343"/>
      <c r="IAS63" s="343"/>
      <c r="IAT63" s="343"/>
      <c r="IAU63" s="343"/>
      <c r="IAV63" s="343"/>
      <c r="IAW63" s="343"/>
      <c r="IAX63" s="343"/>
      <c r="IAY63" s="343"/>
      <c r="IAZ63" s="343"/>
      <c r="IBA63" s="343"/>
      <c r="IBB63" s="343"/>
      <c r="IBC63" s="343"/>
      <c r="IBD63" s="343"/>
      <c r="IBE63" s="343"/>
      <c r="IBF63" s="343"/>
      <c r="IBG63" s="343"/>
      <c r="IBH63" s="343"/>
      <c r="IBI63" s="343"/>
      <c r="IBJ63" s="343"/>
      <c r="IBK63" s="343"/>
      <c r="IBL63" s="343"/>
      <c r="IBM63" s="343"/>
      <c r="IBN63" s="343"/>
      <c r="IBO63" s="343"/>
      <c r="IBP63" s="343"/>
      <c r="IBQ63" s="343"/>
      <c r="IBR63" s="343"/>
      <c r="IBS63" s="343"/>
      <c r="IBT63" s="343"/>
      <c r="IBU63" s="343"/>
      <c r="IBV63" s="343"/>
      <c r="IBW63" s="343"/>
      <c r="IBX63" s="343"/>
      <c r="IBY63" s="343"/>
      <c r="IBZ63" s="343"/>
      <c r="ICA63" s="343"/>
      <c r="ICB63" s="343"/>
      <c r="ICC63" s="343"/>
      <c r="ICD63" s="343"/>
      <c r="ICE63" s="343"/>
      <c r="ICF63" s="343"/>
      <c r="ICG63" s="343"/>
      <c r="ICH63" s="343"/>
      <c r="ICI63" s="343"/>
      <c r="ICJ63" s="343"/>
      <c r="ICK63" s="343"/>
      <c r="ICL63" s="343"/>
      <c r="ICM63" s="343"/>
      <c r="ICN63" s="343"/>
      <c r="ICO63" s="343"/>
      <c r="ICP63" s="343"/>
      <c r="ICQ63" s="343"/>
      <c r="ICR63" s="343"/>
      <c r="ICS63" s="343"/>
      <c r="ICT63" s="343"/>
      <c r="ICU63" s="343"/>
      <c r="ICV63" s="343"/>
      <c r="ICW63" s="343"/>
      <c r="ICX63" s="343"/>
      <c r="ICY63" s="343"/>
      <c r="ICZ63" s="343"/>
      <c r="IDA63" s="343"/>
      <c r="IDB63" s="343"/>
      <c r="IDC63" s="343"/>
      <c r="IDD63" s="343"/>
      <c r="IDE63" s="343"/>
      <c r="IDF63" s="343"/>
      <c r="IDG63" s="343"/>
      <c r="IDH63" s="343"/>
      <c r="IDI63" s="343"/>
      <c r="IDJ63" s="343"/>
      <c r="IDK63" s="343"/>
      <c r="IDL63" s="343"/>
      <c r="IDM63" s="343"/>
      <c r="IDN63" s="343"/>
      <c r="IDO63" s="343"/>
      <c r="IDP63" s="343"/>
      <c r="IDQ63" s="343"/>
      <c r="IDR63" s="343"/>
      <c r="IDS63" s="343"/>
      <c r="IDT63" s="343"/>
      <c r="IDU63" s="343"/>
      <c r="IDV63" s="343"/>
      <c r="IDW63" s="343"/>
      <c r="IDX63" s="343"/>
      <c r="IDY63" s="343"/>
      <c r="IDZ63" s="343"/>
      <c r="IEA63" s="343"/>
      <c r="IEB63" s="343"/>
      <c r="IEC63" s="343"/>
      <c r="IED63" s="343"/>
      <c r="IEE63" s="343"/>
      <c r="IEF63" s="343"/>
      <c r="IEG63" s="343"/>
      <c r="IEH63" s="343"/>
      <c r="IEI63" s="343"/>
      <c r="IEJ63" s="343"/>
      <c r="IEK63" s="343"/>
      <c r="IEL63" s="343"/>
      <c r="IEM63" s="343"/>
      <c r="IEN63" s="343"/>
      <c r="IEO63" s="343"/>
      <c r="IEP63" s="343"/>
      <c r="IEQ63" s="343"/>
      <c r="IER63" s="343"/>
      <c r="IES63" s="343"/>
      <c r="IET63" s="343"/>
      <c r="IEU63" s="343"/>
      <c r="IEV63" s="343"/>
      <c r="IEW63" s="343"/>
      <c r="IEX63" s="343"/>
      <c r="IEY63" s="343"/>
      <c r="IEZ63" s="343"/>
      <c r="IFA63" s="343"/>
      <c r="IFB63" s="343"/>
      <c r="IFC63" s="343"/>
      <c r="IFD63" s="343"/>
      <c r="IFE63" s="343"/>
      <c r="IFF63" s="343"/>
      <c r="IFG63" s="343"/>
      <c r="IFH63" s="343"/>
      <c r="IFI63" s="343"/>
      <c r="IFJ63" s="343"/>
      <c r="IFK63" s="343"/>
      <c r="IFL63" s="343"/>
      <c r="IFM63" s="343"/>
      <c r="IFN63" s="343"/>
      <c r="IFO63" s="343"/>
      <c r="IFP63" s="343"/>
      <c r="IFQ63" s="343"/>
      <c r="IFR63" s="343"/>
      <c r="IFS63" s="343"/>
      <c r="IFT63" s="343"/>
      <c r="IFU63" s="343"/>
      <c r="IFV63" s="343"/>
      <c r="IFW63" s="343"/>
      <c r="IFX63" s="343"/>
      <c r="IFY63" s="343"/>
      <c r="IFZ63" s="343"/>
      <c r="IGA63" s="343"/>
      <c r="IGB63" s="343"/>
      <c r="IGC63" s="343"/>
      <c r="IGD63" s="343"/>
      <c r="IGE63" s="343"/>
      <c r="IGF63" s="343"/>
      <c r="IGG63" s="343"/>
      <c r="IGH63" s="343"/>
      <c r="IGI63" s="343"/>
      <c r="IGJ63" s="343"/>
      <c r="IGK63" s="343"/>
      <c r="IGL63" s="343"/>
      <c r="IGM63" s="343"/>
      <c r="IGN63" s="343"/>
      <c r="IGO63" s="343"/>
      <c r="IGP63" s="343"/>
      <c r="IGQ63" s="343"/>
      <c r="IGR63" s="343"/>
      <c r="IGS63" s="343"/>
      <c r="IGT63" s="343"/>
      <c r="IGU63" s="343"/>
      <c r="IGV63" s="343"/>
      <c r="IGW63" s="343"/>
      <c r="IGX63" s="343"/>
      <c r="IGY63" s="343"/>
      <c r="IGZ63" s="343"/>
      <c r="IHA63" s="343"/>
      <c r="IHB63" s="343"/>
      <c r="IHC63" s="343"/>
      <c r="IHD63" s="343"/>
      <c r="IHE63" s="343"/>
      <c r="IHF63" s="343"/>
      <c r="IHG63" s="343"/>
      <c r="IHH63" s="343"/>
      <c r="IHI63" s="343"/>
      <c r="IHJ63" s="343"/>
      <c r="IHK63" s="343"/>
      <c r="IHL63" s="343"/>
      <c r="IHM63" s="343"/>
      <c r="IHN63" s="343"/>
      <c r="IHO63" s="343"/>
      <c r="IHP63" s="343"/>
      <c r="IHQ63" s="343"/>
      <c r="IHR63" s="343"/>
      <c r="IHS63" s="343"/>
      <c r="IHT63" s="343"/>
      <c r="IHU63" s="343"/>
      <c r="IHV63" s="343"/>
      <c r="IHW63" s="343"/>
      <c r="IHX63" s="343"/>
      <c r="IHY63" s="343"/>
      <c r="IHZ63" s="343"/>
      <c r="IIA63" s="343"/>
      <c r="IIB63" s="343"/>
      <c r="IIC63" s="343"/>
      <c r="IID63" s="343"/>
      <c r="IIE63" s="343"/>
      <c r="IIF63" s="343"/>
      <c r="IIG63" s="343"/>
      <c r="IIH63" s="343"/>
      <c r="III63" s="343"/>
      <c r="IIJ63" s="343"/>
      <c r="IIK63" s="343"/>
      <c r="IIL63" s="343"/>
      <c r="IIM63" s="343"/>
      <c r="IIN63" s="343"/>
      <c r="IIO63" s="343"/>
      <c r="IIP63" s="343"/>
      <c r="IIQ63" s="343"/>
      <c r="IIR63" s="343"/>
      <c r="IIS63" s="343"/>
      <c r="IIT63" s="343"/>
      <c r="IIU63" s="343"/>
      <c r="IIV63" s="343"/>
      <c r="IIW63" s="343"/>
      <c r="IIX63" s="343"/>
      <c r="IIY63" s="343"/>
      <c r="IIZ63" s="343"/>
      <c r="IJA63" s="343"/>
      <c r="IJB63" s="343"/>
      <c r="IJC63" s="343"/>
      <c r="IJD63" s="343"/>
      <c r="IJE63" s="343"/>
      <c r="IJF63" s="343"/>
      <c r="IJG63" s="343"/>
      <c r="IJH63" s="343"/>
      <c r="IJI63" s="343"/>
      <c r="IJJ63" s="343"/>
      <c r="IJK63" s="343"/>
      <c r="IJL63" s="343"/>
      <c r="IJM63" s="343"/>
      <c r="IJN63" s="343"/>
      <c r="IJO63" s="343"/>
      <c r="IJP63" s="343"/>
      <c r="IJQ63" s="343"/>
      <c r="IJR63" s="343"/>
      <c r="IJS63" s="343"/>
      <c r="IJT63" s="343"/>
      <c r="IJU63" s="343"/>
      <c r="IJV63" s="343"/>
      <c r="IJW63" s="343"/>
      <c r="IJX63" s="343"/>
      <c r="IJY63" s="343"/>
      <c r="IJZ63" s="343"/>
      <c r="IKA63" s="343"/>
      <c r="IKB63" s="343"/>
      <c r="IKC63" s="343"/>
      <c r="IKD63" s="343"/>
      <c r="IKE63" s="343"/>
      <c r="IKF63" s="343"/>
      <c r="IKG63" s="343"/>
      <c r="IKH63" s="343"/>
      <c r="IKI63" s="343"/>
      <c r="IKJ63" s="343"/>
      <c r="IKK63" s="343"/>
      <c r="IKL63" s="343"/>
      <c r="IKM63" s="343"/>
      <c r="IKN63" s="343"/>
      <c r="IKO63" s="343"/>
      <c r="IKP63" s="343"/>
      <c r="IKQ63" s="343"/>
      <c r="IKR63" s="343"/>
      <c r="IKS63" s="343"/>
      <c r="IKT63" s="343"/>
      <c r="IKU63" s="343"/>
      <c r="IKV63" s="343"/>
      <c r="IKW63" s="343"/>
      <c r="IKX63" s="343"/>
      <c r="IKY63" s="343"/>
      <c r="IKZ63" s="343"/>
      <c r="ILA63" s="343"/>
      <c r="ILB63" s="343"/>
      <c r="ILC63" s="343"/>
      <c r="ILD63" s="343"/>
      <c r="ILE63" s="343"/>
      <c r="ILF63" s="343"/>
      <c r="ILG63" s="343"/>
      <c r="ILH63" s="343"/>
      <c r="ILI63" s="343"/>
      <c r="ILJ63" s="343"/>
      <c r="ILK63" s="343"/>
      <c r="ILL63" s="343"/>
      <c r="ILM63" s="343"/>
      <c r="ILN63" s="343"/>
      <c r="ILO63" s="343"/>
      <c r="ILP63" s="343"/>
      <c r="ILQ63" s="343"/>
      <c r="ILR63" s="343"/>
      <c r="ILS63" s="343"/>
      <c r="ILT63" s="343"/>
      <c r="ILU63" s="343"/>
      <c r="ILV63" s="343"/>
      <c r="ILW63" s="343"/>
      <c r="ILX63" s="343"/>
      <c r="ILY63" s="343"/>
      <c r="ILZ63" s="343"/>
      <c r="IMA63" s="343"/>
      <c r="IMB63" s="343"/>
      <c r="IMC63" s="343"/>
      <c r="IMD63" s="343"/>
      <c r="IME63" s="343"/>
      <c r="IMF63" s="343"/>
      <c r="IMG63" s="343"/>
      <c r="IMH63" s="343"/>
      <c r="IMI63" s="343"/>
      <c r="IMJ63" s="343"/>
      <c r="IMK63" s="343"/>
      <c r="IML63" s="343"/>
      <c r="IMM63" s="343"/>
      <c r="IMN63" s="343"/>
      <c r="IMO63" s="343"/>
      <c r="IMP63" s="343"/>
      <c r="IMQ63" s="343"/>
      <c r="IMR63" s="343"/>
      <c r="IMS63" s="343"/>
      <c r="IMT63" s="343"/>
      <c r="IMU63" s="343"/>
      <c r="IMV63" s="343"/>
      <c r="IMW63" s="343"/>
      <c r="IMX63" s="343"/>
      <c r="IMY63" s="343"/>
      <c r="IMZ63" s="343"/>
      <c r="INA63" s="343"/>
      <c r="INB63" s="343"/>
      <c r="INC63" s="343"/>
      <c r="IND63" s="343"/>
      <c r="INE63" s="343"/>
      <c r="INF63" s="343"/>
      <c r="ING63" s="343"/>
      <c r="INH63" s="343"/>
      <c r="INI63" s="343"/>
      <c r="INJ63" s="343"/>
      <c r="INK63" s="343"/>
      <c r="INL63" s="343"/>
      <c r="INM63" s="343"/>
      <c r="INN63" s="343"/>
      <c r="INO63" s="343"/>
      <c r="INP63" s="343"/>
      <c r="INQ63" s="343"/>
      <c r="INR63" s="343"/>
      <c r="INS63" s="343"/>
      <c r="INT63" s="343"/>
      <c r="INU63" s="343"/>
      <c r="INV63" s="343"/>
      <c r="INW63" s="343"/>
      <c r="INX63" s="343"/>
      <c r="INY63" s="343"/>
      <c r="INZ63" s="343"/>
      <c r="IOA63" s="343"/>
      <c r="IOB63" s="343"/>
      <c r="IOC63" s="343"/>
      <c r="IOD63" s="343"/>
      <c r="IOE63" s="343"/>
      <c r="IOF63" s="343"/>
      <c r="IOG63" s="343"/>
      <c r="IOH63" s="343"/>
      <c r="IOI63" s="343"/>
      <c r="IOJ63" s="343"/>
      <c r="IOK63" s="343"/>
      <c r="IOL63" s="343"/>
      <c r="IOM63" s="343"/>
      <c r="ION63" s="343"/>
      <c r="IOO63" s="343"/>
      <c r="IOP63" s="343"/>
      <c r="IOQ63" s="343"/>
      <c r="IOR63" s="343"/>
      <c r="IOS63" s="343"/>
      <c r="IOT63" s="343"/>
      <c r="IOU63" s="343"/>
      <c r="IOV63" s="343"/>
      <c r="IOW63" s="343"/>
      <c r="IOX63" s="343"/>
      <c r="IOY63" s="343"/>
      <c r="IOZ63" s="343"/>
      <c r="IPA63" s="343"/>
      <c r="IPB63" s="343"/>
      <c r="IPC63" s="343"/>
      <c r="IPD63" s="343"/>
      <c r="IPE63" s="343"/>
      <c r="IPF63" s="343"/>
      <c r="IPG63" s="343"/>
      <c r="IPH63" s="343"/>
      <c r="IPI63" s="343"/>
      <c r="IPJ63" s="343"/>
      <c r="IPK63" s="343"/>
      <c r="IPL63" s="343"/>
      <c r="IPM63" s="343"/>
      <c r="IPN63" s="343"/>
      <c r="IPO63" s="343"/>
      <c r="IPP63" s="343"/>
      <c r="IPQ63" s="343"/>
      <c r="IPR63" s="343"/>
      <c r="IPS63" s="343"/>
      <c r="IPT63" s="343"/>
      <c r="IPU63" s="343"/>
      <c r="IPV63" s="343"/>
      <c r="IPW63" s="343"/>
      <c r="IPX63" s="343"/>
      <c r="IPY63" s="343"/>
      <c r="IPZ63" s="343"/>
      <c r="IQA63" s="343"/>
      <c r="IQB63" s="343"/>
      <c r="IQC63" s="343"/>
      <c r="IQD63" s="343"/>
      <c r="IQE63" s="343"/>
      <c r="IQF63" s="343"/>
      <c r="IQG63" s="343"/>
      <c r="IQH63" s="343"/>
      <c r="IQI63" s="343"/>
      <c r="IQJ63" s="343"/>
      <c r="IQK63" s="343"/>
      <c r="IQL63" s="343"/>
      <c r="IQM63" s="343"/>
      <c r="IQN63" s="343"/>
      <c r="IQO63" s="343"/>
      <c r="IQP63" s="343"/>
      <c r="IQQ63" s="343"/>
      <c r="IQR63" s="343"/>
      <c r="IQS63" s="343"/>
      <c r="IQT63" s="343"/>
      <c r="IQU63" s="343"/>
      <c r="IQV63" s="343"/>
      <c r="IQW63" s="343"/>
      <c r="IQX63" s="343"/>
      <c r="IQY63" s="343"/>
      <c r="IQZ63" s="343"/>
      <c r="IRA63" s="343"/>
      <c r="IRB63" s="343"/>
      <c r="IRC63" s="343"/>
      <c r="IRD63" s="343"/>
      <c r="IRE63" s="343"/>
      <c r="IRF63" s="343"/>
      <c r="IRG63" s="343"/>
      <c r="IRH63" s="343"/>
      <c r="IRI63" s="343"/>
      <c r="IRJ63" s="343"/>
      <c r="IRK63" s="343"/>
      <c r="IRL63" s="343"/>
      <c r="IRM63" s="343"/>
      <c r="IRN63" s="343"/>
      <c r="IRO63" s="343"/>
      <c r="IRP63" s="343"/>
      <c r="IRQ63" s="343"/>
      <c r="IRR63" s="343"/>
      <c r="IRS63" s="343"/>
      <c r="IRT63" s="343"/>
      <c r="IRU63" s="343"/>
      <c r="IRV63" s="343"/>
      <c r="IRW63" s="343"/>
      <c r="IRX63" s="343"/>
      <c r="IRY63" s="343"/>
      <c r="IRZ63" s="343"/>
      <c r="ISA63" s="343"/>
      <c r="ISB63" s="343"/>
      <c r="ISC63" s="343"/>
      <c r="ISD63" s="343"/>
      <c r="ISE63" s="343"/>
      <c r="ISF63" s="343"/>
      <c r="ISG63" s="343"/>
      <c r="ISH63" s="343"/>
      <c r="ISI63" s="343"/>
      <c r="ISJ63" s="343"/>
      <c r="ISK63" s="343"/>
      <c r="ISL63" s="343"/>
      <c r="ISM63" s="343"/>
      <c r="ISN63" s="343"/>
      <c r="ISO63" s="343"/>
      <c r="ISP63" s="343"/>
      <c r="ISQ63" s="343"/>
      <c r="ISR63" s="343"/>
      <c r="ISS63" s="343"/>
      <c r="IST63" s="343"/>
      <c r="ISU63" s="343"/>
      <c r="ISV63" s="343"/>
      <c r="ISW63" s="343"/>
      <c r="ISX63" s="343"/>
      <c r="ISY63" s="343"/>
      <c r="ISZ63" s="343"/>
      <c r="ITA63" s="343"/>
      <c r="ITB63" s="343"/>
      <c r="ITC63" s="343"/>
      <c r="ITD63" s="343"/>
      <c r="ITE63" s="343"/>
      <c r="ITF63" s="343"/>
      <c r="ITG63" s="343"/>
      <c r="ITH63" s="343"/>
      <c r="ITI63" s="343"/>
      <c r="ITJ63" s="343"/>
      <c r="ITK63" s="343"/>
      <c r="ITL63" s="343"/>
      <c r="ITM63" s="343"/>
      <c r="ITN63" s="343"/>
      <c r="ITO63" s="343"/>
      <c r="ITP63" s="343"/>
      <c r="ITQ63" s="343"/>
      <c r="ITR63" s="343"/>
      <c r="ITS63" s="343"/>
      <c r="ITT63" s="343"/>
      <c r="ITU63" s="343"/>
      <c r="ITV63" s="343"/>
      <c r="ITW63" s="343"/>
      <c r="ITX63" s="343"/>
      <c r="ITY63" s="343"/>
      <c r="ITZ63" s="343"/>
      <c r="IUA63" s="343"/>
      <c r="IUB63" s="343"/>
      <c r="IUC63" s="343"/>
      <c r="IUD63" s="343"/>
      <c r="IUE63" s="343"/>
      <c r="IUF63" s="343"/>
      <c r="IUG63" s="343"/>
      <c r="IUH63" s="343"/>
      <c r="IUI63" s="343"/>
      <c r="IUJ63" s="343"/>
      <c r="IUK63" s="343"/>
      <c r="IUL63" s="343"/>
      <c r="IUM63" s="343"/>
      <c r="IUN63" s="343"/>
      <c r="IUO63" s="343"/>
      <c r="IUP63" s="343"/>
      <c r="IUQ63" s="343"/>
      <c r="IUR63" s="343"/>
      <c r="IUS63" s="343"/>
      <c r="IUT63" s="343"/>
      <c r="IUU63" s="343"/>
      <c r="IUV63" s="343"/>
      <c r="IUW63" s="343"/>
      <c r="IUX63" s="343"/>
      <c r="IUY63" s="343"/>
      <c r="IUZ63" s="343"/>
      <c r="IVA63" s="343"/>
      <c r="IVB63" s="343"/>
      <c r="IVC63" s="343"/>
      <c r="IVD63" s="343"/>
      <c r="IVE63" s="343"/>
      <c r="IVF63" s="343"/>
      <c r="IVG63" s="343"/>
      <c r="IVH63" s="343"/>
      <c r="IVI63" s="343"/>
      <c r="IVJ63" s="343"/>
      <c r="IVK63" s="343"/>
      <c r="IVL63" s="343"/>
      <c r="IVM63" s="343"/>
      <c r="IVN63" s="343"/>
      <c r="IVO63" s="343"/>
      <c r="IVP63" s="343"/>
      <c r="IVQ63" s="343"/>
      <c r="IVR63" s="343"/>
      <c r="IVS63" s="343"/>
      <c r="IVT63" s="343"/>
      <c r="IVU63" s="343"/>
      <c r="IVV63" s="343"/>
      <c r="IVW63" s="343"/>
      <c r="IVX63" s="343"/>
      <c r="IVY63" s="343"/>
      <c r="IVZ63" s="343"/>
      <c r="IWA63" s="343"/>
      <c r="IWB63" s="343"/>
      <c r="IWC63" s="343"/>
      <c r="IWD63" s="343"/>
      <c r="IWE63" s="343"/>
      <c r="IWF63" s="343"/>
      <c r="IWG63" s="343"/>
      <c r="IWH63" s="343"/>
      <c r="IWI63" s="343"/>
      <c r="IWJ63" s="343"/>
      <c r="IWK63" s="343"/>
      <c r="IWL63" s="343"/>
      <c r="IWM63" s="343"/>
      <c r="IWN63" s="343"/>
      <c r="IWO63" s="343"/>
      <c r="IWP63" s="343"/>
      <c r="IWQ63" s="343"/>
      <c r="IWR63" s="343"/>
      <c r="IWS63" s="343"/>
      <c r="IWT63" s="343"/>
      <c r="IWU63" s="343"/>
      <c r="IWV63" s="343"/>
      <c r="IWW63" s="343"/>
      <c r="IWX63" s="343"/>
      <c r="IWY63" s="343"/>
      <c r="IWZ63" s="343"/>
      <c r="IXA63" s="343"/>
      <c r="IXB63" s="343"/>
      <c r="IXC63" s="343"/>
      <c r="IXD63" s="343"/>
      <c r="IXE63" s="343"/>
      <c r="IXF63" s="343"/>
      <c r="IXG63" s="343"/>
      <c r="IXH63" s="343"/>
      <c r="IXI63" s="343"/>
      <c r="IXJ63" s="343"/>
      <c r="IXK63" s="343"/>
      <c r="IXL63" s="343"/>
      <c r="IXM63" s="343"/>
      <c r="IXN63" s="343"/>
      <c r="IXO63" s="343"/>
      <c r="IXP63" s="343"/>
      <c r="IXQ63" s="343"/>
      <c r="IXR63" s="343"/>
      <c r="IXS63" s="343"/>
      <c r="IXT63" s="343"/>
      <c r="IXU63" s="343"/>
      <c r="IXV63" s="343"/>
      <c r="IXW63" s="343"/>
      <c r="IXX63" s="343"/>
      <c r="IXY63" s="343"/>
      <c r="IXZ63" s="343"/>
      <c r="IYA63" s="343"/>
      <c r="IYB63" s="343"/>
      <c r="IYC63" s="343"/>
      <c r="IYD63" s="343"/>
      <c r="IYE63" s="343"/>
      <c r="IYF63" s="343"/>
      <c r="IYG63" s="343"/>
      <c r="IYH63" s="343"/>
      <c r="IYI63" s="343"/>
      <c r="IYJ63" s="343"/>
      <c r="IYK63" s="343"/>
      <c r="IYL63" s="343"/>
      <c r="IYM63" s="343"/>
      <c r="IYN63" s="343"/>
      <c r="IYO63" s="343"/>
      <c r="IYP63" s="343"/>
      <c r="IYQ63" s="343"/>
      <c r="IYR63" s="343"/>
      <c r="IYS63" s="343"/>
      <c r="IYT63" s="343"/>
      <c r="IYU63" s="343"/>
      <c r="IYV63" s="343"/>
      <c r="IYW63" s="343"/>
      <c r="IYX63" s="343"/>
      <c r="IYY63" s="343"/>
      <c r="IYZ63" s="343"/>
      <c r="IZA63" s="343"/>
      <c r="IZB63" s="343"/>
      <c r="IZC63" s="343"/>
      <c r="IZD63" s="343"/>
      <c r="IZE63" s="343"/>
      <c r="IZF63" s="343"/>
      <c r="IZG63" s="343"/>
      <c r="IZH63" s="343"/>
      <c r="IZI63" s="343"/>
      <c r="IZJ63" s="343"/>
      <c r="IZK63" s="343"/>
      <c r="IZL63" s="343"/>
      <c r="IZM63" s="343"/>
      <c r="IZN63" s="343"/>
      <c r="IZO63" s="343"/>
      <c r="IZP63" s="343"/>
      <c r="IZQ63" s="343"/>
      <c r="IZR63" s="343"/>
      <c r="IZS63" s="343"/>
      <c r="IZT63" s="343"/>
      <c r="IZU63" s="343"/>
      <c r="IZV63" s="343"/>
      <c r="IZW63" s="343"/>
      <c r="IZX63" s="343"/>
      <c r="IZY63" s="343"/>
      <c r="IZZ63" s="343"/>
      <c r="JAA63" s="343"/>
      <c r="JAB63" s="343"/>
      <c r="JAC63" s="343"/>
      <c r="JAD63" s="343"/>
      <c r="JAE63" s="343"/>
      <c r="JAF63" s="343"/>
      <c r="JAG63" s="343"/>
      <c r="JAH63" s="343"/>
      <c r="JAI63" s="343"/>
      <c r="JAJ63" s="343"/>
      <c r="JAK63" s="343"/>
      <c r="JAL63" s="343"/>
      <c r="JAM63" s="343"/>
      <c r="JAN63" s="343"/>
      <c r="JAO63" s="343"/>
      <c r="JAP63" s="343"/>
      <c r="JAQ63" s="343"/>
      <c r="JAR63" s="343"/>
      <c r="JAS63" s="343"/>
      <c r="JAT63" s="343"/>
      <c r="JAU63" s="343"/>
      <c r="JAV63" s="343"/>
      <c r="JAW63" s="343"/>
      <c r="JAX63" s="343"/>
      <c r="JAY63" s="343"/>
      <c r="JAZ63" s="343"/>
      <c r="JBA63" s="343"/>
      <c r="JBB63" s="343"/>
      <c r="JBC63" s="343"/>
      <c r="JBD63" s="343"/>
      <c r="JBE63" s="343"/>
      <c r="JBF63" s="343"/>
      <c r="JBG63" s="343"/>
      <c r="JBH63" s="343"/>
      <c r="JBI63" s="343"/>
      <c r="JBJ63" s="343"/>
      <c r="JBK63" s="343"/>
      <c r="JBL63" s="343"/>
      <c r="JBM63" s="343"/>
      <c r="JBN63" s="343"/>
      <c r="JBO63" s="343"/>
      <c r="JBP63" s="343"/>
      <c r="JBQ63" s="343"/>
      <c r="JBR63" s="343"/>
      <c r="JBS63" s="343"/>
      <c r="JBT63" s="343"/>
      <c r="JBU63" s="343"/>
      <c r="JBV63" s="343"/>
      <c r="JBW63" s="343"/>
      <c r="JBX63" s="343"/>
      <c r="JBY63" s="343"/>
      <c r="JBZ63" s="343"/>
      <c r="JCA63" s="343"/>
      <c r="JCB63" s="343"/>
      <c r="JCC63" s="343"/>
      <c r="JCD63" s="343"/>
      <c r="JCE63" s="343"/>
      <c r="JCF63" s="343"/>
      <c r="JCG63" s="343"/>
      <c r="JCH63" s="343"/>
      <c r="JCI63" s="343"/>
      <c r="JCJ63" s="343"/>
      <c r="JCK63" s="343"/>
      <c r="JCL63" s="343"/>
      <c r="JCM63" s="343"/>
      <c r="JCN63" s="343"/>
      <c r="JCO63" s="343"/>
      <c r="JCP63" s="343"/>
      <c r="JCQ63" s="343"/>
      <c r="JCR63" s="343"/>
      <c r="JCS63" s="343"/>
      <c r="JCT63" s="343"/>
      <c r="JCU63" s="343"/>
      <c r="JCV63" s="343"/>
      <c r="JCW63" s="343"/>
      <c r="JCX63" s="343"/>
      <c r="JCY63" s="343"/>
      <c r="JCZ63" s="343"/>
      <c r="JDA63" s="343"/>
      <c r="JDB63" s="343"/>
      <c r="JDC63" s="343"/>
      <c r="JDD63" s="343"/>
      <c r="JDE63" s="343"/>
      <c r="JDF63" s="343"/>
      <c r="JDG63" s="343"/>
      <c r="JDH63" s="343"/>
      <c r="JDI63" s="343"/>
      <c r="JDJ63" s="343"/>
      <c r="JDK63" s="343"/>
      <c r="JDL63" s="343"/>
      <c r="JDM63" s="343"/>
      <c r="JDN63" s="343"/>
      <c r="JDO63" s="343"/>
      <c r="JDP63" s="343"/>
      <c r="JDQ63" s="343"/>
      <c r="JDR63" s="343"/>
      <c r="JDS63" s="343"/>
      <c r="JDT63" s="343"/>
      <c r="JDU63" s="343"/>
      <c r="JDV63" s="343"/>
      <c r="JDW63" s="343"/>
      <c r="JDX63" s="343"/>
      <c r="JDY63" s="343"/>
      <c r="JDZ63" s="343"/>
      <c r="JEA63" s="343"/>
      <c r="JEB63" s="343"/>
      <c r="JEC63" s="343"/>
      <c r="JED63" s="343"/>
      <c r="JEE63" s="343"/>
      <c r="JEF63" s="343"/>
      <c r="JEG63" s="343"/>
      <c r="JEH63" s="343"/>
      <c r="JEI63" s="343"/>
      <c r="JEJ63" s="343"/>
      <c r="JEK63" s="343"/>
      <c r="JEL63" s="343"/>
      <c r="JEM63" s="343"/>
      <c r="JEN63" s="343"/>
      <c r="JEO63" s="343"/>
      <c r="JEP63" s="343"/>
      <c r="JEQ63" s="343"/>
      <c r="JER63" s="343"/>
      <c r="JES63" s="343"/>
      <c r="JET63" s="343"/>
      <c r="JEU63" s="343"/>
      <c r="JEV63" s="343"/>
      <c r="JEW63" s="343"/>
      <c r="JEX63" s="343"/>
      <c r="JEY63" s="343"/>
      <c r="JEZ63" s="343"/>
      <c r="JFA63" s="343"/>
      <c r="JFB63" s="343"/>
      <c r="JFC63" s="343"/>
      <c r="JFD63" s="343"/>
      <c r="JFE63" s="343"/>
      <c r="JFF63" s="343"/>
      <c r="JFG63" s="343"/>
      <c r="JFH63" s="343"/>
      <c r="JFI63" s="343"/>
      <c r="JFJ63" s="343"/>
      <c r="JFK63" s="343"/>
      <c r="JFL63" s="343"/>
      <c r="JFM63" s="343"/>
      <c r="JFN63" s="343"/>
      <c r="JFO63" s="343"/>
      <c r="JFP63" s="343"/>
      <c r="JFQ63" s="343"/>
      <c r="JFR63" s="343"/>
      <c r="JFS63" s="343"/>
      <c r="JFT63" s="343"/>
      <c r="JFU63" s="343"/>
      <c r="JFV63" s="343"/>
      <c r="JFW63" s="343"/>
      <c r="JFX63" s="343"/>
      <c r="JFY63" s="343"/>
      <c r="JFZ63" s="343"/>
      <c r="JGA63" s="343"/>
      <c r="JGB63" s="343"/>
      <c r="JGC63" s="343"/>
      <c r="JGD63" s="343"/>
      <c r="JGE63" s="343"/>
      <c r="JGF63" s="343"/>
      <c r="JGG63" s="343"/>
      <c r="JGH63" s="343"/>
      <c r="JGI63" s="343"/>
      <c r="JGJ63" s="343"/>
      <c r="JGK63" s="343"/>
      <c r="JGL63" s="343"/>
      <c r="JGM63" s="343"/>
      <c r="JGN63" s="343"/>
      <c r="JGO63" s="343"/>
      <c r="JGP63" s="343"/>
      <c r="JGQ63" s="343"/>
      <c r="JGR63" s="343"/>
      <c r="JGS63" s="343"/>
      <c r="JGT63" s="343"/>
      <c r="JGU63" s="343"/>
      <c r="JGV63" s="343"/>
      <c r="JGW63" s="343"/>
      <c r="JGX63" s="343"/>
      <c r="JGY63" s="343"/>
      <c r="JGZ63" s="343"/>
      <c r="JHA63" s="343"/>
      <c r="JHB63" s="343"/>
      <c r="JHC63" s="343"/>
      <c r="JHD63" s="343"/>
      <c r="JHE63" s="343"/>
      <c r="JHF63" s="343"/>
      <c r="JHG63" s="343"/>
      <c r="JHH63" s="343"/>
      <c r="JHI63" s="343"/>
      <c r="JHJ63" s="343"/>
      <c r="JHK63" s="343"/>
      <c r="JHL63" s="343"/>
      <c r="JHM63" s="343"/>
      <c r="JHN63" s="343"/>
      <c r="JHO63" s="343"/>
      <c r="JHP63" s="343"/>
      <c r="JHQ63" s="343"/>
      <c r="JHR63" s="343"/>
      <c r="JHS63" s="343"/>
      <c r="JHT63" s="343"/>
      <c r="JHU63" s="343"/>
      <c r="JHV63" s="343"/>
      <c r="JHW63" s="343"/>
      <c r="JHX63" s="343"/>
      <c r="JHY63" s="343"/>
      <c r="JHZ63" s="343"/>
      <c r="JIA63" s="343"/>
      <c r="JIB63" s="343"/>
      <c r="JIC63" s="343"/>
      <c r="JID63" s="343"/>
      <c r="JIE63" s="343"/>
      <c r="JIF63" s="343"/>
      <c r="JIG63" s="343"/>
      <c r="JIH63" s="343"/>
      <c r="JII63" s="343"/>
      <c r="JIJ63" s="343"/>
      <c r="JIK63" s="343"/>
      <c r="JIL63" s="343"/>
      <c r="JIM63" s="343"/>
      <c r="JIN63" s="343"/>
      <c r="JIO63" s="343"/>
      <c r="JIP63" s="343"/>
      <c r="JIQ63" s="343"/>
      <c r="JIR63" s="343"/>
      <c r="JIS63" s="343"/>
      <c r="JIT63" s="343"/>
      <c r="JIU63" s="343"/>
      <c r="JIV63" s="343"/>
      <c r="JIW63" s="343"/>
      <c r="JIX63" s="343"/>
      <c r="JIY63" s="343"/>
      <c r="JIZ63" s="343"/>
      <c r="JJA63" s="343"/>
      <c r="JJB63" s="343"/>
      <c r="JJC63" s="343"/>
      <c r="JJD63" s="343"/>
      <c r="JJE63" s="343"/>
      <c r="JJF63" s="343"/>
      <c r="JJG63" s="343"/>
      <c r="JJH63" s="343"/>
      <c r="JJI63" s="343"/>
      <c r="JJJ63" s="343"/>
      <c r="JJK63" s="343"/>
      <c r="JJL63" s="343"/>
      <c r="JJM63" s="343"/>
      <c r="JJN63" s="343"/>
      <c r="JJO63" s="343"/>
      <c r="JJP63" s="343"/>
      <c r="JJQ63" s="343"/>
      <c r="JJR63" s="343"/>
      <c r="JJS63" s="343"/>
      <c r="JJT63" s="343"/>
      <c r="JJU63" s="343"/>
      <c r="JJV63" s="343"/>
      <c r="JJW63" s="343"/>
      <c r="JJX63" s="343"/>
      <c r="JJY63" s="343"/>
      <c r="JJZ63" s="343"/>
      <c r="JKA63" s="343"/>
      <c r="JKB63" s="343"/>
      <c r="JKC63" s="343"/>
      <c r="JKD63" s="343"/>
      <c r="JKE63" s="343"/>
      <c r="JKF63" s="343"/>
      <c r="JKG63" s="343"/>
      <c r="JKH63" s="343"/>
      <c r="JKI63" s="343"/>
      <c r="JKJ63" s="343"/>
      <c r="JKK63" s="343"/>
      <c r="JKL63" s="343"/>
      <c r="JKM63" s="343"/>
      <c r="JKN63" s="343"/>
      <c r="JKO63" s="343"/>
      <c r="JKP63" s="343"/>
      <c r="JKQ63" s="343"/>
      <c r="JKR63" s="343"/>
      <c r="JKS63" s="343"/>
      <c r="JKT63" s="343"/>
      <c r="JKU63" s="343"/>
      <c r="JKV63" s="343"/>
      <c r="JKW63" s="343"/>
      <c r="JKX63" s="343"/>
      <c r="JKY63" s="343"/>
      <c r="JKZ63" s="343"/>
      <c r="JLA63" s="343"/>
      <c r="JLB63" s="343"/>
      <c r="JLC63" s="343"/>
      <c r="JLD63" s="343"/>
      <c r="JLE63" s="343"/>
      <c r="JLF63" s="343"/>
      <c r="JLG63" s="343"/>
      <c r="JLH63" s="343"/>
      <c r="JLI63" s="343"/>
      <c r="JLJ63" s="343"/>
      <c r="JLK63" s="343"/>
      <c r="JLL63" s="343"/>
      <c r="JLM63" s="343"/>
      <c r="JLN63" s="343"/>
      <c r="JLO63" s="343"/>
      <c r="JLP63" s="343"/>
      <c r="JLQ63" s="343"/>
      <c r="JLR63" s="343"/>
      <c r="JLS63" s="343"/>
      <c r="JLT63" s="343"/>
      <c r="JLU63" s="343"/>
      <c r="JLV63" s="343"/>
      <c r="JLW63" s="343"/>
      <c r="JLX63" s="343"/>
      <c r="JLY63" s="343"/>
      <c r="JLZ63" s="343"/>
      <c r="JMA63" s="343"/>
      <c r="JMB63" s="343"/>
      <c r="JMC63" s="343"/>
      <c r="JMD63" s="343"/>
      <c r="JME63" s="343"/>
      <c r="JMF63" s="343"/>
      <c r="JMG63" s="343"/>
      <c r="JMH63" s="343"/>
      <c r="JMI63" s="343"/>
      <c r="JMJ63" s="343"/>
      <c r="JMK63" s="343"/>
      <c r="JML63" s="343"/>
      <c r="JMM63" s="343"/>
      <c r="JMN63" s="343"/>
      <c r="JMO63" s="343"/>
      <c r="JMP63" s="343"/>
      <c r="JMQ63" s="343"/>
      <c r="JMR63" s="343"/>
      <c r="JMS63" s="343"/>
      <c r="JMT63" s="343"/>
      <c r="JMU63" s="343"/>
      <c r="JMV63" s="343"/>
      <c r="JMW63" s="343"/>
      <c r="JMX63" s="343"/>
      <c r="JMY63" s="343"/>
      <c r="JMZ63" s="343"/>
      <c r="JNA63" s="343"/>
      <c r="JNB63" s="343"/>
      <c r="JNC63" s="343"/>
      <c r="JND63" s="343"/>
      <c r="JNE63" s="343"/>
      <c r="JNF63" s="343"/>
      <c r="JNG63" s="343"/>
      <c r="JNH63" s="343"/>
      <c r="JNI63" s="343"/>
      <c r="JNJ63" s="343"/>
      <c r="JNK63" s="343"/>
      <c r="JNL63" s="343"/>
      <c r="JNM63" s="343"/>
      <c r="JNN63" s="343"/>
      <c r="JNO63" s="343"/>
      <c r="JNP63" s="343"/>
      <c r="JNQ63" s="343"/>
      <c r="JNR63" s="343"/>
      <c r="JNS63" s="343"/>
      <c r="JNT63" s="343"/>
      <c r="JNU63" s="343"/>
      <c r="JNV63" s="343"/>
      <c r="JNW63" s="343"/>
      <c r="JNX63" s="343"/>
      <c r="JNY63" s="343"/>
      <c r="JNZ63" s="343"/>
      <c r="JOA63" s="343"/>
      <c r="JOB63" s="343"/>
      <c r="JOC63" s="343"/>
      <c r="JOD63" s="343"/>
      <c r="JOE63" s="343"/>
      <c r="JOF63" s="343"/>
      <c r="JOG63" s="343"/>
      <c r="JOH63" s="343"/>
      <c r="JOI63" s="343"/>
      <c r="JOJ63" s="343"/>
      <c r="JOK63" s="343"/>
      <c r="JOL63" s="343"/>
      <c r="JOM63" s="343"/>
      <c r="JON63" s="343"/>
      <c r="JOO63" s="343"/>
      <c r="JOP63" s="343"/>
      <c r="JOQ63" s="343"/>
      <c r="JOR63" s="343"/>
      <c r="JOS63" s="343"/>
      <c r="JOT63" s="343"/>
      <c r="JOU63" s="343"/>
      <c r="JOV63" s="343"/>
      <c r="JOW63" s="343"/>
      <c r="JOX63" s="343"/>
      <c r="JOY63" s="343"/>
      <c r="JOZ63" s="343"/>
      <c r="JPA63" s="343"/>
      <c r="JPB63" s="343"/>
      <c r="JPC63" s="343"/>
      <c r="JPD63" s="343"/>
      <c r="JPE63" s="343"/>
      <c r="JPF63" s="343"/>
      <c r="JPG63" s="343"/>
      <c r="JPH63" s="343"/>
      <c r="JPI63" s="343"/>
      <c r="JPJ63" s="343"/>
      <c r="JPK63" s="343"/>
      <c r="JPL63" s="343"/>
      <c r="JPM63" s="343"/>
      <c r="JPN63" s="343"/>
      <c r="JPO63" s="343"/>
      <c r="JPP63" s="343"/>
      <c r="JPQ63" s="343"/>
      <c r="JPR63" s="343"/>
      <c r="JPS63" s="343"/>
      <c r="JPT63" s="343"/>
      <c r="JPU63" s="343"/>
      <c r="JPV63" s="343"/>
      <c r="JPW63" s="343"/>
      <c r="JPX63" s="343"/>
      <c r="JPY63" s="343"/>
      <c r="JPZ63" s="343"/>
      <c r="JQA63" s="343"/>
      <c r="JQB63" s="343"/>
      <c r="JQC63" s="343"/>
      <c r="JQD63" s="343"/>
      <c r="JQE63" s="343"/>
      <c r="JQF63" s="343"/>
      <c r="JQG63" s="343"/>
      <c r="JQH63" s="343"/>
      <c r="JQI63" s="343"/>
      <c r="JQJ63" s="343"/>
      <c r="JQK63" s="343"/>
      <c r="JQL63" s="343"/>
      <c r="JQM63" s="343"/>
      <c r="JQN63" s="343"/>
      <c r="JQO63" s="343"/>
      <c r="JQP63" s="343"/>
      <c r="JQQ63" s="343"/>
      <c r="JQR63" s="343"/>
      <c r="JQS63" s="343"/>
      <c r="JQT63" s="343"/>
      <c r="JQU63" s="343"/>
      <c r="JQV63" s="343"/>
      <c r="JQW63" s="343"/>
      <c r="JQX63" s="343"/>
      <c r="JQY63" s="343"/>
      <c r="JQZ63" s="343"/>
      <c r="JRA63" s="343"/>
      <c r="JRB63" s="343"/>
      <c r="JRC63" s="343"/>
      <c r="JRD63" s="343"/>
      <c r="JRE63" s="343"/>
      <c r="JRF63" s="343"/>
      <c r="JRG63" s="343"/>
      <c r="JRH63" s="343"/>
      <c r="JRI63" s="343"/>
      <c r="JRJ63" s="343"/>
      <c r="JRK63" s="343"/>
      <c r="JRL63" s="343"/>
      <c r="JRM63" s="343"/>
      <c r="JRN63" s="343"/>
      <c r="JRO63" s="343"/>
      <c r="JRP63" s="343"/>
      <c r="JRQ63" s="343"/>
      <c r="JRR63" s="343"/>
      <c r="JRS63" s="343"/>
      <c r="JRT63" s="343"/>
      <c r="JRU63" s="343"/>
      <c r="JRV63" s="343"/>
      <c r="JRW63" s="343"/>
      <c r="JRX63" s="343"/>
      <c r="JRY63" s="343"/>
      <c r="JRZ63" s="343"/>
      <c r="JSA63" s="343"/>
      <c r="JSB63" s="343"/>
      <c r="JSC63" s="343"/>
      <c r="JSD63" s="343"/>
      <c r="JSE63" s="343"/>
      <c r="JSF63" s="343"/>
      <c r="JSG63" s="343"/>
      <c r="JSH63" s="343"/>
      <c r="JSI63" s="343"/>
      <c r="JSJ63" s="343"/>
      <c r="JSK63" s="343"/>
      <c r="JSL63" s="343"/>
      <c r="JSM63" s="343"/>
      <c r="JSN63" s="343"/>
      <c r="JSO63" s="343"/>
      <c r="JSP63" s="343"/>
      <c r="JSQ63" s="343"/>
      <c r="JSR63" s="343"/>
      <c r="JSS63" s="343"/>
      <c r="JST63" s="343"/>
      <c r="JSU63" s="343"/>
      <c r="JSV63" s="343"/>
      <c r="JSW63" s="343"/>
      <c r="JSX63" s="343"/>
      <c r="JSY63" s="343"/>
      <c r="JSZ63" s="343"/>
      <c r="JTA63" s="343"/>
      <c r="JTB63" s="343"/>
      <c r="JTC63" s="343"/>
      <c r="JTD63" s="343"/>
      <c r="JTE63" s="343"/>
      <c r="JTF63" s="343"/>
      <c r="JTG63" s="343"/>
      <c r="JTH63" s="343"/>
      <c r="JTI63" s="343"/>
      <c r="JTJ63" s="343"/>
      <c r="JTK63" s="343"/>
      <c r="JTL63" s="343"/>
      <c r="JTM63" s="343"/>
      <c r="JTN63" s="343"/>
      <c r="JTO63" s="343"/>
      <c r="JTP63" s="343"/>
      <c r="JTQ63" s="343"/>
      <c r="JTR63" s="343"/>
      <c r="JTS63" s="343"/>
      <c r="JTT63" s="343"/>
      <c r="JTU63" s="343"/>
      <c r="JTV63" s="343"/>
      <c r="JTW63" s="343"/>
      <c r="JTX63" s="343"/>
      <c r="JTY63" s="343"/>
      <c r="JTZ63" s="343"/>
      <c r="JUA63" s="343"/>
      <c r="JUB63" s="343"/>
      <c r="JUC63" s="343"/>
      <c r="JUD63" s="343"/>
      <c r="JUE63" s="343"/>
      <c r="JUF63" s="343"/>
      <c r="JUG63" s="343"/>
      <c r="JUH63" s="343"/>
      <c r="JUI63" s="343"/>
      <c r="JUJ63" s="343"/>
      <c r="JUK63" s="343"/>
      <c r="JUL63" s="343"/>
      <c r="JUM63" s="343"/>
      <c r="JUN63" s="343"/>
      <c r="JUO63" s="343"/>
      <c r="JUP63" s="343"/>
      <c r="JUQ63" s="343"/>
      <c r="JUR63" s="343"/>
      <c r="JUS63" s="343"/>
      <c r="JUT63" s="343"/>
      <c r="JUU63" s="343"/>
      <c r="JUV63" s="343"/>
      <c r="JUW63" s="343"/>
      <c r="JUX63" s="343"/>
      <c r="JUY63" s="343"/>
      <c r="JUZ63" s="343"/>
      <c r="JVA63" s="343"/>
      <c r="JVB63" s="343"/>
      <c r="JVC63" s="343"/>
      <c r="JVD63" s="343"/>
      <c r="JVE63" s="343"/>
      <c r="JVF63" s="343"/>
      <c r="JVG63" s="343"/>
      <c r="JVH63" s="343"/>
      <c r="JVI63" s="343"/>
      <c r="JVJ63" s="343"/>
      <c r="JVK63" s="343"/>
      <c r="JVL63" s="343"/>
      <c r="JVM63" s="343"/>
      <c r="JVN63" s="343"/>
      <c r="JVO63" s="343"/>
      <c r="JVP63" s="343"/>
      <c r="JVQ63" s="343"/>
      <c r="JVR63" s="343"/>
      <c r="JVS63" s="343"/>
      <c r="JVT63" s="343"/>
      <c r="JVU63" s="343"/>
      <c r="JVV63" s="343"/>
      <c r="JVW63" s="343"/>
      <c r="JVX63" s="343"/>
      <c r="JVY63" s="343"/>
      <c r="JVZ63" s="343"/>
      <c r="JWA63" s="343"/>
      <c r="JWB63" s="343"/>
      <c r="JWC63" s="343"/>
      <c r="JWD63" s="343"/>
      <c r="JWE63" s="343"/>
      <c r="JWF63" s="343"/>
      <c r="JWG63" s="343"/>
      <c r="JWH63" s="343"/>
      <c r="JWI63" s="343"/>
      <c r="JWJ63" s="343"/>
      <c r="JWK63" s="343"/>
      <c r="JWL63" s="343"/>
      <c r="JWM63" s="343"/>
      <c r="JWN63" s="343"/>
      <c r="JWO63" s="343"/>
      <c r="JWP63" s="343"/>
      <c r="JWQ63" s="343"/>
      <c r="JWR63" s="343"/>
      <c r="JWS63" s="343"/>
      <c r="JWT63" s="343"/>
      <c r="JWU63" s="343"/>
      <c r="JWV63" s="343"/>
      <c r="JWW63" s="343"/>
      <c r="JWX63" s="343"/>
      <c r="JWY63" s="343"/>
      <c r="JWZ63" s="343"/>
      <c r="JXA63" s="343"/>
      <c r="JXB63" s="343"/>
      <c r="JXC63" s="343"/>
      <c r="JXD63" s="343"/>
      <c r="JXE63" s="343"/>
      <c r="JXF63" s="343"/>
      <c r="JXG63" s="343"/>
      <c r="JXH63" s="343"/>
      <c r="JXI63" s="343"/>
      <c r="JXJ63" s="343"/>
      <c r="JXK63" s="343"/>
      <c r="JXL63" s="343"/>
      <c r="JXM63" s="343"/>
      <c r="JXN63" s="343"/>
      <c r="JXO63" s="343"/>
      <c r="JXP63" s="343"/>
      <c r="JXQ63" s="343"/>
      <c r="JXR63" s="343"/>
      <c r="JXS63" s="343"/>
      <c r="JXT63" s="343"/>
      <c r="JXU63" s="343"/>
      <c r="JXV63" s="343"/>
      <c r="JXW63" s="343"/>
      <c r="JXX63" s="343"/>
      <c r="JXY63" s="343"/>
      <c r="JXZ63" s="343"/>
      <c r="JYA63" s="343"/>
      <c r="JYB63" s="343"/>
      <c r="JYC63" s="343"/>
      <c r="JYD63" s="343"/>
      <c r="JYE63" s="343"/>
      <c r="JYF63" s="343"/>
      <c r="JYG63" s="343"/>
      <c r="JYH63" s="343"/>
      <c r="JYI63" s="343"/>
      <c r="JYJ63" s="343"/>
      <c r="JYK63" s="343"/>
      <c r="JYL63" s="343"/>
      <c r="JYM63" s="343"/>
      <c r="JYN63" s="343"/>
      <c r="JYO63" s="343"/>
      <c r="JYP63" s="343"/>
      <c r="JYQ63" s="343"/>
      <c r="JYR63" s="343"/>
      <c r="JYS63" s="343"/>
      <c r="JYT63" s="343"/>
      <c r="JYU63" s="343"/>
      <c r="JYV63" s="343"/>
      <c r="JYW63" s="343"/>
      <c r="JYX63" s="343"/>
      <c r="JYY63" s="343"/>
      <c r="JYZ63" s="343"/>
      <c r="JZA63" s="343"/>
      <c r="JZB63" s="343"/>
      <c r="JZC63" s="343"/>
      <c r="JZD63" s="343"/>
      <c r="JZE63" s="343"/>
      <c r="JZF63" s="343"/>
      <c r="JZG63" s="343"/>
      <c r="JZH63" s="343"/>
      <c r="JZI63" s="343"/>
      <c r="JZJ63" s="343"/>
      <c r="JZK63" s="343"/>
      <c r="JZL63" s="343"/>
      <c r="JZM63" s="343"/>
      <c r="JZN63" s="343"/>
      <c r="JZO63" s="343"/>
      <c r="JZP63" s="343"/>
      <c r="JZQ63" s="343"/>
      <c r="JZR63" s="343"/>
      <c r="JZS63" s="343"/>
      <c r="JZT63" s="343"/>
      <c r="JZU63" s="343"/>
      <c r="JZV63" s="343"/>
      <c r="JZW63" s="343"/>
      <c r="JZX63" s="343"/>
      <c r="JZY63" s="343"/>
      <c r="JZZ63" s="343"/>
      <c r="KAA63" s="343"/>
      <c r="KAB63" s="343"/>
      <c r="KAC63" s="343"/>
      <c r="KAD63" s="343"/>
      <c r="KAE63" s="343"/>
      <c r="KAF63" s="343"/>
      <c r="KAG63" s="343"/>
      <c r="KAH63" s="343"/>
      <c r="KAI63" s="343"/>
      <c r="KAJ63" s="343"/>
      <c r="KAK63" s="343"/>
      <c r="KAL63" s="343"/>
      <c r="KAM63" s="343"/>
      <c r="KAN63" s="343"/>
      <c r="KAO63" s="343"/>
      <c r="KAP63" s="343"/>
      <c r="KAQ63" s="343"/>
      <c r="KAR63" s="343"/>
      <c r="KAS63" s="343"/>
      <c r="KAT63" s="343"/>
      <c r="KAU63" s="343"/>
      <c r="KAV63" s="343"/>
      <c r="KAW63" s="343"/>
      <c r="KAX63" s="343"/>
      <c r="KAY63" s="343"/>
      <c r="KAZ63" s="343"/>
      <c r="KBA63" s="343"/>
      <c r="KBB63" s="343"/>
      <c r="KBC63" s="343"/>
      <c r="KBD63" s="343"/>
      <c r="KBE63" s="343"/>
      <c r="KBF63" s="343"/>
      <c r="KBG63" s="343"/>
      <c r="KBH63" s="343"/>
      <c r="KBI63" s="343"/>
      <c r="KBJ63" s="343"/>
      <c r="KBK63" s="343"/>
      <c r="KBL63" s="343"/>
      <c r="KBM63" s="343"/>
      <c r="KBN63" s="343"/>
      <c r="KBO63" s="343"/>
      <c r="KBP63" s="343"/>
      <c r="KBQ63" s="343"/>
      <c r="KBR63" s="343"/>
      <c r="KBS63" s="343"/>
      <c r="KBT63" s="343"/>
      <c r="KBU63" s="343"/>
      <c r="KBV63" s="343"/>
      <c r="KBW63" s="343"/>
      <c r="KBX63" s="343"/>
      <c r="KBY63" s="343"/>
      <c r="KBZ63" s="343"/>
      <c r="KCA63" s="343"/>
      <c r="KCB63" s="343"/>
      <c r="KCC63" s="343"/>
      <c r="KCD63" s="343"/>
      <c r="KCE63" s="343"/>
      <c r="KCF63" s="343"/>
      <c r="KCG63" s="343"/>
      <c r="KCH63" s="343"/>
      <c r="KCI63" s="343"/>
      <c r="KCJ63" s="343"/>
      <c r="KCK63" s="343"/>
      <c r="KCL63" s="343"/>
      <c r="KCM63" s="343"/>
      <c r="KCN63" s="343"/>
      <c r="KCO63" s="343"/>
      <c r="KCP63" s="343"/>
      <c r="KCQ63" s="343"/>
      <c r="KCR63" s="343"/>
      <c r="KCS63" s="343"/>
      <c r="KCT63" s="343"/>
      <c r="KCU63" s="343"/>
      <c r="KCV63" s="343"/>
      <c r="KCW63" s="343"/>
      <c r="KCX63" s="343"/>
      <c r="KCY63" s="343"/>
      <c r="KCZ63" s="343"/>
      <c r="KDA63" s="343"/>
      <c r="KDB63" s="343"/>
      <c r="KDC63" s="343"/>
      <c r="KDD63" s="343"/>
      <c r="KDE63" s="343"/>
      <c r="KDF63" s="343"/>
      <c r="KDG63" s="343"/>
      <c r="KDH63" s="343"/>
      <c r="KDI63" s="343"/>
      <c r="KDJ63" s="343"/>
      <c r="KDK63" s="343"/>
      <c r="KDL63" s="343"/>
      <c r="KDM63" s="343"/>
      <c r="KDN63" s="343"/>
      <c r="KDO63" s="343"/>
      <c r="KDP63" s="343"/>
      <c r="KDQ63" s="343"/>
      <c r="KDR63" s="343"/>
      <c r="KDS63" s="343"/>
      <c r="KDT63" s="343"/>
      <c r="KDU63" s="343"/>
      <c r="KDV63" s="343"/>
      <c r="KDW63" s="343"/>
      <c r="KDX63" s="343"/>
      <c r="KDY63" s="343"/>
      <c r="KDZ63" s="343"/>
      <c r="KEA63" s="343"/>
      <c r="KEB63" s="343"/>
      <c r="KEC63" s="343"/>
      <c r="KED63" s="343"/>
      <c r="KEE63" s="343"/>
      <c r="KEF63" s="343"/>
      <c r="KEG63" s="343"/>
      <c r="KEH63" s="343"/>
      <c r="KEI63" s="343"/>
      <c r="KEJ63" s="343"/>
      <c r="KEK63" s="343"/>
      <c r="KEL63" s="343"/>
      <c r="KEM63" s="343"/>
      <c r="KEN63" s="343"/>
      <c r="KEO63" s="343"/>
      <c r="KEP63" s="343"/>
      <c r="KEQ63" s="343"/>
      <c r="KER63" s="343"/>
      <c r="KES63" s="343"/>
      <c r="KET63" s="343"/>
      <c r="KEU63" s="343"/>
      <c r="KEV63" s="343"/>
      <c r="KEW63" s="343"/>
      <c r="KEX63" s="343"/>
      <c r="KEY63" s="343"/>
      <c r="KEZ63" s="343"/>
      <c r="KFA63" s="343"/>
      <c r="KFB63" s="343"/>
      <c r="KFC63" s="343"/>
      <c r="KFD63" s="343"/>
      <c r="KFE63" s="343"/>
      <c r="KFF63" s="343"/>
      <c r="KFG63" s="343"/>
      <c r="KFH63" s="343"/>
      <c r="KFI63" s="343"/>
      <c r="KFJ63" s="343"/>
      <c r="KFK63" s="343"/>
      <c r="KFL63" s="343"/>
      <c r="KFM63" s="343"/>
      <c r="KFN63" s="343"/>
      <c r="KFO63" s="343"/>
      <c r="KFP63" s="343"/>
      <c r="KFQ63" s="343"/>
      <c r="KFR63" s="343"/>
      <c r="KFS63" s="343"/>
      <c r="KFT63" s="343"/>
      <c r="KFU63" s="343"/>
      <c r="KFV63" s="343"/>
      <c r="KFW63" s="343"/>
      <c r="KFX63" s="343"/>
      <c r="KFY63" s="343"/>
      <c r="KFZ63" s="343"/>
      <c r="KGA63" s="343"/>
      <c r="KGB63" s="343"/>
      <c r="KGC63" s="343"/>
      <c r="KGD63" s="343"/>
      <c r="KGE63" s="343"/>
      <c r="KGF63" s="343"/>
      <c r="KGG63" s="343"/>
      <c r="KGH63" s="343"/>
      <c r="KGI63" s="343"/>
      <c r="KGJ63" s="343"/>
      <c r="KGK63" s="343"/>
      <c r="KGL63" s="343"/>
      <c r="KGM63" s="343"/>
      <c r="KGN63" s="343"/>
      <c r="KGO63" s="343"/>
      <c r="KGP63" s="343"/>
      <c r="KGQ63" s="343"/>
      <c r="KGR63" s="343"/>
      <c r="KGS63" s="343"/>
      <c r="KGT63" s="343"/>
      <c r="KGU63" s="343"/>
      <c r="KGV63" s="343"/>
      <c r="KGW63" s="343"/>
      <c r="KGX63" s="343"/>
      <c r="KGY63" s="343"/>
      <c r="KGZ63" s="343"/>
      <c r="KHA63" s="343"/>
      <c r="KHB63" s="343"/>
      <c r="KHC63" s="343"/>
      <c r="KHD63" s="343"/>
      <c r="KHE63" s="343"/>
      <c r="KHF63" s="343"/>
      <c r="KHG63" s="343"/>
      <c r="KHH63" s="343"/>
      <c r="KHI63" s="343"/>
      <c r="KHJ63" s="343"/>
      <c r="KHK63" s="343"/>
      <c r="KHL63" s="343"/>
      <c r="KHM63" s="343"/>
      <c r="KHN63" s="343"/>
      <c r="KHO63" s="343"/>
      <c r="KHP63" s="343"/>
      <c r="KHQ63" s="343"/>
      <c r="KHR63" s="343"/>
      <c r="KHS63" s="343"/>
      <c r="KHT63" s="343"/>
      <c r="KHU63" s="343"/>
      <c r="KHV63" s="343"/>
      <c r="KHW63" s="343"/>
      <c r="KHX63" s="343"/>
      <c r="KHY63" s="343"/>
      <c r="KHZ63" s="343"/>
      <c r="KIA63" s="343"/>
      <c r="KIB63" s="343"/>
      <c r="KIC63" s="343"/>
      <c r="KID63" s="343"/>
      <c r="KIE63" s="343"/>
      <c r="KIF63" s="343"/>
      <c r="KIG63" s="343"/>
      <c r="KIH63" s="343"/>
      <c r="KII63" s="343"/>
      <c r="KIJ63" s="343"/>
      <c r="KIK63" s="343"/>
      <c r="KIL63" s="343"/>
      <c r="KIM63" s="343"/>
      <c r="KIN63" s="343"/>
      <c r="KIO63" s="343"/>
      <c r="KIP63" s="343"/>
      <c r="KIQ63" s="343"/>
      <c r="KIR63" s="343"/>
      <c r="KIS63" s="343"/>
      <c r="KIT63" s="343"/>
      <c r="KIU63" s="343"/>
      <c r="KIV63" s="343"/>
      <c r="KIW63" s="343"/>
      <c r="KIX63" s="343"/>
      <c r="KIY63" s="343"/>
      <c r="KIZ63" s="343"/>
      <c r="KJA63" s="343"/>
      <c r="KJB63" s="343"/>
      <c r="KJC63" s="343"/>
      <c r="KJD63" s="343"/>
      <c r="KJE63" s="343"/>
      <c r="KJF63" s="343"/>
      <c r="KJG63" s="343"/>
      <c r="KJH63" s="343"/>
      <c r="KJI63" s="343"/>
      <c r="KJJ63" s="343"/>
      <c r="KJK63" s="343"/>
      <c r="KJL63" s="343"/>
      <c r="KJM63" s="343"/>
      <c r="KJN63" s="343"/>
      <c r="KJO63" s="343"/>
      <c r="KJP63" s="343"/>
      <c r="KJQ63" s="343"/>
      <c r="KJR63" s="343"/>
      <c r="KJS63" s="343"/>
      <c r="KJT63" s="343"/>
      <c r="KJU63" s="343"/>
      <c r="KJV63" s="343"/>
      <c r="KJW63" s="343"/>
      <c r="KJX63" s="343"/>
      <c r="KJY63" s="343"/>
      <c r="KJZ63" s="343"/>
      <c r="KKA63" s="343"/>
      <c r="KKB63" s="343"/>
      <c r="KKC63" s="343"/>
      <c r="KKD63" s="343"/>
      <c r="KKE63" s="343"/>
      <c r="KKF63" s="343"/>
      <c r="KKG63" s="343"/>
      <c r="KKH63" s="343"/>
      <c r="KKI63" s="343"/>
      <c r="KKJ63" s="343"/>
      <c r="KKK63" s="343"/>
      <c r="KKL63" s="343"/>
      <c r="KKM63" s="343"/>
      <c r="KKN63" s="343"/>
      <c r="KKO63" s="343"/>
      <c r="KKP63" s="343"/>
      <c r="KKQ63" s="343"/>
      <c r="KKR63" s="343"/>
      <c r="KKS63" s="343"/>
      <c r="KKT63" s="343"/>
      <c r="KKU63" s="343"/>
      <c r="KKV63" s="343"/>
      <c r="KKW63" s="343"/>
      <c r="KKX63" s="343"/>
      <c r="KKY63" s="343"/>
      <c r="KKZ63" s="343"/>
      <c r="KLA63" s="343"/>
      <c r="KLB63" s="343"/>
      <c r="KLC63" s="343"/>
      <c r="KLD63" s="343"/>
      <c r="KLE63" s="343"/>
      <c r="KLF63" s="343"/>
      <c r="KLG63" s="343"/>
      <c r="KLH63" s="343"/>
      <c r="KLI63" s="343"/>
      <c r="KLJ63" s="343"/>
      <c r="KLK63" s="343"/>
      <c r="KLL63" s="343"/>
      <c r="KLM63" s="343"/>
      <c r="KLN63" s="343"/>
      <c r="KLO63" s="343"/>
      <c r="KLP63" s="343"/>
      <c r="KLQ63" s="343"/>
      <c r="KLR63" s="343"/>
      <c r="KLS63" s="343"/>
      <c r="KLT63" s="343"/>
      <c r="KLU63" s="343"/>
      <c r="KLV63" s="343"/>
      <c r="KLW63" s="343"/>
      <c r="KLX63" s="343"/>
      <c r="KLY63" s="343"/>
      <c r="KLZ63" s="343"/>
      <c r="KMA63" s="343"/>
      <c r="KMB63" s="343"/>
      <c r="KMC63" s="343"/>
      <c r="KMD63" s="343"/>
      <c r="KME63" s="343"/>
      <c r="KMF63" s="343"/>
      <c r="KMG63" s="343"/>
      <c r="KMH63" s="343"/>
      <c r="KMI63" s="343"/>
      <c r="KMJ63" s="343"/>
      <c r="KMK63" s="343"/>
      <c r="KML63" s="343"/>
      <c r="KMM63" s="343"/>
      <c r="KMN63" s="343"/>
      <c r="KMO63" s="343"/>
      <c r="KMP63" s="343"/>
      <c r="KMQ63" s="343"/>
      <c r="KMR63" s="343"/>
      <c r="KMS63" s="343"/>
      <c r="KMT63" s="343"/>
      <c r="KMU63" s="343"/>
      <c r="KMV63" s="343"/>
      <c r="KMW63" s="343"/>
      <c r="KMX63" s="343"/>
      <c r="KMY63" s="343"/>
      <c r="KMZ63" s="343"/>
      <c r="KNA63" s="343"/>
      <c r="KNB63" s="343"/>
      <c r="KNC63" s="343"/>
      <c r="KND63" s="343"/>
      <c r="KNE63" s="343"/>
      <c r="KNF63" s="343"/>
      <c r="KNG63" s="343"/>
      <c r="KNH63" s="343"/>
      <c r="KNI63" s="343"/>
      <c r="KNJ63" s="343"/>
      <c r="KNK63" s="343"/>
      <c r="KNL63" s="343"/>
      <c r="KNM63" s="343"/>
      <c r="KNN63" s="343"/>
      <c r="KNO63" s="343"/>
      <c r="KNP63" s="343"/>
      <c r="KNQ63" s="343"/>
      <c r="KNR63" s="343"/>
      <c r="KNS63" s="343"/>
      <c r="KNT63" s="343"/>
      <c r="KNU63" s="343"/>
      <c r="KNV63" s="343"/>
      <c r="KNW63" s="343"/>
      <c r="KNX63" s="343"/>
      <c r="KNY63" s="343"/>
      <c r="KNZ63" s="343"/>
      <c r="KOA63" s="343"/>
      <c r="KOB63" s="343"/>
      <c r="KOC63" s="343"/>
      <c r="KOD63" s="343"/>
      <c r="KOE63" s="343"/>
      <c r="KOF63" s="343"/>
      <c r="KOG63" s="343"/>
      <c r="KOH63" s="343"/>
      <c r="KOI63" s="343"/>
      <c r="KOJ63" s="343"/>
      <c r="KOK63" s="343"/>
      <c r="KOL63" s="343"/>
      <c r="KOM63" s="343"/>
      <c r="KON63" s="343"/>
      <c r="KOO63" s="343"/>
      <c r="KOP63" s="343"/>
      <c r="KOQ63" s="343"/>
      <c r="KOR63" s="343"/>
      <c r="KOS63" s="343"/>
      <c r="KOT63" s="343"/>
      <c r="KOU63" s="343"/>
      <c r="KOV63" s="343"/>
      <c r="KOW63" s="343"/>
      <c r="KOX63" s="343"/>
      <c r="KOY63" s="343"/>
      <c r="KOZ63" s="343"/>
      <c r="KPA63" s="343"/>
      <c r="KPB63" s="343"/>
      <c r="KPC63" s="343"/>
      <c r="KPD63" s="343"/>
      <c r="KPE63" s="343"/>
      <c r="KPF63" s="343"/>
      <c r="KPG63" s="343"/>
      <c r="KPH63" s="343"/>
      <c r="KPI63" s="343"/>
      <c r="KPJ63" s="343"/>
      <c r="KPK63" s="343"/>
      <c r="KPL63" s="343"/>
      <c r="KPM63" s="343"/>
      <c r="KPN63" s="343"/>
      <c r="KPO63" s="343"/>
      <c r="KPP63" s="343"/>
      <c r="KPQ63" s="343"/>
      <c r="KPR63" s="343"/>
      <c r="KPS63" s="343"/>
      <c r="KPT63" s="343"/>
      <c r="KPU63" s="343"/>
      <c r="KPV63" s="343"/>
      <c r="KPW63" s="343"/>
      <c r="KPX63" s="343"/>
      <c r="KPY63" s="343"/>
      <c r="KPZ63" s="343"/>
      <c r="KQA63" s="343"/>
      <c r="KQB63" s="343"/>
      <c r="KQC63" s="343"/>
      <c r="KQD63" s="343"/>
      <c r="KQE63" s="343"/>
      <c r="KQF63" s="343"/>
      <c r="KQG63" s="343"/>
      <c r="KQH63" s="343"/>
      <c r="KQI63" s="343"/>
      <c r="KQJ63" s="343"/>
      <c r="KQK63" s="343"/>
      <c r="KQL63" s="343"/>
      <c r="KQM63" s="343"/>
      <c r="KQN63" s="343"/>
      <c r="KQO63" s="343"/>
      <c r="KQP63" s="343"/>
      <c r="KQQ63" s="343"/>
      <c r="KQR63" s="343"/>
      <c r="KQS63" s="343"/>
      <c r="KQT63" s="343"/>
      <c r="KQU63" s="343"/>
      <c r="KQV63" s="343"/>
      <c r="KQW63" s="343"/>
      <c r="KQX63" s="343"/>
      <c r="KQY63" s="343"/>
      <c r="KQZ63" s="343"/>
      <c r="KRA63" s="343"/>
      <c r="KRB63" s="343"/>
      <c r="KRC63" s="343"/>
      <c r="KRD63" s="343"/>
      <c r="KRE63" s="343"/>
      <c r="KRF63" s="343"/>
      <c r="KRG63" s="343"/>
      <c r="KRH63" s="343"/>
      <c r="KRI63" s="343"/>
      <c r="KRJ63" s="343"/>
      <c r="KRK63" s="343"/>
      <c r="KRL63" s="343"/>
      <c r="KRM63" s="343"/>
      <c r="KRN63" s="343"/>
      <c r="KRO63" s="343"/>
      <c r="KRP63" s="343"/>
      <c r="KRQ63" s="343"/>
      <c r="KRR63" s="343"/>
      <c r="KRS63" s="343"/>
      <c r="KRT63" s="343"/>
      <c r="KRU63" s="343"/>
      <c r="KRV63" s="343"/>
      <c r="KRW63" s="343"/>
      <c r="KRX63" s="343"/>
      <c r="KRY63" s="343"/>
      <c r="KRZ63" s="343"/>
      <c r="KSA63" s="343"/>
      <c r="KSB63" s="343"/>
      <c r="KSC63" s="343"/>
      <c r="KSD63" s="343"/>
      <c r="KSE63" s="343"/>
      <c r="KSF63" s="343"/>
      <c r="KSG63" s="343"/>
      <c r="KSH63" s="343"/>
      <c r="KSI63" s="343"/>
      <c r="KSJ63" s="343"/>
      <c r="KSK63" s="343"/>
      <c r="KSL63" s="343"/>
      <c r="KSM63" s="343"/>
      <c r="KSN63" s="343"/>
      <c r="KSO63" s="343"/>
      <c r="KSP63" s="343"/>
      <c r="KSQ63" s="343"/>
      <c r="KSR63" s="343"/>
      <c r="KSS63" s="343"/>
      <c r="KST63" s="343"/>
      <c r="KSU63" s="343"/>
      <c r="KSV63" s="343"/>
      <c r="KSW63" s="343"/>
      <c r="KSX63" s="343"/>
      <c r="KSY63" s="343"/>
      <c r="KSZ63" s="343"/>
      <c r="KTA63" s="343"/>
      <c r="KTB63" s="343"/>
      <c r="KTC63" s="343"/>
      <c r="KTD63" s="343"/>
      <c r="KTE63" s="343"/>
      <c r="KTF63" s="343"/>
      <c r="KTG63" s="343"/>
      <c r="KTH63" s="343"/>
      <c r="KTI63" s="343"/>
      <c r="KTJ63" s="343"/>
      <c r="KTK63" s="343"/>
      <c r="KTL63" s="343"/>
      <c r="KTM63" s="343"/>
      <c r="KTN63" s="343"/>
      <c r="KTO63" s="343"/>
      <c r="KTP63" s="343"/>
      <c r="KTQ63" s="343"/>
      <c r="KTR63" s="343"/>
      <c r="KTS63" s="343"/>
      <c r="KTT63" s="343"/>
      <c r="KTU63" s="343"/>
      <c r="KTV63" s="343"/>
      <c r="KTW63" s="343"/>
      <c r="KTX63" s="343"/>
      <c r="KTY63" s="343"/>
      <c r="KTZ63" s="343"/>
      <c r="KUA63" s="343"/>
      <c r="KUB63" s="343"/>
      <c r="KUC63" s="343"/>
      <c r="KUD63" s="343"/>
      <c r="KUE63" s="343"/>
      <c r="KUF63" s="343"/>
      <c r="KUG63" s="343"/>
      <c r="KUH63" s="343"/>
      <c r="KUI63" s="343"/>
      <c r="KUJ63" s="343"/>
      <c r="KUK63" s="343"/>
      <c r="KUL63" s="343"/>
      <c r="KUM63" s="343"/>
      <c r="KUN63" s="343"/>
      <c r="KUO63" s="343"/>
      <c r="KUP63" s="343"/>
      <c r="KUQ63" s="343"/>
      <c r="KUR63" s="343"/>
      <c r="KUS63" s="343"/>
      <c r="KUT63" s="343"/>
      <c r="KUU63" s="343"/>
      <c r="KUV63" s="343"/>
      <c r="KUW63" s="343"/>
      <c r="KUX63" s="343"/>
      <c r="KUY63" s="343"/>
      <c r="KUZ63" s="343"/>
      <c r="KVA63" s="343"/>
      <c r="KVB63" s="343"/>
      <c r="KVC63" s="343"/>
      <c r="KVD63" s="343"/>
      <c r="KVE63" s="343"/>
      <c r="KVF63" s="343"/>
      <c r="KVG63" s="343"/>
      <c r="KVH63" s="343"/>
      <c r="KVI63" s="343"/>
      <c r="KVJ63" s="343"/>
      <c r="KVK63" s="343"/>
      <c r="KVL63" s="343"/>
      <c r="KVM63" s="343"/>
      <c r="KVN63" s="343"/>
      <c r="KVO63" s="343"/>
      <c r="KVP63" s="343"/>
      <c r="KVQ63" s="343"/>
      <c r="KVR63" s="343"/>
      <c r="KVS63" s="343"/>
      <c r="KVT63" s="343"/>
      <c r="KVU63" s="343"/>
      <c r="KVV63" s="343"/>
      <c r="KVW63" s="343"/>
      <c r="KVX63" s="343"/>
      <c r="KVY63" s="343"/>
      <c r="KVZ63" s="343"/>
      <c r="KWA63" s="343"/>
      <c r="KWB63" s="343"/>
      <c r="KWC63" s="343"/>
      <c r="KWD63" s="343"/>
      <c r="KWE63" s="343"/>
      <c r="KWF63" s="343"/>
      <c r="KWG63" s="343"/>
      <c r="KWH63" s="343"/>
      <c r="KWI63" s="343"/>
      <c r="KWJ63" s="343"/>
      <c r="KWK63" s="343"/>
      <c r="KWL63" s="343"/>
      <c r="KWM63" s="343"/>
      <c r="KWN63" s="343"/>
      <c r="KWO63" s="343"/>
      <c r="KWP63" s="343"/>
      <c r="KWQ63" s="343"/>
      <c r="KWR63" s="343"/>
      <c r="KWS63" s="343"/>
      <c r="KWT63" s="343"/>
      <c r="KWU63" s="343"/>
      <c r="KWV63" s="343"/>
      <c r="KWW63" s="343"/>
      <c r="KWX63" s="343"/>
      <c r="KWY63" s="343"/>
      <c r="KWZ63" s="343"/>
      <c r="KXA63" s="343"/>
      <c r="KXB63" s="343"/>
      <c r="KXC63" s="343"/>
      <c r="KXD63" s="343"/>
      <c r="KXE63" s="343"/>
      <c r="KXF63" s="343"/>
      <c r="KXG63" s="343"/>
      <c r="KXH63" s="343"/>
      <c r="KXI63" s="343"/>
      <c r="KXJ63" s="343"/>
      <c r="KXK63" s="343"/>
      <c r="KXL63" s="343"/>
      <c r="KXM63" s="343"/>
      <c r="KXN63" s="343"/>
      <c r="KXO63" s="343"/>
      <c r="KXP63" s="343"/>
      <c r="KXQ63" s="343"/>
      <c r="KXR63" s="343"/>
      <c r="KXS63" s="343"/>
      <c r="KXT63" s="343"/>
      <c r="KXU63" s="343"/>
      <c r="KXV63" s="343"/>
      <c r="KXW63" s="343"/>
      <c r="KXX63" s="343"/>
      <c r="KXY63" s="343"/>
      <c r="KXZ63" s="343"/>
      <c r="KYA63" s="343"/>
      <c r="KYB63" s="343"/>
      <c r="KYC63" s="343"/>
      <c r="KYD63" s="343"/>
      <c r="KYE63" s="343"/>
      <c r="KYF63" s="343"/>
      <c r="KYG63" s="343"/>
      <c r="KYH63" s="343"/>
      <c r="KYI63" s="343"/>
      <c r="KYJ63" s="343"/>
      <c r="KYK63" s="343"/>
      <c r="KYL63" s="343"/>
      <c r="KYM63" s="343"/>
      <c r="KYN63" s="343"/>
      <c r="KYO63" s="343"/>
      <c r="KYP63" s="343"/>
      <c r="KYQ63" s="343"/>
      <c r="KYR63" s="343"/>
      <c r="KYS63" s="343"/>
      <c r="KYT63" s="343"/>
      <c r="KYU63" s="343"/>
      <c r="KYV63" s="343"/>
      <c r="KYW63" s="343"/>
      <c r="KYX63" s="343"/>
      <c r="KYY63" s="343"/>
      <c r="KYZ63" s="343"/>
      <c r="KZA63" s="343"/>
      <c r="KZB63" s="343"/>
      <c r="KZC63" s="343"/>
      <c r="KZD63" s="343"/>
      <c r="KZE63" s="343"/>
      <c r="KZF63" s="343"/>
      <c r="KZG63" s="343"/>
      <c r="KZH63" s="343"/>
      <c r="KZI63" s="343"/>
      <c r="KZJ63" s="343"/>
      <c r="KZK63" s="343"/>
      <c r="KZL63" s="343"/>
      <c r="KZM63" s="343"/>
      <c r="KZN63" s="343"/>
      <c r="KZO63" s="343"/>
      <c r="KZP63" s="343"/>
      <c r="KZQ63" s="343"/>
      <c r="KZR63" s="343"/>
      <c r="KZS63" s="343"/>
      <c r="KZT63" s="343"/>
      <c r="KZU63" s="343"/>
      <c r="KZV63" s="343"/>
      <c r="KZW63" s="343"/>
      <c r="KZX63" s="343"/>
      <c r="KZY63" s="343"/>
      <c r="KZZ63" s="343"/>
      <c r="LAA63" s="343"/>
      <c r="LAB63" s="343"/>
      <c r="LAC63" s="343"/>
      <c r="LAD63" s="343"/>
      <c r="LAE63" s="343"/>
      <c r="LAF63" s="343"/>
      <c r="LAG63" s="343"/>
      <c r="LAH63" s="343"/>
      <c r="LAI63" s="343"/>
      <c r="LAJ63" s="343"/>
      <c r="LAK63" s="343"/>
      <c r="LAL63" s="343"/>
      <c r="LAM63" s="343"/>
      <c r="LAN63" s="343"/>
      <c r="LAO63" s="343"/>
      <c r="LAP63" s="343"/>
      <c r="LAQ63" s="343"/>
      <c r="LAR63" s="343"/>
      <c r="LAS63" s="343"/>
      <c r="LAT63" s="343"/>
      <c r="LAU63" s="343"/>
      <c r="LAV63" s="343"/>
      <c r="LAW63" s="343"/>
      <c r="LAX63" s="343"/>
      <c r="LAY63" s="343"/>
      <c r="LAZ63" s="343"/>
      <c r="LBA63" s="343"/>
      <c r="LBB63" s="343"/>
      <c r="LBC63" s="343"/>
      <c r="LBD63" s="343"/>
      <c r="LBE63" s="343"/>
      <c r="LBF63" s="343"/>
      <c r="LBG63" s="343"/>
      <c r="LBH63" s="343"/>
      <c r="LBI63" s="343"/>
      <c r="LBJ63" s="343"/>
      <c r="LBK63" s="343"/>
      <c r="LBL63" s="343"/>
      <c r="LBM63" s="343"/>
      <c r="LBN63" s="343"/>
      <c r="LBO63" s="343"/>
      <c r="LBP63" s="343"/>
      <c r="LBQ63" s="343"/>
      <c r="LBR63" s="343"/>
      <c r="LBS63" s="343"/>
      <c r="LBT63" s="343"/>
      <c r="LBU63" s="343"/>
      <c r="LBV63" s="343"/>
      <c r="LBW63" s="343"/>
      <c r="LBX63" s="343"/>
      <c r="LBY63" s="343"/>
      <c r="LBZ63" s="343"/>
      <c r="LCA63" s="343"/>
      <c r="LCB63" s="343"/>
      <c r="LCC63" s="343"/>
      <c r="LCD63" s="343"/>
      <c r="LCE63" s="343"/>
      <c r="LCF63" s="343"/>
      <c r="LCG63" s="343"/>
      <c r="LCH63" s="343"/>
      <c r="LCI63" s="343"/>
      <c r="LCJ63" s="343"/>
      <c r="LCK63" s="343"/>
      <c r="LCL63" s="343"/>
      <c r="LCM63" s="343"/>
      <c r="LCN63" s="343"/>
      <c r="LCO63" s="343"/>
      <c r="LCP63" s="343"/>
      <c r="LCQ63" s="343"/>
      <c r="LCR63" s="343"/>
      <c r="LCS63" s="343"/>
      <c r="LCT63" s="343"/>
      <c r="LCU63" s="343"/>
      <c r="LCV63" s="343"/>
      <c r="LCW63" s="343"/>
      <c r="LCX63" s="343"/>
      <c r="LCY63" s="343"/>
      <c r="LCZ63" s="343"/>
      <c r="LDA63" s="343"/>
      <c r="LDB63" s="343"/>
      <c r="LDC63" s="343"/>
      <c r="LDD63" s="343"/>
      <c r="LDE63" s="343"/>
      <c r="LDF63" s="343"/>
      <c r="LDG63" s="343"/>
      <c r="LDH63" s="343"/>
      <c r="LDI63" s="343"/>
      <c r="LDJ63" s="343"/>
      <c r="LDK63" s="343"/>
      <c r="LDL63" s="343"/>
      <c r="LDM63" s="343"/>
      <c r="LDN63" s="343"/>
      <c r="LDO63" s="343"/>
      <c r="LDP63" s="343"/>
      <c r="LDQ63" s="343"/>
      <c r="LDR63" s="343"/>
      <c r="LDS63" s="343"/>
      <c r="LDT63" s="343"/>
      <c r="LDU63" s="343"/>
      <c r="LDV63" s="343"/>
      <c r="LDW63" s="343"/>
      <c r="LDX63" s="343"/>
      <c r="LDY63" s="343"/>
      <c r="LDZ63" s="343"/>
      <c r="LEA63" s="343"/>
      <c r="LEB63" s="343"/>
      <c r="LEC63" s="343"/>
      <c r="LED63" s="343"/>
      <c r="LEE63" s="343"/>
      <c r="LEF63" s="343"/>
      <c r="LEG63" s="343"/>
      <c r="LEH63" s="343"/>
      <c r="LEI63" s="343"/>
      <c r="LEJ63" s="343"/>
      <c r="LEK63" s="343"/>
      <c r="LEL63" s="343"/>
      <c r="LEM63" s="343"/>
      <c r="LEN63" s="343"/>
      <c r="LEO63" s="343"/>
      <c r="LEP63" s="343"/>
      <c r="LEQ63" s="343"/>
      <c r="LER63" s="343"/>
      <c r="LES63" s="343"/>
      <c r="LET63" s="343"/>
      <c r="LEU63" s="343"/>
      <c r="LEV63" s="343"/>
      <c r="LEW63" s="343"/>
      <c r="LEX63" s="343"/>
      <c r="LEY63" s="343"/>
      <c r="LEZ63" s="343"/>
      <c r="LFA63" s="343"/>
      <c r="LFB63" s="343"/>
      <c r="LFC63" s="343"/>
      <c r="LFD63" s="343"/>
      <c r="LFE63" s="343"/>
      <c r="LFF63" s="343"/>
      <c r="LFG63" s="343"/>
      <c r="LFH63" s="343"/>
      <c r="LFI63" s="343"/>
      <c r="LFJ63" s="343"/>
      <c r="LFK63" s="343"/>
      <c r="LFL63" s="343"/>
      <c r="LFM63" s="343"/>
      <c r="LFN63" s="343"/>
      <c r="LFO63" s="343"/>
      <c r="LFP63" s="343"/>
      <c r="LFQ63" s="343"/>
      <c r="LFR63" s="343"/>
      <c r="LFS63" s="343"/>
      <c r="LFT63" s="343"/>
      <c r="LFU63" s="343"/>
      <c r="LFV63" s="343"/>
      <c r="LFW63" s="343"/>
      <c r="LFX63" s="343"/>
      <c r="LFY63" s="343"/>
      <c r="LFZ63" s="343"/>
      <c r="LGA63" s="343"/>
      <c r="LGB63" s="343"/>
      <c r="LGC63" s="343"/>
      <c r="LGD63" s="343"/>
      <c r="LGE63" s="343"/>
      <c r="LGF63" s="343"/>
      <c r="LGG63" s="343"/>
      <c r="LGH63" s="343"/>
      <c r="LGI63" s="343"/>
      <c r="LGJ63" s="343"/>
      <c r="LGK63" s="343"/>
      <c r="LGL63" s="343"/>
      <c r="LGM63" s="343"/>
      <c r="LGN63" s="343"/>
      <c r="LGO63" s="343"/>
      <c r="LGP63" s="343"/>
      <c r="LGQ63" s="343"/>
      <c r="LGR63" s="343"/>
      <c r="LGS63" s="343"/>
      <c r="LGT63" s="343"/>
      <c r="LGU63" s="343"/>
      <c r="LGV63" s="343"/>
      <c r="LGW63" s="343"/>
      <c r="LGX63" s="343"/>
      <c r="LGY63" s="343"/>
      <c r="LGZ63" s="343"/>
      <c r="LHA63" s="343"/>
      <c r="LHB63" s="343"/>
      <c r="LHC63" s="343"/>
      <c r="LHD63" s="343"/>
      <c r="LHE63" s="343"/>
      <c r="LHF63" s="343"/>
      <c r="LHG63" s="343"/>
      <c r="LHH63" s="343"/>
      <c r="LHI63" s="343"/>
      <c r="LHJ63" s="343"/>
      <c r="LHK63" s="343"/>
      <c r="LHL63" s="343"/>
      <c r="LHM63" s="343"/>
      <c r="LHN63" s="343"/>
      <c r="LHO63" s="343"/>
      <c r="LHP63" s="343"/>
      <c r="LHQ63" s="343"/>
      <c r="LHR63" s="343"/>
      <c r="LHS63" s="343"/>
      <c r="LHT63" s="343"/>
      <c r="LHU63" s="343"/>
      <c r="LHV63" s="343"/>
      <c r="LHW63" s="343"/>
      <c r="LHX63" s="343"/>
      <c r="LHY63" s="343"/>
      <c r="LHZ63" s="343"/>
      <c r="LIA63" s="343"/>
      <c r="LIB63" s="343"/>
      <c r="LIC63" s="343"/>
      <c r="LID63" s="343"/>
      <c r="LIE63" s="343"/>
      <c r="LIF63" s="343"/>
      <c r="LIG63" s="343"/>
      <c r="LIH63" s="343"/>
      <c r="LII63" s="343"/>
      <c r="LIJ63" s="343"/>
      <c r="LIK63" s="343"/>
      <c r="LIL63" s="343"/>
      <c r="LIM63" s="343"/>
      <c r="LIN63" s="343"/>
      <c r="LIO63" s="343"/>
      <c r="LIP63" s="343"/>
      <c r="LIQ63" s="343"/>
      <c r="LIR63" s="343"/>
      <c r="LIS63" s="343"/>
      <c r="LIT63" s="343"/>
      <c r="LIU63" s="343"/>
      <c r="LIV63" s="343"/>
      <c r="LIW63" s="343"/>
      <c r="LIX63" s="343"/>
      <c r="LIY63" s="343"/>
      <c r="LIZ63" s="343"/>
      <c r="LJA63" s="343"/>
      <c r="LJB63" s="343"/>
      <c r="LJC63" s="343"/>
      <c r="LJD63" s="343"/>
      <c r="LJE63" s="343"/>
      <c r="LJF63" s="343"/>
      <c r="LJG63" s="343"/>
      <c r="LJH63" s="343"/>
      <c r="LJI63" s="343"/>
      <c r="LJJ63" s="343"/>
      <c r="LJK63" s="343"/>
      <c r="LJL63" s="343"/>
      <c r="LJM63" s="343"/>
      <c r="LJN63" s="343"/>
      <c r="LJO63" s="343"/>
      <c r="LJP63" s="343"/>
      <c r="LJQ63" s="343"/>
      <c r="LJR63" s="343"/>
      <c r="LJS63" s="343"/>
      <c r="LJT63" s="343"/>
      <c r="LJU63" s="343"/>
      <c r="LJV63" s="343"/>
      <c r="LJW63" s="343"/>
      <c r="LJX63" s="343"/>
      <c r="LJY63" s="343"/>
      <c r="LJZ63" s="343"/>
      <c r="LKA63" s="343"/>
      <c r="LKB63" s="343"/>
      <c r="LKC63" s="343"/>
      <c r="LKD63" s="343"/>
      <c r="LKE63" s="343"/>
      <c r="LKF63" s="343"/>
      <c r="LKG63" s="343"/>
      <c r="LKH63" s="343"/>
      <c r="LKI63" s="343"/>
      <c r="LKJ63" s="343"/>
      <c r="LKK63" s="343"/>
      <c r="LKL63" s="343"/>
      <c r="LKM63" s="343"/>
      <c r="LKN63" s="343"/>
      <c r="LKO63" s="343"/>
      <c r="LKP63" s="343"/>
      <c r="LKQ63" s="343"/>
      <c r="LKR63" s="343"/>
      <c r="LKS63" s="343"/>
      <c r="LKT63" s="343"/>
      <c r="LKU63" s="343"/>
      <c r="LKV63" s="343"/>
      <c r="LKW63" s="343"/>
      <c r="LKX63" s="343"/>
      <c r="LKY63" s="343"/>
      <c r="LKZ63" s="343"/>
      <c r="LLA63" s="343"/>
      <c r="LLB63" s="343"/>
      <c r="LLC63" s="343"/>
      <c r="LLD63" s="343"/>
      <c r="LLE63" s="343"/>
      <c r="LLF63" s="343"/>
      <c r="LLG63" s="343"/>
      <c r="LLH63" s="343"/>
      <c r="LLI63" s="343"/>
      <c r="LLJ63" s="343"/>
      <c r="LLK63" s="343"/>
      <c r="LLL63" s="343"/>
      <c r="LLM63" s="343"/>
      <c r="LLN63" s="343"/>
      <c r="LLO63" s="343"/>
      <c r="LLP63" s="343"/>
      <c r="LLQ63" s="343"/>
      <c r="LLR63" s="343"/>
      <c r="LLS63" s="343"/>
      <c r="LLT63" s="343"/>
      <c r="LLU63" s="343"/>
      <c r="LLV63" s="343"/>
      <c r="LLW63" s="343"/>
      <c r="LLX63" s="343"/>
      <c r="LLY63" s="343"/>
      <c r="LLZ63" s="343"/>
      <c r="LMA63" s="343"/>
      <c r="LMB63" s="343"/>
      <c r="LMC63" s="343"/>
      <c r="LMD63" s="343"/>
      <c r="LME63" s="343"/>
      <c r="LMF63" s="343"/>
      <c r="LMG63" s="343"/>
      <c r="LMH63" s="343"/>
      <c r="LMI63" s="343"/>
      <c r="LMJ63" s="343"/>
      <c r="LMK63" s="343"/>
      <c r="LML63" s="343"/>
      <c r="LMM63" s="343"/>
      <c r="LMN63" s="343"/>
      <c r="LMO63" s="343"/>
      <c r="LMP63" s="343"/>
      <c r="LMQ63" s="343"/>
      <c r="LMR63" s="343"/>
      <c r="LMS63" s="343"/>
      <c r="LMT63" s="343"/>
      <c r="LMU63" s="343"/>
      <c r="LMV63" s="343"/>
      <c r="LMW63" s="343"/>
      <c r="LMX63" s="343"/>
      <c r="LMY63" s="343"/>
      <c r="LMZ63" s="343"/>
      <c r="LNA63" s="343"/>
      <c r="LNB63" s="343"/>
      <c r="LNC63" s="343"/>
      <c r="LND63" s="343"/>
      <c r="LNE63" s="343"/>
      <c r="LNF63" s="343"/>
      <c r="LNG63" s="343"/>
      <c r="LNH63" s="343"/>
      <c r="LNI63" s="343"/>
      <c r="LNJ63" s="343"/>
      <c r="LNK63" s="343"/>
      <c r="LNL63" s="343"/>
      <c r="LNM63" s="343"/>
      <c r="LNN63" s="343"/>
      <c r="LNO63" s="343"/>
      <c r="LNP63" s="343"/>
      <c r="LNQ63" s="343"/>
      <c r="LNR63" s="343"/>
      <c r="LNS63" s="343"/>
      <c r="LNT63" s="343"/>
      <c r="LNU63" s="343"/>
      <c r="LNV63" s="343"/>
      <c r="LNW63" s="343"/>
      <c r="LNX63" s="343"/>
      <c r="LNY63" s="343"/>
      <c r="LNZ63" s="343"/>
      <c r="LOA63" s="343"/>
      <c r="LOB63" s="343"/>
      <c r="LOC63" s="343"/>
      <c r="LOD63" s="343"/>
      <c r="LOE63" s="343"/>
      <c r="LOF63" s="343"/>
      <c r="LOG63" s="343"/>
      <c r="LOH63" s="343"/>
      <c r="LOI63" s="343"/>
      <c r="LOJ63" s="343"/>
      <c r="LOK63" s="343"/>
      <c r="LOL63" s="343"/>
      <c r="LOM63" s="343"/>
      <c r="LON63" s="343"/>
      <c r="LOO63" s="343"/>
      <c r="LOP63" s="343"/>
      <c r="LOQ63" s="343"/>
      <c r="LOR63" s="343"/>
      <c r="LOS63" s="343"/>
      <c r="LOT63" s="343"/>
      <c r="LOU63" s="343"/>
      <c r="LOV63" s="343"/>
      <c r="LOW63" s="343"/>
      <c r="LOX63" s="343"/>
      <c r="LOY63" s="343"/>
      <c r="LOZ63" s="343"/>
      <c r="LPA63" s="343"/>
      <c r="LPB63" s="343"/>
      <c r="LPC63" s="343"/>
      <c r="LPD63" s="343"/>
      <c r="LPE63" s="343"/>
      <c r="LPF63" s="343"/>
      <c r="LPG63" s="343"/>
      <c r="LPH63" s="343"/>
      <c r="LPI63" s="343"/>
      <c r="LPJ63" s="343"/>
      <c r="LPK63" s="343"/>
      <c r="LPL63" s="343"/>
      <c r="LPM63" s="343"/>
      <c r="LPN63" s="343"/>
      <c r="LPO63" s="343"/>
      <c r="LPP63" s="343"/>
      <c r="LPQ63" s="343"/>
      <c r="LPR63" s="343"/>
      <c r="LPS63" s="343"/>
      <c r="LPT63" s="343"/>
      <c r="LPU63" s="343"/>
      <c r="LPV63" s="343"/>
      <c r="LPW63" s="343"/>
      <c r="LPX63" s="343"/>
      <c r="LPY63" s="343"/>
      <c r="LPZ63" s="343"/>
      <c r="LQA63" s="343"/>
      <c r="LQB63" s="343"/>
      <c r="LQC63" s="343"/>
      <c r="LQD63" s="343"/>
      <c r="LQE63" s="343"/>
      <c r="LQF63" s="343"/>
      <c r="LQG63" s="343"/>
      <c r="LQH63" s="343"/>
      <c r="LQI63" s="343"/>
      <c r="LQJ63" s="343"/>
      <c r="LQK63" s="343"/>
      <c r="LQL63" s="343"/>
      <c r="LQM63" s="343"/>
      <c r="LQN63" s="343"/>
      <c r="LQO63" s="343"/>
      <c r="LQP63" s="343"/>
      <c r="LQQ63" s="343"/>
      <c r="LQR63" s="343"/>
      <c r="LQS63" s="343"/>
      <c r="LQT63" s="343"/>
      <c r="LQU63" s="343"/>
      <c r="LQV63" s="343"/>
      <c r="LQW63" s="343"/>
      <c r="LQX63" s="343"/>
      <c r="LQY63" s="343"/>
      <c r="LQZ63" s="343"/>
      <c r="LRA63" s="343"/>
      <c r="LRB63" s="343"/>
      <c r="LRC63" s="343"/>
      <c r="LRD63" s="343"/>
      <c r="LRE63" s="343"/>
      <c r="LRF63" s="343"/>
      <c r="LRG63" s="343"/>
      <c r="LRH63" s="343"/>
      <c r="LRI63" s="343"/>
      <c r="LRJ63" s="343"/>
      <c r="LRK63" s="343"/>
      <c r="LRL63" s="343"/>
      <c r="LRM63" s="343"/>
      <c r="LRN63" s="343"/>
      <c r="LRO63" s="343"/>
      <c r="LRP63" s="343"/>
      <c r="LRQ63" s="343"/>
      <c r="LRR63" s="343"/>
      <c r="LRS63" s="343"/>
      <c r="LRT63" s="343"/>
      <c r="LRU63" s="343"/>
      <c r="LRV63" s="343"/>
      <c r="LRW63" s="343"/>
      <c r="LRX63" s="343"/>
      <c r="LRY63" s="343"/>
      <c r="LRZ63" s="343"/>
      <c r="LSA63" s="343"/>
      <c r="LSB63" s="343"/>
      <c r="LSC63" s="343"/>
      <c r="LSD63" s="343"/>
      <c r="LSE63" s="343"/>
      <c r="LSF63" s="343"/>
      <c r="LSG63" s="343"/>
      <c r="LSH63" s="343"/>
      <c r="LSI63" s="343"/>
      <c r="LSJ63" s="343"/>
      <c r="LSK63" s="343"/>
      <c r="LSL63" s="343"/>
      <c r="LSM63" s="343"/>
      <c r="LSN63" s="343"/>
      <c r="LSO63" s="343"/>
      <c r="LSP63" s="343"/>
      <c r="LSQ63" s="343"/>
      <c r="LSR63" s="343"/>
      <c r="LSS63" s="343"/>
      <c r="LST63" s="343"/>
      <c r="LSU63" s="343"/>
      <c r="LSV63" s="343"/>
      <c r="LSW63" s="343"/>
      <c r="LSX63" s="343"/>
      <c r="LSY63" s="343"/>
      <c r="LSZ63" s="343"/>
      <c r="LTA63" s="343"/>
      <c r="LTB63" s="343"/>
      <c r="LTC63" s="343"/>
      <c r="LTD63" s="343"/>
      <c r="LTE63" s="343"/>
      <c r="LTF63" s="343"/>
      <c r="LTG63" s="343"/>
      <c r="LTH63" s="343"/>
      <c r="LTI63" s="343"/>
      <c r="LTJ63" s="343"/>
      <c r="LTK63" s="343"/>
      <c r="LTL63" s="343"/>
      <c r="LTM63" s="343"/>
      <c r="LTN63" s="343"/>
      <c r="LTO63" s="343"/>
      <c r="LTP63" s="343"/>
      <c r="LTQ63" s="343"/>
      <c r="LTR63" s="343"/>
      <c r="LTS63" s="343"/>
      <c r="LTT63" s="343"/>
      <c r="LTU63" s="343"/>
      <c r="LTV63" s="343"/>
      <c r="LTW63" s="343"/>
      <c r="LTX63" s="343"/>
      <c r="LTY63" s="343"/>
      <c r="LTZ63" s="343"/>
      <c r="LUA63" s="343"/>
      <c r="LUB63" s="343"/>
      <c r="LUC63" s="343"/>
      <c r="LUD63" s="343"/>
      <c r="LUE63" s="343"/>
      <c r="LUF63" s="343"/>
      <c r="LUG63" s="343"/>
      <c r="LUH63" s="343"/>
      <c r="LUI63" s="343"/>
      <c r="LUJ63" s="343"/>
      <c r="LUK63" s="343"/>
      <c r="LUL63" s="343"/>
      <c r="LUM63" s="343"/>
      <c r="LUN63" s="343"/>
      <c r="LUO63" s="343"/>
      <c r="LUP63" s="343"/>
      <c r="LUQ63" s="343"/>
      <c r="LUR63" s="343"/>
      <c r="LUS63" s="343"/>
      <c r="LUT63" s="343"/>
      <c r="LUU63" s="343"/>
      <c r="LUV63" s="343"/>
      <c r="LUW63" s="343"/>
      <c r="LUX63" s="343"/>
      <c r="LUY63" s="343"/>
      <c r="LUZ63" s="343"/>
      <c r="LVA63" s="343"/>
      <c r="LVB63" s="343"/>
      <c r="LVC63" s="343"/>
      <c r="LVD63" s="343"/>
      <c r="LVE63" s="343"/>
      <c r="LVF63" s="343"/>
      <c r="LVG63" s="343"/>
      <c r="LVH63" s="343"/>
      <c r="LVI63" s="343"/>
      <c r="LVJ63" s="343"/>
      <c r="LVK63" s="343"/>
      <c r="LVL63" s="343"/>
      <c r="LVM63" s="343"/>
      <c r="LVN63" s="343"/>
      <c r="LVO63" s="343"/>
      <c r="LVP63" s="343"/>
      <c r="LVQ63" s="343"/>
      <c r="LVR63" s="343"/>
      <c r="LVS63" s="343"/>
      <c r="LVT63" s="343"/>
      <c r="LVU63" s="343"/>
      <c r="LVV63" s="343"/>
      <c r="LVW63" s="343"/>
      <c r="LVX63" s="343"/>
      <c r="LVY63" s="343"/>
      <c r="LVZ63" s="343"/>
      <c r="LWA63" s="343"/>
      <c r="LWB63" s="343"/>
      <c r="LWC63" s="343"/>
      <c r="LWD63" s="343"/>
      <c r="LWE63" s="343"/>
      <c r="LWF63" s="343"/>
      <c r="LWG63" s="343"/>
      <c r="LWH63" s="343"/>
      <c r="LWI63" s="343"/>
      <c r="LWJ63" s="343"/>
      <c r="LWK63" s="343"/>
      <c r="LWL63" s="343"/>
      <c r="LWM63" s="343"/>
      <c r="LWN63" s="343"/>
      <c r="LWO63" s="343"/>
      <c r="LWP63" s="343"/>
      <c r="LWQ63" s="343"/>
      <c r="LWR63" s="343"/>
      <c r="LWS63" s="343"/>
      <c r="LWT63" s="343"/>
      <c r="LWU63" s="343"/>
      <c r="LWV63" s="343"/>
      <c r="LWW63" s="343"/>
      <c r="LWX63" s="343"/>
      <c r="LWY63" s="343"/>
      <c r="LWZ63" s="343"/>
      <c r="LXA63" s="343"/>
      <c r="LXB63" s="343"/>
      <c r="LXC63" s="343"/>
      <c r="LXD63" s="343"/>
      <c r="LXE63" s="343"/>
      <c r="LXF63" s="343"/>
      <c r="LXG63" s="343"/>
      <c r="LXH63" s="343"/>
      <c r="LXI63" s="343"/>
      <c r="LXJ63" s="343"/>
      <c r="LXK63" s="343"/>
      <c r="LXL63" s="343"/>
      <c r="LXM63" s="343"/>
      <c r="LXN63" s="343"/>
      <c r="LXO63" s="343"/>
      <c r="LXP63" s="343"/>
      <c r="LXQ63" s="343"/>
      <c r="LXR63" s="343"/>
      <c r="LXS63" s="343"/>
      <c r="LXT63" s="343"/>
      <c r="LXU63" s="343"/>
      <c r="LXV63" s="343"/>
      <c r="LXW63" s="343"/>
      <c r="LXX63" s="343"/>
      <c r="LXY63" s="343"/>
      <c r="LXZ63" s="343"/>
      <c r="LYA63" s="343"/>
      <c r="LYB63" s="343"/>
      <c r="LYC63" s="343"/>
      <c r="LYD63" s="343"/>
      <c r="LYE63" s="343"/>
      <c r="LYF63" s="343"/>
      <c r="LYG63" s="343"/>
      <c r="LYH63" s="343"/>
      <c r="LYI63" s="343"/>
      <c r="LYJ63" s="343"/>
      <c r="LYK63" s="343"/>
      <c r="LYL63" s="343"/>
      <c r="LYM63" s="343"/>
      <c r="LYN63" s="343"/>
      <c r="LYO63" s="343"/>
      <c r="LYP63" s="343"/>
      <c r="LYQ63" s="343"/>
      <c r="LYR63" s="343"/>
      <c r="LYS63" s="343"/>
      <c r="LYT63" s="343"/>
      <c r="LYU63" s="343"/>
      <c r="LYV63" s="343"/>
      <c r="LYW63" s="343"/>
      <c r="LYX63" s="343"/>
      <c r="LYY63" s="343"/>
      <c r="LYZ63" s="343"/>
      <c r="LZA63" s="343"/>
      <c r="LZB63" s="343"/>
      <c r="LZC63" s="343"/>
      <c r="LZD63" s="343"/>
      <c r="LZE63" s="343"/>
      <c r="LZF63" s="343"/>
      <c r="LZG63" s="343"/>
      <c r="LZH63" s="343"/>
      <c r="LZI63" s="343"/>
      <c r="LZJ63" s="343"/>
      <c r="LZK63" s="343"/>
      <c r="LZL63" s="343"/>
      <c r="LZM63" s="343"/>
      <c r="LZN63" s="343"/>
      <c r="LZO63" s="343"/>
      <c r="LZP63" s="343"/>
      <c r="LZQ63" s="343"/>
      <c r="LZR63" s="343"/>
      <c r="LZS63" s="343"/>
      <c r="LZT63" s="343"/>
      <c r="LZU63" s="343"/>
      <c r="LZV63" s="343"/>
      <c r="LZW63" s="343"/>
      <c r="LZX63" s="343"/>
      <c r="LZY63" s="343"/>
      <c r="LZZ63" s="343"/>
      <c r="MAA63" s="343"/>
      <c r="MAB63" s="343"/>
      <c r="MAC63" s="343"/>
      <c r="MAD63" s="343"/>
      <c r="MAE63" s="343"/>
      <c r="MAF63" s="343"/>
      <c r="MAG63" s="343"/>
      <c r="MAH63" s="343"/>
      <c r="MAI63" s="343"/>
      <c r="MAJ63" s="343"/>
      <c r="MAK63" s="343"/>
      <c r="MAL63" s="343"/>
      <c r="MAM63" s="343"/>
      <c r="MAN63" s="343"/>
      <c r="MAO63" s="343"/>
      <c r="MAP63" s="343"/>
      <c r="MAQ63" s="343"/>
      <c r="MAR63" s="343"/>
      <c r="MAS63" s="343"/>
      <c r="MAT63" s="343"/>
      <c r="MAU63" s="343"/>
      <c r="MAV63" s="343"/>
      <c r="MAW63" s="343"/>
      <c r="MAX63" s="343"/>
      <c r="MAY63" s="343"/>
      <c r="MAZ63" s="343"/>
      <c r="MBA63" s="343"/>
      <c r="MBB63" s="343"/>
      <c r="MBC63" s="343"/>
      <c r="MBD63" s="343"/>
      <c r="MBE63" s="343"/>
      <c r="MBF63" s="343"/>
      <c r="MBG63" s="343"/>
      <c r="MBH63" s="343"/>
      <c r="MBI63" s="343"/>
      <c r="MBJ63" s="343"/>
      <c r="MBK63" s="343"/>
      <c r="MBL63" s="343"/>
      <c r="MBM63" s="343"/>
      <c r="MBN63" s="343"/>
      <c r="MBO63" s="343"/>
      <c r="MBP63" s="343"/>
      <c r="MBQ63" s="343"/>
      <c r="MBR63" s="343"/>
      <c r="MBS63" s="343"/>
      <c r="MBT63" s="343"/>
      <c r="MBU63" s="343"/>
      <c r="MBV63" s="343"/>
      <c r="MBW63" s="343"/>
      <c r="MBX63" s="343"/>
      <c r="MBY63" s="343"/>
      <c r="MBZ63" s="343"/>
      <c r="MCA63" s="343"/>
      <c r="MCB63" s="343"/>
      <c r="MCC63" s="343"/>
      <c r="MCD63" s="343"/>
      <c r="MCE63" s="343"/>
      <c r="MCF63" s="343"/>
      <c r="MCG63" s="343"/>
      <c r="MCH63" s="343"/>
      <c r="MCI63" s="343"/>
      <c r="MCJ63" s="343"/>
      <c r="MCK63" s="343"/>
      <c r="MCL63" s="343"/>
      <c r="MCM63" s="343"/>
      <c r="MCN63" s="343"/>
      <c r="MCO63" s="343"/>
      <c r="MCP63" s="343"/>
      <c r="MCQ63" s="343"/>
      <c r="MCR63" s="343"/>
      <c r="MCS63" s="343"/>
      <c r="MCT63" s="343"/>
      <c r="MCU63" s="343"/>
      <c r="MCV63" s="343"/>
      <c r="MCW63" s="343"/>
      <c r="MCX63" s="343"/>
      <c r="MCY63" s="343"/>
      <c r="MCZ63" s="343"/>
      <c r="MDA63" s="343"/>
      <c r="MDB63" s="343"/>
      <c r="MDC63" s="343"/>
      <c r="MDD63" s="343"/>
      <c r="MDE63" s="343"/>
      <c r="MDF63" s="343"/>
      <c r="MDG63" s="343"/>
      <c r="MDH63" s="343"/>
      <c r="MDI63" s="343"/>
      <c r="MDJ63" s="343"/>
      <c r="MDK63" s="343"/>
      <c r="MDL63" s="343"/>
      <c r="MDM63" s="343"/>
      <c r="MDN63" s="343"/>
      <c r="MDO63" s="343"/>
      <c r="MDP63" s="343"/>
      <c r="MDQ63" s="343"/>
      <c r="MDR63" s="343"/>
      <c r="MDS63" s="343"/>
      <c r="MDT63" s="343"/>
      <c r="MDU63" s="343"/>
      <c r="MDV63" s="343"/>
      <c r="MDW63" s="343"/>
      <c r="MDX63" s="343"/>
      <c r="MDY63" s="343"/>
      <c r="MDZ63" s="343"/>
      <c r="MEA63" s="343"/>
      <c r="MEB63" s="343"/>
      <c r="MEC63" s="343"/>
      <c r="MED63" s="343"/>
      <c r="MEE63" s="343"/>
      <c r="MEF63" s="343"/>
      <c r="MEG63" s="343"/>
      <c r="MEH63" s="343"/>
      <c r="MEI63" s="343"/>
      <c r="MEJ63" s="343"/>
      <c r="MEK63" s="343"/>
      <c r="MEL63" s="343"/>
      <c r="MEM63" s="343"/>
      <c r="MEN63" s="343"/>
      <c r="MEO63" s="343"/>
      <c r="MEP63" s="343"/>
      <c r="MEQ63" s="343"/>
      <c r="MER63" s="343"/>
      <c r="MES63" s="343"/>
      <c r="MET63" s="343"/>
      <c r="MEU63" s="343"/>
      <c r="MEV63" s="343"/>
      <c r="MEW63" s="343"/>
      <c r="MEX63" s="343"/>
      <c r="MEY63" s="343"/>
      <c r="MEZ63" s="343"/>
      <c r="MFA63" s="343"/>
      <c r="MFB63" s="343"/>
      <c r="MFC63" s="343"/>
      <c r="MFD63" s="343"/>
      <c r="MFE63" s="343"/>
      <c r="MFF63" s="343"/>
      <c r="MFG63" s="343"/>
      <c r="MFH63" s="343"/>
      <c r="MFI63" s="343"/>
      <c r="MFJ63" s="343"/>
      <c r="MFK63" s="343"/>
      <c r="MFL63" s="343"/>
      <c r="MFM63" s="343"/>
      <c r="MFN63" s="343"/>
      <c r="MFO63" s="343"/>
      <c r="MFP63" s="343"/>
      <c r="MFQ63" s="343"/>
      <c r="MFR63" s="343"/>
      <c r="MFS63" s="343"/>
      <c r="MFT63" s="343"/>
      <c r="MFU63" s="343"/>
      <c r="MFV63" s="343"/>
      <c r="MFW63" s="343"/>
      <c r="MFX63" s="343"/>
      <c r="MFY63" s="343"/>
      <c r="MFZ63" s="343"/>
      <c r="MGA63" s="343"/>
      <c r="MGB63" s="343"/>
      <c r="MGC63" s="343"/>
      <c r="MGD63" s="343"/>
      <c r="MGE63" s="343"/>
      <c r="MGF63" s="343"/>
      <c r="MGG63" s="343"/>
      <c r="MGH63" s="343"/>
      <c r="MGI63" s="343"/>
      <c r="MGJ63" s="343"/>
      <c r="MGK63" s="343"/>
      <c r="MGL63" s="343"/>
      <c r="MGM63" s="343"/>
      <c r="MGN63" s="343"/>
      <c r="MGO63" s="343"/>
      <c r="MGP63" s="343"/>
      <c r="MGQ63" s="343"/>
      <c r="MGR63" s="343"/>
      <c r="MGS63" s="343"/>
      <c r="MGT63" s="343"/>
      <c r="MGU63" s="343"/>
      <c r="MGV63" s="343"/>
      <c r="MGW63" s="343"/>
      <c r="MGX63" s="343"/>
      <c r="MGY63" s="343"/>
      <c r="MGZ63" s="343"/>
      <c r="MHA63" s="343"/>
      <c r="MHB63" s="343"/>
      <c r="MHC63" s="343"/>
      <c r="MHD63" s="343"/>
      <c r="MHE63" s="343"/>
      <c r="MHF63" s="343"/>
      <c r="MHG63" s="343"/>
      <c r="MHH63" s="343"/>
      <c r="MHI63" s="343"/>
      <c r="MHJ63" s="343"/>
      <c r="MHK63" s="343"/>
      <c r="MHL63" s="343"/>
      <c r="MHM63" s="343"/>
      <c r="MHN63" s="343"/>
      <c r="MHO63" s="343"/>
      <c r="MHP63" s="343"/>
      <c r="MHQ63" s="343"/>
      <c r="MHR63" s="343"/>
      <c r="MHS63" s="343"/>
      <c r="MHT63" s="343"/>
      <c r="MHU63" s="343"/>
      <c r="MHV63" s="343"/>
      <c r="MHW63" s="343"/>
      <c r="MHX63" s="343"/>
      <c r="MHY63" s="343"/>
      <c r="MHZ63" s="343"/>
      <c r="MIA63" s="343"/>
      <c r="MIB63" s="343"/>
      <c r="MIC63" s="343"/>
      <c r="MID63" s="343"/>
      <c r="MIE63" s="343"/>
      <c r="MIF63" s="343"/>
      <c r="MIG63" s="343"/>
      <c r="MIH63" s="343"/>
      <c r="MII63" s="343"/>
      <c r="MIJ63" s="343"/>
      <c r="MIK63" s="343"/>
      <c r="MIL63" s="343"/>
      <c r="MIM63" s="343"/>
      <c r="MIN63" s="343"/>
      <c r="MIO63" s="343"/>
      <c r="MIP63" s="343"/>
      <c r="MIQ63" s="343"/>
      <c r="MIR63" s="343"/>
      <c r="MIS63" s="343"/>
      <c r="MIT63" s="343"/>
      <c r="MIU63" s="343"/>
      <c r="MIV63" s="343"/>
      <c r="MIW63" s="343"/>
      <c r="MIX63" s="343"/>
      <c r="MIY63" s="343"/>
      <c r="MIZ63" s="343"/>
      <c r="MJA63" s="343"/>
      <c r="MJB63" s="343"/>
      <c r="MJC63" s="343"/>
      <c r="MJD63" s="343"/>
      <c r="MJE63" s="343"/>
      <c r="MJF63" s="343"/>
      <c r="MJG63" s="343"/>
      <c r="MJH63" s="343"/>
      <c r="MJI63" s="343"/>
      <c r="MJJ63" s="343"/>
      <c r="MJK63" s="343"/>
      <c r="MJL63" s="343"/>
      <c r="MJM63" s="343"/>
      <c r="MJN63" s="343"/>
      <c r="MJO63" s="343"/>
      <c r="MJP63" s="343"/>
      <c r="MJQ63" s="343"/>
      <c r="MJR63" s="343"/>
      <c r="MJS63" s="343"/>
      <c r="MJT63" s="343"/>
      <c r="MJU63" s="343"/>
      <c r="MJV63" s="343"/>
      <c r="MJW63" s="343"/>
      <c r="MJX63" s="343"/>
      <c r="MJY63" s="343"/>
      <c r="MJZ63" s="343"/>
      <c r="MKA63" s="343"/>
      <c r="MKB63" s="343"/>
      <c r="MKC63" s="343"/>
      <c r="MKD63" s="343"/>
      <c r="MKE63" s="343"/>
      <c r="MKF63" s="343"/>
      <c r="MKG63" s="343"/>
      <c r="MKH63" s="343"/>
      <c r="MKI63" s="343"/>
      <c r="MKJ63" s="343"/>
      <c r="MKK63" s="343"/>
      <c r="MKL63" s="343"/>
      <c r="MKM63" s="343"/>
      <c r="MKN63" s="343"/>
      <c r="MKO63" s="343"/>
      <c r="MKP63" s="343"/>
      <c r="MKQ63" s="343"/>
      <c r="MKR63" s="343"/>
      <c r="MKS63" s="343"/>
      <c r="MKT63" s="343"/>
      <c r="MKU63" s="343"/>
      <c r="MKV63" s="343"/>
      <c r="MKW63" s="343"/>
      <c r="MKX63" s="343"/>
      <c r="MKY63" s="343"/>
      <c r="MKZ63" s="343"/>
      <c r="MLA63" s="343"/>
      <c r="MLB63" s="343"/>
      <c r="MLC63" s="343"/>
      <c r="MLD63" s="343"/>
      <c r="MLE63" s="343"/>
      <c r="MLF63" s="343"/>
      <c r="MLG63" s="343"/>
      <c r="MLH63" s="343"/>
      <c r="MLI63" s="343"/>
      <c r="MLJ63" s="343"/>
      <c r="MLK63" s="343"/>
      <c r="MLL63" s="343"/>
      <c r="MLM63" s="343"/>
      <c r="MLN63" s="343"/>
      <c r="MLO63" s="343"/>
      <c r="MLP63" s="343"/>
      <c r="MLQ63" s="343"/>
      <c r="MLR63" s="343"/>
      <c r="MLS63" s="343"/>
      <c r="MLT63" s="343"/>
      <c r="MLU63" s="343"/>
      <c r="MLV63" s="343"/>
      <c r="MLW63" s="343"/>
      <c r="MLX63" s="343"/>
      <c r="MLY63" s="343"/>
      <c r="MLZ63" s="343"/>
      <c r="MMA63" s="343"/>
      <c r="MMB63" s="343"/>
      <c r="MMC63" s="343"/>
      <c r="MMD63" s="343"/>
      <c r="MME63" s="343"/>
      <c r="MMF63" s="343"/>
      <c r="MMG63" s="343"/>
      <c r="MMH63" s="343"/>
      <c r="MMI63" s="343"/>
      <c r="MMJ63" s="343"/>
      <c r="MMK63" s="343"/>
      <c r="MML63" s="343"/>
      <c r="MMM63" s="343"/>
      <c r="MMN63" s="343"/>
      <c r="MMO63" s="343"/>
      <c r="MMP63" s="343"/>
      <c r="MMQ63" s="343"/>
      <c r="MMR63" s="343"/>
      <c r="MMS63" s="343"/>
      <c r="MMT63" s="343"/>
      <c r="MMU63" s="343"/>
      <c r="MMV63" s="343"/>
      <c r="MMW63" s="343"/>
      <c r="MMX63" s="343"/>
      <c r="MMY63" s="343"/>
      <c r="MMZ63" s="343"/>
      <c r="MNA63" s="343"/>
      <c r="MNB63" s="343"/>
      <c r="MNC63" s="343"/>
      <c r="MND63" s="343"/>
      <c r="MNE63" s="343"/>
      <c r="MNF63" s="343"/>
      <c r="MNG63" s="343"/>
      <c r="MNH63" s="343"/>
      <c r="MNI63" s="343"/>
      <c r="MNJ63" s="343"/>
      <c r="MNK63" s="343"/>
      <c r="MNL63" s="343"/>
      <c r="MNM63" s="343"/>
      <c r="MNN63" s="343"/>
      <c r="MNO63" s="343"/>
      <c r="MNP63" s="343"/>
      <c r="MNQ63" s="343"/>
      <c r="MNR63" s="343"/>
      <c r="MNS63" s="343"/>
      <c r="MNT63" s="343"/>
      <c r="MNU63" s="343"/>
      <c r="MNV63" s="343"/>
      <c r="MNW63" s="343"/>
      <c r="MNX63" s="343"/>
      <c r="MNY63" s="343"/>
      <c r="MNZ63" s="343"/>
      <c r="MOA63" s="343"/>
      <c r="MOB63" s="343"/>
      <c r="MOC63" s="343"/>
      <c r="MOD63" s="343"/>
      <c r="MOE63" s="343"/>
      <c r="MOF63" s="343"/>
      <c r="MOG63" s="343"/>
      <c r="MOH63" s="343"/>
      <c r="MOI63" s="343"/>
      <c r="MOJ63" s="343"/>
      <c r="MOK63" s="343"/>
      <c r="MOL63" s="343"/>
      <c r="MOM63" s="343"/>
      <c r="MON63" s="343"/>
      <c r="MOO63" s="343"/>
      <c r="MOP63" s="343"/>
      <c r="MOQ63" s="343"/>
      <c r="MOR63" s="343"/>
      <c r="MOS63" s="343"/>
      <c r="MOT63" s="343"/>
      <c r="MOU63" s="343"/>
      <c r="MOV63" s="343"/>
      <c r="MOW63" s="343"/>
      <c r="MOX63" s="343"/>
      <c r="MOY63" s="343"/>
      <c r="MOZ63" s="343"/>
      <c r="MPA63" s="343"/>
      <c r="MPB63" s="343"/>
      <c r="MPC63" s="343"/>
      <c r="MPD63" s="343"/>
      <c r="MPE63" s="343"/>
      <c r="MPF63" s="343"/>
      <c r="MPG63" s="343"/>
      <c r="MPH63" s="343"/>
      <c r="MPI63" s="343"/>
      <c r="MPJ63" s="343"/>
      <c r="MPK63" s="343"/>
      <c r="MPL63" s="343"/>
      <c r="MPM63" s="343"/>
      <c r="MPN63" s="343"/>
      <c r="MPO63" s="343"/>
      <c r="MPP63" s="343"/>
      <c r="MPQ63" s="343"/>
      <c r="MPR63" s="343"/>
      <c r="MPS63" s="343"/>
      <c r="MPT63" s="343"/>
      <c r="MPU63" s="343"/>
      <c r="MPV63" s="343"/>
      <c r="MPW63" s="343"/>
      <c r="MPX63" s="343"/>
      <c r="MPY63" s="343"/>
      <c r="MPZ63" s="343"/>
      <c r="MQA63" s="343"/>
      <c r="MQB63" s="343"/>
      <c r="MQC63" s="343"/>
      <c r="MQD63" s="343"/>
      <c r="MQE63" s="343"/>
      <c r="MQF63" s="343"/>
      <c r="MQG63" s="343"/>
      <c r="MQH63" s="343"/>
      <c r="MQI63" s="343"/>
      <c r="MQJ63" s="343"/>
      <c r="MQK63" s="343"/>
      <c r="MQL63" s="343"/>
      <c r="MQM63" s="343"/>
      <c r="MQN63" s="343"/>
      <c r="MQO63" s="343"/>
      <c r="MQP63" s="343"/>
      <c r="MQQ63" s="343"/>
      <c r="MQR63" s="343"/>
      <c r="MQS63" s="343"/>
      <c r="MQT63" s="343"/>
      <c r="MQU63" s="343"/>
      <c r="MQV63" s="343"/>
      <c r="MQW63" s="343"/>
      <c r="MQX63" s="343"/>
      <c r="MQY63" s="343"/>
      <c r="MQZ63" s="343"/>
      <c r="MRA63" s="343"/>
      <c r="MRB63" s="343"/>
      <c r="MRC63" s="343"/>
      <c r="MRD63" s="343"/>
      <c r="MRE63" s="343"/>
      <c r="MRF63" s="343"/>
      <c r="MRG63" s="343"/>
      <c r="MRH63" s="343"/>
      <c r="MRI63" s="343"/>
      <c r="MRJ63" s="343"/>
      <c r="MRK63" s="343"/>
      <c r="MRL63" s="343"/>
      <c r="MRM63" s="343"/>
      <c r="MRN63" s="343"/>
      <c r="MRO63" s="343"/>
      <c r="MRP63" s="343"/>
      <c r="MRQ63" s="343"/>
      <c r="MRR63" s="343"/>
      <c r="MRS63" s="343"/>
      <c r="MRT63" s="343"/>
      <c r="MRU63" s="343"/>
      <c r="MRV63" s="343"/>
      <c r="MRW63" s="343"/>
      <c r="MRX63" s="343"/>
      <c r="MRY63" s="343"/>
      <c r="MRZ63" s="343"/>
      <c r="MSA63" s="343"/>
      <c r="MSB63" s="343"/>
      <c r="MSC63" s="343"/>
      <c r="MSD63" s="343"/>
      <c r="MSE63" s="343"/>
      <c r="MSF63" s="343"/>
      <c r="MSG63" s="343"/>
      <c r="MSH63" s="343"/>
      <c r="MSI63" s="343"/>
      <c r="MSJ63" s="343"/>
      <c r="MSK63" s="343"/>
      <c r="MSL63" s="343"/>
      <c r="MSM63" s="343"/>
      <c r="MSN63" s="343"/>
      <c r="MSO63" s="343"/>
      <c r="MSP63" s="343"/>
      <c r="MSQ63" s="343"/>
      <c r="MSR63" s="343"/>
      <c r="MSS63" s="343"/>
      <c r="MST63" s="343"/>
      <c r="MSU63" s="343"/>
      <c r="MSV63" s="343"/>
      <c r="MSW63" s="343"/>
      <c r="MSX63" s="343"/>
      <c r="MSY63" s="343"/>
      <c r="MSZ63" s="343"/>
      <c r="MTA63" s="343"/>
      <c r="MTB63" s="343"/>
      <c r="MTC63" s="343"/>
      <c r="MTD63" s="343"/>
      <c r="MTE63" s="343"/>
      <c r="MTF63" s="343"/>
      <c r="MTG63" s="343"/>
      <c r="MTH63" s="343"/>
      <c r="MTI63" s="343"/>
      <c r="MTJ63" s="343"/>
      <c r="MTK63" s="343"/>
      <c r="MTL63" s="343"/>
      <c r="MTM63" s="343"/>
      <c r="MTN63" s="343"/>
      <c r="MTO63" s="343"/>
      <c r="MTP63" s="343"/>
      <c r="MTQ63" s="343"/>
      <c r="MTR63" s="343"/>
      <c r="MTS63" s="343"/>
      <c r="MTT63" s="343"/>
      <c r="MTU63" s="343"/>
      <c r="MTV63" s="343"/>
      <c r="MTW63" s="343"/>
      <c r="MTX63" s="343"/>
      <c r="MTY63" s="343"/>
      <c r="MTZ63" s="343"/>
      <c r="MUA63" s="343"/>
      <c r="MUB63" s="343"/>
      <c r="MUC63" s="343"/>
      <c r="MUD63" s="343"/>
      <c r="MUE63" s="343"/>
      <c r="MUF63" s="343"/>
      <c r="MUG63" s="343"/>
      <c r="MUH63" s="343"/>
      <c r="MUI63" s="343"/>
      <c r="MUJ63" s="343"/>
      <c r="MUK63" s="343"/>
      <c r="MUL63" s="343"/>
      <c r="MUM63" s="343"/>
      <c r="MUN63" s="343"/>
      <c r="MUO63" s="343"/>
      <c r="MUP63" s="343"/>
      <c r="MUQ63" s="343"/>
      <c r="MUR63" s="343"/>
      <c r="MUS63" s="343"/>
      <c r="MUT63" s="343"/>
      <c r="MUU63" s="343"/>
      <c r="MUV63" s="343"/>
      <c r="MUW63" s="343"/>
      <c r="MUX63" s="343"/>
      <c r="MUY63" s="343"/>
      <c r="MUZ63" s="343"/>
      <c r="MVA63" s="343"/>
      <c r="MVB63" s="343"/>
      <c r="MVC63" s="343"/>
      <c r="MVD63" s="343"/>
      <c r="MVE63" s="343"/>
      <c r="MVF63" s="343"/>
      <c r="MVG63" s="343"/>
      <c r="MVH63" s="343"/>
      <c r="MVI63" s="343"/>
      <c r="MVJ63" s="343"/>
      <c r="MVK63" s="343"/>
      <c r="MVL63" s="343"/>
      <c r="MVM63" s="343"/>
      <c r="MVN63" s="343"/>
      <c r="MVO63" s="343"/>
      <c r="MVP63" s="343"/>
      <c r="MVQ63" s="343"/>
      <c r="MVR63" s="343"/>
      <c r="MVS63" s="343"/>
      <c r="MVT63" s="343"/>
      <c r="MVU63" s="343"/>
      <c r="MVV63" s="343"/>
      <c r="MVW63" s="343"/>
      <c r="MVX63" s="343"/>
      <c r="MVY63" s="343"/>
      <c r="MVZ63" s="343"/>
      <c r="MWA63" s="343"/>
      <c r="MWB63" s="343"/>
      <c r="MWC63" s="343"/>
      <c r="MWD63" s="343"/>
      <c r="MWE63" s="343"/>
      <c r="MWF63" s="343"/>
      <c r="MWG63" s="343"/>
      <c r="MWH63" s="343"/>
      <c r="MWI63" s="343"/>
      <c r="MWJ63" s="343"/>
      <c r="MWK63" s="343"/>
      <c r="MWL63" s="343"/>
      <c r="MWM63" s="343"/>
      <c r="MWN63" s="343"/>
      <c r="MWO63" s="343"/>
      <c r="MWP63" s="343"/>
      <c r="MWQ63" s="343"/>
      <c r="MWR63" s="343"/>
      <c r="MWS63" s="343"/>
      <c r="MWT63" s="343"/>
      <c r="MWU63" s="343"/>
      <c r="MWV63" s="343"/>
      <c r="MWW63" s="343"/>
      <c r="MWX63" s="343"/>
      <c r="MWY63" s="343"/>
      <c r="MWZ63" s="343"/>
      <c r="MXA63" s="343"/>
      <c r="MXB63" s="343"/>
      <c r="MXC63" s="343"/>
      <c r="MXD63" s="343"/>
      <c r="MXE63" s="343"/>
      <c r="MXF63" s="343"/>
      <c r="MXG63" s="343"/>
      <c r="MXH63" s="343"/>
      <c r="MXI63" s="343"/>
      <c r="MXJ63" s="343"/>
      <c r="MXK63" s="343"/>
      <c r="MXL63" s="343"/>
      <c r="MXM63" s="343"/>
      <c r="MXN63" s="343"/>
      <c r="MXO63" s="343"/>
      <c r="MXP63" s="343"/>
      <c r="MXQ63" s="343"/>
      <c r="MXR63" s="343"/>
      <c r="MXS63" s="343"/>
      <c r="MXT63" s="343"/>
      <c r="MXU63" s="343"/>
      <c r="MXV63" s="343"/>
      <c r="MXW63" s="343"/>
      <c r="MXX63" s="343"/>
      <c r="MXY63" s="343"/>
      <c r="MXZ63" s="343"/>
      <c r="MYA63" s="343"/>
      <c r="MYB63" s="343"/>
      <c r="MYC63" s="343"/>
      <c r="MYD63" s="343"/>
      <c r="MYE63" s="343"/>
      <c r="MYF63" s="343"/>
      <c r="MYG63" s="343"/>
      <c r="MYH63" s="343"/>
      <c r="MYI63" s="343"/>
      <c r="MYJ63" s="343"/>
      <c r="MYK63" s="343"/>
      <c r="MYL63" s="343"/>
      <c r="MYM63" s="343"/>
      <c r="MYN63" s="343"/>
      <c r="MYO63" s="343"/>
      <c r="MYP63" s="343"/>
      <c r="MYQ63" s="343"/>
      <c r="MYR63" s="343"/>
      <c r="MYS63" s="343"/>
      <c r="MYT63" s="343"/>
      <c r="MYU63" s="343"/>
      <c r="MYV63" s="343"/>
      <c r="MYW63" s="343"/>
      <c r="MYX63" s="343"/>
      <c r="MYY63" s="343"/>
      <c r="MYZ63" s="343"/>
      <c r="MZA63" s="343"/>
      <c r="MZB63" s="343"/>
      <c r="MZC63" s="343"/>
      <c r="MZD63" s="343"/>
      <c r="MZE63" s="343"/>
      <c r="MZF63" s="343"/>
      <c r="MZG63" s="343"/>
      <c r="MZH63" s="343"/>
      <c r="MZI63" s="343"/>
      <c r="MZJ63" s="343"/>
      <c r="MZK63" s="343"/>
      <c r="MZL63" s="343"/>
      <c r="MZM63" s="343"/>
      <c r="MZN63" s="343"/>
      <c r="MZO63" s="343"/>
      <c r="MZP63" s="343"/>
      <c r="MZQ63" s="343"/>
      <c r="MZR63" s="343"/>
      <c r="MZS63" s="343"/>
      <c r="MZT63" s="343"/>
      <c r="MZU63" s="343"/>
      <c r="MZV63" s="343"/>
      <c r="MZW63" s="343"/>
      <c r="MZX63" s="343"/>
      <c r="MZY63" s="343"/>
      <c r="MZZ63" s="343"/>
      <c r="NAA63" s="343"/>
      <c r="NAB63" s="343"/>
      <c r="NAC63" s="343"/>
      <c r="NAD63" s="343"/>
      <c r="NAE63" s="343"/>
      <c r="NAF63" s="343"/>
      <c r="NAG63" s="343"/>
      <c r="NAH63" s="343"/>
      <c r="NAI63" s="343"/>
      <c r="NAJ63" s="343"/>
      <c r="NAK63" s="343"/>
      <c r="NAL63" s="343"/>
      <c r="NAM63" s="343"/>
      <c r="NAN63" s="343"/>
      <c r="NAO63" s="343"/>
      <c r="NAP63" s="343"/>
      <c r="NAQ63" s="343"/>
      <c r="NAR63" s="343"/>
      <c r="NAS63" s="343"/>
      <c r="NAT63" s="343"/>
      <c r="NAU63" s="343"/>
      <c r="NAV63" s="343"/>
      <c r="NAW63" s="343"/>
      <c r="NAX63" s="343"/>
      <c r="NAY63" s="343"/>
      <c r="NAZ63" s="343"/>
      <c r="NBA63" s="343"/>
      <c r="NBB63" s="343"/>
      <c r="NBC63" s="343"/>
      <c r="NBD63" s="343"/>
      <c r="NBE63" s="343"/>
      <c r="NBF63" s="343"/>
      <c r="NBG63" s="343"/>
      <c r="NBH63" s="343"/>
      <c r="NBI63" s="343"/>
      <c r="NBJ63" s="343"/>
      <c r="NBK63" s="343"/>
      <c r="NBL63" s="343"/>
      <c r="NBM63" s="343"/>
      <c r="NBN63" s="343"/>
      <c r="NBO63" s="343"/>
      <c r="NBP63" s="343"/>
      <c r="NBQ63" s="343"/>
      <c r="NBR63" s="343"/>
      <c r="NBS63" s="343"/>
      <c r="NBT63" s="343"/>
      <c r="NBU63" s="343"/>
      <c r="NBV63" s="343"/>
      <c r="NBW63" s="343"/>
      <c r="NBX63" s="343"/>
      <c r="NBY63" s="343"/>
      <c r="NBZ63" s="343"/>
      <c r="NCA63" s="343"/>
      <c r="NCB63" s="343"/>
      <c r="NCC63" s="343"/>
      <c r="NCD63" s="343"/>
      <c r="NCE63" s="343"/>
      <c r="NCF63" s="343"/>
      <c r="NCG63" s="343"/>
      <c r="NCH63" s="343"/>
      <c r="NCI63" s="343"/>
      <c r="NCJ63" s="343"/>
      <c r="NCK63" s="343"/>
      <c r="NCL63" s="343"/>
      <c r="NCM63" s="343"/>
      <c r="NCN63" s="343"/>
      <c r="NCO63" s="343"/>
      <c r="NCP63" s="343"/>
      <c r="NCQ63" s="343"/>
      <c r="NCR63" s="343"/>
      <c r="NCS63" s="343"/>
      <c r="NCT63" s="343"/>
      <c r="NCU63" s="343"/>
      <c r="NCV63" s="343"/>
      <c r="NCW63" s="343"/>
      <c r="NCX63" s="343"/>
      <c r="NCY63" s="343"/>
      <c r="NCZ63" s="343"/>
      <c r="NDA63" s="343"/>
      <c r="NDB63" s="343"/>
      <c r="NDC63" s="343"/>
      <c r="NDD63" s="343"/>
      <c r="NDE63" s="343"/>
      <c r="NDF63" s="343"/>
      <c r="NDG63" s="343"/>
      <c r="NDH63" s="343"/>
      <c r="NDI63" s="343"/>
      <c r="NDJ63" s="343"/>
      <c r="NDK63" s="343"/>
      <c r="NDL63" s="343"/>
      <c r="NDM63" s="343"/>
      <c r="NDN63" s="343"/>
      <c r="NDO63" s="343"/>
      <c r="NDP63" s="343"/>
      <c r="NDQ63" s="343"/>
      <c r="NDR63" s="343"/>
      <c r="NDS63" s="343"/>
      <c r="NDT63" s="343"/>
      <c r="NDU63" s="343"/>
      <c r="NDV63" s="343"/>
      <c r="NDW63" s="343"/>
      <c r="NDX63" s="343"/>
      <c r="NDY63" s="343"/>
      <c r="NDZ63" s="343"/>
      <c r="NEA63" s="343"/>
      <c r="NEB63" s="343"/>
      <c r="NEC63" s="343"/>
      <c r="NED63" s="343"/>
      <c r="NEE63" s="343"/>
      <c r="NEF63" s="343"/>
      <c r="NEG63" s="343"/>
      <c r="NEH63" s="343"/>
      <c r="NEI63" s="343"/>
      <c r="NEJ63" s="343"/>
      <c r="NEK63" s="343"/>
      <c r="NEL63" s="343"/>
      <c r="NEM63" s="343"/>
      <c r="NEN63" s="343"/>
      <c r="NEO63" s="343"/>
      <c r="NEP63" s="343"/>
      <c r="NEQ63" s="343"/>
      <c r="NER63" s="343"/>
      <c r="NES63" s="343"/>
      <c r="NET63" s="343"/>
      <c r="NEU63" s="343"/>
      <c r="NEV63" s="343"/>
      <c r="NEW63" s="343"/>
      <c r="NEX63" s="343"/>
      <c r="NEY63" s="343"/>
      <c r="NEZ63" s="343"/>
      <c r="NFA63" s="343"/>
      <c r="NFB63" s="343"/>
      <c r="NFC63" s="343"/>
      <c r="NFD63" s="343"/>
      <c r="NFE63" s="343"/>
      <c r="NFF63" s="343"/>
      <c r="NFG63" s="343"/>
      <c r="NFH63" s="343"/>
      <c r="NFI63" s="343"/>
      <c r="NFJ63" s="343"/>
      <c r="NFK63" s="343"/>
      <c r="NFL63" s="343"/>
      <c r="NFM63" s="343"/>
      <c r="NFN63" s="343"/>
      <c r="NFO63" s="343"/>
      <c r="NFP63" s="343"/>
      <c r="NFQ63" s="343"/>
      <c r="NFR63" s="343"/>
      <c r="NFS63" s="343"/>
      <c r="NFT63" s="343"/>
      <c r="NFU63" s="343"/>
      <c r="NFV63" s="343"/>
      <c r="NFW63" s="343"/>
      <c r="NFX63" s="343"/>
      <c r="NFY63" s="343"/>
      <c r="NFZ63" s="343"/>
      <c r="NGA63" s="343"/>
      <c r="NGB63" s="343"/>
      <c r="NGC63" s="343"/>
      <c r="NGD63" s="343"/>
      <c r="NGE63" s="343"/>
      <c r="NGF63" s="343"/>
      <c r="NGG63" s="343"/>
      <c r="NGH63" s="343"/>
      <c r="NGI63" s="343"/>
      <c r="NGJ63" s="343"/>
      <c r="NGK63" s="343"/>
      <c r="NGL63" s="343"/>
      <c r="NGM63" s="343"/>
      <c r="NGN63" s="343"/>
      <c r="NGO63" s="343"/>
      <c r="NGP63" s="343"/>
      <c r="NGQ63" s="343"/>
      <c r="NGR63" s="343"/>
      <c r="NGS63" s="343"/>
      <c r="NGT63" s="343"/>
      <c r="NGU63" s="343"/>
      <c r="NGV63" s="343"/>
      <c r="NGW63" s="343"/>
      <c r="NGX63" s="343"/>
      <c r="NGY63" s="343"/>
      <c r="NGZ63" s="343"/>
      <c r="NHA63" s="343"/>
      <c r="NHB63" s="343"/>
      <c r="NHC63" s="343"/>
      <c r="NHD63" s="343"/>
      <c r="NHE63" s="343"/>
      <c r="NHF63" s="343"/>
      <c r="NHG63" s="343"/>
      <c r="NHH63" s="343"/>
      <c r="NHI63" s="343"/>
      <c r="NHJ63" s="343"/>
      <c r="NHK63" s="343"/>
      <c r="NHL63" s="343"/>
      <c r="NHM63" s="343"/>
      <c r="NHN63" s="343"/>
      <c r="NHO63" s="343"/>
      <c r="NHP63" s="343"/>
      <c r="NHQ63" s="343"/>
      <c r="NHR63" s="343"/>
      <c r="NHS63" s="343"/>
      <c r="NHT63" s="343"/>
      <c r="NHU63" s="343"/>
      <c r="NHV63" s="343"/>
      <c r="NHW63" s="343"/>
      <c r="NHX63" s="343"/>
      <c r="NHY63" s="343"/>
      <c r="NHZ63" s="343"/>
      <c r="NIA63" s="343"/>
      <c r="NIB63" s="343"/>
      <c r="NIC63" s="343"/>
      <c r="NID63" s="343"/>
      <c r="NIE63" s="343"/>
      <c r="NIF63" s="343"/>
      <c r="NIG63" s="343"/>
      <c r="NIH63" s="343"/>
      <c r="NII63" s="343"/>
      <c r="NIJ63" s="343"/>
      <c r="NIK63" s="343"/>
      <c r="NIL63" s="343"/>
      <c r="NIM63" s="343"/>
      <c r="NIN63" s="343"/>
      <c r="NIO63" s="343"/>
      <c r="NIP63" s="343"/>
      <c r="NIQ63" s="343"/>
      <c r="NIR63" s="343"/>
      <c r="NIS63" s="343"/>
      <c r="NIT63" s="343"/>
      <c r="NIU63" s="343"/>
      <c r="NIV63" s="343"/>
      <c r="NIW63" s="343"/>
      <c r="NIX63" s="343"/>
      <c r="NIY63" s="343"/>
      <c r="NIZ63" s="343"/>
      <c r="NJA63" s="343"/>
      <c r="NJB63" s="343"/>
      <c r="NJC63" s="343"/>
      <c r="NJD63" s="343"/>
      <c r="NJE63" s="343"/>
      <c r="NJF63" s="343"/>
      <c r="NJG63" s="343"/>
      <c r="NJH63" s="343"/>
      <c r="NJI63" s="343"/>
      <c r="NJJ63" s="343"/>
      <c r="NJK63" s="343"/>
      <c r="NJL63" s="343"/>
      <c r="NJM63" s="343"/>
      <c r="NJN63" s="343"/>
      <c r="NJO63" s="343"/>
      <c r="NJP63" s="343"/>
      <c r="NJQ63" s="343"/>
      <c r="NJR63" s="343"/>
      <c r="NJS63" s="343"/>
      <c r="NJT63" s="343"/>
      <c r="NJU63" s="343"/>
      <c r="NJV63" s="343"/>
      <c r="NJW63" s="343"/>
      <c r="NJX63" s="343"/>
      <c r="NJY63" s="343"/>
      <c r="NJZ63" s="343"/>
      <c r="NKA63" s="343"/>
      <c r="NKB63" s="343"/>
      <c r="NKC63" s="343"/>
      <c r="NKD63" s="343"/>
      <c r="NKE63" s="343"/>
      <c r="NKF63" s="343"/>
      <c r="NKG63" s="343"/>
      <c r="NKH63" s="343"/>
      <c r="NKI63" s="343"/>
      <c r="NKJ63" s="343"/>
      <c r="NKK63" s="343"/>
      <c r="NKL63" s="343"/>
      <c r="NKM63" s="343"/>
      <c r="NKN63" s="343"/>
      <c r="NKO63" s="343"/>
      <c r="NKP63" s="343"/>
      <c r="NKQ63" s="343"/>
      <c r="NKR63" s="343"/>
      <c r="NKS63" s="343"/>
      <c r="NKT63" s="343"/>
      <c r="NKU63" s="343"/>
      <c r="NKV63" s="343"/>
      <c r="NKW63" s="343"/>
      <c r="NKX63" s="343"/>
      <c r="NKY63" s="343"/>
      <c r="NKZ63" s="343"/>
      <c r="NLA63" s="343"/>
      <c r="NLB63" s="343"/>
      <c r="NLC63" s="343"/>
      <c r="NLD63" s="343"/>
      <c r="NLE63" s="343"/>
      <c r="NLF63" s="343"/>
      <c r="NLG63" s="343"/>
      <c r="NLH63" s="343"/>
      <c r="NLI63" s="343"/>
      <c r="NLJ63" s="343"/>
      <c r="NLK63" s="343"/>
      <c r="NLL63" s="343"/>
      <c r="NLM63" s="343"/>
      <c r="NLN63" s="343"/>
      <c r="NLO63" s="343"/>
      <c r="NLP63" s="343"/>
      <c r="NLQ63" s="343"/>
      <c r="NLR63" s="343"/>
      <c r="NLS63" s="343"/>
      <c r="NLT63" s="343"/>
      <c r="NLU63" s="343"/>
      <c r="NLV63" s="343"/>
      <c r="NLW63" s="343"/>
      <c r="NLX63" s="343"/>
      <c r="NLY63" s="343"/>
      <c r="NLZ63" s="343"/>
      <c r="NMA63" s="343"/>
      <c r="NMB63" s="343"/>
      <c r="NMC63" s="343"/>
      <c r="NMD63" s="343"/>
      <c r="NME63" s="343"/>
      <c r="NMF63" s="343"/>
      <c r="NMG63" s="343"/>
      <c r="NMH63" s="343"/>
      <c r="NMI63" s="343"/>
      <c r="NMJ63" s="343"/>
      <c r="NMK63" s="343"/>
      <c r="NML63" s="343"/>
      <c r="NMM63" s="343"/>
      <c r="NMN63" s="343"/>
      <c r="NMO63" s="343"/>
      <c r="NMP63" s="343"/>
      <c r="NMQ63" s="343"/>
      <c r="NMR63" s="343"/>
      <c r="NMS63" s="343"/>
      <c r="NMT63" s="343"/>
      <c r="NMU63" s="343"/>
      <c r="NMV63" s="343"/>
      <c r="NMW63" s="343"/>
      <c r="NMX63" s="343"/>
      <c r="NMY63" s="343"/>
      <c r="NMZ63" s="343"/>
      <c r="NNA63" s="343"/>
      <c r="NNB63" s="343"/>
      <c r="NNC63" s="343"/>
      <c r="NND63" s="343"/>
      <c r="NNE63" s="343"/>
      <c r="NNF63" s="343"/>
      <c r="NNG63" s="343"/>
      <c r="NNH63" s="343"/>
      <c r="NNI63" s="343"/>
      <c r="NNJ63" s="343"/>
      <c r="NNK63" s="343"/>
      <c r="NNL63" s="343"/>
      <c r="NNM63" s="343"/>
      <c r="NNN63" s="343"/>
      <c r="NNO63" s="343"/>
      <c r="NNP63" s="343"/>
      <c r="NNQ63" s="343"/>
      <c r="NNR63" s="343"/>
      <c r="NNS63" s="343"/>
      <c r="NNT63" s="343"/>
      <c r="NNU63" s="343"/>
      <c r="NNV63" s="343"/>
      <c r="NNW63" s="343"/>
      <c r="NNX63" s="343"/>
      <c r="NNY63" s="343"/>
      <c r="NNZ63" s="343"/>
      <c r="NOA63" s="343"/>
      <c r="NOB63" s="343"/>
      <c r="NOC63" s="343"/>
      <c r="NOD63" s="343"/>
      <c r="NOE63" s="343"/>
      <c r="NOF63" s="343"/>
      <c r="NOG63" s="343"/>
      <c r="NOH63" s="343"/>
      <c r="NOI63" s="343"/>
      <c r="NOJ63" s="343"/>
      <c r="NOK63" s="343"/>
      <c r="NOL63" s="343"/>
      <c r="NOM63" s="343"/>
      <c r="NON63" s="343"/>
      <c r="NOO63" s="343"/>
      <c r="NOP63" s="343"/>
      <c r="NOQ63" s="343"/>
      <c r="NOR63" s="343"/>
      <c r="NOS63" s="343"/>
      <c r="NOT63" s="343"/>
      <c r="NOU63" s="343"/>
      <c r="NOV63" s="343"/>
      <c r="NOW63" s="343"/>
      <c r="NOX63" s="343"/>
      <c r="NOY63" s="343"/>
      <c r="NOZ63" s="343"/>
      <c r="NPA63" s="343"/>
      <c r="NPB63" s="343"/>
      <c r="NPC63" s="343"/>
      <c r="NPD63" s="343"/>
      <c r="NPE63" s="343"/>
      <c r="NPF63" s="343"/>
      <c r="NPG63" s="343"/>
      <c r="NPH63" s="343"/>
      <c r="NPI63" s="343"/>
      <c r="NPJ63" s="343"/>
      <c r="NPK63" s="343"/>
      <c r="NPL63" s="343"/>
      <c r="NPM63" s="343"/>
      <c r="NPN63" s="343"/>
      <c r="NPO63" s="343"/>
      <c r="NPP63" s="343"/>
      <c r="NPQ63" s="343"/>
      <c r="NPR63" s="343"/>
      <c r="NPS63" s="343"/>
      <c r="NPT63" s="343"/>
      <c r="NPU63" s="343"/>
      <c r="NPV63" s="343"/>
      <c r="NPW63" s="343"/>
      <c r="NPX63" s="343"/>
      <c r="NPY63" s="343"/>
      <c r="NPZ63" s="343"/>
      <c r="NQA63" s="343"/>
      <c r="NQB63" s="343"/>
      <c r="NQC63" s="343"/>
      <c r="NQD63" s="343"/>
      <c r="NQE63" s="343"/>
      <c r="NQF63" s="343"/>
      <c r="NQG63" s="343"/>
      <c r="NQH63" s="343"/>
      <c r="NQI63" s="343"/>
      <c r="NQJ63" s="343"/>
      <c r="NQK63" s="343"/>
      <c r="NQL63" s="343"/>
      <c r="NQM63" s="343"/>
      <c r="NQN63" s="343"/>
      <c r="NQO63" s="343"/>
      <c r="NQP63" s="343"/>
      <c r="NQQ63" s="343"/>
      <c r="NQR63" s="343"/>
      <c r="NQS63" s="343"/>
      <c r="NQT63" s="343"/>
      <c r="NQU63" s="343"/>
      <c r="NQV63" s="343"/>
      <c r="NQW63" s="343"/>
      <c r="NQX63" s="343"/>
      <c r="NQY63" s="343"/>
      <c r="NQZ63" s="343"/>
      <c r="NRA63" s="343"/>
      <c r="NRB63" s="343"/>
      <c r="NRC63" s="343"/>
      <c r="NRD63" s="343"/>
      <c r="NRE63" s="343"/>
      <c r="NRF63" s="343"/>
      <c r="NRG63" s="343"/>
      <c r="NRH63" s="343"/>
      <c r="NRI63" s="343"/>
      <c r="NRJ63" s="343"/>
      <c r="NRK63" s="343"/>
      <c r="NRL63" s="343"/>
      <c r="NRM63" s="343"/>
      <c r="NRN63" s="343"/>
      <c r="NRO63" s="343"/>
      <c r="NRP63" s="343"/>
      <c r="NRQ63" s="343"/>
      <c r="NRR63" s="343"/>
      <c r="NRS63" s="343"/>
      <c r="NRT63" s="343"/>
      <c r="NRU63" s="343"/>
      <c r="NRV63" s="343"/>
      <c r="NRW63" s="343"/>
      <c r="NRX63" s="343"/>
      <c r="NRY63" s="343"/>
      <c r="NRZ63" s="343"/>
      <c r="NSA63" s="343"/>
      <c r="NSB63" s="343"/>
      <c r="NSC63" s="343"/>
      <c r="NSD63" s="343"/>
      <c r="NSE63" s="343"/>
      <c r="NSF63" s="343"/>
      <c r="NSG63" s="343"/>
      <c r="NSH63" s="343"/>
      <c r="NSI63" s="343"/>
      <c r="NSJ63" s="343"/>
      <c r="NSK63" s="343"/>
      <c r="NSL63" s="343"/>
      <c r="NSM63" s="343"/>
      <c r="NSN63" s="343"/>
      <c r="NSO63" s="343"/>
      <c r="NSP63" s="343"/>
      <c r="NSQ63" s="343"/>
      <c r="NSR63" s="343"/>
      <c r="NSS63" s="343"/>
      <c r="NST63" s="343"/>
      <c r="NSU63" s="343"/>
      <c r="NSV63" s="343"/>
      <c r="NSW63" s="343"/>
      <c r="NSX63" s="343"/>
      <c r="NSY63" s="343"/>
      <c r="NSZ63" s="343"/>
      <c r="NTA63" s="343"/>
      <c r="NTB63" s="343"/>
      <c r="NTC63" s="343"/>
      <c r="NTD63" s="343"/>
      <c r="NTE63" s="343"/>
      <c r="NTF63" s="343"/>
      <c r="NTG63" s="343"/>
      <c r="NTH63" s="343"/>
      <c r="NTI63" s="343"/>
      <c r="NTJ63" s="343"/>
      <c r="NTK63" s="343"/>
      <c r="NTL63" s="343"/>
      <c r="NTM63" s="343"/>
      <c r="NTN63" s="343"/>
      <c r="NTO63" s="343"/>
      <c r="NTP63" s="343"/>
      <c r="NTQ63" s="343"/>
      <c r="NTR63" s="343"/>
      <c r="NTS63" s="343"/>
      <c r="NTT63" s="343"/>
      <c r="NTU63" s="343"/>
      <c r="NTV63" s="343"/>
      <c r="NTW63" s="343"/>
      <c r="NTX63" s="343"/>
      <c r="NTY63" s="343"/>
      <c r="NTZ63" s="343"/>
      <c r="NUA63" s="343"/>
      <c r="NUB63" s="343"/>
      <c r="NUC63" s="343"/>
      <c r="NUD63" s="343"/>
      <c r="NUE63" s="343"/>
      <c r="NUF63" s="343"/>
      <c r="NUG63" s="343"/>
      <c r="NUH63" s="343"/>
      <c r="NUI63" s="343"/>
      <c r="NUJ63" s="343"/>
      <c r="NUK63" s="343"/>
      <c r="NUL63" s="343"/>
      <c r="NUM63" s="343"/>
      <c r="NUN63" s="343"/>
      <c r="NUO63" s="343"/>
      <c r="NUP63" s="343"/>
      <c r="NUQ63" s="343"/>
      <c r="NUR63" s="343"/>
      <c r="NUS63" s="343"/>
      <c r="NUT63" s="343"/>
      <c r="NUU63" s="343"/>
      <c r="NUV63" s="343"/>
      <c r="NUW63" s="343"/>
      <c r="NUX63" s="343"/>
      <c r="NUY63" s="343"/>
      <c r="NUZ63" s="343"/>
      <c r="NVA63" s="343"/>
      <c r="NVB63" s="343"/>
      <c r="NVC63" s="343"/>
      <c r="NVD63" s="343"/>
      <c r="NVE63" s="343"/>
      <c r="NVF63" s="343"/>
      <c r="NVG63" s="343"/>
      <c r="NVH63" s="343"/>
      <c r="NVI63" s="343"/>
      <c r="NVJ63" s="343"/>
      <c r="NVK63" s="343"/>
      <c r="NVL63" s="343"/>
      <c r="NVM63" s="343"/>
      <c r="NVN63" s="343"/>
      <c r="NVO63" s="343"/>
      <c r="NVP63" s="343"/>
      <c r="NVQ63" s="343"/>
      <c r="NVR63" s="343"/>
      <c r="NVS63" s="343"/>
      <c r="NVT63" s="343"/>
      <c r="NVU63" s="343"/>
      <c r="NVV63" s="343"/>
      <c r="NVW63" s="343"/>
      <c r="NVX63" s="343"/>
      <c r="NVY63" s="343"/>
      <c r="NVZ63" s="343"/>
      <c r="NWA63" s="343"/>
      <c r="NWB63" s="343"/>
      <c r="NWC63" s="343"/>
      <c r="NWD63" s="343"/>
      <c r="NWE63" s="343"/>
      <c r="NWF63" s="343"/>
      <c r="NWG63" s="343"/>
      <c r="NWH63" s="343"/>
      <c r="NWI63" s="343"/>
      <c r="NWJ63" s="343"/>
      <c r="NWK63" s="343"/>
      <c r="NWL63" s="343"/>
      <c r="NWM63" s="343"/>
      <c r="NWN63" s="343"/>
      <c r="NWO63" s="343"/>
      <c r="NWP63" s="343"/>
      <c r="NWQ63" s="343"/>
      <c r="NWR63" s="343"/>
      <c r="NWS63" s="343"/>
      <c r="NWT63" s="343"/>
      <c r="NWU63" s="343"/>
      <c r="NWV63" s="343"/>
      <c r="NWW63" s="343"/>
      <c r="NWX63" s="343"/>
      <c r="NWY63" s="343"/>
      <c r="NWZ63" s="343"/>
      <c r="NXA63" s="343"/>
      <c r="NXB63" s="343"/>
      <c r="NXC63" s="343"/>
      <c r="NXD63" s="343"/>
      <c r="NXE63" s="343"/>
      <c r="NXF63" s="343"/>
      <c r="NXG63" s="343"/>
      <c r="NXH63" s="343"/>
      <c r="NXI63" s="343"/>
      <c r="NXJ63" s="343"/>
      <c r="NXK63" s="343"/>
      <c r="NXL63" s="343"/>
      <c r="NXM63" s="343"/>
      <c r="NXN63" s="343"/>
      <c r="NXO63" s="343"/>
      <c r="NXP63" s="343"/>
      <c r="NXQ63" s="343"/>
      <c r="NXR63" s="343"/>
      <c r="NXS63" s="343"/>
      <c r="NXT63" s="343"/>
      <c r="NXU63" s="343"/>
      <c r="NXV63" s="343"/>
      <c r="NXW63" s="343"/>
      <c r="NXX63" s="343"/>
      <c r="NXY63" s="343"/>
      <c r="NXZ63" s="343"/>
      <c r="NYA63" s="343"/>
      <c r="NYB63" s="343"/>
      <c r="NYC63" s="343"/>
      <c r="NYD63" s="343"/>
      <c r="NYE63" s="343"/>
      <c r="NYF63" s="343"/>
      <c r="NYG63" s="343"/>
      <c r="NYH63" s="343"/>
      <c r="NYI63" s="343"/>
      <c r="NYJ63" s="343"/>
      <c r="NYK63" s="343"/>
      <c r="NYL63" s="343"/>
      <c r="NYM63" s="343"/>
      <c r="NYN63" s="343"/>
      <c r="NYO63" s="343"/>
      <c r="NYP63" s="343"/>
      <c r="NYQ63" s="343"/>
      <c r="NYR63" s="343"/>
      <c r="NYS63" s="343"/>
      <c r="NYT63" s="343"/>
      <c r="NYU63" s="343"/>
      <c r="NYV63" s="343"/>
      <c r="NYW63" s="343"/>
      <c r="NYX63" s="343"/>
      <c r="NYY63" s="343"/>
      <c r="NYZ63" s="343"/>
      <c r="NZA63" s="343"/>
      <c r="NZB63" s="343"/>
      <c r="NZC63" s="343"/>
      <c r="NZD63" s="343"/>
      <c r="NZE63" s="343"/>
      <c r="NZF63" s="343"/>
      <c r="NZG63" s="343"/>
      <c r="NZH63" s="343"/>
      <c r="NZI63" s="343"/>
      <c r="NZJ63" s="343"/>
      <c r="NZK63" s="343"/>
      <c r="NZL63" s="343"/>
      <c r="NZM63" s="343"/>
      <c r="NZN63" s="343"/>
      <c r="NZO63" s="343"/>
      <c r="NZP63" s="343"/>
      <c r="NZQ63" s="343"/>
      <c r="NZR63" s="343"/>
      <c r="NZS63" s="343"/>
      <c r="NZT63" s="343"/>
      <c r="NZU63" s="343"/>
      <c r="NZV63" s="343"/>
      <c r="NZW63" s="343"/>
      <c r="NZX63" s="343"/>
      <c r="NZY63" s="343"/>
      <c r="NZZ63" s="343"/>
      <c r="OAA63" s="343"/>
      <c r="OAB63" s="343"/>
      <c r="OAC63" s="343"/>
      <c r="OAD63" s="343"/>
      <c r="OAE63" s="343"/>
      <c r="OAF63" s="343"/>
      <c r="OAG63" s="343"/>
      <c r="OAH63" s="343"/>
      <c r="OAI63" s="343"/>
      <c r="OAJ63" s="343"/>
      <c r="OAK63" s="343"/>
      <c r="OAL63" s="343"/>
      <c r="OAM63" s="343"/>
      <c r="OAN63" s="343"/>
      <c r="OAO63" s="343"/>
      <c r="OAP63" s="343"/>
      <c r="OAQ63" s="343"/>
      <c r="OAR63" s="343"/>
      <c r="OAS63" s="343"/>
      <c r="OAT63" s="343"/>
      <c r="OAU63" s="343"/>
      <c r="OAV63" s="343"/>
      <c r="OAW63" s="343"/>
      <c r="OAX63" s="343"/>
      <c r="OAY63" s="343"/>
      <c r="OAZ63" s="343"/>
      <c r="OBA63" s="343"/>
      <c r="OBB63" s="343"/>
      <c r="OBC63" s="343"/>
      <c r="OBD63" s="343"/>
      <c r="OBE63" s="343"/>
      <c r="OBF63" s="343"/>
      <c r="OBG63" s="343"/>
      <c r="OBH63" s="343"/>
      <c r="OBI63" s="343"/>
      <c r="OBJ63" s="343"/>
      <c r="OBK63" s="343"/>
      <c r="OBL63" s="343"/>
      <c r="OBM63" s="343"/>
      <c r="OBN63" s="343"/>
      <c r="OBO63" s="343"/>
      <c r="OBP63" s="343"/>
      <c r="OBQ63" s="343"/>
      <c r="OBR63" s="343"/>
      <c r="OBS63" s="343"/>
      <c r="OBT63" s="343"/>
      <c r="OBU63" s="343"/>
      <c r="OBV63" s="343"/>
      <c r="OBW63" s="343"/>
      <c r="OBX63" s="343"/>
      <c r="OBY63" s="343"/>
      <c r="OBZ63" s="343"/>
      <c r="OCA63" s="343"/>
      <c r="OCB63" s="343"/>
      <c r="OCC63" s="343"/>
      <c r="OCD63" s="343"/>
      <c r="OCE63" s="343"/>
      <c r="OCF63" s="343"/>
      <c r="OCG63" s="343"/>
      <c r="OCH63" s="343"/>
      <c r="OCI63" s="343"/>
      <c r="OCJ63" s="343"/>
      <c r="OCK63" s="343"/>
      <c r="OCL63" s="343"/>
      <c r="OCM63" s="343"/>
      <c r="OCN63" s="343"/>
      <c r="OCO63" s="343"/>
      <c r="OCP63" s="343"/>
      <c r="OCQ63" s="343"/>
      <c r="OCR63" s="343"/>
      <c r="OCS63" s="343"/>
      <c r="OCT63" s="343"/>
      <c r="OCU63" s="343"/>
      <c r="OCV63" s="343"/>
      <c r="OCW63" s="343"/>
      <c r="OCX63" s="343"/>
      <c r="OCY63" s="343"/>
      <c r="OCZ63" s="343"/>
      <c r="ODA63" s="343"/>
      <c r="ODB63" s="343"/>
      <c r="ODC63" s="343"/>
      <c r="ODD63" s="343"/>
      <c r="ODE63" s="343"/>
      <c r="ODF63" s="343"/>
      <c r="ODG63" s="343"/>
      <c r="ODH63" s="343"/>
      <c r="ODI63" s="343"/>
      <c r="ODJ63" s="343"/>
      <c r="ODK63" s="343"/>
      <c r="ODL63" s="343"/>
      <c r="ODM63" s="343"/>
      <c r="ODN63" s="343"/>
      <c r="ODO63" s="343"/>
      <c r="ODP63" s="343"/>
      <c r="ODQ63" s="343"/>
      <c r="ODR63" s="343"/>
      <c r="ODS63" s="343"/>
      <c r="ODT63" s="343"/>
      <c r="ODU63" s="343"/>
      <c r="ODV63" s="343"/>
      <c r="ODW63" s="343"/>
      <c r="ODX63" s="343"/>
      <c r="ODY63" s="343"/>
      <c r="ODZ63" s="343"/>
      <c r="OEA63" s="343"/>
      <c r="OEB63" s="343"/>
      <c r="OEC63" s="343"/>
      <c r="OED63" s="343"/>
      <c r="OEE63" s="343"/>
      <c r="OEF63" s="343"/>
      <c r="OEG63" s="343"/>
      <c r="OEH63" s="343"/>
      <c r="OEI63" s="343"/>
      <c r="OEJ63" s="343"/>
      <c r="OEK63" s="343"/>
      <c r="OEL63" s="343"/>
      <c r="OEM63" s="343"/>
      <c r="OEN63" s="343"/>
      <c r="OEO63" s="343"/>
      <c r="OEP63" s="343"/>
      <c r="OEQ63" s="343"/>
      <c r="OER63" s="343"/>
      <c r="OES63" s="343"/>
      <c r="OET63" s="343"/>
      <c r="OEU63" s="343"/>
      <c r="OEV63" s="343"/>
      <c r="OEW63" s="343"/>
      <c r="OEX63" s="343"/>
      <c r="OEY63" s="343"/>
      <c r="OEZ63" s="343"/>
      <c r="OFA63" s="343"/>
      <c r="OFB63" s="343"/>
      <c r="OFC63" s="343"/>
      <c r="OFD63" s="343"/>
      <c r="OFE63" s="343"/>
      <c r="OFF63" s="343"/>
      <c r="OFG63" s="343"/>
      <c r="OFH63" s="343"/>
      <c r="OFI63" s="343"/>
      <c r="OFJ63" s="343"/>
      <c r="OFK63" s="343"/>
      <c r="OFL63" s="343"/>
      <c r="OFM63" s="343"/>
      <c r="OFN63" s="343"/>
      <c r="OFO63" s="343"/>
      <c r="OFP63" s="343"/>
      <c r="OFQ63" s="343"/>
      <c r="OFR63" s="343"/>
      <c r="OFS63" s="343"/>
      <c r="OFT63" s="343"/>
      <c r="OFU63" s="343"/>
      <c r="OFV63" s="343"/>
      <c r="OFW63" s="343"/>
      <c r="OFX63" s="343"/>
      <c r="OFY63" s="343"/>
      <c r="OFZ63" s="343"/>
      <c r="OGA63" s="343"/>
      <c r="OGB63" s="343"/>
      <c r="OGC63" s="343"/>
      <c r="OGD63" s="343"/>
      <c r="OGE63" s="343"/>
      <c r="OGF63" s="343"/>
      <c r="OGG63" s="343"/>
      <c r="OGH63" s="343"/>
      <c r="OGI63" s="343"/>
      <c r="OGJ63" s="343"/>
      <c r="OGK63" s="343"/>
      <c r="OGL63" s="343"/>
      <c r="OGM63" s="343"/>
      <c r="OGN63" s="343"/>
      <c r="OGO63" s="343"/>
      <c r="OGP63" s="343"/>
      <c r="OGQ63" s="343"/>
      <c r="OGR63" s="343"/>
      <c r="OGS63" s="343"/>
      <c r="OGT63" s="343"/>
      <c r="OGU63" s="343"/>
      <c r="OGV63" s="343"/>
      <c r="OGW63" s="343"/>
      <c r="OGX63" s="343"/>
      <c r="OGY63" s="343"/>
      <c r="OGZ63" s="343"/>
      <c r="OHA63" s="343"/>
      <c r="OHB63" s="343"/>
      <c r="OHC63" s="343"/>
      <c r="OHD63" s="343"/>
      <c r="OHE63" s="343"/>
      <c r="OHF63" s="343"/>
      <c r="OHG63" s="343"/>
      <c r="OHH63" s="343"/>
      <c r="OHI63" s="343"/>
      <c r="OHJ63" s="343"/>
      <c r="OHK63" s="343"/>
      <c r="OHL63" s="343"/>
      <c r="OHM63" s="343"/>
      <c r="OHN63" s="343"/>
      <c r="OHO63" s="343"/>
      <c r="OHP63" s="343"/>
      <c r="OHQ63" s="343"/>
      <c r="OHR63" s="343"/>
      <c r="OHS63" s="343"/>
      <c r="OHT63" s="343"/>
      <c r="OHU63" s="343"/>
      <c r="OHV63" s="343"/>
      <c r="OHW63" s="343"/>
      <c r="OHX63" s="343"/>
      <c r="OHY63" s="343"/>
      <c r="OHZ63" s="343"/>
      <c r="OIA63" s="343"/>
      <c r="OIB63" s="343"/>
      <c r="OIC63" s="343"/>
      <c r="OID63" s="343"/>
      <c r="OIE63" s="343"/>
      <c r="OIF63" s="343"/>
      <c r="OIG63" s="343"/>
      <c r="OIH63" s="343"/>
      <c r="OII63" s="343"/>
      <c r="OIJ63" s="343"/>
      <c r="OIK63" s="343"/>
      <c r="OIL63" s="343"/>
      <c r="OIM63" s="343"/>
      <c r="OIN63" s="343"/>
      <c r="OIO63" s="343"/>
      <c r="OIP63" s="343"/>
      <c r="OIQ63" s="343"/>
      <c r="OIR63" s="343"/>
      <c r="OIS63" s="343"/>
      <c r="OIT63" s="343"/>
      <c r="OIU63" s="343"/>
      <c r="OIV63" s="343"/>
      <c r="OIW63" s="343"/>
      <c r="OIX63" s="343"/>
      <c r="OIY63" s="343"/>
      <c r="OIZ63" s="343"/>
      <c r="OJA63" s="343"/>
      <c r="OJB63" s="343"/>
      <c r="OJC63" s="343"/>
      <c r="OJD63" s="343"/>
      <c r="OJE63" s="343"/>
      <c r="OJF63" s="343"/>
      <c r="OJG63" s="343"/>
      <c r="OJH63" s="343"/>
      <c r="OJI63" s="343"/>
      <c r="OJJ63" s="343"/>
      <c r="OJK63" s="343"/>
      <c r="OJL63" s="343"/>
      <c r="OJM63" s="343"/>
      <c r="OJN63" s="343"/>
      <c r="OJO63" s="343"/>
      <c r="OJP63" s="343"/>
      <c r="OJQ63" s="343"/>
      <c r="OJR63" s="343"/>
      <c r="OJS63" s="343"/>
      <c r="OJT63" s="343"/>
      <c r="OJU63" s="343"/>
      <c r="OJV63" s="343"/>
      <c r="OJW63" s="343"/>
      <c r="OJX63" s="343"/>
      <c r="OJY63" s="343"/>
      <c r="OJZ63" s="343"/>
      <c r="OKA63" s="343"/>
      <c r="OKB63" s="343"/>
      <c r="OKC63" s="343"/>
      <c r="OKD63" s="343"/>
      <c r="OKE63" s="343"/>
      <c r="OKF63" s="343"/>
      <c r="OKG63" s="343"/>
      <c r="OKH63" s="343"/>
      <c r="OKI63" s="343"/>
      <c r="OKJ63" s="343"/>
      <c r="OKK63" s="343"/>
      <c r="OKL63" s="343"/>
      <c r="OKM63" s="343"/>
      <c r="OKN63" s="343"/>
      <c r="OKO63" s="343"/>
      <c r="OKP63" s="343"/>
      <c r="OKQ63" s="343"/>
      <c r="OKR63" s="343"/>
      <c r="OKS63" s="343"/>
      <c r="OKT63" s="343"/>
      <c r="OKU63" s="343"/>
      <c r="OKV63" s="343"/>
      <c r="OKW63" s="343"/>
      <c r="OKX63" s="343"/>
      <c r="OKY63" s="343"/>
      <c r="OKZ63" s="343"/>
      <c r="OLA63" s="343"/>
      <c r="OLB63" s="343"/>
      <c r="OLC63" s="343"/>
      <c r="OLD63" s="343"/>
      <c r="OLE63" s="343"/>
      <c r="OLF63" s="343"/>
      <c r="OLG63" s="343"/>
      <c r="OLH63" s="343"/>
      <c r="OLI63" s="343"/>
      <c r="OLJ63" s="343"/>
      <c r="OLK63" s="343"/>
      <c r="OLL63" s="343"/>
      <c r="OLM63" s="343"/>
      <c r="OLN63" s="343"/>
      <c r="OLO63" s="343"/>
      <c r="OLP63" s="343"/>
      <c r="OLQ63" s="343"/>
      <c r="OLR63" s="343"/>
      <c r="OLS63" s="343"/>
      <c r="OLT63" s="343"/>
      <c r="OLU63" s="343"/>
      <c r="OLV63" s="343"/>
      <c r="OLW63" s="343"/>
      <c r="OLX63" s="343"/>
      <c r="OLY63" s="343"/>
      <c r="OLZ63" s="343"/>
      <c r="OMA63" s="343"/>
      <c r="OMB63" s="343"/>
      <c r="OMC63" s="343"/>
      <c r="OMD63" s="343"/>
      <c r="OME63" s="343"/>
      <c r="OMF63" s="343"/>
      <c r="OMG63" s="343"/>
      <c r="OMH63" s="343"/>
      <c r="OMI63" s="343"/>
      <c r="OMJ63" s="343"/>
      <c r="OMK63" s="343"/>
      <c r="OML63" s="343"/>
      <c r="OMM63" s="343"/>
      <c r="OMN63" s="343"/>
      <c r="OMO63" s="343"/>
      <c r="OMP63" s="343"/>
      <c r="OMQ63" s="343"/>
      <c r="OMR63" s="343"/>
      <c r="OMS63" s="343"/>
      <c r="OMT63" s="343"/>
      <c r="OMU63" s="343"/>
      <c r="OMV63" s="343"/>
      <c r="OMW63" s="343"/>
      <c r="OMX63" s="343"/>
      <c r="OMY63" s="343"/>
      <c r="OMZ63" s="343"/>
      <c r="ONA63" s="343"/>
      <c r="ONB63" s="343"/>
      <c r="ONC63" s="343"/>
      <c r="OND63" s="343"/>
      <c r="ONE63" s="343"/>
      <c r="ONF63" s="343"/>
      <c r="ONG63" s="343"/>
      <c r="ONH63" s="343"/>
      <c r="ONI63" s="343"/>
      <c r="ONJ63" s="343"/>
      <c r="ONK63" s="343"/>
      <c r="ONL63" s="343"/>
      <c r="ONM63" s="343"/>
      <c r="ONN63" s="343"/>
      <c r="ONO63" s="343"/>
      <c r="ONP63" s="343"/>
      <c r="ONQ63" s="343"/>
      <c r="ONR63" s="343"/>
      <c r="ONS63" s="343"/>
      <c r="ONT63" s="343"/>
      <c r="ONU63" s="343"/>
      <c r="ONV63" s="343"/>
      <c r="ONW63" s="343"/>
      <c r="ONX63" s="343"/>
      <c r="ONY63" s="343"/>
      <c r="ONZ63" s="343"/>
      <c r="OOA63" s="343"/>
      <c r="OOB63" s="343"/>
      <c r="OOC63" s="343"/>
      <c r="OOD63" s="343"/>
      <c r="OOE63" s="343"/>
      <c r="OOF63" s="343"/>
      <c r="OOG63" s="343"/>
      <c r="OOH63" s="343"/>
      <c r="OOI63" s="343"/>
      <c r="OOJ63" s="343"/>
      <c r="OOK63" s="343"/>
      <c r="OOL63" s="343"/>
      <c r="OOM63" s="343"/>
      <c r="OON63" s="343"/>
      <c r="OOO63" s="343"/>
      <c r="OOP63" s="343"/>
      <c r="OOQ63" s="343"/>
      <c r="OOR63" s="343"/>
      <c r="OOS63" s="343"/>
      <c r="OOT63" s="343"/>
      <c r="OOU63" s="343"/>
      <c r="OOV63" s="343"/>
      <c r="OOW63" s="343"/>
      <c r="OOX63" s="343"/>
      <c r="OOY63" s="343"/>
      <c r="OOZ63" s="343"/>
      <c r="OPA63" s="343"/>
      <c r="OPB63" s="343"/>
      <c r="OPC63" s="343"/>
      <c r="OPD63" s="343"/>
      <c r="OPE63" s="343"/>
      <c r="OPF63" s="343"/>
      <c r="OPG63" s="343"/>
      <c r="OPH63" s="343"/>
      <c r="OPI63" s="343"/>
      <c r="OPJ63" s="343"/>
      <c r="OPK63" s="343"/>
      <c r="OPL63" s="343"/>
      <c r="OPM63" s="343"/>
      <c r="OPN63" s="343"/>
      <c r="OPO63" s="343"/>
      <c r="OPP63" s="343"/>
      <c r="OPQ63" s="343"/>
      <c r="OPR63" s="343"/>
      <c r="OPS63" s="343"/>
      <c r="OPT63" s="343"/>
      <c r="OPU63" s="343"/>
      <c r="OPV63" s="343"/>
      <c r="OPW63" s="343"/>
      <c r="OPX63" s="343"/>
      <c r="OPY63" s="343"/>
      <c r="OPZ63" s="343"/>
      <c r="OQA63" s="343"/>
      <c r="OQB63" s="343"/>
      <c r="OQC63" s="343"/>
      <c r="OQD63" s="343"/>
      <c r="OQE63" s="343"/>
      <c r="OQF63" s="343"/>
      <c r="OQG63" s="343"/>
      <c r="OQH63" s="343"/>
      <c r="OQI63" s="343"/>
      <c r="OQJ63" s="343"/>
      <c r="OQK63" s="343"/>
      <c r="OQL63" s="343"/>
      <c r="OQM63" s="343"/>
      <c r="OQN63" s="343"/>
      <c r="OQO63" s="343"/>
      <c r="OQP63" s="343"/>
      <c r="OQQ63" s="343"/>
      <c r="OQR63" s="343"/>
      <c r="OQS63" s="343"/>
      <c r="OQT63" s="343"/>
      <c r="OQU63" s="343"/>
      <c r="OQV63" s="343"/>
      <c r="OQW63" s="343"/>
      <c r="OQX63" s="343"/>
      <c r="OQY63" s="343"/>
      <c r="OQZ63" s="343"/>
      <c r="ORA63" s="343"/>
      <c r="ORB63" s="343"/>
      <c r="ORC63" s="343"/>
      <c r="ORD63" s="343"/>
      <c r="ORE63" s="343"/>
      <c r="ORF63" s="343"/>
      <c r="ORG63" s="343"/>
      <c r="ORH63" s="343"/>
      <c r="ORI63" s="343"/>
      <c r="ORJ63" s="343"/>
      <c r="ORK63" s="343"/>
      <c r="ORL63" s="343"/>
      <c r="ORM63" s="343"/>
      <c r="ORN63" s="343"/>
      <c r="ORO63" s="343"/>
      <c r="ORP63" s="343"/>
      <c r="ORQ63" s="343"/>
      <c r="ORR63" s="343"/>
      <c r="ORS63" s="343"/>
      <c r="ORT63" s="343"/>
      <c r="ORU63" s="343"/>
      <c r="ORV63" s="343"/>
      <c r="ORW63" s="343"/>
      <c r="ORX63" s="343"/>
      <c r="ORY63" s="343"/>
      <c r="ORZ63" s="343"/>
      <c r="OSA63" s="343"/>
      <c r="OSB63" s="343"/>
      <c r="OSC63" s="343"/>
      <c r="OSD63" s="343"/>
      <c r="OSE63" s="343"/>
      <c r="OSF63" s="343"/>
      <c r="OSG63" s="343"/>
      <c r="OSH63" s="343"/>
      <c r="OSI63" s="343"/>
      <c r="OSJ63" s="343"/>
      <c r="OSK63" s="343"/>
      <c r="OSL63" s="343"/>
      <c r="OSM63" s="343"/>
      <c r="OSN63" s="343"/>
      <c r="OSO63" s="343"/>
      <c r="OSP63" s="343"/>
      <c r="OSQ63" s="343"/>
      <c r="OSR63" s="343"/>
      <c r="OSS63" s="343"/>
      <c r="OST63" s="343"/>
      <c r="OSU63" s="343"/>
      <c r="OSV63" s="343"/>
      <c r="OSW63" s="343"/>
      <c r="OSX63" s="343"/>
      <c r="OSY63" s="343"/>
      <c r="OSZ63" s="343"/>
      <c r="OTA63" s="343"/>
      <c r="OTB63" s="343"/>
      <c r="OTC63" s="343"/>
      <c r="OTD63" s="343"/>
      <c r="OTE63" s="343"/>
      <c r="OTF63" s="343"/>
      <c r="OTG63" s="343"/>
      <c r="OTH63" s="343"/>
      <c r="OTI63" s="343"/>
      <c r="OTJ63" s="343"/>
      <c r="OTK63" s="343"/>
      <c r="OTL63" s="343"/>
      <c r="OTM63" s="343"/>
      <c r="OTN63" s="343"/>
      <c r="OTO63" s="343"/>
      <c r="OTP63" s="343"/>
      <c r="OTQ63" s="343"/>
      <c r="OTR63" s="343"/>
      <c r="OTS63" s="343"/>
      <c r="OTT63" s="343"/>
      <c r="OTU63" s="343"/>
      <c r="OTV63" s="343"/>
      <c r="OTW63" s="343"/>
      <c r="OTX63" s="343"/>
      <c r="OTY63" s="343"/>
      <c r="OTZ63" s="343"/>
      <c r="OUA63" s="343"/>
      <c r="OUB63" s="343"/>
      <c r="OUC63" s="343"/>
      <c r="OUD63" s="343"/>
      <c r="OUE63" s="343"/>
      <c r="OUF63" s="343"/>
      <c r="OUG63" s="343"/>
      <c r="OUH63" s="343"/>
      <c r="OUI63" s="343"/>
      <c r="OUJ63" s="343"/>
      <c r="OUK63" s="343"/>
      <c r="OUL63" s="343"/>
      <c r="OUM63" s="343"/>
      <c r="OUN63" s="343"/>
      <c r="OUO63" s="343"/>
      <c r="OUP63" s="343"/>
      <c r="OUQ63" s="343"/>
      <c r="OUR63" s="343"/>
      <c r="OUS63" s="343"/>
      <c r="OUT63" s="343"/>
      <c r="OUU63" s="343"/>
      <c r="OUV63" s="343"/>
      <c r="OUW63" s="343"/>
      <c r="OUX63" s="343"/>
      <c r="OUY63" s="343"/>
      <c r="OUZ63" s="343"/>
      <c r="OVA63" s="343"/>
      <c r="OVB63" s="343"/>
      <c r="OVC63" s="343"/>
      <c r="OVD63" s="343"/>
      <c r="OVE63" s="343"/>
      <c r="OVF63" s="343"/>
      <c r="OVG63" s="343"/>
      <c r="OVH63" s="343"/>
      <c r="OVI63" s="343"/>
      <c r="OVJ63" s="343"/>
      <c r="OVK63" s="343"/>
      <c r="OVL63" s="343"/>
      <c r="OVM63" s="343"/>
      <c r="OVN63" s="343"/>
      <c r="OVO63" s="343"/>
      <c r="OVP63" s="343"/>
      <c r="OVQ63" s="343"/>
      <c r="OVR63" s="343"/>
      <c r="OVS63" s="343"/>
      <c r="OVT63" s="343"/>
      <c r="OVU63" s="343"/>
      <c r="OVV63" s="343"/>
      <c r="OVW63" s="343"/>
      <c r="OVX63" s="343"/>
      <c r="OVY63" s="343"/>
      <c r="OVZ63" s="343"/>
      <c r="OWA63" s="343"/>
      <c r="OWB63" s="343"/>
      <c r="OWC63" s="343"/>
      <c r="OWD63" s="343"/>
      <c r="OWE63" s="343"/>
      <c r="OWF63" s="343"/>
      <c r="OWG63" s="343"/>
      <c r="OWH63" s="343"/>
      <c r="OWI63" s="343"/>
      <c r="OWJ63" s="343"/>
      <c r="OWK63" s="343"/>
      <c r="OWL63" s="343"/>
      <c r="OWM63" s="343"/>
      <c r="OWN63" s="343"/>
      <c r="OWO63" s="343"/>
      <c r="OWP63" s="343"/>
      <c r="OWQ63" s="343"/>
      <c r="OWR63" s="343"/>
      <c r="OWS63" s="343"/>
      <c r="OWT63" s="343"/>
      <c r="OWU63" s="343"/>
      <c r="OWV63" s="343"/>
      <c r="OWW63" s="343"/>
      <c r="OWX63" s="343"/>
      <c r="OWY63" s="343"/>
      <c r="OWZ63" s="343"/>
      <c r="OXA63" s="343"/>
      <c r="OXB63" s="343"/>
      <c r="OXC63" s="343"/>
      <c r="OXD63" s="343"/>
      <c r="OXE63" s="343"/>
      <c r="OXF63" s="343"/>
      <c r="OXG63" s="343"/>
      <c r="OXH63" s="343"/>
      <c r="OXI63" s="343"/>
      <c r="OXJ63" s="343"/>
      <c r="OXK63" s="343"/>
      <c r="OXL63" s="343"/>
      <c r="OXM63" s="343"/>
      <c r="OXN63" s="343"/>
      <c r="OXO63" s="343"/>
      <c r="OXP63" s="343"/>
      <c r="OXQ63" s="343"/>
      <c r="OXR63" s="343"/>
      <c r="OXS63" s="343"/>
      <c r="OXT63" s="343"/>
      <c r="OXU63" s="343"/>
      <c r="OXV63" s="343"/>
      <c r="OXW63" s="343"/>
      <c r="OXX63" s="343"/>
      <c r="OXY63" s="343"/>
      <c r="OXZ63" s="343"/>
      <c r="OYA63" s="343"/>
      <c r="OYB63" s="343"/>
      <c r="OYC63" s="343"/>
      <c r="OYD63" s="343"/>
      <c r="OYE63" s="343"/>
      <c r="OYF63" s="343"/>
      <c r="OYG63" s="343"/>
      <c r="OYH63" s="343"/>
      <c r="OYI63" s="343"/>
      <c r="OYJ63" s="343"/>
      <c r="OYK63" s="343"/>
      <c r="OYL63" s="343"/>
      <c r="OYM63" s="343"/>
      <c r="OYN63" s="343"/>
      <c r="OYO63" s="343"/>
      <c r="OYP63" s="343"/>
      <c r="OYQ63" s="343"/>
      <c r="OYR63" s="343"/>
      <c r="OYS63" s="343"/>
      <c r="OYT63" s="343"/>
      <c r="OYU63" s="343"/>
      <c r="OYV63" s="343"/>
      <c r="OYW63" s="343"/>
      <c r="OYX63" s="343"/>
      <c r="OYY63" s="343"/>
      <c r="OYZ63" s="343"/>
      <c r="OZA63" s="343"/>
      <c r="OZB63" s="343"/>
      <c r="OZC63" s="343"/>
      <c r="OZD63" s="343"/>
      <c r="OZE63" s="343"/>
      <c r="OZF63" s="343"/>
      <c r="OZG63" s="343"/>
      <c r="OZH63" s="343"/>
      <c r="OZI63" s="343"/>
      <c r="OZJ63" s="343"/>
      <c r="OZK63" s="343"/>
      <c r="OZL63" s="343"/>
      <c r="OZM63" s="343"/>
      <c r="OZN63" s="343"/>
      <c r="OZO63" s="343"/>
      <c r="OZP63" s="343"/>
      <c r="OZQ63" s="343"/>
      <c r="OZR63" s="343"/>
      <c r="OZS63" s="343"/>
      <c r="OZT63" s="343"/>
      <c r="OZU63" s="343"/>
      <c r="OZV63" s="343"/>
      <c r="OZW63" s="343"/>
      <c r="OZX63" s="343"/>
      <c r="OZY63" s="343"/>
      <c r="OZZ63" s="343"/>
      <c r="PAA63" s="343"/>
      <c r="PAB63" s="343"/>
      <c r="PAC63" s="343"/>
      <c r="PAD63" s="343"/>
      <c r="PAE63" s="343"/>
      <c r="PAF63" s="343"/>
      <c r="PAG63" s="343"/>
      <c r="PAH63" s="343"/>
      <c r="PAI63" s="343"/>
      <c r="PAJ63" s="343"/>
      <c r="PAK63" s="343"/>
      <c r="PAL63" s="343"/>
      <c r="PAM63" s="343"/>
      <c r="PAN63" s="343"/>
      <c r="PAO63" s="343"/>
      <c r="PAP63" s="343"/>
      <c r="PAQ63" s="343"/>
      <c r="PAR63" s="343"/>
      <c r="PAS63" s="343"/>
      <c r="PAT63" s="343"/>
      <c r="PAU63" s="343"/>
      <c r="PAV63" s="343"/>
      <c r="PAW63" s="343"/>
      <c r="PAX63" s="343"/>
      <c r="PAY63" s="343"/>
      <c r="PAZ63" s="343"/>
      <c r="PBA63" s="343"/>
      <c r="PBB63" s="343"/>
      <c r="PBC63" s="343"/>
      <c r="PBD63" s="343"/>
      <c r="PBE63" s="343"/>
      <c r="PBF63" s="343"/>
      <c r="PBG63" s="343"/>
      <c r="PBH63" s="343"/>
      <c r="PBI63" s="343"/>
      <c r="PBJ63" s="343"/>
      <c r="PBK63" s="343"/>
      <c r="PBL63" s="343"/>
      <c r="PBM63" s="343"/>
      <c r="PBN63" s="343"/>
      <c r="PBO63" s="343"/>
      <c r="PBP63" s="343"/>
      <c r="PBQ63" s="343"/>
      <c r="PBR63" s="343"/>
      <c r="PBS63" s="343"/>
      <c r="PBT63" s="343"/>
      <c r="PBU63" s="343"/>
      <c r="PBV63" s="343"/>
      <c r="PBW63" s="343"/>
      <c r="PBX63" s="343"/>
      <c r="PBY63" s="343"/>
      <c r="PBZ63" s="343"/>
      <c r="PCA63" s="343"/>
      <c r="PCB63" s="343"/>
      <c r="PCC63" s="343"/>
      <c r="PCD63" s="343"/>
      <c r="PCE63" s="343"/>
      <c r="PCF63" s="343"/>
      <c r="PCG63" s="343"/>
      <c r="PCH63" s="343"/>
      <c r="PCI63" s="343"/>
      <c r="PCJ63" s="343"/>
      <c r="PCK63" s="343"/>
      <c r="PCL63" s="343"/>
      <c r="PCM63" s="343"/>
      <c r="PCN63" s="343"/>
      <c r="PCO63" s="343"/>
      <c r="PCP63" s="343"/>
      <c r="PCQ63" s="343"/>
      <c r="PCR63" s="343"/>
      <c r="PCS63" s="343"/>
      <c r="PCT63" s="343"/>
      <c r="PCU63" s="343"/>
      <c r="PCV63" s="343"/>
      <c r="PCW63" s="343"/>
      <c r="PCX63" s="343"/>
      <c r="PCY63" s="343"/>
      <c r="PCZ63" s="343"/>
      <c r="PDA63" s="343"/>
      <c r="PDB63" s="343"/>
      <c r="PDC63" s="343"/>
      <c r="PDD63" s="343"/>
      <c r="PDE63" s="343"/>
      <c r="PDF63" s="343"/>
      <c r="PDG63" s="343"/>
      <c r="PDH63" s="343"/>
      <c r="PDI63" s="343"/>
      <c r="PDJ63" s="343"/>
      <c r="PDK63" s="343"/>
      <c r="PDL63" s="343"/>
      <c r="PDM63" s="343"/>
      <c r="PDN63" s="343"/>
      <c r="PDO63" s="343"/>
      <c r="PDP63" s="343"/>
      <c r="PDQ63" s="343"/>
      <c r="PDR63" s="343"/>
      <c r="PDS63" s="343"/>
      <c r="PDT63" s="343"/>
      <c r="PDU63" s="343"/>
      <c r="PDV63" s="343"/>
      <c r="PDW63" s="343"/>
      <c r="PDX63" s="343"/>
      <c r="PDY63" s="343"/>
      <c r="PDZ63" s="343"/>
      <c r="PEA63" s="343"/>
      <c r="PEB63" s="343"/>
      <c r="PEC63" s="343"/>
      <c r="PED63" s="343"/>
      <c r="PEE63" s="343"/>
      <c r="PEF63" s="343"/>
      <c r="PEG63" s="343"/>
      <c r="PEH63" s="343"/>
      <c r="PEI63" s="343"/>
      <c r="PEJ63" s="343"/>
      <c r="PEK63" s="343"/>
      <c r="PEL63" s="343"/>
      <c r="PEM63" s="343"/>
      <c r="PEN63" s="343"/>
      <c r="PEO63" s="343"/>
      <c r="PEP63" s="343"/>
      <c r="PEQ63" s="343"/>
      <c r="PER63" s="343"/>
      <c r="PES63" s="343"/>
      <c r="PET63" s="343"/>
      <c r="PEU63" s="343"/>
      <c r="PEV63" s="343"/>
      <c r="PEW63" s="343"/>
      <c r="PEX63" s="343"/>
      <c r="PEY63" s="343"/>
      <c r="PEZ63" s="343"/>
      <c r="PFA63" s="343"/>
      <c r="PFB63" s="343"/>
      <c r="PFC63" s="343"/>
      <c r="PFD63" s="343"/>
      <c r="PFE63" s="343"/>
      <c r="PFF63" s="343"/>
      <c r="PFG63" s="343"/>
      <c r="PFH63" s="343"/>
      <c r="PFI63" s="343"/>
      <c r="PFJ63" s="343"/>
      <c r="PFK63" s="343"/>
      <c r="PFL63" s="343"/>
      <c r="PFM63" s="343"/>
      <c r="PFN63" s="343"/>
      <c r="PFO63" s="343"/>
      <c r="PFP63" s="343"/>
      <c r="PFQ63" s="343"/>
      <c r="PFR63" s="343"/>
      <c r="PFS63" s="343"/>
      <c r="PFT63" s="343"/>
      <c r="PFU63" s="343"/>
      <c r="PFV63" s="343"/>
      <c r="PFW63" s="343"/>
      <c r="PFX63" s="343"/>
      <c r="PFY63" s="343"/>
      <c r="PFZ63" s="343"/>
      <c r="PGA63" s="343"/>
      <c r="PGB63" s="343"/>
      <c r="PGC63" s="343"/>
      <c r="PGD63" s="343"/>
      <c r="PGE63" s="343"/>
      <c r="PGF63" s="343"/>
      <c r="PGG63" s="343"/>
      <c r="PGH63" s="343"/>
      <c r="PGI63" s="343"/>
      <c r="PGJ63" s="343"/>
      <c r="PGK63" s="343"/>
      <c r="PGL63" s="343"/>
      <c r="PGM63" s="343"/>
      <c r="PGN63" s="343"/>
      <c r="PGO63" s="343"/>
      <c r="PGP63" s="343"/>
      <c r="PGQ63" s="343"/>
      <c r="PGR63" s="343"/>
      <c r="PGS63" s="343"/>
      <c r="PGT63" s="343"/>
      <c r="PGU63" s="343"/>
      <c r="PGV63" s="343"/>
      <c r="PGW63" s="343"/>
      <c r="PGX63" s="343"/>
      <c r="PGY63" s="343"/>
      <c r="PGZ63" s="343"/>
      <c r="PHA63" s="343"/>
      <c r="PHB63" s="343"/>
      <c r="PHC63" s="343"/>
      <c r="PHD63" s="343"/>
      <c r="PHE63" s="343"/>
      <c r="PHF63" s="343"/>
      <c r="PHG63" s="343"/>
      <c r="PHH63" s="343"/>
      <c r="PHI63" s="343"/>
      <c r="PHJ63" s="343"/>
      <c r="PHK63" s="343"/>
      <c r="PHL63" s="343"/>
      <c r="PHM63" s="343"/>
      <c r="PHN63" s="343"/>
      <c r="PHO63" s="343"/>
      <c r="PHP63" s="343"/>
      <c r="PHQ63" s="343"/>
      <c r="PHR63" s="343"/>
      <c r="PHS63" s="343"/>
      <c r="PHT63" s="343"/>
      <c r="PHU63" s="343"/>
      <c r="PHV63" s="343"/>
      <c r="PHW63" s="343"/>
      <c r="PHX63" s="343"/>
      <c r="PHY63" s="343"/>
      <c r="PHZ63" s="343"/>
      <c r="PIA63" s="343"/>
      <c r="PIB63" s="343"/>
      <c r="PIC63" s="343"/>
      <c r="PID63" s="343"/>
      <c r="PIE63" s="343"/>
      <c r="PIF63" s="343"/>
      <c r="PIG63" s="343"/>
      <c r="PIH63" s="343"/>
      <c r="PII63" s="343"/>
      <c r="PIJ63" s="343"/>
      <c r="PIK63" s="343"/>
      <c r="PIL63" s="343"/>
      <c r="PIM63" s="343"/>
      <c r="PIN63" s="343"/>
      <c r="PIO63" s="343"/>
      <c r="PIP63" s="343"/>
      <c r="PIQ63" s="343"/>
      <c r="PIR63" s="343"/>
      <c r="PIS63" s="343"/>
      <c r="PIT63" s="343"/>
      <c r="PIU63" s="343"/>
      <c r="PIV63" s="343"/>
      <c r="PIW63" s="343"/>
      <c r="PIX63" s="343"/>
      <c r="PIY63" s="343"/>
      <c r="PIZ63" s="343"/>
      <c r="PJA63" s="343"/>
      <c r="PJB63" s="343"/>
      <c r="PJC63" s="343"/>
      <c r="PJD63" s="343"/>
      <c r="PJE63" s="343"/>
      <c r="PJF63" s="343"/>
      <c r="PJG63" s="343"/>
      <c r="PJH63" s="343"/>
      <c r="PJI63" s="343"/>
      <c r="PJJ63" s="343"/>
      <c r="PJK63" s="343"/>
      <c r="PJL63" s="343"/>
      <c r="PJM63" s="343"/>
      <c r="PJN63" s="343"/>
      <c r="PJO63" s="343"/>
      <c r="PJP63" s="343"/>
      <c r="PJQ63" s="343"/>
      <c r="PJR63" s="343"/>
      <c r="PJS63" s="343"/>
      <c r="PJT63" s="343"/>
      <c r="PJU63" s="343"/>
      <c r="PJV63" s="343"/>
      <c r="PJW63" s="343"/>
      <c r="PJX63" s="343"/>
      <c r="PJY63" s="343"/>
      <c r="PJZ63" s="343"/>
      <c r="PKA63" s="343"/>
      <c r="PKB63" s="343"/>
      <c r="PKC63" s="343"/>
      <c r="PKD63" s="343"/>
      <c r="PKE63" s="343"/>
      <c r="PKF63" s="343"/>
      <c r="PKG63" s="343"/>
      <c r="PKH63" s="343"/>
      <c r="PKI63" s="343"/>
      <c r="PKJ63" s="343"/>
      <c r="PKK63" s="343"/>
      <c r="PKL63" s="343"/>
      <c r="PKM63" s="343"/>
      <c r="PKN63" s="343"/>
      <c r="PKO63" s="343"/>
      <c r="PKP63" s="343"/>
      <c r="PKQ63" s="343"/>
      <c r="PKR63" s="343"/>
      <c r="PKS63" s="343"/>
      <c r="PKT63" s="343"/>
      <c r="PKU63" s="343"/>
      <c r="PKV63" s="343"/>
      <c r="PKW63" s="343"/>
      <c r="PKX63" s="343"/>
      <c r="PKY63" s="343"/>
      <c r="PKZ63" s="343"/>
      <c r="PLA63" s="343"/>
      <c r="PLB63" s="343"/>
      <c r="PLC63" s="343"/>
      <c r="PLD63" s="343"/>
      <c r="PLE63" s="343"/>
      <c r="PLF63" s="343"/>
      <c r="PLG63" s="343"/>
      <c r="PLH63" s="343"/>
      <c r="PLI63" s="343"/>
      <c r="PLJ63" s="343"/>
      <c r="PLK63" s="343"/>
      <c r="PLL63" s="343"/>
      <c r="PLM63" s="343"/>
      <c r="PLN63" s="343"/>
      <c r="PLO63" s="343"/>
      <c r="PLP63" s="343"/>
      <c r="PLQ63" s="343"/>
      <c r="PLR63" s="343"/>
      <c r="PLS63" s="343"/>
      <c r="PLT63" s="343"/>
      <c r="PLU63" s="343"/>
      <c r="PLV63" s="343"/>
      <c r="PLW63" s="343"/>
      <c r="PLX63" s="343"/>
      <c r="PLY63" s="343"/>
      <c r="PLZ63" s="343"/>
      <c r="PMA63" s="343"/>
      <c r="PMB63" s="343"/>
      <c r="PMC63" s="343"/>
      <c r="PMD63" s="343"/>
      <c r="PME63" s="343"/>
      <c r="PMF63" s="343"/>
      <c r="PMG63" s="343"/>
      <c r="PMH63" s="343"/>
      <c r="PMI63" s="343"/>
      <c r="PMJ63" s="343"/>
      <c r="PMK63" s="343"/>
      <c r="PML63" s="343"/>
      <c r="PMM63" s="343"/>
      <c r="PMN63" s="343"/>
      <c r="PMO63" s="343"/>
      <c r="PMP63" s="343"/>
      <c r="PMQ63" s="343"/>
      <c r="PMR63" s="343"/>
      <c r="PMS63" s="343"/>
      <c r="PMT63" s="343"/>
      <c r="PMU63" s="343"/>
      <c r="PMV63" s="343"/>
      <c r="PMW63" s="343"/>
      <c r="PMX63" s="343"/>
      <c r="PMY63" s="343"/>
      <c r="PMZ63" s="343"/>
      <c r="PNA63" s="343"/>
      <c r="PNB63" s="343"/>
      <c r="PNC63" s="343"/>
      <c r="PND63" s="343"/>
      <c r="PNE63" s="343"/>
      <c r="PNF63" s="343"/>
      <c r="PNG63" s="343"/>
      <c r="PNH63" s="343"/>
      <c r="PNI63" s="343"/>
      <c r="PNJ63" s="343"/>
      <c r="PNK63" s="343"/>
      <c r="PNL63" s="343"/>
      <c r="PNM63" s="343"/>
      <c r="PNN63" s="343"/>
      <c r="PNO63" s="343"/>
      <c r="PNP63" s="343"/>
      <c r="PNQ63" s="343"/>
      <c r="PNR63" s="343"/>
      <c r="PNS63" s="343"/>
      <c r="PNT63" s="343"/>
      <c r="PNU63" s="343"/>
      <c r="PNV63" s="343"/>
      <c r="PNW63" s="343"/>
      <c r="PNX63" s="343"/>
      <c r="PNY63" s="343"/>
      <c r="PNZ63" s="343"/>
      <c r="POA63" s="343"/>
      <c r="POB63" s="343"/>
      <c r="POC63" s="343"/>
      <c r="POD63" s="343"/>
      <c r="POE63" s="343"/>
      <c r="POF63" s="343"/>
      <c r="POG63" s="343"/>
      <c r="POH63" s="343"/>
      <c r="POI63" s="343"/>
      <c r="POJ63" s="343"/>
      <c r="POK63" s="343"/>
      <c r="POL63" s="343"/>
      <c r="POM63" s="343"/>
      <c r="PON63" s="343"/>
      <c r="POO63" s="343"/>
      <c r="POP63" s="343"/>
      <c r="POQ63" s="343"/>
      <c r="POR63" s="343"/>
      <c r="POS63" s="343"/>
      <c r="POT63" s="343"/>
      <c r="POU63" s="343"/>
      <c r="POV63" s="343"/>
      <c r="POW63" s="343"/>
      <c r="POX63" s="343"/>
      <c r="POY63" s="343"/>
      <c r="POZ63" s="343"/>
      <c r="PPA63" s="343"/>
      <c r="PPB63" s="343"/>
      <c r="PPC63" s="343"/>
      <c r="PPD63" s="343"/>
      <c r="PPE63" s="343"/>
      <c r="PPF63" s="343"/>
      <c r="PPG63" s="343"/>
      <c r="PPH63" s="343"/>
      <c r="PPI63" s="343"/>
      <c r="PPJ63" s="343"/>
      <c r="PPK63" s="343"/>
      <c r="PPL63" s="343"/>
      <c r="PPM63" s="343"/>
      <c r="PPN63" s="343"/>
      <c r="PPO63" s="343"/>
      <c r="PPP63" s="343"/>
      <c r="PPQ63" s="343"/>
      <c r="PPR63" s="343"/>
      <c r="PPS63" s="343"/>
      <c r="PPT63" s="343"/>
      <c r="PPU63" s="343"/>
      <c r="PPV63" s="343"/>
      <c r="PPW63" s="343"/>
      <c r="PPX63" s="343"/>
      <c r="PPY63" s="343"/>
      <c r="PPZ63" s="343"/>
      <c r="PQA63" s="343"/>
      <c r="PQB63" s="343"/>
      <c r="PQC63" s="343"/>
      <c r="PQD63" s="343"/>
      <c r="PQE63" s="343"/>
      <c r="PQF63" s="343"/>
      <c r="PQG63" s="343"/>
      <c r="PQH63" s="343"/>
      <c r="PQI63" s="343"/>
      <c r="PQJ63" s="343"/>
      <c r="PQK63" s="343"/>
      <c r="PQL63" s="343"/>
      <c r="PQM63" s="343"/>
      <c r="PQN63" s="343"/>
      <c r="PQO63" s="343"/>
      <c r="PQP63" s="343"/>
      <c r="PQQ63" s="343"/>
      <c r="PQR63" s="343"/>
      <c r="PQS63" s="343"/>
      <c r="PQT63" s="343"/>
      <c r="PQU63" s="343"/>
      <c r="PQV63" s="343"/>
      <c r="PQW63" s="343"/>
      <c r="PQX63" s="343"/>
      <c r="PQY63" s="343"/>
      <c r="PQZ63" s="343"/>
      <c r="PRA63" s="343"/>
      <c r="PRB63" s="343"/>
      <c r="PRC63" s="343"/>
      <c r="PRD63" s="343"/>
      <c r="PRE63" s="343"/>
      <c r="PRF63" s="343"/>
      <c r="PRG63" s="343"/>
      <c r="PRH63" s="343"/>
      <c r="PRI63" s="343"/>
      <c r="PRJ63" s="343"/>
      <c r="PRK63" s="343"/>
      <c r="PRL63" s="343"/>
      <c r="PRM63" s="343"/>
      <c r="PRN63" s="343"/>
      <c r="PRO63" s="343"/>
      <c r="PRP63" s="343"/>
      <c r="PRQ63" s="343"/>
      <c r="PRR63" s="343"/>
      <c r="PRS63" s="343"/>
      <c r="PRT63" s="343"/>
      <c r="PRU63" s="343"/>
      <c r="PRV63" s="343"/>
      <c r="PRW63" s="343"/>
      <c r="PRX63" s="343"/>
      <c r="PRY63" s="343"/>
      <c r="PRZ63" s="343"/>
      <c r="PSA63" s="343"/>
      <c r="PSB63" s="343"/>
      <c r="PSC63" s="343"/>
      <c r="PSD63" s="343"/>
      <c r="PSE63" s="343"/>
      <c r="PSF63" s="343"/>
      <c r="PSG63" s="343"/>
      <c r="PSH63" s="343"/>
      <c r="PSI63" s="343"/>
      <c r="PSJ63" s="343"/>
      <c r="PSK63" s="343"/>
      <c r="PSL63" s="343"/>
      <c r="PSM63" s="343"/>
      <c r="PSN63" s="343"/>
      <c r="PSO63" s="343"/>
      <c r="PSP63" s="343"/>
      <c r="PSQ63" s="343"/>
      <c r="PSR63" s="343"/>
      <c r="PSS63" s="343"/>
      <c r="PST63" s="343"/>
      <c r="PSU63" s="343"/>
      <c r="PSV63" s="343"/>
      <c r="PSW63" s="343"/>
      <c r="PSX63" s="343"/>
      <c r="PSY63" s="343"/>
      <c r="PSZ63" s="343"/>
      <c r="PTA63" s="343"/>
      <c r="PTB63" s="343"/>
      <c r="PTC63" s="343"/>
      <c r="PTD63" s="343"/>
      <c r="PTE63" s="343"/>
      <c r="PTF63" s="343"/>
      <c r="PTG63" s="343"/>
      <c r="PTH63" s="343"/>
      <c r="PTI63" s="343"/>
      <c r="PTJ63" s="343"/>
      <c r="PTK63" s="343"/>
      <c r="PTL63" s="343"/>
      <c r="PTM63" s="343"/>
      <c r="PTN63" s="343"/>
      <c r="PTO63" s="343"/>
      <c r="PTP63" s="343"/>
      <c r="PTQ63" s="343"/>
      <c r="PTR63" s="343"/>
      <c r="PTS63" s="343"/>
      <c r="PTT63" s="343"/>
      <c r="PTU63" s="343"/>
      <c r="PTV63" s="343"/>
      <c r="PTW63" s="343"/>
      <c r="PTX63" s="343"/>
      <c r="PTY63" s="343"/>
      <c r="PTZ63" s="343"/>
      <c r="PUA63" s="343"/>
      <c r="PUB63" s="343"/>
      <c r="PUC63" s="343"/>
      <c r="PUD63" s="343"/>
      <c r="PUE63" s="343"/>
      <c r="PUF63" s="343"/>
      <c r="PUG63" s="343"/>
      <c r="PUH63" s="343"/>
      <c r="PUI63" s="343"/>
      <c r="PUJ63" s="343"/>
      <c r="PUK63" s="343"/>
      <c r="PUL63" s="343"/>
      <c r="PUM63" s="343"/>
      <c r="PUN63" s="343"/>
      <c r="PUO63" s="343"/>
      <c r="PUP63" s="343"/>
      <c r="PUQ63" s="343"/>
      <c r="PUR63" s="343"/>
      <c r="PUS63" s="343"/>
      <c r="PUT63" s="343"/>
      <c r="PUU63" s="343"/>
      <c r="PUV63" s="343"/>
      <c r="PUW63" s="343"/>
      <c r="PUX63" s="343"/>
      <c r="PUY63" s="343"/>
      <c r="PUZ63" s="343"/>
      <c r="PVA63" s="343"/>
      <c r="PVB63" s="343"/>
      <c r="PVC63" s="343"/>
      <c r="PVD63" s="343"/>
      <c r="PVE63" s="343"/>
      <c r="PVF63" s="343"/>
      <c r="PVG63" s="343"/>
      <c r="PVH63" s="343"/>
      <c r="PVI63" s="343"/>
      <c r="PVJ63" s="343"/>
      <c r="PVK63" s="343"/>
      <c r="PVL63" s="343"/>
      <c r="PVM63" s="343"/>
      <c r="PVN63" s="343"/>
      <c r="PVO63" s="343"/>
      <c r="PVP63" s="343"/>
      <c r="PVQ63" s="343"/>
      <c r="PVR63" s="343"/>
      <c r="PVS63" s="343"/>
      <c r="PVT63" s="343"/>
      <c r="PVU63" s="343"/>
      <c r="PVV63" s="343"/>
      <c r="PVW63" s="343"/>
      <c r="PVX63" s="343"/>
      <c r="PVY63" s="343"/>
      <c r="PVZ63" s="343"/>
      <c r="PWA63" s="343"/>
      <c r="PWB63" s="343"/>
      <c r="PWC63" s="343"/>
      <c r="PWD63" s="343"/>
      <c r="PWE63" s="343"/>
      <c r="PWF63" s="343"/>
      <c r="PWG63" s="343"/>
      <c r="PWH63" s="343"/>
      <c r="PWI63" s="343"/>
      <c r="PWJ63" s="343"/>
      <c r="PWK63" s="343"/>
      <c r="PWL63" s="343"/>
      <c r="PWM63" s="343"/>
      <c r="PWN63" s="343"/>
      <c r="PWO63" s="343"/>
      <c r="PWP63" s="343"/>
      <c r="PWQ63" s="343"/>
      <c r="PWR63" s="343"/>
      <c r="PWS63" s="343"/>
      <c r="PWT63" s="343"/>
      <c r="PWU63" s="343"/>
      <c r="PWV63" s="343"/>
      <c r="PWW63" s="343"/>
      <c r="PWX63" s="343"/>
      <c r="PWY63" s="343"/>
      <c r="PWZ63" s="343"/>
      <c r="PXA63" s="343"/>
      <c r="PXB63" s="343"/>
      <c r="PXC63" s="343"/>
      <c r="PXD63" s="343"/>
      <c r="PXE63" s="343"/>
      <c r="PXF63" s="343"/>
      <c r="PXG63" s="343"/>
      <c r="PXH63" s="343"/>
      <c r="PXI63" s="343"/>
      <c r="PXJ63" s="343"/>
      <c r="PXK63" s="343"/>
      <c r="PXL63" s="343"/>
      <c r="PXM63" s="343"/>
      <c r="PXN63" s="343"/>
      <c r="PXO63" s="343"/>
      <c r="PXP63" s="343"/>
      <c r="PXQ63" s="343"/>
      <c r="PXR63" s="343"/>
      <c r="PXS63" s="343"/>
      <c r="PXT63" s="343"/>
      <c r="PXU63" s="343"/>
      <c r="PXV63" s="343"/>
      <c r="PXW63" s="343"/>
      <c r="PXX63" s="343"/>
      <c r="PXY63" s="343"/>
      <c r="PXZ63" s="343"/>
      <c r="PYA63" s="343"/>
      <c r="PYB63" s="343"/>
      <c r="PYC63" s="343"/>
      <c r="PYD63" s="343"/>
      <c r="PYE63" s="343"/>
      <c r="PYF63" s="343"/>
      <c r="PYG63" s="343"/>
      <c r="PYH63" s="343"/>
      <c r="PYI63" s="343"/>
      <c r="PYJ63" s="343"/>
      <c r="PYK63" s="343"/>
      <c r="PYL63" s="343"/>
      <c r="PYM63" s="343"/>
      <c r="PYN63" s="343"/>
      <c r="PYO63" s="343"/>
      <c r="PYP63" s="343"/>
      <c r="PYQ63" s="343"/>
      <c r="PYR63" s="343"/>
      <c r="PYS63" s="343"/>
      <c r="PYT63" s="343"/>
      <c r="PYU63" s="343"/>
      <c r="PYV63" s="343"/>
      <c r="PYW63" s="343"/>
      <c r="PYX63" s="343"/>
      <c r="PYY63" s="343"/>
      <c r="PYZ63" s="343"/>
      <c r="PZA63" s="343"/>
      <c r="PZB63" s="343"/>
      <c r="PZC63" s="343"/>
      <c r="PZD63" s="343"/>
      <c r="PZE63" s="343"/>
      <c r="PZF63" s="343"/>
      <c r="PZG63" s="343"/>
      <c r="PZH63" s="343"/>
      <c r="PZI63" s="343"/>
      <c r="PZJ63" s="343"/>
      <c r="PZK63" s="343"/>
      <c r="PZL63" s="343"/>
      <c r="PZM63" s="343"/>
      <c r="PZN63" s="343"/>
      <c r="PZO63" s="343"/>
      <c r="PZP63" s="343"/>
      <c r="PZQ63" s="343"/>
      <c r="PZR63" s="343"/>
      <c r="PZS63" s="343"/>
      <c r="PZT63" s="343"/>
      <c r="PZU63" s="343"/>
      <c r="PZV63" s="343"/>
      <c r="PZW63" s="343"/>
      <c r="PZX63" s="343"/>
      <c r="PZY63" s="343"/>
      <c r="PZZ63" s="343"/>
      <c r="QAA63" s="343"/>
      <c r="QAB63" s="343"/>
      <c r="QAC63" s="343"/>
      <c r="QAD63" s="343"/>
      <c r="QAE63" s="343"/>
      <c r="QAF63" s="343"/>
      <c r="QAG63" s="343"/>
      <c r="QAH63" s="343"/>
      <c r="QAI63" s="343"/>
      <c r="QAJ63" s="343"/>
      <c r="QAK63" s="343"/>
      <c r="QAL63" s="343"/>
      <c r="QAM63" s="343"/>
      <c r="QAN63" s="343"/>
      <c r="QAO63" s="343"/>
      <c r="QAP63" s="343"/>
      <c r="QAQ63" s="343"/>
      <c r="QAR63" s="343"/>
      <c r="QAS63" s="343"/>
      <c r="QAT63" s="343"/>
      <c r="QAU63" s="343"/>
      <c r="QAV63" s="343"/>
      <c r="QAW63" s="343"/>
      <c r="QAX63" s="343"/>
      <c r="QAY63" s="343"/>
      <c r="QAZ63" s="343"/>
      <c r="QBA63" s="343"/>
      <c r="QBB63" s="343"/>
      <c r="QBC63" s="343"/>
      <c r="QBD63" s="343"/>
      <c r="QBE63" s="343"/>
      <c r="QBF63" s="343"/>
      <c r="QBG63" s="343"/>
      <c r="QBH63" s="343"/>
      <c r="QBI63" s="343"/>
      <c r="QBJ63" s="343"/>
      <c r="QBK63" s="343"/>
      <c r="QBL63" s="343"/>
      <c r="QBM63" s="343"/>
      <c r="QBN63" s="343"/>
      <c r="QBO63" s="343"/>
      <c r="QBP63" s="343"/>
      <c r="QBQ63" s="343"/>
      <c r="QBR63" s="343"/>
      <c r="QBS63" s="343"/>
      <c r="QBT63" s="343"/>
      <c r="QBU63" s="343"/>
      <c r="QBV63" s="343"/>
      <c r="QBW63" s="343"/>
      <c r="QBX63" s="343"/>
      <c r="QBY63" s="343"/>
      <c r="QBZ63" s="343"/>
      <c r="QCA63" s="343"/>
      <c r="QCB63" s="343"/>
      <c r="QCC63" s="343"/>
      <c r="QCD63" s="343"/>
      <c r="QCE63" s="343"/>
      <c r="QCF63" s="343"/>
      <c r="QCG63" s="343"/>
      <c r="QCH63" s="343"/>
      <c r="QCI63" s="343"/>
      <c r="QCJ63" s="343"/>
      <c r="QCK63" s="343"/>
      <c r="QCL63" s="343"/>
      <c r="QCM63" s="343"/>
      <c r="QCN63" s="343"/>
      <c r="QCO63" s="343"/>
      <c r="QCP63" s="343"/>
      <c r="QCQ63" s="343"/>
      <c r="QCR63" s="343"/>
      <c r="QCS63" s="343"/>
      <c r="QCT63" s="343"/>
      <c r="QCU63" s="343"/>
      <c r="QCV63" s="343"/>
      <c r="QCW63" s="343"/>
      <c r="QCX63" s="343"/>
      <c r="QCY63" s="343"/>
      <c r="QCZ63" s="343"/>
      <c r="QDA63" s="343"/>
      <c r="QDB63" s="343"/>
      <c r="QDC63" s="343"/>
      <c r="QDD63" s="343"/>
      <c r="QDE63" s="343"/>
      <c r="QDF63" s="343"/>
      <c r="QDG63" s="343"/>
      <c r="QDH63" s="343"/>
      <c r="QDI63" s="343"/>
      <c r="QDJ63" s="343"/>
      <c r="QDK63" s="343"/>
      <c r="QDL63" s="343"/>
      <c r="QDM63" s="343"/>
      <c r="QDN63" s="343"/>
      <c r="QDO63" s="343"/>
      <c r="QDP63" s="343"/>
      <c r="QDQ63" s="343"/>
      <c r="QDR63" s="343"/>
      <c r="QDS63" s="343"/>
      <c r="QDT63" s="343"/>
      <c r="QDU63" s="343"/>
      <c r="QDV63" s="343"/>
      <c r="QDW63" s="343"/>
      <c r="QDX63" s="343"/>
      <c r="QDY63" s="343"/>
      <c r="QDZ63" s="343"/>
      <c r="QEA63" s="343"/>
      <c r="QEB63" s="343"/>
      <c r="QEC63" s="343"/>
      <c r="QED63" s="343"/>
      <c r="QEE63" s="343"/>
      <c r="QEF63" s="343"/>
      <c r="QEG63" s="343"/>
      <c r="QEH63" s="343"/>
      <c r="QEI63" s="343"/>
      <c r="QEJ63" s="343"/>
      <c r="QEK63" s="343"/>
      <c r="QEL63" s="343"/>
      <c r="QEM63" s="343"/>
      <c r="QEN63" s="343"/>
      <c r="QEO63" s="343"/>
      <c r="QEP63" s="343"/>
      <c r="QEQ63" s="343"/>
      <c r="QER63" s="343"/>
      <c r="QES63" s="343"/>
      <c r="QET63" s="343"/>
      <c r="QEU63" s="343"/>
      <c r="QEV63" s="343"/>
      <c r="QEW63" s="343"/>
      <c r="QEX63" s="343"/>
      <c r="QEY63" s="343"/>
      <c r="QEZ63" s="343"/>
      <c r="QFA63" s="343"/>
      <c r="QFB63" s="343"/>
      <c r="QFC63" s="343"/>
      <c r="QFD63" s="343"/>
      <c r="QFE63" s="343"/>
      <c r="QFF63" s="343"/>
      <c r="QFG63" s="343"/>
      <c r="QFH63" s="343"/>
      <c r="QFI63" s="343"/>
      <c r="QFJ63" s="343"/>
      <c r="QFK63" s="343"/>
      <c r="QFL63" s="343"/>
      <c r="QFM63" s="343"/>
      <c r="QFN63" s="343"/>
      <c r="QFO63" s="343"/>
      <c r="QFP63" s="343"/>
      <c r="QFQ63" s="343"/>
      <c r="QFR63" s="343"/>
      <c r="QFS63" s="343"/>
      <c r="QFT63" s="343"/>
      <c r="QFU63" s="343"/>
      <c r="QFV63" s="343"/>
      <c r="QFW63" s="343"/>
      <c r="QFX63" s="343"/>
      <c r="QFY63" s="343"/>
      <c r="QFZ63" s="343"/>
      <c r="QGA63" s="343"/>
      <c r="QGB63" s="343"/>
      <c r="QGC63" s="343"/>
      <c r="QGD63" s="343"/>
      <c r="QGE63" s="343"/>
      <c r="QGF63" s="343"/>
      <c r="QGG63" s="343"/>
      <c r="QGH63" s="343"/>
      <c r="QGI63" s="343"/>
      <c r="QGJ63" s="343"/>
      <c r="QGK63" s="343"/>
      <c r="QGL63" s="343"/>
      <c r="QGM63" s="343"/>
      <c r="QGN63" s="343"/>
      <c r="QGO63" s="343"/>
      <c r="QGP63" s="343"/>
      <c r="QGQ63" s="343"/>
      <c r="QGR63" s="343"/>
      <c r="QGS63" s="343"/>
      <c r="QGT63" s="343"/>
      <c r="QGU63" s="343"/>
      <c r="QGV63" s="343"/>
      <c r="QGW63" s="343"/>
      <c r="QGX63" s="343"/>
      <c r="QGY63" s="343"/>
      <c r="QGZ63" s="343"/>
      <c r="QHA63" s="343"/>
      <c r="QHB63" s="343"/>
      <c r="QHC63" s="343"/>
      <c r="QHD63" s="343"/>
      <c r="QHE63" s="343"/>
      <c r="QHF63" s="343"/>
      <c r="QHG63" s="343"/>
      <c r="QHH63" s="343"/>
      <c r="QHI63" s="343"/>
      <c r="QHJ63" s="343"/>
      <c r="QHK63" s="343"/>
      <c r="QHL63" s="343"/>
      <c r="QHM63" s="343"/>
      <c r="QHN63" s="343"/>
      <c r="QHO63" s="343"/>
      <c r="QHP63" s="343"/>
      <c r="QHQ63" s="343"/>
      <c r="QHR63" s="343"/>
      <c r="QHS63" s="343"/>
      <c r="QHT63" s="343"/>
      <c r="QHU63" s="343"/>
      <c r="QHV63" s="343"/>
      <c r="QHW63" s="343"/>
      <c r="QHX63" s="343"/>
      <c r="QHY63" s="343"/>
      <c r="QHZ63" s="343"/>
      <c r="QIA63" s="343"/>
      <c r="QIB63" s="343"/>
      <c r="QIC63" s="343"/>
      <c r="QID63" s="343"/>
      <c r="QIE63" s="343"/>
      <c r="QIF63" s="343"/>
      <c r="QIG63" s="343"/>
      <c r="QIH63" s="343"/>
      <c r="QII63" s="343"/>
      <c r="QIJ63" s="343"/>
      <c r="QIK63" s="343"/>
      <c r="QIL63" s="343"/>
      <c r="QIM63" s="343"/>
      <c r="QIN63" s="343"/>
      <c r="QIO63" s="343"/>
      <c r="QIP63" s="343"/>
      <c r="QIQ63" s="343"/>
      <c r="QIR63" s="343"/>
      <c r="QIS63" s="343"/>
      <c r="QIT63" s="343"/>
      <c r="QIU63" s="343"/>
      <c r="QIV63" s="343"/>
      <c r="QIW63" s="343"/>
      <c r="QIX63" s="343"/>
      <c r="QIY63" s="343"/>
      <c r="QIZ63" s="343"/>
      <c r="QJA63" s="343"/>
      <c r="QJB63" s="343"/>
      <c r="QJC63" s="343"/>
      <c r="QJD63" s="343"/>
      <c r="QJE63" s="343"/>
      <c r="QJF63" s="343"/>
      <c r="QJG63" s="343"/>
      <c r="QJH63" s="343"/>
      <c r="QJI63" s="343"/>
      <c r="QJJ63" s="343"/>
      <c r="QJK63" s="343"/>
      <c r="QJL63" s="343"/>
      <c r="QJM63" s="343"/>
      <c r="QJN63" s="343"/>
      <c r="QJO63" s="343"/>
      <c r="QJP63" s="343"/>
      <c r="QJQ63" s="343"/>
      <c r="QJR63" s="343"/>
      <c r="QJS63" s="343"/>
      <c r="QJT63" s="343"/>
      <c r="QJU63" s="343"/>
      <c r="QJV63" s="343"/>
      <c r="QJW63" s="343"/>
      <c r="QJX63" s="343"/>
      <c r="QJY63" s="343"/>
      <c r="QJZ63" s="343"/>
      <c r="QKA63" s="343"/>
      <c r="QKB63" s="343"/>
      <c r="QKC63" s="343"/>
      <c r="QKD63" s="343"/>
      <c r="QKE63" s="343"/>
      <c r="QKF63" s="343"/>
      <c r="QKG63" s="343"/>
      <c r="QKH63" s="343"/>
      <c r="QKI63" s="343"/>
      <c r="QKJ63" s="343"/>
      <c r="QKK63" s="343"/>
      <c r="QKL63" s="343"/>
      <c r="QKM63" s="343"/>
      <c r="QKN63" s="343"/>
      <c r="QKO63" s="343"/>
      <c r="QKP63" s="343"/>
      <c r="QKQ63" s="343"/>
      <c r="QKR63" s="343"/>
      <c r="QKS63" s="343"/>
      <c r="QKT63" s="343"/>
      <c r="QKU63" s="343"/>
      <c r="QKV63" s="343"/>
      <c r="QKW63" s="343"/>
      <c r="QKX63" s="343"/>
      <c r="QKY63" s="343"/>
      <c r="QKZ63" s="343"/>
      <c r="QLA63" s="343"/>
      <c r="QLB63" s="343"/>
      <c r="QLC63" s="343"/>
      <c r="QLD63" s="343"/>
      <c r="QLE63" s="343"/>
      <c r="QLF63" s="343"/>
      <c r="QLG63" s="343"/>
      <c r="QLH63" s="343"/>
      <c r="QLI63" s="343"/>
      <c r="QLJ63" s="343"/>
      <c r="QLK63" s="343"/>
      <c r="QLL63" s="343"/>
      <c r="QLM63" s="343"/>
      <c r="QLN63" s="343"/>
      <c r="QLO63" s="343"/>
      <c r="QLP63" s="343"/>
      <c r="QLQ63" s="343"/>
      <c r="QLR63" s="343"/>
      <c r="QLS63" s="343"/>
      <c r="QLT63" s="343"/>
      <c r="QLU63" s="343"/>
      <c r="QLV63" s="343"/>
      <c r="QLW63" s="343"/>
      <c r="QLX63" s="343"/>
      <c r="QLY63" s="343"/>
      <c r="QLZ63" s="343"/>
      <c r="QMA63" s="343"/>
      <c r="QMB63" s="343"/>
      <c r="QMC63" s="343"/>
      <c r="QMD63" s="343"/>
      <c r="QME63" s="343"/>
      <c r="QMF63" s="343"/>
      <c r="QMG63" s="343"/>
      <c r="QMH63" s="343"/>
      <c r="QMI63" s="343"/>
      <c r="QMJ63" s="343"/>
      <c r="QMK63" s="343"/>
      <c r="QML63" s="343"/>
      <c r="QMM63" s="343"/>
      <c r="QMN63" s="343"/>
      <c r="QMO63" s="343"/>
      <c r="QMP63" s="343"/>
      <c r="QMQ63" s="343"/>
      <c r="QMR63" s="343"/>
      <c r="QMS63" s="343"/>
      <c r="QMT63" s="343"/>
      <c r="QMU63" s="343"/>
      <c r="QMV63" s="343"/>
      <c r="QMW63" s="343"/>
      <c r="QMX63" s="343"/>
      <c r="QMY63" s="343"/>
      <c r="QMZ63" s="343"/>
      <c r="QNA63" s="343"/>
      <c r="QNB63" s="343"/>
      <c r="QNC63" s="343"/>
      <c r="QND63" s="343"/>
      <c r="QNE63" s="343"/>
      <c r="QNF63" s="343"/>
      <c r="QNG63" s="343"/>
      <c r="QNH63" s="343"/>
      <c r="QNI63" s="343"/>
      <c r="QNJ63" s="343"/>
      <c r="QNK63" s="343"/>
      <c r="QNL63" s="343"/>
      <c r="QNM63" s="343"/>
      <c r="QNN63" s="343"/>
      <c r="QNO63" s="343"/>
      <c r="QNP63" s="343"/>
      <c r="QNQ63" s="343"/>
      <c r="QNR63" s="343"/>
      <c r="QNS63" s="343"/>
      <c r="QNT63" s="343"/>
      <c r="QNU63" s="343"/>
      <c r="QNV63" s="343"/>
      <c r="QNW63" s="343"/>
      <c r="QNX63" s="343"/>
      <c r="QNY63" s="343"/>
      <c r="QNZ63" s="343"/>
      <c r="QOA63" s="343"/>
      <c r="QOB63" s="343"/>
      <c r="QOC63" s="343"/>
      <c r="QOD63" s="343"/>
      <c r="QOE63" s="343"/>
      <c r="QOF63" s="343"/>
      <c r="QOG63" s="343"/>
      <c r="QOH63" s="343"/>
      <c r="QOI63" s="343"/>
      <c r="QOJ63" s="343"/>
      <c r="QOK63" s="343"/>
      <c r="QOL63" s="343"/>
      <c r="QOM63" s="343"/>
      <c r="QON63" s="343"/>
      <c r="QOO63" s="343"/>
      <c r="QOP63" s="343"/>
      <c r="QOQ63" s="343"/>
      <c r="QOR63" s="343"/>
      <c r="QOS63" s="343"/>
      <c r="QOT63" s="343"/>
      <c r="QOU63" s="343"/>
      <c r="QOV63" s="343"/>
      <c r="QOW63" s="343"/>
      <c r="QOX63" s="343"/>
      <c r="QOY63" s="343"/>
      <c r="QOZ63" s="343"/>
      <c r="QPA63" s="343"/>
      <c r="QPB63" s="343"/>
      <c r="QPC63" s="343"/>
      <c r="QPD63" s="343"/>
      <c r="QPE63" s="343"/>
      <c r="QPF63" s="343"/>
      <c r="QPG63" s="343"/>
      <c r="QPH63" s="343"/>
      <c r="QPI63" s="343"/>
      <c r="QPJ63" s="343"/>
      <c r="QPK63" s="343"/>
      <c r="QPL63" s="343"/>
      <c r="QPM63" s="343"/>
      <c r="QPN63" s="343"/>
      <c r="QPO63" s="343"/>
      <c r="QPP63" s="343"/>
      <c r="QPQ63" s="343"/>
      <c r="QPR63" s="343"/>
      <c r="QPS63" s="343"/>
      <c r="QPT63" s="343"/>
      <c r="QPU63" s="343"/>
      <c r="QPV63" s="343"/>
      <c r="QPW63" s="343"/>
      <c r="QPX63" s="343"/>
      <c r="QPY63" s="343"/>
      <c r="QPZ63" s="343"/>
      <c r="QQA63" s="343"/>
      <c r="QQB63" s="343"/>
      <c r="QQC63" s="343"/>
      <c r="QQD63" s="343"/>
      <c r="QQE63" s="343"/>
      <c r="QQF63" s="343"/>
      <c r="QQG63" s="343"/>
      <c r="QQH63" s="343"/>
      <c r="QQI63" s="343"/>
      <c r="QQJ63" s="343"/>
      <c r="QQK63" s="343"/>
      <c r="QQL63" s="343"/>
      <c r="QQM63" s="343"/>
      <c r="QQN63" s="343"/>
      <c r="QQO63" s="343"/>
      <c r="QQP63" s="343"/>
      <c r="QQQ63" s="343"/>
      <c r="QQR63" s="343"/>
      <c r="QQS63" s="343"/>
      <c r="QQT63" s="343"/>
      <c r="QQU63" s="343"/>
      <c r="QQV63" s="343"/>
      <c r="QQW63" s="343"/>
      <c r="QQX63" s="343"/>
      <c r="QQY63" s="343"/>
      <c r="QQZ63" s="343"/>
      <c r="QRA63" s="343"/>
      <c r="QRB63" s="343"/>
      <c r="QRC63" s="343"/>
      <c r="QRD63" s="343"/>
      <c r="QRE63" s="343"/>
      <c r="QRF63" s="343"/>
      <c r="QRG63" s="343"/>
      <c r="QRH63" s="343"/>
      <c r="QRI63" s="343"/>
      <c r="QRJ63" s="343"/>
      <c r="QRK63" s="343"/>
      <c r="QRL63" s="343"/>
      <c r="QRM63" s="343"/>
      <c r="QRN63" s="343"/>
      <c r="QRO63" s="343"/>
      <c r="QRP63" s="343"/>
      <c r="QRQ63" s="343"/>
      <c r="QRR63" s="343"/>
      <c r="QRS63" s="343"/>
      <c r="QRT63" s="343"/>
      <c r="QRU63" s="343"/>
      <c r="QRV63" s="343"/>
      <c r="QRW63" s="343"/>
      <c r="QRX63" s="343"/>
      <c r="QRY63" s="343"/>
      <c r="QRZ63" s="343"/>
      <c r="QSA63" s="343"/>
      <c r="QSB63" s="343"/>
      <c r="QSC63" s="343"/>
      <c r="QSD63" s="343"/>
      <c r="QSE63" s="343"/>
      <c r="QSF63" s="343"/>
      <c r="QSG63" s="343"/>
      <c r="QSH63" s="343"/>
      <c r="QSI63" s="343"/>
      <c r="QSJ63" s="343"/>
      <c r="QSK63" s="343"/>
      <c r="QSL63" s="343"/>
      <c r="QSM63" s="343"/>
      <c r="QSN63" s="343"/>
      <c r="QSO63" s="343"/>
      <c r="QSP63" s="343"/>
      <c r="QSQ63" s="343"/>
      <c r="QSR63" s="343"/>
      <c r="QSS63" s="343"/>
      <c r="QST63" s="343"/>
      <c r="QSU63" s="343"/>
      <c r="QSV63" s="343"/>
      <c r="QSW63" s="343"/>
      <c r="QSX63" s="343"/>
      <c r="QSY63" s="343"/>
      <c r="QSZ63" s="343"/>
      <c r="QTA63" s="343"/>
      <c r="QTB63" s="343"/>
      <c r="QTC63" s="343"/>
      <c r="QTD63" s="343"/>
      <c r="QTE63" s="343"/>
      <c r="QTF63" s="343"/>
      <c r="QTG63" s="343"/>
      <c r="QTH63" s="343"/>
      <c r="QTI63" s="343"/>
      <c r="QTJ63" s="343"/>
      <c r="QTK63" s="343"/>
      <c r="QTL63" s="343"/>
      <c r="QTM63" s="343"/>
      <c r="QTN63" s="343"/>
      <c r="QTO63" s="343"/>
      <c r="QTP63" s="343"/>
      <c r="QTQ63" s="343"/>
      <c r="QTR63" s="343"/>
      <c r="QTS63" s="343"/>
      <c r="QTT63" s="343"/>
      <c r="QTU63" s="343"/>
      <c r="QTV63" s="343"/>
      <c r="QTW63" s="343"/>
      <c r="QTX63" s="343"/>
      <c r="QTY63" s="343"/>
      <c r="QTZ63" s="343"/>
      <c r="QUA63" s="343"/>
      <c r="QUB63" s="343"/>
      <c r="QUC63" s="343"/>
      <c r="QUD63" s="343"/>
      <c r="QUE63" s="343"/>
      <c r="QUF63" s="343"/>
      <c r="QUG63" s="343"/>
      <c r="QUH63" s="343"/>
      <c r="QUI63" s="343"/>
      <c r="QUJ63" s="343"/>
      <c r="QUK63" s="343"/>
      <c r="QUL63" s="343"/>
      <c r="QUM63" s="343"/>
      <c r="QUN63" s="343"/>
      <c r="QUO63" s="343"/>
      <c r="QUP63" s="343"/>
      <c r="QUQ63" s="343"/>
      <c r="QUR63" s="343"/>
      <c r="QUS63" s="343"/>
      <c r="QUT63" s="343"/>
      <c r="QUU63" s="343"/>
      <c r="QUV63" s="343"/>
      <c r="QUW63" s="343"/>
      <c r="QUX63" s="343"/>
      <c r="QUY63" s="343"/>
      <c r="QUZ63" s="343"/>
      <c r="QVA63" s="343"/>
      <c r="QVB63" s="343"/>
      <c r="QVC63" s="343"/>
      <c r="QVD63" s="343"/>
      <c r="QVE63" s="343"/>
      <c r="QVF63" s="343"/>
      <c r="QVG63" s="343"/>
      <c r="QVH63" s="343"/>
      <c r="QVI63" s="343"/>
      <c r="QVJ63" s="343"/>
      <c r="QVK63" s="343"/>
      <c r="QVL63" s="343"/>
      <c r="QVM63" s="343"/>
      <c r="QVN63" s="343"/>
      <c r="QVO63" s="343"/>
      <c r="QVP63" s="343"/>
      <c r="QVQ63" s="343"/>
      <c r="QVR63" s="343"/>
      <c r="QVS63" s="343"/>
      <c r="QVT63" s="343"/>
      <c r="QVU63" s="343"/>
      <c r="QVV63" s="343"/>
      <c r="QVW63" s="343"/>
      <c r="QVX63" s="343"/>
      <c r="QVY63" s="343"/>
      <c r="QVZ63" s="343"/>
      <c r="QWA63" s="343"/>
      <c r="QWB63" s="343"/>
      <c r="QWC63" s="343"/>
      <c r="QWD63" s="343"/>
      <c r="QWE63" s="343"/>
      <c r="QWF63" s="343"/>
      <c r="QWG63" s="343"/>
      <c r="QWH63" s="343"/>
      <c r="QWI63" s="343"/>
      <c r="QWJ63" s="343"/>
      <c r="QWK63" s="343"/>
      <c r="QWL63" s="343"/>
      <c r="QWM63" s="343"/>
      <c r="QWN63" s="343"/>
      <c r="QWO63" s="343"/>
      <c r="QWP63" s="343"/>
      <c r="QWQ63" s="343"/>
      <c r="QWR63" s="343"/>
      <c r="QWS63" s="343"/>
      <c r="QWT63" s="343"/>
      <c r="QWU63" s="343"/>
      <c r="QWV63" s="343"/>
      <c r="QWW63" s="343"/>
      <c r="QWX63" s="343"/>
      <c r="QWY63" s="343"/>
      <c r="QWZ63" s="343"/>
      <c r="QXA63" s="343"/>
      <c r="QXB63" s="343"/>
      <c r="QXC63" s="343"/>
      <c r="QXD63" s="343"/>
      <c r="QXE63" s="343"/>
      <c r="QXF63" s="343"/>
      <c r="QXG63" s="343"/>
      <c r="QXH63" s="343"/>
      <c r="QXI63" s="343"/>
      <c r="QXJ63" s="343"/>
      <c r="QXK63" s="343"/>
      <c r="QXL63" s="343"/>
      <c r="QXM63" s="343"/>
      <c r="QXN63" s="343"/>
      <c r="QXO63" s="343"/>
      <c r="QXP63" s="343"/>
      <c r="QXQ63" s="343"/>
      <c r="QXR63" s="343"/>
      <c r="QXS63" s="343"/>
      <c r="QXT63" s="343"/>
      <c r="QXU63" s="343"/>
      <c r="QXV63" s="343"/>
      <c r="QXW63" s="343"/>
      <c r="QXX63" s="343"/>
      <c r="QXY63" s="343"/>
      <c r="QXZ63" s="343"/>
      <c r="QYA63" s="343"/>
      <c r="QYB63" s="343"/>
      <c r="QYC63" s="343"/>
      <c r="QYD63" s="343"/>
      <c r="QYE63" s="343"/>
      <c r="QYF63" s="343"/>
      <c r="QYG63" s="343"/>
      <c r="QYH63" s="343"/>
      <c r="QYI63" s="343"/>
      <c r="QYJ63" s="343"/>
      <c r="QYK63" s="343"/>
      <c r="QYL63" s="343"/>
      <c r="QYM63" s="343"/>
      <c r="QYN63" s="343"/>
      <c r="QYO63" s="343"/>
      <c r="QYP63" s="343"/>
      <c r="QYQ63" s="343"/>
      <c r="QYR63" s="343"/>
      <c r="QYS63" s="343"/>
      <c r="QYT63" s="343"/>
      <c r="QYU63" s="343"/>
      <c r="QYV63" s="343"/>
      <c r="QYW63" s="343"/>
      <c r="QYX63" s="343"/>
      <c r="QYY63" s="343"/>
      <c r="QYZ63" s="343"/>
      <c r="QZA63" s="343"/>
      <c r="QZB63" s="343"/>
      <c r="QZC63" s="343"/>
      <c r="QZD63" s="343"/>
      <c r="QZE63" s="343"/>
      <c r="QZF63" s="343"/>
      <c r="QZG63" s="343"/>
      <c r="QZH63" s="343"/>
      <c r="QZI63" s="343"/>
      <c r="QZJ63" s="343"/>
      <c r="QZK63" s="343"/>
      <c r="QZL63" s="343"/>
      <c r="QZM63" s="343"/>
      <c r="QZN63" s="343"/>
      <c r="QZO63" s="343"/>
      <c r="QZP63" s="343"/>
      <c r="QZQ63" s="343"/>
      <c r="QZR63" s="343"/>
      <c r="QZS63" s="343"/>
      <c r="QZT63" s="343"/>
      <c r="QZU63" s="343"/>
      <c r="QZV63" s="343"/>
      <c r="QZW63" s="343"/>
      <c r="QZX63" s="343"/>
      <c r="QZY63" s="343"/>
      <c r="QZZ63" s="343"/>
      <c r="RAA63" s="343"/>
      <c r="RAB63" s="343"/>
      <c r="RAC63" s="343"/>
      <c r="RAD63" s="343"/>
      <c r="RAE63" s="343"/>
      <c r="RAF63" s="343"/>
      <c r="RAG63" s="343"/>
      <c r="RAH63" s="343"/>
      <c r="RAI63" s="343"/>
      <c r="RAJ63" s="343"/>
      <c r="RAK63" s="343"/>
      <c r="RAL63" s="343"/>
      <c r="RAM63" s="343"/>
      <c r="RAN63" s="343"/>
      <c r="RAO63" s="343"/>
      <c r="RAP63" s="343"/>
      <c r="RAQ63" s="343"/>
      <c r="RAR63" s="343"/>
      <c r="RAS63" s="343"/>
      <c r="RAT63" s="343"/>
      <c r="RAU63" s="343"/>
      <c r="RAV63" s="343"/>
      <c r="RAW63" s="343"/>
      <c r="RAX63" s="343"/>
      <c r="RAY63" s="343"/>
      <c r="RAZ63" s="343"/>
      <c r="RBA63" s="343"/>
      <c r="RBB63" s="343"/>
      <c r="RBC63" s="343"/>
      <c r="RBD63" s="343"/>
      <c r="RBE63" s="343"/>
      <c r="RBF63" s="343"/>
      <c r="RBG63" s="343"/>
      <c r="RBH63" s="343"/>
      <c r="RBI63" s="343"/>
      <c r="RBJ63" s="343"/>
      <c r="RBK63" s="343"/>
      <c r="RBL63" s="343"/>
      <c r="RBM63" s="343"/>
      <c r="RBN63" s="343"/>
      <c r="RBO63" s="343"/>
      <c r="RBP63" s="343"/>
      <c r="RBQ63" s="343"/>
      <c r="RBR63" s="343"/>
      <c r="RBS63" s="343"/>
      <c r="RBT63" s="343"/>
      <c r="RBU63" s="343"/>
      <c r="RBV63" s="343"/>
      <c r="RBW63" s="343"/>
      <c r="RBX63" s="343"/>
      <c r="RBY63" s="343"/>
      <c r="RBZ63" s="343"/>
      <c r="RCA63" s="343"/>
      <c r="RCB63" s="343"/>
      <c r="RCC63" s="343"/>
      <c r="RCD63" s="343"/>
      <c r="RCE63" s="343"/>
      <c r="RCF63" s="343"/>
      <c r="RCG63" s="343"/>
      <c r="RCH63" s="343"/>
      <c r="RCI63" s="343"/>
      <c r="RCJ63" s="343"/>
      <c r="RCK63" s="343"/>
      <c r="RCL63" s="343"/>
      <c r="RCM63" s="343"/>
      <c r="RCN63" s="343"/>
      <c r="RCO63" s="343"/>
      <c r="RCP63" s="343"/>
      <c r="RCQ63" s="343"/>
      <c r="RCR63" s="343"/>
      <c r="RCS63" s="343"/>
      <c r="RCT63" s="343"/>
      <c r="RCU63" s="343"/>
      <c r="RCV63" s="343"/>
      <c r="RCW63" s="343"/>
      <c r="RCX63" s="343"/>
      <c r="RCY63" s="343"/>
      <c r="RCZ63" s="343"/>
      <c r="RDA63" s="343"/>
      <c r="RDB63" s="343"/>
      <c r="RDC63" s="343"/>
      <c r="RDD63" s="343"/>
      <c r="RDE63" s="343"/>
      <c r="RDF63" s="343"/>
      <c r="RDG63" s="343"/>
      <c r="RDH63" s="343"/>
      <c r="RDI63" s="343"/>
      <c r="RDJ63" s="343"/>
      <c r="RDK63" s="343"/>
      <c r="RDL63" s="343"/>
      <c r="RDM63" s="343"/>
      <c r="RDN63" s="343"/>
      <c r="RDO63" s="343"/>
      <c r="RDP63" s="343"/>
      <c r="RDQ63" s="343"/>
      <c r="RDR63" s="343"/>
      <c r="RDS63" s="343"/>
      <c r="RDT63" s="343"/>
      <c r="RDU63" s="343"/>
      <c r="RDV63" s="343"/>
      <c r="RDW63" s="343"/>
      <c r="RDX63" s="343"/>
      <c r="RDY63" s="343"/>
      <c r="RDZ63" s="343"/>
      <c r="REA63" s="343"/>
      <c r="REB63" s="343"/>
      <c r="REC63" s="343"/>
      <c r="RED63" s="343"/>
      <c r="REE63" s="343"/>
      <c r="REF63" s="343"/>
      <c r="REG63" s="343"/>
      <c r="REH63" s="343"/>
      <c r="REI63" s="343"/>
      <c r="REJ63" s="343"/>
      <c r="REK63" s="343"/>
      <c r="REL63" s="343"/>
      <c r="REM63" s="343"/>
      <c r="REN63" s="343"/>
      <c r="REO63" s="343"/>
      <c r="REP63" s="343"/>
      <c r="REQ63" s="343"/>
      <c r="RER63" s="343"/>
      <c r="RES63" s="343"/>
      <c r="RET63" s="343"/>
      <c r="REU63" s="343"/>
      <c r="REV63" s="343"/>
      <c r="REW63" s="343"/>
      <c r="REX63" s="343"/>
      <c r="REY63" s="343"/>
      <c r="REZ63" s="343"/>
      <c r="RFA63" s="343"/>
      <c r="RFB63" s="343"/>
      <c r="RFC63" s="343"/>
      <c r="RFD63" s="343"/>
      <c r="RFE63" s="343"/>
      <c r="RFF63" s="343"/>
      <c r="RFG63" s="343"/>
      <c r="RFH63" s="343"/>
      <c r="RFI63" s="343"/>
      <c r="RFJ63" s="343"/>
      <c r="RFK63" s="343"/>
      <c r="RFL63" s="343"/>
      <c r="RFM63" s="343"/>
      <c r="RFN63" s="343"/>
      <c r="RFO63" s="343"/>
      <c r="RFP63" s="343"/>
      <c r="RFQ63" s="343"/>
      <c r="RFR63" s="343"/>
      <c r="RFS63" s="343"/>
      <c r="RFT63" s="343"/>
      <c r="RFU63" s="343"/>
      <c r="RFV63" s="343"/>
      <c r="RFW63" s="343"/>
      <c r="RFX63" s="343"/>
      <c r="RFY63" s="343"/>
      <c r="RFZ63" s="343"/>
      <c r="RGA63" s="343"/>
      <c r="RGB63" s="343"/>
      <c r="RGC63" s="343"/>
      <c r="RGD63" s="343"/>
      <c r="RGE63" s="343"/>
      <c r="RGF63" s="343"/>
      <c r="RGG63" s="343"/>
      <c r="RGH63" s="343"/>
      <c r="RGI63" s="343"/>
      <c r="RGJ63" s="343"/>
      <c r="RGK63" s="343"/>
      <c r="RGL63" s="343"/>
      <c r="RGM63" s="343"/>
      <c r="RGN63" s="343"/>
      <c r="RGO63" s="343"/>
      <c r="RGP63" s="343"/>
      <c r="RGQ63" s="343"/>
      <c r="RGR63" s="343"/>
      <c r="RGS63" s="343"/>
      <c r="RGT63" s="343"/>
      <c r="RGU63" s="343"/>
      <c r="RGV63" s="343"/>
      <c r="RGW63" s="343"/>
      <c r="RGX63" s="343"/>
      <c r="RGY63" s="343"/>
      <c r="RGZ63" s="343"/>
      <c r="RHA63" s="343"/>
      <c r="RHB63" s="343"/>
      <c r="RHC63" s="343"/>
      <c r="RHD63" s="343"/>
      <c r="RHE63" s="343"/>
      <c r="RHF63" s="343"/>
      <c r="RHG63" s="343"/>
      <c r="RHH63" s="343"/>
      <c r="RHI63" s="343"/>
      <c r="RHJ63" s="343"/>
      <c r="RHK63" s="343"/>
      <c r="RHL63" s="343"/>
      <c r="RHM63" s="343"/>
      <c r="RHN63" s="343"/>
      <c r="RHO63" s="343"/>
      <c r="RHP63" s="343"/>
      <c r="RHQ63" s="343"/>
      <c r="RHR63" s="343"/>
      <c r="RHS63" s="343"/>
      <c r="RHT63" s="343"/>
      <c r="RHU63" s="343"/>
      <c r="RHV63" s="343"/>
      <c r="RHW63" s="343"/>
      <c r="RHX63" s="343"/>
      <c r="RHY63" s="343"/>
      <c r="RHZ63" s="343"/>
      <c r="RIA63" s="343"/>
      <c r="RIB63" s="343"/>
      <c r="RIC63" s="343"/>
      <c r="RID63" s="343"/>
      <c r="RIE63" s="343"/>
      <c r="RIF63" s="343"/>
      <c r="RIG63" s="343"/>
      <c r="RIH63" s="343"/>
      <c r="RII63" s="343"/>
      <c r="RIJ63" s="343"/>
      <c r="RIK63" s="343"/>
      <c r="RIL63" s="343"/>
      <c r="RIM63" s="343"/>
      <c r="RIN63" s="343"/>
      <c r="RIO63" s="343"/>
      <c r="RIP63" s="343"/>
      <c r="RIQ63" s="343"/>
      <c r="RIR63" s="343"/>
      <c r="RIS63" s="343"/>
      <c r="RIT63" s="343"/>
      <c r="RIU63" s="343"/>
      <c r="RIV63" s="343"/>
      <c r="RIW63" s="343"/>
      <c r="RIX63" s="343"/>
      <c r="RIY63" s="343"/>
      <c r="RIZ63" s="343"/>
      <c r="RJA63" s="343"/>
      <c r="RJB63" s="343"/>
      <c r="RJC63" s="343"/>
      <c r="RJD63" s="343"/>
      <c r="RJE63" s="343"/>
      <c r="RJF63" s="343"/>
      <c r="RJG63" s="343"/>
      <c r="RJH63" s="343"/>
      <c r="RJI63" s="343"/>
      <c r="RJJ63" s="343"/>
      <c r="RJK63" s="343"/>
      <c r="RJL63" s="343"/>
      <c r="RJM63" s="343"/>
      <c r="RJN63" s="343"/>
      <c r="RJO63" s="343"/>
      <c r="RJP63" s="343"/>
      <c r="RJQ63" s="343"/>
      <c r="RJR63" s="343"/>
      <c r="RJS63" s="343"/>
      <c r="RJT63" s="343"/>
      <c r="RJU63" s="343"/>
      <c r="RJV63" s="343"/>
      <c r="RJW63" s="343"/>
      <c r="RJX63" s="343"/>
      <c r="RJY63" s="343"/>
      <c r="RJZ63" s="343"/>
      <c r="RKA63" s="343"/>
      <c r="RKB63" s="343"/>
      <c r="RKC63" s="343"/>
      <c r="RKD63" s="343"/>
      <c r="RKE63" s="343"/>
      <c r="RKF63" s="343"/>
      <c r="RKG63" s="343"/>
      <c r="RKH63" s="343"/>
      <c r="RKI63" s="343"/>
      <c r="RKJ63" s="343"/>
      <c r="RKK63" s="343"/>
      <c r="RKL63" s="343"/>
      <c r="RKM63" s="343"/>
      <c r="RKN63" s="343"/>
      <c r="RKO63" s="343"/>
      <c r="RKP63" s="343"/>
      <c r="RKQ63" s="343"/>
      <c r="RKR63" s="343"/>
      <c r="RKS63" s="343"/>
      <c r="RKT63" s="343"/>
      <c r="RKU63" s="343"/>
      <c r="RKV63" s="343"/>
      <c r="RKW63" s="343"/>
      <c r="RKX63" s="343"/>
      <c r="RKY63" s="343"/>
      <c r="RKZ63" s="343"/>
      <c r="RLA63" s="343"/>
      <c r="RLB63" s="343"/>
      <c r="RLC63" s="343"/>
      <c r="RLD63" s="343"/>
      <c r="RLE63" s="343"/>
      <c r="RLF63" s="343"/>
      <c r="RLG63" s="343"/>
      <c r="RLH63" s="343"/>
      <c r="RLI63" s="343"/>
      <c r="RLJ63" s="343"/>
      <c r="RLK63" s="343"/>
      <c r="RLL63" s="343"/>
      <c r="RLM63" s="343"/>
      <c r="RLN63" s="343"/>
      <c r="RLO63" s="343"/>
      <c r="RLP63" s="343"/>
      <c r="RLQ63" s="343"/>
      <c r="RLR63" s="343"/>
      <c r="RLS63" s="343"/>
      <c r="RLT63" s="343"/>
      <c r="RLU63" s="343"/>
      <c r="RLV63" s="343"/>
      <c r="RLW63" s="343"/>
      <c r="RLX63" s="343"/>
      <c r="RLY63" s="343"/>
      <c r="RLZ63" s="343"/>
      <c r="RMA63" s="343"/>
      <c r="RMB63" s="343"/>
      <c r="RMC63" s="343"/>
      <c r="RMD63" s="343"/>
      <c r="RME63" s="343"/>
      <c r="RMF63" s="343"/>
      <c r="RMG63" s="343"/>
      <c r="RMH63" s="343"/>
      <c r="RMI63" s="343"/>
      <c r="RMJ63" s="343"/>
      <c r="RMK63" s="343"/>
      <c r="RML63" s="343"/>
      <c r="RMM63" s="343"/>
      <c r="RMN63" s="343"/>
      <c r="RMO63" s="343"/>
      <c r="RMP63" s="343"/>
      <c r="RMQ63" s="343"/>
      <c r="RMR63" s="343"/>
      <c r="RMS63" s="343"/>
      <c r="RMT63" s="343"/>
      <c r="RMU63" s="343"/>
      <c r="RMV63" s="343"/>
      <c r="RMW63" s="343"/>
      <c r="RMX63" s="343"/>
      <c r="RMY63" s="343"/>
      <c r="RMZ63" s="343"/>
      <c r="RNA63" s="343"/>
      <c r="RNB63" s="343"/>
      <c r="RNC63" s="343"/>
      <c r="RND63" s="343"/>
      <c r="RNE63" s="343"/>
      <c r="RNF63" s="343"/>
      <c r="RNG63" s="343"/>
      <c r="RNH63" s="343"/>
      <c r="RNI63" s="343"/>
      <c r="RNJ63" s="343"/>
      <c r="RNK63" s="343"/>
      <c r="RNL63" s="343"/>
      <c r="RNM63" s="343"/>
      <c r="RNN63" s="343"/>
      <c r="RNO63" s="343"/>
      <c r="RNP63" s="343"/>
      <c r="RNQ63" s="343"/>
      <c r="RNR63" s="343"/>
      <c r="RNS63" s="343"/>
      <c r="RNT63" s="343"/>
      <c r="RNU63" s="343"/>
      <c r="RNV63" s="343"/>
      <c r="RNW63" s="343"/>
      <c r="RNX63" s="343"/>
      <c r="RNY63" s="343"/>
      <c r="RNZ63" s="343"/>
      <c r="ROA63" s="343"/>
      <c r="ROB63" s="343"/>
      <c r="ROC63" s="343"/>
      <c r="ROD63" s="343"/>
      <c r="ROE63" s="343"/>
      <c r="ROF63" s="343"/>
      <c r="ROG63" s="343"/>
      <c r="ROH63" s="343"/>
      <c r="ROI63" s="343"/>
      <c r="ROJ63" s="343"/>
      <c r="ROK63" s="343"/>
      <c r="ROL63" s="343"/>
      <c r="ROM63" s="343"/>
      <c r="RON63" s="343"/>
      <c r="ROO63" s="343"/>
      <c r="ROP63" s="343"/>
      <c r="ROQ63" s="343"/>
      <c r="ROR63" s="343"/>
      <c r="ROS63" s="343"/>
      <c r="ROT63" s="343"/>
      <c r="ROU63" s="343"/>
      <c r="ROV63" s="343"/>
      <c r="ROW63" s="343"/>
      <c r="ROX63" s="343"/>
      <c r="ROY63" s="343"/>
      <c r="ROZ63" s="343"/>
      <c r="RPA63" s="343"/>
      <c r="RPB63" s="343"/>
      <c r="RPC63" s="343"/>
      <c r="RPD63" s="343"/>
      <c r="RPE63" s="343"/>
      <c r="RPF63" s="343"/>
      <c r="RPG63" s="343"/>
      <c r="RPH63" s="343"/>
      <c r="RPI63" s="343"/>
      <c r="RPJ63" s="343"/>
      <c r="RPK63" s="343"/>
      <c r="RPL63" s="343"/>
      <c r="RPM63" s="343"/>
      <c r="RPN63" s="343"/>
      <c r="RPO63" s="343"/>
      <c r="RPP63" s="343"/>
      <c r="RPQ63" s="343"/>
      <c r="RPR63" s="343"/>
      <c r="RPS63" s="343"/>
      <c r="RPT63" s="343"/>
      <c r="RPU63" s="343"/>
      <c r="RPV63" s="343"/>
      <c r="RPW63" s="343"/>
      <c r="RPX63" s="343"/>
      <c r="RPY63" s="343"/>
      <c r="RPZ63" s="343"/>
      <c r="RQA63" s="343"/>
      <c r="RQB63" s="343"/>
      <c r="RQC63" s="343"/>
      <c r="RQD63" s="343"/>
      <c r="RQE63" s="343"/>
      <c r="RQF63" s="343"/>
      <c r="RQG63" s="343"/>
      <c r="RQH63" s="343"/>
      <c r="RQI63" s="343"/>
      <c r="RQJ63" s="343"/>
      <c r="RQK63" s="343"/>
      <c r="RQL63" s="343"/>
      <c r="RQM63" s="343"/>
      <c r="RQN63" s="343"/>
      <c r="RQO63" s="343"/>
      <c r="RQP63" s="343"/>
      <c r="RQQ63" s="343"/>
      <c r="RQR63" s="343"/>
      <c r="RQS63" s="343"/>
      <c r="RQT63" s="343"/>
      <c r="RQU63" s="343"/>
      <c r="RQV63" s="343"/>
      <c r="RQW63" s="343"/>
      <c r="RQX63" s="343"/>
      <c r="RQY63" s="343"/>
      <c r="RQZ63" s="343"/>
      <c r="RRA63" s="343"/>
      <c r="RRB63" s="343"/>
      <c r="RRC63" s="343"/>
      <c r="RRD63" s="343"/>
      <c r="RRE63" s="343"/>
      <c r="RRF63" s="343"/>
      <c r="RRG63" s="343"/>
      <c r="RRH63" s="343"/>
      <c r="RRI63" s="343"/>
      <c r="RRJ63" s="343"/>
      <c r="RRK63" s="343"/>
      <c r="RRL63" s="343"/>
      <c r="RRM63" s="343"/>
      <c r="RRN63" s="343"/>
      <c r="RRO63" s="343"/>
      <c r="RRP63" s="343"/>
      <c r="RRQ63" s="343"/>
      <c r="RRR63" s="343"/>
      <c r="RRS63" s="343"/>
      <c r="RRT63" s="343"/>
      <c r="RRU63" s="343"/>
      <c r="RRV63" s="343"/>
      <c r="RRW63" s="343"/>
      <c r="RRX63" s="343"/>
      <c r="RRY63" s="343"/>
      <c r="RRZ63" s="343"/>
      <c r="RSA63" s="343"/>
      <c r="RSB63" s="343"/>
      <c r="RSC63" s="343"/>
      <c r="RSD63" s="343"/>
      <c r="RSE63" s="343"/>
      <c r="RSF63" s="343"/>
      <c r="RSG63" s="343"/>
      <c r="RSH63" s="343"/>
      <c r="RSI63" s="343"/>
      <c r="RSJ63" s="343"/>
      <c r="RSK63" s="343"/>
      <c r="RSL63" s="343"/>
      <c r="RSM63" s="343"/>
      <c r="RSN63" s="343"/>
      <c r="RSO63" s="343"/>
      <c r="RSP63" s="343"/>
      <c r="RSQ63" s="343"/>
      <c r="RSR63" s="343"/>
      <c r="RSS63" s="343"/>
      <c r="RST63" s="343"/>
      <c r="RSU63" s="343"/>
      <c r="RSV63" s="343"/>
      <c r="RSW63" s="343"/>
      <c r="RSX63" s="343"/>
      <c r="RSY63" s="343"/>
      <c r="RSZ63" s="343"/>
      <c r="RTA63" s="343"/>
      <c r="RTB63" s="343"/>
      <c r="RTC63" s="343"/>
      <c r="RTD63" s="343"/>
      <c r="RTE63" s="343"/>
      <c r="RTF63" s="343"/>
      <c r="RTG63" s="343"/>
      <c r="RTH63" s="343"/>
      <c r="RTI63" s="343"/>
      <c r="RTJ63" s="343"/>
      <c r="RTK63" s="343"/>
      <c r="RTL63" s="343"/>
      <c r="RTM63" s="343"/>
      <c r="RTN63" s="343"/>
      <c r="RTO63" s="343"/>
      <c r="RTP63" s="343"/>
      <c r="RTQ63" s="343"/>
      <c r="RTR63" s="343"/>
      <c r="RTS63" s="343"/>
      <c r="RTT63" s="343"/>
      <c r="RTU63" s="343"/>
      <c r="RTV63" s="343"/>
      <c r="RTW63" s="343"/>
      <c r="RTX63" s="343"/>
      <c r="RTY63" s="343"/>
      <c r="RTZ63" s="343"/>
      <c r="RUA63" s="343"/>
      <c r="RUB63" s="343"/>
      <c r="RUC63" s="343"/>
      <c r="RUD63" s="343"/>
      <c r="RUE63" s="343"/>
      <c r="RUF63" s="343"/>
      <c r="RUG63" s="343"/>
      <c r="RUH63" s="343"/>
      <c r="RUI63" s="343"/>
      <c r="RUJ63" s="343"/>
      <c r="RUK63" s="343"/>
      <c r="RUL63" s="343"/>
      <c r="RUM63" s="343"/>
      <c r="RUN63" s="343"/>
      <c r="RUO63" s="343"/>
      <c r="RUP63" s="343"/>
      <c r="RUQ63" s="343"/>
      <c r="RUR63" s="343"/>
      <c r="RUS63" s="343"/>
      <c r="RUT63" s="343"/>
      <c r="RUU63" s="343"/>
      <c r="RUV63" s="343"/>
      <c r="RUW63" s="343"/>
      <c r="RUX63" s="343"/>
      <c r="RUY63" s="343"/>
      <c r="RUZ63" s="343"/>
      <c r="RVA63" s="343"/>
      <c r="RVB63" s="343"/>
      <c r="RVC63" s="343"/>
      <c r="RVD63" s="343"/>
      <c r="RVE63" s="343"/>
      <c r="RVF63" s="343"/>
      <c r="RVG63" s="343"/>
      <c r="RVH63" s="343"/>
      <c r="RVI63" s="343"/>
      <c r="RVJ63" s="343"/>
      <c r="RVK63" s="343"/>
      <c r="RVL63" s="343"/>
      <c r="RVM63" s="343"/>
      <c r="RVN63" s="343"/>
      <c r="RVO63" s="343"/>
      <c r="RVP63" s="343"/>
      <c r="RVQ63" s="343"/>
      <c r="RVR63" s="343"/>
      <c r="RVS63" s="343"/>
      <c r="RVT63" s="343"/>
      <c r="RVU63" s="343"/>
      <c r="RVV63" s="343"/>
      <c r="RVW63" s="343"/>
      <c r="RVX63" s="343"/>
      <c r="RVY63" s="343"/>
      <c r="RVZ63" s="343"/>
      <c r="RWA63" s="343"/>
      <c r="RWB63" s="343"/>
      <c r="RWC63" s="343"/>
      <c r="RWD63" s="343"/>
      <c r="RWE63" s="343"/>
      <c r="RWF63" s="343"/>
      <c r="RWG63" s="343"/>
      <c r="RWH63" s="343"/>
      <c r="RWI63" s="343"/>
      <c r="RWJ63" s="343"/>
      <c r="RWK63" s="343"/>
      <c r="RWL63" s="343"/>
      <c r="RWM63" s="343"/>
      <c r="RWN63" s="343"/>
      <c r="RWO63" s="343"/>
      <c r="RWP63" s="343"/>
      <c r="RWQ63" s="343"/>
      <c r="RWR63" s="343"/>
      <c r="RWS63" s="343"/>
      <c r="RWT63" s="343"/>
      <c r="RWU63" s="343"/>
      <c r="RWV63" s="343"/>
      <c r="RWW63" s="343"/>
      <c r="RWX63" s="343"/>
      <c r="RWY63" s="343"/>
      <c r="RWZ63" s="343"/>
      <c r="RXA63" s="343"/>
      <c r="RXB63" s="343"/>
      <c r="RXC63" s="343"/>
      <c r="RXD63" s="343"/>
      <c r="RXE63" s="343"/>
      <c r="RXF63" s="343"/>
      <c r="RXG63" s="343"/>
      <c r="RXH63" s="343"/>
      <c r="RXI63" s="343"/>
      <c r="RXJ63" s="343"/>
      <c r="RXK63" s="343"/>
      <c r="RXL63" s="343"/>
      <c r="RXM63" s="343"/>
      <c r="RXN63" s="343"/>
      <c r="RXO63" s="343"/>
      <c r="RXP63" s="343"/>
      <c r="RXQ63" s="343"/>
      <c r="RXR63" s="343"/>
      <c r="RXS63" s="343"/>
      <c r="RXT63" s="343"/>
      <c r="RXU63" s="343"/>
      <c r="RXV63" s="343"/>
      <c r="RXW63" s="343"/>
      <c r="RXX63" s="343"/>
      <c r="RXY63" s="343"/>
      <c r="RXZ63" s="343"/>
      <c r="RYA63" s="343"/>
      <c r="RYB63" s="343"/>
      <c r="RYC63" s="343"/>
      <c r="RYD63" s="343"/>
      <c r="RYE63" s="343"/>
      <c r="RYF63" s="343"/>
      <c r="RYG63" s="343"/>
      <c r="RYH63" s="343"/>
      <c r="RYI63" s="343"/>
      <c r="RYJ63" s="343"/>
      <c r="RYK63" s="343"/>
      <c r="RYL63" s="343"/>
      <c r="RYM63" s="343"/>
      <c r="RYN63" s="343"/>
      <c r="RYO63" s="343"/>
      <c r="RYP63" s="343"/>
      <c r="RYQ63" s="343"/>
      <c r="RYR63" s="343"/>
      <c r="RYS63" s="343"/>
      <c r="RYT63" s="343"/>
      <c r="RYU63" s="343"/>
      <c r="RYV63" s="343"/>
      <c r="RYW63" s="343"/>
      <c r="RYX63" s="343"/>
      <c r="RYY63" s="343"/>
      <c r="RYZ63" s="343"/>
      <c r="RZA63" s="343"/>
      <c r="RZB63" s="343"/>
      <c r="RZC63" s="343"/>
      <c r="RZD63" s="343"/>
      <c r="RZE63" s="343"/>
      <c r="RZF63" s="343"/>
      <c r="RZG63" s="343"/>
      <c r="RZH63" s="343"/>
      <c r="RZI63" s="343"/>
      <c r="RZJ63" s="343"/>
      <c r="RZK63" s="343"/>
      <c r="RZL63" s="343"/>
      <c r="RZM63" s="343"/>
      <c r="RZN63" s="343"/>
      <c r="RZO63" s="343"/>
      <c r="RZP63" s="343"/>
      <c r="RZQ63" s="343"/>
      <c r="RZR63" s="343"/>
      <c r="RZS63" s="343"/>
      <c r="RZT63" s="343"/>
      <c r="RZU63" s="343"/>
      <c r="RZV63" s="343"/>
      <c r="RZW63" s="343"/>
      <c r="RZX63" s="343"/>
      <c r="RZY63" s="343"/>
      <c r="RZZ63" s="343"/>
      <c r="SAA63" s="343"/>
      <c r="SAB63" s="343"/>
      <c r="SAC63" s="343"/>
      <c r="SAD63" s="343"/>
      <c r="SAE63" s="343"/>
      <c r="SAF63" s="343"/>
      <c r="SAG63" s="343"/>
      <c r="SAH63" s="343"/>
      <c r="SAI63" s="343"/>
      <c r="SAJ63" s="343"/>
      <c r="SAK63" s="343"/>
      <c r="SAL63" s="343"/>
      <c r="SAM63" s="343"/>
      <c r="SAN63" s="343"/>
      <c r="SAO63" s="343"/>
      <c r="SAP63" s="343"/>
      <c r="SAQ63" s="343"/>
      <c r="SAR63" s="343"/>
      <c r="SAS63" s="343"/>
      <c r="SAT63" s="343"/>
      <c r="SAU63" s="343"/>
      <c r="SAV63" s="343"/>
      <c r="SAW63" s="343"/>
      <c r="SAX63" s="343"/>
      <c r="SAY63" s="343"/>
      <c r="SAZ63" s="343"/>
      <c r="SBA63" s="343"/>
      <c r="SBB63" s="343"/>
      <c r="SBC63" s="343"/>
      <c r="SBD63" s="343"/>
      <c r="SBE63" s="343"/>
      <c r="SBF63" s="343"/>
      <c r="SBG63" s="343"/>
      <c r="SBH63" s="343"/>
      <c r="SBI63" s="343"/>
      <c r="SBJ63" s="343"/>
      <c r="SBK63" s="343"/>
      <c r="SBL63" s="343"/>
      <c r="SBM63" s="343"/>
      <c r="SBN63" s="343"/>
      <c r="SBO63" s="343"/>
      <c r="SBP63" s="343"/>
      <c r="SBQ63" s="343"/>
      <c r="SBR63" s="343"/>
      <c r="SBS63" s="343"/>
      <c r="SBT63" s="343"/>
      <c r="SBU63" s="343"/>
      <c r="SBV63" s="343"/>
      <c r="SBW63" s="343"/>
      <c r="SBX63" s="343"/>
      <c r="SBY63" s="343"/>
      <c r="SBZ63" s="343"/>
      <c r="SCA63" s="343"/>
      <c r="SCB63" s="343"/>
      <c r="SCC63" s="343"/>
      <c r="SCD63" s="343"/>
      <c r="SCE63" s="343"/>
      <c r="SCF63" s="343"/>
      <c r="SCG63" s="343"/>
      <c r="SCH63" s="343"/>
      <c r="SCI63" s="343"/>
      <c r="SCJ63" s="343"/>
      <c r="SCK63" s="343"/>
      <c r="SCL63" s="343"/>
      <c r="SCM63" s="343"/>
      <c r="SCN63" s="343"/>
      <c r="SCO63" s="343"/>
      <c r="SCP63" s="343"/>
      <c r="SCQ63" s="343"/>
      <c r="SCR63" s="343"/>
      <c r="SCS63" s="343"/>
      <c r="SCT63" s="343"/>
      <c r="SCU63" s="343"/>
      <c r="SCV63" s="343"/>
      <c r="SCW63" s="343"/>
      <c r="SCX63" s="343"/>
      <c r="SCY63" s="343"/>
      <c r="SCZ63" s="343"/>
      <c r="SDA63" s="343"/>
      <c r="SDB63" s="343"/>
      <c r="SDC63" s="343"/>
      <c r="SDD63" s="343"/>
      <c r="SDE63" s="343"/>
      <c r="SDF63" s="343"/>
      <c r="SDG63" s="343"/>
      <c r="SDH63" s="343"/>
      <c r="SDI63" s="343"/>
      <c r="SDJ63" s="343"/>
      <c r="SDK63" s="343"/>
      <c r="SDL63" s="343"/>
      <c r="SDM63" s="343"/>
      <c r="SDN63" s="343"/>
      <c r="SDO63" s="343"/>
      <c r="SDP63" s="343"/>
      <c r="SDQ63" s="343"/>
      <c r="SDR63" s="343"/>
      <c r="SDS63" s="343"/>
      <c r="SDT63" s="343"/>
      <c r="SDU63" s="343"/>
      <c r="SDV63" s="343"/>
      <c r="SDW63" s="343"/>
      <c r="SDX63" s="343"/>
      <c r="SDY63" s="343"/>
      <c r="SDZ63" s="343"/>
      <c r="SEA63" s="343"/>
      <c r="SEB63" s="343"/>
      <c r="SEC63" s="343"/>
      <c r="SED63" s="343"/>
      <c r="SEE63" s="343"/>
      <c r="SEF63" s="343"/>
      <c r="SEG63" s="343"/>
      <c r="SEH63" s="343"/>
      <c r="SEI63" s="343"/>
      <c r="SEJ63" s="343"/>
      <c r="SEK63" s="343"/>
      <c r="SEL63" s="343"/>
      <c r="SEM63" s="343"/>
      <c r="SEN63" s="343"/>
      <c r="SEO63" s="343"/>
      <c r="SEP63" s="343"/>
      <c r="SEQ63" s="343"/>
      <c r="SER63" s="343"/>
      <c r="SES63" s="343"/>
      <c r="SET63" s="343"/>
      <c r="SEU63" s="343"/>
      <c r="SEV63" s="343"/>
      <c r="SEW63" s="343"/>
      <c r="SEX63" s="343"/>
      <c r="SEY63" s="343"/>
      <c r="SEZ63" s="343"/>
      <c r="SFA63" s="343"/>
      <c r="SFB63" s="343"/>
      <c r="SFC63" s="343"/>
      <c r="SFD63" s="343"/>
      <c r="SFE63" s="343"/>
      <c r="SFF63" s="343"/>
      <c r="SFG63" s="343"/>
      <c r="SFH63" s="343"/>
      <c r="SFI63" s="343"/>
      <c r="SFJ63" s="343"/>
      <c r="SFK63" s="343"/>
      <c r="SFL63" s="343"/>
      <c r="SFM63" s="343"/>
      <c r="SFN63" s="343"/>
      <c r="SFO63" s="343"/>
      <c r="SFP63" s="343"/>
      <c r="SFQ63" s="343"/>
      <c r="SFR63" s="343"/>
      <c r="SFS63" s="343"/>
      <c r="SFT63" s="343"/>
      <c r="SFU63" s="343"/>
      <c r="SFV63" s="343"/>
      <c r="SFW63" s="343"/>
      <c r="SFX63" s="343"/>
      <c r="SFY63" s="343"/>
      <c r="SFZ63" s="343"/>
      <c r="SGA63" s="343"/>
      <c r="SGB63" s="343"/>
      <c r="SGC63" s="343"/>
      <c r="SGD63" s="343"/>
      <c r="SGE63" s="343"/>
      <c r="SGF63" s="343"/>
      <c r="SGG63" s="343"/>
      <c r="SGH63" s="343"/>
      <c r="SGI63" s="343"/>
      <c r="SGJ63" s="343"/>
      <c r="SGK63" s="343"/>
      <c r="SGL63" s="343"/>
      <c r="SGM63" s="343"/>
      <c r="SGN63" s="343"/>
      <c r="SGO63" s="343"/>
      <c r="SGP63" s="343"/>
      <c r="SGQ63" s="343"/>
      <c r="SGR63" s="343"/>
      <c r="SGS63" s="343"/>
      <c r="SGT63" s="343"/>
      <c r="SGU63" s="343"/>
      <c r="SGV63" s="343"/>
      <c r="SGW63" s="343"/>
      <c r="SGX63" s="343"/>
      <c r="SGY63" s="343"/>
      <c r="SGZ63" s="343"/>
      <c r="SHA63" s="343"/>
      <c r="SHB63" s="343"/>
      <c r="SHC63" s="343"/>
      <c r="SHD63" s="343"/>
      <c r="SHE63" s="343"/>
      <c r="SHF63" s="343"/>
      <c r="SHG63" s="343"/>
      <c r="SHH63" s="343"/>
      <c r="SHI63" s="343"/>
      <c r="SHJ63" s="343"/>
      <c r="SHK63" s="343"/>
      <c r="SHL63" s="343"/>
      <c r="SHM63" s="343"/>
      <c r="SHN63" s="343"/>
      <c r="SHO63" s="343"/>
      <c r="SHP63" s="343"/>
      <c r="SHQ63" s="343"/>
      <c r="SHR63" s="343"/>
      <c r="SHS63" s="343"/>
      <c r="SHT63" s="343"/>
      <c r="SHU63" s="343"/>
      <c r="SHV63" s="343"/>
      <c r="SHW63" s="343"/>
      <c r="SHX63" s="343"/>
      <c r="SHY63" s="343"/>
      <c r="SHZ63" s="343"/>
      <c r="SIA63" s="343"/>
      <c r="SIB63" s="343"/>
      <c r="SIC63" s="343"/>
      <c r="SID63" s="343"/>
      <c r="SIE63" s="343"/>
      <c r="SIF63" s="343"/>
      <c r="SIG63" s="343"/>
      <c r="SIH63" s="343"/>
      <c r="SII63" s="343"/>
      <c r="SIJ63" s="343"/>
      <c r="SIK63" s="343"/>
      <c r="SIL63" s="343"/>
      <c r="SIM63" s="343"/>
      <c r="SIN63" s="343"/>
      <c r="SIO63" s="343"/>
      <c r="SIP63" s="343"/>
      <c r="SIQ63" s="343"/>
      <c r="SIR63" s="343"/>
      <c r="SIS63" s="343"/>
      <c r="SIT63" s="343"/>
      <c r="SIU63" s="343"/>
      <c r="SIV63" s="343"/>
      <c r="SIW63" s="343"/>
      <c r="SIX63" s="343"/>
      <c r="SIY63" s="343"/>
      <c r="SIZ63" s="343"/>
      <c r="SJA63" s="343"/>
      <c r="SJB63" s="343"/>
      <c r="SJC63" s="343"/>
      <c r="SJD63" s="343"/>
      <c r="SJE63" s="343"/>
      <c r="SJF63" s="343"/>
      <c r="SJG63" s="343"/>
      <c r="SJH63" s="343"/>
      <c r="SJI63" s="343"/>
      <c r="SJJ63" s="343"/>
      <c r="SJK63" s="343"/>
      <c r="SJL63" s="343"/>
      <c r="SJM63" s="343"/>
      <c r="SJN63" s="343"/>
      <c r="SJO63" s="343"/>
      <c r="SJP63" s="343"/>
      <c r="SJQ63" s="343"/>
      <c r="SJR63" s="343"/>
      <c r="SJS63" s="343"/>
      <c r="SJT63" s="343"/>
      <c r="SJU63" s="343"/>
      <c r="SJV63" s="343"/>
      <c r="SJW63" s="343"/>
      <c r="SJX63" s="343"/>
      <c r="SJY63" s="343"/>
      <c r="SJZ63" s="343"/>
      <c r="SKA63" s="343"/>
      <c r="SKB63" s="343"/>
      <c r="SKC63" s="343"/>
      <c r="SKD63" s="343"/>
      <c r="SKE63" s="343"/>
      <c r="SKF63" s="343"/>
      <c r="SKG63" s="343"/>
      <c r="SKH63" s="343"/>
      <c r="SKI63" s="343"/>
      <c r="SKJ63" s="343"/>
      <c r="SKK63" s="343"/>
      <c r="SKL63" s="343"/>
      <c r="SKM63" s="343"/>
      <c r="SKN63" s="343"/>
      <c r="SKO63" s="343"/>
      <c r="SKP63" s="343"/>
      <c r="SKQ63" s="343"/>
      <c r="SKR63" s="343"/>
      <c r="SKS63" s="343"/>
      <c r="SKT63" s="343"/>
      <c r="SKU63" s="343"/>
      <c r="SKV63" s="343"/>
      <c r="SKW63" s="343"/>
      <c r="SKX63" s="343"/>
      <c r="SKY63" s="343"/>
      <c r="SKZ63" s="343"/>
      <c r="SLA63" s="343"/>
      <c r="SLB63" s="343"/>
      <c r="SLC63" s="343"/>
      <c r="SLD63" s="343"/>
      <c r="SLE63" s="343"/>
      <c r="SLF63" s="343"/>
      <c r="SLG63" s="343"/>
      <c r="SLH63" s="343"/>
      <c r="SLI63" s="343"/>
      <c r="SLJ63" s="343"/>
      <c r="SLK63" s="343"/>
      <c r="SLL63" s="343"/>
      <c r="SLM63" s="343"/>
      <c r="SLN63" s="343"/>
      <c r="SLO63" s="343"/>
      <c r="SLP63" s="343"/>
      <c r="SLQ63" s="343"/>
      <c r="SLR63" s="343"/>
      <c r="SLS63" s="343"/>
      <c r="SLT63" s="343"/>
      <c r="SLU63" s="343"/>
      <c r="SLV63" s="343"/>
      <c r="SLW63" s="343"/>
      <c r="SLX63" s="343"/>
      <c r="SLY63" s="343"/>
      <c r="SLZ63" s="343"/>
      <c r="SMA63" s="343"/>
      <c r="SMB63" s="343"/>
      <c r="SMC63" s="343"/>
      <c r="SMD63" s="343"/>
      <c r="SME63" s="343"/>
      <c r="SMF63" s="343"/>
      <c r="SMG63" s="343"/>
      <c r="SMH63" s="343"/>
      <c r="SMI63" s="343"/>
      <c r="SMJ63" s="343"/>
      <c r="SMK63" s="343"/>
      <c r="SML63" s="343"/>
      <c r="SMM63" s="343"/>
      <c r="SMN63" s="343"/>
      <c r="SMO63" s="343"/>
      <c r="SMP63" s="343"/>
      <c r="SMQ63" s="343"/>
      <c r="SMR63" s="343"/>
      <c r="SMS63" s="343"/>
      <c r="SMT63" s="343"/>
      <c r="SMU63" s="343"/>
      <c r="SMV63" s="343"/>
      <c r="SMW63" s="343"/>
      <c r="SMX63" s="343"/>
      <c r="SMY63" s="343"/>
      <c r="SMZ63" s="343"/>
      <c r="SNA63" s="343"/>
      <c r="SNB63" s="343"/>
      <c r="SNC63" s="343"/>
      <c r="SND63" s="343"/>
      <c r="SNE63" s="343"/>
      <c r="SNF63" s="343"/>
      <c r="SNG63" s="343"/>
      <c r="SNH63" s="343"/>
      <c r="SNI63" s="343"/>
      <c r="SNJ63" s="343"/>
      <c r="SNK63" s="343"/>
      <c r="SNL63" s="343"/>
      <c r="SNM63" s="343"/>
      <c r="SNN63" s="343"/>
      <c r="SNO63" s="343"/>
      <c r="SNP63" s="343"/>
      <c r="SNQ63" s="343"/>
      <c r="SNR63" s="343"/>
      <c r="SNS63" s="343"/>
      <c r="SNT63" s="343"/>
      <c r="SNU63" s="343"/>
      <c r="SNV63" s="343"/>
      <c r="SNW63" s="343"/>
      <c r="SNX63" s="343"/>
      <c r="SNY63" s="343"/>
      <c r="SNZ63" s="343"/>
      <c r="SOA63" s="343"/>
      <c r="SOB63" s="343"/>
      <c r="SOC63" s="343"/>
      <c r="SOD63" s="343"/>
      <c r="SOE63" s="343"/>
      <c r="SOF63" s="343"/>
      <c r="SOG63" s="343"/>
      <c r="SOH63" s="343"/>
      <c r="SOI63" s="343"/>
      <c r="SOJ63" s="343"/>
      <c r="SOK63" s="343"/>
      <c r="SOL63" s="343"/>
      <c r="SOM63" s="343"/>
      <c r="SON63" s="343"/>
      <c r="SOO63" s="343"/>
      <c r="SOP63" s="343"/>
      <c r="SOQ63" s="343"/>
      <c r="SOR63" s="343"/>
      <c r="SOS63" s="343"/>
      <c r="SOT63" s="343"/>
      <c r="SOU63" s="343"/>
      <c r="SOV63" s="343"/>
      <c r="SOW63" s="343"/>
      <c r="SOX63" s="343"/>
      <c r="SOY63" s="343"/>
      <c r="SOZ63" s="343"/>
      <c r="SPA63" s="343"/>
      <c r="SPB63" s="343"/>
      <c r="SPC63" s="343"/>
      <c r="SPD63" s="343"/>
      <c r="SPE63" s="343"/>
      <c r="SPF63" s="343"/>
      <c r="SPG63" s="343"/>
      <c r="SPH63" s="343"/>
      <c r="SPI63" s="343"/>
      <c r="SPJ63" s="343"/>
      <c r="SPK63" s="343"/>
      <c r="SPL63" s="343"/>
      <c r="SPM63" s="343"/>
      <c r="SPN63" s="343"/>
      <c r="SPO63" s="343"/>
      <c r="SPP63" s="343"/>
      <c r="SPQ63" s="343"/>
      <c r="SPR63" s="343"/>
      <c r="SPS63" s="343"/>
      <c r="SPT63" s="343"/>
      <c r="SPU63" s="343"/>
      <c r="SPV63" s="343"/>
      <c r="SPW63" s="343"/>
      <c r="SPX63" s="343"/>
      <c r="SPY63" s="343"/>
      <c r="SPZ63" s="343"/>
      <c r="SQA63" s="343"/>
      <c r="SQB63" s="343"/>
      <c r="SQC63" s="343"/>
      <c r="SQD63" s="343"/>
      <c r="SQE63" s="343"/>
      <c r="SQF63" s="343"/>
      <c r="SQG63" s="343"/>
      <c r="SQH63" s="343"/>
      <c r="SQI63" s="343"/>
      <c r="SQJ63" s="343"/>
      <c r="SQK63" s="343"/>
      <c r="SQL63" s="343"/>
      <c r="SQM63" s="343"/>
      <c r="SQN63" s="343"/>
      <c r="SQO63" s="343"/>
      <c r="SQP63" s="343"/>
      <c r="SQQ63" s="343"/>
      <c r="SQR63" s="343"/>
      <c r="SQS63" s="343"/>
      <c r="SQT63" s="343"/>
      <c r="SQU63" s="343"/>
      <c r="SQV63" s="343"/>
      <c r="SQW63" s="343"/>
      <c r="SQX63" s="343"/>
      <c r="SQY63" s="343"/>
      <c r="SQZ63" s="343"/>
      <c r="SRA63" s="343"/>
      <c r="SRB63" s="343"/>
      <c r="SRC63" s="343"/>
      <c r="SRD63" s="343"/>
      <c r="SRE63" s="343"/>
      <c r="SRF63" s="343"/>
      <c r="SRG63" s="343"/>
      <c r="SRH63" s="343"/>
      <c r="SRI63" s="343"/>
      <c r="SRJ63" s="343"/>
      <c r="SRK63" s="343"/>
      <c r="SRL63" s="343"/>
      <c r="SRM63" s="343"/>
      <c r="SRN63" s="343"/>
      <c r="SRO63" s="343"/>
      <c r="SRP63" s="343"/>
      <c r="SRQ63" s="343"/>
      <c r="SRR63" s="343"/>
      <c r="SRS63" s="343"/>
      <c r="SRT63" s="343"/>
      <c r="SRU63" s="343"/>
      <c r="SRV63" s="343"/>
      <c r="SRW63" s="343"/>
      <c r="SRX63" s="343"/>
      <c r="SRY63" s="343"/>
      <c r="SRZ63" s="343"/>
      <c r="SSA63" s="343"/>
      <c r="SSB63" s="343"/>
      <c r="SSC63" s="343"/>
      <c r="SSD63" s="343"/>
      <c r="SSE63" s="343"/>
      <c r="SSF63" s="343"/>
      <c r="SSG63" s="343"/>
      <c r="SSH63" s="343"/>
      <c r="SSI63" s="343"/>
      <c r="SSJ63" s="343"/>
      <c r="SSK63" s="343"/>
      <c r="SSL63" s="343"/>
      <c r="SSM63" s="343"/>
      <c r="SSN63" s="343"/>
      <c r="SSO63" s="343"/>
      <c r="SSP63" s="343"/>
      <c r="SSQ63" s="343"/>
      <c r="SSR63" s="343"/>
      <c r="SSS63" s="343"/>
      <c r="SST63" s="343"/>
      <c r="SSU63" s="343"/>
      <c r="SSV63" s="343"/>
      <c r="SSW63" s="343"/>
      <c r="SSX63" s="343"/>
      <c r="SSY63" s="343"/>
      <c r="SSZ63" s="343"/>
      <c r="STA63" s="343"/>
      <c r="STB63" s="343"/>
      <c r="STC63" s="343"/>
      <c r="STD63" s="343"/>
      <c r="STE63" s="343"/>
      <c r="STF63" s="343"/>
      <c r="STG63" s="343"/>
      <c r="STH63" s="343"/>
      <c r="STI63" s="343"/>
      <c r="STJ63" s="343"/>
      <c r="STK63" s="343"/>
      <c r="STL63" s="343"/>
      <c r="STM63" s="343"/>
      <c r="STN63" s="343"/>
      <c r="STO63" s="343"/>
      <c r="STP63" s="343"/>
      <c r="STQ63" s="343"/>
      <c r="STR63" s="343"/>
      <c r="STS63" s="343"/>
      <c r="STT63" s="343"/>
      <c r="STU63" s="343"/>
      <c r="STV63" s="343"/>
      <c r="STW63" s="343"/>
      <c r="STX63" s="343"/>
      <c r="STY63" s="343"/>
      <c r="STZ63" s="343"/>
      <c r="SUA63" s="343"/>
      <c r="SUB63" s="343"/>
      <c r="SUC63" s="343"/>
      <c r="SUD63" s="343"/>
      <c r="SUE63" s="343"/>
      <c r="SUF63" s="343"/>
      <c r="SUG63" s="343"/>
      <c r="SUH63" s="343"/>
      <c r="SUI63" s="343"/>
      <c r="SUJ63" s="343"/>
      <c r="SUK63" s="343"/>
      <c r="SUL63" s="343"/>
      <c r="SUM63" s="343"/>
      <c r="SUN63" s="343"/>
      <c r="SUO63" s="343"/>
      <c r="SUP63" s="343"/>
      <c r="SUQ63" s="343"/>
      <c r="SUR63" s="343"/>
      <c r="SUS63" s="343"/>
      <c r="SUT63" s="343"/>
      <c r="SUU63" s="343"/>
      <c r="SUV63" s="343"/>
      <c r="SUW63" s="343"/>
      <c r="SUX63" s="343"/>
      <c r="SUY63" s="343"/>
      <c r="SUZ63" s="343"/>
      <c r="SVA63" s="343"/>
      <c r="SVB63" s="343"/>
      <c r="SVC63" s="343"/>
      <c r="SVD63" s="343"/>
      <c r="SVE63" s="343"/>
      <c r="SVF63" s="343"/>
      <c r="SVG63" s="343"/>
      <c r="SVH63" s="343"/>
      <c r="SVI63" s="343"/>
      <c r="SVJ63" s="343"/>
      <c r="SVK63" s="343"/>
      <c r="SVL63" s="343"/>
      <c r="SVM63" s="343"/>
      <c r="SVN63" s="343"/>
      <c r="SVO63" s="343"/>
      <c r="SVP63" s="343"/>
      <c r="SVQ63" s="343"/>
      <c r="SVR63" s="343"/>
      <c r="SVS63" s="343"/>
      <c r="SVT63" s="343"/>
      <c r="SVU63" s="343"/>
      <c r="SVV63" s="343"/>
      <c r="SVW63" s="343"/>
      <c r="SVX63" s="343"/>
      <c r="SVY63" s="343"/>
      <c r="SVZ63" s="343"/>
      <c r="SWA63" s="343"/>
      <c r="SWB63" s="343"/>
      <c r="SWC63" s="343"/>
      <c r="SWD63" s="343"/>
      <c r="SWE63" s="343"/>
      <c r="SWF63" s="343"/>
      <c r="SWG63" s="343"/>
      <c r="SWH63" s="343"/>
      <c r="SWI63" s="343"/>
      <c r="SWJ63" s="343"/>
      <c r="SWK63" s="343"/>
      <c r="SWL63" s="343"/>
      <c r="SWM63" s="343"/>
      <c r="SWN63" s="343"/>
      <c r="SWO63" s="343"/>
      <c r="SWP63" s="343"/>
      <c r="SWQ63" s="343"/>
      <c r="SWR63" s="343"/>
      <c r="SWS63" s="343"/>
      <c r="SWT63" s="343"/>
      <c r="SWU63" s="343"/>
      <c r="SWV63" s="343"/>
      <c r="SWW63" s="343"/>
      <c r="SWX63" s="343"/>
      <c r="SWY63" s="343"/>
      <c r="SWZ63" s="343"/>
      <c r="SXA63" s="343"/>
      <c r="SXB63" s="343"/>
      <c r="SXC63" s="343"/>
      <c r="SXD63" s="343"/>
      <c r="SXE63" s="343"/>
      <c r="SXF63" s="343"/>
      <c r="SXG63" s="343"/>
      <c r="SXH63" s="343"/>
      <c r="SXI63" s="343"/>
      <c r="SXJ63" s="343"/>
      <c r="SXK63" s="343"/>
      <c r="SXL63" s="343"/>
      <c r="SXM63" s="343"/>
      <c r="SXN63" s="343"/>
      <c r="SXO63" s="343"/>
      <c r="SXP63" s="343"/>
      <c r="SXQ63" s="343"/>
      <c r="SXR63" s="343"/>
      <c r="SXS63" s="343"/>
      <c r="SXT63" s="343"/>
      <c r="SXU63" s="343"/>
      <c r="SXV63" s="343"/>
      <c r="SXW63" s="343"/>
      <c r="SXX63" s="343"/>
      <c r="SXY63" s="343"/>
      <c r="SXZ63" s="343"/>
      <c r="SYA63" s="343"/>
      <c r="SYB63" s="343"/>
      <c r="SYC63" s="343"/>
      <c r="SYD63" s="343"/>
      <c r="SYE63" s="343"/>
      <c r="SYF63" s="343"/>
      <c r="SYG63" s="343"/>
      <c r="SYH63" s="343"/>
      <c r="SYI63" s="343"/>
      <c r="SYJ63" s="343"/>
      <c r="SYK63" s="343"/>
      <c r="SYL63" s="343"/>
      <c r="SYM63" s="343"/>
      <c r="SYN63" s="343"/>
      <c r="SYO63" s="343"/>
      <c r="SYP63" s="343"/>
      <c r="SYQ63" s="343"/>
      <c r="SYR63" s="343"/>
      <c r="SYS63" s="343"/>
      <c r="SYT63" s="343"/>
      <c r="SYU63" s="343"/>
      <c r="SYV63" s="343"/>
      <c r="SYW63" s="343"/>
      <c r="SYX63" s="343"/>
      <c r="SYY63" s="343"/>
      <c r="SYZ63" s="343"/>
      <c r="SZA63" s="343"/>
      <c r="SZB63" s="343"/>
      <c r="SZC63" s="343"/>
      <c r="SZD63" s="343"/>
      <c r="SZE63" s="343"/>
      <c r="SZF63" s="343"/>
      <c r="SZG63" s="343"/>
      <c r="SZH63" s="343"/>
      <c r="SZI63" s="343"/>
      <c r="SZJ63" s="343"/>
      <c r="SZK63" s="343"/>
      <c r="SZL63" s="343"/>
      <c r="SZM63" s="343"/>
      <c r="SZN63" s="343"/>
      <c r="SZO63" s="343"/>
      <c r="SZP63" s="343"/>
      <c r="SZQ63" s="343"/>
      <c r="SZR63" s="343"/>
      <c r="SZS63" s="343"/>
      <c r="SZT63" s="343"/>
      <c r="SZU63" s="343"/>
      <c r="SZV63" s="343"/>
      <c r="SZW63" s="343"/>
      <c r="SZX63" s="343"/>
      <c r="SZY63" s="343"/>
      <c r="SZZ63" s="343"/>
      <c r="TAA63" s="343"/>
      <c r="TAB63" s="343"/>
      <c r="TAC63" s="343"/>
      <c r="TAD63" s="343"/>
      <c r="TAE63" s="343"/>
      <c r="TAF63" s="343"/>
      <c r="TAG63" s="343"/>
      <c r="TAH63" s="343"/>
      <c r="TAI63" s="343"/>
      <c r="TAJ63" s="343"/>
      <c r="TAK63" s="343"/>
      <c r="TAL63" s="343"/>
      <c r="TAM63" s="343"/>
      <c r="TAN63" s="343"/>
      <c r="TAO63" s="343"/>
      <c r="TAP63" s="343"/>
      <c r="TAQ63" s="343"/>
      <c r="TAR63" s="343"/>
      <c r="TAS63" s="343"/>
      <c r="TAT63" s="343"/>
      <c r="TAU63" s="343"/>
      <c r="TAV63" s="343"/>
      <c r="TAW63" s="343"/>
      <c r="TAX63" s="343"/>
      <c r="TAY63" s="343"/>
      <c r="TAZ63" s="343"/>
      <c r="TBA63" s="343"/>
      <c r="TBB63" s="343"/>
      <c r="TBC63" s="343"/>
      <c r="TBD63" s="343"/>
      <c r="TBE63" s="343"/>
      <c r="TBF63" s="343"/>
      <c r="TBG63" s="343"/>
      <c r="TBH63" s="343"/>
      <c r="TBI63" s="343"/>
      <c r="TBJ63" s="343"/>
      <c r="TBK63" s="343"/>
      <c r="TBL63" s="343"/>
      <c r="TBM63" s="343"/>
      <c r="TBN63" s="343"/>
      <c r="TBO63" s="343"/>
      <c r="TBP63" s="343"/>
      <c r="TBQ63" s="343"/>
      <c r="TBR63" s="343"/>
      <c r="TBS63" s="343"/>
      <c r="TBT63" s="343"/>
      <c r="TBU63" s="343"/>
      <c r="TBV63" s="343"/>
      <c r="TBW63" s="343"/>
      <c r="TBX63" s="343"/>
      <c r="TBY63" s="343"/>
      <c r="TBZ63" s="343"/>
      <c r="TCA63" s="343"/>
      <c r="TCB63" s="343"/>
      <c r="TCC63" s="343"/>
      <c r="TCD63" s="343"/>
      <c r="TCE63" s="343"/>
      <c r="TCF63" s="343"/>
      <c r="TCG63" s="343"/>
      <c r="TCH63" s="343"/>
      <c r="TCI63" s="343"/>
      <c r="TCJ63" s="343"/>
      <c r="TCK63" s="343"/>
      <c r="TCL63" s="343"/>
      <c r="TCM63" s="343"/>
      <c r="TCN63" s="343"/>
      <c r="TCO63" s="343"/>
      <c r="TCP63" s="343"/>
      <c r="TCQ63" s="343"/>
      <c r="TCR63" s="343"/>
      <c r="TCS63" s="343"/>
      <c r="TCT63" s="343"/>
      <c r="TCU63" s="343"/>
      <c r="TCV63" s="343"/>
      <c r="TCW63" s="343"/>
      <c r="TCX63" s="343"/>
      <c r="TCY63" s="343"/>
      <c r="TCZ63" s="343"/>
      <c r="TDA63" s="343"/>
      <c r="TDB63" s="343"/>
      <c r="TDC63" s="343"/>
      <c r="TDD63" s="343"/>
      <c r="TDE63" s="343"/>
      <c r="TDF63" s="343"/>
      <c r="TDG63" s="343"/>
      <c r="TDH63" s="343"/>
      <c r="TDI63" s="343"/>
      <c r="TDJ63" s="343"/>
      <c r="TDK63" s="343"/>
      <c r="TDL63" s="343"/>
      <c r="TDM63" s="343"/>
      <c r="TDN63" s="343"/>
      <c r="TDO63" s="343"/>
      <c r="TDP63" s="343"/>
      <c r="TDQ63" s="343"/>
      <c r="TDR63" s="343"/>
      <c r="TDS63" s="343"/>
      <c r="TDT63" s="343"/>
      <c r="TDU63" s="343"/>
      <c r="TDV63" s="343"/>
      <c r="TDW63" s="343"/>
      <c r="TDX63" s="343"/>
      <c r="TDY63" s="343"/>
      <c r="TDZ63" s="343"/>
      <c r="TEA63" s="343"/>
      <c r="TEB63" s="343"/>
      <c r="TEC63" s="343"/>
      <c r="TED63" s="343"/>
      <c r="TEE63" s="343"/>
      <c r="TEF63" s="343"/>
      <c r="TEG63" s="343"/>
      <c r="TEH63" s="343"/>
      <c r="TEI63" s="343"/>
      <c r="TEJ63" s="343"/>
      <c r="TEK63" s="343"/>
      <c r="TEL63" s="343"/>
      <c r="TEM63" s="343"/>
      <c r="TEN63" s="343"/>
      <c r="TEO63" s="343"/>
      <c r="TEP63" s="343"/>
      <c r="TEQ63" s="343"/>
      <c r="TER63" s="343"/>
      <c r="TES63" s="343"/>
      <c r="TET63" s="343"/>
      <c r="TEU63" s="343"/>
      <c r="TEV63" s="343"/>
      <c r="TEW63" s="343"/>
      <c r="TEX63" s="343"/>
      <c r="TEY63" s="343"/>
      <c r="TEZ63" s="343"/>
      <c r="TFA63" s="343"/>
      <c r="TFB63" s="343"/>
      <c r="TFC63" s="343"/>
      <c r="TFD63" s="343"/>
      <c r="TFE63" s="343"/>
      <c r="TFF63" s="343"/>
      <c r="TFG63" s="343"/>
      <c r="TFH63" s="343"/>
      <c r="TFI63" s="343"/>
      <c r="TFJ63" s="343"/>
      <c r="TFK63" s="343"/>
      <c r="TFL63" s="343"/>
      <c r="TFM63" s="343"/>
      <c r="TFN63" s="343"/>
      <c r="TFO63" s="343"/>
      <c r="TFP63" s="343"/>
      <c r="TFQ63" s="343"/>
      <c r="TFR63" s="343"/>
      <c r="TFS63" s="343"/>
      <c r="TFT63" s="343"/>
      <c r="TFU63" s="343"/>
      <c r="TFV63" s="343"/>
      <c r="TFW63" s="343"/>
      <c r="TFX63" s="343"/>
      <c r="TFY63" s="343"/>
      <c r="TFZ63" s="343"/>
      <c r="TGA63" s="343"/>
      <c r="TGB63" s="343"/>
      <c r="TGC63" s="343"/>
      <c r="TGD63" s="343"/>
      <c r="TGE63" s="343"/>
      <c r="TGF63" s="343"/>
      <c r="TGG63" s="343"/>
      <c r="TGH63" s="343"/>
      <c r="TGI63" s="343"/>
      <c r="TGJ63" s="343"/>
      <c r="TGK63" s="343"/>
      <c r="TGL63" s="343"/>
      <c r="TGM63" s="343"/>
      <c r="TGN63" s="343"/>
      <c r="TGO63" s="343"/>
      <c r="TGP63" s="343"/>
      <c r="TGQ63" s="343"/>
      <c r="TGR63" s="343"/>
      <c r="TGS63" s="343"/>
      <c r="TGT63" s="343"/>
      <c r="TGU63" s="343"/>
      <c r="TGV63" s="343"/>
      <c r="TGW63" s="343"/>
      <c r="TGX63" s="343"/>
      <c r="TGY63" s="343"/>
      <c r="TGZ63" s="343"/>
      <c r="THA63" s="343"/>
      <c r="THB63" s="343"/>
      <c r="THC63" s="343"/>
      <c r="THD63" s="343"/>
      <c r="THE63" s="343"/>
      <c r="THF63" s="343"/>
      <c r="THG63" s="343"/>
      <c r="THH63" s="343"/>
      <c r="THI63" s="343"/>
      <c r="THJ63" s="343"/>
      <c r="THK63" s="343"/>
      <c r="THL63" s="343"/>
      <c r="THM63" s="343"/>
      <c r="THN63" s="343"/>
      <c r="THO63" s="343"/>
      <c r="THP63" s="343"/>
      <c r="THQ63" s="343"/>
      <c r="THR63" s="343"/>
      <c r="THS63" s="343"/>
      <c r="THT63" s="343"/>
      <c r="THU63" s="343"/>
      <c r="THV63" s="343"/>
      <c r="THW63" s="343"/>
      <c r="THX63" s="343"/>
      <c r="THY63" s="343"/>
      <c r="THZ63" s="343"/>
      <c r="TIA63" s="343"/>
      <c r="TIB63" s="343"/>
      <c r="TIC63" s="343"/>
      <c r="TID63" s="343"/>
      <c r="TIE63" s="343"/>
      <c r="TIF63" s="343"/>
      <c r="TIG63" s="343"/>
      <c r="TIH63" s="343"/>
      <c r="TII63" s="343"/>
      <c r="TIJ63" s="343"/>
      <c r="TIK63" s="343"/>
      <c r="TIL63" s="343"/>
      <c r="TIM63" s="343"/>
      <c r="TIN63" s="343"/>
      <c r="TIO63" s="343"/>
      <c r="TIP63" s="343"/>
      <c r="TIQ63" s="343"/>
      <c r="TIR63" s="343"/>
      <c r="TIS63" s="343"/>
      <c r="TIT63" s="343"/>
      <c r="TIU63" s="343"/>
      <c r="TIV63" s="343"/>
      <c r="TIW63" s="343"/>
      <c r="TIX63" s="343"/>
      <c r="TIY63" s="343"/>
      <c r="TIZ63" s="343"/>
      <c r="TJA63" s="343"/>
      <c r="TJB63" s="343"/>
      <c r="TJC63" s="343"/>
      <c r="TJD63" s="343"/>
      <c r="TJE63" s="343"/>
      <c r="TJF63" s="343"/>
      <c r="TJG63" s="343"/>
      <c r="TJH63" s="343"/>
      <c r="TJI63" s="343"/>
      <c r="TJJ63" s="343"/>
      <c r="TJK63" s="343"/>
      <c r="TJL63" s="343"/>
      <c r="TJM63" s="343"/>
      <c r="TJN63" s="343"/>
      <c r="TJO63" s="343"/>
      <c r="TJP63" s="343"/>
      <c r="TJQ63" s="343"/>
      <c r="TJR63" s="343"/>
      <c r="TJS63" s="343"/>
      <c r="TJT63" s="343"/>
      <c r="TJU63" s="343"/>
      <c r="TJV63" s="343"/>
      <c r="TJW63" s="343"/>
      <c r="TJX63" s="343"/>
      <c r="TJY63" s="343"/>
      <c r="TJZ63" s="343"/>
      <c r="TKA63" s="343"/>
      <c r="TKB63" s="343"/>
      <c r="TKC63" s="343"/>
      <c r="TKD63" s="343"/>
      <c r="TKE63" s="343"/>
      <c r="TKF63" s="343"/>
      <c r="TKG63" s="343"/>
      <c r="TKH63" s="343"/>
      <c r="TKI63" s="343"/>
      <c r="TKJ63" s="343"/>
      <c r="TKK63" s="343"/>
      <c r="TKL63" s="343"/>
      <c r="TKM63" s="343"/>
      <c r="TKN63" s="343"/>
      <c r="TKO63" s="343"/>
      <c r="TKP63" s="343"/>
      <c r="TKQ63" s="343"/>
      <c r="TKR63" s="343"/>
      <c r="TKS63" s="343"/>
      <c r="TKT63" s="343"/>
      <c r="TKU63" s="343"/>
      <c r="TKV63" s="343"/>
      <c r="TKW63" s="343"/>
      <c r="TKX63" s="343"/>
      <c r="TKY63" s="343"/>
      <c r="TKZ63" s="343"/>
      <c r="TLA63" s="343"/>
      <c r="TLB63" s="343"/>
      <c r="TLC63" s="343"/>
      <c r="TLD63" s="343"/>
      <c r="TLE63" s="343"/>
      <c r="TLF63" s="343"/>
      <c r="TLG63" s="343"/>
      <c r="TLH63" s="343"/>
      <c r="TLI63" s="343"/>
      <c r="TLJ63" s="343"/>
      <c r="TLK63" s="343"/>
      <c r="TLL63" s="343"/>
      <c r="TLM63" s="343"/>
      <c r="TLN63" s="343"/>
      <c r="TLO63" s="343"/>
      <c r="TLP63" s="343"/>
      <c r="TLQ63" s="343"/>
      <c r="TLR63" s="343"/>
      <c r="TLS63" s="343"/>
      <c r="TLT63" s="343"/>
      <c r="TLU63" s="343"/>
      <c r="TLV63" s="343"/>
      <c r="TLW63" s="343"/>
      <c r="TLX63" s="343"/>
      <c r="TLY63" s="343"/>
      <c r="TLZ63" s="343"/>
      <c r="TMA63" s="343"/>
      <c r="TMB63" s="343"/>
      <c r="TMC63" s="343"/>
      <c r="TMD63" s="343"/>
      <c r="TME63" s="343"/>
      <c r="TMF63" s="343"/>
      <c r="TMG63" s="343"/>
      <c r="TMH63" s="343"/>
      <c r="TMI63" s="343"/>
      <c r="TMJ63" s="343"/>
      <c r="TMK63" s="343"/>
      <c r="TML63" s="343"/>
      <c r="TMM63" s="343"/>
      <c r="TMN63" s="343"/>
      <c r="TMO63" s="343"/>
      <c r="TMP63" s="343"/>
      <c r="TMQ63" s="343"/>
      <c r="TMR63" s="343"/>
      <c r="TMS63" s="343"/>
      <c r="TMT63" s="343"/>
      <c r="TMU63" s="343"/>
      <c r="TMV63" s="343"/>
      <c r="TMW63" s="343"/>
      <c r="TMX63" s="343"/>
      <c r="TMY63" s="343"/>
      <c r="TMZ63" s="343"/>
      <c r="TNA63" s="343"/>
      <c r="TNB63" s="343"/>
      <c r="TNC63" s="343"/>
      <c r="TND63" s="343"/>
      <c r="TNE63" s="343"/>
      <c r="TNF63" s="343"/>
      <c r="TNG63" s="343"/>
      <c r="TNH63" s="343"/>
      <c r="TNI63" s="343"/>
      <c r="TNJ63" s="343"/>
      <c r="TNK63" s="343"/>
      <c r="TNL63" s="343"/>
      <c r="TNM63" s="343"/>
      <c r="TNN63" s="343"/>
      <c r="TNO63" s="343"/>
      <c r="TNP63" s="343"/>
      <c r="TNQ63" s="343"/>
      <c r="TNR63" s="343"/>
      <c r="TNS63" s="343"/>
      <c r="TNT63" s="343"/>
      <c r="TNU63" s="343"/>
      <c r="TNV63" s="343"/>
      <c r="TNW63" s="343"/>
      <c r="TNX63" s="343"/>
      <c r="TNY63" s="343"/>
      <c r="TNZ63" s="343"/>
      <c r="TOA63" s="343"/>
      <c r="TOB63" s="343"/>
      <c r="TOC63" s="343"/>
      <c r="TOD63" s="343"/>
      <c r="TOE63" s="343"/>
      <c r="TOF63" s="343"/>
      <c r="TOG63" s="343"/>
      <c r="TOH63" s="343"/>
      <c r="TOI63" s="343"/>
      <c r="TOJ63" s="343"/>
      <c r="TOK63" s="343"/>
      <c r="TOL63" s="343"/>
      <c r="TOM63" s="343"/>
      <c r="TON63" s="343"/>
      <c r="TOO63" s="343"/>
      <c r="TOP63" s="343"/>
      <c r="TOQ63" s="343"/>
      <c r="TOR63" s="343"/>
      <c r="TOS63" s="343"/>
      <c r="TOT63" s="343"/>
      <c r="TOU63" s="343"/>
      <c r="TOV63" s="343"/>
      <c r="TOW63" s="343"/>
      <c r="TOX63" s="343"/>
      <c r="TOY63" s="343"/>
      <c r="TOZ63" s="343"/>
      <c r="TPA63" s="343"/>
      <c r="TPB63" s="343"/>
      <c r="TPC63" s="343"/>
      <c r="TPD63" s="343"/>
      <c r="TPE63" s="343"/>
      <c r="TPF63" s="343"/>
      <c r="TPG63" s="343"/>
      <c r="TPH63" s="343"/>
      <c r="TPI63" s="343"/>
      <c r="TPJ63" s="343"/>
      <c r="TPK63" s="343"/>
      <c r="TPL63" s="343"/>
      <c r="TPM63" s="343"/>
      <c r="TPN63" s="343"/>
      <c r="TPO63" s="343"/>
      <c r="TPP63" s="343"/>
      <c r="TPQ63" s="343"/>
      <c r="TPR63" s="343"/>
      <c r="TPS63" s="343"/>
      <c r="TPT63" s="343"/>
      <c r="TPU63" s="343"/>
      <c r="TPV63" s="343"/>
      <c r="TPW63" s="343"/>
      <c r="TPX63" s="343"/>
      <c r="TPY63" s="343"/>
      <c r="TPZ63" s="343"/>
      <c r="TQA63" s="343"/>
      <c r="TQB63" s="343"/>
      <c r="TQC63" s="343"/>
      <c r="TQD63" s="343"/>
      <c r="TQE63" s="343"/>
      <c r="TQF63" s="343"/>
      <c r="TQG63" s="343"/>
      <c r="TQH63" s="343"/>
      <c r="TQI63" s="343"/>
      <c r="TQJ63" s="343"/>
      <c r="TQK63" s="343"/>
      <c r="TQL63" s="343"/>
      <c r="TQM63" s="343"/>
      <c r="TQN63" s="343"/>
      <c r="TQO63" s="343"/>
      <c r="TQP63" s="343"/>
      <c r="TQQ63" s="343"/>
      <c r="TQR63" s="343"/>
      <c r="TQS63" s="343"/>
      <c r="TQT63" s="343"/>
      <c r="TQU63" s="343"/>
      <c r="TQV63" s="343"/>
      <c r="TQW63" s="343"/>
      <c r="TQX63" s="343"/>
      <c r="TQY63" s="343"/>
      <c r="TQZ63" s="343"/>
      <c r="TRA63" s="343"/>
      <c r="TRB63" s="343"/>
      <c r="TRC63" s="343"/>
      <c r="TRD63" s="343"/>
      <c r="TRE63" s="343"/>
      <c r="TRF63" s="343"/>
      <c r="TRG63" s="343"/>
      <c r="TRH63" s="343"/>
      <c r="TRI63" s="343"/>
      <c r="TRJ63" s="343"/>
      <c r="TRK63" s="343"/>
      <c r="TRL63" s="343"/>
      <c r="TRM63" s="343"/>
      <c r="TRN63" s="343"/>
      <c r="TRO63" s="343"/>
      <c r="TRP63" s="343"/>
      <c r="TRQ63" s="343"/>
      <c r="TRR63" s="343"/>
      <c r="TRS63" s="343"/>
      <c r="TRT63" s="343"/>
      <c r="TRU63" s="343"/>
      <c r="TRV63" s="343"/>
      <c r="TRW63" s="343"/>
      <c r="TRX63" s="343"/>
      <c r="TRY63" s="343"/>
      <c r="TRZ63" s="343"/>
      <c r="TSA63" s="343"/>
      <c r="TSB63" s="343"/>
      <c r="TSC63" s="343"/>
      <c r="TSD63" s="343"/>
      <c r="TSE63" s="343"/>
      <c r="TSF63" s="343"/>
      <c r="TSG63" s="343"/>
      <c r="TSH63" s="343"/>
      <c r="TSI63" s="343"/>
      <c r="TSJ63" s="343"/>
      <c r="TSK63" s="343"/>
      <c r="TSL63" s="343"/>
      <c r="TSM63" s="343"/>
      <c r="TSN63" s="343"/>
      <c r="TSO63" s="343"/>
      <c r="TSP63" s="343"/>
      <c r="TSQ63" s="343"/>
      <c r="TSR63" s="343"/>
      <c r="TSS63" s="343"/>
      <c r="TST63" s="343"/>
      <c r="TSU63" s="343"/>
      <c r="TSV63" s="343"/>
      <c r="TSW63" s="343"/>
      <c r="TSX63" s="343"/>
      <c r="TSY63" s="343"/>
      <c r="TSZ63" s="343"/>
      <c r="TTA63" s="343"/>
      <c r="TTB63" s="343"/>
      <c r="TTC63" s="343"/>
      <c r="TTD63" s="343"/>
      <c r="TTE63" s="343"/>
      <c r="TTF63" s="343"/>
      <c r="TTG63" s="343"/>
      <c r="TTH63" s="343"/>
      <c r="TTI63" s="343"/>
      <c r="TTJ63" s="343"/>
      <c r="TTK63" s="343"/>
      <c r="TTL63" s="343"/>
      <c r="TTM63" s="343"/>
      <c r="TTN63" s="343"/>
      <c r="TTO63" s="343"/>
      <c r="TTP63" s="343"/>
      <c r="TTQ63" s="343"/>
      <c r="TTR63" s="343"/>
      <c r="TTS63" s="343"/>
      <c r="TTT63" s="343"/>
      <c r="TTU63" s="343"/>
      <c r="TTV63" s="343"/>
      <c r="TTW63" s="343"/>
      <c r="TTX63" s="343"/>
      <c r="TTY63" s="343"/>
      <c r="TTZ63" s="343"/>
      <c r="TUA63" s="343"/>
      <c r="TUB63" s="343"/>
      <c r="TUC63" s="343"/>
      <c r="TUD63" s="343"/>
      <c r="TUE63" s="343"/>
      <c r="TUF63" s="343"/>
      <c r="TUG63" s="343"/>
      <c r="TUH63" s="343"/>
      <c r="TUI63" s="343"/>
      <c r="TUJ63" s="343"/>
      <c r="TUK63" s="343"/>
      <c r="TUL63" s="343"/>
      <c r="TUM63" s="343"/>
      <c r="TUN63" s="343"/>
      <c r="TUO63" s="343"/>
      <c r="TUP63" s="343"/>
      <c r="TUQ63" s="343"/>
      <c r="TUR63" s="343"/>
      <c r="TUS63" s="343"/>
      <c r="TUT63" s="343"/>
      <c r="TUU63" s="343"/>
      <c r="TUV63" s="343"/>
      <c r="TUW63" s="343"/>
      <c r="TUX63" s="343"/>
      <c r="TUY63" s="343"/>
      <c r="TUZ63" s="343"/>
      <c r="TVA63" s="343"/>
      <c r="TVB63" s="343"/>
      <c r="TVC63" s="343"/>
      <c r="TVD63" s="343"/>
      <c r="TVE63" s="343"/>
      <c r="TVF63" s="343"/>
      <c r="TVG63" s="343"/>
      <c r="TVH63" s="343"/>
      <c r="TVI63" s="343"/>
      <c r="TVJ63" s="343"/>
      <c r="TVK63" s="343"/>
      <c r="TVL63" s="343"/>
      <c r="TVM63" s="343"/>
      <c r="TVN63" s="343"/>
      <c r="TVO63" s="343"/>
      <c r="TVP63" s="343"/>
      <c r="TVQ63" s="343"/>
      <c r="TVR63" s="343"/>
      <c r="TVS63" s="343"/>
      <c r="TVT63" s="343"/>
      <c r="TVU63" s="343"/>
      <c r="TVV63" s="343"/>
      <c r="TVW63" s="343"/>
      <c r="TVX63" s="343"/>
      <c r="TVY63" s="343"/>
      <c r="TVZ63" s="343"/>
      <c r="TWA63" s="343"/>
      <c r="TWB63" s="343"/>
      <c r="TWC63" s="343"/>
      <c r="TWD63" s="343"/>
      <c r="TWE63" s="343"/>
      <c r="TWF63" s="343"/>
      <c r="TWG63" s="343"/>
      <c r="TWH63" s="343"/>
      <c r="TWI63" s="343"/>
      <c r="TWJ63" s="343"/>
      <c r="TWK63" s="343"/>
      <c r="TWL63" s="343"/>
      <c r="TWM63" s="343"/>
      <c r="TWN63" s="343"/>
      <c r="TWO63" s="343"/>
      <c r="TWP63" s="343"/>
      <c r="TWQ63" s="343"/>
      <c r="TWR63" s="343"/>
      <c r="TWS63" s="343"/>
      <c r="TWT63" s="343"/>
      <c r="TWU63" s="343"/>
      <c r="TWV63" s="343"/>
      <c r="TWW63" s="343"/>
      <c r="TWX63" s="343"/>
      <c r="TWY63" s="343"/>
      <c r="TWZ63" s="343"/>
      <c r="TXA63" s="343"/>
      <c r="TXB63" s="343"/>
      <c r="TXC63" s="343"/>
      <c r="TXD63" s="343"/>
      <c r="TXE63" s="343"/>
      <c r="TXF63" s="343"/>
      <c r="TXG63" s="343"/>
      <c r="TXH63" s="343"/>
      <c r="TXI63" s="343"/>
      <c r="TXJ63" s="343"/>
      <c r="TXK63" s="343"/>
      <c r="TXL63" s="343"/>
      <c r="TXM63" s="343"/>
      <c r="TXN63" s="343"/>
      <c r="TXO63" s="343"/>
      <c r="TXP63" s="343"/>
      <c r="TXQ63" s="343"/>
      <c r="TXR63" s="343"/>
      <c r="TXS63" s="343"/>
      <c r="TXT63" s="343"/>
      <c r="TXU63" s="343"/>
      <c r="TXV63" s="343"/>
      <c r="TXW63" s="343"/>
      <c r="TXX63" s="343"/>
      <c r="TXY63" s="343"/>
      <c r="TXZ63" s="343"/>
      <c r="TYA63" s="343"/>
      <c r="TYB63" s="343"/>
      <c r="TYC63" s="343"/>
      <c r="TYD63" s="343"/>
      <c r="TYE63" s="343"/>
      <c r="TYF63" s="343"/>
      <c r="TYG63" s="343"/>
      <c r="TYH63" s="343"/>
      <c r="TYI63" s="343"/>
      <c r="TYJ63" s="343"/>
      <c r="TYK63" s="343"/>
      <c r="TYL63" s="343"/>
      <c r="TYM63" s="343"/>
      <c r="TYN63" s="343"/>
      <c r="TYO63" s="343"/>
      <c r="TYP63" s="343"/>
      <c r="TYQ63" s="343"/>
      <c r="TYR63" s="343"/>
      <c r="TYS63" s="343"/>
      <c r="TYT63" s="343"/>
      <c r="TYU63" s="343"/>
      <c r="TYV63" s="343"/>
      <c r="TYW63" s="343"/>
      <c r="TYX63" s="343"/>
      <c r="TYY63" s="343"/>
      <c r="TYZ63" s="343"/>
      <c r="TZA63" s="343"/>
      <c r="TZB63" s="343"/>
      <c r="TZC63" s="343"/>
      <c r="TZD63" s="343"/>
      <c r="TZE63" s="343"/>
      <c r="TZF63" s="343"/>
      <c r="TZG63" s="343"/>
      <c r="TZH63" s="343"/>
      <c r="TZI63" s="343"/>
      <c r="TZJ63" s="343"/>
      <c r="TZK63" s="343"/>
      <c r="TZL63" s="343"/>
      <c r="TZM63" s="343"/>
      <c r="TZN63" s="343"/>
      <c r="TZO63" s="343"/>
      <c r="TZP63" s="343"/>
      <c r="TZQ63" s="343"/>
      <c r="TZR63" s="343"/>
      <c r="TZS63" s="343"/>
      <c r="TZT63" s="343"/>
      <c r="TZU63" s="343"/>
      <c r="TZV63" s="343"/>
      <c r="TZW63" s="343"/>
      <c r="TZX63" s="343"/>
      <c r="TZY63" s="343"/>
      <c r="TZZ63" s="343"/>
      <c r="UAA63" s="343"/>
      <c r="UAB63" s="343"/>
      <c r="UAC63" s="343"/>
      <c r="UAD63" s="343"/>
      <c r="UAE63" s="343"/>
      <c r="UAF63" s="343"/>
      <c r="UAG63" s="343"/>
      <c r="UAH63" s="343"/>
      <c r="UAI63" s="343"/>
      <c r="UAJ63" s="343"/>
      <c r="UAK63" s="343"/>
      <c r="UAL63" s="343"/>
      <c r="UAM63" s="343"/>
      <c r="UAN63" s="343"/>
      <c r="UAO63" s="343"/>
      <c r="UAP63" s="343"/>
      <c r="UAQ63" s="343"/>
      <c r="UAR63" s="343"/>
      <c r="UAS63" s="343"/>
      <c r="UAT63" s="343"/>
      <c r="UAU63" s="343"/>
      <c r="UAV63" s="343"/>
      <c r="UAW63" s="343"/>
      <c r="UAX63" s="343"/>
      <c r="UAY63" s="343"/>
      <c r="UAZ63" s="343"/>
      <c r="UBA63" s="343"/>
      <c r="UBB63" s="343"/>
      <c r="UBC63" s="343"/>
      <c r="UBD63" s="343"/>
      <c r="UBE63" s="343"/>
      <c r="UBF63" s="343"/>
      <c r="UBG63" s="343"/>
      <c r="UBH63" s="343"/>
      <c r="UBI63" s="343"/>
      <c r="UBJ63" s="343"/>
      <c r="UBK63" s="343"/>
      <c r="UBL63" s="343"/>
      <c r="UBM63" s="343"/>
      <c r="UBN63" s="343"/>
      <c r="UBO63" s="343"/>
      <c r="UBP63" s="343"/>
      <c r="UBQ63" s="343"/>
      <c r="UBR63" s="343"/>
      <c r="UBS63" s="343"/>
      <c r="UBT63" s="343"/>
      <c r="UBU63" s="343"/>
      <c r="UBV63" s="343"/>
      <c r="UBW63" s="343"/>
      <c r="UBX63" s="343"/>
      <c r="UBY63" s="343"/>
      <c r="UBZ63" s="343"/>
      <c r="UCA63" s="343"/>
      <c r="UCB63" s="343"/>
      <c r="UCC63" s="343"/>
      <c r="UCD63" s="343"/>
      <c r="UCE63" s="343"/>
      <c r="UCF63" s="343"/>
      <c r="UCG63" s="343"/>
      <c r="UCH63" s="343"/>
      <c r="UCI63" s="343"/>
      <c r="UCJ63" s="343"/>
      <c r="UCK63" s="343"/>
      <c r="UCL63" s="343"/>
      <c r="UCM63" s="343"/>
      <c r="UCN63" s="343"/>
      <c r="UCO63" s="343"/>
      <c r="UCP63" s="343"/>
      <c r="UCQ63" s="343"/>
      <c r="UCR63" s="343"/>
      <c r="UCS63" s="343"/>
      <c r="UCT63" s="343"/>
      <c r="UCU63" s="343"/>
      <c r="UCV63" s="343"/>
      <c r="UCW63" s="343"/>
      <c r="UCX63" s="343"/>
      <c r="UCY63" s="343"/>
      <c r="UCZ63" s="343"/>
      <c r="UDA63" s="343"/>
      <c r="UDB63" s="343"/>
      <c r="UDC63" s="343"/>
      <c r="UDD63" s="343"/>
      <c r="UDE63" s="343"/>
      <c r="UDF63" s="343"/>
      <c r="UDG63" s="343"/>
      <c r="UDH63" s="343"/>
      <c r="UDI63" s="343"/>
      <c r="UDJ63" s="343"/>
      <c r="UDK63" s="343"/>
      <c r="UDL63" s="343"/>
      <c r="UDM63" s="343"/>
      <c r="UDN63" s="343"/>
      <c r="UDO63" s="343"/>
      <c r="UDP63" s="343"/>
      <c r="UDQ63" s="343"/>
      <c r="UDR63" s="343"/>
      <c r="UDS63" s="343"/>
      <c r="UDT63" s="343"/>
      <c r="UDU63" s="343"/>
      <c r="UDV63" s="343"/>
      <c r="UDW63" s="343"/>
      <c r="UDX63" s="343"/>
      <c r="UDY63" s="343"/>
      <c r="UDZ63" s="343"/>
      <c r="UEA63" s="343"/>
      <c r="UEB63" s="343"/>
      <c r="UEC63" s="343"/>
      <c r="UED63" s="343"/>
      <c r="UEE63" s="343"/>
      <c r="UEF63" s="343"/>
      <c r="UEG63" s="343"/>
      <c r="UEH63" s="343"/>
      <c r="UEI63" s="343"/>
      <c r="UEJ63" s="343"/>
      <c r="UEK63" s="343"/>
      <c r="UEL63" s="343"/>
      <c r="UEM63" s="343"/>
      <c r="UEN63" s="343"/>
      <c r="UEO63" s="343"/>
      <c r="UEP63" s="343"/>
      <c r="UEQ63" s="343"/>
      <c r="UER63" s="343"/>
      <c r="UES63" s="343"/>
      <c r="UET63" s="343"/>
      <c r="UEU63" s="343"/>
      <c r="UEV63" s="343"/>
      <c r="UEW63" s="343"/>
      <c r="UEX63" s="343"/>
      <c r="UEY63" s="343"/>
      <c r="UEZ63" s="343"/>
      <c r="UFA63" s="343"/>
      <c r="UFB63" s="343"/>
      <c r="UFC63" s="343"/>
      <c r="UFD63" s="343"/>
      <c r="UFE63" s="343"/>
      <c r="UFF63" s="343"/>
      <c r="UFG63" s="343"/>
      <c r="UFH63" s="343"/>
      <c r="UFI63" s="343"/>
      <c r="UFJ63" s="343"/>
      <c r="UFK63" s="343"/>
      <c r="UFL63" s="343"/>
      <c r="UFM63" s="343"/>
      <c r="UFN63" s="343"/>
      <c r="UFO63" s="343"/>
      <c r="UFP63" s="343"/>
      <c r="UFQ63" s="343"/>
      <c r="UFR63" s="343"/>
      <c r="UFS63" s="343"/>
      <c r="UFT63" s="343"/>
      <c r="UFU63" s="343"/>
      <c r="UFV63" s="343"/>
      <c r="UFW63" s="343"/>
      <c r="UFX63" s="343"/>
      <c r="UFY63" s="343"/>
      <c r="UFZ63" s="343"/>
      <c r="UGA63" s="343"/>
      <c r="UGB63" s="343"/>
      <c r="UGC63" s="343"/>
      <c r="UGD63" s="343"/>
      <c r="UGE63" s="343"/>
      <c r="UGF63" s="343"/>
      <c r="UGG63" s="343"/>
      <c r="UGH63" s="343"/>
      <c r="UGI63" s="343"/>
      <c r="UGJ63" s="343"/>
      <c r="UGK63" s="343"/>
      <c r="UGL63" s="343"/>
      <c r="UGM63" s="343"/>
      <c r="UGN63" s="343"/>
      <c r="UGO63" s="343"/>
      <c r="UGP63" s="343"/>
      <c r="UGQ63" s="343"/>
      <c r="UGR63" s="343"/>
      <c r="UGS63" s="343"/>
      <c r="UGT63" s="343"/>
      <c r="UGU63" s="343"/>
      <c r="UGV63" s="343"/>
      <c r="UGW63" s="343"/>
      <c r="UGX63" s="343"/>
      <c r="UGY63" s="343"/>
      <c r="UGZ63" s="343"/>
      <c r="UHA63" s="343"/>
      <c r="UHB63" s="343"/>
      <c r="UHC63" s="343"/>
      <c r="UHD63" s="343"/>
      <c r="UHE63" s="343"/>
      <c r="UHF63" s="343"/>
      <c r="UHG63" s="343"/>
      <c r="UHH63" s="343"/>
      <c r="UHI63" s="343"/>
      <c r="UHJ63" s="343"/>
      <c r="UHK63" s="343"/>
      <c r="UHL63" s="343"/>
      <c r="UHM63" s="343"/>
      <c r="UHN63" s="343"/>
      <c r="UHO63" s="343"/>
      <c r="UHP63" s="343"/>
      <c r="UHQ63" s="343"/>
      <c r="UHR63" s="343"/>
      <c r="UHS63" s="343"/>
      <c r="UHT63" s="343"/>
      <c r="UHU63" s="343"/>
      <c r="UHV63" s="343"/>
      <c r="UHW63" s="343"/>
      <c r="UHX63" s="343"/>
      <c r="UHY63" s="343"/>
      <c r="UHZ63" s="343"/>
      <c r="UIA63" s="343"/>
      <c r="UIB63" s="343"/>
      <c r="UIC63" s="343"/>
      <c r="UID63" s="343"/>
      <c r="UIE63" s="343"/>
      <c r="UIF63" s="343"/>
      <c r="UIG63" s="343"/>
      <c r="UIH63" s="343"/>
      <c r="UII63" s="343"/>
      <c r="UIJ63" s="343"/>
      <c r="UIK63" s="343"/>
      <c r="UIL63" s="343"/>
      <c r="UIM63" s="343"/>
      <c r="UIN63" s="343"/>
      <c r="UIO63" s="343"/>
      <c r="UIP63" s="343"/>
      <c r="UIQ63" s="343"/>
      <c r="UIR63" s="343"/>
      <c r="UIS63" s="343"/>
      <c r="UIT63" s="343"/>
      <c r="UIU63" s="343"/>
      <c r="UIV63" s="343"/>
      <c r="UIW63" s="343"/>
      <c r="UIX63" s="343"/>
      <c r="UIY63" s="343"/>
      <c r="UIZ63" s="343"/>
      <c r="UJA63" s="343"/>
      <c r="UJB63" s="343"/>
      <c r="UJC63" s="343"/>
      <c r="UJD63" s="343"/>
      <c r="UJE63" s="343"/>
      <c r="UJF63" s="343"/>
      <c r="UJG63" s="343"/>
      <c r="UJH63" s="343"/>
      <c r="UJI63" s="343"/>
      <c r="UJJ63" s="343"/>
      <c r="UJK63" s="343"/>
      <c r="UJL63" s="343"/>
      <c r="UJM63" s="343"/>
      <c r="UJN63" s="343"/>
      <c r="UJO63" s="343"/>
      <c r="UJP63" s="343"/>
      <c r="UJQ63" s="343"/>
      <c r="UJR63" s="343"/>
      <c r="UJS63" s="343"/>
      <c r="UJT63" s="343"/>
      <c r="UJU63" s="343"/>
      <c r="UJV63" s="343"/>
      <c r="UJW63" s="343"/>
      <c r="UJX63" s="343"/>
      <c r="UJY63" s="343"/>
      <c r="UJZ63" s="343"/>
      <c r="UKA63" s="343"/>
      <c r="UKB63" s="343"/>
      <c r="UKC63" s="343"/>
      <c r="UKD63" s="343"/>
      <c r="UKE63" s="343"/>
      <c r="UKF63" s="343"/>
      <c r="UKG63" s="343"/>
      <c r="UKH63" s="343"/>
      <c r="UKI63" s="343"/>
      <c r="UKJ63" s="343"/>
      <c r="UKK63" s="343"/>
      <c r="UKL63" s="343"/>
      <c r="UKM63" s="343"/>
      <c r="UKN63" s="343"/>
      <c r="UKO63" s="343"/>
      <c r="UKP63" s="343"/>
      <c r="UKQ63" s="343"/>
      <c r="UKR63" s="343"/>
      <c r="UKS63" s="343"/>
      <c r="UKT63" s="343"/>
      <c r="UKU63" s="343"/>
      <c r="UKV63" s="343"/>
      <c r="UKW63" s="343"/>
      <c r="UKX63" s="343"/>
      <c r="UKY63" s="343"/>
      <c r="UKZ63" s="343"/>
      <c r="ULA63" s="343"/>
      <c r="ULB63" s="343"/>
      <c r="ULC63" s="343"/>
      <c r="ULD63" s="343"/>
      <c r="ULE63" s="343"/>
      <c r="ULF63" s="343"/>
      <c r="ULG63" s="343"/>
      <c r="ULH63" s="343"/>
      <c r="ULI63" s="343"/>
      <c r="ULJ63" s="343"/>
      <c r="ULK63" s="343"/>
      <c r="ULL63" s="343"/>
      <c r="ULM63" s="343"/>
      <c r="ULN63" s="343"/>
      <c r="ULO63" s="343"/>
      <c r="ULP63" s="343"/>
      <c r="ULQ63" s="343"/>
      <c r="ULR63" s="343"/>
      <c r="ULS63" s="343"/>
      <c r="ULT63" s="343"/>
      <c r="ULU63" s="343"/>
      <c r="ULV63" s="343"/>
      <c r="ULW63" s="343"/>
      <c r="ULX63" s="343"/>
      <c r="ULY63" s="343"/>
      <c r="ULZ63" s="343"/>
      <c r="UMA63" s="343"/>
      <c r="UMB63" s="343"/>
      <c r="UMC63" s="343"/>
      <c r="UMD63" s="343"/>
      <c r="UME63" s="343"/>
      <c r="UMF63" s="343"/>
      <c r="UMG63" s="343"/>
      <c r="UMH63" s="343"/>
      <c r="UMI63" s="343"/>
      <c r="UMJ63" s="343"/>
      <c r="UMK63" s="343"/>
      <c r="UML63" s="343"/>
      <c r="UMM63" s="343"/>
      <c r="UMN63" s="343"/>
      <c r="UMO63" s="343"/>
      <c r="UMP63" s="343"/>
      <c r="UMQ63" s="343"/>
      <c r="UMR63" s="343"/>
      <c r="UMS63" s="343"/>
      <c r="UMT63" s="343"/>
      <c r="UMU63" s="343"/>
      <c r="UMV63" s="343"/>
      <c r="UMW63" s="343"/>
      <c r="UMX63" s="343"/>
      <c r="UMY63" s="343"/>
      <c r="UMZ63" s="343"/>
      <c r="UNA63" s="343"/>
      <c r="UNB63" s="343"/>
      <c r="UNC63" s="343"/>
      <c r="UND63" s="343"/>
      <c r="UNE63" s="343"/>
      <c r="UNF63" s="343"/>
      <c r="UNG63" s="343"/>
      <c r="UNH63" s="343"/>
      <c r="UNI63" s="343"/>
      <c r="UNJ63" s="343"/>
      <c r="UNK63" s="343"/>
      <c r="UNL63" s="343"/>
      <c r="UNM63" s="343"/>
      <c r="UNN63" s="343"/>
      <c r="UNO63" s="343"/>
      <c r="UNP63" s="343"/>
      <c r="UNQ63" s="343"/>
      <c r="UNR63" s="343"/>
      <c r="UNS63" s="343"/>
      <c r="UNT63" s="343"/>
      <c r="UNU63" s="343"/>
      <c r="UNV63" s="343"/>
      <c r="UNW63" s="343"/>
      <c r="UNX63" s="343"/>
      <c r="UNY63" s="343"/>
      <c r="UNZ63" s="343"/>
      <c r="UOA63" s="343"/>
      <c r="UOB63" s="343"/>
      <c r="UOC63" s="343"/>
      <c r="UOD63" s="343"/>
      <c r="UOE63" s="343"/>
      <c r="UOF63" s="343"/>
      <c r="UOG63" s="343"/>
      <c r="UOH63" s="343"/>
      <c r="UOI63" s="343"/>
      <c r="UOJ63" s="343"/>
      <c r="UOK63" s="343"/>
      <c r="UOL63" s="343"/>
      <c r="UOM63" s="343"/>
      <c r="UON63" s="343"/>
      <c r="UOO63" s="343"/>
      <c r="UOP63" s="343"/>
      <c r="UOQ63" s="343"/>
      <c r="UOR63" s="343"/>
      <c r="UOS63" s="343"/>
      <c r="UOT63" s="343"/>
      <c r="UOU63" s="343"/>
      <c r="UOV63" s="343"/>
      <c r="UOW63" s="343"/>
      <c r="UOX63" s="343"/>
      <c r="UOY63" s="343"/>
      <c r="UOZ63" s="343"/>
      <c r="UPA63" s="343"/>
      <c r="UPB63" s="343"/>
      <c r="UPC63" s="343"/>
      <c r="UPD63" s="343"/>
      <c r="UPE63" s="343"/>
      <c r="UPF63" s="343"/>
      <c r="UPG63" s="343"/>
      <c r="UPH63" s="343"/>
      <c r="UPI63" s="343"/>
      <c r="UPJ63" s="343"/>
      <c r="UPK63" s="343"/>
      <c r="UPL63" s="343"/>
      <c r="UPM63" s="343"/>
      <c r="UPN63" s="343"/>
      <c r="UPO63" s="343"/>
      <c r="UPP63" s="343"/>
      <c r="UPQ63" s="343"/>
      <c r="UPR63" s="343"/>
      <c r="UPS63" s="343"/>
      <c r="UPT63" s="343"/>
      <c r="UPU63" s="343"/>
      <c r="UPV63" s="343"/>
      <c r="UPW63" s="343"/>
      <c r="UPX63" s="343"/>
      <c r="UPY63" s="343"/>
      <c r="UPZ63" s="343"/>
      <c r="UQA63" s="343"/>
      <c r="UQB63" s="343"/>
      <c r="UQC63" s="343"/>
      <c r="UQD63" s="343"/>
      <c r="UQE63" s="343"/>
      <c r="UQF63" s="343"/>
      <c r="UQG63" s="343"/>
      <c r="UQH63" s="343"/>
      <c r="UQI63" s="343"/>
      <c r="UQJ63" s="343"/>
      <c r="UQK63" s="343"/>
      <c r="UQL63" s="343"/>
      <c r="UQM63" s="343"/>
      <c r="UQN63" s="343"/>
      <c r="UQO63" s="343"/>
      <c r="UQP63" s="343"/>
      <c r="UQQ63" s="343"/>
      <c r="UQR63" s="343"/>
      <c r="UQS63" s="343"/>
      <c r="UQT63" s="343"/>
      <c r="UQU63" s="343"/>
      <c r="UQV63" s="343"/>
      <c r="UQW63" s="343"/>
      <c r="UQX63" s="343"/>
      <c r="UQY63" s="343"/>
      <c r="UQZ63" s="343"/>
      <c r="URA63" s="343"/>
      <c r="URB63" s="343"/>
      <c r="URC63" s="343"/>
      <c r="URD63" s="343"/>
      <c r="URE63" s="343"/>
      <c r="URF63" s="343"/>
      <c r="URG63" s="343"/>
      <c r="URH63" s="343"/>
      <c r="URI63" s="343"/>
      <c r="URJ63" s="343"/>
      <c r="URK63" s="343"/>
      <c r="URL63" s="343"/>
      <c r="URM63" s="343"/>
      <c r="URN63" s="343"/>
      <c r="URO63" s="343"/>
      <c r="URP63" s="343"/>
      <c r="URQ63" s="343"/>
      <c r="URR63" s="343"/>
      <c r="URS63" s="343"/>
      <c r="URT63" s="343"/>
      <c r="URU63" s="343"/>
      <c r="URV63" s="343"/>
      <c r="URW63" s="343"/>
      <c r="URX63" s="343"/>
      <c r="URY63" s="343"/>
      <c r="URZ63" s="343"/>
      <c r="USA63" s="343"/>
      <c r="USB63" s="343"/>
      <c r="USC63" s="343"/>
      <c r="USD63" s="343"/>
      <c r="USE63" s="343"/>
      <c r="USF63" s="343"/>
      <c r="USG63" s="343"/>
      <c r="USH63" s="343"/>
      <c r="USI63" s="343"/>
      <c r="USJ63" s="343"/>
      <c r="USK63" s="343"/>
      <c r="USL63" s="343"/>
      <c r="USM63" s="343"/>
      <c r="USN63" s="343"/>
      <c r="USO63" s="343"/>
      <c r="USP63" s="343"/>
      <c r="USQ63" s="343"/>
      <c r="USR63" s="343"/>
      <c r="USS63" s="343"/>
      <c r="UST63" s="343"/>
      <c r="USU63" s="343"/>
      <c r="USV63" s="343"/>
      <c r="USW63" s="343"/>
      <c r="USX63" s="343"/>
      <c r="USY63" s="343"/>
      <c r="USZ63" s="343"/>
      <c r="UTA63" s="343"/>
      <c r="UTB63" s="343"/>
      <c r="UTC63" s="343"/>
      <c r="UTD63" s="343"/>
      <c r="UTE63" s="343"/>
      <c r="UTF63" s="343"/>
      <c r="UTG63" s="343"/>
      <c r="UTH63" s="343"/>
      <c r="UTI63" s="343"/>
      <c r="UTJ63" s="343"/>
      <c r="UTK63" s="343"/>
      <c r="UTL63" s="343"/>
      <c r="UTM63" s="343"/>
      <c r="UTN63" s="343"/>
      <c r="UTO63" s="343"/>
      <c r="UTP63" s="343"/>
      <c r="UTQ63" s="343"/>
      <c r="UTR63" s="343"/>
      <c r="UTS63" s="343"/>
      <c r="UTT63" s="343"/>
      <c r="UTU63" s="343"/>
      <c r="UTV63" s="343"/>
      <c r="UTW63" s="343"/>
      <c r="UTX63" s="343"/>
      <c r="UTY63" s="343"/>
      <c r="UTZ63" s="343"/>
      <c r="UUA63" s="343"/>
      <c r="UUB63" s="343"/>
      <c r="UUC63" s="343"/>
      <c r="UUD63" s="343"/>
      <c r="UUE63" s="343"/>
      <c r="UUF63" s="343"/>
      <c r="UUG63" s="343"/>
      <c r="UUH63" s="343"/>
      <c r="UUI63" s="343"/>
      <c r="UUJ63" s="343"/>
      <c r="UUK63" s="343"/>
      <c r="UUL63" s="343"/>
      <c r="UUM63" s="343"/>
      <c r="UUN63" s="343"/>
      <c r="UUO63" s="343"/>
      <c r="UUP63" s="343"/>
      <c r="UUQ63" s="343"/>
      <c r="UUR63" s="343"/>
      <c r="UUS63" s="343"/>
      <c r="UUT63" s="343"/>
      <c r="UUU63" s="343"/>
      <c r="UUV63" s="343"/>
      <c r="UUW63" s="343"/>
      <c r="UUX63" s="343"/>
      <c r="UUY63" s="343"/>
      <c r="UUZ63" s="343"/>
      <c r="UVA63" s="343"/>
      <c r="UVB63" s="343"/>
      <c r="UVC63" s="343"/>
      <c r="UVD63" s="343"/>
      <c r="UVE63" s="343"/>
      <c r="UVF63" s="343"/>
      <c r="UVG63" s="343"/>
      <c r="UVH63" s="343"/>
      <c r="UVI63" s="343"/>
      <c r="UVJ63" s="343"/>
      <c r="UVK63" s="343"/>
      <c r="UVL63" s="343"/>
      <c r="UVM63" s="343"/>
      <c r="UVN63" s="343"/>
      <c r="UVO63" s="343"/>
      <c r="UVP63" s="343"/>
      <c r="UVQ63" s="343"/>
      <c r="UVR63" s="343"/>
      <c r="UVS63" s="343"/>
      <c r="UVT63" s="343"/>
      <c r="UVU63" s="343"/>
      <c r="UVV63" s="343"/>
      <c r="UVW63" s="343"/>
      <c r="UVX63" s="343"/>
      <c r="UVY63" s="343"/>
      <c r="UVZ63" s="343"/>
      <c r="UWA63" s="343"/>
      <c r="UWB63" s="343"/>
      <c r="UWC63" s="343"/>
      <c r="UWD63" s="343"/>
      <c r="UWE63" s="343"/>
      <c r="UWF63" s="343"/>
      <c r="UWG63" s="343"/>
      <c r="UWH63" s="343"/>
      <c r="UWI63" s="343"/>
      <c r="UWJ63" s="343"/>
      <c r="UWK63" s="343"/>
      <c r="UWL63" s="343"/>
      <c r="UWM63" s="343"/>
      <c r="UWN63" s="343"/>
      <c r="UWO63" s="343"/>
      <c r="UWP63" s="343"/>
      <c r="UWQ63" s="343"/>
      <c r="UWR63" s="343"/>
      <c r="UWS63" s="343"/>
      <c r="UWT63" s="343"/>
      <c r="UWU63" s="343"/>
      <c r="UWV63" s="343"/>
      <c r="UWW63" s="343"/>
      <c r="UWX63" s="343"/>
      <c r="UWY63" s="343"/>
      <c r="UWZ63" s="343"/>
      <c r="UXA63" s="343"/>
      <c r="UXB63" s="343"/>
      <c r="UXC63" s="343"/>
      <c r="UXD63" s="343"/>
      <c r="UXE63" s="343"/>
      <c r="UXF63" s="343"/>
      <c r="UXG63" s="343"/>
      <c r="UXH63" s="343"/>
      <c r="UXI63" s="343"/>
      <c r="UXJ63" s="343"/>
      <c r="UXK63" s="343"/>
      <c r="UXL63" s="343"/>
      <c r="UXM63" s="343"/>
      <c r="UXN63" s="343"/>
      <c r="UXO63" s="343"/>
      <c r="UXP63" s="343"/>
      <c r="UXQ63" s="343"/>
      <c r="UXR63" s="343"/>
      <c r="UXS63" s="343"/>
      <c r="UXT63" s="343"/>
      <c r="UXU63" s="343"/>
      <c r="UXV63" s="343"/>
      <c r="UXW63" s="343"/>
      <c r="UXX63" s="343"/>
      <c r="UXY63" s="343"/>
      <c r="UXZ63" s="343"/>
      <c r="UYA63" s="343"/>
      <c r="UYB63" s="343"/>
      <c r="UYC63" s="343"/>
      <c r="UYD63" s="343"/>
      <c r="UYE63" s="343"/>
      <c r="UYF63" s="343"/>
      <c r="UYG63" s="343"/>
      <c r="UYH63" s="343"/>
      <c r="UYI63" s="343"/>
      <c r="UYJ63" s="343"/>
      <c r="UYK63" s="343"/>
      <c r="UYL63" s="343"/>
      <c r="UYM63" s="343"/>
      <c r="UYN63" s="343"/>
      <c r="UYO63" s="343"/>
      <c r="UYP63" s="343"/>
      <c r="UYQ63" s="343"/>
      <c r="UYR63" s="343"/>
      <c r="UYS63" s="343"/>
      <c r="UYT63" s="343"/>
      <c r="UYU63" s="343"/>
      <c r="UYV63" s="343"/>
      <c r="UYW63" s="343"/>
      <c r="UYX63" s="343"/>
      <c r="UYY63" s="343"/>
      <c r="UYZ63" s="343"/>
      <c r="UZA63" s="343"/>
      <c r="UZB63" s="343"/>
      <c r="UZC63" s="343"/>
      <c r="UZD63" s="343"/>
      <c r="UZE63" s="343"/>
      <c r="UZF63" s="343"/>
      <c r="UZG63" s="343"/>
      <c r="UZH63" s="343"/>
      <c r="UZI63" s="343"/>
      <c r="UZJ63" s="343"/>
      <c r="UZK63" s="343"/>
      <c r="UZL63" s="343"/>
      <c r="UZM63" s="343"/>
      <c r="UZN63" s="343"/>
      <c r="UZO63" s="343"/>
      <c r="UZP63" s="343"/>
      <c r="UZQ63" s="343"/>
      <c r="UZR63" s="343"/>
      <c r="UZS63" s="343"/>
      <c r="UZT63" s="343"/>
      <c r="UZU63" s="343"/>
      <c r="UZV63" s="343"/>
      <c r="UZW63" s="343"/>
      <c r="UZX63" s="343"/>
      <c r="UZY63" s="343"/>
      <c r="UZZ63" s="343"/>
      <c r="VAA63" s="343"/>
      <c r="VAB63" s="343"/>
      <c r="VAC63" s="343"/>
      <c r="VAD63" s="343"/>
      <c r="VAE63" s="343"/>
      <c r="VAF63" s="343"/>
      <c r="VAG63" s="343"/>
      <c r="VAH63" s="343"/>
      <c r="VAI63" s="343"/>
      <c r="VAJ63" s="343"/>
      <c r="VAK63" s="343"/>
      <c r="VAL63" s="343"/>
      <c r="VAM63" s="343"/>
      <c r="VAN63" s="343"/>
      <c r="VAO63" s="343"/>
      <c r="VAP63" s="343"/>
      <c r="VAQ63" s="343"/>
      <c r="VAR63" s="343"/>
      <c r="VAS63" s="343"/>
      <c r="VAT63" s="343"/>
      <c r="VAU63" s="343"/>
      <c r="VAV63" s="343"/>
      <c r="VAW63" s="343"/>
      <c r="VAX63" s="343"/>
      <c r="VAY63" s="343"/>
      <c r="VAZ63" s="343"/>
      <c r="VBA63" s="343"/>
      <c r="VBB63" s="343"/>
      <c r="VBC63" s="343"/>
      <c r="VBD63" s="343"/>
      <c r="VBE63" s="343"/>
      <c r="VBF63" s="343"/>
      <c r="VBG63" s="343"/>
      <c r="VBH63" s="343"/>
      <c r="VBI63" s="343"/>
      <c r="VBJ63" s="343"/>
      <c r="VBK63" s="343"/>
      <c r="VBL63" s="343"/>
      <c r="VBM63" s="343"/>
      <c r="VBN63" s="343"/>
      <c r="VBO63" s="343"/>
      <c r="VBP63" s="343"/>
      <c r="VBQ63" s="343"/>
      <c r="VBR63" s="343"/>
      <c r="VBS63" s="343"/>
      <c r="VBT63" s="343"/>
      <c r="VBU63" s="343"/>
      <c r="VBV63" s="343"/>
      <c r="VBW63" s="343"/>
      <c r="VBX63" s="343"/>
      <c r="VBY63" s="343"/>
      <c r="VBZ63" s="343"/>
      <c r="VCA63" s="343"/>
      <c r="VCB63" s="343"/>
      <c r="VCC63" s="343"/>
      <c r="VCD63" s="343"/>
      <c r="VCE63" s="343"/>
      <c r="VCF63" s="343"/>
      <c r="VCG63" s="343"/>
      <c r="VCH63" s="343"/>
      <c r="VCI63" s="343"/>
      <c r="VCJ63" s="343"/>
      <c r="VCK63" s="343"/>
      <c r="VCL63" s="343"/>
      <c r="VCM63" s="343"/>
      <c r="VCN63" s="343"/>
      <c r="VCO63" s="343"/>
      <c r="VCP63" s="343"/>
      <c r="VCQ63" s="343"/>
      <c r="VCR63" s="343"/>
      <c r="VCS63" s="343"/>
      <c r="VCT63" s="343"/>
      <c r="VCU63" s="343"/>
      <c r="VCV63" s="343"/>
      <c r="VCW63" s="343"/>
      <c r="VCX63" s="343"/>
      <c r="VCY63" s="343"/>
      <c r="VCZ63" s="343"/>
      <c r="VDA63" s="343"/>
      <c r="VDB63" s="343"/>
      <c r="VDC63" s="343"/>
      <c r="VDD63" s="343"/>
      <c r="VDE63" s="343"/>
      <c r="VDF63" s="343"/>
      <c r="VDG63" s="343"/>
      <c r="VDH63" s="343"/>
      <c r="VDI63" s="343"/>
      <c r="VDJ63" s="343"/>
      <c r="VDK63" s="343"/>
      <c r="VDL63" s="343"/>
      <c r="VDM63" s="343"/>
      <c r="VDN63" s="343"/>
      <c r="VDO63" s="343"/>
      <c r="VDP63" s="343"/>
      <c r="VDQ63" s="343"/>
      <c r="VDR63" s="343"/>
      <c r="VDS63" s="343"/>
      <c r="VDT63" s="343"/>
      <c r="VDU63" s="343"/>
      <c r="VDV63" s="343"/>
      <c r="VDW63" s="343"/>
      <c r="VDX63" s="343"/>
      <c r="VDY63" s="343"/>
      <c r="VDZ63" s="343"/>
      <c r="VEA63" s="343"/>
      <c r="VEB63" s="343"/>
      <c r="VEC63" s="343"/>
      <c r="VED63" s="343"/>
      <c r="VEE63" s="343"/>
      <c r="VEF63" s="343"/>
      <c r="VEG63" s="343"/>
      <c r="VEH63" s="343"/>
      <c r="VEI63" s="343"/>
      <c r="VEJ63" s="343"/>
      <c r="VEK63" s="343"/>
      <c r="VEL63" s="343"/>
      <c r="VEM63" s="343"/>
      <c r="VEN63" s="343"/>
      <c r="VEO63" s="343"/>
      <c r="VEP63" s="343"/>
      <c r="VEQ63" s="343"/>
      <c r="VER63" s="343"/>
      <c r="VES63" s="343"/>
      <c r="VET63" s="343"/>
      <c r="VEU63" s="343"/>
      <c r="VEV63" s="343"/>
      <c r="VEW63" s="343"/>
      <c r="VEX63" s="343"/>
      <c r="VEY63" s="343"/>
      <c r="VEZ63" s="343"/>
      <c r="VFA63" s="343"/>
      <c r="VFB63" s="343"/>
      <c r="VFC63" s="343"/>
      <c r="VFD63" s="343"/>
      <c r="VFE63" s="343"/>
      <c r="VFF63" s="343"/>
      <c r="VFG63" s="343"/>
      <c r="VFH63" s="343"/>
      <c r="VFI63" s="343"/>
      <c r="VFJ63" s="343"/>
      <c r="VFK63" s="343"/>
      <c r="VFL63" s="343"/>
      <c r="VFM63" s="343"/>
      <c r="VFN63" s="343"/>
      <c r="VFO63" s="343"/>
      <c r="VFP63" s="343"/>
      <c r="VFQ63" s="343"/>
      <c r="VFR63" s="343"/>
      <c r="VFS63" s="343"/>
      <c r="VFT63" s="343"/>
      <c r="VFU63" s="343"/>
      <c r="VFV63" s="343"/>
      <c r="VFW63" s="343"/>
      <c r="VFX63" s="343"/>
      <c r="VFY63" s="343"/>
      <c r="VFZ63" s="343"/>
      <c r="VGA63" s="343"/>
      <c r="VGB63" s="343"/>
      <c r="VGC63" s="343"/>
      <c r="VGD63" s="343"/>
      <c r="VGE63" s="343"/>
      <c r="VGF63" s="343"/>
      <c r="VGG63" s="343"/>
      <c r="VGH63" s="343"/>
      <c r="VGI63" s="343"/>
      <c r="VGJ63" s="343"/>
      <c r="VGK63" s="343"/>
      <c r="VGL63" s="343"/>
      <c r="VGM63" s="343"/>
      <c r="VGN63" s="343"/>
      <c r="VGO63" s="343"/>
      <c r="VGP63" s="343"/>
      <c r="VGQ63" s="343"/>
      <c r="VGR63" s="343"/>
      <c r="VGS63" s="343"/>
      <c r="VGT63" s="343"/>
      <c r="VGU63" s="343"/>
      <c r="VGV63" s="343"/>
      <c r="VGW63" s="343"/>
      <c r="VGX63" s="343"/>
      <c r="VGY63" s="343"/>
      <c r="VGZ63" s="343"/>
      <c r="VHA63" s="343"/>
      <c r="VHB63" s="343"/>
      <c r="VHC63" s="343"/>
      <c r="VHD63" s="343"/>
      <c r="VHE63" s="343"/>
      <c r="VHF63" s="343"/>
      <c r="VHG63" s="343"/>
      <c r="VHH63" s="343"/>
      <c r="VHI63" s="343"/>
      <c r="VHJ63" s="343"/>
      <c r="VHK63" s="343"/>
      <c r="VHL63" s="343"/>
      <c r="VHM63" s="343"/>
      <c r="VHN63" s="343"/>
      <c r="VHO63" s="343"/>
      <c r="VHP63" s="343"/>
      <c r="VHQ63" s="343"/>
      <c r="VHR63" s="343"/>
      <c r="VHS63" s="343"/>
      <c r="VHT63" s="343"/>
      <c r="VHU63" s="343"/>
      <c r="VHV63" s="343"/>
      <c r="VHW63" s="343"/>
      <c r="VHX63" s="343"/>
      <c r="VHY63" s="343"/>
      <c r="VHZ63" s="343"/>
      <c r="VIA63" s="343"/>
      <c r="VIB63" s="343"/>
      <c r="VIC63" s="343"/>
      <c r="VID63" s="343"/>
      <c r="VIE63" s="343"/>
      <c r="VIF63" s="343"/>
      <c r="VIG63" s="343"/>
      <c r="VIH63" s="343"/>
      <c r="VII63" s="343"/>
      <c r="VIJ63" s="343"/>
      <c r="VIK63" s="343"/>
      <c r="VIL63" s="343"/>
      <c r="VIM63" s="343"/>
      <c r="VIN63" s="343"/>
      <c r="VIO63" s="343"/>
      <c r="VIP63" s="343"/>
      <c r="VIQ63" s="343"/>
      <c r="VIR63" s="343"/>
      <c r="VIS63" s="343"/>
      <c r="VIT63" s="343"/>
      <c r="VIU63" s="343"/>
      <c r="VIV63" s="343"/>
      <c r="VIW63" s="343"/>
      <c r="VIX63" s="343"/>
      <c r="VIY63" s="343"/>
      <c r="VIZ63" s="343"/>
      <c r="VJA63" s="343"/>
      <c r="VJB63" s="343"/>
      <c r="VJC63" s="343"/>
      <c r="VJD63" s="343"/>
      <c r="VJE63" s="343"/>
      <c r="VJF63" s="343"/>
      <c r="VJG63" s="343"/>
      <c r="VJH63" s="343"/>
      <c r="VJI63" s="343"/>
      <c r="VJJ63" s="343"/>
      <c r="VJK63" s="343"/>
      <c r="VJL63" s="343"/>
      <c r="VJM63" s="343"/>
      <c r="VJN63" s="343"/>
      <c r="VJO63" s="343"/>
      <c r="VJP63" s="343"/>
      <c r="VJQ63" s="343"/>
      <c r="VJR63" s="343"/>
      <c r="VJS63" s="343"/>
      <c r="VJT63" s="343"/>
      <c r="VJU63" s="343"/>
      <c r="VJV63" s="343"/>
      <c r="VJW63" s="343"/>
      <c r="VJX63" s="343"/>
      <c r="VJY63" s="343"/>
      <c r="VJZ63" s="343"/>
      <c r="VKA63" s="343"/>
      <c r="VKB63" s="343"/>
      <c r="VKC63" s="343"/>
      <c r="VKD63" s="343"/>
      <c r="VKE63" s="343"/>
      <c r="VKF63" s="343"/>
      <c r="VKG63" s="343"/>
      <c r="VKH63" s="343"/>
      <c r="VKI63" s="343"/>
      <c r="VKJ63" s="343"/>
      <c r="VKK63" s="343"/>
      <c r="VKL63" s="343"/>
      <c r="VKM63" s="343"/>
      <c r="VKN63" s="343"/>
      <c r="VKO63" s="343"/>
      <c r="VKP63" s="343"/>
      <c r="VKQ63" s="343"/>
      <c r="VKR63" s="343"/>
      <c r="VKS63" s="343"/>
      <c r="VKT63" s="343"/>
      <c r="VKU63" s="343"/>
      <c r="VKV63" s="343"/>
      <c r="VKW63" s="343"/>
      <c r="VKX63" s="343"/>
      <c r="VKY63" s="343"/>
      <c r="VKZ63" s="343"/>
      <c r="VLA63" s="343"/>
      <c r="VLB63" s="343"/>
      <c r="VLC63" s="343"/>
      <c r="VLD63" s="343"/>
      <c r="VLE63" s="343"/>
      <c r="VLF63" s="343"/>
      <c r="VLG63" s="343"/>
      <c r="VLH63" s="343"/>
      <c r="VLI63" s="343"/>
      <c r="VLJ63" s="343"/>
      <c r="VLK63" s="343"/>
      <c r="VLL63" s="343"/>
      <c r="VLM63" s="343"/>
      <c r="VLN63" s="343"/>
      <c r="VLO63" s="343"/>
      <c r="VLP63" s="343"/>
      <c r="VLQ63" s="343"/>
      <c r="VLR63" s="343"/>
      <c r="VLS63" s="343"/>
      <c r="VLT63" s="343"/>
      <c r="VLU63" s="343"/>
      <c r="VLV63" s="343"/>
      <c r="VLW63" s="343"/>
      <c r="VLX63" s="343"/>
      <c r="VLY63" s="343"/>
      <c r="VLZ63" s="343"/>
      <c r="VMA63" s="343"/>
      <c r="VMB63" s="343"/>
      <c r="VMC63" s="343"/>
      <c r="VMD63" s="343"/>
      <c r="VME63" s="343"/>
      <c r="VMF63" s="343"/>
      <c r="VMG63" s="343"/>
      <c r="VMH63" s="343"/>
      <c r="VMI63" s="343"/>
      <c r="VMJ63" s="343"/>
      <c r="VMK63" s="343"/>
      <c r="VML63" s="343"/>
      <c r="VMM63" s="343"/>
      <c r="VMN63" s="343"/>
      <c r="VMO63" s="343"/>
      <c r="VMP63" s="343"/>
      <c r="VMQ63" s="343"/>
      <c r="VMR63" s="343"/>
      <c r="VMS63" s="343"/>
      <c r="VMT63" s="343"/>
      <c r="VMU63" s="343"/>
      <c r="VMV63" s="343"/>
      <c r="VMW63" s="343"/>
      <c r="VMX63" s="343"/>
      <c r="VMY63" s="343"/>
      <c r="VMZ63" s="343"/>
      <c r="VNA63" s="343"/>
      <c r="VNB63" s="343"/>
      <c r="VNC63" s="343"/>
      <c r="VND63" s="343"/>
      <c r="VNE63" s="343"/>
      <c r="VNF63" s="343"/>
      <c r="VNG63" s="343"/>
      <c r="VNH63" s="343"/>
      <c r="VNI63" s="343"/>
      <c r="VNJ63" s="343"/>
      <c r="VNK63" s="343"/>
      <c r="VNL63" s="343"/>
      <c r="VNM63" s="343"/>
      <c r="VNN63" s="343"/>
      <c r="VNO63" s="343"/>
      <c r="VNP63" s="343"/>
      <c r="VNQ63" s="343"/>
      <c r="VNR63" s="343"/>
      <c r="VNS63" s="343"/>
      <c r="VNT63" s="343"/>
      <c r="VNU63" s="343"/>
      <c r="VNV63" s="343"/>
      <c r="VNW63" s="343"/>
      <c r="VNX63" s="343"/>
      <c r="VNY63" s="343"/>
      <c r="VNZ63" s="343"/>
      <c r="VOA63" s="343"/>
      <c r="VOB63" s="343"/>
      <c r="VOC63" s="343"/>
      <c r="VOD63" s="343"/>
      <c r="VOE63" s="343"/>
      <c r="VOF63" s="343"/>
      <c r="VOG63" s="343"/>
      <c r="VOH63" s="343"/>
      <c r="VOI63" s="343"/>
      <c r="VOJ63" s="343"/>
      <c r="VOK63" s="343"/>
      <c r="VOL63" s="343"/>
      <c r="VOM63" s="343"/>
      <c r="VON63" s="343"/>
      <c r="VOO63" s="343"/>
      <c r="VOP63" s="343"/>
      <c r="VOQ63" s="343"/>
      <c r="VOR63" s="343"/>
      <c r="VOS63" s="343"/>
      <c r="VOT63" s="343"/>
      <c r="VOU63" s="343"/>
      <c r="VOV63" s="343"/>
      <c r="VOW63" s="343"/>
      <c r="VOX63" s="343"/>
      <c r="VOY63" s="343"/>
      <c r="VOZ63" s="343"/>
      <c r="VPA63" s="343"/>
      <c r="VPB63" s="343"/>
      <c r="VPC63" s="343"/>
      <c r="VPD63" s="343"/>
      <c r="VPE63" s="343"/>
      <c r="VPF63" s="343"/>
      <c r="VPG63" s="343"/>
      <c r="VPH63" s="343"/>
      <c r="VPI63" s="343"/>
      <c r="VPJ63" s="343"/>
      <c r="VPK63" s="343"/>
      <c r="VPL63" s="343"/>
      <c r="VPM63" s="343"/>
      <c r="VPN63" s="343"/>
      <c r="VPO63" s="343"/>
      <c r="VPP63" s="343"/>
      <c r="VPQ63" s="343"/>
      <c r="VPR63" s="343"/>
      <c r="VPS63" s="343"/>
      <c r="VPT63" s="343"/>
      <c r="VPU63" s="343"/>
      <c r="VPV63" s="343"/>
      <c r="VPW63" s="343"/>
      <c r="VPX63" s="343"/>
      <c r="VPY63" s="343"/>
      <c r="VPZ63" s="343"/>
      <c r="VQA63" s="343"/>
      <c r="VQB63" s="343"/>
      <c r="VQC63" s="343"/>
      <c r="VQD63" s="343"/>
      <c r="VQE63" s="343"/>
      <c r="VQF63" s="343"/>
      <c r="VQG63" s="343"/>
      <c r="VQH63" s="343"/>
      <c r="VQI63" s="343"/>
      <c r="VQJ63" s="343"/>
      <c r="VQK63" s="343"/>
      <c r="VQL63" s="343"/>
      <c r="VQM63" s="343"/>
      <c r="VQN63" s="343"/>
      <c r="VQO63" s="343"/>
      <c r="VQP63" s="343"/>
      <c r="VQQ63" s="343"/>
      <c r="VQR63" s="343"/>
      <c r="VQS63" s="343"/>
      <c r="VQT63" s="343"/>
      <c r="VQU63" s="343"/>
      <c r="VQV63" s="343"/>
      <c r="VQW63" s="343"/>
      <c r="VQX63" s="343"/>
      <c r="VQY63" s="343"/>
      <c r="VQZ63" s="343"/>
      <c r="VRA63" s="343"/>
      <c r="VRB63" s="343"/>
      <c r="VRC63" s="343"/>
      <c r="VRD63" s="343"/>
      <c r="VRE63" s="343"/>
      <c r="VRF63" s="343"/>
      <c r="VRG63" s="343"/>
      <c r="VRH63" s="343"/>
      <c r="VRI63" s="343"/>
      <c r="VRJ63" s="343"/>
      <c r="VRK63" s="343"/>
      <c r="VRL63" s="343"/>
      <c r="VRM63" s="343"/>
      <c r="VRN63" s="343"/>
      <c r="VRO63" s="343"/>
      <c r="VRP63" s="343"/>
      <c r="VRQ63" s="343"/>
      <c r="VRR63" s="343"/>
      <c r="VRS63" s="343"/>
      <c r="VRT63" s="343"/>
      <c r="VRU63" s="343"/>
      <c r="VRV63" s="343"/>
      <c r="VRW63" s="343"/>
      <c r="VRX63" s="343"/>
      <c r="VRY63" s="343"/>
      <c r="VRZ63" s="343"/>
      <c r="VSA63" s="343"/>
      <c r="VSB63" s="343"/>
      <c r="VSC63" s="343"/>
      <c r="VSD63" s="343"/>
      <c r="VSE63" s="343"/>
      <c r="VSF63" s="343"/>
      <c r="VSG63" s="343"/>
      <c r="VSH63" s="343"/>
      <c r="VSI63" s="343"/>
      <c r="VSJ63" s="343"/>
      <c r="VSK63" s="343"/>
      <c r="VSL63" s="343"/>
      <c r="VSM63" s="343"/>
      <c r="VSN63" s="343"/>
      <c r="VSO63" s="343"/>
      <c r="VSP63" s="343"/>
      <c r="VSQ63" s="343"/>
      <c r="VSR63" s="343"/>
      <c r="VSS63" s="343"/>
      <c r="VST63" s="343"/>
      <c r="VSU63" s="343"/>
      <c r="VSV63" s="343"/>
      <c r="VSW63" s="343"/>
      <c r="VSX63" s="343"/>
      <c r="VSY63" s="343"/>
      <c r="VSZ63" s="343"/>
      <c r="VTA63" s="343"/>
      <c r="VTB63" s="343"/>
      <c r="VTC63" s="343"/>
      <c r="VTD63" s="343"/>
      <c r="VTE63" s="343"/>
      <c r="VTF63" s="343"/>
      <c r="VTG63" s="343"/>
      <c r="VTH63" s="343"/>
      <c r="VTI63" s="343"/>
      <c r="VTJ63" s="343"/>
      <c r="VTK63" s="343"/>
      <c r="VTL63" s="343"/>
      <c r="VTM63" s="343"/>
      <c r="VTN63" s="343"/>
      <c r="VTO63" s="343"/>
      <c r="VTP63" s="343"/>
      <c r="VTQ63" s="343"/>
      <c r="VTR63" s="343"/>
      <c r="VTS63" s="343"/>
      <c r="VTT63" s="343"/>
      <c r="VTU63" s="343"/>
      <c r="VTV63" s="343"/>
      <c r="VTW63" s="343"/>
      <c r="VTX63" s="343"/>
      <c r="VTY63" s="343"/>
      <c r="VTZ63" s="343"/>
      <c r="VUA63" s="343"/>
      <c r="VUB63" s="343"/>
      <c r="VUC63" s="343"/>
      <c r="VUD63" s="343"/>
      <c r="VUE63" s="343"/>
      <c r="VUF63" s="343"/>
      <c r="VUG63" s="343"/>
      <c r="VUH63" s="343"/>
      <c r="VUI63" s="343"/>
      <c r="VUJ63" s="343"/>
      <c r="VUK63" s="343"/>
      <c r="VUL63" s="343"/>
      <c r="VUM63" s="343"/>
      <c r="VUN63" s="343"/>
      <c r="VUO63" s="343"/>
      <c r="VUP63" s="343"/>
      <c r="VUQ63" s="343"/>
      <c r="VUR63" s="343"/>
      <c r="VUS63" s="343"/>
      <c r="VUT63" s="343"/>
      <c r="VUU63" s="343"/>
      <c r="VUV63" s="343"/>
      <c r="VUW63" s="343"/>
      <c r="VUX63" s="343"/>
      <c r="VUY63" s="343"/>
      <c r="VUZ63" s="343"/>
      <c r="VVA63" s="343"/>
      <c r="VVB63" s="343"/>
      <c r="VVC63" s="343"/>
      <c r="VVD63" s="343"/>
      <c r="VVE63" s="343"/>
      <c r="VVF63" s="343"/>
      <c r="VVG63" s="343"/>
      <c r="VVH63" s="343"/>
      <c r="VVI63" s="343"/>
      <c r="VVJ63" s="343"/>
      <c r="VVK63" s="343"/>
      <c r="VVL63" s="343"/>
      <c r="VVM63" s="343"/>
      <c r="VVN63" s="343"/>
      <c r="VVO63" s="343"/>
      <c r="VVP63" s="343"/>
      <c r="VVQ63" s="343"/>
      <c r="VVR63" s="343"/>
      <c r="VVS63" s="343"/>
      <c r="VVT63" s="343"/>
      <c r="VVU63" s="343"/>
      <c r="VVV63" s="343"/>
      <c r="VVW63" s="343"/>
      <c r="VVX63" s="343"/>
      <c r="VVY63" s="343"/>
      <c r="VVZ63" s="343"/>
      <c r="VWA63" s="343"/>
      <c r="VWB63" s="343"/>
      <c r="VWC63" s="343"/>
      <c r="VWD63" s="343"/>
      <c r="VWE63" s="343"/>
      <c r="VWF63" s="343"/>
      <c r="VWG63" s="343"/>
      <c r="VWH63" s="343"/>
      <c r="VWI63" s="343"/>
      <c r="VWJ63" s="343"/>
      <c r="VWK63" s="343"/>
      <c r="VWL63" s="343"/>
      <c r="VWM63" s="343"/>
      <c r="VWN63" s="343"/>
      <c r="VWO63" s="343"/>
      <c r="VWP63" s="343"/>
      <c r="VWQ63" s="343"/>
      <c r="VWR63" s="343"/>
      <c r="VWS63" s="343"/>
      <c r="VWT63" s="343"/>
      <c r="VWU63" s="343"/>
      <c r="VWV63" s="343"/>
      <c r="VWW63" s="343"/>
      <c r="VWX63" s="343"/>
      <c r="VWY63" s="343"/>
      <c r="VWZ63" s="343"/>
      <c r="VXA63" s="343"/>
      <c r="VXB63" s="343"/>
      <c r="VXC63" s="343"/>
      <c r="VXD63" s="343"/>
      <c r="VXE63" s="343"/>
      <c r="VXF63" s="343"/>
      <c r="VXG63" s="343"/>
      <c r="VXH63" s="343"/>
      <c r="VXI63" s="343"/>
      <c r="VXJ63" s="343"/>
      <c r="VXK63" s="343"/>
      <c r="VXL63" s="343"/>
      <c r="VXM63" s="343"/>
      <c r="VXN63" s="343"/>
      <c r="VXO63" s="343"/>
      <c r="VXP63" s="343"/>
      <c r="VXQ63" s="343"/>
      <c r="VXR63" s="343"/>
      <c r="VXS63" s="343"/>
      <c r="VXT63" s="343"/>
      <c r="VXU63" s="343"/>
      <c r="VXV63" s="343"/>
      <c r="VXW63" s="343"/>
      <c r="VXX63" s="343"/>
      <c r="VXY63" s="343"/>
      <c r="VXZ63" s="343"/>
      <c r="VYA63" s="343"/>
      <c r="VYB63" s="343"/>
      <c r="VYC63" s="343"/>
      <c r="VYD63" s="343"/>
      <c r="VYE63" s="343"/>
      <c r="VYF63" s="343"/>
      <c r="VYG63" s="343"/>
      <c r="VYH63" s="343"/>
      <c r="VYI63" s="343"/>
      <c r="VYJ63" s="343"/>
      <c r="VYK63" s="343"/>
      <c r="VYL63" s="343"/>
      <c r="VYM63" s="343"/>
      <c r="VYN63" s="343"/>
      <c r="VYO63" s="343"/>
      <c r="VYP63" s="343"/>
      <c r="VYQ63" s="343"/>
      <c r="VYR63" s="343"/>
      <c r="VYS63" s="343"/>
      <c r="VYT63" s="343"/>
      <c r="VYU63" s="343"/>
      <c r="VYV63" s="343"/>
      <c r="VYW63" s="343"/>
      <c r="VYX63" s="343"/>
      <c r="VYY63" s="343"/>
      <c r="VYZ63" s="343"/>
      <c r="VZA63" s="343"/>
      <c r="VZB63" s="343"/>
      <c r="VZC63" s="343"/>
      <c r="VZD63" s="343"/>
      <c r="VZE63" s="343"/>
      <c r="VZF63" s="343"/>
      <c r="VZG63" s="343"/>
      <c r="VZH63" s="343"/>
      <c r="VZI63" s="343"/>
      <c r="VZJ63" s="343"/>
      <c r="VZK63" s="343"/>
      <c r="VZL63" s="343"/>
      <c r="VZM63" s="343"/>
      <c r="VZN63" s="343"/>
      <c r="VZO63" s="343"/>
      <c r="VZP63" s="343"/>
      <c r="VZQ63" s="343"/>
      <c r="VZR63" s="343"/>
      <c r="VZS63" s="343"/>
      <c r="VZT63" s="343"/>
      <c r="VZU63" s="343"/>
      <c r="VZV63" s="343"/>
      <c r="VZW63" s="343"/>
      <c r="VZX63" s="343"/>
      <c r="VZY63" s="343"/>
      <c r="VZZ63" s="343"/>
      <c r="WAA63" s="343"/>
      <c r="WAB63" s="343"/>
      <c r="WAC63" s="343"/>
      <c r="WAD63" s="343"/>
      <c r="WAE63" s="343"/>
      <c r="WAF63" s="343"/>
      <c r="WAG63" s="343"/>
      <c r="WAH63" s="343"/>
      <c r="WAI63" s="343"/>
      <c r="WAJ63" s="343"/>
      <c r="WAK63" s="343"/>
      <c r="WAL63" s="343"/>
      <c r="WAM63" s="343"/>
      <c r="WAN63" s="343"/>
      <c r="WAO63" s="343"/>
      <c r="WAP63" s="343"/>
      <c r="WAQ63" s="343"/>
      <c r="WAR63" s="343"/>
      <c r="WAS63" s="343"/>
      <c r="WAT63" s="343"/>
      <c r="WAU63" s="343"/>
      <c r="WAV63" s="343"/>
      <c r="WAW63" s="343"/>
      <c r="WAX63" s="343"/>
      <c r="WAY63" s="343"/>
      <c r="WAZ63" s="343"/>
      <c r="WBA63" s="343"/>
      <c r="WBB63" s="343"/>
      <c r="WBC63" s="343"/>
      <c r="WBD63" s="343"/>
      <c r="WBE63" s="343"/>
      <c r="WBF63" s="343"/>
      <c r="WBG63" s="343"/>
      <c r="WBH63" s="343"/>
      <c r="WBI63" s="343"/>
      <c r="WBJ63" s="343"/>
      <c r="WBK63" s="343"/>
      <c r="WBL63" s="343"/>
      <c r="WBM63" s="343"/>
      <c r="WBN63" s="343"/>
      <c r="WBO63" s="343"/>
      <c r="WBP63" s="343"/>
      <c r="WBQ63" s="343"/>
      <c r="WBR63" s="343"/>
      <c r="WBS63" s="343"/>
      <c r="WBT63" s="343"/>
      <c r="WBU63" s="343"/>
      <c r="WBV63" s="343"/>
      <c r="WBW63" s="343"/>
      <c r="WBX63" s="343"/>
      <c r="WBY63" s="343"/>
      <c r="WBZ63" s="343"/>
      <c r="WCA63" s="343"/>
      <c r="WCB63" s="343"/>
      <c r="WCC63" s="343"/>
      <c r="WCD63" s="343"/>
      <c r="WCE63" s="343"/>
      <c r="WCF63" s="343"/>
      <c r="WCG63" s="343"/>
      <c r="WCH63" s="343"/>
      <c r="WCI63" s="343"/>
      <c r="WCJ63" s="343"/>
      <c r="WCK63" s="343"/>
      <c r="WCL63" s="343"/>
      <c r="WCM63" s="343"/>
      <c r="WCN63" s="343"/>
      <c r="WCO63" s="343"/>
      <c r="WCP63" s="343"/>
      <c r="WCQ63" s="343"/>
      <c r="WCR63" s="343"/>
      <c r="WCS63" s="343"/>
      <c r="WCT63" s="343"/>
      <c r="WCU63" s="343"/>
      <c r="WCV63" s="343"/>
      <c r="WCW63" s="343"/>
      <c r="WCX63" s="343"/>
      <c r="WCY63" s="343"/>
      <c r="WCZ63" s="343"/>
      <c r="WDA63" s="343"/>
      <c r="WDB63" s="343"/>
      <c r="WDC63" s="343"/>
      <c r="WDD63" s="343"/>
      <c r="WDE63" s="343"/>
      <c r="WDF63" s="343"/>
      <c r="WDG63" s="343"/>
      <c r="WDH63" s="343"/>
      <c r="WDI63" s="343"/>
      <c r="WDJ63" s="343"/>
      <c r="WDK63" s="343"/>
      <c r="WDL63" s="343"/>
      <c r="WDM63" s="343"/>
      <c r="WDN63" s="343"/>
      <c r="WDO63" s="343"/>
      <c r="WDP63" s="343"/>
      <c r="WDQ63" s="343"/>
      <c r="WDR63" s="343"/>
      <c r="WDS63" s="343"/>
      <c r="WDT63" s="343"/>
      <c r="WDU63" s="343"/>
      <c r="WDV63" s="343"/>
      <c r="WDW63" s="343"/>
      <c r="WDX63" s="343"/>
      <c r="WDY63" s="343"/>
      <c r="WDZ63" s="343"/>
      <c r="WEA63" s="343"/>
      <c r="WEB63" s="343"/>
      <c r="WEC63" s="343"/>
      <c r="WED63" s="343"/>
      <c r="WEE63" s="343"/>
      <c r="WEF63" s="343"/>
      <c r="WEG63" s="343"/>
      <c r="WEH63" s="343"/>
      <c r="WEI63" s="343"/>
      <c r="WEJ63" s="343"/>
      <c r="WEK63" s="343"/>
      <c r="WEL63" s="343"/>
      <c r="WEM63" s="343"/>
      <c r="WEN63" s="343"/>
      <c r="WEO63" s="343"/>
      <c r="WEP63" s="343"/>
      <c r="WEQ63" s="343"/>
      <c r="WER63" s="343"/>
      <c r="WES63" s="343"/>
      <c r="WET63" s="343"/>
      <c r="WEU63" s="343"/>
      <c r="WEV63" s="343"/>
      <c r="WEW63" s="343"/>
      <c r="WEX63" s="343"/>
      <c r="WEY63" s="343"/>
      <c r="WEZ63" s="343"/>
      <c r="WFA63" s="343"/>
      <c r="WFB63" s="343"/>
      <c r="WFC63" s="343"/>
      <c r="WFD63" s="343"/>
      <c r="WFE63" s="343"/>
      <c r="WFF63" s="343"/>
      <c r="WFG63" s="343"/>
      <c r="WFH63" s="343"/>
      <c r="WFI63" s="343"/>
      <c r="WFJ63" s="343"/>
      <c r="WFK63" s="343"/>
      <c r="WFL63" s="343"/>
      <c r="WFM63" s="343"/>
      <c r="WFN63" s="343"/>
      <c r="WFO63" s="343"/>
      <c r="WFP63" s="343"/>
      <c r="WFQ63" s="343"/>
      <c r="WFR63" s="343"/>
      <c r="WFS63" s="343"/>
      <c r="WFT63" s="343"/>
      <c r="WFU63" s="343"/>
      <c r="WFV63" s="343"/>
      <c r="WFW63" s="343"/>
      <c r="WFX63" s="343"/>
      <c r="WFY63" s="343"/>
      <c r="WFZ63" s="343"/>
      <c r="WGA63" s="343"/>
      <c r="WGB63" s="343"/>
      <c r="WGC63" s="343"/>
      <c r="WGD63" s="343"/>
      <c r="WGE63" s="343"/>
      <c r="WGF63" s="343"/>
      <c r="WGG63" s="343"/>
      <c r="WGH63" s="343"/>
      <c r="WGI63" s="343"/>
      <c r="WGJ63" s="343"/>
      <c r="WGK63" s="343"/>
      <c r="WGL63" s="343"/>
      <c r="WGM63" s="343"/>
      <c r="WGN63" s="343"/>
      <c r="WGO63" s="343"/>
      <c r="WGP63" s="343"/>
      <c r="WGQ63" s="343"/>
      <c r="WGR63" s="343"/>
      <c r="WGS63" s="343"/>
      <c r="WGT63" s="343"/>
      <c r="WGU63" s="343"/>
      <c r="WGV63" s="343"/>
      <c r="WGW63" s="343"/>
      <c r="WGX63" s="343"/>
      <c r="WGY63" s="343"/>
      <c r="WGZ63" s="343"/>
      <c r="WHA63" s="343"/>
      <c r="WHB63" s="343"/>
      <c r="WHC63" s="343"/>
      <c r="WHD63" s="343"/>
      <c r="WHE63" s="343"/>
      <c r="WHF63" s="343"/>
      <c r="WHG63" s="343"/>
      <c r="WHH63" s="343"/>
      <c r="WHI63" s="343"/>
      <c r="WHJ63" s="343"/>
      <c r="WHK63" s="343"/>
      <c r="WHL63" s="343"/>
      <c r="WHM63" s="343"/>
      <c r="WHN63" s="343"/>
      <c r="WHO63" s="343"/>
      <c r="WHP63" s="343"/>
      <c r="WHQ63" s="343"/>
      <c r="WHR63" s="343"/>
      <c r="WHS63" s="343"/>
      <c r="WHT63" s="343"/>
      <c r="WHU63" s="343"/>
      <c r="WHV63" s="343"/>
      <c r="WHW63" s="343"/>
      <c r="WHX63" s="343"/>
      <c r="WHY63" s="343"/>
      <c r="WHZ63" s="343"/>
      <c r="WIA63" s="343"/>
      <c r="WIB63" s="343"/>
      <c r="WIC63" s="343"/>
      <c r="WID63" s="343"/>
      <c r="WIE63" s="343"/>
      <c r="WIF63" s="343"/>
      <c r="WIG63" s="343"/>
      <c r="WIH63" s="343"/>
      <c r="WII63" s="343"/>
      <c r="WIJ63" s="343"/>
      <c r="WIK63" s="343"/>
      <c r="WIL63" s="343"/>
      <c r="WIM63" s="343"/>
      <c r="WIN63" s="343"/>
      <c r="WIO63" s="343"/>
      <c r="WIP63" s="343"/>
      <c r="WIQ63" s="343"/>
      <c r="WIR63" s="343"/>
      <c r="WIS63" s="343"/>
      <c r="WIT63" s="343"/>
      <c r="WIU63" s="343"/>
      <c r="WIV63" s="343"/>
      <c r="WIW63" s="343"/>
      <c r="WIX63" s="343"/>
      <c r="WIY63" s="343"/>
      <c r="WIZ63" s="343"/>
      <c r="WJA63" s="343"/>
      <c r="WJB63" s="343"/>
      <c r="WJC63" s="343"/>
      <c r="WJD63" s="343"/>
      <c r="WJE63" s="343"/>
      <c r="WJF63" s="343"/>
      <c r="WJG63" s="343"/>
      <c r="WJH63" s="343"/>
      <c r="WJI63" s="343"/>
      <c r="WJJ63" s="343"/>
      <c r="WJK63" s="343"/>
      <c r="WJL63" s="343"/>
      <c r="WJM63" s="343"/>
      <c r="WJN63" s="343"/>
      <c r="WJO63" s="343"/>
      <c r="WJP63" s="343"/>
      <c r="WJQ63" s="343"/>
      <c r="WJR63" s="343"/>
      <c r="WJS63" s="343"/>
      <c r="WJT63" s="343"/>
      <c r="WJU63" s="343"/>
      <c r="WJV63" s="343"/>
      <c r="WJW63" s="343"/>
      <c r="WJX63" s="343"/>
      <c r="WJY63" s="343"/>
      <c r="WJZ63" s="343"/>
      <c r="WKA63" s="343"/>
      <c r="WKB63" s="343"/>
      <c r="WKC63" s="343"/>
      <c r="WKD63" s="343"/>
      <c r="WKE63" s="343"/>
      <c r="WKF63" s="343"/>
      <c r="WKG63" s="343"/>
      <c r="WKH63" s="343"/>
      <c r="WKI63" s="343"/>
      <c r="WKJ63" s="343"/>
      <c r="WKK63" s="343"/>
      <c r="WKL63" s="343"/>
      <c r="WKM63" s="343"/>
      <c r="WKN63" s="343"/>
      <c r="WKO63" s="343"/>
      <c r="WKP63" s="343"/>
      <c r="WKQ63" s="343"/>
      <c r="WKR63" s="343"/>
      <c r="WKS63" s="343"/>
      <c r="WKT63" s="343"/>
      <c r="WKU63" s="343"/>
      <c r="WKV63" s="343"/>
      <c r="WKW63" s="343"/>
      <c r="WKX63" s="343"/>
      <c r="WKY63" s="343"/>
      <c r="WKZ63" s="343"/>
      <c r="WLA63" s="343"/>
      <c r="WLB63" s="343"/>
      <c r="WLC63" s="343"/>
      <c r="WLD63" s="343"/>
      <c r="WLE63" s="343"/>
      <c r="WLF63" s="343"/>
      <c r="WLG63" s="343"/>
      <c r="WLH63" s="343"/>
      <c r="WLI63" s="343"/>
      <c r="WLJ63" s="343"/>
      <c r="WLK63" s="343"/>
      <c r="WLL63" s="343"/>
      <c r="WLM63" s="343"/>
      <c r="WLN63" s="343"/>
      <c r="WLO63" s="343"/>
      <c r="WLP63" s="343"/>
      <c r="WLQ63" s="343"/>
      <c r="WLR63" s="343"/>
      <c r="WLS63" s="343"/>
      <c r="WLT63" s="343"/>
      <c r="WLU63" s="343"/>
      <c r="WLV63" s="343"/>
      <c r="WLW63" s="343"/>
      <c r="WLX63" s="343"/>
      <c r="WLY63" s="343"/>
      <c r="WLZ63" s="343"/>
      <c r="WMA63" s="343"/>
      <c r="WMB63" s="343"/>
      <c r="WMC63" s="343"/>
      <c r="WMD63" s="343"/>
      <c r="WME63" s="343"/>
      <c r="WMF63" s="343"/>
      <c r="WMG63" s="343"/>
      <c r="WMH63" s="343"/>
      <c r="WMI63" s="343"/>
      <c r="WMJ63" s="343"/>
      <c r="WMK63" s="343"/>
      <c r="WML63" s="343"/>
      <c r="WMM63" s="343"/>
      <c r="WMN63" s="343"/>
      <c r="WMO63" s="343"/>
      <c r="WMP63" s="343"/>
      <c r="WMQ63" s="343"/>
      <c r="WMR63" s="343"/>
      <c r="WMS63" s="343"/>
      <c r="WMT63" s="343"/>
      <c r="WMU63" s="343"/>
      <c r="WMV63" s="343"/>
      <c r="WMW63" s="343"/>
      <c r="WMX63" s="343"/>
      <c r="WMY63" s="343"/>
      <c r="WMZ63" s="343"/>
      <c r="WNA63" s="343"/>
      <c r="WNB63" s="343"/>
      <c r="WNC63" s="343"/>
      <c r="WND63" s="343"/>
      <c r="WNE63" s="343"/>
      <c r="WNF63" s="343"/>
      <c r="WNG63" s="343"/>
      <c r="WNH63" s="343"/>
      <c r="WNI63" s="343"/>
      <c r="WNJ63" s="343"/>
      <c r="WNK63" s="343"/>
      <c r="WNL63" s="343"/>
      <c r="WNM63" s="343"/>
      <c r="WNN63" s="343"/>
      <c r="WNO63" s="343"/>
      <c r="WNP63" s="343"/>
      <c r="WNQ63" s="343"/>
      <c r="WNR63" s="343"/>
      <c r="WNS63" s="343"/>
      <c r="WNT63" s="343"/>
      <c r="WNU63" s="343"/>
      <c r="WNV63" s="343"/>
      <c r="WNW63" s="343"/>
      <c r="WNX63" s="343"/>
      <c r="WNY63" s="343"/>
      <c r="WNZ63" s="343"/>
      <c r="WOA63" s="343"/>
      <c r="WOB63" s="343"/>
      <c r="WOC63" s="343"/>
      <c r="WOD63" s="343"/>
      <c r="WOE63" s="343"/>
      <c r="WOF63" s="343"/>
      <c r="WOG63" s="343"/>
      <c r="WOH63" s="343"/>
      <c r="WOI63" s="343"/>
      <c r="WOJ63" s="343"/>
      <c r="WOK63" s="343"/>
      <c r="WOL63" s="343"/>
      <c r="WOM63" s="343"/>
      <c r="WON63" s="343"/>
      <c r="WOO63" s="343"/>
      <c r="WOP63" s="343"/>
      <c r="WOQ63" s="343"/>
      <c r="WOR63" s="343"/>
      <c r="WOS63" s="343"/>
      <c r="WOT63" s="343"/>
      <c r="WOU63" s="343"/>
      <c r="WOV63" s="343"/>
      <c r="WOW63" s="343"/>
      <c r="WOX63" s="343"/>
      <c r="WOY63" s="343"/>
      <c r="WOZ63" s="343"/>
      <c r="WPA63" s="343"/>
      <c r="WPB63" s="343"/>
      <c r="WPC63" s="343"/>
      <c r="WPD63" s="343"/>
      <c r="WPE63" s="343"/>
      <c r="WPF63" s="343"/>
      <c r="WPG63" s="343"/>
      <c r="WPH63" s="343"/>
      <c r="WPI63" s="343"/>
      <c r="WPJ63" s="343"/>
      <c r="WPK63" s="343"/>
      <c r="WPL63" s="343"/>
      <c r="WPM63" s="343"/>
      <c r="WPN63" s="343"/>
      <c r="WPO63" s="343"/>
      <c r="WPP63" s="343"/>
      <c r="WPQ63" s="343"/>
      <c r="WPR63" s="343"/>
      <c r="WPS63" s="343"/>
      <c r="WPT63" s="343"/>
      <c r="WPU63" s="343"/>
      <c r="WPV63" s="343"/>
      <c r="WPW63" s="343"/>
      <c r="WPX63" s="343"/>
      <c r="WPY63" s="343"/>
      <c r="WPZ63" s="343"/>
      <c r="WQA63" s="343"/>
      <c r="WQB63" s="343"/>
      <c r="WQC63" s="343"/>
      <c r="WQD63" s="343"/>
      <c r="WQE63" s="343"/>
      <c r="WQF63" s="343"/>
      <c r="WQG63" s="343"/>
      <c r="WQH63" s="343"/>
      <c r="WQI63" s="343"/>
      <c r="WQJ63" s="343"/>
      <c r="WQK63" s="343"/>
      <c r="WQL63" s="343"/>
      <c r="WQM63" s="343"/>
      <c r="WQN63" s="343"/>
      <c r="WQO63" s="343"/>
      <c r="WQP63" s="343"/>
      <c r="WQQ63" s="343"/>
      <c r="WQR63" s="343"/>
      <c r="WQS63" s="343"/>
      <c r="WQT63" s="343"/>
      <c r="WQU63" s="343"/>
      <c r="WQV63" s="343"/>
      <c r="WQW63" s="343"/>
      <c r="WQX63" s="343"/>
      <c r="WQY63" s="343"/>
      <c r="WQZ63" s="343"/>
      <c r="WRA63" s="343"/>
      <c r="WRB63" s="343"/>
      <c r="WRC63" s="343"/>
      <c r="WRD63" s="343"/>
      <c r="WRE63" s="343"/>
      <c r="WRF63" s="343"/>
      <c r="WRG63" s="343"/>
      <c r="WRH63" s="343"/>
      <c r="WRI63" s="343"/>
      <c r="WRJ63" s="343"/>
      <c r="WRK63" s="343"/>
      <c r="WRL63" s="343"/>
      <c r="WRM63" s="343"/>
      <c r="WRN63" s="343"/>
      <c r="WRO63" s="343"/>
      <c r="WRP63" s="343"/>
      <c r="WRQ63" s="343"/>
      <c r="WRR63" s="343"/>
      <c r="WRS63" s="343"/>
      <c r="WRT63" s="343"/>
      <c r="WRU63" s="343"/>
      <c r="WRV63" s="343"/>
      <c r="WRW63" s="343"/>
      <c r="WRX63" s="343"/>
      <c r="WRY63" s="343"/>
      <c r="WRZ63" s="343"/>
      <c r="WSA63" s="343"/>
      <c r="WSB63" s="343"/>
      <c r="WSC63" s="343"/>
      <c r="WSD63" s="343"/>
      <c r="WSE63" s="343"/>
      <c r="WSF63" s="343"/>
      <c r="WSG63" s="343"/>
      <c r="WSH63" s="343"/>
      <c r="WSI63" s="343"/>
      <c r="WSJ63" s="343"/>
      <c r="WSK63" s="343"/>
      <c r="WSL63" s="343"/>
      <c r="WSM63" s="343"/>
      <c r="WSN63" s="343"/>
      <c r="WSO63" s="343"/>
      <c r="WSP63" s="343"/>
      <c r="WSQ63" s="343"/>
      <c r="WSR63" s="343"/>
      <c r="WSS63" s="343"/>
      <c r="WST63" s="343"/>
      <c r="WSU63" s="343"/>
      <c r="WSV63" s="343"/>
      <c r="WSW63" s="343"/>
      <c r="WSX63" s="343"/>
      <c r="WSY63" s="343"/>
      <c r="WSZ63" s="343"/>
      <c r="WTA63" s="343"/>
      <c r="WTB63" s="343"/>
      <c r="WTC63" s="343"/>
      <c r="WTD63" s="343"/>
      <c r="WTE63" s="343"/>
      <c r="WTF63" s="343"/>
      <c r="WTG63" s="343"/>
      <c r="WTH63" s="343"/>
      <c r="WTI63" s="343"/>
      <c r="WTJ63" s="343"/>
      <c r="WTK63" s="343"/>
      <c r="WTL63" s="343"/>
      <c r="WTM63" s="343"/>
      <c r="WTN63" s="343"/>
      <c r="WTO63" s="343"/>
      <c r="WTP63" s="343"/>
      <c r="WTQ63" s="343"/>
      <c r="WTR63" s="343"/>
      <c r="WTS63" s="343"/>
      <c r="WTT63" s="343"/>
      <c r="WTU63" s="343"/>
      <c r="WTV63" s="343"/>
      <c r="WTW63" s="343"/>
      <c r="WTX63" s="343"/>
      <c r="WTY63" s="343"/>
      <c r="WTZ63" s="343"/>
      <c r="WUA63" s="343"/>
      <c r="WUB63" s="343"/>
      <c r="WUC63" s="343"/>
      <c r="WUD63" s="343"/>
      <c r="WUE63" s="343"/>
      <c r="WUF63" s="343"/>
      <c r="WUG63" s="343"/>
      <c r="WUH63" s="343"/>
      <c r="WUI63" s="343"/>
      <c r="WUJ63" s="343"/>
      <c r="WUK63" s="343"/>
      <c r="WUL63" s="343"/>
      <c r="WUM63" s="343"/>
      <c r="WUN63" s="343"/>
      <c r="WUO63" s="343"/>
      <c r="WUP63" s="343"/>
      <c r="WUQ63" s="343"/>
      <c r="WUR63" s="343"/>
      <c r="WUS63" s="343"/>
      <c r="WUT63" s="343"/>
      <c r="WUU63" s="343"/>
      <c r="WUV63" s="343"/>
      <c r="WUW63" s="343"/>
      <c r="WUX63" s="343"/>
      <c r="WUY63" s="343"/>
      <c r="WUZ63" s="343"/>
      <c r="WVA63" s="343"/>
      <c r="WVB63" s="343"/>
      <c r="WVC63" s="343"/>
      <c r="WVD63" s="343"/>
      <c r="WVE63" s="343"/>
      <c r="WVF63" s="343"/>
      <c r="WVG63" s="343"/>
      <c r="WVH63" s="343"/>
      <c r="WVI63" s="343"/>
      <c r="WVJ63" s="343"/>
      <c r="WVK63" s="343"/>
      <c r="WVL63" s="343"/>
      <c r="WVM63" s="343"/>
      <c r="WVN63" s="343"/>
      <c r="WVO63" s="343"/>
      <c r="WVP63" s="343"/>
      <c r="WVQ63" s="343"/>
      <c r="WVR63" s="343"/>
      <c r="WVS63" s="343"/>
      <c r="WVT63" s="343"/>
      <c r="WVU63" s="343"/>
      <c r="WVV63" s="343"/>
      <c r="WVW63" s="343"/>
      <c r="WVX63" s="343"/>
      <c r="WVY63" s="343"/>
      <c r="WVZ63" s="343"/>
      <c r="WWA63" s="343"/>
      <c r="WWB63" s="343"/>
      <c r="WWC63" s="343"/>
      <c r="WWD63" s="343"/>
      <c r="WWE63" s="343"/>
      <c r="WWF63" s="343"/>
      <c r="WWG63" s="343"/>
      <c r="WWH63" s="343"/>
      <c r="WWI63" s="343"/>
      <c r="WWJ63" s="343"/>
      <c r="WWK63" s="343"/>
      <c r="WWL63" s="343"/>
      <c r="WWM63" s="343"/>
      <c r="WWN63" s="343"/>
      <c r="WWO63" s="343"/>
      <c r="WWP63" s="343"/>
      <c r="WWQ63" s="343"/>
      <c r="WWR63" s="343"/>
      <c r="WWS63" s="343"/>
      <c r="WWT63" s="343"/>
      <c r="WWU63" s="343"/>
      <c r="WWV63" s="343"/>
      <c r="WWW63" s="343"/>
      <c r="WWX63" s="343"/>
      <c r="WWY63" s="343"/>
      <c r="WWZ63" s="343"/>
      <c r="WXA63" s="343"/>
      <c r="WXB63" s="343"/>
      <c r="WXC63" s="343"/>
      <c r="WXD63" s="343"/>
      <c r="WXE63" s="343"/>
      <c r="WXF63" s="343"/>
      <c r="WXG63" s="343"/>
      <c r="WXH63" s="343"/>
      <c r="WXI63" s="343"/>
      <c r="WXJ63" s="343"/>
      <c r="WXK63" s="343"/>
      <c r="WXL63" s="343"/>
      <c r="WXM63" s="343"/>
      <c r="WXN63" s="343"/>
      <c r="WXO63" s="343"/>
      <c r="WXP63" s="343"/>
      <c r="WXQ63" s="343"/>
      <c r="WXR63" s="343"/>
      <c r="WXS63" s="343"/>
      <c r="WXT63" s="343"/>
      <c r="WXU63" s="343"/>
      <c r="WXV63" s="343"/>
      <c r="WXW63" s="343"/>
      <c r="WXX63" s="343"/>
      <c r="WXY63" s="343"/>
      <c r="WXZ63" s="343"/>
      <c r="WYA63" s="343"/>
      <c r="WYB63" s="343"/>
      <c r="WYC63" s="343"/>
      <c r="WYD63" s="343"/>
      <c r="WYE63" s="343"/>
      <c r="WYF63" s="343"/>
      <c r="WYG63" s="343"/>
      <c r="WYH63" s="343"/>
      <c r="WYI63" s="343"/>
      <c r="WYJ63" s="343"/>
      <c r="WYK63" s="343"/>
      <c r="WYL63" s="343"/>
      <c r="WYM63" s="343"/>
      <c r="WYN63" s="343"/>
      <c r="WYO63" s="343"/>
      <c r="WYP63" s="343"/>
      <c r="WYQ63" s="343"/>
      <c r="WYR63" s="343"/>
      <c r="WYS63" s="343"/>
      <c r="WYT63" s="343"/>
      <c r="WYU63" s="343"/>
      <c r="WYV63" s="343"/>
      <c r="WYW63" s="343"/>
      <c r="WYX63" s="343"/>
      <c r="WYY63" s="343"/>
      <c r="WYZ63" s="343"/>
      <c r="WZA63" s="343"/>
      <c r="WZB63" s="343"/>
      <c r="WZC63" s="343"/>
      <c r="WZD63" s="343"/>
      <c r="WZE63" s="343"/>
      <c r="WZF63" s="343"/>
      <c r="WZG63" s="343"/>
      <c r="WZH63" s="343"/>
      <c r="WZI63" s="343"/>
      <c r="WZJ63" s="343"/>
      <c r="WZK63" s="343"/>
      <c r="WZL63" s="343"/>
      <c r="WZM63" s="343"/>
      <c r="WZN63" s="343"/>
      <c r="WZO63" s="343"/>
      <c r="WZP63" s="343"/>
      <c r="WZQ63" s="343"/>
      <c r="WZR63" s="343"/>
      <c r="WZS63" s="343"/>
      <c r="WZT63" s="343"/>
      <c r="WZU63" s="343"/>
      <c r="WZV63" s="343"/>
      <c r="WZW63" s="343"/>
      <c r="WZX63" s="343"/>
      <c r="WZY63" s="343"/>
      <c r="WZZ63" s="343"/>
      <c r="XAA63" s="343"/>
      <c r="XAB63" s="343"/>
      <c r="XAC63" s="343"/>
      <c r="XAD63" s="343"/>
      <c r="XAE63" s="343"/>
      <c r="XAF63" s="343"/>
      <c r="XAG63" s="343"/>
      <c r="XAH63" s="343"/>
      <c r="XAI63" s="343"/>
      <c r="XAJ63" s="343"/>
      <c r="XAK63" s="343"/>
      <c r="XAL63" s="343"/>
      <c r="XAM63" s="343"/>
      <c r="XAN63" s="343"/>
      <c r="XAO63" s="343"/>
      <c r="XAP63" s="343"/>
      <c r="XAQ63" s="343"/>
      <c r="XAR63" s="343"/>
      <c r="XAS63" s="343"/>
      <c r="XAT63" s="343"/>
      <c r="XAU63" s="343"/>
      <c r="XAV63" s="343"/>
      <c r="XAW63" s="343"/>
      <c r="XAX63" s="343"/>
      <c r="XAY63" s="343"/>
      <c r="XAZ63" s="343"/>
      <c r="XBA63" s="343"/>
      <c r="XBB63" s="343"/>
      <c r="XBC63" s="343"/>
      <c r="XBD63" s="343"/>
      <c r="XBE63" s="343"/>
      <c r="XBF63" s="343"/>
      <c r="XBG63" s="343"/>
      <c r="XBH63" s="343"/>
      <c r="XBI63" s="343"/>
      <c r="XBJ63" s="343"/>
      <c r="XBK63" s="343"/>
      <c r="XBL63" s="343"/>
      <c r="XBM63" s="343"/>
      <c r="XBN63" s="343"/>
      <c r="XBO63" s="343"/>
      <c r="XBP63" s="343"/>
      <c r="XBQ63" s="343"/>
      <c r="XBR63" s="343"/>
      <c r="XBS63" s="343"/>
      <c r="XBT63" s="343"/>
      <c r="XBU63" s="343"/>
      <c r="XBV63" s="343"/>
      <c r="XBW63" s="343"/>
      <c r="XBX63" s="343"/>
      <c r="XBY63" s="343"/>
      <c r="XBZ63" s="343"/>
      <c r="XCA63" s="343"/>
      <c r="XCB63" s="343"/>
      <c r="XCC63" s="343"/>
      <c r="XCD63" s="343"/>
      <c r="XCE63" s="343"/>
      <c r="XCF63" s="343"/>
      <c r="XCG63" s="343"/>
      <c r="XCH63" s="343"/>
      <c r="XCI63" s="343"/>
      <c r="XCJ63" s="343"/>
      <c r="XCK63" s="343"/>
      <c r="XCL63" s="343"/>
      <c r="XCM63" s="343"/>
      <c r="XCN63" s="343"/>
      <c r="XCO63" s="343"/>
      <c r="XCP63" s="343"/>
      <c r="XCQ63" s="343"/>
      <c r="XCR63" s="343"/>
      <c r="XCS63" s="343"/>
      <c r="XCT63" s="343"/>
      <c r="XCU63" s="343"/>
      <c r="XCV63" s="343"/>
      <c r="XCW63" s="343"/>
      <c r="XCX63" s="343"/>
      <c r="XCY63" s="343"/>
      <c r="XCZ63" s="343"/>
      <c r="XDA63" s="343"/>
      <c r="XDB63" s="343"/>
      <c r="XDC63" s="343"/>
      <c r="XDD63" s="343"/>
      <c r="XDE63" s="343"/>
      <c r="XDF63" s="343"/>
      <c r="XDG63" s="343"/>
      <c r="XDH63" s="343"/>
      <c r="XDI63" s="343"/>
      <c r="XDJ63" s="343"/>
      <c r="XDK63" s="343"/>
      <c r="XDL63" s="343"/>
      <c r="XDM63" s="343"/>
      <c r="XDN63" s="343"/>
      <c r="XDO63" s="343"/>
      <c r="XDP63" s="343"/>
      <c r="XDQ63" s="343"/>
      <c r="XDR63" s="343"/>
      <c r="XDS63" s="343"/>
      <c r="XDT63" s="343"/>
      <c r="XDU63" s="343"/>
      <c r="XDV63" s="343"/>
      <c r="XDW63" s="343"/>
      <c r="XDX63" s="343"/>
      <c r="XDY63" s="343"/>
      <c r="XDZ63" s="343"/>
      <c r="XEA63" s="343"/>
      <c r="XEB63" s="343"/>
      <c r="XEC63" s="343"/>
      <c r="XED63" s="343"/>
      <c r="XEE63" s="343"/>
      <c r="XEF63" s="343"/>
      <c r="XEG63" s="343"/>
      <c r="XEH63" s="343"/>
      <c r="XEI63" s="343"/>
      <c r="XEJ63" s="343"/>
      <c r="XEK63" s="343"/>
      <c r="XEL63" s="343"/>
      <c r="XEM63" s="343"/>
      <c r="XEN63" s="343"/>
      <c r="XEO63" s="343"/>
      <c r="XEP63" s="343"/>
      <c r="XEQ63" s="343"/>
      <c r="XER63" s="343"/>
      <c r="XES63" s="343"/>
      <c r="XET63" s="343"/>
      <c r="XEU63" s="343"/>
      <c r="XEV63" s="343"/>
      <c r="XEW63" s="343"/>
      <c r="XEX63" s="343"/>
      <c r="XEY63" s="343"/>
      <c r="XEZ63" s="343"/>
      <c r="XFA63" s="343"/>
    </row>
    <row r="64" spans="1:16381" s="100" customFormat="1" x14ac:dyDescent="0.3">
      <c r="A64" s="306" t="s">
        <v>41</v>
      </c>
      <c r="D64" s="305">
        <f>D18-SUM(D19:D22)-D23</f>
        <v>0</v>
      </c>
      <c r="E64" s="305">
        <f>E18-SUM(E19:E22)-E23</f>
        <v>0</v>
      </c>
      <c r="F64" s="305">
        <f>F18-SUM(F19:F22)-F23</f>
        <v>0</v>
      </c>
      <c r="H64" s="305">
        <f>H18-SUM(H19:H22)-H23</f>
        <v>0</v>
      </c>
      <c r="I64" s="305">
        <f t="shared" ref="I64:N64" si="6">I18-SUM(I19:I22)-I23</f>
        <v>0</v>
      </c>
      <c r="J64" s="305">
        <f t="shared" si="6"/>
        <v>0</v>
      </c>
      <c r="K64" s="305">
        <f t="shared" si="6"/>
        <v>0</v>
      </c>
      <c r="L64" s="305">
        <f t="shared" si="6"/>
        <v>0</v>
      </c>
      <c r="M64" s="305">
        <f t="shared" si="6"/>
        <v>0</v>
      </c>
      <c r="N64" s="305">
        <f t="shared" si="6"/>
        <v>0</v>
      </c>
      <c r="P64" s="305">
        <f>P18-SUM(P19:P22)-P23</f>
        <v>0</v>
      </c>
      <c r="Q64" s="305">
        <f t="shared" ref="Q64:V64" si="7">Q18-SUM(Q19:Q22)-Q23</f>
        <v>0</v>
      </c>
      <c r="R64" s="305">
        <f t="shared" si="7"/>
        <v>0</v>
      </c>
      <c r="S64" s="305">
        <f t="shared" si="7"/>
        <v>0</v>
      </c>
      <c r="T64" s="305">
        <f t="shared" si="7"/>
        <v>0</v>
      </c>
      <c r="U64" s="305">
        <f t="shared" si="7"/>
        <v>0</v>
      </c>
      <c r="V64" s="305">
        <f t="shared" si="7"/>
        <v>0</v>
      </c>
      <c r="X64" s="305">
        <f>X18-SUM(X19:X22)-X23</f>
        <v>0</v>
      </c>
      <c r="Y64" s="305">
        <f t="shared" ref="Y64:AD64" si="8">Y18-SUM(Y19:Y22)-Y23</f>
        <v>0</v>
      </c>
      <c r="Z64" s="305">
        <f t="shared" si="8"/>
        <v>0</v>
      </c>
      <c r="AA64" s="305">
        <f t="shared" si="8"/>
        <v>0</v>
      </c>
      <c r="AB64" s="305">
        <f t="shared" si="8"/>
        <v>0</v>
      </c>
      <c r="AC64" s="305">
        <f t="shared" si="8"/>
        <v>0</v>
      </c>
      <c r="AD64" s="305">
        <f t="shared" si="8"/>
        <v>0</v>
      </c>
      <c r="AF64" s="305">
        <f>AF18-SUM(AF19:AF22)-AF23</f>
        <v>0</v>
      </c>
      <c r="AG64" s="305">
        <f t="shared" ref="AG64:AL64" si="9">AG18-SUM(AG19:AG22)-AG23</f>
        <v>0</v>
      </c>
      <c r="AH64" s="305">
        <f t="shared" si="9"/>
        <v>0</v>
      </c>
      <c r="AI64" s="305">
        <f t="shared" si="9"/>
        <v>0</v>
      </c>
      <c r="AJ64" s="305">
        <f t="shared" si="9"/>
        <v>0</v>
      </c>
      <c r="AK64" s="305">
        <f t="shared" si="9"/>
        <v>0</v>
      </c>
      <c r="AL64" s="305">
        <f t="shared" si="9"/>
        <v>0</v>
      </c>
      <c r="AM64" s="343"/>
      <c r="AN64" s="343"/>
      <c r="AO64" s="343"/>
      <c r="AP64" s="343"/>
      <c r="AQ64" s="343"/>
      <c r="AR64" s="343"/>
      <c r="AS64" s="343"/>
      <c r="AT64" s="343"/>
      <c r="AU64" s="343"/>
      <c r="AV64" s="343"/>
      <c r="AW64" s="343"/>
      <c r="AX64" s="343"/>
      <c r="AY64" s="343"/>
      <c r="AZ64" s="343"/>
      <c r="BA64" s="343"/>
      <c r="BB64" s="343"/>
      <c r="BC64" s="343"/>
      <c r="BD64" s="343"/>
      <c r="BE64" s="343"/>
      <c r="BF64" s="343"/>
      <c r="BG64" s="343"/>
      <c r="BH64" s="343"/>
      <c r="BI64" s="343"/>
      <c r="BJ64" s="343"/>
      <c r="BK64" s="343"/>
      <c r="BL64" s="343"/>
      <c r="BM64" s="343"/>
      <c r="BN64" s="343"/>
      <c r="BO64" s="343"/>
      <c r="BP64" s="343"/>
      <c r="BQ64" s="343"/>
      <c r="BR64" s="343"/>
      <c r="BS64" s="343"/>
      <c r="BT64" s="343"/>
      <c r="BU64" s="343"/>
      <c r="BV64" s="343"/>
      <c r="BW64" s="343"/>
      <c r="BX64" s="343"/>
      <c r="BY64" s="343"/>
      <c r="BZ64" s="343"/>
      <c r="CA64" s="343"/>
      <c r="CB64" s="343"/>
      <c r="CC64" s="343"/>
      <c r="CD64" s="343"/>
      <c r="CE64" s="343"/>
      <c r="CF64" s="343"/>
      <c r="CG64" s="343"/>
      <c r="CH64" s="343"/>
      <c r="CI64" s="343"/>
      <c r="CJ64" s="343"/>
      <c r="CK64" s="343"/>
      <c r="CL64" s="343"/>
      <c r="CM64" s="343"/>
      <c r="CN64" s="343"/>
      <c r="CO64" s="343"/>
      <c r="CP64" s="343"/>
      <c r="CQ64" s="343"/>
      <c r="CR64" s="343"/>
      <c r="CS64" s="343"/>
      <c r="CT64" s="343"/>
      <c r="CU64" s="343"/>
      <c r="CV64" s="343"/>
      <c r="CW64" s="343"/>
      <c r="CX64" s="343"/>
      <c r="CY64" s="343"/>
      <c r="CZ64" s="343"/>
      <c r="DA64" s="343"/>
      <c r="DB64" s="343"/>
      <c r="DC64" s="343"/>
      <c r="DD64" s="343"/>
      <c r="DE64" s="343"/>
      <c r="DF64" s="343"/>
      <c r="DG64" s="343"/>
      <c r="DH64" s="343"/>
      <c r="DI64" s="343"/>
      <c r="DJ64" s="343"/>
      <c r="DK64" s="343"/>
      <c r="DL64" s="343"/>
      <c r="DM64" s="343"/>
      <c r="DN64" s="343"/>
      <c r="DO64" s="343"/>
      <c r="DP64" s="343"/>
      <c r="DQ64" s="343"/>
      <c r="DR64" s="343"/>
      <c r="DS64" s="343"/>
      <c r="DT64" s="343"/>
      <c r="DU64" s="343"/>
      <c r="DV64" s="343"/>
      <c r="DW64" s="343"/>
      <c r="DX64" s="343"/>
      <c r="DY64" s="343"/>
      <c r="DZ64" s="343"/>
      <c r="EA64" s="343"/>
      <c r="EB64" s="343"/>
      <c r="EC64" s="343"/>
      <c r="ED64" s="343"/>
      <c r="EE64" s="343"/>
      <c r="EF64" s="343"/>
      <c r="EG64" s="343"/>
      <c r="EH64" s="343"/>
      <c r="EI64" s="343"/>
      <c r="EJ64" s="343"/>
      <c r="EK64" s="343"/>
      <c r="EL64" s="343"/>
      <c r="EM64" s="343"/>
      <c r="EN64" s="343"/>
      <c r="EO64" s="343"/>
      <c r="EP64" s="343"/>
      <c r="EQ64" s="343"/>
      <c r="ER64" s="343"/>
      <c r="ES64" s="343"/>
      <c r="ET64" s="343"/>
      <c r="EU64" s="343"/>
      <c r="EV64" s="343"/>
      <c r="EW64" s="343"/>
      <c r="EX64" s="343"/>
      <c r="EY64" s="343"/>
      <c r="EZ64" s="343"/>
      <c r="FA64" s="343"/>
      <c r="FB64" s="343"/>
      <c r="FC64" s="343"/>
      <c r="FD64" s="343"/>
      <c r="FE64" s="343"/>
      <c r="FF64" s="343"/>
      <c r="FG64" s="343"/>
      <c r="FH64" s="343"/>
      <c r="FI64" s="343"/>
      <c r="FJ64" s="343"/>
      <c r="FK64" s="343"/>
      <c r="FL64" s="343"/>
      <c r="FM64" s="343"/>
      <c r="FN64" s="343"/>
      <c r="FO64" s="343"/>
      <c r="FP64" s="343"/>
      <c r="FQ64" s="343"/>
      <c r="FR64" s="343"/>
      <c r="FS64" s="343"/>
      <c r="FT64" s="343"/>
      <c r="FU64" s="343"/>
      <c r="FV64" s="343"/>
      <c r="FW64" s="343"/>
      <c r="FX64" s="343"/>
      <c r="FY64" s="343"/>
      <c r="FZ64" s="343"/>
      <c r="GA64" s="343"/>
      <c r="GB64" s="343"/>
      <c r="GC64" s="343"/>
      <c r="GD64" s="343"/>
      <c r="GE64" s="343"/>
      <c r="GF64" s="343"/>
      <c r="GG64" s="343"/>
      <c r="GH64" s="343"/>
      <c r="GI64" s="343"/>
      <c r="GJ64" s="343"/>
      <c r="GK64" s="343"/>
      <c r="GL64" s="343"/>
      <c r="GM64" s="343"/>
      <c r="GN64" s="343"/>
      <c r="GO64" s="343"/>
      <c r="GP64" s="343"/>
      <c r="GQ64" s="343"/>
      <c r="GR64" s="343"/>
      <c r="GS64" s="343"/>
      <c r="GT64" s="343"/>
      <c r="GU64" s="343"/>
      <c r="GV64" s="343"/>
      <c r="GW64" s="343"/>
      <c r="GX64" s="343"/>
      <c r="GY64" s="343"/>
      <c r="GZ64" s="343"/>
      <c r="HA64" s="343"/>
      <c r="HB64" s="343"/>
      <c r="HC64" s="343"/>
      <c r="HD64" s="343"/>
      <c r="HE64" s="343"/>
      <c r="HF64" s="343"/>
      <c r="HG64" s="343"/>
      <c r="HH64" s="343"/>
      <c r="HI64" s="343"/>
      <c r="HJ64" s="343"/>
      <c r="HK64" s="343"/>
      <c r="HL64" s="343"/>
      <c r="HM64" s="343"/>
      <c r="HN64" s="343"/>
      <c r="HO64" s="343"/>
      <c r="HP64" s="343"/>
      <c r="HQ64" s="343"/>
      <c r="HR64" s="343"/>
      <c r="HS64" s="343"/>
      <c r="HT64" s="343"/>
      <c r="HU64" s="343"/>
      <c r="HV64" s="343"/>
      <c r="HW64" s="343"/>
      <c r="HX64" s="343"/>
      <c r="HY64" s="343"/>
      <c r="HZ64" s="343"/>
      <c r="IA64" s="343"/>
      <c r="IB64" s="343"/>
      <c r="IC64" s="343"/>
      <c r="ID64" s="343"/>
      <c r="IE64" s="343"/>
      <c r="IF64" s="343"/>
      <c r="IG64" s="343"/>
      <c r="IH64" s="343"/>
      <c r="II64" s="343"/>
      <c r="IJ64" s="343"/>
      <c r="IK64" s="343"/>
      <c r="IL64" s="343"/>
      <c r="IM64" s="343"/>
      <c r="IN64" s="343"/>
      <c r="IO64" s="343"/>
      <c r="IP64" s="343"/>
      <c r="IQ64" s="343"/>
      <c r="IR64" s="343"/>
      <c r="IS64" s="343"/>
      <c r="IT64" s="343"/>
      <c r="IU64" s="343"/>
      <c r="IV64" s="343"/>
      <c r="IW64" s="343"/>
      <c r="IX64" s="343"/>
      <c r="IY64" s="343"/>
      <c r="IZ64" s="343"/>
      <c r="JA64" s="343"/>
      <c r="JB64" s="343"/>
      <c r="JC64" s="343"/>
      <c r="JD64" s="343"/>
      <c r="JE64" s="343"/>
      <c r="JF64" s="343"/>
      <c r="JG64" s="343"/>
      <c r="JH64" s="343"/>
      <c r="JI64" s="343"/>
      <c r="JJ64" s="343"/>
      <c r="JK64" s="343"/>
      <c r="JL64" s="343"/>
      <c r="JM64" s="343"/>
      <c r="JN64" s="343"/>
      <c r="JO64" s="343"/>
      <c r="JP64" s="343"/>
      <c r="JQ64" s="343"/>
      <c r="JR64" s="343"/>
      <c r="JS64" s="343"/>
      <c r="JT64" s="343"/>
      <c r="JU64" s="343"/>
      <c r="JV64" s="343"/>
      <c r="JW64" s="343"/>
      <c r="JX64" s="343"/>
      <c r="JY64" s="343"/>
      <c r="JZ64" s="343"/>
      <c r="KA64" s="343"/>
      <c r="KB64" s="343"/>
      <c r="KC64" s="343"/>
      <c r="KD64" s="343"/>
      <c r="KE64" s="343"/>
      <c r="KF64" s="343"/>
      <c r="KG64" s="343"/>
      <c r="KH64" s="343"/>
      <c r="KI64" s="343"/>
      <c r="KJ64" s="343"/>
      <c r="KK64" s="343"/>
      <c r="KL64" s="343"/>
      <c r="KM64" s="343"/>
      <c r="KN64" s="343"/>
      <c r="KO64" s="343"/>
      <c r="KP64" s="343"/>
      <c r="KQ64" s="343"/>
      <c r="KR64" s="343"/>
      <c r="KS64" s="343"/>
      <c r="KT64" s="343"/>
      <c r="KU64" s="343"/>
      <c r="KV64" s="343"/>
      <c r="KW64" s="343"/>
      <c r="KX64" s="343"/>
      <c r="KY64" s="343"/>
      <c r="KZ64" s="343"/>
      <c r="LA64" s="343"/>
      <c r="LB64" s="343"/>
      <c r="LC64" s="343"/>
      <c r="LD64" s="343"/>
      <c r="LE64" s="343"/>
      <c r="LF64" s="343"/>
      <c r="LG64" s="343"/>
      <c r="LH64" s="343"/>
      <c r="LI64" s="343"/>
      <c r="LJ64" s="343"/>
      <c r="LK64" s="343"/>
      <c r="LL64" s="343"/>
      <c r="LM64" s="343"/>
      <c r="LN64" s="343"/>
      <c r="LO64" s="343"/>
      <c r="LP64" s="343"/>
      <c r="LQ64" s="343"/>
      <c r="LR64" s="343"/>
      <c r="LS64" s="343"/>
      <c r="LT64" s="343"/>
      <c r="LU64" s="343"/>
      <c r="LV64" s="343"/>
      <c r="LW64" s="343"/>
      <c r="LX64" s="343"/>
      <c r="LY64" s="343"/>
      <c r="LZ64" s="343"/>
      <c r="MA64" s="343"/>
      <c r="MB64" s="343"/>
      <c r="MC64" s="343"/>
      <c r="MD64" s="343"/>
      <c r="ME64" s="343"/>
      <c r="MF64" s="343"/>
      <c r="MG64" s="343"/>
      <c r="MH64" s="343"/>
      <c r="MI64" s="343"/>
      <c r="MJ64" s="343"/>
      <c r="MK64" s="343"/>
      <c r="ML64" s="343"/>
      <c r="MM64" s="343"/>
      <c r="MN64" s="343"/>
      <c r="MO64" s="343"/>
      <c r="MP64" s="343"/>
      <c r="MQ64" s="343"/>
      <c r="MR64" s="343"/>
      <c r="MS64" s="343"/>
      <c r="MT64" s="343"/>
      <c r="MU64" s="343"/>
      <c r="MV64" s="343"/>
      <c r="MW64" s="343"/>
      <c r="MX64" s="343"/>
      <c r="MY64" s="343"/>
      <c r="MZ64" s="343"/>
      <c r="NA64" s="343"/>
      <c r="NB64" s="343"/>
      <c r="NC64" s="343"/>
      <c r="ND64" s="343"/>
      <c r="NE64" s="343"/>
      <c r="NF64" s="343"/>
      <c r="NG64" s="343"/>
      <c r="NH64" s="343"/>
      <c r="NI64" s="343"/>
      <c r="NJ64" s="343"/>
      <c r="NK64" s="343"/>
      <c r="NL64" s="343"/>
      <c r="NM64" s="343"/>
      <c r="NN64" s="343"/>
      <c r="NO64" s="343"/>
      <c r="NP64" s="343"/>
      <c r="NQ64" s="343"/>
      <c r="NR64" s="343"/>
      <c r="NS64" s="343"/>
      <c r="NT64" s="343"/>
      <c r="NU64" s="343"/>
      <c r="NV64" s="343"/>
      <c r="NW64" s="343"/>
      <c r="NX64" s="343"/>
      <c r="NY64" s="343"/>
      <c r="NZ64" s="343"/>
      <c r="OA64" s="343"/>
      <c r="OB64" s="343"/>
      <c r="OC64" s="343"/>
      <c r="OD64" s="343"/>
      <c r="OE64" s="343"/>
      <c r="OF64" s="343"/>
      <c r="OG64" s="343"/>
      <c r="OH64" s="343"/>
      <c r="OI64" s="343"/>
      <c r="OJ64" s="343"/>
      <c r="OK64" s="343"/>
      <c r="OL64" s="343"/>
      <c r="OM64" s="343"/>
      <c r="ON64" s="343"/>
      <c r="OO64" s="343"/>
      <c r="OP64" s="343"/>
      <c r="OQ64" s="343"/>
      <c r="OR64" s="343"/>
      <c r="OS64" s="343"/>
      <c r="OT64" s="343"/>
      <c r="OU64" s="343"/>
      <c r="OV64" s="343"/>
      <c r="OW64" s="343"/>
      <c r="OX64" s="343"/>
      <c r="OY64" s="343"/>
      <c r="OZ64" s="343"/>
      <c r="PA64" s="343"/>
      <c r="PB64" s="343"/>
      <c r="PC64" s="343"/>
      <c r="PD64" s="343"/>
      <c r="PE64" s="343"/>
      <c r="PF64" s="343"/>
      <c r="PG64" s="343"/>
      <c r="PH64" s="343"/>
      <c r="PI64" s="343"/>
      <c r="PJ64" s="343"/>
      <c r="PK64" s="343"/>
      <c r="PL64" s="343"/>
      <c r="PM64" s="343"/>
      <c r="PN64" s="343"/>
      <c r="PO64" s="343"/>
      <c r="PP64" s="343"/>
      <c r="PQ64" s="343"/>
      <c r="PR64" s="343"/>
      <c r="PS64" s="343"/>
      <c r="PT64" s="343"/>
      <c r="PU64" s="343"/>
      <c r="PV64" s="343"/>
      <c r="PW64" s="343"/>
      <c r="PX64" s="343"/>
      <c r="PY64" s="343"/>
      <c r="PZ64" s="343"/>
      <c r="QA64" s="343"/>
      <c r="QB64" s="343"/>
      <c r="QC64" s="343"/>
      <c r="QD64" s="343"/>
      <c r="QE64" s="343"/>
      <c r="QF64" s="343"/>
      <c r="QG64" s="343"/>
      <c r="QH64" s="343"/>
      <c r="QI64" s="343"/>
      <c r="QJ64" s="343"/>
      <c r="QK64" s="343"/>
      <c r="QL64" s="343"/>
      <c r="QM64" s="343"/>
      <c r="QN64" s="343"/>
      <c r="QO64" s="343"/>
      <c r="QP64" s="343"/>
      <c r="QQ64" s="343"/>
      <c r="QR64" s="343"/>
      <c r="QS64" s="343"/>
      <c r="QT64" s="343"/>
      <c r="QU64" s="343"/>
      <c r="QV64" s="343"/>
      <c r="QW64" s="343"/>
      <c r="QX64" s="343"/>
      <c r="QY64" s="343"/>
      <c r="QZ64" s="343"/>
      <c r="RA64" s="343"/>
      <c r="RB64" s="343"/>
      <c r="RC64" s="343"/>
      <c r="RD64" s="343"/>
      <c r="RE64" s="343"/>
      <c r="RF64" s="343"/>
      <c r="RG64" s="343"/>
      <c r="RH64" s="343"/>
      <c r="RI64" s="343"/>
      <c r="RJ64" s="343"/>
      <c r="RK64" s="343"/>
      <c r="RL64" s="343"/>
      <c r="RM64" s="343"/>
      <c r="RN64" s="343"/>
      <c r="RO64" s="343"/>
      <c r="RP64" s="343"/>
      <c r="RQ64" s="343"/>
      <c r="RR64" s="343"/>
      <c r="RS64" s="343"/>
      <c r="RT64" s="343"/>
      <c r="RU64" s="343"/>
      <c r="RV64" s="343"/>
      <c r="RW64" s="343"/>
      <c r="RX64" s="343"/>
      <c r="RY64" s="343"/>
      <c r="RZ64" s="343"/>
      <c r="SA64" s="343"/>
      <c r="SB64" s="343"/>
      <c r="SC64" s="343"/>
      <c r="SD64" s="343"/>
      <c r="SE64" s="343"/>
      <c r="SF64" s="343"/>
      <c r="SG64" s="343"/>
      <c r="SH64" s="343"/>
      <c r="SI64" s="343"/>
      <c r="SJ64" s="343"/>
      <c r="SK64" s="343"/>
      <c r="SL64" s="343"/>
      <c r="SM64" s="343"/>
      <c r="SN64" s="343"/>
      <c r="SO64" s="343"/>
      <c r="SP64" s="343"/>
      <c r="SQ64" s="343"/>
      <c r="SR64" s="343"/>
      <c r="SS64" s="343"/>
      <c r="ST64" s="343"/>
      <c r="SU64" s="343"/>
      <c r="SV64" s="343"/>
      <c r="SW64" s="343"/>
      <c r="SX64" s="343"/>
      <c r="SY64" s="343"/>
      <c r="SZ64" s="343"/>
      <c r="TA64" s="343"/>
      <c r="TB64" s="343"/>
      <c r="TC64" s="343"/>
      <c r="TD64" s="343"/>
      <c r="TE64" s="343"/>
      <c r="TF64" s="343"/>
      <c r="TG64" s="343"/>
      <c r="TH64" s="343"/>
      <c r="TI64" s="343"/>
      <c r="TJ64" s="343"/>
      <c r="TK64" s="343"/>
      <c r="TL64" s="343"/>
      <c r="TM64" s="343"/>
      <c r="TN64" s="343"/>
      <c r="TO64" s="343"/>
      <c r="TP64" s="343"/>
      <c r="TQ64" s="343"/>
      <c r="TR64" s="343"/>
      <c r="TS64" s="343"/>
      <c r="TT64" s="343"/>
      <c r="TU64" s="343"/>
      <c r="TV64" s="343"/>
      <c r="TW64" s="343"/>
      <c r="TX64" s="343"/>
      <c r="TY64" s="343"/>
      <c r="TZ64" s="343"/>
      <c r="UA64" s="343"/>
      <c r="UB64" s="343"/>
      <c r="UC64" s="343"/>
      <c r="UD64" s="343"/>
      <c r="UE64" s="343"/>
      <c r="UF64" s="343"/>
      <c r="UG64" s="343"/>
      <c r="UH64" s="343"/>
      <c r="UI64" s="343"/>
      <c r="UJ64" s="343"/>
      <c r="UK64" s="343"/>
      <c r="UL64" s="343"/>
      <c r="UM64" s="343"/>
      <c r="UN64" s="343"/>
      <c r="UO64" s="343"/>
      <c r="UP64" s="343"/>
      <c r="UQ64" s="343"/>
      <c r="UR64" s="343"/>
      <c r="US64" s="343"/>
      <c r="UT64" s="343"/>
      <c r="UU64" s="343"/>
      <c r="UV64" s="343"/>
      <c r="UW64" s="343"/>
      <c r="UX64" s="343"/>
      <c r="UY64" s="343"/>
      <c r="UZ64" s="343"/>
      <c r="VA64" s="343"/>
      <c r="VB64" s="343"/>
      <c r="VC64" s="343"/>
      <c r="VD64" s="343"/>
      <c r="VE64" s="343"/>
      <c r="VF64" s="343"/>
      <c r="VG64" s="343"/>
      <c r="VH64" s="343"/>
      <c r="VI64" s="343"/>
      <c r="VJ64" s="343"/>
      <c r="VK64" s="343"/>
      <c r="VL64" s="343"/>
      <c r="VM64" s="343"/>
      <c r="VN64" s="343"/>
      <c r="VO64" s="343"/>
      <c r="VP64" s="343"/>
      <c r="VQ64" s="343"/>
      <c r="VR64" s="343"/>
      <c r="VS64" s="343"/>
      <c r="VT64" s="343"/>
      <c r="VU64" s="343"/>
      <c r="VV64" s="343"/>
      <c r="VW64" s="343"/>
      <c r="VX64" s="343"/>
      <c r="VY64" s="343"/>
      <c r="VZ64" s="343"/>
      <c r="WA64" s="343"/>
      <c r="WB64" s="343"/>
      <c r="WC64" s="343"/>
      <c r="WD64" s="343"/>
      <c r="WE64" s="343"/>
      <c r="WF64" s="343"/>
      <c r="WG64" s="343"/>
      <c r="WH64" s="343"/>
      <c r="WI64" s="343"/>
      <c r="WJ64" s="343"/>
      <c r="WK64" s="343"/>
      <c r="WL64" s="343"/>
      <c r="WM64" s="343"/>
      <c r="WN64" s="343"/>
      <c r="WO64" s="343"/>
      <c r="WP64" s="343"/>
      <c r="WQ64" s="343"/>
      <c r="WR64" s="343"/>
      <c r="WS64" s="343"/>
      <c r="WT64" s="343"/>
      <c r="WU64" s="343"/>
      <c r="WV64" s="343"/>
      <c r="WW64" s="343"/>
      <c r="WX64" s="343"/>
      <c r="WY64" s="343"/>
      <c r="WZ64" s="343"/>
      <c r="XA64" s="343"/>
      <c r="XB64" s="343"/>
      <c r="XC64" s="343"/>
      <c r="XD64" s="343"/>
      <c r="XE64" s="343"/>
      <c r="XF64" s="343"/>
      <c r="XG64" s="343"/>
      <c r="XH64" s="343"/>
      <c r="XI64" s="343"/>
      <c r="XJ64" s="343"/>
      <c r="XK64" s="343"/>
      <c r="XL64" s="343"/>
      <c r="XM64" s="343"/>
      <c r="XN64" s="343"/>
      <c r="XO64" s="343"/>
      <c r="XP64" s="343"/>
      <c r="XQ64" s="343"/>
      <c r="XR64" s="343"/>
      <c r="XS64" s="343"/>
      <c r="XT64" s="343"/>
      <c r="XU64" s="343"/>
      <c r="XV64" s="343"/>
      <c r="XW64" s="343"/>
      <c r="XX64" s="343"/>
      <c r="XY64" s="343"/>
      <c r="XZ64" s="343"/>
      <c r="YA64" s="343"/>
      <c r="YB64" s="343"/>
      <c r="YC64" s="343"/>
      <c r="YD64" s="343"/>
      <c r="YE64" s="343"/>
      <c r="YF64" s="343"/>
      <c r="YG64" s="343"/>
      <c r="YH64" s="343"/>
      <c r="YI64" s="343"/>
      <c r="YJ64" s="343"/>
      <c r="YK64" s="343"/>
      <c r="YL64" s="343"/>
      <c r="YM64" s="343"/>
      <c r="YN64" s="343"/>
      <c r="YO64" s="343"/>
      <c r="YP64" s="343"/>
      <c r="YQ64" s="343"/>
      <c r="YR64" s="343"/>
      <c r="YS64" s="343"/>
      <c r="YT64" s="343"/>
      <c r="YU64" s="343"/>
      <c r="YV64" s="343"/>
      <c r="YW64" s="343"/>
      <c r="YX64" s="343"/>
      <c r="YY64" s="343"/>
      <c r="YZ64" s="343"/>
      <c r="ZA64" s="343"/>
      <c r="ZB64" s="343"/>
      <c r="ZC64" s="343"/>
      <c r="ZD64" s="343"/>
      <c r="ZE64" s="343"/>
      <c r="ZF64" s="343"/>
      <c r="ZG64" s="343"/>
      <c r="ZH64" s="343"/>
      <c r="ZI64" s="343"/>
      <c r="ZJ64" s="343"/>
      <c r="ZK64" s="343"/>
      <c r="ZL64" s="343"/>
      <c r="ZM64" s="343"/>
      <c r="ZN64" s="343"/>
      <c r="ZO64" s="343"/>
      <c r="ZP64" s="343"/>
      <c r="ZQ64" s="343"/>
      <c r="ZR64" s="343"/>
      <c r="ZS64" s="343"/>
      <c r="ZT64" s="343"/>
      <c r="ZU64" s="343"/>
      <c r="ZV64" s="343"/>
      <c r="ZW64" s="343"/>
      <c r="ZX64" s="343"/>
      <c r="ZY64" s="343"/>
      <c r="ZZ64" s="343"/>
      <c r="AAA64" s="343"/>
      <c r="AAB64" s="343"/>
      <c r="AAC64" s="343"/>
      <c r="AAD64" s="343"/>
      <c r="AAE64" s="343"/>
      <c r="AAF64" s="343"/>
      <c r="AAG64" s="343"/>
      <c r="AAH64" s="343"/>
      <c r="AAI64" s="343"/>
      <c r="AAJ64" s="343"/>
      <c r="AAK64" s="343"/>
      <c r="AAL64" s="343"/>
      <c r="AAM64" s="343"/>
      <c r="AAN64" s="343"/>
      <c r="AAO64" s="343"/>
      <c r="AAP64" s="343"/>
      <c r="AAQ64" s="343"/>
      <c r="AAR64" s="343"/>
      <c r="AAS64" s="343"/>
      <c r="AAT64" s="343"/>
      <c r="AAU64" s="343"/>
      <c r="AAV64" s="343"/>
      <c r="AAW64" s="343"/>
      <c r="AAX64" s="343"/>
      <c r="AAY64" s="343"/>
      <c r="AAZ64" s="343"/>
      <c r="ABA64" s="343"/>
      <c r="ABB64" s="343"/>
      <c r="ABC64" s="343"/>
      <c r="ABD64" s="343"/>
      <c r="ABE64" s="343"/>
      <c r="ABF64" s="343"/>
      <c r="ABG64" s="343"/>
      <c r="ABH64" s="343"/>
      <c r="ABI64" s="343"/>
      <c r="ABJ64" s="343"/>
      <c r="ABK64" s="343"/>
      <c r="ABL64" s="343"/>
      <c r="ABM64" s="343"/>
      <c r="ABN64" s="343"/>
      <c r="ABO64" s="343"/>
      <c r="ABP64" s="343"/>
      <c r="ABQ64" s="343"/>
      <c r="ABR64" s="343"/>
      <c r="ABS64" s="343"/>
      <c r="ABT64" s="343"/>
      <c r="ABU64" s="343"/>
      <c r="ABV64" s="343"/>
      <c r="ABW64" s="343"/>
      <c r="ABX64" s="343"/>
      <c r="ABY64" s="343"/>
      <c r="ABZ64" s="343"/>
      <c r="ACA64" s="343"/>
      <c r="ACB64" s="343"/>
      <c r="ACC64" s="343"/>
      <c r="ACD64" s="343"/>
      <c r="ACE64" s="343"/>
      <c r="ACF64" s="343"/>
      <c r="ACG64" s="343"/>
      <c r="ACH64" s="343"/>
      <c r="ACI64" s="343"/>
      <c r="ACJ64" s="343"/>
      <c r="ACK64" s="343"/>
      <c r="ACL64" s="343"/>
      <c r="ACM64" s="343"/>
      <c r="ACN64" s="343"/>
      <c r="ACO64" s="343"/>
      <c r="ACP64" s="343"/>
      <c r="ACQ64" s="343"/>
      <c r="ACR64" s="343"/>
      <c r="ACS64" s="343"/>
      <c r="ACT64" s="343"/>
      <c r="ACU64" s="343"/>
      <c r="ACV64" s="343"/>
      <c r="ACW64" s="343"/>
      <c r="ACX64" s="343"/>
      <c r="ACY64" s="343"/>
      <c r="ACZ64" s="343"/>
      <c r="ADA64" s="343"/>
      <c r="ADB64" s="343"/>
      <c r="ADC64" s="343"/>
      <c r="ADD64" s="343"/>
      <c r="ADE64" s="343"/>
      <c r="ADF64" s="343"/>
      <c r="ADG64" s="343"/>
      <c r="ADH64" s="343"/>
      <c r="ADI64" s="343"/>
      <c r="ADJ64" s="343"/>
      <c r="ADK64" s="343"/>
      <c r="ADL64" s="343"/>
      <c r="ADM64" s="343"/>
      <c r="ADN64" s="343"/>
      <c r="ADO64" s="343"/>
      <c r="ADP64" s="343"/>
      <c r="ADQ64" s="343"/>
      <c r="ADR64" s="343"/>
      <c r="ADS64" s="343"/>
      <c r="ADT64" s="343"/>
      <c r="ADU64" s="343"/>
      <c r="ADV64" s="343"/>
      <c r="ADW64" s="343"/>
      <c r="ADX64" s="343"/>
      <c r="ADY64" s="343"/>
      <c r="ADZ64" s="343"/>
      <c r="AEA64" s="343"/>
      <c r="AEB64" s="343"/>
      <c r="AEC64" s="343"/>
      <c r="AED64" s="343"/>
      <c r="AEE64" s="343"/>
      <c r="AEF64" s="343"/>
      <c r="AEG64" s="343"/>
      <c r="AEH64" s="343"/>
      <c r="AEI64" s="343"/>
      <c r="AEJ64" s="343"/>
      <c r="AEK64" s="343"/>
      <c r="AEL64" s="343"/>
      <c r="AEM64" s="343"/>
      <c r="AEN64" s="343"/>
      <c r="AEO64" s="343"/>
      <c r="AEP64" s="343"/>
      <c r="AEQ64" s="343"/>
      <c r="AER64" s="343"/>
      <c r="AES64" s="343"/>
      <c r="AET64" s="343"/>
      <c r="AEU64" s="343"/>
      <c r="AEV64" s="343"/>
      <c r="AEW64" s="343"/>
      <c r="AEX64" s="343"/>
      <c r="AEY64" s="343"/>
      <c r="AEZ64" s="343"/>
      <c r="AFA64" s="343"/>
      <c r="AFB64" s="343"/>
      <c r="AFC64" s="343"/>
      <c r="AFD64" s="343"/>
      <c r="AFE64" s="343"/>
      <c r="AFF64" s="343"/>
      <c r="AFG64" s="343"/>
      <c r="AFH64" s="343"/>
      <c r="AFI64" s="343"/>
      <c r="AFJ64" s="343"/>
      <c r="AFK64" s="343"/>
      <c r="AFL64" s="343"/>
      <c r="AFM64" s="343"/>
      <c r="AFN64" s="343"/>
      <c r="AFO64" s="343"/>
      <c r="AFP64" s="343"/>
      <c r="AFQ64" s="343"/>
      <c r="AFR64" s="343"/>
      <c r="AFS64" s="343"/>
      <c r="AFT64" s="343"/>
      <c r="AFU64" s="343"/>
      <c r="AFV64" s="343"/>
      <c r="AFW64" s="343"/>
      <c r="AFX64" s="343"/>
      <c r="AFY64" s="343"/>
      <c r="AFZ64" s="343"/>
      <c r="AGA64" s="343"/>
      <c r="AGB64" s="343"/>
      <c r="AGC64" s="343"/>
      <c r="AGD64" s="343"/>
      <c r="AGE64" s="343"/>
      <c r="AGF64" s="343"/>
      <c r="AGG64" s="343"/>
      <c r="AGH64" s="343"/>
      <c r="AGI64" s="343"/>
      <c r="AGJ64" s="343"/>
      <c r="AGK64" s="343"/>
      <c r="AGL64" s="343"/>
      <c r="AGM64" s="343"/>
      <c r="AGN64" s="343"/>
      <c r="AGO64" s="343"/>
      <c r="AGP64" s="343"/>
      <c r="AGQ64" s="343"/>
      <c r="AGR64" s="343"/>
      <c r="AGS64" s="343"/>
      <c r="AGT64" s="343"/>
      <c r="AGU64" s="343"/>
      <c r="AGV64" s="343"/>
      <c r="AGW64" s="343"/>
      <c r="AGX64" s="343"/>
      <c r="AGY64" s="343"/>
      <c r="AGZ64" s="343"/>
      <c r="AHA64" s="343"/>
      <c r="AHB64" s="343"/>
      <c r="AHC64" s="343"/>
      <c r="AHD64" s="343"/>
      <c r="AHE64" s="343"/>
      <c r="AHF64" s="343"/>
      <c r="AHG64" s="343"/>
      <c r="AHH64" s="343"/>
      <c r="AHI64" s="343"/>
      <c r="AHJ64" s="343"/>
      <c r="AHK64" s="343"/>
      <c r="AHL64" s="343"/>
      <c r="AHM64" s="343"/>
      <c r="AHN64" s="343"/>
      <c r="AHO64" s="343"/>
      <c r="AHP64" s="343"/>
      <c r="AHQ64" s="343"/>
      <c r="AHR64" s="343"/>
      <c r="AHS64" s="343"/>
      <c r="AHT64" s="343"/>
      <c r="AHU64" s="343"/>
      <c r="AHV64" s="343"/>
      <c r="AHW64" s="343"/>
      <c r="AHX64" s="343"/>
      <c r="AHY64" s="343"/>
      <c r="AHZ64" s="343"/>
      <c r="AIA64" s="343"/>
      <c r="AIB64" s="343"/>
      <c r="AIC64" s="343"/>
      <c r="AID64" s="343"/>
      <c r="AIE64" s="343"/>
      <c r="AIF64" s="343"/>
      <c r="AIG64" s="343"/>
      <c r="AIH64" s="343"/>
      <c r="AII64" s="343"/>
      <c r="AIJ64" s="343"/>
      <c r="AIK64" s="343"/>
      <c r="AIL64" s="343"/>
      <c r="AIM64" s="343"/>
      <c r="AIN64" s="343"/>
      <c r="AIO64" s="343"/>
      <c r="AIP64" s="343"/>
      <c r="AIQ64" s="343"/>
      <c r="AIR64" s="343"/>
      <c r="AIS64" s="343"/>
      <c r="AIT64" s="343"/>
      <c r="AIU64" s="343"/>
      <c r="AIV64" s="343"/>
      <c r="AIW64" s="343"/>
      <c r="AIX64" s="343"/>
      <c r="AIY64" s="343"/>
      <c r="AIZ64" s="343"/>
      <c r="AJA64" s="343"/>
      <c r="AJB64" s="343"/>
      <c r="AJC64" s="343"/>
      <c r="AJD64" s="343"/>
      <c r="AJE64" s="343"/>
      <c r="AJF64" s="343"/>
      <c r="AJG64" s="343"/>
      <c r="AJH64" s="343"/>
      <c r="AJI64" s="343"/>
      <c r="AJJ64" s="343"/>
      <c r="AJK64" s="343"/>
      <c r="AJL64" s="343"/>
      <c r="AJM64" s="343"/>
      <c r="AJN64" s="343"/>
      <c r="AJO64" s="343"/>
      <c r="AJP64" s="343"/>
      <c r="AJQ64" s="343"/>
      <c r="AJR64" s="343"/>
      <c r="AJS64" s="343"/>
      <c r="AJT64" s="343"/>
      <c r="AJU64" s="343"/>
      <c r="AJV64" s="343"/>
      <c r="AJW64" s="343"/>
      <c r="AJX64" s="343"/>
      <c r="AJY64" s="343"/>
      <c r="AJZ64" s="343"/>
      <c r="AKA64" s="343"/>
      <c r="AKB64" s="343"/>
      <c r="AKC64" s="343"/>
      <c r="AKD64" s="343"/>
      <c r="AKE64" s="343"/>
      <c r="AKF64" s="343"/>
      <c r="AKG64" s="343"/>
      <c r="AKH64" s="343"/>
      <c r="AKI64" s="343"/>
      <c r="AKJ64" s="343"/>
      <c r="AKK64" s="343"/>
      <c r="AKL64" s="343"/>
      <c r="AKM64" s="343"/>
      <c r="AKN64" s="343"/>
      <c r="AKO64" s="343"/>
      <c r="AKP64" s="343"/>
      <c r="AKQ64" s="343"/>
      <c r="AKR64" s="343"/>
      <c r="AKS64" s="343"/>
      <c r="AKT64" s="343"/>
      <c r="AKU64" s="343"/>
      <c r="AKV64" s="343"/>
      <c r="AKW64" s="343"/>
      <c r="AKX64" s="343"/>
      <c r="AKY64" s="343"/>
      <c r="AKZ64" s="343"/>
      <c r="ALA64" s="343"/>
      <c r="ALB64" s="343"/>
      <c r="ALC64" s="343"/>
      <c r="ALD64" s="343"/>
      <c r="ALE64" s="343"/>
      <c r="ALF64" s="343"/>
      <c r="ALG64" s="343"/>
      <c r="ALH64" s="343"/>
      <c r="ALI64" s="343"/>
      <c r="ALJ64" s="343"/>
      <c r="ALK64" s="343"/>
      <c r="ALL64" s="343"/>
      <c r="ALM64" s="343"/>
      <c r="ALN64" s="343"/>
      <c r="ALO64" s="343"/>
      <c r="ALP64" s="343"/>
      <c r="ALQ64" s="343"/>
      <c r="ALR64" s="343"/>
      <c r="ALS64" s="343"/>
      <c r="ALT64" s="343"/>
      <c r="ALU64" s="343"/>
      <c r="ALV64" s="343"/>
      <c r="ALW64" s="343"/>
      <c r="ALX64" s="343"/>
      <c r="ALY64" s="343"/>
      <c r="ALZ64" s="343"/>
      <c r="AMA64" s="343"/>
      <c r="AMB64" s="343"/>
      <c r="AMC64" s="343"/>
      <c r="AMD64" s="343"/>
      <c r="AME64" s="343"/>
      <c r="AMF64" s="343"/>
      <c r="AMG64" s="343"/>
      <c r="AMH64" s="343"/>
      <c r="AMI64" s="343"/>
      <c r="AMJ64" s="343"/>
      <c r="AMK64" s="343"/>
      <c r="AML64" s="343"/>
      <c r="AMM64" s="343"/>
      <c r="AMN64" s="343"/>
      <c r="AMO64" s="343"/>
      <c r="AMP64" s="343"/>
      <c r="AMQ64" s="343"/>
      <c r="AMR64" s="343"/>
      <c r="AMS64" s="343"/>
      <c r="AMT64" s="343"/>
      <c r="AMU64" s="343"/>
      <c r="AMV64" s="343"/>
      <c r="AMW64" s="343"/>
      <c r="AMX64" s="343"/>
      <c r="AMY64" s="343"/>
      <c r="AMZ64" s="343"/>
      <c r="ANA64" s="343"/>
      <c r="ANB64" s="343"/>
      <c r="ANC64" s="343"/>
      <c r="AND64" s="343"/>
      <c r="ANE64" s="343"/>
      <c r="ANF64" s="343"/>
      <c r="ANG64" s="343"/>
      <c r="ANH64" s="343"/>
      <c r="ANI64" s="343"/>
      <c r="ANJ64" s="343"/>
      <c r="ANK64" s="343"/>
      <c r="ANL64" s="343"/>
      <c r="ANM64" s="343"/>
      <c r="ANN64" s="343"/>
      <c r="ANO64" s="343"/>
      <c r="ANP64" s="343"/>
      <c r="ANQ64" s="343"/>
      <c r="ANR64" s="343"/>
      <c r="ANS64" s="343"/>
      <c r="ANT64" s="343"/>
      <c r="ANU64" s="343"/>
      <c r="ANV64" s="343"/>
      <c r="ANW64" s="343"/>
      <c r="ANX64" s="343"/>
      <c r="ANY64" s="343"/>
      <c r="ANZ64" s="343"/>
      <c r="AOA64" s="343"/>
      <c r="AOB64" s="343"/>
      <c r="AOC64" s="343"/>
      <c r="AOD64" s="343"/>
      <c r="AOE64" s="343"/>
      <c r="AOF64" s="343"/>
      <c r="AOG64" s="343"/>
      <c r="AOH64" s="343"/>
      <c r="AOI64" s="343"/>
      <c r="AOJ64" s="343"/>
      <c r="AOK64" s="343"/>
      <c r="AOL64" s="343"/>
      <c r="AOM64" s="343"/>
      <c r="AON64" s="343"/>
      <c r="AOO64" s="343"/>
      <c r="AOP64" s="343"/>
      <c r="AOQ64" s="343"/>
      <c r="AOR64" s="343"/>
      <c r="AOS64" s="343"/>
      <c r="AOT64" s="343"/>
      <c r="AOU64" s="343"/>
      <c r="AOV64" s="343"/>
      <c r="AOW64" s="343"/>
      <c r="AOX64" s="343"/>
      <c r="AOY64" s="343"/>
      <c r="AOZ64" s="343"/>
      <c r="APA64" s="343"/>
      <c r="APB64" s="343"/>
      <c r="APC64" s="343"/>
      <c r="APD64" s="343"/>
      <c r="APE64" s="343"/>
      <c r="APF64" s="343"/>
      <c r="APG64" s="343"/>
      <c r="APH64" s="343"/>
      <c r="API64" s="343"/>
      <c r="APJ64" s="343"/>
      <c r="APK64" s="343"/>
      <c r="APL64" s="343"/>
      <c r="APM64" s="343"/>
      <c r="APN64" s="343"/>
      <c r="APO64" s="343"/>
      <c r="APP64" s="343"/>
      <c r="APQ64" s="343"/>
      <c r="APR64" s="343"/>
      <c r="APS64" s="343"/>
      <c r="APT64" s="343"/>
      <c r="APU64" s="343"/>
      <c r="APV64" s="343"/>
      <c r="APW64" s="343"/>
      <c r="APX64" s="343"/>
      <c r="APY64" s="343"/>
      <c r="APZ64" s="343"/>
      <c r="AQA64" s="343"/>
      <c r="AQB64" s="343"/>
      <c r="AQC64" s="343"/>
      <c r="AQD64" s="343"/>
      <c r="AQE64" s="343"/>
      <c r="AQF64" s="343"/>
      <c r="AQG64" s="343"/>
      <c r="AQH64" s="343"/>
      <c r="AQI64" s="343"/>
      <c r="AQJ64" s="343"/>
      <c r="AQK64" s="343"/>
      <c r="AQL64" s="343"/>
      <c r="AQM64" s="343"/>
      <c r="AQN64" s="343"/>
      <c r="AQO64" s="343"/>
      <c r="AQP64" s="343"/>
      <c r="AQQ64" s="343"/>
      <c r="AQR64" s="343"/>
      <c r="AQS64" s="343"/>
      <c r="AQT64" s="343"/>
      <c r="AQU64" s="343"/>
      <c r="AQV64" s="343"/>
      <c r="AQW64" s="343"/>
      <c r="AQX64" s="343"/>
      <c r="AQY64" s="343"/>
      <c r="AQZ64" s="343"/>
      <c r="ARA64" s="343"/>
      <c r="ARB64" s="343"/>
      <c r="ARC64" s="343"/>
      <c r="ARD64" s="343"/>
      <c r="ARE64" s="343"/>
      <c r="ARF64" s="343"/>
      <c r="ARG64" s="343"/>
      <c r="ARH64" s="343"/>
      <c r="ARI64" s="343"/>
      <c r="ARJ64" s="343"/>
      <c r="ARK64" s="343"/>
      <c r="ARL64" s="343"/>
      <c r="ARM64" s="343"/>
      <c r="ARN64" s="343"/>
      <c r="ARO64" s="343"/>
      <c r="ARP64" s="343"/>
      <c r="ARQ64" s="343"/>
      <c r="ARR64" s="343"/>
      <c r="ARS64" s="343"/>
      <c r="ART64" s="343"/>
      <c r="ARU64" s="343"/>
      <c r="ARV64" s="343"/>
      <c r="ARW64" s="343"/>
      <c r="ARX64" s="343"/>
      <c r="ARY64" s="343"/>
      <c r="ARZ64" s="343"/>
      <c r="ASA64" s="343"/>
      <c r="ASB64" s="343"/>
      <c r="ASC64" s="343"/>
      <c r="ASD64" s="343"/>
      <c r="ASE64" s="343"/>
      <c r="ASF64" s="343"/>
      <c r="ASG64" s="343"/>
      <c r="ASH64" s="343"/>
      <c r="ASI64" s="343"/>
      <c r="ASJ64" s="343"/>
      <c r="ASK64" s="343"/>
      <c r="ASL64" s="343"/>
      <c r="ASM64" s="343"/>
      <c r="ASN64" s="343"/>
      <c r="ASO64" s="343"/>
      <c r="ASP64" s="343"/>
      <c r="ASQ64" s="343"/>
      <c r="ASR64" s="343"/>
      <c r="ASS64" s="343"/>
      <c r="AST64" s="343"/>
      <c r="ASU64" s="343"/>
      <c r="ASV64" s="343"/>
      <c r="ASW64" s="343"/>
      <c r="ASX64" s="343"/>
      <c r="ASY64" s="343"/>
      <c r="ASZ64" s="343"/>
      <c r="ATA64" s="343"/>
      <c r="ATB64" s="343"/>
      <c r="ATC64" s="343"/>
      <c r="ATD64" s="343"/>
      <c r="ATE64" s="343"/>
      <c r="ATF64" s="343"/>
      <c r="ATG64" s="343"/>
      <c r="ATH64" s="343"/>
      <c r="ATI64" s="343"/>
      <c r="ATJ64" s="343"/>
      <c r="ATK64" s="343"/>
      <c r="ATL64" s="343"/>
      <c r="ATM64" s="343"/>
      <c r="ATN64" s="343"/>
      <c r="ATO64" s="343"/>
      <c r="ATP64" s="343"/>
      <c r="ATQ64" s="343"/>
      <c r="ATR64" s="343"/>
      <c r="ATS64" s="343"/>
      <c r="ATT64" s="343"/>
      <c r="ATU64" s="343"/>
      <c r="ATV64" s="343"/>
      <c r="ATW64" s="343"/>
      <c r="ATX64" s="343"/>
      <c r="ATY64" s="343"/>
      <c r="ATZ64" s="343"/>
      <c r="AUA64" s="343"/>
      <c r="AUB64" s="343"/>
      <c r="AUC64" s="343"/>
      <c r="AUD64" s="343"/>
      <c r="AUE64" s="343"/>
      <c r="AUF64" s="343"/>
      <c r="AUG64" s="343"/>
      <c r="AUH64" s="343"/>
      <c r="AUI64" s="343"/>
      <c r="AUJ64" s="343"/>
      <c r="AUK64" s="343"/>
      <c r="AUL64" s="343"/>
      <c r="AUM64" s="343"/>
      <c r="AUN64" s="343"/>
      <c r="AUO64" s="343"/>
      <c r="AUP64" s="343"/>
      <c r="AUQ64" s="343"/>
      <c r="AUR64" s="343"/>
      <c r="AUS64" s="343"/>
      <c r="AUT64" s="343"/>
      <c r="AUU64" s="343"/>
      <c r="AUV64" s="343"/>
      <c r="AUW64" s="343"/>
      <c r="AUX64" s="343"/>
      <c r="AUY64" s="343"/>
      <c r="AUZ64" s="343"/>
      <c r="AVA64" s="343"/>
      <c r="AVB64" s="343"/>
      <c r="AVC64" s="343"/>
      <c r="AVD64" s="343"/>
      <c r="AVE64" s="343"/>
      <c r="AVF64" s="343"/>
      <c r="AVG64" s="343"/>
      <c r="AVH64" s="343"/>
      <c r="AVI64" s="343"/>
      <c r="AVJ64" s="343"/>
      <c r="AVK64" s="343"/>
      <c r="AVL64" s="343"/>
      <c r="AVM64" s="343"/>
      <c r="AVN64" s="343"/>
      <c r="AVO64" s="343"/>
      <c r="AVP64" s="343"/>
      <c r="AVQ64" s="343"/>
      <c r="AVR64" s="343"/>
      <c r="AVS64" s="343"/>
      <c r="AVT64" s="343"/>
      <c r="AVU64" s="343"/>
      <c r="AVV64" s="343"/>
      <c r="AVW64" s="343"/>
      <c r="AVX64" s="343"/>
      <c r="AVY64" s="343"/>
      <c r="AVZ64" s="343"/>
      <c r="AWA64" s="343"/>
      <c r="AWB64" s="343"/>
      <c r="AWC64" s="343"/>
      <c r="AWD64" s="343"/>
      <c r="AWE64" s="343"/>
      <c r="AWF64" s="343"/>
      <c r="AWG64" s="343"/>
      <c r="AWH64" s="343"/>
      <c r="AWI64" s="343"/>
      <c r="AWJ64" s="343"/>
      <c r="AWK64" s="343"/>
      <c r="AWL64" s="343"/>
      <c r="AWM64" s="343"/>
      <c r="AWN64" s="343"/>
      <c r="AWO64" s="343"/>
      <c r="AWP64" s="343"/>
      <c r="AWQ64" s="343"/>
      <c r="AWR64" s="343"/>
      <c r="AWS64" s="343"/>
      <c r="AWT64" s="343"/>
      <c r="AWU64" s="343"/>
      <c r="AWV64" s="343"/>
      <c r="AWW64" s="343"/>
      <c r="AWX64" s="343"/>
      <c r="AWY64" s="343"/>
      <c r="AWZ64" s="343"/>
      <c r="AXA64" s="343"/>
      <c r="AXB64" s="343"/>
      <c r="AXC64" s="343"/>
      <c r="AXD64" s="343"/>
      <c r="AXE64" s="343"/>
      <c r="AXF64" s="343"/>
      <c r="AXG64" s="343"/>
      <c r="AXH64" s="343"/>
      <c r="AXI64" s="343"/>
      <c r="AXJ64" s="343"/>
      <c r="AXK64" s="343"/>
      <c r="AXL64" s="343"/>
      <c r="AXM64" s="343"/>
      <c r="AXN64" s="343"/>
      <c r="AXO64" s="343"/>
      <c r="AXP64" s="343"/>
      <c r="AXQ64" s="343"/>
      <c r="AXR64" s="343"/>
      <c r="AXS64" s="343"/>
      <c r="AXT64" s="343"/>
      <c r="AXU64" s="343"/>
      <c r="AXV64" s="343"/>
      <c r="AXW64" s="343"/>
      <c r="AXX64" s="343"/>
      <c r="AXY64" s="343"/>
      <c r="AXZ64" s="343"/>
      <c r="AYA64" s="343"/>
      <c r="AYB64" s="343"/>
      <c r="AYC64" s="343"/>
      <c r="AYD64" s="343"/>
      <c r="AYE64" s="343"/>
      <c r="AYF64" s="343"/>
      <c r="AYG64" s="343"/>
      <c r="AYH64" s="343"/>
      <c r="AYI64" s="343"/>
      <c r="AYJ64" s="343"/>
      <c r="AYK64" s="343"/>
      <c r="AYL64" s="343"/>
      <c r="AYM64" s="343"/>
      <c r="AYN64" s="343"/>
      <c r="AYO64" s="343"/>
      <c r="AYP64" s="343"/>
      <c r="AYQ64" s="343"/>
      <c r="AYR64" s="343"/>
      <c r="AYS64" s="343"/>
      <c r="AYT64" s="343"/>
      <c r="AYU64" s="343"/>
      <c r="AYV64" s="343"/>
      <c r="AYW64" s="343"/>
      <c r="AYX64" s="343"/>
      <c r="AYY64" s="343"/>
      <c r="AYZ64" s="343"/>
      <c r="AZA64" s="343"/>
      <c r="AZB64" s="343"/>
      <c r="AZC64" s="343"/>
      <c r="AZD64" s="343"/>
      <c r="AZE64" s="343"/>
      <c r="AZF64" s="343"/>
      <c r="AZG64" s="343"/>
      <c r="AZH64" s="343"/>
      <c r="AZI64" s="343"/>
      <c r="AZJ64" s="343"/>
      <c r="AZK64" s="343"/>
      <c r="AZL64" s="343"/>
      <c r="AZM64" s="343"/>
      <c r="AZN64" s="343"/>
      <c r="AZO64" s="343"/>
      <c r="AZP64" s="343"/>
      <c r="AZQ64" s="343"/>
      <c r="AZR64" s="343"/>
      <c r="AZS64" s="343"/>
      <c r="AZT64" s="343"/>
      <c r="AZU64" s="343"/>
      <c r="AZV64" s="343"/>
      <c r="AZW64" s="343"/>
      <c r="AZX64" s="343"/>
      <c r="AZY64" s="343"/>
      <c r="AZZ64" s="343"/>
      <c r="BAA64" s="343"/>
      <c r="BAB64" s="343"/>
      <c r="BAC64" s="343"/>
      <c r="BAD64" s="343"/>
      <c r="BAE64" s="343"/>
      <c r="BAF64" s="343"/>
      <c r="BAG64" s="343"/>
      <c r="BAH64" s="343"/>
      <c r="BAI64" s="343"/>
      <c r="BAJ64" s="343"/>
      <c r="BAK64" s="343"/>
      <c r="BAL64" s="343"/>
      <c r="BAM64" s="343"/>
      <c r="BAN64" s="343"/>
      <c r="BAO64" s="343"/>
      <c r="BAP64" s="343"/>
      <c r="BAQ64" s="343"/>
      <c r="BAR64" s="343"/>
      <c r="BAS64" s="343"/>
      <c r="BAT64" s="343"/>
      <c r="BAU64" s="343"/>
      <c r="BAV64" s="343"/>
      <c r="BAW64" s="343"/>
      <c r="BAX64" s="343"/>
      <c r="BAY64" s="343"/>
      <c r="BAZ64" s="343"/>
      <c r="BBA64" s="343"/>
      <c r="BBB64" s="343"/>
      <c r="BBC64" s="343"/>
      <c r="BBD64" s="343"/>
      <c r="BBE64" s="343"/>
      <c r="BBF64" s="343"/>
      <c r="BBG64" s="343"/>
      <c r="BBH64" s="343"/>
      <c r="BBI64" s="343"/>
      <c r="BBJ64" s="343"/>
      <c r="BBK64" s="343"/>
      <c r="BBL64" s="343"/>
      <c r="BBM64" s="343"/>
      <c r="BBN64" s="343"/>
      <c r="BBO64" s="343"/>
      <c r="BBP64" s="343"/>
      <c r="BBQ64" s="343"/>
      <c r="BBR64" s="343"/>
      <c r="BBS64" s="343"/>
      <c r="BBT64" s="343"/>
      <c r="BBU64" s="343"/>
      <c r="BBV64" s="343"/>
      <c r="BBW64" s="343"/>
      <c r="BBX64" s="343"/>
      <c r="BBY64" s="343"/>
      <c r="BBZ64" s="343"/>
      <c r="BCA64" s="343"/>
      <c r="BCB64" s="343"/>
      <c r="BCC64" s="343"/>
      <c r="BCD64" s="343"/>
      <c r="BCE64" s="343"/>
      <c r="BCF64" s="343"/>
      <c r="BCG64" s="343"/>
      <c r="BCH64" s="343"/>
      <c r="BCI64" s="343"/>
      <c r="BCJ64" s="343"/>
      <c r="BCK64" s="343"/>
      <c r="BCL64" s="343"/>
      <c r="BCM64" s="343"/>
      <c r="BCN64" s="343"/>
      <c r="BCO64" s="343"/>
      <c r="BCP64" s="343"/>
      <c r="BCQ64" s="343"/>
      <c r="BCR64" s="343"/>
      <c r="BCS64" s="343"/>
      <c r="BCT64" s="343"/>
      <c r="BCU64" s="343"/>
      <c r="BCV64" s="343"/>
      <c r="BCW64" s="343"/>
      <c r="BCX64" s="343"/>
      <c r="BCY64" s="343"/>
      <c r="BCZ64" s="343"/>
      <c r="BDA64" s="343"/>
      <c r="BDB64" s="343"/>
      <c r="BDC64" s="343"/>
      <c r="BDD64" s="343"/>
      <c r="BDE64" s="343"/>
      <c r="BDF64" s="343"/>
      <c r="BDG64" s="343"/>
      <c r="BDH64" s="343"/>
      <c r="BDI64" s="343"/>
      <c r="BDJ64" s="343"/>
      <c r="BDK64" s="343"/>
      <c r="BDL64" s="343"/>
      <c r="BDM64" s="343"/>
      <c r="BDN64" s="343"/>
      <c r="BDO64" s="343"/>
      <c r="BDP64" s="343"/>
      <c r="BDQ64" s="343"/>
      <c r="BDR64" s="343"/>
      <c r="BDS64" s="343"/>
      <c r="BDT64" s="343"/>
      <c r="BDU64" s="343"/>
      <c r="BDV64" s="343"/>
      <c r="BDW64" s="343"/>
      <c r="BDX64" s="343"/>
      <c r="BDY64" s="343"/>
      <c r="BDZ64" s="343"/>
      <c r="BEA64" s="343"/>
      <c r="BEB64" s="343"/>
      <c r="BEC64" s="343"/>
      <c r="BED64" s="343"/>
      <c r="BEE64" s="343"/>
      <c r="BEF64" s="343"/>
      <c r="BEG64" s="343"/>
      <c r="BEH64" s="343"/>
      <c r="BEI64" s="343"/>
      <c r="BEJ64" s="343"/>
      <c r="BEK64" s="343"/>
      <c r="BEL64" s="343"/>
      <c r="BEM64" s="343"/>
      <c r="BEN64" s="343"/>
      <c r="BEO64" s="343"/>
      <c r="BEP64" s="343"/>
      <c r="BEQ64" s="343"/>
      <c r="BER64" s="343"/>
      <c r="BES64" s="343"/>
      <c r="BET64" s="343"/>
      <c r="BEU64" s="343"/>
      <c r="BEV64" s="343"/>
      <c r="BEW64" s="343"/>
      <c r="BEX64" s="343"/>
      <c r="BEY64" s="343"/>
      <c r="BEZ64" s="343"/>
      <c r="BFA64" s="343"/>
      <c r="BFB64" s="343"/>
      <c r="BFC64" s="343"/>
      <c r="BFD64" s="343"/>
      <c r="BFE64" s="343"/>
      <c r="BFF64" s="343"/>
      <c r="BFG64" s="343"/>
      <c r="BFH64" s="343"/>
      <c r="BFI64" s="343"/>
      <c r="BFJ64" s="343"/>
      <c r="BFK64" s="343"/>
      <c r="BFL64" s="343"/>
      <c r="BFM64" s="343"/>
      <c r="BFN64" s="343"/>
      <c r="BFO64" s="343"/>
      <c r="BFP64" s="343"/>
      <c r="BFQ64" s="343"/>
      <c r="BFR64" s="343"/>
      <c r="BFS64" s="343"/>
      <c r="BFT64" s="343"/>
      <c r="BFU64" s="343"/>
      <c r="BFV64" s="343"/>
      <c r="BFW64" s="343"/>
      <c r="BFX64" s="343"/>
      <c r="BFY64" s="343"/>
      <c r="BFZ64" s="343"/>
      <c r="BGA64" s="343"/>
      <c r="BGB64" s="343"/>
      <c r="BGC64" s="343"/>
      <c r="BGD64" s="343"/>
      <c r="BGE64" s="343"/>
      <c r="BGF64" s="343"/>
      <c r="BGG64" s="343"/>
      <c r="BGH64" s="343"/>
      <c r="BGI64" s="343"/>
      <c r="BGJ64" s="343"/>
      <c r="BGK64" s="343"/>
      <c r="BGL64" s="343"/>
      <c r="BGM64" s="343"/>
      <c r="BGN64" s="343"/>
      <c r="BGO64" s="343"/>
      <c r="BGP64" s="343"/>
      <c r="BGQ64" s="343"/>
      <c r="BGR64" s="343"/>
      <c r="BGS64" s="343"/>
      <c r="BGT64" s="343"/>
      <c r="BGU64" s="343"/>
      <c r="BGV64" s="343"/>
      <c r="BGW64" s="343"/>
      <c r="BGX64" s="343"/>
      <c r="BGY64" s="343"/>
      <c r="BGZ64" s="343"/>
      <c r="BHA64" s="343"/>
      <c r="BHB64" s="343"/>
      <c r="BHC64" s="343"/>
      <c r="BHD64" s="343"/>
      <c r="BHE64" s="343"/>
      <c r="BHF64" s="343"/>
      <c r="BHG64" s="343"/>
      <c r="BHH64" s="343"/>
      <c r="BHI64" s="343"/>
      <c r="BHJ64" s="343"/>
      <c r="BHK64" s="343"/>
      <c r="BHL64" s="343"/>
      <c r="BHM64" s="343"/>
      <c r="BHN64" s="343"/>
      <c r="BHO64" s="343"/>
      <c r="BHP64" s="343"/>
      <c r="BHQ64" s="343"/>
      <c r="BHR64" s="343"/>
      <c r="BHS64" s="343"/>
      <c r="BHT64" s="343"/>
      <c r="BHU64" s="343"/>
      <c r="BHV64" s="343"/>
      <c r="BHW64" s="343"/>
      <c r="BHX64" s="343"/>
      <c r="BHY64" s="343"/>
      <c r="BHZ64" s="343"/>
      <c r="BIA64" s="343"/>
      <c r="BIB64" s="343"/>
      <c r="BIC64" s="343"/>
      <c r="BID64" s="343"/>
      <c r="BIE64" s="343"/>
      <c r="BIF64" s="343"/>
      <c r="BIG64" s="343"/>
      <c r="BIH64" s="343"/>
      <c r="BII64" s="343"/>
      <c r="BIJ64" s="343"/>
      <c r="BIK64" s="343"/>
      <c r="BIL64" s="343"/>
      <c r="BIM64" s="343"/>
      <c r="BIN64" s="343"/>
      <c r="BIO64" s="343"/>
      <c r="BIP64" s="343"/>
      <c r="BIQ64" s="343"/>
      <c r="BIR64" s="343"/>
      <c r="BIS64" s="343"/>
      <c r="BIT64" s="343"/>
      <c r="BIU64" s="343"/>
      <c r="BIV64" s="343"/>
      <c r="BIW64" s="343"/>
      <c r="BIX64" s="343"/>
      <c r="BIY64" s="343"/>
      <c r="BIZ64" s="343"/>
      <c r="BJA64" s="343"/>
      <c r="BJB64" s="343"/>
      <c r="BJC64" s="343"/>
      <c r="BJD64" s="343"/>
      <c r="BJE64" s="343"/>
      <c r="BJF64" s="343"/>
      <c r="BJG64" s="343"/>
      <c r="BJH64" s="343"/>
      <c r="BJI64" s="343"/>
      <c r="BJJ64" s="343"/>
      <c r="BJK64" s="343"/>
      <c r="BJL64" s="343"/>
      <c r="BJM64" s="343"/>
      <c r="BJN64" s="343"/>
      <c r="BJO64" s="343"/>
      <c r="BJP64" s="343"/>
      <c r="BJQ64" s="343"/>
      <c r="BJR64" s="343"/>
      <c r="BJS64" s="343"/>
      <c r="BJT64" s="343"/>
      <c r="BJU64" s="343"/>
      <c r="BJV64" s="343"/>
      <c r="BJW64" s="343"/>
      <c r="BJX64" s="343"/>
      <c r="BJY64" s="343"/>
      <c r="BJZ64" s="343"/>
      <c r="BKA64" s="343"/>
      <c r="BKB64" s="343"/>
      <c r="BKC64" s="343"/>
      <c r="BKD64" s="343"/>
      <c r="BKE64" s="343"/>
      <c r="BKF64" s="343"/>
      <c r="BKG64" s="343"/>
      <c r="BKH64" s="343"/>
      <c r="BKI64" s="343"/>
      <c r="BKJ64" s="343"/>
      <c r="BKK64" s="343"/>
      <c r="BKL64" s="343"/>
      <c r="BKM64" s="343"/>
      <c r="BKN64" s="343"/>
      <c r="BKO64" s="343"/>
      <c r="BKP64" s="343"/>
      <c r="BKQ64" s="343"/>
      <c r="BKR64" s="343"/>
      <c r="BKS64" s="343"/>
      <c r="BKT64" s="343"/>
      <c r="BKU64" s="343"/>
      <c r="BKV64" s="343"/>
      <c r="BKW64" s="343"/>
      <c r="BKX64" s="343"/>
      <c r="BKY64" s="343"/>
      <c r="BKZ64" s="343"/>
      <c r="BLA64" s="343"/>
      <c r="BLB64" s="343"/>
      <c r="BLC64" s="343"/>
      <c r="BLD64" s="343"/>
      <c r="BLE64" s="343"/>
      <c r="BLF64" s="343"/>
      <c r="BLG64" s="343"/>
      <c r="BLH64" s="343"/>
      <c r="BLI64" s="343"/>
      <c r="BLJ64" s="343"/>
      <c r="BLK64" s="343"/>
      <c r="BLL64" s="343"/>
      <c r="BLM64" s="343"/>
      <c r="BLN64" s="343"/>
      <c r="BLO64" s="343"/>
      <c r="BLP64" s="343"/>
      <c r="BLQ64" s="343"/>
      <c r="BLR64" s="343"/>
      <c r="BLS64" s="343"/>
      <c r="BLT64" s="343"/>
      <c r="BLU64" s="343"/>
      <c r="BLV64" s="343"/>
      <c r="BLW64" s="343"/>
      <c r="BLX64" s="343"/>
      <c r="BLY64" s="343"/>
      <c r="BLZ64" s="343"/>
      <c r="BMA64" s="343"/>
      <c r="BMB64" s="343"/>
      <c r="BMC64" s="343"/>
      <c r="BMD64" s="343"/>
      <c r="BME64" s="343"/>
      <c r="BMF64" s="343"/>
      <c r="BMG64" s="343"/>
      <c r="BMH64" s="343"/>
      <c r="BMI64" s="343"/>
      <c r="BMJ64" s="343"/>
      <c r="BMK64" s="343"/>
      <c r="BML64" s="343"/>
      <c r="BMM64" s="343"/>
      <c r="BMN64" s="343"/>
      <c r="BMO64" s="343"/>
      <c r="BMP64" s="343"/>
      <c r="BMQ64" s="343"/>
      <c r="BMR64" s="343"/>
      <c r="BMS64" s="343"/>
      <c r="BMT64" s="343"/>
      <c r="BMU64" s="343"/>
      <c r="BMV64" s="343"/>
      <c r="BMW64" s="343"/>
      <c r="BMX64" s="343"/>
      <c r="BMY64" s="343"/>
      <c r="BMZ64" s="343"/>
      <c r="BNA64" s="343"/>
      <c r="BNB64" s="343"/>
      <c r="BNC64" s="343"/>
      <c r="BND64" s="343"/>
      <c r="BNE64" s="343"/>
      <c r="BNF64" s="343"/>
      <c r="BNG64" s="343"/>
      <c r="BNH64" s="343"/>
      <c r="BNI64" s="343"/>
      <c r="BNJ64" s="343"/>
      <c r="BNK64" s="343"/>
      <c r="BNL64" s="343"/>
      <c r="BNM64" s="343"/>
      <c r="BNN64" s="343"/>
      <c r="BNO64" s="343"/>
      <c r="BNP64" s="343"/>
      <c r="BNQ64" s="343"/>
      <c r="BNR64" s="343"/>
      <c r="BNS64" s="343"/>
      <c r="BNT64" s="343"/>
      <c r="BNU64" s="343"/>
      <c r="BNV64" s="343"/>
      <c r="BNW64" s="343"/>
      <c r="BNX64" s="343"/>
      <c r="BNY64" s="343"/>
      <c r="BNZ64" s="343"/>
      <c r="BOA64" s="343"/>
      <c r="BOB64" s="343"/>
      <c r="BOC64" s="343"/>
      <c r="BOD64" s="343"/>
      <c r="BOE64" s="343"/>
      <c r="BOF64" s="343"/>
      <c r="BOG64" s="343"/>
      <c r="BOH64" s="343"/>
      <c r="BOI64" s="343"/>
      <c r="BOJ64" s="343"/>
      <c r="BOK64" s="343"/>
      <c r="BOL64" s="343"/>
      <c r="BOM64" s="343"/>
      <c r="BON64" s="343"/>
      <c r="BOO64" s="343"/>
      <c r="BOP64" s="343"/>
      <c r="BOQ64" s="343"/>
      <c r="BOR64" s="343"/>
      <c r="BOS64" s="343"/>
      <c r="BOT64" s="343"/>
      <c r="BOU64" s="343"/>
      <c r="BOV64" s="343"/>
      <c r="BOW64" s="343"/>
      <c r="BOX64" s="343"/>
      <c r="BOY64" s="343"/>
      <c r="BOZ64" s="343"/>
      <c r="BPA64" s="343"/>
      <c r="BPB64" s="343"/>
      <c r="BPC64" s="343"/>
      <c r="BPD64" s="343"/>
      <c r="BPE64" s="343"/>
      <c r="BPF64" s="343"/>
      <c r="BPG64" s="343"/>
      <c r="BPH64" s="343"/>
      <c r="BPI64" s="343"/>
      <c r="BPJ64" s="343"/>
      <c r="BPK64" s="343"/>
      <c r="BPL64" s="343"/>
      <c r="BPM64" s="343"/>
      <c r="BPN64" s="343"/>
      <c r="BPO64" s="343"/>
      <c r="BPP64" s="343"/>
      <c r="BPQ64" s="343"/>
      <c r="BPR64" s="343"/>
      <c r="BPS64" s="343"/>
      <c r="BPT64" s="343"/>
      <c r="BPU64" s="343"/>
      <c r="BPV64" s="343"/>
      <c r="BPW64" s="343"/>
      <c r="BPX64" s="343"/>
      <c r="BPY64" s="343"/>
      <c r="BPZ64" s="343"/>
      <c r="BQA64" s="343"/>
      <c r="BQB64" s="343"/>
      <c r="BQC64" s="343"/>
      <c r="BQD64" s="343"/>
      <c r="BQE64" s="343"/>
      <c r="BQF64" s="343"/>
      <c r="BQG64" s="343"/>
      <c r="BQH64" s="343"/>
      <c r="BQI64" s="343"/>
      <c r="BQJ64" s="343"/>
      <c r="BQK64" s="343"/>
      <c r="BQL64" s="343"/>
      <c r="BQM64" s="343"/>
      <c r="BQN64" s="343"/>
      <c r="BQO64" s="343"/>
      <c r="BQP64" s="343"/>
      <c r="BQQ64" s="343"/>
      <c r="BQR64" s="343"/>
      <c r="BQS64" s="343"/>
      <c r="BQT64" s="343"/>
      <c r="BQU64" s="343"/>
      <c r="BQV64" s="343"/>
      <c r="BQW64" s="343"/>
      <c r="BQX64" s="343"/>
      <c r="BQY64" s="343"/>
      <c r="BQZ64" s="343"/>
      <c r="BRA64" s="343"/>
      <c r="BRB64" s="343"/>
      <c r="BRC64" s="343"/>
      <c r="BRD64" s="343"/>
      <c r="BRE64" s="343"/>
      <c r="BRF64" s="343"/>
      <c r="BRG64" s="343"/>
      <c r="BRH64" s="343"/>
      <c r="BRI64" s="343"/>
      <c r="BRJ64" s="343"/>
      <c r="BRK64" s="343"/>
      <c r="BRL64" s="343"/>
      <c r="BRM64" s="343"/>
      <c r="BRN64" s="343"/>
      <c r="BRO64" s="343"/>
      <c r="BRP64" s="343"/>
      <c r="BRQ64" s="343"/>
      <c r="BRR64" s="343"/>
      <c r="BRS64" s="343"/>
      <c r="BRT64" s="343"/>
      <c r="BRU64" s="343"/>
      <c r="BRV64" s="343"/>
      <c r="BRW64" s="343"/>
      <c r="BRX64" s="343"/>
      <c r="BRY64" s="343"/>
      <c r="BRZ64" s="343"/>
      <c r="BSA64" s="343"/>
      <c r="BSB64" s="343"/>
      <c r="BSC64" s="343"/>
      <c r="BSD64" s="343"/>
      <c r="BSE64" s="343"/>
      <c r="BSF64" s="343"/>
      <c r="BSG64" s="343"/>
      <c r="BSH64" s="343"/>
      <c r="BSI64" s="343"/>
      <c r="BSJ64" s="343"/>
      <c r="BSK64" s="343"/>
      <c r="BSL64" s="343"/>
      <c r="BSM64" s="343"/>
      <c r="BSN64" s="343"/>
      <c r="BSO64" s="343"/>
      <c r="BSP64" s="343"/>
      <c r="BSQ64" s="343"/>
      <c r="BSR64" s="343"/>
      <c r="BSS64" s="343"/>
      <c r="BST64" s="343"/>
      <c r="BSU64" s="343"/>
      <c r="BSV64" s="343"/>
      <c r="BSW64" s="343"/>
      <c r="BSX64" s="343"/>
      <c r="BSY64" s="343"/>
      <c r="BSZ64" s="343"/>
      <c r="BTA64" s="343"/>
      <c r="BTB64" s="343"/>
      <c r="BTC64" s="343"/>
      <c r="BTD64" s="343"/>
      <c r="BTE64" s="343"/>
      <c r="BTF64" s="343"/>
      <c r="BTG64" s="343"/>
      <c r="BTH64" s="343"/>
      <c r="BTI64" s="343"/>
      <c r="BTJ64" s="343"/>
      <c r="BTK64" s="343"/>
      <c r="BTL64" s="343"/>
      <c r="BTM64" s="343"/>
      <c r="BTN64" s="343"/>
      <c r="BTO64" s="343"/>
      <c r="BTP64" s="343"/>
      <c r="BTQ64" s="343"/>
      <c r="BTR64" s="343"/>
      <c r="BTS64" s="343"/>
      <c r="BTT64" s="343"/>
      <c r="BTU64" s="343"/>
      <c r="BTV64" s="343"/>
      <c r="BTW64" s="343"/>
      <c r="BTX64" s="343"/>
      <c r="BTY64" s="343"/>
      <c r="BTZ64" s="343"/>
      <c r="BUA64" s="343"/>
      <c r="BUB64" s="343"/>
      <c r="BUC64" s="343"/>
      <c r="BUD64" s="343"/>
      <c r="BUE64" s="343"/>
      <c r="BUF64" s="343"/>
      <c r="BUG64" s="343"/>
      <c r="BUH64" s="343"/>
      <c r="BUI64" s="343"/>
      <c r="BUJ64" s="343"/>
      <c r="BUK64" s="343"/>
      <c r="BUL64" s="343"/>
      <c r="BUM64" s="343"/>
      <c r="BUN64" s="343"/>
      <c r="BUO64" s="343"/>
      <c r="BUP64" s="343"/>
      <c r="BUQ64" s="343"/>
      <c r="BUR64" s="343"/>
      <c r="BUS64" s="343"/>
      <c r="BUT64" s="343"/>
      <c r="BUU64" s="343"/>
      <c r="BUV64" s="343"/>
      <c r="BUW64" s="343"/>
      <c r="BUX64" s="343"/>
      <c r="BUY64" s="343"/>
      <c r="BUZ64" s="343"/>
      <c r="BVA64" s="343"/>
      <c r="BVB64" s="343"/>
      <c r="BVC64" s="343"/>
      <c r="BVD64" s="343"/>
      <c r="BVE64" s="343"/>
      <c r="BVF64" s="343"/>
      <c r="BVG64" s="343"/>
      <c r="BVH64" s="343"/>
      <c r="BVI64" s="343"/>
      <c r="BVJ64" s="343"/>
      <c r="BVK64" s="343"/>
      <c r="BVL64" s="343"/>
      <c r="BVM64" s="343"/>
      <c r="BVN64" s="343"/>
      <c r="BVO64" s="343"/>
      <c r="BVP64" s="343"/>
      <c r="BVQ64" s="343"/>
      <c r="BVR64" s="343"/>
      <c r="BVS64" s="343"/>
      <c r="BVT64" s="343"/>
      <c r="BVU64" s="343"/>
      <c r="BVV64" s="343"/>
      <c r="BVW64" s="343"/>
      <c r="BVX64" s="343"/>
      <c r="BVY64" s="343"/>
      <c r="BVZ64" s="343"/>
      <c r="BWA64" s="343"/>
      <c r="BWB64" s="343"/>
      <c r="BWC64" s="343"/>
      <c r="BWD64" s="343"/>
      <c r="BWE64" s="343"/>
      <c r="BWF64" s="343"/>
      <c r="BWG64" s="343"/>
      <c r="BWH64" s="343"/>
      <c r="BWI64" s="343"/>
      <c r="BWJ64" s="343"/>
      <c r="BWK64" s="343"/>
      <c r="BWL64" s="343"/>
      <c r="BWM64" s="343"/>
      <c r="BWN64" s="343"/>
      <c r="BWO64" s="343"/>
      <c r="BWP64" s="343"/>
      <c r="BWQ64" s="343"/>
      <c r="BWR64" s="343"/>
      <c r="BWS64" s="343"/>
      <c r="BWT64" s="343"/>
      <c r="BWU64" s="343"/>
      <c r="BWV64" s="343"/>
      <c r="BWW64" s="343"/>
      <c r="BWX64" s="343"/>
      <c r="BWY64" s="343"/>
      <c r="BWZ64" s="343"/>
      <c r="BXA64" s="343"/>
      <c r="BXB64" s="343"/>
      <c r="BXC64" s="343"/>
      <c r="BXD64" s="343"/>
      <c r="BXE64" s="343"/>
      <c r="BXF64" s="343"/>
      <c r="BXG64" s="343"/>
      <c r="BXH64" s="343"/>
      <c r="BXI64" s="343"/>
      <c r="BXJ64" s="343"/>
      <c r="BXK64" s="343"/>
      <c r="BXL64" s="343"/>
      <c r="BXM64" s="343"/>
      <c r="BXN64" s="343"/>
      <c r="BXO64" s="343"/>
      <c r="BXP64" s="343"/>
      <c r="BXQ64" s="343"/>
      <c r="BXR64" s="343"/>
      <c r="BXS64" s="343"/>
      <c r="BXT64" s="343"/>
      <c r="BXU64" s="343"/>
      <c r="BXV64" s="343"/>
      <c r="BXW64" s="343"/>
      <c r="BXX64" s="343"/>
      <c r="BXY64" s="343"/>
      <c r="BXZ64" s="343"/>
      <c r="BYA64" s="343"/>
      <c r="BYB64" s="343"/>
      <c r="BYC64" s="343"/>
      <c r="BYD64" s="343"/>
      <c r="BYE64" s="343"/>
      <c r="BYF64" s="343"/>
      <c r="BYG64" s="343"/>
      <c r="BYH64" s="343"/>
      <c r="BYI64" s="343"/>
      <c r="BYJ64" s="343"/>
      <c r="BYK64" s="343"/>
      <c r="BYL64" s="343"/>
      <c r="BYM64" s="343"/>
      <c r="BYN64" s="343"/>
      <c r="BYO64" s="343"/>
      <c r="BYP64" s="343"/>
      <c r="BYQ64" s="343"/>
      <c r="BYR64" s="343"/>
      <c r="BYS64" s="343"/>
      <c r="BYT64" s="343"/>
      <c r="BYU64" s="343"/>
      <c r="BYV64" s="343"/>
      <c r="BYW64" s="343"/>
      <c r="BYX64" s="343"/>
      <c r="BYY64" s="343"/>
      <c r="BYZ64" s="343"/>
      <c r="BZA64" s="343"/>
      <c r="BZB64" s="343"/>
      <c r="BZC64" s="343"/>
      <c r="BZD64" s="343"/>
      <c r="BZE64" s="343"/>
      <c r="BZF64" s="343"/>
      <c r="BZG64" s="343"/>
      <c r="BZH64" s="343"/>
      <c r="BZI64" s="343"/>
      <c r="BZJ64" s="343"/>
      <c r="BZK64" s="343"/>
      <c r="BZL64" s="343"/>
      <c r="BZM64" s="343"/>
      <c r="BZN64" s="343"/>
      <c r="BZO64" s="343"/>
      <c r="BZP64" s="343"/>
      <c r="BZQ64" s="343"/>
      <c r="BZR64" s="343"/>
      <c r="BZS64" s="343"/>
      <c r="BZT64" s="343"/>
      <c r="BZU64" s="343"/>
      <c r="BZV64" s="343"/>
      <c r="BZW64" s="343"/>
      <c r="BZX64" s="343"/>
      <c r="BZY64" s="343"/>
      <c r="BZZ64" s="343"/>
      <c r="CAA64" s="343"/>
      <c r="CAB64" s="343"/>
      <c r="CAC64" s="343"/>
      <c r="CAD64" s="343"/>
      <c r="CAE64" s="343"/>
      <c r="CAF64" s="343"/>
      <c r="CAG64" s="343"/>
      <c r="CAH64" s="343"/>
      <c r="CAI64" s="343"/>
      <c r="CAJ64" s="343"/>
      <c r="CAK64" s="343"/>
      <c r="CAL64" s="343"/>
      <c r="CAM64" s="343"/>
      <c r="CAN64" s="343"/>
      <c r="CAO64" s="343"/>
      <c r="CAP64" s="343"/>
      <c r="CAQ64" s="343"/>
      <c r="CAR64" s="343"/>
      <c r="CAS64" s="343"/>
      <c r="CAT64" s="343"/>
      <c r="CAU64" s="343"/>
      <c r="CAV64" s="343"/>
      <c r="CAW64" s="343"/>
      <c r="CAX64" s="343"/>
      <c r="CAY64" s="343"/>
      <c r="CAZ64" s="343"/>
      <c r="CBA64" s="343"/>
      <c r="CBB64" s="343"/>
      <c r="CBC64" s="343"/>
      <c r="CBD64" s="343"/>
      <c r="CBE64" s="343"/>
      <c r="CBF64" s="343"/>
      <c r="CBG64" s="343"/>
      <c r="CBH64" s="343"/>
      <c r="CBI64" s="343"/>
      <c r="CBJ64" s="343"/>
      <c r="CBK64" s="343"/>
      <c r="CBL64" s="343"/>
      <c r="CBM64" s="343"/>
      <c r="CBN64" s="343"/>
      <c r="CBO64" s="343"/>
      <c r="CBP64" s="343"/>
      <c r="CBQ64" s="343"/>
      <c r="CBR64" s="343"/>
      <c r="CBS64" s="343"/>
      <c r="CBT64" s="343"/>
      <c r="CBU64" s="343"/>
      <c r="CBV64" s="343"/>
      <c r="CBW64" s="343"/>
      <c r="CBX64" s="343"/>
      <c r="CBY64" s="343"/>
      <c r="CBZ64" s="343"/>
      <c r="CCA64" s="343"/>
      <c r="CCB64" s="343"/>
      <c r="CCC64" s="343"/>
      <c r="CCD64" s="343"/>
      <c r="CCE64" s="343"/>
      <c r="CCF64" s="343"/>
      <c r="CCG64" s="343"/>
      <c r="CCH64" s="343"/>
      <c r="CCI64" s="343"/>
      <c r="CCJ64" s="343"/>
      <c r="CCK64" s="343"/>
      <c r="CCL64" s="343"/>
      <c r="CCM64" s="343"/>
      <c r="CCN64" s="343"/>
      <c r="CCO64" s="343"/>
      <c r="CCP64" s="343"/>
      <c r="CCQ64" s="343"/>
      <c r="CCR64" s="343"/>
      <c r="CCS64" s="343"/>
      <c r="CCT64" s="343"/>
      <c r="CCU64" s="343"/>
      <c r="CCV64" s="343"/>
      <c r="CCW64" s="343"/>
      <c r="CCX64" s="343"/>
      <c r="CCY64" s="343"/>
      <c r="CCZ64" s="343"/>
      <c r="CDA64" s="343"/>
      <c r="CDB64" s="343"/>
      <c r="CDC64" s="343"/>
      <c r="CDD64" s="343"/>
      <c r="CDE64" s="343"/>
      <c r="CDF64" s="343"/>
      <c r="CDG64" s="343"/>
      <c r="CDH64" s="343"/>
      <c r="CDI64" s="343"/>
      <c r="CDJ64" s="343"/>
      <c r="CDK64" s="343"/>
      <c r="CDL64" s="343"/>
      <c r="CDM64" s="343"/>
      <c r="CDN64" s="343"/>
      <c r="CDO64" s="343"/>
      <c r="CDP64" s="343"/>
      <c r="CDQ64" s="343"/>
      <c r="CDR64" s="343"/>
      <c r="CDS64" s="343"/>
      <c r="CDT64" s="343"/>
      <c r="CDU64" s="343"/>
      <c r="CDV64" s="343"/>
      <c r="CDW64" s="343"/>
      <c r="CDX64" s="343"/>
      <c r="CDY64" s="343"/>
      <c r="CDZ64" s="343"/>
      <c r="CEA64" s="343"/>
      <c r="CEB64" s="343"/>
      <c r="CEC64" s="343"/>
      <c r="CED64" s="343"/>
      <c r="CEE64" s="343"/>
      <c r="CEF64" s="343"/>
      <c r="CEG64" s="343"/>
      <c r="CEH64" s="343"/>
      <c r="CEI64" s="343"/>
      <c r="CEJ64" s="343"/>
      <c r="CEK64" s="343"/>
      <c r="CEL64" s="343"/>
      <c r="CEM64" s="343"/>
      <c r="CEN64" s="343"/>
      <c r="CEO64" s="343"/>
      <c r="CEP64" s="343"/>
      <c r="CEQ64" s="343"/>
      <c r="CER64" s="343"/>
      <c r="CES64" s="343"/>
      <c r="CET64" s="343"/>
      <c r="CEU64" s="343"/>
      <c r="CEV64" s="343"/>
      <c r="CEW64" s="343"/>
      <c r="CEX64" s="343"/>
      <c r="CEY64" s="343"/>
      <c r="CEZ64" s="343"/>
      <c r="CFA64" s="343"/>
      <c r="CFB64" s="343"/>
      <c r="CFC64" s="343"/>
      <c r="CFD64" s="343"/>
      <c r="CFE64" s="343"/>
      <c r="CFF64" s="343"/>
      <c r="CFG64" s="343"/>
      <c r="CFH64" s="343"/>
      <c r="CFI64" s="343"/>
      <c r="CFJ64" s="343"/>
      <c r="CFK64" s="343"/>
      <c r="CFL64" s="343"/>
      <c r="CFM64" s="343"/>
      <c r="CFN64" s="343"/>
      <c r="CFO64" s="343"/>
      <c r="CFP64" s="343"/>
      <c r="CFQ64" s="343"/>
      <c r="CFR64" s="343"/>
      <c r="CFS64" s="343"/>
      <c r="CFT64" s="343"/>
      <c r="CFU64" s="343"/>
      <c r="CFV64" s="343"/>
      <c r="CFW64" s="343"/>
      <c r="CFX64" s="343"/>
      <c r="CFY64" s="343"/>
      <c r="CFZ64" s="343"/>
      <c r="CGA64" s="343"/>
      <c r="CGB64" s="343"/>
      <c r="CGC64" s="343"/>
      <c r="CGD64" s="343"/>
      <c r="CGE64" s="343"/>
      <c r="CGF64" s="343"/>
      <c r="CGG64" s="343"/>
      <c r="CGH64" s="343"/>
      <c r="CGI64" s="343"/>
      <c r="CGJ64" s="343"/>
      <c r="CGK64" s="343"/>
      <c r="CGL64" s="343"/>
      <c r="CGM64" s="343"/>
      <c r="CGN64" s="343"/>
      <c r="CGO64" s="343"/>
      <c r="CGP64" s="343"/>
      <c r="CGQ64" s="343"/>
      <c r="CGR64" s="343"/>
      <c r="CGS64" s="343"/>
      <c r="CGT64" s="343"/>
      <c r="CGU64" s="343"/>
      <c r="CGV64" s="343"/>
      <c r="CGW64" s="343"/>
      <c r="CGX64" s="343"/>
      <c r="CGY64" s="343"/>
      <c r="CGZ64" s="343"/>
      <c r="CHA64" s="343"/>
      <c r="CHB64" s="343"/>
      <c r="CHC64" s="343"/>
      <c r="CHD64" s="343"/>
      <c r="CHE64" s="343"/>
      <c r="CHF64" s="343"/>
      <c r="CHG64" s="343"/>
      <c r="CHH64" s="343"/>
      <c r="CHI64" s="343"/>
      <c r="CHJ64" s="343"/>
      <c r="CHK64" s="343"/>
      <c r="CHL64" s="343"/>
      <c r="CHM64" s="343"/>
      <c r="CHN64" s="343"/>
      <c r="CHO64" s="343"/>
      <c r="CHP64" s="343"/>
      <c r="CHQ64" s="343"/>
      <c r="CHR64" s="343"/>
      <c r="CHS64" s="343"/>
      <c r="CHT64" s="343"/>
      <c r="CHU64" s="343"/>
      <c r="CHV64" s="343"/>
      <c r="CHW64" s="343"/>
      <c r="CHX64" s="343"/>
      <c r="CHY64" s="343"/>
      <c r="CHZ64" s="343"/>
      <c r="CIA64" s="343"/>
      <c r="CIB64" s="343"/>
      <c r="CIC64" s="343"/>
      <c r="CID64" s="343"/>
      <c r="CIE64" s="343"/>
      <c r="CIF64" s="343"/>
      <c r="CIG64" s="343"/>
      <c r="CIH64" s="343"/>
      <c r="CII64" s="343"/>
      <c r="CIJ64" s="343"/>
      <c r="CIK64" s="343"/>
      <c r="CIL64" s="343"/>
      <c r="CIM64" s="343"/>
      <c r="CIN64" s="343"/>
      <c r="CIO64" s="343"/>
      <c r="CIP64" s="343"/>
      <c r="CIQ64" s="343"/>
      <c r="CIR64" s="343"/>
      <c r="CIS64" s="343"/>
      <c r="CIT64" s="343"/>
      <c r="CIU64" s="343"/>
      <c r="CIV64" s="343"/>
      <c r="CIW64" s="343"/>
      <c r="CIX64" s="343"/>
      <c r="CIY64" s="343"/>
      <c r="CIZ64" s="343"/>
      <c r="CJA64" s="343"/>
      <c r="CJB64" s="343"/>
      <c r="CJC64" s="343"/>
      <c r="CJD64" s="343"/>
      <c r="CJE64" s="343"/>
      <c r="CJF64" s="343"/>
      <c r="CJG64" s="343"/>
      <c r="CJH64" s="343"/>
      <c r="CJI64" s="343"/>
      <c r="CJJ64" s="343"/>
      <c r="CJK64" s="343"/>
      <c r="CJL64" s="343"/>
      <c r="CJM64" s="343"/>
      <c r="CJN64" s="343"/>
      <c r="CJO64" s="343"/>
      <c r="CJP64" s="343"/>
      <c r="CJQ64" s="343"/>
      <c r="CJR64" s="343"/>
      <c r="CJS64" s="343"/>
      <c r="CJT64" s="343"/>
      <c r="CJU64" s="343"/>
      <c r="CJV64" s="343"/>
      <c r="CJW64" s="343"/>
      <c r="CJX64" s="343"/>
      <c r="CJY64" s="343"/>
      <c r="CJZ64" s="343"/>
      <c r="CKA64" s="343"/>
      <c r="CKB64" s="343"/>
      <c r="CKC64" s="343"/>
      <c r="CKD64" s="343"/>
      <c r="CKE64" s="343"/>
      <c r="CKF64" s="343"/>
      <c r="CKG64" s="343"/>
      <c r="CKH64" s="343"/>
      <c r="CKI64" s="343"/>
      <c r="CKJ64" s="343"/>
      <c r="CKK64" s="343"/>
      <c r="CKL64" s="343"/>
      <c r="CKM64" s="343"/>
      <c r="CKN64" s="343"/>
      <c r="CKO64" s="343"/>
      <c r="CKP64" s="343"/>
      <c r="CKQ64" s="343"/>
      <c r="CKR64" s="343"/>
      <c r="CKS64" s="343"/>
      <c r="CKT64" s="343"/>
      <c r="CKU64" s="343"/>
      <c r="CKV64" s="343"/>
      <c r="CKW64" s="343"/>
      <c r="CKX64" s="343"/>
      <c r="CKY64" s="343"/>
      <c r="CKZ64" s="343"/>
      <c r="CLA64" s="343"/>
      <c r="CLB64" s="343"/>
      <c r="CLC64" s="343"/>
      <c r="CLD64" s="343"/>
      <c r="CLE64" s="343"/>
      <c r="CLF64" s="343"/>
      <c r="CLG64" s="343"/>
      <c r="CLH64" s="343"/>
      <c r="CLI64" s="343"/>
      <c r="CLJ64" s="343"/>
      <c r="CLK64" s="343"/>
      <c r="CLL64" s="343"/>
      <c r="CLM64" s="343"/>
      <c r="CLN64" s="343"/>
      <c r="CLO64" s="343"/>
      <c r="CLP64" s="343"/>
      <c r="CLQ64" s="343"/>
      <c r="CLR64" s="343"/>
      <c r="CLS64" s="343"/>
      <c r="CLT64" s="343"/>
      <c r="CLU64" s="343"/>
      <c r="CLV64" s="343"/>
      <c r="CLW64" s="343"/>
      <c r="CLX64" s="343"/>
      <c r="CLY64" s="343"/>
      <c r="CLZ64" s="343"/>
      <c r="CMA64" s="343"/>
      <c r="CMB64" s="343"/>
      <c r="CMC64" s="343"/>
      <c r="CMD64" s="343"/>
      <c r="CME64" s="343"/>
      <c r="CMF64" s="343"/>
      <c r="CMG64" s="343"/>
      <c r="CMH64" s="343"/>
      <c r="CMI64" s="343"/>
      <c r="CMJ64" s="343"/>
      <c r="CMK64" s="343"/>
      <c r="CML64" s="343"/>
      <c r="CMM64" s="343"/>
      <c r="CMN64" s="343"/>
      <c r="CMO64" s="343"/>
      <c r="CMP64" s="343"/>
      <c r="CMQ64" s="343"/>
      <c r="CMR64" s="343"/>
      <c r="CMS64" s="343"/>
      <c r="CMT64" s="343"/>
      <c r="CMU64" s="343"/>
      <c r="CMV64" s="343"/>
      <c r="CMW64" s="343"/>
      <c r="CMX64" s="343"/>
      <c r="CMY64" s="343"/>
      <c r="CMZ64" s="343"/>
      <c r="CNA64" s="343"/>
      <c r="CNB64" s="343"/>
      <c r="CNC64" s="343"/>
      <c r="CND64" s="343"/>
      <c r="CNE64" s="343"/>
      <c r="CNF64" s="343"/>
      <c r="CNG64" s="343"/>
      <c r="CNH64" s="343"/>
      <c r="CNI64" s="343"/>
      <c r="CNJ64" s="343"/>
      <c r="CNK64" s="343"/>
      <c r="CNL64" s="343"/>
      <c r="CNM64" s="343"/>
      <c r="CNN64" s="343"/>
      <c r="CNO64" s="343"/>
      <c r="CNP64" s="343"/>
      <c r="CNQ64" s="343"/>
      <c r="CNR64" s="343"/>
      <c r="CNS64" s="343"/>
      <c r="CNT64" s="343"/>
      <c r="CNU64" s="343"/>
      <c r="CNV64" s="343"/>
      <c r="CNW64" s="343"/>
      <c r="CNX64" s="343"/>
      <c r="CNY64" s="343"/>
      <c r="CNZ64" s="343"/>
      <c r="COA64" s="343"/>
      <c r="COB64" s="343"/>
      <c r="COC64" s="343"/>
      <c r="COD64" s="343"/>
      <c r="COE64" s="343"/>
      <c r="COF64" s="343"/>
      <c r="COG64" s="343"/>
      <c r="COH64" s="343"/>
      <c r="COI64" s="343"/>
      <c r="COJ64" s="343"/>
      <c r="COK64" s="343"/>
      <c r="COL64" s="343"/>
      <c r="COM64" s="343"/>
      <c r="CON64" s="343"/>
      <c r="COO64" s="343"/>
      <c r="COP64" s="343"/>
      <c r="COQ64" s="343"/>
      <c r="COR64" s="343"/>
      <c r="COS64" s="343"/>
      <c r="COT64" s="343"/>
      <c r="COU64" s="343"/>
      <c r="COV64" s="343"/>
      <c r="COW64" s="343"/>
      <c r="COX64" s="343"/>
      <c r="COY64" s="343"/>
      <c r="COZ64" s="343"/>
      <c r="CPA64" s="343"/>
      <c r="CPB64" s="343"/>
      <c r="CPC64" s="343"/>
      <c r="CPD64" s="343"/>
      <c r="CPE64" s="343"/>
      <c r="CPF64" s="343"/>
      <c r="CPG64" s="343"/>
      <c r="CPH64" s="343"/>
      <c r="CPI64" s="343"/>
      <c r="CPJ64" s="343"/>
      <c r="CPK64" s="343"/>
      <c r="CPL64" s="343"/>
      <c r="CPM64" s="343"/>
      <c r="CPN64" s="343"/>
      <c r="CPO64" s="343"/>
      <c r="CPP64" s="343"/>
      <c r="CPQ64" s="343"/>
      <c r="CPR64" s="343"/>
      <c r="CPS64" s="343"/>
      <c r="CPT64" s="343"/>
      <c r="CPU64" s="343"/>
      <c r="CPV64" s="343"/>
      <c r="CPW64" s="343"/>
      <c r="CPX64" s="343"/>
      <c r="CPY64" s="343"/>
      <c r="CPZ64" s="343"/>
      <c r="CQA64" s="343"/>
      <c r="CQB64" s="343"/>
      <c r="CQC64" s="343"/>
      <c r="CQD64" s="343"/>
      <c r="CQE64" s="343"/>
      <c r="CQF64" s="343"/>
      <c r="CQG64" s="343"/>
      <c r="CQH64" s="343"/>
      <c r="CQI64" s="343"/>
      <c r="CQJ64" s="343"/>
      <c r="CQK64" s="343"/>
      <c r="CQL64" s="343"/>
      <c r="CQM64" s="343"/>
      <c r="CQN64" s="343"/>
      <c r="CQO64" s="343"/>
      <c r="CQP64" s="343"/>
      <c r="CQQ64" s="343"/>
      <c r="CQR64" s="343"/>
      <c r="CQS64" s="343"/>
      <c r="CQT64" s="343"/>
      <c r="CQU64" s="343"/>
      <c r="CQV64" s="343"/>
      <c r="CQW64" s="343"/>
      <c r="CQX64" s="343"/>
      <c r="CQY64" s="343"/>
      <c r="CQZ64" s="343"/>
      <c r="CRA64" s="343"/>
      <c r="CRB64" s="343"/>
      <c r="CRC64" s="343"/>
      <c r="CRD64" s="343"/>
      <c r="CRE64" s="343"/>
      <c r="CRF64" s="343"/>
      <c r="CRG64" s="343"/>
      <c r="CRH64" s="343"/>
      <c r="CRI64" s="343"/>
      <c r="CRJ64" s="343"/>
      <c r="CRK64" s="343"/>
      <c r="CRL64" s="343"/>
      <c r="CRM64" s="343"/>
      <c r="CRN64" s="343"/>
      <c r="CRO64" s="343"/>
      <c r="CRP64" s="343"/>
      <c r="CRQ64" s="343"/>
      <c r="CRR64" s="343"/>
      <c r="CRS64" s="343"/>
      <c r="CRT64" s="343"/>
      <c r="CRU64" s="343"/>
      <c r="CRV64" s="343"/>
      <c r="CRW64" s="343"/>
      <c r="CRX64" s="343"/>
      <c r="CRY64" s="343"/>
      <c r="CRZ64" s="343"/>
      <c r="CSA64" s="343"/>
      <c r="CSB64" s="343"/>
      <c r="CSC64" s="343"/>
      <c r="CSD64" s="343"/>
      <c r="CSE64" s="343"/>
      <c r="CSF64" s="343"/>
      <c r="CSG64" s="343"/>
      <c r="CSH64" s="343"/>
      <c r="CSI64" s="343"/>
      <c r="CSJ64" s="343"/>
      <c r="CSK64" s="343"/>
      <c r="CSL64" s="343"/>
      <c r="CSM64" s="343"/>
      <c r="CSN64" s="343"/>
      <c r="CSO64" s="343"/>
      <c r="CSP64" s="343"/>
      <c r="CSQ64" s="343"/>
      <c r="CSR64" s="343"/>
      <c r="CSS64" s="343"/>
      <c r="CST64" s="343"/>
      <c r="CSU64" s="343"/>
      <c r="CSV64" s="343"/>
      <c r="CSW64" s="343"/>
      <c r="CSX64" s="343"/>
      <c r="CSY64" s="343"/>
      <c r="CSZ64" s="343"/>
      <c r="CTA64" s="343"/>
      <c r="CTB64" s="343"/>
      <c r="CTC64" s="343"/>
      <c r="CTD64" s="343"/>
      <c r="CTE64" s="343"/>
      <c r="CTF64" s="343"/>
      <c r="CTG64" s="343"/>
      <c r="CTH64" s="343"/>
      <c r="CTI64" s="343"/>
      <c r="CTJ64" s="343"/>
      <c r="CTK64" s="343"/>
      <c r="CTL64" s="343"/>
      <c r="CTM64" s="343"/>
      <c r="CTN64" s="343"/>
      <c r="CTO64" s="343"/>
      <c r="CTP64" s="343"/>
      <c r="CTQ64" s="343"/>
      <c r="CTR64" s="343"/>
      <c r="CTS64" s="343"/>
      <c r="CTT64" s="343"/>
      <c r="CTU64" s="343"/>
      <c r="CTV64" s="343"/>
      <c r="CTW64" s="343"/>
      <c r="CTX64" s="343"/>
      <c r="CTY64" s="343"/>
      <c r="CTZ64" s="343"/>
      <c r="CUA64" s="343"/>
      <c r="CUB64" s="343"/>
      <c r="CUC64" s="343"/>
      <c r="CUD64" s="343"/>
      <c r="CUE64" s="343"/>
      <c r="CUF64" s="343"/>
      <c r="CUG64" s="343"/>
      <c r="CUH64" s="343"/>
      <c r="CUI64" s="343"/>
      <c r="CUJ64" s="343"/>
      <c r="CUK64" s="343"/>
      <c r="CUL64" s="343"/>
      <c r="CUM64" s="343"/>
      <c r="CUN64" s="343"/>
      <c r="CUO64" s="343"/>
      <c r="CUP64" s="343"/>
      <c r="CUQ64" s="343"/>
      <c r="CUR64" s="343"/>
      <c r="CUS64" s="343"/>
      <c r="CUT64" s="343"/>
      <c r="CUU64" s="343"/>
      <c r="CUV64" s="343"/>
      <c r="CUW64" s="343"/>
      <c r="CUX64" s="343"/>
      <c r="CUY64" s="343"/>
      <c r="CUZ64" s="343"/>
      <c r="CVA64" s="343"/>
      <c r="CVB64" s="343"/>
      <c r="CVC64" s="343"/>
      <c r="CVD64" s="343"/>
      <c r="CVE64" s="343"/>
      <c r="CVF64" s="343"/>
      <c r="CVG64" s="343"/>
      <c r="CVH64" s="343"/>
      <c r="CVI64" s="343"/>
      <c r="CVJ64" s="343"/>
      <c r="CVK64" s="343"/>
      <c r="CVL64" s="343"/>
      <c r="CVM64" s="343"/>
      <c r="CVN64" s="343"/>
      <c r="CVO64" s="343"/>
      <c r="CVP64" s="343"/>
      <c r="CVQ64" s="343"/>
      <c r="CVR64" s="343"/>
      <c r="CVS64" s="343"/>
      <c r="CVT64" s="343"/>
      <c r="CVU64" s="343"/>
      <c r="CVV64" s="343"/>
      <c r="CVW64" s="343"/>
      <c r="CVX64" s="343"/>
      <c r="CVY64" s="343"/>
      <c r="CVZ64" s="343"/>
      <c r="CWA64" s="343"/>
      <c r="CWB64" s="343"/>
      <c r="CWC64" s="343"/>
      <c r="CWD64" s="343"/>
      <c r="CWE64" s="343"/>
      <c r="CWF64" s="343"/>
      <c r="CWG64" s="343"/>
      <c r="CWH64" s="343"/>
      <c r="CWI64" s="343"/>
      <c r="CWJ64" s="343"/>
      <c r="CWK64" s="343"/>
      <c r="CWL64" s="343"/>
      <c r="CWM64" s="343"/>
      <c r="CWN64" s="343"/>
      <c r="CWO64" s="343"/>
      <c r="CWP64" s="343"/>
      <c r="CWQ64" s="343"/>
      <c r="CWR64" s="343"/>
      <c r="CWS64" s="343"/>
      <c r="CWT64" s="343"/>
      <c r="CWU64" s="343"/>
      <c r="CWV64" s="343"/>
      <c r="CWW64" s="343"/>
      <c r="CWX64" s="343"/>
      <c r="CWY64" s="343"/>
      <c r="CWZ64" s="343"/>
      <c r="CXA64" s="343"/>
      <c r="CXB64" s="343"/>
      <c r="CXC64" s="343"/>
      <c r="CXD64" s="343"/>
      <c r="CXE64" s="343"/>
      <c r="CXF64" s="343"/>
      <c r="CXG64" s="343"/>
      <c r="CXH64" s="343"/>
      <c r="CXI64" s="343"/>
      <c r="CXJ64" s="343"/>
      <c r="CXK64" s="343"/>
      <c r="CXL64" s="343"/>
      <c r="CXM64" s="343"/>
      <c r="CXN64" s="343"/>
      <c r="CXO64" s="343"/>
      <c r="CXP64" s="343"/>
      <c r="CXQ64" s="343"/>
      <c r="CXR64" s="343"/>
      <c r="CXS64" s="343"/>
      <c r="CXT64" s="343"/>
      <c r="CXU64" s="343"/>
      <c r="CXV64" s="343"/>
      <c r="CXW64" s="343"/>
      <c r="CXX64" s="343"/>
      <c r="CXY64" s="343"/>
      <c r="CXZ64" s="343"/>
      <c r="CYA64" s="343"/>
      <c r="CYB64" s="343"/>
      <c r="CYC64" s="343"/>
      <c r="CYD64" s="343"/>
      <c r="CYE64" s="343"/>
      <c r="CYF64" s="343"/>
      <c r="CYG64" s="343"/>
      <c r="CYH64" s="343"/>
      <c r="CYI64" s="343"/>
      <c r="CYJ64" s="343"/>
      <c r="CYK64" s="343"/>
      <c r="CYL64" s="343"/>
      <c r="CYM64" s="343"/>
      <c r="CYN64" s="343"/>
      <c r="CYO64" s="343"/>
      <c r="CYP64" s="343"/>
      <c r="CYQ64" s="343"/>
      <c r="CYR64" s="343"/>
      <c r="CYS64" s="343"/>
      <c r="CYT64" s="343"/>
      <c r="CYU64" s="343"/>
      <c r="CYV64" s="343"/>
      <c r="CYW64" s="343"/>
      <c r="CYX64" s="343"/>
      <c r="CYY64" s="343"/>
      <c r="CYZ64" s="343"/>
      <c r="CZA64" s="343"/>
      <c r="CZB64" s="343"/>
      <c r="CZC64" s="343"/>
      <c r="CZD64" s="343"/>
      <c r="CZE64" s="343"/>
      <c r="CZF64" s="343"/>
      <c r="CZG64" s="343"/>
      <c r="CZH64" s="343"/>
      <c r="CZI64" s="343"/>
      <c r="CZJ64" s="343"/>
      <c r="CZK64" s="343"/>
      <c r="CZL64" s="343"/>
      <c r="CZM64" s="343"/>
      <c r="CZN64" s="343"/>
      <c r="CZO64" s="343"/>
      <c r="CZP64" s="343"/>
      <c r="CZQ64" s="343"/>
      <c r="CZR64" s="343"/>
      <c r="CZS64" s="343"/>
      <c r="CZT64" s="343"/>
      <c r="CZU64" s="343"/>
      <c r="CZV64" s="343"/>
      <c r="CZW64" s="343"/>
      <c r="CZX64" s="343"/>
      <c r="CZY64" s="343"/>
      <c r="CZZ64" s="343"/>
      <c r="DAA64" s="343"/>
      <c r="DAB64" s="343"/>
      <c r="DAC64" s="343"/>
      <c r="DAD64" s="343"/>
      <c r="DAE64" s="343"/>
      <c r="DAF64" s="343"/>
      <c r="DAG64" s="343"/>
      <c r="DAH64" s="343"/>
      <c r="DAI64" s="343"/>
      <c r="DAJ64" s="343"/>
      <c r="DAK64" s="343"/>
      <c r="DAL64" s="343"/>
      <c r="DAM64" s="343"/>
      <c r="DAN64" s="343"/>
      <c r="DAO64" s="343"/>
      <c r="DAP64" s="343"/>
      <c r="DAQ64" s="343"/>
      <c r="DAR64" s="343"/>
      <c r="DAS64" s="343"/>
      <c r="DAT64" s="343"/>
      <c r="DAU64" s="343"/>
      <c r="DAV64" s="343"/>
      <c r="DAW64" s="343"/>
      <c r="DAX64" s="343"/>
      <c r="DAY64" s="343"/>
      <c r="DAZ64" s="343"/>
      <c r="DBA64" s="343"/>
      <c r="DBB64" s="343"/>
      <c r="DBC64" s="343"/>
      <c r="DBD64" s="343"/>
      <c r="DBE64" s="343"/>
      <c r="DBF64" s="343"/>
      <c r="DBG64" s="343"/>
      <c r="DBH64" s="343"/>
      <c r="DBI64" s="343"/>
      <c r="DBJ64" s="343"/>
      <c r="DBK64" s="343"/>
      <c r="DBL64" s="343"/>
      <c r="DBM64" s="343"/>
      <c r="DBN64" s="343"/>
      <c r="DBO64" s="343"/>
      <c r="DBP64" s="343"/>
      <c r="DBQ64" s="343"/>
      <c r="DBR64" s="343"/>
      <c r="DBS64" s="343"/>
      <c r="DBT64" s="343"/>
      <c r="DBU64" s="343"/>
      <c r="DBV64" s="343"/>
      <c r="DBW64" s="343"/>
      <c r="DBX64" s="343"/>
      <c r="DBY64" s="343"/>
      <c r="DBZ64" s="343"/>
      <c r="DCA64" s="343"/>
      <c r="DCB64" s="343"/>
      <c r="DCC64" s="343"/>
      <c r="DCD64" s="343"/>
      <c r="DCE64" s="343"/>
      <c r="DCF64" s="343"/>
      <c r="DCG64" s="343"/>
      <c r="DCH64" s="343"/>
      <c r="DCI64" s="343"/>
      <c r="DCJ64" s="343"/>
      <c r="DCK64" s="343"/>
      <c r="DCL64" s="343"/>
      <c r="DCM64" s="343"/>
      <c r="DCN64" s="343"/>
      <c r="DCO64" s="343"/>
      <c r="DCP64" s="343"/>
      <c r="DCQ64" s="343"/>
      <c r="DCR64" s="343"/>
      <c r="DCS64" s="343"/>
      <c r="DCT64" s="343"/>
      <c r="DCU64" s="343"/>
      <c r="DCV64" s="343"/>
      <c r="DCW64" s="343"/>
      <c r="DCX64" s="343"/>
      <c r="DCY64" s="343"/>
      <c r="DCZ64" s="343"/>
      <c r="DDA64" s="343"/>
      <c r="DDB64" s="343"/>
      <c r="DDC64" s="343"/>
      <c r="DDD64" s="343"/>
      <c r="DDE64" s="343"/>
      <c r="DDF64" s="343"/>
      <c r="DDG64" s="343"/>
      <c r="DDH64" s="343"/>
      <c r="DDI64" s="343"/>
      <c r="DDJ64" s="343"/>
      <c r="DDK64" s="343"/>
      <c r="DDL64" s="343"/>
      <c r="DDM64" s="343"/>
      <c r="DDN64" s="343"/>
      <c r="DDO64" s="343"/>
      <c r="DDP64" s="343"/>
      <c r="DDQ64" s="343"/>
      <c r="DDR64" s="343"/>
      <c r="DDS64" s="343"/>
      <c r="DDT64" s="343"/>
      <c r="DDU64" s="343"/>
      <c r="DDV64" s="343"/>
      <c r="DDW64" s="343"/>
      <c r="DDX64" s="343"/>
      <c r="DDY64" s="343"/>
      <c r="DDZ64" s="343"/>
      <c r="DEA64" s="343"/>
      <c r="DEB64" s="343"/>
      <c r="DEC64" s="343"/>
      <c r="DED64" s="343"/>
      <c r="DEE64" s="343"/>
      <c r="DEF64" s="343"/>
      <c r="DEG64" s="343"/>
      <c r="DEH64" s="343"/>
      <c r="DEI64" s="343"/>
      <c r="DEJ64" s="343"/>
      <c r="DEK64" s="343"/>
      <c r="DEL64" s="343"/>
      <c r="DEM64" s="343"/>
      <c r="DEN64" s="343"/>
      <c r="DEO64" s="343"/>
      <c r="DEP64" s="343"/>
      <c r="DEQ64" s="343"/>
      <c r="DER64" s="343"/>
      <c r="DES64" s="343"/>
      <c r="DET64" s="343"/>
      <c r="DEU64" s="343"/>
      <c r="DEV64" s="343"/>
      <c r="DEW64" s="343"/>
      <c r="DEX64" s="343"/>
      <c r="DEY64" s="343"/>
      <c r="DEZ64" s="343"/>
      <c r="DFA64" s="343"/>
      <c r="DFB64" s="343"/>
      <c r="DFC64" s="343"/>
      <c r="DFD64" s="343"/>
      <c r="DFE64" s="343"/>
      <c r="DFF64" s="343"/>
      <c r="DFG64" s="343"/>
      <c r="DFH64" s="343"/>
      <c r="DFI64" s="343"/>
      <c r="DFJ64" s="343"/>
      <c r="DFK64" s="343"/>
      <c r="DFL64" s="343"/>
      <c r="DFM64" s="343"/>
      <c r="DFN64" s="343"/>
      <c r="DFO64" s="343"/>
      <c r="DFP64" s="343"/>
      <c r="DFQ64" s="343"/>
      <c r="DFR64" s="343"/>
      <c r="DFS64" s="343"/>
      <c r="DFT64" s="343"/>
      <c r="DFU64" s="343"/>
      <c r="DFV64" s="343"/>
      <c r="DFW64" s="343"/>
      <c r="DFX64" s="343"/>
      <c r="DFY64" s="343"/>
      <c r="DFZ64" s="343"/>
      <c r="DGA64" s="343"/>
      <c r="DGB64" s="343"/>
      <c r="DGC64" s="343"/>
      <c r="DGD64" s="343"/>
      <c r="DGE64" s="343"/>
      <c r="DGF64" s="343"/>
      <c r="DGG64" s="343"/>
      <c r="DGH64" s="343"/>
      <c r="DGI64" s="343"/>
      <c r="DGJ64" s="343"/>
      <c r="DGK64" s="343"/>
      <c r="DGL64" s="343"/>
      <c r="DGM64" s="343"/>
      <c r="DGN64" s="343"/>
      <c r="DGO64" s="343"/>
      <c r="DGP64" s="343"/>
      <c r="DGQ64" s="343"/>
      <c r="DGR64" s="343"/>
      <c r="DGS64" s="343"/>
      <c r="DGT64" s="343"/>
      <c r="DGU64" s="343"/>
      <c r="DGV64" s="343"/>
      <c r="DGW64" s="343"/>
      <c r="DGX64" s="343"/>
      <c r="DGY64" s="343"/>
      <c r="DGZ64" s="343"/>
      <c r="DHA64" s="343"/>
      <c r="DHB64" s="343"/>
      <c r="DHC64" s="343"/>
      <c r="DHD64" s="343"/>
      <c r="DHE64" s="343"/>
      <c r="DHF64" s="343"/>
      <c r="DHG64" s="343"/>
      <c r="DHH64" s="343"/>
      <c r="DHI64" s="343"/>
      <c r="DHJ64" s="343"/>
      <c r="DHK64" s="343"/>
      <c r="DHL64" s="343"/>
      <c r="DHM64" s="343"/>
      <c r="DHN64" s="343"/>
      <c r="DHO64" s="343"/>
      <c r="DHP64" s="343"/>
      <c r="DHQ64" s="343"/>
      <c r="DHR64" s="343"/>
      <c r="DHS64" s="343"/>
      <c r="DHT64" s="343"/>
      <c r="DHU64" s="343"/>
      <c r="DHV64" s="343"/>
      <c r="DHW64" s="343"/>
      <c r="DHX64" s="343"/>
      <c r="DHY64" s="343"/>
      <c r="DHZ64" s="343"/>
      <c r="DIA64" s="343"/>
      <c r="DIB64" s="343"/>
      <c r="DIC64" s="343"/>
      <c r="DID64" s="343"/>
      <c r="DIE64" s="343"/>
      <c r="DIF64" s="343"/>
      <c r="DIG64" s="343"/>
      <c r="DIH64" s="343"/>
      <c r="DII64" s="343"/>
      <c r="DIJ64" s="343"/>
      <c r="DIK64" s="343"/>
      <c r="DIL64" s="343"/>
      <c r="DIM64" s="343"/>
      <c r="DIN64" s="343"/>
      <c r="DIO64" s="343"/>
      <c r="DIP64" s="343"/>
      <c r="DIQ64" s="343"/>
      <c r="DIR64" s="343"/>
      <c r="DIS64" s="343"/>
      <c r="DIT64" s="343"/>
      <c r="DIU64" s="343"/>
      <c r="DIV64" s="343"/>
      <c r="DIW64" s="343"/>
      <c r="DIX64" s="343"/>
      <c r="DIY64" s="343"/>
      <c r="DIZ64" s="343"/>
      <c r="DJA64" s="343"/>
      <c r="DJB64" s="343"/>
      <c r="DJC64" s="343"/>
      <c r="DJD64" s="343"/>
      <c r="DJE64" s="343"/>
      <c r="DJF64" s="343"/>
      <c r="DJG64" s="343"/>
      <c r="DJH64" s="343"/>
      <c r="DJI64" s="343"/>
      <c r="DJJ64" s="343"/>
      <c r="DJK64" s="343"/>
      <c r="DJL64" s="343"/>
      <c r="DJM64" s="343"/>
      <c r="DJN64" s="343"/>
      <c r="DJO64" s="343"/>
      <c r="DJP64" s="343"/>
      <c r="DJQ64" s="343"/>
      <c r="DJR64" s="343"/>
      <c r="DJS64" s="343"/>
      <c r="DJT64" s="343"/>
      <c r="DJU64" s="343"/>
      <c r="DJV64" s="343"/>
      <c r="DJW64" s="343"/>
      <c r="DJX64" s="343"/>
      <c r="DJY64" s="343"/>
      <c r="DJZ64" s="343"/>
      <c r="DKA64" s="343"/>
      <c r="DKB64" s="343"/>
      <c r="DKC64" s="343"/>
      <c r="DKD64" s="343"/>
      <c r="DKE64" s="343"/>
      <c r="DKF64" s="343"/>
      <c r="DKG64" s="343"/>
      <c r="DKH64" s="343"/>
      <c r="DKI64" s="343"/>
      <c r="DKJ64" s="343"/>
      <c r="DKK64" s="343"/>
      <c r="DKL64" s="343"/>
      <c r="DKM64" s="343"/>
      <c r="DKN64" s="343"/>
      <c r="DKO64" s="343"/>
      <c r="DKP64" s="343"/>
      <c r="DKQ64" s="343"/>
      <c r="DKR64" s="343"/>
      <c r="DKS64" s="343"/>
      <c r="DKT64" s="343"/>
      <c r="DKU64" s="343"/>
      <c r="DKV64" s="343"/>
      <c r="DKW64" s="343"/>
      <c r="DKX64" s="343"/>
      <c r="DKY64" s="343"/>
      <c r="DKZ64" s="343"/>
      <c r="DLA64" s="343"/>
      <c r="DLB64" s="343"/>
      <c r="DLC64" s="343"/>
      <c r="DLD64" s="343"/>
      <c r="DLE64" s="343"/>
      <c r="DLF64" s="343"/>
      <c r="DLG64" s="343"/>
      <c r="DLH64" s="343"/>
      <c r="DLI64" s="343"/>
      <c r="DLJ64" s="343"/>
      <c r="DLK64" s="343"/>
      <c r="DLL64" s="343"/>
      <c r="DLM64" s="343"/>
      <c r="DLN64" s="343"/>
      <c r="DLO64" s="343"/>
      <c r="DLP64" s="343"/>
      <c r="DLQ64" s="343"/>
      <c r="DLR64" s="343"/>
      <c r="DLS64" s="343"/>
      <c r="DLT64" s="343"/>
      <c r="DLU64" s="343"/>
      <c r="DLV64" s="343"/>
      <c r="DLW64" s="343"/>
      <c r="DLX64" s="343"/>
      <c r="DLY64" s="343"/>
      <c r="DLZ64" s="343"/>
      <c r="DMA64" s="343"/>
      <c r="DMB64" s="343"/>
      <c r="DMC64" s="343"/>
      <c r="DMD64" s="343"/>
      <c r="DME64" s="343"/>
      <c r="DMF64" s="343"/>
      <c r="DMG64" s="343"/>
      <c r="DMH64" s="343"/>
      <c r="DMI64" s="343"/>
      <c r="DMJ64" s="343"/>
      <c r="DMK64" s="343"/>
      <c r="DML64" s="343"/>
      <c r="DMM64" s="343"/>
      <c r="DMN64" s="343"/>
      <c r="DMO64" s="343"/>
      <c r="DMP64" s="343"/>
      <c r="DMQ64" s="343"/>
      <c r="DMR64" s="343"/>
      <c r="DMS64" s="343"/>
      <c r="DMT64" s="343"/>
      <c r="DMU64" s="343"/>
      <c r="DMV64" s="343"/>
      <c r="DMW64" s="343"/>
      <c r="DMX64" s="343"/>
      <c r="DMY64" s="343"/>
      <c r="DMZ64" s="343"/>
      <c r="DNA64" s="343"/>
      <c r="DNB64" s="343"/>
      <c r="DNC64" s="343"/>
      <c r="DND64" s="343"/>
      <c r="DNE64" s="343"/>
      <c r="DNF64" s="343"/>
      <c r="DNG64" s="343"/>
      <c r="DNH64" s="343"/>
      <c r="DNI64" s="343"/>
      <c r="DNJ64" s="343"/>
      <c r="DNK64" s="343"/>
      <c r="DNL64" s="343"/>
      <c r="DNM64" s="343"/>
      <c r="DNN64" s="343"/>
      <c r="DNO64" s="343"/>
      <c r="DNP64" s="343"/>
      <c r="DNQ64" s="343"/>
      <c r="DNR64" s="343"/>
      <c r="DNS64" s="343"/>
      <c r="DNT64" s="343"/>
      <c r="DNU64" s="343"/>
      <c r="DNV64" s="343"/>
      <c r="DNW64" s="343"/>
      <c r="DNX64" s="343"/>
      <c r="DNY64" s="343"/>
      <c r="DNZ64" s="343"/>
      <c r="DOA64" s="343"/>
      <c r="DOB64" s="343"/>
      <c r="DOC64" s="343"/>
      <c r="DOD64" s="343"/>
      <c r="DOE64" s="343"/>
      <c r="DOF64" s="343"/>
      <c r="DOG64" s="343"/>
      <c r="DOH64" s="343"/>
      <c r="DOI64" s="343"/>
      <c r="DOJ64" s="343"/>
      <c r="DOK64" s="343"/>
      <c r="DOL64" s="343"/>
      <c r="DOM64" s="343"/>
      <c r="DON64" s="343"/>
      <c r="DOO64" s="343"/>
      <c r="DOP64" s="343"/>
      <c r="DOQ64" s="343"/>
      <c r="DOR64" s="343"/>
      <c r="DOS64" s="343"/>
      <c r="DOT64" s="343"/>
      <c r="DOU64" s="343"/>
      <c r="DOV64" s="343"/>
      <c r="DOW64" s="343"/>
      <c r="DOX64" s="343"/>
      <c r="DOY64" s="343"/>
      <c r="DOZ64" s="343"/>
      <c r="DPA64" s="343"/>
      <c r="DPB64" s="343"/>
      <c r="DPC64" s="343"/>
      <c r="DPD64" s="343"/>
      <c r="DPE64" s="343"/>
      <c r="DPF64" s="343"/>
      <c r="DPG64" s="343"/>
      <c r="DPH64" s="343"/>
      <c r="DPI64" s="343"/>
      <c r="DPJ64" s="343"/>
      <c r="DPK64" s="343"/>
      <c r="DPL64" s="343"/>
      <c r="DPM64" s="343"/>
      <c r="DPN64" s="343"/>
      <c r="DPO64" s="343"/>
      <c r="DPP64" s="343"/>
      <c r="DPQ64" s="343"/>
      <c r="DPR64" s="343"/>
      <c r="DPS64" s="343"/>
      <c r="DPT64" s="343"/>
      <c r="DPU64" s="343"/>
      <c r="DPV64" s="343"/>
      <c r="DPW64" s="343"/>
      <c r="DPX64" s="343"/>
      <c r="DPY64" s="343"/>
      <c r="DPZ64" s="343"/>
      <c r="DQA64" s="343"/>
      <c r="DQB64" s="343"/>
      <c r="DQC64" s="343"/>
      <c r="DQD64" s="343"/>
      <c r="DQE64" s="343"/>
      <c r="DQF64" s="343"/>
      <c r="DQG64" s="343"/>
      <c r="DQH64" s="343"/>
      <c r="DQI64" s="343"/>
      <c r="DQJ64" s="343"/>
      <c r="DQK64" s="343"/>
      <c r="DQL64" s="343"/>
      <c r="DQM64" s="343"/>
      <c r="DQN64" s="343"/>
      <c r="DQO64" s="343"/>
      <c r="DQP64" s="343"/>
      <c r="DQQ64" s="343"/>
      <c r="DQR64" s="343"/>
      <c r="DQS64" s="343"/>
      <c r="DQT64" s="343"/>
      <c r="DQU64" s="343"/>
      <c r="DQV64" s="343"/>
      <c r="DQW64" s="343"/>
      <c r="DQX64" s="343"/>
      <c r="DQY64" s="343"/>
      <c r="DQZ64" s="343"/>
      <c r="DRA64" s="343"/>
      <c r="DRB64" s="343"/>
      <c r="DRC64" s="343"/>
      <c r="DRD64" s="343"/>
      <c r="DRE64" s="343"/>
      <c r="DRF64" s="343"/>
      <c r="DRG64" s="343"/>
      <c r="DRH64" s="343"/>
      <c r="DRI64" s="343"/>
      <c r="DRJ64" s="343"/>
      <c r="DRK64" s="343"/>
      <c r="DRL64" s="343"/>
      <c r="DRM64" s="343"/>
      <c r="DRN64" s="343"/>
      <c r="DRO64" s="343"/>
      <c r="DRP64" s="343"/>
      <c r="DRQ64" s="343"/>
      <c r="DRR64" s="343"/>
      <c r="DRS64" s="343"/>
      <c r="DRT64" s="343"/>
      <c r="DRU64" s="343"/>
      <c r="DRV64" s="343"/>
      <c r="DRW64" s="343"/>
      <c r="DRX64" s="343"/>
      <c r="DRY64" s="343"/>
      <c r="DRZ64" s="343"/>
      <c r="DSA64" s="343"/>
      <c r="DSB64" s="343"/>
      <c r="DSC64" s="343"/>
      <c r="DSD64" s="343"/>
      <c r="DSE64" s="343"/>
      <c r="DSF64" s="343"/>
      <c r="DSG64" s="343"/>
      <c r="DSH64" s="343"/>
      <c r="DSI64" s="343"/>
      <c r="DSJ64" s="343"/>
      <c r="DSK64" s="343"/>
      <c r="DSL64" s="343"/>
      <c r="DSM64" s="343"/>
      <c r="DSN64" s="343"/>
      <c r="DSO64" s="343"/>
      <c r="DSP64" s="343"/>
      <c r="DSQ64" s="343"/>
      <c r="DSR64" s="343"/>
      <c r="DSS64" s="343"/>
      <c r="DST64" s="343"/>
      <c r="DSU64" s="343"/>
      <c r="DSV64" s="343"/>
      <c r="DSW64" s="343"/>
      <c r="DSX64" s="343"/>
      <c r="DSY64" s="343"/>
      <c r="DSZ64" s="343"/>
      <c r="DTA64" s="343"/>
      <c r="DTB64" s="343"/>
      <c r="DTC64" s="343"/>
      <c r="DTD64" s="343"/>
      <c r="DTE64" s="343"/>
      <c r="DTF64" s="343"/>
      <c r="DTG64" s="343"/>
      <c r="DTH64" s="343"/>
      <c r="DTI64" s="343"/>
      <c r="DTJ64" s="343"/>
      <c r="DTK64" s="343"/>
      <c r="DTL64" s="343"/>
      <c r="DTM64" s="343"/>
      <c r="DTN64" s="343"/>
      <c r="DTO64" s="343"/>
      <c r="DTP64" s="343"/>
      <c r="DTQ64" s="343"/>
      <c r="DTR64" s="343"/>
      <c r="DTS64" s="343"/>
      <c r="DTT64" s="343"/>
      <c r="DTU64" s="343"/>
      <c r="DTV64" s="343"/>
      <c r="DTW64" s="343"/>
      <c r="DTX64" s="343"/>
      <c r="DTY64" s="343"/>
      <c r="DTZ64" s="343"/>
      <c r="DUA64" s="343"/>
      <c r="DUB64" s="343"/>
      <c r="DUC64" s="343"/>
      <c r="DUD64" s="343"/>
      <c r="DUE64" s="343"/>
      <c r="DUF64" s="343"/>
      <c r="DUG64" s="343"/>
      <c r="DUH64" s="343"/>
      <c r="DUI64" s="343"/>
      <c r="DUJ64" s="343"/>
      <c r="DUK64" s="343"/>
      <c r="DUL64" s="343"/>
      <c r="DUM64" s="343"/>
      <c r="DUN64" s="343"/>
      <c r="DUO64" s="343"/>
      <c r="DUP64" s="343"/>
      <c r="DUQ64" s="343"/>
      <c r="DUR64" s="343"/>
      <c r="DUS64" s="343"/>
      <c r="DUT64" s="343"/>
      <c r="DUU64" s="343"/>
      <c r="DUV64" s="343"/>
      <c r="DUW64" s="343"/>
      <c r="DUX64" s="343"/>
      <c r="DUY64" s="343"/>
      <c r="DUZ64" s="343"/>
      <c r="DVA64" s="343"/>
      <c r="DVB64" s="343"/>
      <c r="DVC64" s="343"/>
      <c r="DVD64" s="343"/>
      <c r="DVE64" s="343"/>
      <c r="DVF64" s="343"/>
      <c r="DVG64" s="343"/>
      <c r="DVH64" s="343"/>
      <c r="DVI64" s="343"/>
      <c r="DVJ64" s="343"/>
      <c r="DVK64" s="343"/>
      <c r="DVL64" s="343"/>
      <c r="DVM64" s="343"/>
      <c r="DVN64" s="343"/>
      <c r="DVO64" s="343"/>
      <c r="DVP64" s="343"/>
      <c r="DVQ64" s="343"/>
      <c r="DVR64" s="343"/>
      <c r="DVS64" s="343"/>
      <c r="DVT64" s="343"/>
      <c r="DVU64" s="343"/>
      <c r="DVV64" s="343"/>
      <c r="DVW64" s="343"/>
      <c r="DVX64" s="343"/>
      <c r="DVY64" s="343"/>
      <c r="DVZ64" s="343"/>
      <c r="DWA64" s="343"/>
      <c r="DWB64" s="343"/>
      <c r="DWC64" s="343"/>
      <c r="DWD64" s="343"/>
      <c r="DWE64" s="343"/>
      <c r="DWF64" s="343"/>
      <c r="DWG64" s="343"/>
      <c r="DWH64" s="343"/>
      <c r="DWI64" s="343"/>
      <c r="DWJ64" s="343"/>
      <c r="DWK64" s="343"/>
      <c r="DWL64" s="343"/>
      <c r="DWM64" s="343"/>
      <c r="DWN64" s="343"/>
      <c r="DWO64" s="343"/>
      <c r="DWP64" s="343"/>
      <c r="DWQ64" s="343"/>
      <c r="DWR64" s="343"/>
      <c r="DWS64" s="343"/>
      <c r="DWT64" s="343"/>
      <c r="DWU64" s="343"/>
      <c r="DWV64" s="343"/>
      <c r="DWW64" s="343"/>
      <c r="DWX64" s="343"/>
      <c r="DWY64" s="343"/>
      <c r="DWZ64" s="343"/>
      <c r="DXA64" s="343"/>
      <c r="DXB64" s="343"/>
      <c r="DXC64" s="343"/>
      <c r="DXD64" s="343"/>
      <c r="DXE64" s="343"/>
      <c r="DXF64" s="343"/>
      <c r="DXG64" s="343"/>
      <c r="DXH64" s="343"/>
      <c r="DXI64" s="343"/>
      <c r="DXJ64" s="343"/>
      <c r="DXK64" s="343"/>
      <c r="DXL64" s="343"/>
      <c r="DXM64" s="343"/>
      <c r="DXN64" s="343"/>
      <c r="DXO64" s="343"/>
      <c r="DXP64" s="343"/>
      <c r="DXQ64" s="343"/>
      <c r="DXR64" s="343"/>
      <c r="DXS64" s="343"/>
      <c r="DXT64" s="343"/>
      <c r="DXU64" s="343"/>
      <c r="DXV64" s="343"/>
      <c r="DXW64" s="343"/>
      <c r="DXX64" s="343"/>
      <c r="DXY64" s="343"/>
      <c r="DXZ64" s="343"/>
      <c r="DYA64" s="343"/>
      <c r="DYB64" s="343"/>
      <c r="DYC64" s="343"/>
      <c r="DYD64" s="343"/>
      <c r="DYE64" s="343"/>
      <c r="DYF64" s="343"/>
      <c r="DYG64" s="343"/>
      <c r="DYH64" s="343"/>
      <c r="DYI64" s="343"/>
      <c r="DYJ64" s="343"/>
      <c r="DYK64" s="343"/>
      <c r="DYL64" s="343"/>
      <c r="DYM64" s="343"/>
      <c r="DYN64" s="343"/>
      <c r="DYO64" s="343"/>
      <c r="DYP64" s="343"/>
      <c r="DYQ64" s="343"/>
      <c r="DYR64" s="343"/>
      <c r="DYS64" s="343"/>
      <c r="DYT64" s="343"/>
      <c r="DYU64" s="343"/>
      <c r="DYV64" s="343"/>
      <c r="DYW64" s="343"/>
      <c r="DYX64" s="343"/>
      <c r="DYY64" s="343"/>
      <c r="DYZ64" s="343"/>
      <c r="DZA64" s="343"/>
      <c r="DZB64" s="343"/>
      <c r="DZC64" s="343"/>
      <c r="DZD64" s="343"/>
      <c r="DZE64" s="343"/>
      <c r="DZF64" s="343"/>
      <c r="DZG64" s="343"/>
      <c r="DZH64" s="343"/>
      <c r="DZI64" s="343"/>
      <c r="DZJ64" s="343"/>
      <c r="DZK64" s="343"/>
      <c r="DZL64" s="343"/>
      <c r="DZM64" s="343"/>
      <c r="DZN64" s="343"/>
      <c r="DZO64" s="343"/>
      <c r="DZP64" s="343"/>
      <c r="DZQ64" s="343"/>
      <c r="DZR64" s="343"/>
      <c r="DZS64" s="343"/>
      <c r="DZT64" s="343"/>
      <c r="DZU64" s="343"/>
      <c r="DZV64" s="343"/>
      <c r="DZW64" s="343"/>
      <c r="DZX64" s="343"/>
      <c r="DZY64" s="343"/>
      <c r="DZZ64" s="343"/>
      <c r="EAA64" s="343"/>
      <c r="EAB64" s="343"/>
      <c r="EAC64" s="343"/>
      <c r="EAD64" s="343"/>
      <c r="EAE64" s="343"/>
      <c r="EAF64" s="343"/>
      <c r="EAG64" s="343"/>
      <c r="EAH64" s="343"/>
      <c r="EAI64" s="343"/>
      <c r="EAJ64" s="343"/>
      <c r="EAK64" s="343"/>
      <c r="EAL64" s="343"/>
      <c r="EAM64" s="343"/>
      <c r="EAN64" s="343"/>
      <c r="EAO64" s="343"/>
      <c r="EAP64" s="343"/>
      <c r="EAQ64" s="343"/>
      <c r="EAR64" s="343"/>
      <c r="EAS64" s="343"/>
      <c r="EAT64" s="343"/>
      <c r="EAU64" s="343"/>
      <c r="EAV64" s="343"/>
      <c r="EAW64" s="343"/>
      <c r="EAX64" s="343"/>
      <c r="EAY64" s="343"/>
      <c r="EAZ64" s="343"/>
      <c r="EBA64" s="343"/>
      <c r="EBB64" s="343"/>
      <c r="EBC64" s="343"/>
      <c r="EBD64" s="343"/>
      <c r="EBE64" s="343"/>
      <c r="EBF64" s="343"/>
      <c r="EBG64" s="343"/>
      <c r="EBH64" s="343"/>
      <c r="EBI64" s="343"/>
      <c r="EBJ64" s="343"/>
      <c r="EBK64" s="343"/>
      <c r="EBL64" s="343"/>
      <c r="EBM64" s="343"/>
      <c r="EBN64" s="343"/>
      <c r="EBO64" s="343"/>
      <c r="EBP64" s="343"/>
      <c r="EBQ64" s="343"/>
      <c r="EBR64" s="343"/>
      <c r="EBS64" s="343"/>
      <c r="EBT64" s="343"/>
      <c r="EBU64" s="343"/>
      <c r="EBV64" s="343"/>
      <c r="EBW64" s="343"/>
      <c r="EBX64" s="343"/>
      <c r="EBY64" s="343"/>
      <c r="EBZ64" s="343"/>
      <c r="ECA64" s="343"/>
      <c r="ECB64" s="343"/>
      <c r="ECC64" s="343"/>
      <c r="ECD64" s="343"/>
      <c r="ECE64" s="343"/>
      <c r="ECF64" s="343"/>
      <c r="ECG64" s="343"/>
      <c r="ECH64" s="343"/>
      <c r="ECI64" s="343"/>
      <c r="ECJ64" s="343"/>
      <c r="ECK64" s="343"/>
      <c r="ECL64" s="343"/>
      <c r="ECM64" s="343"/>
      <c r="ECN64" s="343"/>
      <c r="ECO64" s="343"/>
      <c r="ECP64" s="343"/>
      <c r="ECQ64" s="343"/>
      <c r="ECR64" s="343"/>
      <c r="ECS64" s="343"/>
      <c r="ECT64" s="343"/>
      <c r="ECU64" s="343"/>
      <c r="ECV64" s="343"/>
      <c r="ECW64" s="343"/>
      <c r="ECX64" s="343"/>
      <c r="ECY64" s="343"/>
      <c r="ECZ64" s="343"/>
      <c r="EDA64" s="343"/>
      <c r="EDB64" s="343"/>
      <c r="EDC64" s="343"/>
      <c r="EDD64" s="343"/>
      <c r="EDE64" s="343"/>
      <c r="EDF64" s="343"/>
      <c r="EDG64" s="343"/>
      <c r="EDH64" s="343"/>
      <c r="EDI64" s="343"/>
      <c r="EDJ64" s="343"/>
      <c r="EDK64" s="343"/>
      <c r="EDL64" s="343"/>
      <c r="EDM64" s="343"/>
      <c r="EDN64" s="343"/>
      <c r="EDO64" s="343"/>
      <c r="EDP64" s="343"/>
      <c r="EDQ64" s="343"/>
      <c r="EDR64" s="343"/>
      <c r="EDS64" s="343"/>
      <c r="EDT64" s="343"/>
      <c r="EDU64" s="343"/>
      <c r="EDV64" s="343"/>
      <c r="EDW64" s="343"/>
      <c r="EDX64" s="343"/>
      <c r="EDY64" s="343"/>
      <c r="EDZ64" s="343"/>
      <c r="EEA64" s="343"/>
      <c r="EEB64" s="343"/>
      <c r="EEC64" s="343"/>
      <c r="EED64" s="343"/>
      <c r="EEE64" s="343"/>
      <c r="EEF64" s="343"/>
      <c r="EEG64" s="343"/>
      <c r="EEH64" s="343"/>
      <c r="EEI64" s="343"/>
      <c r="EEJ64" s="343"/>
      <c r="EEK64" s="343"/>
      <c r="EEL64" s="343"/>
      <c r="EEM64" s="343"/>
      <c r="EEN64" s="343"/>
      <c r="EEO64" s="343"/>
      <c r="EEP64" s="343"/>
      <c r="EEQ64" s="343"/>
      <c r="EER64" s="343"/>
      <c r="EES64" s="343"/>
      <c r="EET64" s="343"/>
      <c r="EEU64" s="343"/>
      <c r="EEV64" s="343"/>
      <c r="EEW64" s="343"/>
      <c r="EEX64" s="343"/>
      <c r="EEY64" s="343"/>
      <c r="EEZ64" s="343"/>
      <c r="EFA64" s="343"/>
      <c r="EFB64" s="343"/>
      <c r="EFC64" s="343"/>
      <c r="EFD64" s="343"/>
      <c r="EFE64" s="343"/>
      <c r="EFF64" s="343"/>
      <c r="EFG64" s="343"/>
      <c r="EFH64" s="343"/>
      <c r="EFI64" s="343"/>
      <c r="EFJ64" s="343"/>
      <c r="EFK64" s="343"/>
      <c r="EFL64" s="343"/>
      <c r="EFM64" s="343"/>
      <c r="EFN64" s="343"/>
      <c r="EFO64" s="343"/>
      <c r="EFP64" s="343"/>
      <c r="EFQ64" s="343"/>
      <c r="EFR64" s="343"/>
      <c r="EFS64" s="343"/>
      <c r="EFT64" s="343"/>
      <c r="EFU64" s="343"/>
      <c r="EFV64" s="343"/>
      <c r="EFW64" s="343"/>
      <c r="EFX64" s="343"/>
      <c r="EFY64" s="343"/>
      <c r="EFZ64" s="343"/>
      <c r="EGA64" s="343"/>
      <c r="EGB64" s="343"/>
      <c r="EGC64" s="343"/>
      <c r="EGD64" s="343"/>
      <c r="EGE64" s="343"/>
      <c r="EGF64" s="343"/>
      <c r="EGG64" s="343"/>
      <c r="EGH64" s="343"/>
      <c r="EGI64" s="343"/>
      <c r="EGJ64" s="343"/>
      <c r="EGK64" s="343"/>
      <c r="EGL64" s="343"/>
      <c r="EGM64" s="343"/>
      <c r="EGN64" s="343"/>
      <c r="EGO64" s="343"/>
      <c r="EGP64" s="343"/>
      <c r="EGQ64" s="343"/>
      <c r="EGR64" s="343"/>
      <c r="EGS64" s="343"/>
      <c r="EGT64" s="343"/>
      <c r="EGU64" s="343"/>
      <c r="EGV64" s="343"/>
      <c r="EGW64" s="343"/>
      <c r="EGX64" s="343"/>
      <c r="EGY64" s="343"/>
      <c r="EGZ64" s="343"/>
      <c r="EHA64" s="343"/>
      <c r="EHB64" s="343"/>
      <c r="EHC64" s="343"/>
      <c r="EHD64" s="343"/>
      <c r="EHE64" s="343"/>
      <c r="EHF64" s="343"/>
      <c r="EHG64" s="343"/>
      <c r="EHH64" s="343"/>
      <c r="EHI64" s="343"/>
      <c r="EHJ64" s="343"/>
      <c r="EHK64" s="343"/>
      <c r="EHL64" s="343"/>
      <c r="EHM64" s="343"/>
      <c r="EHN64" s="343"/>
      <c r="EHO64" s="343"/>
      <c r="EHP64" s="343"/>
      <c r="EHQ64" s="343"/>
      <c r="EHR64" s="343"/>
      <c r="EHS64" s="343"/>
      <c r="EHT64" s="343"/>
      <c r="EHU64" s="343"/>
      <c r="EHV64" s="343"/>
      <c r="EHW64" s="343"/>
      <c r="EHX64" s="343"/>
      <c r="EHY64" s="343"/>
      <c r="EHZ64" s="343"/>
      <c r="EIA64" s="343"/>
      <c r="EIB64" s="343"/>
      <c r="EIC64" s="343"/>
      <c r="EID64" s="343"/>
      <c r="EIE64" s="343"/>
      <c r="EIF64" s="343"/>
      <c r="EIG64" s="343"/>
      <c r="EIH64" s="343"/>
      <c r="EII64" s="343"/>
      <c r="EIJ64" s="343"/>
      <c r="EIK64" s="343"/>
      <c r="EIL64" s="343"/>
      <c r="EIM64" s="343"/>
      <c r="EIN64" s="343"/>
      <c r="EIO64" s="343"/>
      <c r="EIP64" s="343"/>
      <c r="EIQ64" s="343"/>
      <c r="EIR64" s="343"/>
      <c r="EIS64" s="343"/>
      <c r="EIT64" s="343"/>
      <c r="EIU64" s="343"/>
      <c r="EIV64" s="343"/>
      <c r="EIW64" s="343"/>
      <c r="EIX64" s="343"/>
      <c r="EIY64" s="343"/>
      <c r="EIZ64" s="343"/>
      <c r="EJA64" s="343"/>
      <c r="EJB64" s="343"/>
      <c r="EJC64" s="343"/>
      <c r="EJD64" s="343"/>
      <c r="EJE64" s="343"/>
      <c r="EJF64" s="343"/>
      <c r="EJG64" s="343"/>
      <c r="EJH64" s="343"/>
      <c r="EJI64" s="343"/>
      <c r="EJJ64" s="343"/>
      <c r="EJK64" s="343"/>
      <c r="EJL64" s="343"/>
      <c r="EJM64" s="343"/>
      <c r="EJN64" s="343"/>
      <c r="EJO64" s="343"/>
      <c r="EJP64" s="343"/>
      <c r="EJQ64" s="343"/>
      <c r="EJR64" s="343"/>
      <c r="EJS64" s="343"/>
      <c r="EJT64" s="343"/>
      <c r="EJU64" s="343"/>
      <c r="EJV64" s="343"/>
      <c r="EJW64" s="343"/>
      <c r="EJX64" s="343"/>
      <c r="EJY64" s="343"/>
      <c r="EJZ64" s="343"/>
      <c r="EKA64" s="343"/>
      <c r="EKB64" s="343"/>
      <c r="EKC64" s="343"/>
      <c r="EKD64" s="343"/>
      <c r="EKE64" s="343"/>
      <c r="EKF64" s="343"/>
      <c r="EKG64" s="343"/>
      <c r="EKH64" s="343"/>
      <c r="EKI64" s="343"/>
      <c r="EKJ64" s="343"/>
      <c r="EKK64" s="343"/>
      <c r="EKL64" s="343"/>
      <c r="EKM64" s="343"/>
      <c r="EKN64" s="343"/>
      <c r="EKO64" s="343"/>
      <c r="EKP64" s="343"/>
      <c r="EKQ64" s="343"/>
      <c r="EKR64" s="343"/>
      <c r="EKS64" s="343"/>
      <c r="EKT64" s="343"/>
      <c r="EKU64" s="343"/>
      <c r="EKV64" s="343"/>
      <c r="EKW64" s="343"/>
      <c r="EKX64" s="343"/>
      <c r="EKY64" s="343"/>
      <c r="EKZ64" s="343"/>
      <c r="ELA64" s="343"/>
      <c r="ELB64" s="343"/>
      <c r="ELC64" s="343"/>
      <c r="ELD64" s="343"/>
      <c r="ELE64" s="343"/>
      <c r="ELF64" s="343"/>
      <c r="ELG64" s="343"/>
      <c r="ELH64" s="343"/>
      <c r="ELI64" s="343"/>
      <c r="ELJ64" s="343"/>
      <c r="ELK64" s="343"/>
      <c r="ELL64" s="343"/>
      <c r="ELM64" s="343"/>
      <c r="ELN64" s="343"/>
      <c r="ELO64" s="343"/>
      <c r="ELP64" s="343"/>
      <c r="ELQ64" s="343"/>
      <c r="ELR64" s="343"/>
      <c r="ELS64" s="343"/>
      <c r="ELT64" s="343"/>
      <c r="ELU64" s="343"/>
      <c r="ELV64" s="343"/>
      <c r="ELW64" s="343"/>
      <c r="ELX64" s="343"/>
      <c r="ELY64" s="343"/>
      <c r="ELZ64" s="343"/>
      <c r="EMA64" s="343"/>
      <c r="EMB64" s="343"/>
      <c r="EMC64" s="343"/>
      <c r="EMD64" s="343"/>
      <c r="EME64" s="343"/>
      <c r="EMF64" s="343"/>
      <c r="EMG64" s="343"/>
      <c r="EMH64" s="343"/>
      <c r="EMI64" s="343"/>
      <c r="EMJ64" s="343"/>
      <c r="EMK64" s="343"/>
      <c r="EML64" s="343"/>
      <c r="EMM64" s="343"/>
      <c r="EMN64" s="343"/>
      <c r="EMO64" s="343"/>
      <c r="EMP64" s="343"/>
      <c r="EMQ64" s="343"/>
      <c r="EMR64" s="343"/>
      <c r="EMS64" s="343"/>
      <c r="EMT64" s="343"/>
      <c r="EMU64" s="343"/>
      <c r="EMV64" s="343"/>
      <c r="EMW64" s="343"/>
      <c r="EMX64" s="343"/>
      <c r="EMY64" s="343"/>
      <c r="EMZ64" s="343"/>
      <c r="ENA64" s="343"/>
      <c r="ENB64" s="343"/>
      <c r="ENC64" s="343"/>
      <c r="END64" s="343"/>
      <c r="ENE64" s="343"/>
      <c r="ENF64" s="343"/>
      <c r="ENG64" s="343"/>
      <c r="ENH64" s="343"/>
      <c r="ENI64" s="343"/>
      <c r="ENJ64" s="343"/>
      <c r="ENK64" s="343"/>
      <c r="ENL64" s="343"/>
      <c r="ENM64" s="343"/>
      <c r="ENN64" s="343"/>
      <c r="ENO64" s="343"/>
      <c r="ENP64" s="343"/>
      <c r="ENQ64" s="343"/>
      <c r="ENR64" s="343"/>
      <c r="ENS64" s="343"/>
      <c r="ENT64" s="343"/>
      <c r="ENU64" s="343"/>
      <c r="ENV64" s="343"/>
      <c r="ENW64" s="343"/>
      <c r="ENX64" s="343"/>
      <c r="ENY64" s="343"/>
      <c r="ENZ64" s="343"/>
      <c r="EOA64" s="343"/>
      <c r="EOB64" s="343"/>
      <c r="EOC64" s="343"/>
      <c r="EOD64" s="343"/>
      <c r="EOE64" s="343"/>
      <c r="EOF64" s="343"/>
      <c r="EOG64" s="343"/>
      <c r="EOH64" s="343"/>
      <c r="EOI64" s="343"/>
      <c r="EOJ64" s="343"/>
      <c r="EOK64" s="343"/>
      <c r="EOL64" s="343"/>
      <c r="EOM64" s="343"/>
      <c r="EON64" s="343"/>
      <c r="EOO64" s="343"/>
      <c r="EOP64" s="343"/>
      <c r="EOQ64" s="343"/>
      <c r="EOR64" s="343"/>
      <c r="EOS64" s="343"/>
      <c r="EOT64" s="343"/>
      <c r="EOU64" s="343"/>
      <c r="EOV64" s="343"/>
      <c r="EOW64" s="343"/>
      <c r="EOX64" s="343"/>
      <c r="EOY64" s="343"/>
      <c r="EOZ64" s="343"/>
      <c r="EPA64" s="343"/>
      <c r="EPB64" s="343"/>
      <c r="EPC64" s="343"/>
      <c r="EPD64" s="343"/>
      <c r="EPE64" s="343"/>
      <c r="EPF64" s="343"/>
      <c r="EPG64" s="343"/>
      <c r="EPH64" s="343"/>
      <c r="EPI64" s="343"/>
      <c r="EPJ64" s="343"/>
      <c r="EPK64" s="343"/>
      <c r="EPL64" s="343"/>
      <c r="EPM64" s="343"/>
      <c r="EPN64" s="343"/>
      <c r="EPO64" s="343"/>
      <c r="EPP64" s="343"/>
      <c r="EPQ64" s="343"/>
      <c r="EPR64" s="343"/>
      <c r="EPS64" s="343"/>
      <c r="EPT64" s="343"/>
      <c r="EPU64" s="343"/>
      <c r="EPV64" s="343"/>
      <c r="EPW64" s="343"/>
      <c r="EPX64" s="343"/>
      <c r="EPY64" s="343"/>
      <c r="EPZ64" s="343"/>
      <c r="EQA64" s="343"/>
      <c r="EQB64" s="343"/>
      <c r="EQC64" s="343"/>
      <c r="EQD64" s="343"/>
      <c r="EQE64" s="343"/>
      <c r="EQF64" s="343"/>
      <c r="EQG64" s="343"/>
      <c r="EQH64" s="343"/>
      <c r="EQI64" s="343"/>
      <c r="EQJ64" s="343"/>
      <c r="EQK64" s="343"/>
      <c r="EQL64" s="343"/>
      <c r="EQM64" s="343"/>
      <c r="EQN64" s="343"/>
      <c r="EQO64" s="343"/>
      <c r="EQP64" s="343"/>
      <c r="EQQ64" s="343"/>
      <c r="EQR64" s="343"/>
      <c r="EQS64" s="343"/>
      <c r="EQT64" s="343"/>
      <c r="EQU64" s="343"/>
      <c r="EQV64" s="343"/>
      <c r="EQW64" s="343"/>
      <c r="EQX64" s="343"/>
      <c r="EQY64" s="343"/>
      <c r="EQZ64" s="343"/>
      <c r="ERA64" s="343"/>
      <c r="ERB64" s="343"/>
      <c r="ERC64" s="343"/>
      <c r="ERD64" s="343"/>
      <c r="ERE64" s="343"/>
      <c r="ERF64" s="343"/>
      <c r="ERG64" s="343"/>
      <c r="ERH64" s="343"/>
      <c r="ERI64" s="343"/>
      <c r="ERJ64" s="343"/>
      <c r="ERK64" s="343"/>
      <c r="ERL64" s="343"/>
      <c r="ERM64" s="343"/>
      <c r="ERN64" s="343"/>
      <c r="ERO64" s="343"/>
      <c r="ERP64" s="343"/>
      <c r="ERQ64" s="343"/>
      <c r="ERR64" s="343"/>
      <c r="ERS64" s="343"/>
      <c r="ERT64" s="343"/>
      <c r="ERU64" s="343"/>
      <c r="ERV64" s="343"/>
      <c r="ERW64" s="343"/>
      <c r="ERX64" s="343"/>
      <c r="ERY64" s="343"/>
      <c r="ERZ64" s="343"/>
      <c r="ESA64" s="343"/>
      <c r="ESB64" s="343"/>
      <c r="ESC64" s="343"/>
      <c r="ESD64" s="343"/>
      <c r="ESE64" s="343"/>
      <c r="ESF64" s="343"/>
      <c r="ESG64" s="343"/>
      <c r="ESH64" s="343"/>
      <c r="ESI64" s="343"/>
      <c r="ESJ64" s="343"/>
      <c r="ESK64" s="343"/>
      <c r="ESL64" s="343"/>
      <c r="ESM64" s="343"/>
      <c r="ESN64" s="343"/>
      <c r="ESO64" s="343"/>
      <c r="ESP64" s="343"/>
      <c r="ESQ64" s="343"/>
      <c r="ESR64" s="343"/>
      <c r="ESS64" s="343"/>
      <c r="EST64" s="343"/>
      <c r="ESU64" s="343"/>
      <c r="ESV64" s="343"/>
      <c r="ESW64" s="343"/>
      <c r="ESX64" s="343"/>
      <c r="ESY64" s="343"/>
      <c r="ESZ64" s="343"/>
      <c r="ETA64" s="343"/>
      <c r="ETB64" s="343"/>
      <c r="ETC64" s="343"/>
      <c r="ETD64" s="343"/>
      <c r="ETE64" s="343"/>
      <c r="ETF64" s="343"/>
      <c r="ETG64" s="343"/>
      <c r="ETH64" s="343"/>
      <c r="ETI64" s="343"/>
      <c r="ETJ64" s="343"/>
      <c r="ETK64" s="343"/>
      <c r="ETL64" s="343"/>
      <c r="ETM64" s="343"/>
      <c r="ETN64" s="343"/>
      <c r="ETO64" s="343"/>
      <c r="ETP64" s="343"/>
      <c r="ETQ64" s="343"/>
      <c r="ETR64" s="343"/>
      <c r="ETS64" s="343"/>
      <c r="ETT64" s="343"/>
      <c r="ETU64" s="343"/>
      <c r="ETV64" s="343"/>
      <c r="ETW64" s="343"/>
      <c r="ETX64" s="343"/>
      <c r="ETY64" s="343"/>
      <c r="ETZ64" s="343"/>
      <c r="EUA64" s="343"/>
      <c r="EUB64" s="343"/>
      <c r="EUC64" s="343"/>
      <c r="EUD64" s="343"/>
      <c r="EUE64" s="343"/>
      <c r="EUF64" s="343"/>
      <c r="EUG64" s="343"/>
      <c r="EUH64" s="343"/>
      <c r="EUI64" s="343"/>
      <c r="EUJ64" s="343"/>
      <c r="EUK64" s="343"/>
      <c r="EUL64" s="343"/>
      <c r="EUM64" s="343"/>
      <c r="EUN64" s="343"/>
      <c r="EUO64" s="343"/>
      <c r="EUP64" s="343"/>
      <c r="EUQ64" s="343"/>
      <c r="EUR64" s="343"/>
      <c r="EUS64" s="343"/>
      <c r="EUT64" s="343"/>
      <c r="EUU64" s="343"/>
      <c r="EUV64" s="343"/>
      <c r="EUW64" s="343"/>
      <c r="EUX64" s="343"/>
      <c r="EUY64" s="343"/>
      <c r="EUZ64" s="343"/>
      <c r="EVA64" s="343"/>
      <c r="EVB64" s="343"/>
      <c r="EVC64" s="343"/>
      <c r="EVD64" s="343"/>
      <c r="EVE64" s="343"/>
      <c r="EVF64" s="343"/>
      <c r="EVG64" s="343"/>
      <c r="EVH64" s="343"/>
      <c r="EVI64" s="343"/>
      <c r="EVJ64" s="343"/>
      <c r="EVK64" s="343"/>
      <c r="EVL64" s="343"/>
      <c r="EVM64" s="343"/>
      <c r="EVN64" s="343"/>
      <c r="EVO64" s="343"/>
      <c r="EVP64" s="343"/>
      <c r="EVQ64" s="343"/>
      <c r="EVR64" s="343"/>
      <c r="EVS64" s="343"/>
      <c r="EVT64" s="343"/>
      <c r="EVU64" s="343"/>
      <c r="EVV64" s="343"/>
      <c r="EVW64" s="343"/>
      <c r="EVX64" s="343"/>
      <c r="EVY64" s="343"/>
      <c r="EVZ64" s="343"/>
      <c r="EWA64" s="343"/>
      <c r="EWB64" s="343"/>
      <c r="EWC64" s="343"/>
      <c r="EWD64" s="343"/>
      <c r="EWE64" s="343"/>
      <c r="EWF64" s="343"/>
      <c r="EWG64" s="343"/>
      <c r="EWH64" s="343"/>
      <c r="EWI64" s="343"/>
      <c r="EWJ64" s="343"/>
      <c r="EWK64" s="343"/>
      <c r="EWL64" s="343"/>
      <c r="EWM64" s="343"/>
      <c r="EWN64" s="343"/>
      <c r="EWO64" s="343"/>
      <c r="EWP64" s="343"/>
      <c r="EWQ64" s="343"/>
      <c r="EWR64" s="343"/>
      <c r="EWS64" s="343"/>
      <c r="EWT64" s="343"/>
      <c r="EWU64" s="343"/>
      <c r="EWV64" s="343"/>
      <c r="EWW64" s="343"/>
      <c r="EWX64" s="343"/>
      <c r="EWY64" s="343"/>
      <c r="EWZ64" s="343"/>
      <c r="EXA64" s="343"/>
      <c r="EXB64" s="343"/>
      <c r="EXC64" s="343"/>
      <c r="EXD64" s="343"/>
      <c r="EXE64" s="343"/>
      <c r="EXF64" s="343"/>
      <c r="EXG64" s="343"/>
      <c r="EXH64" s="343"/>
      <c r="EXI64" s="343"/>
      <c r="EXJ64" s="343"/>
      <c r="EXK64" s="343"/>
      <c r="EXL64" s="343"/>
      <c r="EXM64" s="343"/>
      <c r="EXN64" s="343"/>
      <c r="EXO64" s="343"/>
      <c r="EXP64" s="343"/>
      <c r="EXQ64" s="343"/>
      <c r="EXR64" s="343"/>
      <c r="EXS64" s="343"/>
      <c r="EXT64" s="343"/>
      <c r="EXU64" s="343"/>
      <c r="EXV64" s="343"/>
      <c r="EXW64" s="343"/>
      <c r="EXX64" s="343"/>
      <c r="EXY64" s="343"/>
      <c r="EXZ64" s="343"/>
      <c r="EYA64" s="343"/>
      <c r="EYB64" s="343"/>
      <c r="EYC64" s="343"/>
      <c r="EYD64" s="343"/>
      <c r="EYE64" s="343"/>
      <c r="EYF64" s="343"/>
      <c r="EYG64" s="343"/>
      <c r="EYH64" s="343"/>
      <c r="EYI64" s="343"/>
      <c r="EYJ64" s="343"/>
      <c r="EYK64" s="343"/>
      <c r="EYL64" s="343"/>
      <c r="EYM64" s="343"/>
      <c r="EYN64" s="343"/>
      <c r="EYO64" s="343"/>
      <c r="EYP64" s="343"/>
      <c r="EYQ64" s="343"/>
      <c r="EYR64" s="343"/>
      <c r="EYS64" s="343"/>
      <c r="EYT64" s="343"/>
      <c r="EYU64" s="343"/>
      <c r="EYV64" s="343"/>
      <c r="EYW64" s="343"/>
      <c r="EYX64" s="343"/>
      <c r="EYY64" s="343"/>
      <c r="EYZ64" s="343"/>
      <c r="EZA64" s="343"/>
      <c r="EZB64" s="343"/>
      <c r="EZC64" s="343"/>
      <c r="EZD64" s="343"/>
      <c r="EZE64" s="343"/>
      <c r="EZF64" s="343"/>
      <c r="EZG64" s="343"/>
      <c r="EZH64" s="343"/>
      <c r="EZI64" s="343"/>
      <c r="EZJ64" s="343"/>
      <c r="EZK64" s="343"/>
      <c r="EZL64" s="343"/>
      <c r="EZM64" s="343"/>
      <c r="EZN64" s="343"/>
      <c r="EZO64" s="343"/>
      <c r="EZP64" s="343"/>
      <c r="EZQ64" s="343"/>
      <c r="EZR64" s="343"/>
      <c r="EZS64" s="343"/>
      <c r="EZT64" s="343"/>
      <c r="EZU64" s="343"/>
      <c r="EZV64" s="343"/>
      <c r="EZW64" s="343"/>
      <c r="EZX64" s="343"/>
      <c r="EZY64" s="343"/>
      <c r="EZZ64" s="343"/>
      <c r="FAA64" s="343"/>
      <c r="FAB64" s="343"/>
      <c r="FAC64" s="343"/>
      <c r="FAD64" s="343"/>
      <c r="FAE64" s="343"/>
      <c r="FAF64" s="343"/>
      <c r="FAG64" s="343"/>
      <c r="FAH64" s="343"/>
      <c r="FAI64" s="343"/>
      <c r="FAJ64" s="343"/>
      <c r="FAK64" s="343"/>
      <c r="FAL64" s="343"/>
      <c r="FAM64" s="343"/>
      <c r="FAN64" s="343"/>
      <c r="FAO64" s="343"/>
      <c r="FAP64" s="343"/>
      <c r="FAQ64" s="343"/>
      <c r="FAR64" s="343"/>
      <c r="FAS64" s="343"/>
      <c r="FAT64" s="343"/>
      <c r="FAU64" s="343"/>
      <c r="FAV64" s="343"/>
      <c r="FAW64" s="343"/>
      <c r="FAX64" s="343"/>
      <c r="FAY64" s="343"/>
      <c r="FAZ64" s="343"/>
      <c r="FBA64" s="343"/>
      <c r="FBB64" s="343"/>
      <c r="FBC64" s="343"/>
      <c r="FBD64" s="343"/>
      <c r="FBE64" s="343"/>
      <c r="FBF64" s="343"/>
      <c r="FBG64" s="343"/>
      <c r="FBH64" s="343"/>
      <c r="FBI64" s="343"/>
      <c r="FBJ64" s="343"/>
      <c r="FBK64" s="343"/>
      <c r="FBL64" s="343"/>
      <c r="FBM64" s="343"/>
      <c r="FBN64" s="343"/>
      <c r="FBO64" s="343"/>
      <c r="FBP64" s="343"/>
      <c r="FBQ64" s="343"/>
      <c r="FBR64" s="343"/>
      <c r="FBS64" s="343"/>
      <c r="FBT64" s="343"/>
      <c r="FBU64" s="343"/>
      <c r="FBV64" s="343"/>
      <c r="FBW64" s="343"/>
      <c r="FBX64" s="343"/>
      <c r="FBY64" s="343"/>
      <c r="FBZ64" s="343"/>
      <c r="FCA64" s="343"/>
      <c r="FCB64" s="343"/>
      <c r="FCC64" s="343"/>
      <c r="FCD64" s="343"/>
      <c r="FCE64" s="343"/>
      <c r="FCF64" s="343"/>
      <c r="FCG64" s="343"/>
      <c r="FCH64" s="343"/>
      <c r="FCI64" s="343"/>
      <c r="FCJ64" s="343"/>
      <c r="FCK64" s="343"/>
      <c r="FCL64" s="343"/>
      <c r="FCM64" s="343"/>
      <c r="FCN64" s="343"/>
      <c r="FCO64" s="343"/>
      <c r="FCP64" s="343"/>
      <c r="FCQ64" s="343"/>
      <c r="FCR64" s="343"/>
      <c r="FCS64" s="343"/>
      <c r="FCT64" s="343"/>
      <c r="FCU64" s="343"/>
      <c r="FCV64" s="343"/>
      <c r="FCW64" s="343"/>
      <c r="FCX64" s="343"/>
      <c r="FCY64" s="343"/>
      <c r="FCZ64" s="343"/>
      <c r="FDA64" s="343"/>
      <c r="FDB64" s="343"/>
      <c r="FDC64" s="343"/>
      <c r="FDD64" s="343"/>
      <c r="FDE64" s="343"/>
      <c r="FDF64" s="343"/>
      <c r="FDG64" s="343"/>
      <c r="FDH64" s="343"/>
      <c r="FDI64" s="343"/>
      <c r="FDJ64" s="343"/>
      <c r="FDK64" s="343"/>
      <c r="FDL64" s="343"/>
      <c r="FDM64" s="343"/>
      <c r="FDN64" s="343"/>
      <c r="FDO64" s="343"/>
      <c r="FDP64" s="343"/>
      <c r="FDQ64" s="343"/>
      <c r="FDR64" s="343"/>
      <c r="FDS64" s="343"/>
      <c r="FDT64" s="343"/>
      <c r="FDU64" s="343"/>
      <c r="FDV64" s="343"/>
      <c r="FDW64" s="343"/>
      <c r="FDX64" s="343"/>
      <c r="FDY64" s="343"/>
      <c r="FDZ64" s="343"/>
      <c r="FEA64" s="343"/>
      <c r="FEB64" s="343"/>
      <c r="FEC64" s="343"/>
      <c r="FED64" s="343"/>
      <c r="FEE64" s="343"/>
      <c r="FEF64" s="343"/>
      <c r="FEG64" s="343"/>
      <c r="FEH64" s="343"/>
      <c r="FEI64" s="343"/>
      <c r="FEJ64" s="343"/>
      <c r="FEK64" s="343"/>
      <c r="FEL64" s="343"/>
      <c r="FEM64" s="343"/>
      <c r="FEN64" s="343"/>
      <c r="FEO64" s="343"/>
      <c r="FEP64" s="343"/>
      <c r="FEQ64" s="343"/>
      <c r="FER64" s="343"/>
      <c r="FES64" s="343"/>
      <c r="FET64" s="343"/>
      <c r="FEU64" s="343"/>
      <c r="FEV64" s="343"/>
      <c r="FEW64" s="343"/>
      <c r="FEX64" s="343"/>
      <c r="FEY64" s="343"/>
      <c r="FEZ64" s="343"/>
      <c r="FFA64" s="343"/>
      <c r="FFB64" s="343"/>
      <c r="FFC64" s="343"/>
      <c r="FFD64" s="343"/>
      <c r="FFE64" s="343"/>
      <c r="FFF64" s="343"/>
      <c r="FFG64" s="343"/>
      <c r="FFH64" s="343"/>
      <c r="FFI64" s="343"/>
      <c r="FFJ64" s="343"/>
      <c r="FFK64" s="343"/>
      <c r="FFL64" s="343"/>
      <c r="FFM64" s="343"/>
      <c r="FFN64" s="343"/>
      <c r="FFO64" s="343"/>
      <c r="FFP64" s="343"/>
      <c r="FFQ64" s="343"/>
      <c r="FFR64" s="343"/>
      <c r="FFS64" s="343"/>
      <c r="FFT64" s="343"/>
      <c r="FFU64" s="343"/>
      <c r="FFV64" s="343"/>
      <c r="FFW64" s="343"/>
      <c r="FFX64" s="343"/>
      <c r="FFY64" s="343"/>
      <c r="FFZ64" s="343"/>
      <c r="FGA64" s="343"/>
      <c r="FGB64" s="343"/>
      <c r="FGC64" s="343"/>
      <c r="FGD64" s="343"/>
      <c r="FGE64" s="343"/>
      <c r="FGF64" s="343"/>
      <c r="FGG64" s="343"/>
      <c r="FGH64" s="343"/>
      <c r="FGI64" s="343"/>
      <c r="FGJ64" s="343"/>
      <c r="FGK64" s="343"/>
      <c r="FGL64" s="343"/>
      <c r="FGM64" s="343"/>
      <c r="FGN64" s="343"/>
      <c r="FGO64" s="343"/>
      <c r="FGP64" s="343"/>
      <c r="FGQ64" s="343"/>
      <c r="FGR64" s="343"/>
      <c r="FGS64" s="343"/>
      <c r="FGT64" s="343"/>
      <c r="FGU64" s="343"/>
      <c r="FGV64" s="343"/>
      <c r="FGW64" s="343"/>
      <c r="FGX64" s="343"/>
      <c r="FGY64" s="343"/>
      <c r="FGZ64" s="343"/>
      <c r="FHA64" s="343"/>
      <c r="FHB64" s="343"/>
      <c r="FHC64" s="343"/>
      <c r="FHD64" s="343"/>
      <c r="FHE64" s="343"/>
      <c r="FHF64" s="343"/>
      <c r="FHG64" s="343"/>
      <c r="FHH64" s="343"/>
      <c r="FHI64" s="343"/>
      <c r="FHJ64" s="343"/>
      <c r="FHK64" s="343"/>
      <c r="FHL64" s="343"/>
      <c r="FHM64" s="343"/>
      <c r="FHN64" s="343"/>
      <c r="FHO64" s="343"/>
      <c r="FHP64" s="343"/>
      <c r="FHQ64" s="343"/>
      <c r="FHR64" s="343"/>
      <c r="FHS64" s="343"/>
      <c r="FHT64" s="343"/>
      <c r="FHU64" s="343"/>
      <c r="FHV64" s="343"/>
      <c r="FHW64" s="343"/>
      <c r="FHX64" s="343"/>
      <c r="FHY64" s="343"/>
      <c r="FHZ64" s="343"/>
      <c r="FIA64" s="343"/>
      <c r="FIB64" s="343"/>
      <c r="FIC64" s="343"/>
      <c r="FID64" s="343"/>
      <c r="FIE64" s="343"/>
      <c r="FIF64" s="343"/>
      <c r="FIG64" s="343"/>
      <c r="FIH64" s="343"/>
      <c r="FII64" s="343"/>
      <c r="FIJ64" s="343"/>
      <c r="FIK64" s="343"/>
      <c r="FIL64" s="343"/>
      <c r="FIM64" s="343"/>
      <c r="FIN64" s="343"/>
      <c r="FIO64" s="343"/>
      <c r="FIP64" s="343"/>
      <c r="FIQ64" s="343"/>
      <c r="FIR64" s="343"/>
      <c r="FIS64" s="343"/>
      <c r="FIT64" s="343"/>
      <c r="FIU64" s="343"/>
      <c r="FIV64" s="343"/>
      <c r="FIW64" s="343"/>
      <c r="FIX64" s="343"/>
      <c r="FIY64" s="343"/>
      <c r="FIZ64" s="343"/>
      <c r="FJA64" s="343"/>
      <c r="FJB64" s="343"/>
      <c r="FJC64" s="343"/>
      <c r="FJD64" s="343"/>
      <c r="FJE64" s="343"/>
      <c r="FJF64" s="343"/>
      <c r="FJG64" s="343"/>
      <c r="FJH64" s="343"/>
      <c r="FJI64" s="343"/>
      <c r="FJJ64" s="343"/>
      <c r="FJK64" s="343"/>
      <c r="FJL64" s="343"/>
      <c r="FJM64" s="343"/>
      <c r="FJN64" s="343"/>
      <c r="FJO64" s="343"/>
      <c r="FJP64" s="343"/>
      <c r="FJQ64" s="343"/>
      <c r="FJR64" s="343"/>
      <c r="FJS64" s="343"/>
      <c r="FJT64" s="343"/>
      <c r="FJU64" s="343"/>
      <c r="FJV64" s="343"/>
      <c r="FJW64" s="343"/>
      <c r="FJX64" s="343"/>
      <c r="FJY64" s="343"/>
      <c r="FJZ64" s="343"/>
      <c r="FKA64" s="343"/>
      <c r="FKB64" s="343"/>
      <c r="FKC64" s="343"/>
      <c r="FKD64" s="343"/>
      <c r="FKE64" s="343"/>
      <c r="FKF64" s="343"/>
      <c r="FKG64" s="343"/>
      <c r="FKH64" s="343"/>
      <c r="FKI64" s="343"/>
      <c r="FKJ64" s="343"/>
      <c r="FKK64" s="343"/>
      <c r="FKL64" s="343"/>
      <c r="FKM64" s="343"/>
      <c r="FKN64" s="343"/>
      <c r="FKO64" s="343"/>
      <c r="FKP64" s="343"/>
      <c r="FKQ64" s="343"/>
      <c r="FKR64" s="343"/>
      <c r="FKS64" s="343"/>
      <c r="FKT64" s="343"/>
      <c r="FKU64" s="343"/>
      <c r="FKV64" s="343"/>
      <c r="FKW64" s="343"/>
      <c r="FKX64" s="343"/>
      <c r="FKY64" s="343"/>
      <c r="FKZ64" s="343"/>
      <c r="FLA64" s="343"/>
      <c r="FLB64" s="343"/>
      <c r="FLC64" s="343"/>
      <c r="FLD64" s="343"/>
      <c r="FLE64" s="343"/>
      <c r="FLF64" s="343"/>
      <c r="FLG64" s="343"/>
      <c r="FLH64" s="343"/>
      <c r="FLI64" s="343"/>
      <c r="FLJ64" s="343"/>
      <c r="FLK64" s="343"/>
      <c r="FLL64" s="343"/>
      <c r="FLM64" s="343"/>
      <c r="FLN64" s="343"/>
      <c r="FLO64" s="343"/>
      <c r="FLP64" s="343"/>
      <c r="FLQ64" s="343"/>
      <c r="FLR64" s="343"/>
      <c r="FLS64" s="343"/>
      <c r="FLT64" s="343"/>
      <c r="FLU64" s="343"/>
      <c r="FLV64" s="343"/>
      <c r="FLW64" s="343"/>
      <c r="FLX64" s="343"/>
      <c r="FLY64" s="343"/>
      <c r="FLZ64" s="343"/>
      <c r="FMA64" s="343"/>
      <c r="FMB64" s="343"/>
      <c r="FMC64" s="343"/>
      <c r="FMD64" s="343"/>
      <c r="FME64" s="343"/>
      <c r="FMF64" s="343"/>
      <c r="FMG64" s="343"/>
      <c r="FMH64" s="343"/>
      <c r="FMI64" s="343"/>
      <c r="FMJ64" s="343"/>
      <c r="FMK64" s="343"/>
      <c r="FML64" s="343"/>
      <c r="FMM64" s="343"/>
      <c r="FMN64" s="343"/>
      <c r="FMO64" s="343"/>
      <c r="FMP64" s="343"/>
      <c r="FMQ64" s="343"/>
      <c r="FMR64" s="343"/>
      <c r="FMS64" s="343"/>
      <c r="FMT64" s="343"/>
      <c r="FMU64" s="343"/>
      <c r="FMV64" s="343"/>
      <c r="FMW64" s="343"/>
      <c r="FMX64" s="343"/>
      <c r="FMY64" s="343"/>
      <c r="FMZ64" s="343"/>
      <c r="FNA64" s="343"/>
      <c r="FNB64" s="343"/>
      <c r="FNC64" s="343"/>
      <c r="FND64" s="343"/>
      <c r="FNE64" s="343"/>
      <c r="FNF64" s="343"/>
      <c r="FNG64" s="343"/>
      <c r="FNH64" s="343"/>
      <c r="FNI64" s="343"/>
      <c r="FNJ64" s="343"/>
      <c r="FNK64" s="343"/>
      <c r="FNL64" s="343"/>
      <c r="FNM64" s="343"/>
      <c r="FNN64" s="343"/>
      <c r="FNO64" s="343"/>
      <c r="FNP64" s="343"/>
      <c r="FNQ64" s="343"/>
      <c r="FNR64" s="343"/>
      <c r="FNS64" s="343"/>
      <c r="FNT64" s="343"/>
      <c r="FNU64" s="343"/>
      <c r="FNV64" s="343"/>
      <c r="FNW64" s="343"/>
      <c r="FNX64" s="343"/>
      <c r="FNY64" s="343"/>
      <c r="FNZ64" s="343"/>
      <c r="FOA64" s="343"/>
      <c r="FOB64" s="343"/>
      <c r="FOC64" s="343"/>
      <c r="FOD64" s="343"/>
      <c r="FOE64" s="343"/>
      <c r="FOF64" s="343"/>
      <c r="FOG64" s="343"/>
      <c r="FOH64" s="343"/>
      <c r="FOI64" s="343"/>
      <c r="FOJ64" s="343"/>
      <c r="FOK64" s="343"/>
      <c r="FOL64" s="343"/>
      <c r="FOM64" s="343"/>
      <c r="FON64" s="343"/>
      <c r="FOO64" s="343"/>
      <c r="FOP64" s="343"/>
      <c r="FOQ64" s="343"/>
      <c r="FOR64" s="343"/>
      <c r="FOS64" s="343"/>
      <c r="FOT64" s="343"/>
      <c r="FOU64" s="343"/>
      <c r="FOV64" s="343"/>
      <c r="FOW64" s="343"/>
      <c r="FOX64" s="343"/>
      <c r="FOY64" s="343"/>
      <c r="FOZ64" s="343"/>
      <c r="FPA64" s="343"/>
      <c r="FPB64" s="343"/>
      <c r="FPC64" s="343"/>
      <c r="FPD64" s="343"/>
      <c r="FPE64" s="343"/>
      <c r="FPF64" s="343"/>
      <c r="FPG64" s="343"/>
      <c r="FPH64" s="343"/>
      <c r="FPI64" s="343"/>
      <c r="FPJ64" s="343"/>
      <c r="FPK64" s="343"/>
      <c r="FPL64" s="343"/>
      <c r="FPM64" s="343"/>
      <c r="FPN64" s="343"/>
      <c r="FPO64" s="343"/>
      <c r="FPP64" s="343"/>
      <c r="FPQ64" s="343"/>
      <c r="FPR64" s="343"/>
      <c r="FPS64" s="343"/>
      <c r="FPT64" s="343"/>
      <c r="FPU64" s="343"/>
      <c r="FPV64" s="343"/>
      <c r="FPW64" s="343"/>
      <c r="FPX64" s="343"/>
      <c r="FPY64" s="343"/>
      <c r="FPZ64" s="343"/>
      <c r="FQA64" s="343"/>
      <c r="FQB64" s="343"/>
      <c r="FQC64" s="343"/>
      <c r="FQD64" s="343"/>
      <c r="FQE64" s="343"/>
      <c r="FQF64" s="343"/>
      <c r="FQG64" s="343"/>
      <c r="FQH64" s="343"/>
      <c r="FQI64" s="343"/>
      <c r="FQJ64" s="343"/>
      <c r="FQK64" s="343"/>
      <c r="FQL64" s="343"/>
      <c r="FQM64" s="343"/>
      <c r="FQN64" s="343"/>
      <c r="FQO64" s="343"/>
      <c r="FQP64" s="343"/>
      <c r="FQQ64" s="343"/>
      <c r="FQR64" s="343"/>
      <c r="FQS64" s="343"/>
      <c r="FQT64" s="343"/>
      <c r="FQU64" s="343"/>
      <c r="FQV64" s="343"/>
      <c r="FQW64" s="343"/>
      <c r="FQX64" s="343"/>
      <c r="FQY64" s="343"/>
      <c r="FQZ64" s="343"/>
      <c r="FRA64" s="343"/>
      <c r="FRB64" s="343"/>
      <c r="FRC64" s="343"/>
      <c r="FRD64" s="343"/>
      <c r="FRE64" s="343"/>
      <c r="FRF64" s="343"/>
      <c r="FRG64" s="343"/>
      <c r="FRH64" s="343"/>
      <c r="FRI64" s="343"/>
      <c r="FRJ64" s="343"/>
      <c r="FRK64" s="343"/>
      <c r="FRL64" s="343"/>
      <c r="FRM64" s="343"/>
      <c r="FRN64" s="343"/>
      <c r="FRO64" s="343"/>
      <c r="FRP64" s="343"/>
      <c r="FRQ64" s="343"/>
      <c r="FRR64" s="343"/>
      <c r="FRS64" s="343"/>
      <c r="FRT64" s="343"/>
      <c r="FRU64" s="343"/>
      <c r="FRV64" s="343"/>
      <c r="FRW64" s="343"/>
      <c r="FRX64" s="343"/>
      <c r="FRY64" s="343"/>
      <c r="FRZ64" s="343"/>
      <c r="FSA64" s="343"/>
      <c r="FSB64" s="343"/>
      <c r="FSC64" s="343"/>
      <c r="FSD64" s="343"/>
      <c r="FSE64" s="343"/>
      <c r="FSF64" s="343"/>
      <c r="FSG64" s="343"/>
      <c r="FSH64" s="343"/>
      <c r="FSI64" s="343"/>
      <c r="FSJ64" s="343"/>
      <c r="FSK64" s="343"/>
      <c r="FSL64" s="343"/>
      <c r="FSM64" s="343"/>
      <c r="FSN64" s="343"/>
      <c r="FSO64" s="343"/>
      <c r="FSP64" s="343"/>
      <c r="FSQ64" s="343"/>
      <c r="FSR64" s="343"/>
      <c r="FSS64" s="343"/>
      <c r="FST64" s="343"/>
      <c r="FSU64" s="343"/>
      <c r="FSV64" s="343"/>
      <c r="FSW64" s="343"/>
      <c r="FSX64" s="343"/>
      <c r="FSY64" s="343"/>
      <c r="FSZ64" s="343"/>
      <c r="FTA64" s="343"/>
      <c r="FTB64" s="343"/>
      <c r="FTC64" s="343"/>
      <c r="FTD64" s="343"/>
      <c r="FTE64" s="343"/>
      <c r="FTF64" s="343"/>
      <c r="FTG64" s="343"/>
      <c r="FTH64" s="343"/>
      <c r="FTI64" s="343"/>
      <c r="FTJ64" s="343"/>
      <c r="FTK64" s="343"/>
      <c r="FTL64" s="343"/>
      <c r="FTM64" s="343"/>
      <c r="FTN64" s="343"/>
      <c r="FTO64" s="343"/>
      <c r="FTP64" s="343"/>
      <c r="FTQ64" s="343"/>
      <c r="FTR64" s="343"/>
      <c r="FTS64" s="343"/>
      <c r="FTT64" s="343"/>
      <c r="FTU64" s="343"/>
      <c r="FTV64" s="343"/>
      <c r="FTW64" s="343"/>
      <c r="FTX64" s="343"/>
      <c r="FTY64" s="343"/>
      <c r="FTZ64" s="343"/>
      <c r="FUA64" s="343"/>
      <c r="FUB64" s="343"/>
      <c r="FUC64" s="343"/>
      <c r="FUD64" s="343"/>
      <c r="FUE64" s="343"/>
      <c r="FUF64" s="343"/>
      <c r="FUG64" s="343"/>
      <c r="FUH64" s="343"/>
      <c r="FUI64" s="343"/>
      <c r="FUJ64" s="343"/>
      <c r="FUK64" s="343"/>
      <c r="FUL64" s="343"/>
      <c r="FUM64" s="343"/>
      <c r="FUN64" s="343"/>
      <c r="FUO64" s="343"/>
      <c r="FUP64" s="343"/>
      <c r="FUQ64" s="343"/>
      <c r="FUR64" s="343"/>
      <c r="FUS64" s="343"/>
      <c r="FUT64" s="343"/>
      <c r="FUU64" s="343"/>
      <c r="FUV64" s="343"/>
      <c r="FUW64" s="343"/>
      <c r="FUX64" s="343"/>
      <c r="FUY64" s="343"/>
      <c r="FUZ64" s="343"/>
      <c r="FVA64" s="343"/>
      <c r="FVB64" s="343"/>
      <c r="FVC64" s="343"/>
      <c r="FVD64" s="343"/>
      <c r="FVE64" s="343"/>
      <c r="FVF64" s="343"/>
      <c r="FVG64" s="343"/>
      <c r="FVH64" s="343"/>
      <c r="FVI64" s="343"/>
      <c r="FVJ64" s="343"/>
      <c r="FVK64" s="343"/>
      <c r="FVL64" s="343"/>
      <c r="FVM64" s="343"/>
      <c r="FVN64" s="343"/>
      <c r="FVO64" s="343"/>
      <c r="FVP64" s="343"/>
      <c r="FVQ64" s="343"/>
      <c r="FVR64" s="343"/>
      <c r="FVS64" s="343"/>
      <c r="FVT64" s="343"/>
      <c r="FVU64" s="343"/>
      <c r="FVV64" s="343"/>
      <c r="FVW64" s="343"/>
      <c r="FVX64" s="343"/>
      <c r="FVY64" s="343"/>
      <c r="FVZ64" s="343"/>
      <c r="FWA64" s="343"/>
      <c r="FWB64" s="343"/>
      <c r="FWC64" s="343"/>
      <c r="FWD64" s="343"/>
      <c r="FWE64" s="343"/>
      <c r="FWF64" s="343"/>
      <c r="FWG64" s="343"/>
      <c r="FWH64" s="343"/>
      <c r="FWI64" s="343"/>
      <c r="FWJ64" s="343"/>
      <c r="FWK64" s="343"/>
      <c r="FWL64" s="343"/>
      <c r="FWM64" s="343"/>
      <c r="FWN64" s="343"/>
      <c r="FWO64" s="343"/>
      <c r="FWP64" s="343"/>
      <c r="FWQ64" s="343"/>
      <c r="FWR64" s="343"/>
      <c r="FWS64" s="343"/>
      <c r="FWT64" s="343"/>
      <c r="FWU64" s="343"/>
      <c r="FWV64" s="343"/>
      <c r="FWW64" s="343"/>
      <c r="FWX64" s="343"/>
      <c r="FWY64" s="343"/>
      <c r="FWZ64" s="343"/>
      <c r="FXA64" s="343"/>
      <c r="FXB64" s="343"/>
      <c r="FXC64" s="343"/>
      <c r="FXD64" s="343"/>
      <c r="FXE64" s="343"/>
      <c r="FXF64" s="343"/>
      <c r="FXG64" s="343"/>
      <c r="FXH64" s="343"/>
      <c r="FXI64" s="343"/>
      <c r="FXJ64" s="343"/>
      <c r="FXK64" s="343"/>
      <c r="FXL64" s="343"/>
      <c r="FXM64" s="343"/>
      <c r="FXN64" s="343"/>
      <c r="FXO64" s="343"/>
      <c r="FXP64" s="343"/>
      <c r="FXQ64" s="343"/>
      <c r="FXR64" s="343"/>
      <c r="FXS64" s="343"/>
      <c r="FXT64" s="343"/>
      <c r="FXU64" s="343"/>
      <c r="FXV64" s="343"/>
      <c r="FXW64" s="343"/>
      <c r="FXX64" s="343"/>
      <c r="FXY64" s="343"/>
      <c r="FXZ64" s="343"/>
      <c r="FYA64" s="343"/>
      <c r="FYB64" s="343"/>
      <c r="FYC64" s="343"/>
      <c r="FYD64" s="343"/>
      <c r="FYE64" s="343"/>
      <c r="FYF64" s="343"/>
      <c r="FYG64" s="343"/>
      <c r="FYH64" s="343"/>
      <c r="FYI64" s="343"/>
      <c r="FYJ64" s="343"/>
      <c r="FYK64" s="343"/>
      <c r="FYL64" s="343"/>
      <c r="FYM64" s="343"/>
      <c r="FYN64" s="343"/>
      <c r="FYO64" s="343"/>
      <c r="FYP64" s="343"/>
      <c r="FYQ64" s="343"/>
      <c r="FYR64" s="343"/>
      <c r="FYS64" s="343"/>
      <c r="FYT64" s="343"/>
      <c r="FYU64" s="343"/>
      <c r="FYV64" s="343"/>
      <c r="FYW64" s="343"/>
      <c r="FYX64" s="343"/>
      <c r="FYY64" s="343"/>
      <c r="FYZ64" s="343"/>
      <c r="FZA64" s="343"/>
      <c r="FZB64" s="343"/>
      <c r="FZC64" s="343"/>
      <c r="FZD64" s="343"/>
      <c r="FZE64" s="343"/>
      <c r="FZF64" s="343"/>
      <c r="FZG64" s="343"/>
      <c r="FZH64" s="343"/>
      <c r="FZI64" s="343"/>
      <c r="FZJ64" s="343"/>
      <c r="FZK64" s="343"/>
      <c r="FZL64" s="343"/>
      <c r="FZM64" s="343"/>
      <c r="FZN64" s="343"/>
      <c r="FZO64" s="343"/>
      <c r="FZP64" s="343"/>
      <c r="FZQ64" s="343"/>
      <c r="FZR64" s="343"/>
      <c r="FZS64" s="343"/>
      <c r="FZT64" s="343"/>
      <c r="FZU64" s="343"/>
      <c r="FZV64" s="343"/>
      <c r="FZW64" s="343"/>
      <c r="FZX64" s="343"/>
      <c r="FZY64" s="343"/>
      <c r="FZZ64" s="343"/>
      <c r="GAA64" s="343"/>
      <c r="GAB64" s="343"/>
      <c r="GAC64" s="343"/>
      <c r="GAD64" s="343"/>
      <c r="GAE64" s="343"/>
      <c r="GAF64" s="343"/>
      <c r="GAG64" s="343"/>
      <c r="GAH64" s="343"/>
      <c r="GAI64" s="343"/>
      <c r="GAJ64" s="343"/>
      <c r="GAK64" s="343"/>
      <c r="GAL64" s="343"/>
      <c r="GAM64" s="343"/>
      <c r="GAN64" s="343"/>
      <c r="GAO64" s="343"/>
      <c r="GAP64" s="343"/>
      <c r="GAQ64" s="343"/>
      <c r="GAR64" s="343"/>
      <c r="GAS64" s="343"/>
      <c r="GAT64" s="343"/>
      <c r="GAU64" s="343"/>
      <c r="GAV64" s="343"/>
      <c r="GAW64" s="343"/>
      <c r="GAX64" s="343"/>
      <c r="GAY64" s="343"/>
      <c r="GAZ64" s="343"/>
      <c r="GBA64" s="343"/>
      <c r="GBB64" s="343"/>
      <c r="GBC64" s="343"/>
      <c r="GBD64" s="343"/>
      <c r="GBE64" s="343"/>
      <c r="GBF64" s="343"/>
      <c r="GBG64" s="343"/>
      <c r="GBH64" s="343"/>
      <c r="GBI64" s="343"/>
      <c r="GBJ64" s="343"/>
      <c r="GBK64" s="343"/>
      <c r="GBL64" s="343"/>
      <c r="GBM64" s="343"/>
      <c r="GBN64" s="343"/>
      <c r="GBO64" s="343"/>
      <c r="GBP64" s="343"/>
      <c r="GBQ64" s="343"/>
      <c r="GBR64" s="343"/>
      <c r="GBS64" s="343"/>
      <c r="GBT64" s="343"/>
      <c r="GBU64" s="343"/>
      <c r="GBV64" s="343"/>
      <c r="GBW64" s="343"/>
      <c r="GBX64" s="343"/>
      <c r="GBY64" s="343"/>
      <c r="GBZ64" s="343"/>
      <c r="GCA64" s="343"/>
      <c r="GCB64" s="343"/>
      <c r="GCC64" s="343"/>
      <c r="GCD64" s="343"/>
      <c r="GCE64" s="343"/>
      <c r="GCF64" s="343"/>
      <c r="GCG64" s="343"/>
      <c r="GCH64" s="343"/>
      <c r="GCI64" s="343"/>
      <c r="GCJ64" s="343"/>
      <c r="GCK64" s="343"/>
      <c r="GCL64" s="343"/>
      <c r="GCM64" s="343"/>
      <c r="GCN64" s="343"/>
      <c r="GCO64" s="343"/>
      <c r="GCP64" s="343"/>
      <c r="GCQ64" s="343"/>
      <c r="GCR64" s="343"/>
      <c r="GCS64" s="343"/>
      <c r="GCT64" s="343"/>
      <c r="GCU64" s="343"/>
      <c r="GCV64" s="343"/>
      <c r="GCW64" s="343"/>
      <c r="GCX64" s="343"/>
      <c r="GCY64" s="343"/>
      <c r="GCZ64" s="343"/>
      <c r="GDA64" s="343"/>
      <c r="GDB64" s="343"/>
      <c r="GDC64" s="343"/>
      <c r="GDD64" s="343"/>
      <c r="GDE64" s="343"/>
      <c r="GDF64" s="343"/>
      <c r="GDG64" s="343"/>
      <c r="GDH64" s="343"/>
      <c r="GDI64" s="343"/>
      <c r="GDJ64" s="343"/>
      <c r="GDK64" s="343"/>
      <c r="GDL64" s="343"/>
      <c r="GDM64" s="343"/>
      <c r="GDN64" s="343"/>
      <c r="GDO64" s="343"/>
      <c r="GDP64" s="343"/>
      <c r="GDQ64" s="343"/>
      <c r="GDR64" s="343"/>
      <c r="GDS64" s="343"/>
      <c r="GDT64" s="343"/>
      <c r="GDU64" s="343"/>
      <c r="GDV64" s="343"/>
      <c r="GDW64" s="343"/>
      <c r="GDX64" s="343"/>
      <c r="GDY64" s="343"/>
      <c r="GDZ64" s="343"/>
      <c r="GEA64" s="343"/>
      <c r="GEB64" s="343"/>
      <c r="GEC64" s="343"/>
      <c r="GED64" s="343"/>
      <c r="GEE64" s="343"/>
      <c r="GEF64" s="343"/>
      <c r="GEG64" s="343"/>
      <c r="GEH64" s="343"/>
      <c r="GEI64" s="343"/>
      <c r="GEJ64" s="343"/>
      <c r="GEK64" s="343"/>
      <c r="GEL64" s="343"/>
      <c r="GEM64" s="343"/>
      <c r="GEN64" s="343"/>
      <c r="GEO64" s="343"/>
      <c r="GEP64" s="343"/>
      <c r="GEQ64" s="343"/>
      <c r="GER64" s="343"/>
      <c r="GES64" s="343"/>
      <c r="GET64" s="343"/>
      <c r="GEU64" s="343"/>
      <c r="GEV64" s="343"/>
      <c r="GEW64" s="343"/>
      <c r="GEX64" s="343"/>
      <c r="GEY64" s="343"/>
      <c r="GEZ64" s="343"/>
      <c r="GFA64" s="343"/>
      <c r="GFB64" s="343"/>
      <c r="GFC64" s="343"/>
      <c r="GFD64" s="343"/>
      <c r="GFE64" s="343"/>
      <c r="GFF64" s="343"/>
      <c r="GFG64" s="343"/>
      <c r="GFH64" s="343"/>
      <c r="GFI64" s="343"/>
      <c r="GFJ64" s="343"/>
      <c r="GFK64" s="343"/>
      <c r="GFL64" s="343"/>
      <c r="GFM64" s="343"/>
      <c r="GFN64" s="343"/>
      <c r="GFO64" s="343"/>
      <c r="GFP64" s="343"/>
      <c r="GFQ64" s="343"/>
      <c r="GFR64" s="343"/>
      <c r="GFS64" s="343"/>
      <c r="GFT64" s="343"/>
      <c r="GFU64" s="343"/>
      <c r="GFV64" s="343"/>
      <c r="GFW64" s="343"/>
      <c r="GFX64" s="343"/>
      <c r="GFY64" s="343"/>
      <c r="GFZ64" s="343"/>
      <c r="GGA64" s="343"/>
      <c r="GGB64" s="343"/>
      <c r="GGC64" s="343"/>
      <c r="GGD64" s="343"/>
      <c r="GGE64" s="343"/>
      <c r="GGF64" s="343"/>
      <c r="GGG64" s="343"/>
      <c r="GGH64" s="343"/>
      <c r="GGI64" s="343"/>
      <c r="GGJ64" s="343"/>
      <c r="GGK64" s="343"/>
      <c r="GGL64" s="343"/>
      <c r="GGM64" s="343"/>
      <c r="GGN64" s="343"/>
      <c r="GGO64" s="343"/>
      <c r="GGP64" s="343"/>
      <c r="GGQ64" s="343"/>
      <c r="GGR64" s="343"/>
      <c r="GGS64" s="343"/>
      <c r="GGT64" s="343"/>
      <c r="GGU64" s="343"/>
      <c r="GGV64" s="343"/>
      <c r="GGW64" s="343"/>
      <c r="GGX64" s="343"/>
      <c r="GGY64" s="343"/>
      <c r="GGZ64" s="343"/>
      <c r="GHA64" s="343"/>
      <c r="GHB64" s="343"/>
      <c r="GHC64" s="343"/>
      <c r="GHD64" s="343"/>
      <c r="GHE64" s="343"/>
      <c r="GHF64" s="343"/>
      <c r="GHG64" s="343"/>
      <c r="GHH64" s="343"/>
      <c r="GHI64" s="343"/>
      <c r="GHJ64" s="343"/>
      <c r="GHK64" s="343"/>
      <c r="GHL64" s="343"/>
      <c r="GHM64" s="343"/>
      <c r="GHN64" s="343"/>
      <c r="GHO64" s="343"/>
      <c r="GHP64" s="343"/>
      <c r="GHQ64" s="343"/>
      <c r="GHR64" s="343"/>
      <c r="GHS64" s="343"/>
      <c r="GHT64" s="343"/>
      <c r="GHU64" s="343"/>
      <c r="GHV64" s="343"/>
      <c r="GHW64" s="343"/>
      <c r="GHX64" s="343"/>
      <c r="GHY64" s="343"/>
      <c r="GHZ64" s="343"/>
      <c r="GIA64" s="343"/>
      <c r="GIB64" s="343"/>
      <c r="GIC64" s="343"/>
      <c r="GID64" s="343"/>
      <c r="GIE64" s="343"/>
      <c r="GIF64" s="343"/>
      <c r="GIG64" s="343"/>
      <c r="GIH64" s="343"/>
      <c r="GII64" s="343"/>
      <c r="GIJ64" s="343"/>
      <c r="GIK64" s="343"/>
      <c r="GIL64" s="343"/>
      <c r="GIM64" s="343"/>
      <c r="GIN64" s="343"/>
      <c r="GIO64" s="343"/>
      <c r="GIP64" s="343"/>
      <c r="GIQ64" s="343"/>
      <c r="GIR64" s="343"/>
      <c r="GIS64" s="343"/>
      <c r="GIT64" s="343"/>
      <c r="GIU64" s="343"/>
      <c r="GIV64" s="343"/>
      <c r="GIW64" s="343"/>
      <c r="GIX64" s="343"/>
      <c r="GIY64" s="343"/>
      <c r="GIZ64" s="343"/>
      <c r="GJA64" s="343"/>
      <c r="GJB64" s="343"/>
      <c r="GJC64" s="343"/>
      <c r="GJD64" s="343"/>
      <c r="GJE64" s="343"/>
      <c r="GJF64" s="343"/>
      <c r="GJG64" s="343"/>
      <c r="GJH64" s="343"/>
      <c r="GJI64" s="343"/>
      <c r="GJJ64" s="343"/>
      <c r="GJK64" s="343"/>
      <c r="GJL64" s="343"/>
      <c r="GJM64" s="343"/>
      <c r="GJN64" s="343"/>
      <c r="GJO64" s="343"/>
      <c r="GJP64" s="343"/>
      <c r="GJQ64" s="343"/>
      <c r="GJR64" s="343"/>
      <c r="GJS64" s="343"/>
      <c r="GJT64" s="343"/>
      <c r="GJU64" s="343"/>
      <c r="GJV64" s="343"/>
      <c r="GJW64" s="343"/>
      <c r="GJX64" s="343"/>
      <c r="GJY64" s="343"/>
      <c r="GJZ64" s="343"/>
      <c r="GKA64" s="343"/>
      <c r="GKB64" s="343"/>
      <c r="GKC64" s="343"/>
      <c r="GKD64" s="343"/>
      <c r="GKE64" s="343"/>
      <c r="GKF64" s="343"/>
      <c r="GKG64" s="343"/>
      <c r="GKH64" s="343"/>
      <c r="GKI64" s="343"/>
      <c r="GKJ64" s="343"/>
      <c r="GKK64" s="343"/>
      <c r="GKL64" s="343"/>
      <c r="GKM64" s="343"/>
      <c r="GKN64" s="343"/>
      <c r="GKO64" s="343"/>
      <c r="GKP64" s="343"/>
      <c r="GKQ64" s="343"/>
      <c r="GKR64" s="343"/>
      <c r="GKS64" s="343"/>
      <c r="GKT64" s="343"/>
      <c r="GKU64" s="343"/>
      <c r="GKV64" s="343"/>
      <c r="GKW64" s="343"/>
      <c r="GKX64" s="343"/>
      <c r="GKY64" s="343"/>
      <c r="GKZ64" s="343"/>
      <c r="GLA64" s="343"/>
      <c r="GLB64" s="343"/>
      <c r="GLC64" s="343"/>
      <c r="GLD64" s="343"/>
      <c r="GLE64" s="343"/>
      <c r="GLF64" s="343"/>
      <c r="GLG64" s="343"/>
      <c r="GLH64" s="343"/>
      <c r="GLI64" s="343"/>
      <c r="GLJ64" s="343"/>
      <c r="GLK64" s="343"/>
      <c r="GLL64" s="343"/>
      <c r="GLM64" s="343"/>
      <c r="GLN64" s="343"/>
      <c r="GLO64" s="343"/>
      <c r="GLP64" s="343"/>
      <c r="GLQ64" s="343"/>
      <c r="GLR64" s="343"/>
      <c r="GLS64" s="343"/>
      <c r="GLT64" s="343"/>
      <c r="GLU64" s="343"/>
      <c r="GLV64" s="343"/>
      <c r="GLW64" s="343"/>
      <c r="GLX64" s="343"/>
      <c r="GLY64" s="343"/>
      <c r="GLZ64" s="343"/>
      <c r="GMA64" s="343"/>
      <c r="GMB64" s="343"/>
      <c r="GMC64" s="343"/>
      <c r="GMD64" s="343"/>
      <c r="GME64" s="343"/>
      <c r="GMF64" s="343"/>
      <c r="GMG64" s="343"/>
      <c r="GMH64" s="343"/>
      <c r="GMI64" s="343"/>
      <c r="GMJ64" s="343"/>
      <c r="GMK64" s="343"/>
      <c r="GML64" s="343"/>
      <c r="GMM64" s="343"/>
      <c r="GMN64" s="343"/>
      <c r="GMO64" s="343"/>
      <c r="GMP64" s="343"/>
      <c r="GMQ64" s="343"/>
      <c r="GMR64" s="343"/>
      <c r="GMS64" s="343"/>
      <c r="GMT64" s="343"/>
      <c r="GMU64" s="343"/>
      <c r="GMV64" s="343"/>
      <c r="GMW64" s="343"/>
      <c r="GMX64" s="343"/>
      <c r="GMY64" s="343"/>
      <c r="GMZ64" s="343"/>
      <c r="GNA64" s="343"/>
      <c r="GNB64" s="343"/>
      <c r="GNC64" s="343"/>
      <c r="GND64" s="343"/>
      <c r="GNE64" s="343"/>
      <c r="GNF64" s="343"/>
      <c r="GNG64" s="343"/>
      <c r="GNH64" s="343"/>
      <c r="GNI64" s="343"/>
      <c r="GNJ64" s="343"/>
      <c r="GNK64" s="343"/>
      <c r="GNL64" s="343"/>
      <c r="GNM64" s="343"/>
      <c r="GNN64" s="343"/>
      <c r="GNO64" s="343"/>
      <c r="GNP64" s="343"/>
      <c r="GNQ64" s="343"/>
      <c r="GNR64" s="343"/>
      <c r="GNS64" s="343"/>
      <c r="GNT64" s="343"/>
      <c r="GNU64" s="343"/>
      <c r="GNV64" s="343"/>
      <c r="GNW64" s="343"/>
      <c r="GNX64" s="343"/>
      <c r="GNY64" s="343"/>
      <c r="GNZ64" s="343"/>
      <c r="GOA64" s="343"/>
      <c r="GOB64" s="343"/>
      <c r="GOC64" s="343"/>
      <c r="GOD64" s="343"/>
      <c r="GOE64" s="343"/>
      <c r="GOF64" s="343"/>
      <c r="GOG64" s="343"/>
      <c r="GOH64" s="343"/>
      <c r="GOI64" s="343"/>
      <c r="GOJ64" s="343"/>
      <c r="GOK64" s="343"/>
      <c r="GOL64" s="343"/>
      <c r="GOM64" s="343"/>
      <c r="GON64" s="343"/>
      <c r="GOO64" s="343"/>
      <c r="GOP64" s="343"/>
      <c r="GOQ64" s="343"/>
      <c r="GOR64" s="343"/>
      <c r="GOS64" s="343"/>
      <c r="GOT64" s="343"/>
      <c r="GOU64" s="343"/>
      <c r="GOV64" s="343"/>
      <c r="GOW64" s="343"/>
      <c r="GOX64" s="343"/>
      <c r="GOY64" s="343"/>
      <c r="GOZ64" s="343"/>
      <c r="GPA64" s="343"/>
      <c r="GPB64" s="343"/>
      <c r="GPC64" s="343"/>
      <c r="GPD64" s="343"/>
      <c r="GPE64" s="343"/>
      <c r="GPF64" s="343"/>
      <c r="GPG64" s="343"/>
      <c r="GPH64" s="343"/>
      <c r="GPI64" s="343"/>
      <c r="GPJ64" s="343"/>
      <c r="GPK64" s="343"/>
      <c r="GPL64" s="343"/>
      <c r="GPM64" s="343"/>
      <c r="GPN64" s="343"/>
      <c r="GPO64" s="343"/>
      <c r="GPP64" s="343"/>
      <c r="GPQ64" s="343"/>
      <c r="GPR64" s="343"/>
      <c r="GPS64" s="343"/>
      <c r="GPT64" s="343"/>
      <c r="GPU64" s="343"/>
      <c r="GPV64" s="343"/>
      <c r="GPW64" s="343"/>
      <c r="GPX64" s="343"/>
      <c r="GPY64" s="343"/>
      <c r="GPZ64" s="343"/>
      <c r="GQA64" s="343"/>
      <c r="GQB64" s="343"/>
      <c r="GQC64" s="343"/>
      <c r="GQD64" s="343"/>
      <c r="GQE64" s="343"/>
      <c r="GQF64" s="343"/>
      <c r="GQG64" s="343"/>
      <c r="GQH64" s="343"/>
      <c r="GQI64" s="343"/>
      <c r="GQJ64" s="343"/>
      <c r="GQK64" s="343"/>
      <c r="GQL64" s="343"/>
      <c r="GQM64" s="343"/>
      <c r="GQN64" s="343"/>
      <c r="GQO64" s="343"/>
      <c r="GQP64" s="343"/>
      <c r="GQQ64" s="343"/>
      <c r="GQR64" s="343"/>
      <c r="GQS64" s="343"/>
      <c r="GQT64" s="343"/>
      <c r="GQU64" s="343"/>
      <c r="GQV64" s="343"/>
      <c r="GQW64" s="343"/>
      <c r="GQX64" s="343"/>
      <c r="GQY64" s="343"/>
      <c r="GQZ64" s="343"/>
      <c r="GRA64" s="343"/>
      <c r="GRB64" s="343"/>
      <c r="GRC64" s="343"/>
      <c r="GRD64" s="343"/>
      <c r="GRE64" s="343"/>
      <c r="GRF64" s="343"/>
      <c r="GRG64" s="343"/>
      <c r="GRH64" s="343"/>
      <c r="GRI64" s="343"/>
      <c r="GRJ64" s="343"/>
      <c r="GRK64" s="343"/>
      <c r="GRL64" s="343"/>
      <c r="GRM64" s="343"/>
      <c r="GRN64" s="343"/>
      <c r="GRO64" s="343"/>
      <c r="GRP64" s="343"/>
      <c r="GRQ64" s="343"/>
      <c r="GRR64" s="343"/>
      <c r="GRS64" s="343"/>
      <c r="GRT64" s="343"/>
      <c r="GRU64" s="343"/>
      <c r="GRV64" s="343"/>
      <c r="GRW64" s="343"/>
      <c r="GRX64" s="343"/>
      <c r="GRY64" s="343"/>
      <c r="GRZ64" s="343"/>
      <c r="GSA64" s="343"/>
      <c r="GSB64" s="343"/>
      <c r="GSC64" s="343"/>
      <c r="GSD64" s="343"/>
      <c r="GSE64" s="343"/>
      <c r="GSF64" s="343"/>
      <c r="GSG64" s="343"/>
      <c r="GSH64" s="343"/>
      <c r="GSI64" s="343"/>
      <c r="GSJ64" s="343"/>
      <c r="GSK64" s="343"/>
      <c r="GSL64" s="343"/>
      <c r="GSM64" s="343"/>
      <c r="GSN64" s="343"/>
      <c r="GSO64" s="343"/>
      <c r="GSP64" s="343"/>
      <c r="GSQ64" s="343"/>
      <c r="GSR64" s="343"/>
      <c r="GSS64" s="343"/>
      <c r="GST64" s="343"/>
      <c r="GSU64" s="343"/>
      <c r="GSV64" s="343"/>
      <c r="GSW64" s="343"/>
      <c r="GSX64" s="343"/>
      <c r="GSY64" s="343"/>
      <c r="GSZ64" s="343"/>
      <c r="GTA64" s="343"/>
      <c r="GTB64" s="343"/>
      <c r="GTC64" s="343"/>
      <c r="GTD64" s="343"/>
      <c r="GTE64" s="343"/>
      <c r="GTF64" s="343"/>
      <c r="GTG64" s="343"/>
      <c r="GTH64" s="343"/>
      <c r="GTI64" s="343"/>
      <c r="GTJ64" s="343"/>
      <c r="GTK64" s="343"/>
      <c r="GTL64" s="343"/>
      <c r="GTM64" s="343"/>
      <c r="GTN64" s="343"/>
      <c r="GTO64" s="343"/>
      <c r="GTP64" s="343"/>
      <c r="GTQ64" s="343"/>
      <c r="GTR64" s="343"/>
      <c r="GTS64" s="343"/>
      <c r="GTT64" s="343"/>
      <c r="GTU64" s="343"/>
      <c r="GTV64" s="343"/>
      <c r="GTW64" s="343"/>
      <c r="GTX64" s="343"/>
      <c r="GTY64" s="343"/>
      <c r="GTZ64" s="343"/>
      <c r="GUA64" s="343"/>
      <c r="GUB64" s="343"/>
      <c r="GUC64" s="343"/>
      <c r="GUD64" s="343"/>
      <c r="GUE64" s="343"/>
      <c r="GUF64" s="343"/>
      <c r="GUG64" s="343"/>
      <c r="GUH64" s="343"/>
      <c r="GUI64" s="343"/>
      <c r="GUJ64" s="343"/>
      <c r="GUK64" s="343"/>
      <c r="GUL64" s="343"/>
      <c r="GUM64" s="343"/>
      <c r="GUN64" s="343"/>
      <c r="GUO64" s="343"/>
      <c r="GUP64" s="343"/>
      <c r="GUQ64" s="343"/>
      <c r="GUR64" s="343"/>
      <c r="GUS64" s="343"/>
      <c r="GUT64" s="343"/>
      <c r="GUU64" s="343"/>
      <c r="GUV64" s="343"/>
      <c r="GUW64" s="343"/>
      <c r="GUX64" s="343"/>
      <c r="GUY64" s="343"/>
      <c r="GUZ64" s="343"/>
      <c r="GVA64" s="343"/>
      <c r="GVB64" s="343"/>
      <c r="GVC64" s="343"/>
      <c r="GVD64" s="343"/>
      <c r="GVE64" s="343"/>
      <c r="GVF64" s="343"/>
      <c r="GVG64" s="343"/>
      <c r="GVH64" s="343"/>
      <c r="GVI64" s="343"/>
      <c r="GVJ64" s="343"/>
      <c r="GVK64" s="343"/>
      <c r="GVL64" s="343"/>
      <c r="GVM64" s="343"/>
      <c r="GVN64" s="343"/>
      <c r="GVO64" s="343"/>
      <c r="GVP64" s="343"/>
      <c r="GVQ64" s="343"/>
      <c r="GVR64" s="343"/>
      <c r="GVS64" s="343"/>
      <c r="GVT64" s="343"/>
      <c r="GVU64" s="343"/>
      <c r="GVV64" s="343"/>
      <c r="GVW64" s="343"/>
      <c r="GVX64" s="343"/>
      <c r="GVY64" s="343"/>
      <c r="GVZ64" s="343"/>
      <c r="GWA64" s="343"/>
      <c r="GWB64" s="343"/>
      <c r="GWC64" s="343"/>
      <c r="GWD64" s="343"/>
      <c r="GWE64" s="343"/>
      <c r="GWF64" s="343"/>
      <c r="GWG64" s="343"/>
      <c r="GWH64" s="343"/>
      <c r="GWI64" s="343"/>
      <c r="GWJ64" s="343"/>
      <c r="GWK64" s="343"/>
      <c r="GWL64" s="343"/>
      <c r="GWM64" s="343"/>
      <c r="GWN64" s="343"/>
      <c r="GWO64" s="343"/>
      <c r="GWP64" s="343"/>
      <c r="GWQ64" s="343"/>
      <c r="GWR64" s="343"/>
      <c r="GWS64" s="343"/>
      <c r="GWT64" s="343"/>
      <c r="GWU64" s="343"/>
      <c r="GWV64" s="343"/>
      <c r="GWW64" s="343"/>
      <c r="GWX64" s="343"/>
      <c r="GWY64" s="343"/>
      <c r="GWZ64" s="343"/>
      <c r="GXA64" s="343"/>
      <c r="GXB64" s="343"/>
      <c r="GXC64" s="343"/>
      <c r="GXD64" s="343"/>
      <c r="GXE64" s="343"/>
      <c r="GXF64" s="343"/>
      <c r="GXG64" s="343"/>
      <c r="GXH64" s="343"/>
      <c r="GXI64" s="343"/>
      <c r="GXJ64" s="343"/>
      <c r="GXK64" s="343"/>
      <c r="GXL64" s="343"/>
      <c r="GXM64" s="343"/>
      <c r="GXN64" s="343"/>
      <c r="GXO64" s="343"/>
      <c r="GXP64" s="343"/>
      <c r="GXQ64" s="343"/>
      <c r="GXR64" s="343"/>
      <c r="GXS64" s="343"/>
      <c r="GXT64" s="343"/>
      <c r="GXU64" s="343"/>
      <c r="GXV64" s="343"/>
      <c r="GXW64" s="343"/>
      <c r="GXX64" s="343"/>
      <c r="GXY64" s="343"/>
      <c r="GXZ64" s="343"/>
      <c r="GYA64" s="343"/>
      <c r="GYB64" s="343"/>
      <c r="GYC64" s="343"/>
      <c r="GYD64" s="343"/>
      <c r="GYE64" s="343"/>
      <c r="GYF64" s="343"/>
      <c r="GYG64" s="343"/>
      <c r="GYH64" s="343"/>
      <c r="GYI64" s="343"/>
      <c r="GYJ64" s="343"/>
      <c r="GYK64" s="343"/>
      <c r="GYL64" s="343"/>
      <c r="GYM64" s="343"/>
      <c r="GYN64" s="343"/>
      <c r="GYO64" s="343"/>
      <c r="GYP64" s="343"/>
      <c r="GYQ64" s="343"/>
      <c r="GYR64" s="343"/>
      <c r="GYS64" s="343"/>
      <c r="GYT64" s="343"/>
      <c r="GYU64" s="343"/>
      <c r="GYV64" s="343"/>
      <c r="GYW64" s="343"/>
      <c r="GYX64" s="343"/>
      <c r="GYY64" s="343"/>
      <c r="GYZ64" s="343"/>
      <c r="GZA64" s="343"/>
      <c r="GZB64" s="343"/>
      <c r="GZC64" s="343"/>
      <c r="GZD64" s="343"/>
      <c r="GZE64" s="343"/>
      <c r="GZF64" s="343"/>
      <c r="GZG64" s="343"/>
      <c r="GZH64" s="343"/>
      <c r="GZI64" s="343"/>
      <c r="GZJ64" s="343"/>
      <c r="GZK64" s="343"/>
      <c r="GZL64" s="343"/>
      <c r="GZM64" s="343"/>
      <c r="GZN64" s="343"/>
      <c r="GZO64" s="343"/>
      <c r="GZP64" s="343"/>
      <c r="GZQ64" s="343"/>
      <c r="GZR64" s="343"/>
      <c r="GZS64" s="343"/>
      <c r="GZT64" s="343"/>
      <c r="GZU64" s="343"/>
      <c r="GZV64" s="343"/>
      <c r="GZW64" s="343"/>
      <c r="GZX64" s="343"/>
      <c r="GZY64" s="343"/>
      <c r="GZZ64" s="343"/>
      <c r="HAA64" s="343"/>
      <c r="HAB64" s="343"/>
      <c r="HAC64" s="343"/>
      <c r="HAD64" s="343"/>
      <c r="HAE64" s="343"/>
      <c r="HAF64" s="343"/>
      <c r="HAG64" s="343"/>
      <c r="HAH64" s="343"/>
      <c r="HAI64" s="343"/>
      <c r="HAJ64" s="343"/>
      <c r="HAK64" s="343"/>
      <c r="HAL64" s="343"/>
      <c r="HAM64" s="343"/>
      <c r="HAN64" s="343"/>
      <c r="HAO64" s="343"/>
      <c r="HAP64" s="343"/>
      <c r="HAQ64" s="343"/>
      <c r="HAR64" s="343"/>
      <c r="HAS64" s="343"/>
      <c r="HAT64" s="343"/>
      <c r="HAU64" s="343"/>
      <c r="HAV64" s="343"/>
      <c r="HAW64" s="343"/>
      <c r="HAX64" s="343"/>
      <c r="HAY64" s="343"/>
      <c r="HAZ64" s="343"/>
      <c r="HBA64" s="343"/>
      <c r="HBB64" s="343"/>
      <c r="HBC64" s="343"/>
      <c r="HBD64" s="343"/>
      <c r="HBE64" s="343"/>
      <c r="HBF64" s="343"/>
      <c r="HBG64" s="343"/>
      <c r="HBH64" s="343"/>
      <c r="HBI64" s="343"/>
      <c r="HBJ64" s="343"/>
      <c r="HBK64" s="343"/>
      <c r="HBL64" s="343"/>
      <c r="HBM64" s="343"/>
      <c r="HBN64" s="343"/>
      <c r="HBO64" s="343"/>
      <c r="HBP64" s="343"/>
      <c r="HBQ64" s="343"/>
      <c r="HBR64" s="343"/>
      <c r="HBS64" s="343"/>
      <c r="HBT64" s="343"/>
      <c r="HBU64" s="343"/>
      <c r="HBV64" s="343"/>
      <c r="HBW64" s="343"/>
      <c r="HBX64" s="343"/>
      <c r="HBY64" s="343"/>
      <c r="HBZ64" s="343"/>
      <c r="HCA64" s="343"/>
      <c r="HCB64" s="343"/>
      <c r="HCC64" s="343"/>
      <c r="HCD64" s="343"/>
      <c r="HCE64" s="343"/>
      <c r="HCF64" s="343"/>
      <c r="HCG64" s="343"/>
      <c r="HCH64" s="343"/>
      <c r="HCI64" s="343"/>
      <c r="HCJ64" s="343"/>
      <c r="HCK64" s="343"/>
      <c r="HCL64" s="343"/>
      <c r="HCM64" s="343"/>
      <c r="HCN64" s="343"/>
      <c r="HCO64" s="343"/>
      <c r="HCP64" s="343"/>
      <c r="HCQ64" s="343"/>
      <c r="HCR64" s="343"/>
      <c r="HCS64" s="343"/>
      <c r="HCT64" s="343"/>
      <c r="HCU64" s="343"/>
      <c r="HCV64" s="343"/>
      <c r="HCW64" s="343"/>
      <c r="HCX64" s="343"/>
      <c r="HCY64" s="343"/>
      <c r="HCZ64" s="343"/>
      <c r="HDA64" s="343"/>
      <c r="HDB64" s="343"/>
      <c r="HDC64" s="343"/>
      <c r="HDD64" s="343"/>
      <c r="HDE64" s="343"/>
      <c r="HDF64" s="343"/>
      <c r="HDG64" s="343"/>
      <c r="HDH64" s="343"/>
      <c r="HDI64" s="343"/>
      <c r="HDJ64" s="343"/>
      <c r="HDK64" s="343"/>
      <c r="HDL64" s="343"/>
      <c r="HDM64" s="343"/>
      <c r="HDN64" s="343"/>
      <c r="HDO64" s="343"/>
      <c r="HDP64" s="343"/>
      <c r="HDQ64" s="343"/>
      <c r="HDR64" s="343"/>
      <c r="HDS64" s="343"/>
      <c r="HDT64" s="343"/>
      <c r="HDU64" s="343"/>
      <c r="HDV64" s="343"/>
      <c r="HDW64" s="343"/>
      <c r="HDX64" s="343"/>
      <c r="HDY64" s="343"/>
      <c r="HDZ64" s="343"/>
      <c r="HEA64" s="343"/>
      <c r="HEB64" s="343"/>
      <c r="HEC64" s="343"/>
      <c r="HED64" s="343"/>
      <c r="HEE64" s="343"/>
      <c r="HEF64" s="343"/>
      <c r="HEG64" s="343"/>
      <c r="HEH64" s="343"/>
      <c r="HEI64" s="343"/>
      <c r="HEJ64" s="343"/>
      <c r="HEK64" s="343"/>
      <c r="HEL64" s="343"/>
      <c r="HEM64" s="343"/>
      <c r="HEN64" s="343"/>
      <c r="HEO64" s="343"/>
      <c r="HEP64" s="343"/>
      <c r="HEQ64" s="343"/>
      <c r="HER64" s="343"/>
      <c r="HES64" s="343"/>
      <c r="HET64" s="343"/>
      <c r="HEU64" s="343"/>
      <c r="HEV64" s="343"/>
      <c r="HEW64" s="343"/>
      <c r="HEX64" s="343"/>
      <c r="HEY64" s="343"/>
      <c r="HEZ64" s="343"/>
      <c r="HFA64" s="343"/>
      <c r="HFB64" s="343"/>
      <c r="HFC64" s="343"/>
      <c r="HFD64" s="343"/>
      <c r="HFE64" s="343"/>
      <c r="HFF64" s="343"/>
      <c r="HFG64" s="343"/>
      <c r="HFH64" s="343"/>
      <c r="HFI64" s="343"/>
      <c r="HFJ64" s="343"/>
      <c r="HFK64" s="343"/>
      <c r="HFL64" s="343"/>
      <c r="HFM64" s="343"/>
      <c r="HFN64" s="343"/>
      <c r="HFO64" s="343"/>
      <c r="HFP64" s="343"/>
      <c r="HFQ64" s="343"/>
      <c r="HFR64" s="343"/>
      <c r="HFS64" s="343"/>
      <c r="HFT64" s="343"/>
      <c r="HFU64" s="343"/>
      <c r="HFV64" s="343"/>
      <c r="HFW64" s="343"/>
      <c r="HFX64" s="343"/>
      <c r="HFY64" s="343"/>
      <c r="HFZ64" s="343"/>
      <c r="HGA64" s="343"/>
      <c r="HGB64" s="343"/>
      <c r="HGC64" s="343"/>
      <c r="HGD64" s="343"/>
      <c r="HGE64" s="343"/>
      <c r="HGF64" s="343"/>
      <c r="HGG64" s="343"/>
      <c r="HGH64" s="343"/>
      <c r="HGI64" s="343"/>
      <c r="HGJ64" s="343"/>
      <c r="HGK64" s="343"/>
      <c r="HGL64" s="343"/>
      <c r="HGM64" s="343"/>
      <c r="HGN64" s="343"/>
      <c r="HGO64" s="343"/>
      <c r="HGP64" s="343"/>
      <c r="HGQ64" s="343"/>
      <c r="HGR64" s="343"/>
      <c r="HGS64" s="343"/>
      <c r="HGT64" s="343"/>
      <c r="HGU64" s="343"/>
      <c r="HGV64" s="343"/>
      <c r="HGW64" s="343"/>
      <c r="HGX64" s="343"/>
      <c r="HGY64" s="343"/>
      <c r="HGZ64" s="343"/>
      <c r="HHA64" s="343"/>
      <c r="HHB64" s="343"/>
      <c r="HHC64" s="343"/>
      <c r="HHD64" s="343"/>
      <c r="HHE64" s="343"/>
      <c r="HHF64" s="343"/>
      <c r="HHG64" s="343"/>
      <c r="HHH64" s="343"/>
      <c r="HHI64" s="343"/>
      <c r="HHJ64" s="343"/>
      <c r="HHK64" s="343"/>
      <c r="HHL64" s="343"/>
      <c r="HHM64" s="343"/>
      <c r="HHN64" s="343"/>
      <c r="HHO64" s="343"/>
      <c r="HHP64" s="343"/>
      <c r="HHQ64" s="343"/>
      <c r="HHR64" s="343"/>
      <c r="HHS64" s="343"/>
      <c r="HHT64" s="343"/>
      <c r="HHU64" s="343"/>
      <c r="HHV64" s="343"/>
      <c r="HHW64" s="343"/>
      <c r="HHX64" s="343"/>
      <c r="HHY64" s="343"/>
      <c r="HHZ64" s="343"/>
      <c r="HIA64" s="343"/>
      <c r="HIB64" s="343"/>
      <c r="HIC64" s="343"/>
      <c r="HID64" s="343"/>
      <c r="HIE64" s="343"/>
      <c r="HIF64" s="343"/>
      <c r="HIG64" s="343"/>
      <c r="HIH64" s="343"/>
      <c r="HII64" s="343"/>
      <c r="HIJ64" s="343"/>
      <c r="HIK64" s="343"/>
      <c r="HIL64" s="343"/>
      <c r="HIM64" s="343"/>
      <c r="HIN64" s="343"/>
      <c r="HIO64" s="343"/>
      <c r="HIP64" s="343"/>
      <c r="HIQ64" s="343"/>
      <c r="HIR64" s="343"/>
      <c r="HIS64" s="343"/>
      <c r="HIT64" s="343"/>
      <c r="HIU64" s="343"/>
      <c r="HIV64" s="343"/>
      <c r="HIW64" s="343"/>
      <c r="HIX64" s="343"/>
      <c r="HIY64" s="343"/>
      <c r="HIZ64" s="343"/>
      <c r="HJA64" s="343"/>
      <c r="HJB64" s="343"/>
      <c r="HJC64" s="343"/>
      <c r="HJD64" s="343"/>
      <c r="HJE64" s="343"/>
      <c r="HJF64" s="343"/>
      <c r="HJG64" s="343"/>
      <c r="HJH64" s="343"/>
      <c r="HJI64" s="343"/>
      <c r="HJJ64" s="343"/>
      <c r="HJK64" s="343"/>
      <c r="HJL64" s="343"/>
      <c r="HJM64" s="343"/>
      <c r="HJN64" s="343"/>
      <c r="HJO64" s="343"/>
      <c r="HJP64" s="343"/>
      <c r="HJQ64" s="343"/>
      <c r="HJR64" s="343"/>
      <c r="HJS64" s="343"/>
      <c r="HJT64" s="343"/>
      <c r="HJU64" s="343"/>
      <c r="HJV64" s="343"/>
      <c r="HJW64" s="343"/>
      <c r="HJX64" s="343"/>
      <c r="HJY64" s="343"/>
      <c r="HJZ64" s="343"/>
      <c r="HKA64" s="343"/>
      <c r="HKB64" s="343"/>
      <c r="HKC64" s="343"/>
      <c r="HKD64" s="343"/>
      <c r="HKE64" s="343"/>
      <c r="HKF64" s="343"/>
      <c r="HKG64" s="343"/>
      <c r="HKH64" s="343"/>
      <c r="HKI64" s="343"/>
      <c r="HKJ64" s="343"/>
      <c r="HKK64" s="343"/>
      <c r="HKL64" s="343"/>
      <c r="HKM64" s="343"/>
      <c r="HKN64" s="343"/>
      <c r="HKO64" s="343"/>
      <c r="HKP64" s="343"/>
      <c r="HKQ64" s="343"/>
      <c r="HKR64" s="343"/>
      <c r="HKS64" s="343"/>
      <c r="HKT64" s="343"/>
      <c r="HKU64" s="343"/>
      <c r="HKV64" s="343"/>
      <c r="HKW64" s="343"/>
      <c r="HKX64" s="343"/>
      <c r="HKY64" s="343"/>
      <c r="HKZ64" s="343"/>
      <c r="HLA64" s="343"/>
      <c r="HLB64" s="343"/>
      <c r="HLC64" s="343"/>
      <c r="HLD64" s="343"/>
      <c r="HLE64" s="343"/>
      <c r="HLF64" s="343"/>
      <c r="HLG64" s="343"/>
      <c r="HLH64" s="343"/>
      <c r="HLI64" s="343"/>
      <c r="HLJ64" s="343"/>
      <c r="HLK64" s="343"/>
      <c r="HLL64" s="343"/>
      <c r="HLM64" s="343"/>
      <c r="HLN64" s="343"/>
      <c r="HLO64" s="343"/>
      <c r="HLP64" s="343"/>
      <c r="HLQ64" s="343"/>
      <c r="HLR64" s="343"/>
      <c r="HLS64" s="343"/>
      <c r="HLT64" s="343"/>
      <c r="HLU64" s="343"/>
      <c r="HLV64" s="343"/>
      <c r="HLW64" s="343"/>
      <c r="HLX64" s="343"/>
      <c r="HLY64" s="343"/>
      <c r="HLZ64" s="343"/>
      <c r="HMA64" s="343"/>
      <c r="HMB64" s="343"/>
      <c r="HMC64" s="343"/>
      <c r="HMD64" s="343"/>
      <c r="HME64" s="343"/>
      <c r="HMF64" s="343"/>
      <c r="HMG64" s="343"/>
      <c r="HMH64" s="343"/>
      <c r="HMI64" s="343"/>
      <c r="HMJ64" s="343"/>
      <c r="HMK64" s="343"/>
      <c r="HML64" s="343"/>
      <c r="HMM64" s="343"/>
      <c r="HMN64" s="343"/>
      <c r="HMO64" s="343"/>
      <c r="HMP64" s="343"/>
      <c r="HMQ64" s="343"/>
      <c r="HMR64" s="343"/>
      <c r="HMS64" s="343"/>
      <c r="HMT64" s="343"/>
      <c r="HMU64" s="343"/>
      <c r="HMV64" s="343"/>
      <c r="HMW64" s="343"/>
      <c r="HMX64" s="343"/>
      <c r="HMY64" s="343"/>
      <c r="HMZ64" s="343"/>
      <c r="HNA64" s="343"/>
      <c r="HNB64" s="343"/>
      <c r="HNC64" s="343"/>
      <c r="HND64" s="343"/>
      <c r="HNE64" s="343"/>
      <c r="HNF64" s="343"/>
      <c r="HNG64" s="343"/>
      <c r="HNH64" s="343"/>
      <c r="HNI64" s="343"/>
      <c r="HNJ64" s="343"/>
      <c r="HNK64" s="343"/>
      <c r="HNL64" s="343"/>
      <c r="HNM64" s="343"/>
      <c r="HNN64" s="343"/>
      <c r="HNO64" s="343"/>
      <c r="HNP64" s="343"/>
      <c r="HNQ64" s="343"/>
      <c r="HNR64" s="343"/>
      <c r="HNS64" s="343"/>
      <c r="HNT64" s="343"/>
      <c r="HNU64" s="343"/>
      <c r="HNV64" s="343"/>
      <c r="HNW64" s="343"/>
      <c r="HNX64" s="343"/>
      <c r="HNY64" s="343"/>
      <c r="HNZ64" s="343"/>
      <c r="HOA64" s="343"/>
      <c r="HOB64" s="343"/>
      <c r="HOC64" s="343"/>
      <c r="HOD64" s="343"/>
      <c r="HOE64" s="343"/>
      <c r="HOF64" s="343"/>
      <c r="HOG64" s="343"/>
      <c r="HOH64" s="343"/>
      <c r="HOI64" s="343"/>
      <c r="HOJ64" s="343"/>
      <c r="HOK64" s="343"/>
      <c r="HOL64" s="343"/>
      <c r="HOM64" s="343"/>
      <c r="HON64" s="343"/>
      <c r="HOO64" s="343"/>
      <c r="HOP64" s="343"/>
      <c r="HOQ64" s="343"/>
      <c r="HOR64" s="343"/>
      <c r="HOS64" s="343"/>
      <c r="HOT64" s="343"/>
      <c r="HOU64" s="343"/>
      <c r="HOV64" s="343"/>
      <c r="HOW64" s="343"/>
      <c r="HOX64" s="343"/>
      <c r="HOY64" s="343"/>
      <c r="HOZ64" s="343"/>
      <c r="HPA64" s="343"/>
      <c r="HPB64" s="343"/>
      <c r="HPC64" s="343"/>
      <c r="HPD64" s="343"/>
      <c r="HPE64" s="343"/>
      <c r="HPF64" s="343"/>
      <c r="HPG64" s="343"/>
      <c r="HPH64" s="343"/>
      <c r="HPI64" s="343"/>
      <c r="HPJ64" s="343"/>
      <c r="HPK64" s="343"/>
      <c r="HPL64" s="343"/>
      <c r="HPM64" s="343"/>
      <c r="HPN64" s="343"/>
      <c r="HPO64" s="343"/>
      <c r="HPP64" s="343"/>
      <c r="HPQ64" s="343"/>
      <c r="HPR64" s="343"/>
      <c r="HPS64" s="343"/>
      <c r="HPT64" s="343"/>
      <c r="HPU64" s="343"/>
      <c r="HPV64" s="343"/>
      <c r="HPW64" s="343"/>
      <c r="HPX64" s="343"/>
      <c r="HPY64" s="343"/>
      <c r="HPZ64" s="343"/>
      <c r="HQA64" s="343"/>
      <c r="HQB64" s="343"/>
      <c r="HQC64" s="343"/>
      <c r="HQD64" s="343"/>
      <c r="HQE64" s="343"/>
      <c r="HQF64" s="343"/>
      <c r="HQG64" s="343"/>
      <c r="HQH64" s="343"/>
      <c r="HQI64" s="343"/>
      <c r="HQJ64" s="343"/>
      <c r="HQK64" s="343"/>
      <c r="HQL64" s="343"/>
      <c r="HQM64" s="343"/>
      <c r="HQN64" s="343"/>
      <c r="HQO64" s="343"/>
      <c r="HQP64" s="343"/>
      <c r="HQQ64" s="343"/>
      <c r="HQR64" s="343"/>
      <c r="HQS64" s="343"/>
      <c r="HQT64" s="343"/>
      <c r="HQU64" s="343"/>
      <c r="HQV64" s="343"/>
      <c r="HQW64" s="343"/>
      <c r="HQX64" s="343"/>
      <c r="HQY64" s="343"/>
      <c r="HQZ64" s="343"/>
      <c r="HRA64" s="343"/>
      <c r="HRB64" s="343"/>
      <c r="HRC64" s="343"/>
      <c r="HRD64" s="343"/>
      <c r="HRE64" s="343"/>
      <c r="HRF64" s="343"/>
      <c r="HRG64" s="343"/>
      <c r="HRH64" s="343"/>
      <c r="HRI64" s="343"/>
      <c r="HRJ64" s="343"/>
      <c r="HRK64" s="343"/>
      <c r="HRL64" s="343"/>
      <c r="HRM64" s="343"/>
      <c r="HRN64" s="343"/>
      <c r="HRO64" s="343"/>
      <c r="HRP64" s="343"/>
      <c r="HRQ64" s="343"/>
      <c r="HRR64" s="343"/>
      <c r="HRS64" s="343"/>
      <c r="HRT64" s="343"/>
      <c r="HRU64" s="343"/>
      <c r="HRV64" s="343"/>
      <c r="HRW64" s="343"/>
      <c r="HRX64" s="343"/>
      <c r="HRY64" s="343"/>
      <c r="HRZ64" s="343"/>
      <c r="HSA64" s="343"/>
      <c r="HSB64" s="343"/>
      <c r="HSC64" s="343"/>
      <c r="HSD64" s="343"/>
      <c r="HSE64" s="343"/>
      <c r="HSF64" s="343"/>
      <c r="HSG64" s="343"/>
      <c r="HSH64" s="343"/>
      <c r="HSI64" s="343"/>
      <c r="HSJ64" s="343"/>
      <c r="HSK64" s="343"/>
      <c r="HSL64" s="343"/>
      <c r="HSM64" s="343"/>
      <c r="HSN64" s="343"/>
      <c r="HSO64" s="343"/>
      <c r="HSP64" s="343"/>
      <c r="HSQ64" s="343"/>
      <c r="HSR64" s="343"/>
      <c r="HSS64" s="343"/>
      <c r="HST64" s="343"/>
      <c r="HSU64" s="343"/>
      <c r="HSV64" s="343"/>
      <c r="HSW64" s="343"/>
      <c r="HSX64" s="343"/>
      <c r="HSY64" s="343"/>
      <c r="HSZ64" s="343"/>
      <c r="HTA64" s="343"/>
      <c r="HTB64" s="343"/>
      <c r="HTC64" s="343"/>
      <c r="HTD64" s="343"/>
      <c r="HTE64" s="343"/>
      <c r="HTF64" s="343"/>
      <c r="HTG64" s="343"/>
      <c r="HTH64" s="343"/>
      <c r="HTI64" s="343"/>
      <c r="HTJ64" s="343"/>
      <c r="HTK64" s="343"/>
      <c r="HTL64" s="343"/>
      <c r="HTM64" s="343"/>
      <c r="HTN64" s="343"/>
      <c r="HTO64" s="343"/>
      <c r="HTP64" s="343"/>
      <c r="HTQ64" s="343"/>
      <c r="HTR64" s="343"/>
      <c r="HTS64" s="343"/>
      <c r="HTT64" s="343"/>
      <c r="HTU64" s="343"/>
      <c r="HTV64" s="343"/>
      <c r="HTW64" s="343"/>
      <c r="HTX64" s="343"/>
      <c r="HTY64" s="343"/>
      <c r="HTZ64" s="343"/>
      <c r="HUA64" s="343"/>
      <c r="HUB64" s="343"/>
      <c r="HUC64" s="343"/>
      <c r="HUD64" s="343"/>
      <c r="HUE64" s="343"/>
      <c r="HUF64" s="343"/>
      <c r="HUG64" s="343"/>
      <c r="HUH64" s="343"/>
      <c r="HUI64" s="343"/>
      <c r="HUJ64" s="343"/>
      <c r="HUK64" s="343"/>
      <c r="HUL64" s="343"/>
      <c r="HUM64" s="343"/>
      <c r="HUN64" s="343"/>
      <c r="HUO64" s="343"/>
      <c r="HUP64" s="343"/>
      <c r="HUQ64" s="343"/>
      <c r="HUR64" s="343"/>
      <c r="HUS64" s="343"/>
      <c r="HUT64" s="343"/>
      <c r="HUU64" s="343"/>
      <c r="HUV64" s="343"/>
      <c r="HUW64" s="343"/>
      <c r="HUX64" s="343"/>
      <c r="HUY64" s="343"/>
      <c r="HUZ64" s="343"/>
      <c r="HVA64" s="343"/>
      <c r="HVB64" s="343"/>
      <c r="HVC64" s="343"/>
      <c r="HVD64" s="343"/>
      <c r="HVE64" s="343"/>
      <c r="HVF64" s="343"/>
      <c r="HVG64" s="343"/>
      <c r="HVH64" s="343"/>
      <c r="HVI64" s="343"/>
      <c r="HVJ64" s="343"/>
      <c r="HVK64" s="343"/>
      <c r="HVL64" s="343"/>
      <c r="HVM64" s="343"/>
      <c r="HVN64" s="343"/>
      <c r="HVO64" s="343"/>
      <c r="HVP64" s="343"/>
      <c r="HVQ64" s="343"/>
      <c r="HVR64" s="343"/>
      <c r="HVS64" s="343"/>
      <c r="HVT64" s="343"/>
      <c r="HVU64" s="343"/>
      <c r="HVV64" s="343"/>
      <c r="HVW64" s="343"/>
      <c r="HVX64" s="343"/>
      <c r="HVY64" s="343"/>
      <c r="HVZ64" s="343"/>
      <c r="HWA64" s="343"/>
      <c r="HWB64" s="343"/>
      <c r="HWC64" s="343"/>
      <c r="HWD64" s="343"/>
      <c r="HWE64" s="343"/>
      <c r="HWF64" s="343"/>
      <c r="HWG64" s="343"/>
      <c r="HWH64" s="343"/>
      <c r="HWI64" s="343"/>
      <c r="HWJ64" s="343"/>
      <c r="HWK64" s="343"/>
      <c r="HWL64" s="343"/>
      <c r="HWM64" s="343"/>
      <c r="HWN64" s="343"/>
      <c r="HWO64" s="343"/>
      <c r="HWP64" s="343"/>
      <c r="HWQ64" s="343"/>
      <c r="HWR64" s="343"/>
      <c r="HWS64" s="343"/>
      <c r="HWT64" s="343"/>
      <c r="HWU64" s="343"/>
      <c r="HWV64" s="343"/>
      <c r="HWW64" s="343"/>
      <c r="HWX64" s="343"/>
      <c r="HWY64" s="343"/>
      <c r="HWZ64" s="343"/>
      <c r="HXA64" s="343"/>
      <c r="HXB64" s="343"/>
      <c r="HXC64" s="343"/>
      <c r="HXD64" s="343"/>
      <c r="HXE64" s="343"/>
      <c r="HXF64" s="343"/>
      <c r="HXG64" s="343"/>
      <c r="HXH64" s="343"/>
      <c r="HXI64" s="343"/>
      <c r="HXJ64" s="343"/>
      <c r="HXK64" s="343"/>
      <c r="HXL64" s="343"/>
      <c r="HXM64" s="343"/>
      <c r="HXN64" s="343"/>
      <c r="HXO64" s="343"/>
      <c r="HXP64" s="343"/>
      <c r="HXQ64" s="343"/>
      <c r="HXR64" s="343"/>
      <c r="HXS64" s="343"/>
      <c r="HXT64" s="343"/>
      <c r="HXU64" s="343"/>
      <c r="HXV64" s="343"/>
      <c r="HXW64" s="343"/>
      <c r="HXX64" s="343"/>
      <c r="HXY64" s="343"/>
      <c r="HXZ64" s="343"/>
      <c r="HYA64" s="343"/>
      <c r="HYB64" s="343"/>
      <c r="HYC64" s="343"/>
      <c r="HYD64" s="343"/>
      <c r="HYE64" s="343"/>
      <c r="HYF64" s="343"/>
      <c r="HYG64" s="343"/>
      <c r="HYH64" s="343"/>
      <c r="HYI64" s="343"/>
      <c r="HYJ64" s="343"/>
      <c r="HYK64" s="343"/>
      <c r="HYL64" s="343"/>
      <c r="HYM64" s="343"/>
      <c r="HYN64" s="343"/>
      <c r="HYO64" s="343"/>
      <c r="HYP64" s="343"/>
      <c r="HYQ64" s="343"/>
      <c r="HYR64" s="343"/>
      <c r="HYS64" s="343"/>
      <c r="HYT64" s="343"/>
      <c r="HYU64" s="343"/>
      <c r="HYV64" s="343"/>
      <c r="HYW64" s="343"/>
      <c r="HYX64" s="343"/>
      <c r="HYY64" s="343"/>
      <c r="HYZ64" s="343"/>
      <c r="HZA64" s="343"/>
      <c r="HZB64" s="343"/>
      <c r="HZC64" s="343"/>
      <c r="HZD64" s="343"/>
      <c r="HZE64" s="343"/>
      <c r="HZF64" s="343"/>
      <c r="HZG64" s="343"/>
      <c r="HZH64" s="343"/>
      <c r="HZI64" s="343"/>
      <c r="HZJ64" s="343"/>
      <c r="HZK64" s="343"/>
      <c r="HZL64" s="343"/>
      <c r="HZM64" s="343"/>
      <c r="HZN64" s="343"/>
      <c r="HZO64" s="343"/>
      <c r="HZP64" s="343"/>
      <c r="HZQ64" s="343"/>
      <c r="HZR64" s="343"/>
      <c r="HZS64" s="343"/>
      <c r="HZT64" s="343"/>
      <c r="HZU64" s="343"/>
      <c r="HZV64" s="343"/>
      <c r="HZW64" s="343"/>
      <c r="HZX64" s="343"/>
      <c r="HZY64" s="343"/>
      <c r="HZZ64" s="343"/>
      <c r="IAA64" s="343"/>
      <c r="IAB64" s="343"/>
      <c r="IAC64" s="343"/>
      <c r="IAD64" s="343"/>
      <c r="IAE64" s="343"/>
      <c r="IAF64" s="343"/>
      <c r="IAG64" s="343"/>
      <c r="IAH64" s="343"/>
      <c r="IAI64" s="343"/>
      <c r="IAJ64" s="343"/>
      <c r="IAK64" s="343"/>
      <c r="IAL64" s="343"/>
      <c r="IAM64" s="343"/>
      <c r="IAN64" s="343"/>
      <c r="IAO64" s="343"/>
      <c r="IAP64" s="343"/>
      <c r="IAQ64" s="343"/>
      <c r="IAR64" s="343"/>
      <c r="IAS64" s="343"/>
      <c r="IAT64" s="343"/>
      <c r="IAU64" s="343"/>
      <c r="IAV64" s="343"/>
      <c r="IAW64" s="343"/>
      <c r="IAX64" s="343"/>
      <c r="IAY64" s="343"/>
      <c r="IAZ64" s="343"/>
      <c r="IBA64" s="343"/>
      <c r="IBB64" s="343"/>
      <c r="IBC64" s="343"/>
      <c r="IBD64" s="343"/>
      <c r="IBE64" s="343"/>
      <c r="IBF64" s="343"/>
      <c r="IBG64" s="343"/>
      <c r="IBH64" s="343"/>
      <c r="IBI64" s="343"/>
      <c r="IBJ64" s="343"/>
      <c r="IBK64" s="343"/>
      <c r="IBL64" s="343"/>
      <c r="IBM64" s="343"/>
      <c r="IBN64" s="343"/>
      <c r="IBO64" s="343"/>
      <c r="IBP64" s="343"/>
      <c r="IBQ64" s="343"/>
      <c r="IBR64" s="343"/>
      <c r="IBS64" s="343"/>
      <c r="IBT64" s="343"/>
      <c r="IBU64" s="343"/>
      <c r="IBV64" s="343"/>
      <c r="IBW64" s="343"/>
      <c r="IBX64" s="343"/>
      <c r="IBY64" s="343"/>
      <c r="IBZ64" s="343"/>
      <c r="ICA64" s="343"/>
      <c r="ICB64" s="343"/>
      <c r="ICC64" s="343"/>
      <c r="ICD64" s="343"/>
      <c r="ICE64" s="343"/>
      <c r="ICF64" s="343"/>
      <c r="ICG64" s="343"/>
      <c r="ICH64" s="343"/>
      <c r="ICI64" s="343"/>
      <c r="ICJ64" s="343"/>
      <c r="ICK64" s="343"/>
      <c r="ICL64" s="343"/>
      <c r="ICM64" s="343"/>
      <c r="ICN64" s="343"/>
      <c r="ICO64" s="343"/>
      <c r="ICP64" s="343"/>
      <c r="ICQ64" s="343"/>
      <c r="ICR64" s="343"/>
      <c r="ICS64" s="343"/>
      <c r="ICT64" s="343"/>
      <c r="ICU64" s="343"/>
      <c r="ICV64" s="343"/>
      <c r="ICW64" s="343"/>
      <c r="ICX64" s="343"/>
      <c r="ICY64" s="343"/>
      <c r="ICZ64" s="343"/>
      <c r="IDA64" s="343"/>
      <c r="IDB64" s="343"/>
      <c r="IDC64" s="343"/>
      <c r="IDD64" s="343"/>
      <c r="IDE64" s="343"/>
      <c r="IDF64" s="343"/>
      <c r="IDG64" s="343"/>
      <c r="IDH64" s="343"/>
      <c r="IDI64" s="343"/>
      <c r="IDJ64" s="343"/>
      <c r="IDK64" s="343"/>
      <c r="IDL64" s="343"/>
      <c r="IDM64" s="343"/>
      <c r="IDN64" s="343"/>
      <c r="IDO64" s="343"/>
      <c r="IDP64" s="343"/>
      <c r="IDQ64" s="343"/>
      <c r="IDR64" s="343"/>
      <c r="IDS64" s="343"/>
      <c r="IDT64" s="343"/>
      <c r="IDU64" s="343"/>
      <c r="IDV64" s="343"/>
      <c r="IDW64" s="343"/>
      <c r="IDX64" s="343"/>
      <c r="IDY64" s="343"/>
      <c r="IDZ64" s="343"/>
      <c r="IEA64" s="343"/>
      <c r="IEB64" s="343"/>
      <c r="IEC64" s="343"/>
      <c r="IED64" s="343"/>
      <c r="IEE64" s="343"/>
      <c r="IEF64" s="343"/>
      <c r="IEG64" s="343"/>
      <c r="IEH64" s="343"/>
      <c r="IEI64" s="343"/>
      <c r="IEJ64" s="343"/>
      <c r="IEK64" s="343"/>
      <c r="IEL64" s="343"/>
      <c r="IEM64" s="343"/>
      <c r="IEN64" s="343"/>
      <c r="IEO64" s="343"/>
      <c r="IEP64" s="343"/>
      <c r="IEQ64" s="343"/>
      <c r="IER64" s="343"/>
      <c r="IES64" s="343"/>
      <c r="IET64" s="343"/>
      <c r="IEU64" s="343"/>
      <c r="IEV64" s="343"/>
      <c r="IEW64" s="343"/>
      <c r="IEX64" s="343"/>
      <c r="IEY64" s="343"/>
      <c r="IEZ64" s="343"/>
      <c r="IFA64" s="343"/>
      <c r="IFB64" s="343"/>
      <c r="IFC64" s="343"/>
      <c r="IFD64" s="343"/>
      <c r="IFE64" s="343"/>
      <c r="IFF64" s="343"/>
      <c r="IFG64" s="343"/>
      <c r="IFH64" s="343"/>
      <c r="IFI64" s="343"/>
      <c r="IFJ64" s="343"/>
      <c r="IFK64" s="343"/>
      <c r="IFL64" s="343"/>
      <c r="IFM64" s="343"/>
      <c r="IFN64" s="343"/>
      <c r="IFO64" s="343"/>
      <c r="IFP64" s="343"/>
      <c r="IFQ64" s="343"/>
      <c r="IFR64" s="343"/>
      <c r="IFS64" s="343"/>
      <c r="IFT64" s="343"/>
      <c r="IFU64" s="343"/>
      <c r="IFV64" s="343"/>
      <c r="IFW64" s="343"/>
      <c r="IFX64" s="343"/>
      <c r="IFY64" s="343"/>
      <c r="IFZ64" s="343"/>
      <c r="IGA64" s="343"/>
      <c r="IGB64" s="343"/>
      <c r="IGC64" s="343"/>
      <c r="IGD64" s="343"/>
      <c r="IGE64" s="343"/>
      <c r="IGF64" s="343"/>
      <c r="IGG64" s="343"/>
      <c r="IGH64" s="343"/>
      <c r="IGI64" s="343"/>
      <c r="IGJ64" s="343"/>
      <c r="IGK64" s="343"/>
      <c r="IGL64" s="343"/>
      <c r="IGM64" s="343"/>
      <c r="IGN64" s="343"/>
      <c r="IGO64" s="343"/>
      <c r="IGP64" s="343"/>
      <c r="IGQ64" s="343"/>
      <c r="IGR64" s="343"/>
      <c r="IGS64" s="343"/>
      <c r="IGT64" s="343"/>
      <c r="IGU64" s="343"/>
      <c r="IGV64" s="343"/>
      <c r="IGW64" s="343"/>
      <c r="IGX64" s="343"/>
      <c r="IGY64" s="343"/>
      <c r="IGZ64" s="343"/>
      <c r="IHA64" s="343"/>
      <c r="IHB64" s="343"/>
      <c r="IHC64" s="343"/>
      <c r="IHD64" s="343"/>
      <c r="IHE64" s="343"/>
      <c r="IHF64" s="343"/>
      <c r="IHG64" s="343"/>
      <c r="IHH64" s="343"/>
      <c r="IHI64" s="343"/>
      <c r="IHJ64" s="343"/>
      <c r="IHK64" s="343"/>
      <c r="IHL64" s="343"/>
      <c r="IHM64" s="343"/>
      <c r="IHN64" s="343"/>
      <c r="IHO64" s="343"/>
      <c r="IHP64" s="343"/>
      <c r="IHQ64" s="343"/>
      <c r="IHR64" s="343"/>
      <c r="IHS64" s="343"/>
      <c r="IHT64" s="343"/>
      <c r="IHU64" s="343"/>
      <c r="IHV64" s="343"/>
      <c r="IHW64" s="343"/>
      <c r="IHX64" s="343"/>
      <c r="IHY64" s="343"/>
      <c r="IHZ64" s="343"/>
      <c r="IIA64" s="343"/>
      <c r="IIB64" s="343"/>
      <c r="IIC64" s="343"/>
      <c r="IID64" s="343"/>
      <c r="IIE64" s="343"/>
      <c r="IIF64" s="343"/>
      <c r="IIG64" s="343"/>
      <c r="IIH64" s="343"/>
      <c r="III64" s="343"/>
      <c r="IIJ64" s="343"/>
      <c r="IIK64" s="343"/>
      <c r="IIL64" s="343"/>
      <c r="IIM64" s="343"/>
      <c r="IIN64" s="343"/>
      <c r="IIO64" s="343"/>
      <c r="IIP64" s="343"/>
      <c r="IIQ64" s="343"/>
      <c r="IIR64" s="343"/>
      <c r="IIS64" s="343"/>
      <c r="IIT64" s="343"/>
      <c r="IIU64" s="343"/>
      <c r="IIV64" s="343"/>
      <c r="IIW64" s="343"/>
      <c r="IIX64" s="343"/>
      <c r="IIY64" s="343"/>
      <c r="IIZ64" s="343"/>
      <c r="IJA64" s="343"/>
      <c r="IJB64" s="343"/>
      <c r="IJC64" s="343"/>
      <c r="IJD64" s="343"/>
      <c r="IJE64" s="343"/>
      <c r="IJF64" s="343"/>
      <c r="IJG64" s="343"/>
      <c r="IJH64" s="343"/>
      <c r="IJI64" s="343"/>
      <c r="IJJ64" s="343"/>
      <c r="IJK64" s="343"/>
      <c r="IJL64" s="343"/>
      <c r="IJM64" s="343"/>
      <c r="IJN64" s="343"/>
      <c r="IJO64" s="343"/>
      <c r="IJP64" s="343"/>
      <c r="IJQ64" s="343"/>
      <c r="IJR64" s="343"/>
      <c r="IJS64" s="343"/>
      <c r="IJT64" s="343"/>
      <c r="IJU64" s="343"/>
      <c r="IJV64" s="343"/>
      <c r="IJW64" s="343"/>
      <c r="IJX64" s="343"/>
      <c r="IJY64" s="343"/>
      <c r="IJZ64" s="343"/>
      <c r="IKA64" s="343"/>
      <c r="IKB64" s="343"/>
      <c r="IKC64" s="343"/>
      <c r="IKD64" s="343"/>
      <c r="IKE64" s="343"/>
      <c r="IKF64" s="343"/>
      <c r="IKG64" s="343"/>
      <c r="IKH64" s="343"/>
      <c r="IKI64" s="343"/>
      <c r="IKJ64" s="343"/>
      <c r="IKK64" s="343"/>
      <c r="IKL64" s="343"/>
      <c r="IKM64" s="343"/>
      <c r="IKN64" s="343"/>
      <c r="IKO64" s="343"/>
      <c r="IKP64" s="343"/>
      <c r="IKQ64" s="343"/>
      <c r="IKR64" s="343"/>
      <c r="IKS64" s="343"/>
      <c r="IKT64" s="343"/>
      <c r="IKU64" s="343"/>
      <c r="IKV64" s="343"/>
      <c r="IKW64" s="343"/>
      <c r="IKX64" s="343"/>
      <c r="IKY64" s="343"/>
      <c r="IKZ64" s="343"/>
      <c r="ILA64" s="343"/>
      <c r="ILB64" s="343"/>
      <c r="ILC64" s="343"/>
      <c r="ILD64" s="343"/>
      <c r="ILE64" s="343"/>
      <c r="ILF64" s="343"/>
      <c r="ILG64" s="343"/>
      <c r="ILH64" s="343"/>
      <c r="ILI64" s="343"/>
      <c r="ILJ64" s="343"/>
      <c r="ILK64" s="343"/>
      <c r="ILL64" s="343"/>
      <c r="ILM64" s="343"/>
      <c r="ILN64" s="343"/>
      <c r="ILO64" s="343"/>
      <c r="ILP64" s="343"/>
      <c r="ILQ64" s="343"/>
      <c r="ILR64" s="343"/>
      <c r="ILS64" s="343"/>
      <c r="ILT64" s="343"/>
      <c r="ILU64" s="343"/>
      <c r="ILV64" s="343"/>
      <c r="ILW64" s="343"/>
      <c r="ILX64" s="343"/>
      <c r="ILY64" s="343"/>
      <c r="ILZ64" s="343"/>
      <c r="IMA64" s="343"/>
      <c r="IMB64" s="343"/>
      <c r="IMC64" s="343"/>
      <c r="IMD64" s="343"/>
      <c r="IME64" s="343"/>
      <c r="IMF64" s="343"/>
      <c r="IMG64" s="343"/>
      <c r="IMH64" s="343"/>
      <c r="IMI64" s="343"/>
      <c r="IMJ64" s="343"/>
      <c r="IMK64" s="343"/>
      <c r="IML64" s="343"/>
      <c r="IMM64" s="343"/>
      <c r="IMN64" s="343"/>
      <c r="IMO64" s="343"/>
      <c r="IMP64" s="343"/>
      <c r="IMQ64" s="343"/>
      <c r="IMR64" s="343"/>
      <c r="IMS64" s="343"/>
      <c r="IMT64" s="343"/>
      <c r="IMU64" s="343"/>
      <c r="IMV64" s="343"/>
      <c r="IMW64" s="343"/>
      <c r="IMX64" s="343"/>
      <c r="IMY64" s="343"/>
      <c r="IMZ64" s="343"/>
      <c r="INA64" s="343"/>
      <c r="INB64" s="343"/>
      <c r="INC64" s="343"/>
      <c r="IND64" s="343"/>
      <c r="INE64" s="343"/>
      <c r="INF64" s="343"/>
      <c r="ING64" s="343"/>
      <c r="INH64" s="343"/>
      <c r="INI64" s="343"/>
      <c r="INJ64" s="343"/>
      <c r="INK64" s="343"/>
      <c r="INL64" s="343"/>
      <c r="INM64" s="343"/>
      <c r="INN64" s="343"/>
      <c r="INO64" s="343"/>
      <c r="INP64" s="343"/>
      <c r="INQ64" s="343"/>
      <c r="INR64" s="343"/>
      <c r="INS64" s="343"/>
      <c r="INT64" s="343"/>
      <c r="INU64" s="343"/>
      <c r="INV64" s="343"/>
      <c r="INW64" s="343"/>
      <c r="INX64" s="343"/>
      <c r="INY64" s="343"/>
      <c r="INZ64" s="343"/>
      <c r="IOA64" s="343"/>
      <c r="IOB64" s="343"/>
      <c r="IOC64" s="343"/>
      <c r="IOD64" s="343"/>
      <c r="IOE64" s="343"/>
      <c r="IOF64" s="343"/>
      <c r="IOG64" s="343"/>
      <c r="IOH64" s="343"/>
      <c r="IOI64" s="343"/>
      <c r="IOJ64" s="343"/>
      <c r="IOK64" s="343"/>
      <c r="IOL64" s="343"/>
      <c r="IOM64" s="343"/>
      <c r="ION64" s="343"/>
      <c r="IOO64" s="343"/>
      <c r="IOP64" s="343"/>
      <c r="IOQ64" s="343"/>
      <c r="IOR64" s="343"/>
      <c r="IOS64" s="343"/>
      <c r="IOT64" s="343"/>
      <c r="IOU64" s="343"/>
      <c r="IOV64" s="343"/>
      <c r="IOW64" s="343"/>
      <c r="IOX64" s="343"/>
      <c r="IOY64" s="343"/>
      <c r="IOZ64" s="343"/>
      <c r="IPA64" s="343"/>
      <c r="IPB64" s="343"/>
      <c r="IPC64" s="343"/>
      <c r="IPD64" s="343"/>
      <c r="IPE64" s="343"/>
      <c r="IPF64" s="343"/>
      <c r="IPG64" s="343"/>
      <c r="IPH64" s="343"/>
      <c r="IPI64" s="343"/>
      <c r="IPJ64" s="343"/>
      <c r="IPK64" s="343"/>
      <c r="IPL64" s="343"/>
      <c r="IPM64" s="343"/>
      <c r="IPN64" s="343"/>
      <c r="IPO64" s="343"/>
      <c r="IPP64" s="343"/>
      <c r="IPQ64" s="343"/>
      <c r="IPR64" s="343"/>
      <c r="IPS64" s="343"/>
      <c r="IPT64" s="343"/>
      <c r="IPU64" s="343"/>
      <c r="IPV64" s="343"/>
      <c r="IPW64" s="343"/>
      <c r="IPX64" s="343"/>
      <c r="IPY64" s="343"/>
      <c r="IPZ64" s="343"/>
      <c r="IQA64" s="343"/>
      <c r="IQB64" s="343"/>
      <c r="IQC64" s="343"/>
      <c r="IQD64" s="343"/>
      <c r="IQE64" s="343"/>
      <c r="IQF64" s="343"/>
      <c r="IQG64" s="343"/>
      <c r="IQH64" s="343"/>
      <c r="IQI64" s="343"/>
      <c r="IQJ64" s="343"/>
      <c r="IQK64" s="343"/>
      <c r="IQL64" s="343"/>
      <c r="IQM64" s="343"/>
      <c r="IQN64" s="343"/>
      <c r="IQO64" s="343"/>
      <c r="IQP64" s="343"/>
      <c r="IQQ64" s="343"/>
      <c r="IQR64" s="343"/>
      <c r="IQS64" s="343"/>
      <c r="IQT64" s="343"/>
      <c r="IQU64" s="343"/>
      <c r="IQV64" s="343"/>
      <c r="IQW64" s="343"/>
      <c r="IQX64" s="343"/>
      <c r="IQY64" s="343"/>
      <c r="IQZ64" s="343"/>
      <c r="IRA64" s="343"/>
      <c r="IRB64" s="343"/>
      <c r="IRC64" s="343"/>
      <c r="IRD64" s="343"/>
      <c r="IRE64" s="343"/>
      <c r="IRF64" s="343"/>
      <c r="IRG64" s="343"/>
      <c r="IRH64" s="343"/>
      <c r="IRI64" s="343"/>
      <c r="IRJ64" s="343"/>
      <c r="IRK64" s="343"/>
      <c r="IRL64" s="343"/>
      <c r="IRM64" s="343"/>
      <c r="IRN64" s="343"/>
      <c r="IRO64" s="343"/>
      <c r="IRP64" s="343"/>
      <c r="IRQ64" s="343"/>
      <c r="IRR64" s="343"/>
      <c r="IRS64" s="343"/>
      <c r="IRT64" s="343"/>
      <c r="IRU64" s="343"/>
      <c r="IRV64" s="343"/>
      <c r="IRW64" s="343"/>
      <c r="IRX64" s="343"/>
      <c r="IRY64" s="343"/>
      <c r="IRZ64" s="343"/>
      <c r="ISA64" s="343"/>
      <c r="ISB64" s="343"/>
      <c r="ISC64" s="343"/>
      <c r="ISD64" s="343"/>
      <c r="ISE64" s="343"/>
      <c r="ISF64" s="343"/>
      <c r="ISG64" s="343"/>
      <c r="ISH64" s="343"/>
      <c r="ISI64" s="343"/>
      <c r="ISJ64" s="343"/>
      <c r="ISK64" s="343"/>
      <c r="ISL64" s="343"/>
      <c r="ISM64" s="343"/>
      <c r="ISN64" s="343"/>
      <c r="ISO64" s="343"/>
      <c r="ISP64" s="343"/>
      <c r="ISQ64" s="343"/>
      <c r="ISR64" s="343"/>
      <c r="ISS64" s="343"/>
      <c r="IST64" s="343"/>
      <c r="ISU64" s="343"/>
      <c r="ISV64" s="343"/>
      <c r="ISW64" s="343"/>
      <c r="ISX64" s="343"/>
      <c r="ISY64" s="343"/>
      <c r="ISZ64" s="343"/>
      <c r="ITA64" s="343"/>
      <c r="ITB64" s="343"/>
      <c r="ITC64" s="343"/>
      <c r="ITD64" s="343"/>
      <c r="ITE64" s="343"/>
      <c r="ITF64" s="343"/>
      <c r="ITG64" s="343"/>
      <c r="ITH64" s="343"/>
      <c r="ITI64" s="343"/>
      <c r="ITJ64" s="343"/>
      <c r="ITK64" s="343"/>
      <c r="ITL64" s="343"/>
      <c r="ITM64" s="343"/>
      <c r="ITN64" s="343"/>
      <c r="ITO64" s="343"/>
      <c r="ITP64" s="343"/>
      <c r="ITQ64" s="343"/>
      <c r="ITR64" s="343"/>
      <c r="ITS64" s="343"/>
      <c r="ITT64" s="343"/>
      <c r="ITU64" s="343"/>
      <c r="ITV64" s="343"/>
      <c r="ITW64" s="343"/>
      <c r="ITX64" s="343"/>
      <c r="ITY64" s="343"/>
      <c r="ITZ64" s="343"/>
      <c r="IUA64" s="343"/>
      <c r="IUB64" s="343"/>
      <c r="IUC64" s="343"/>
      <c r="IUD64" s="343"/>
      <c r="IUE64" s="343"/>
      <c r="IUF64" s="343"/>
      <c r="IUG64" s="343"/>
      <c r="IUH64" s="343"/>
      <c r="IUI64" s="343"/>
      <c r="IUJ64" s="343"/>
      <c r="IUK64" s="343"/>
      <c r="IUL64" s="343"/>
      <c r="IUM64" s="343"/>
      <c r="IUN64" s="343"/>
      <c r="IUO64" s="343"/>
      <c r="IUP64" s="343"/>
      <c r="IUQ64" s="343"/>
      <c r="IUR64" s="343"/>
      <c r="IUS64" s="343"/>
      <c r="IUT64" s="343"/>
      <c r="IUU64" s="343"/>
      <c r="IUV64" s="343"/>
      <c r="IUW64" s="343"/>
      <c r="IUX64" s="343"/>
      <c r="IUY64" s="343"/>
      <c r="IUZ64" s="343"/>
      <c r="IVA64" s="343"/>
      <c r="IVB64" s="343"/>
      <c r="IVC64" s="343"/>
      <c r="IVD64" s="343"/>
      <c r="IVE64" s="343"/>
      <c r="IVF64" s="343"/>
      <c r="IVG64" s="343"/>
      <c r="IVH64" s="343"/>
      <c r="IVI64" s="343"/>
      <c r="IVJ64" s="343"/>
      <c r="IVK64" s="343"/>
      <c r="IVL64" s="343"/>
      <c r="IVM64" s="343"/>
      <c r="IVN64" s="343"/>
      <c r="IVO64" s="343"/>
      <c r="IVP64" s="343"/>
      <c r="IVQ64" s="343"/>
      <c r="IVR64" s="343"/>
      <c r="IVS64" s="343"/>
      <c r="IVT64" s="343"/>
      <c r="IVU64" s="343"/>
      <c r="IVV64" s="343"/>
      <c r="IVW64" s="343"/>
      <c r="IVX64" s="343"/>
      <c r="IVY64" s="343"/>
      <c r="IVZ64" s="343"/>
      <c r="IWA64" s="343"/>
      <c r="IWB64" s="343"/>
      <c r="IWC64" s="343"/>
      <c r="IWD64" s="343"/>
      <c r="IWE64" s="343"/>
      <c r="IWF64" s="343"/>
      <c r="IWG64" s="343"/>
      <c r="IWH64" s="343"/>
      <c r="IWI64" s="343"/>
      <c r="IWJ64" s="343"/>
      <c r="IWK64" s="343"/>
      <c r="IWL64" s="343"/>
      <c r="IWM64" s="343"/>
      <c r="IWN64" s="343"/>
      <c r="IWO64" s="343"/>
      <c r="IWP64" s="343"/>
      <c r="IWQ64" s="343"/>
      <c r="IWR64" s="343"/>
      <c r="IWS64" s="343"/>
      <c r="IWT64" s="343"/>
      <c r="IWU64" s="343"/>
      <c r="IWV64" s="343"/>
      <c r="IWW64" s="343"/>
      <c r="IWX64" s="343"/>
      <c r="IWY64" s="343"/>
      <c r="IWZ64" s="343"/>
      <c r="IXA64" s="343"/>
      <c r="IXB64" s="343"/>
      <c r="IXC64" s="343"/>
      <c r="IXD64" s="343"/>
      <c r="IXE64" s="343"/>
      <c r="IXF64" s="343"/>
      <c r="IXG64" s="343"/>
      <c r="IXH64" s="343"/>
      <c r="IXI64" s="343"/>
      <c r="IXJ64" s="343"/>
      <c r="IXK64" s="343"/>
      <c r="IXL64" s="343"/>
      <c r="IXM64" s="343"/>
      <c r="IXN64" s="343"/>
      <c r="IXO64" s="343"/>
      <c r="IXP64" s="343"/>
      <c r="IXQ64" s="343"/>
      <c r="IXR64" s="343"/>
      <c r="IXS64" s="343"/>
      <c r="IXT64" s="343"/>
      <c r="IXU64" s="343"/>
      <c r="IXV64" s="343"/>
      <c r="IXW64" s="343"/>
      <c r="IXX64" s="343"/>
      <c r="IXY64" s="343"/>
      <c r="IXZ64" s="343"/>
      <c r="IYA64" s="343"/>
      <c r="IYB64" s="343"/>
      <c r="IYC64" s="343"/>
      <c r="IYD64" s="343"/>
      <c r="IYE64" s="343"/>
      <c r="IYF64" s="343"/>
      <c r="IYG64" s="343"/>
      <c r="IYH64" s="343"/>
      <c r="IYI64" s="343"/>
      <c r="IYJ64" s="343"/>
      <c r="IYK64" s="343"/>
      <c r="IYL64" s="343"/>
      <c r="IYM64" s="343"/>
      <c r="IYN64" s="343"/>
      <c r="IYO64" s="343"/>
      <c r="IYP64" s="343"/>
      <c r="IYQ64" s="343"/>
      <c r="IYR64" s="343"/>
      <c r="IYS64" s="343"/>
      <c r="IYT64" s="343"/>
      <c r="IYU64" s="343"/>
      <c r="IYV64" s="343"/>
      <c r="IYW64" s="343"/>
      <c r="IYX64" s="343"/>
      <c r="IYY64" s="343"/>
      <c r="IYZ64" s="343"/>
      <c r="IZA64" s="343"/>
      <c r="IZB64" s="343"/>
      <c r="IZC64" s="343"/>
      <c r="IZD64" s="343"/>
      <c r="IZE64" s="343"/>
      <c r="IZF64" s="343"/>
      <c r="IZG64" s="343"/>
      <c r="IZH64" s="343"/>
      <c r="IZI64" s="343"/>
      <c r="IZJ64" s="343"/>
      <c r="IZK64" s="343"/>
      <c r="IZL64" s="343"/>
      <c r="IZM64" s="343"/>
      <c r="IZN64" s="343"/>
      <c r="IZO64" s="343"/>
      <c r="IZP64" s="343"/>
      <c r="IZQ64" s="343"/>
      <c r="IZR64" s="343"/>
      <c r="IZS64" s="343"/>
      <c r="IZT64" s="343"/>
      <c r="IZU64" s="343"/>
      <c r="IZV64" s="343"/>
      <c r="IZW64" s="343"/>
      <c r="IZX64" s="343"/>
      <c r="IZY64" s="343"/>
      <c r="IZZ64" s="343"/>
      <c r="JAA64" s="343"/>
      <c r="JAB64" s="343"/>
      <c r="JAC64" s="343"/>
      <c r="JAD64" s="343"/>
      <c r="JAE64" s="343"/>
      <c r="JAF64" s="343"/>
      <c r="JAG64" s="343"/>
      <c r="JAH64" s="343"/>
      <c r="JAI64" s="343"/>
      <c r="JAJ64" s="343"/>
      <c r="JAK64" s="343"/>
      <c r="JAL64" s="343"/>
      <c r="JAM64" s="343"/>
      <c r="JAN64" s="343"/>
      <c r="JAO64" s="343"/>
      <c r="JAP64" s="343"/>
      <c r="JAQ64" s="343"/>
      <c r="JAR64" s="343"/>
      <c r="JAS64" s="343"/>
      <c r="JAT64" s="343"/>
      <c r="JAU64" s="343"/>
      <c r="JAV64" s="343"/>
      <c r="JAW64" s="343"/>
      <c r="JAX64" s="343"/>
      <c r="JAY64" s="343"/>
      <c r="JAZ64" s="343"/>
      <c r="JBA64" s="343"/>
      <c r="JBB64" s="343"/>
      <c r="JBC64" s="343"/>
      <c r="JBD64" s="343"/>
      <c r="JBE64" s="343"/>
      <c r="JBF64" s="343"/>
      <c r="JBG64" s="343"/>
      <c r="JBH64" s="343"/>
      <c r="JBI64" s="343"/>
      <c r="JBJ64" s="343"/>
      <c r="JBK64" s="343"/>
      <c r="JBL64" s="343"/>
      <c r="JBM64" s="343"/>
      <c r="JBN64" s="343"/>
      <c r="JBO64" s="343"/>
      <c r="JBP64" s="343"/>
      <c r="JBQ64" s="343"/>
      <c r="JBR64" s="343"/>
      <c r="JBS64" s="343"/>
      <c r="JBT64" s="343"/>
      <c r="JBU64" s="343"/>
      <c r="JBV64" s="343"/>
      <c r="JBW64" s="343"/>
      <c r="JBX64" s="343"/>
      <c r="JBY64" s="343"/>
      <c r="JBZ64" s="343"/>
      <c r="JCA64" s="343"/>
      <c r="JCB64" s="343"/>
      <c r="JCC64" s="343"/>
      <c r="JCD64" s="343"/>
      <c r="JCE64" s="343"/>
      <c r="JCF64" s="343"/>
      <c r="JCG64" s="343"/>
      <c r="JCH64" s="343"/>
      <c r="JCI64" s="343"/>
      <c r="JCJ64" s="343"/>
      <c r="JCK64" s="343"/>
      <c r="JCL64" s="343"/>
      <c r="JCM64" s="343"/>
      <c r="JCN64" s="343"/>
      <c r="JCO64" s="343"/>
      <c r="JCP64" s="343"/>
      <c r="JCQ64" s="343"/>
      <c r="JCR64" s="343"/>
      <c r="JCS64" s="343"/>
      <c r="JCT64" s="343"/>
      <c r="JCU64" s="343"/>
      <c r="JCV64" s="343"/>
      <c r="JCW64" s="343"/>
      <c r="JCX64" s="343"/>
      <c r="JCY64" s="343"/>
      <c r="JCZ64" s="343"/>
      <c r="JDA64" s="343"/>
      <c r="JDB64" s="343"/>
      <c r="JDC64" s="343"/>
      <c r="JDD64" s="343"/>
      <c r="JDE64" s="343"/>
      <c r="JDF64" s="343"/>
      <c r="JDG64" s="343"/>
      <c r="JDH64" s="343"/>
      <c r="JDI64" s="343"/>
      <c r="JDJ64" s="343"/>
      <c r="JDK64" s="343"/>
      <c r="JDL64" s="343"/>
      <c r="JDM64" s="343"/>
      <c r="JDN64" s="343"/>
      <c r="JDO64" s="343"/>
      <c r="JDP64" s="343"/>
      <c r="JDQ64" s="343"/>
      <c r="JDR64" s="343"/>
      <c r="JDS64" s="343"/>
      <c r="JDT64" s="343"/>
      <c r="JDU64" s="343"/>
      <c r="JDV64" s="343"/>
      <c r="JDW64" s="343"/>
      <c r="JDX64" s="343"/>
      <c r="JDY64" s="343"/>
      <c r="JDZ64" s="343"/>
      <c r="JEA64" s="343"/>
      <c r="JEB64" s="343"/>
      <c r="JEC64" s="343"/>
      <c r="JED64" s="343"/>
      <c r="JEE64" s="343"/>
      <c r="JEF64" s="343"/>
      <c r="JEG64" s="343"/>
      <c r="JEH64" s="343"/>
      <c r="JEI64" s="343"/>
      <c r="JEJ64" s="343"/>
      <c r="JEK64" s="343"/>
      <c r="JEL64" s="343"/>
      <c r="JEM64" s="343"/>
      <c r="JEN64" s="343"/>
      <c r="JEO64" s="343"/>
      <c r="JEP64" s="343"/>
      <c r="JEQ64" s="343"/>
      <c r="JER64" s="343"/>
      <c r="JES64" s="343"/>
      <c r="JET64" s="343"/>
      <c r="JEU64" s="343"/>
      <c r="JEV64" s="343"/>
      <c r="JEW64" s="343"/>
      <c r="JEX64" s="343"/>
      <c r="JEY64" s="343"/>
      <c r="JEZ64" s="343"/>
      <c r="JFA64" s="343"/>
      <c r="JFB64" s="343"/>
      <c r="JFC64" s="343"/>
      <c r="JFD64" s="343"/>
      <c r="JFE64" s="343"/>
      <c r="JFF64" s="343"/>
      <c r="JFG64" s="343"/>
      <c r="JFH64" s="343"/>
      <c r="JFI64" s="343"/>
      <c r="JFJ64" s="343"/>
      <c r="JFK64" s="343"/>
      <c r="JFL64" s="343"/>
      <c r="JFM64" s="343"/>
      <c r="JFN64" s="343"/>
      <c r="JFO64" s="343"/>
      <c r="JFP64" s="343"/>
      <c r="JFQ64" s="343"/>
      <c r="JFR64" s="343"/>
      <c r="JFS64" s="343"/>
      <c r="JFT64" s="343"/>
      <c r="JFU64" s="343"/>
      <c r="JFV64" s="343"/>
      <c r="JFW64" s="343"/>
      <c r="JFX64" s="343"/>
      <c r="JFY64" s="343"/>
      <c r="JFZ64" s="343"/>
      <c r="JGA64" s="343"/>
      <c r="JGB64" s="343"/>
      <c r="JGC64" s="343"/>
      <c r="JGD64" s="343"/>
      <c r="JGE64" s="343"/>
      <c r="JGF64" s="343"/>
      <c r="JGG64" s="343"/>
      <c r="JGH64" s="343"/>
      <c r="JGI64" s="343"/>
      <c r="JGJ64" s="343"/>
      <c r="JGK64" s="343"/>
      <c r="JGL64" s="343"/>
      <c r="JGM64" s="343"/>
      <c r="JGN64" s="343"/>
      <c r="JGO64" s="343"/>
      <c r="JGP64" s="343"/>
      <c r="JGQ64" s="343"/>
      <c r="JGR64" s="343"/>
      <c r="JGS64" s="343"/>
      <c r="JGT64" s="343"/>
      <c r="JGU64" s="343"/>
      <c r="JGV64" s="343"/>
      <c r="JGW64" s="343"/>
      <c r="JGX64" s="343"/>
      <c r="JGY64" s="343"/>
      <c r="JGZ64" s="343"/>
      <c r="JHA64" s="343"/>
      <c r="JHB64" s="343"/>
      <c r="JHC64" s="343"/>
      <c r="JHD64" s="343"/>
      <c r="JHE64" s="343"/>
      <c r="JHF64" s="343"/>
      <c r="JHG64" s="343"/>
      <c r="JHH64" s="343"/>
      <c r="JHI64" s="343"/>
      <c r="JHJ64" s="343"/>
      <c r="JHK64" s="343"/>
      <c r="JHL64" s="343"/>
      <c r="JHM64" s="343"/>
      <c r="JHN64" s="343"/>
      <c r="JHO64" s="343"/>
      <c r="JHP64" s="343"/>
      <c r="JHQ64" s="343"/>
      <c r="JHR64" s="343"/>
      <c r="JHS64" s="343"/>
      <c r="JHT64" s="343"/>
      <c r="JHU64" s="343"/>
      <c r="JHV64" s="343"/>
      <c r="JHW64" s="343"/>
      <c r="JHX64" s="343"/>
      <c r="JHY64" s="343"/>
      <c r="JHZ64" s="343"/>
      <c r="JIA64" s="343"/>
      <c r="JIB64" s="343"/>
      <c r="JIC64" s="343"/>
      <c r="JID64" s="343"/>
      <c r="JIE64" s="343"/>
      <c r="JIF64" s="343"/>
      <c r="JIG64" s="343"/>
      <c r="JIH64" s="343"/>
      <c r="JII64" s="343"/>
      <c r="JIJ64" s="343"/>
      <c r="JIK64" s="343"/>
      <c r="JIL64" s="343"/>
      <c r="JIM64" s="343"/>
      <c r="JIN64" s="343"/>
      <c r="JIO64" s="343"/>
      <c r="JIP64" s="343"/>
      <c r="JIQ64" s="343"/>
      <c r="JIR64" s="343"/>
      <c r="JIS64" s="343"/>
      <c r="JIT64" s="343"/>
      <c r="JIU64" s="343"/>
      <c r="JIV64" s="343"/>
      <c r="JIW64" s="343"/>
      <c r="JIX64" s="343"/>
      <c r="JIY64" s="343"/>
      <c r="JIZ64" s="343"/>
      <c r="JJA64" s="343"/>
      <c r="JJB64" s="343"/>
      <c r="JJC64" s="343"/>
      <c r="JJD64" s="343"/>
      <c r="JJE64" s="343"/>
      <c r="JJF64" s="343"/>
      <c r="JJG64" s="343"/>
      <c r="JJH64" s="343"/>
      <c r="JJI64" s="343"/>
      <c r="JJJ64" s="343"/>
      <c r="JJK64" s="343"/>
      <c r="JJL64" s="343"/>
      <c r="JJM64" s="343"/>
      <c r="JJN64" s="343"/>
      <c r="JJO64" s="343"/>
      <c r="JJP64" s="343"/>
      <c r="JJQ64" s="343"/>
      <c r="JJR64" s="343"/>
      <c r="JJS64" s="343"/>
      <c r="JJT64" s="343"/>
      <c r="JJU64" s="343"/>
      <c r="JJV64" s="343"/>
      <c r="JJW64" s="343"/>
      <c r="JJX64" s="343"/>
      <c r="JJY64" s="343"/>
      <c r="JJZ64" s="343"/>
      <c r="JKA64" s="343"/>
      <c r="JKB64" s="343"/>
      <c r="JKC64" s="343"/>
      <c r="JKD64" s="343"/>
      <c r="JKE64" s="343"/>
      <c r="JKF64" s="343"/>
      <c r="JKG64" s="343"/>
      <c r="JKH64" s="343"/>
      <c r="JKI64" s="343"/>
      <c r="JKJ64" s="343"/>
      <c r="JKK64" s="343"/>
      <c r="JKL64" s="343"/>
      <c r="JKM64" s="343"/>
      <c r="JKN64" s="343"/>
      <c r="JKO64" s="343"/>
      <c r="JKP64" s="343"/>
      <c r="JKQ64" s="343"/>
      <c r="JKR64" s="343"/>
      <c r="JKS64" s="343"/>
      <c r="JKT64" s="343"/>
      <c r="JKU64" s="343"/>
      <c r="JKV64" s="343"/>
      <c r="JKW64" s="343"/>
      <c r="JKX64" s="343"/>
      <c r="JKY64" s="343"/>
      <c r="JKZ64" s="343"/>
      <c r="JLA64" s="343"/>
      <c r="JLB64" s="343"/>
      <c r="JLC64" s="343"/>
      <c r="JLD64" s="343"/>
      <c r="JLE64" s="343"/>
      <c r="JLF64" s="343"/>
      <c r="JLG64" s="343"/>
      <c r="JLH64" s="343"/>
      <c r="JLI64" s="343"/>
      <c r="JLJ64" s="343"/>
      <c r="JLK64" s="343"/>
      <c r="JLL64" s="343"/>
      <c r="JLM64" s="343"/>
      <c r="JLN64" s="343"/>
      <c r="JLO64" s="343"/>
      <c r="JLP64" s="343"/>
      <c r="JLQ64" s="343"/>
      <c r="JLR64" s="343"/>
      <c r="JLS64" s="343"/>
      <c r="JLT64" s="343"/>
      <c r="JLU64" s="343"/>
      <c r="JLV64" s="343"/>
      <c r="JLW64" s="343"/>
      <c r="JLX64" s="343"/>
      <c r="JLY64" s="343"/>
      <c r="JLZ64" s="343"/>
      <c r="JMA64" s="343"/>
      <c r="JMB64" s="343"/>
      <c r="JMC64" s="343"/>
      <c r="JMD64" s="343"/>
      <c r="JME64" s="343"/>
      <c r="JMF64" s="343"/>
      <c r="JMG64" s="343"/>
      <c r="JMH64" s="343"/>
      <c r="JMI64" s="343"/>
      <c r="JMJ64" s="343"/>
      <c r="JMK64" s="343"/>
      <c r="JML64" s="343"/>
      <c r="JMM64" s="343"/>
      <c r="JMN64" s="343"/>
      <c r="JMO64" s="343"/>
      <c r="JMP64" s="343"/>
      <c r="JMQ64" s="343"/>
      <c r="JMR64" s="343"/>
      <c r="JMS64" s="343"/>
      <c r="JMT64" s="343"/>
      <c r="JMU64" s="343"/>
      <c r="JMV64" s="343"/>
      <c r="JMW64" s="343"/>
      <c r="JMX64" s="343"/>
      <c r="JMY64" s="343"/>
      <c r="JMZ64" s="343"/>
      <c r="JNA64" s="343"/>
      <c r="JNB64" s="343"/>
      <c r="JNC64" s="343"/>
      <c r="JND64" s="343"/>
      <c r="JNE64" s="343"/>
      <c r="JNF64" s="343"/>
      <c r="JNG64" s="343"/>
      <c r="JNH64" s="343"/>
      <c r="JNI64" s="343"/>
      <c r="JNJ64" s="343"/>
      <c r="JNK64" s="343"/>
      <c r="JNL64" s="343"/>
      <c r="JNM64" s="343"/>
      <c r="JNN64" s="343"/>
      <c r="JNO64" s="343"/>
      <c r="JNP64" s="343"/>
      <c r="JNQ64" s="343"/>
      <c r="JNR64" s="343"/>
      <c r="JNS64" s="343"/>
      <c r="JNT64" s="343"/>
      <c r="JNU64" s="343"/>
      <c r="JNV64" s="343"/>
      <c r="JNW64" s="343"/>
      <c r="JNX64" s="343"/>
      <c r="JNY64" s="343"/>
      <c r="JNZ64" s="343"/>
      <c r="JOA64" s="343"/>
      <c r="JOB64" s="343"/>
      <c r="JOC64" s="343"/>
      <c r="JOD64" s="343"/>
      <c r="JOE64" s="343"/>
      <c r="JOF64" s="343"/>
      <c r="JOG64" s="343"/>
      <c r="JOH64" s="343"/>
      <c r="JOI64" s="343"/>
      <c r="JOJ64" s="343"/>
      <c r="JOK64" s="343"/>
      <c r="JOL64" s="343"/>
      <c r="JOM64" s="343"/>
      <c r="JON64" s="343"/>
      <c r="JOO64" s="343"/>
      <c r="JOP64" s="343"/>
      <c r="JOQ64" s="343"/>
      <c r="JOR64" s="343"/>
      <c r="JOS64" s="343"/>
      <c r="JOT64" s="343"/>
      <c r="JOU64" s="343"/>
      <c r="JOV64" s="343"/>
      <c r="JOW64" s="343"/>
      <c r="JOX64" s="343"/>
      <c r="JOY64" s="343"/>
      <c r="JOZ64" s="343"/>
      <c r="JPA64" s="343"/>
      <c r="JPB64" s="343"/>
      <c r="JPC64" s="343"/>
      <c r="JPD64" s="343"/>
      <c r="JPE64" s="343"/>
      <c r="JPF64" s="343"/>
      <c r="JPG64" s="343"/>
      <c r="JPH64" s="343"/>
      <c r="JPI64" s="343"/>
      <c r="JPJ64" s="343"/>
      <c r="JPK64" s="343"/>
      <c r="JPL64" s="343"/>
      <c r="JPM64" s="343"/>
      <c r="JPN64" s="343"/>
      <c r="JPO64" s="343"/>
      <c r="JPP64" s="343"/>
      <c r="JPQ64" s="343"/>
      <c r="JPR64" s="343"/>
      <c r="JPS64" s="343"/>
      <c r="JPT64" s="343"/>
      <c r="JPU64" s="343"/>
      <c r="JPV64" s="343"/>
      <c r="JPW64" s="343"/>
      <c r="JPX64" s="343"/>
      <c r="JPY64" s="343"/>
      <c r="JPZ64" s="343"/>
      <c r="JQA64" s="343"/>
      <c r="JQB64" s="343"/>
      <c r="JQC64" s="343"/>
      <c r="JQD64" s="343"/>
      <c r="JQE64" s="343"/>
      <c r="JQF64" s="343"/>
      <c r="JQG64" s="343"/>
      <c r="JQH64" s="343"/>
      <c r="JQI64" s="343"/>
      <c r="JQJ64" s="343"/>
      <c r="JQK64" s="343"/>
      <c r="JQL64" s="343"/>
      <c r="JQM64" s="343"/>
      <c r="JQN64" s="343"/>
      <c r="JQO64" s="343"/>
      <c r="JQP64" s="343"/>
      <c r="JQQ64" s="343"/>
      <c r="JQR64" s="343"/>
      <c r="JQS64" s="343"/>
      <c r="JQT64" s="343"/>
      <c r="JQU64" s="343"/>
      <c r="JQV64" s="343"/>
      <c r="JQW64" s="343"/>
      <c r="JQX64" s="343"/>
      <c r="JQY64" s="343"/>
      <c r="JQZ64" s="343"/>
      <c r="JRA64" s="343"/>
      <c r="JRB64" s="343"/>
      <c r="JRC64" s="343"/>
      <c r="JRD64" s="343"/>
      <c r="JRE64" s="343"/>
      <c r="JRF64" s="343"/>
      <c r="JRG64" s="343"/>
      <c r="JRH64" s="343"/>
      <c r="JRI64" s="343"/>
      <c r="JRJ64" s="343"/>
      <c r="JRK64" s="343"/>
      <c r="JRL64" s="343"/>
      <c r="JRM64" s="343"/>
      <c r="JRN64" s="343"/>
      <c r="JRO64" s="343"/>
      <c r="JRP64" s="343"/>
      <c r="JRQ64" s="343"/>
      <c r="JRR64" s="343"/>
      <c r="JRS64" s="343"/>
      <c r="JRT64" s="343"/>
      <c r="JRU64" s="343"/>
      <c r="JRV64" s="343"/>
      <c r="JRW64" s="343"/>
      <c r="JRX64" s="343"/>
      <c r="JRY64" s="343"/>
      <c r="JRZ64" s="343"/>
      <c r="JSA64" s="343"/>
      <c r="JSB64" s="343"/>
      <c r="JSC64" s="343"/>
      <c r="JSD64" s="343"/>
      <c r="JSE64" s="343"/>
      <c r="JSF64" s="343"/>
      <c r="JSG64" s="343"/>
      <c r="JSH64" s="343"/>
      <c r="JSI64" s="343"/>
      <c r="JSJ64" s="343"/>
      <c r="JSK64" s="343"/>
      <c r="JSL64" s="343"/>
      <c r="JSM64" s="343"/>
      <c r="JSN64" s="343"/>
      <c r="JSO64" s="343"/>
      <c r="JSP64" s="343"/>
      <c r="JSQ64" s="343"/>
      <c r="JSR64" s="343"/>
      <c r="JSS64" s="343"/>
      <c r="JST64" s="343"/>
      <c r="JSU64" s="343"/>
      <c r="JSV64" s="343"/>
      <c r="JSW64" s="343"/>
      <c r="JSX64" s="343"/>
      <c r="JSY64" s="343"/>
      <c r="JSZ64" s="343"/>
      <c r="JTA64" s="343"/>
      <c r="JTB64" s="343"/>
      <c r="JTC64" s="343"/>
      <c r="JTD64" s="343"/>
      <c r="JTE64" s="343"/>
      <c r="JTF64" s="343"/>
      <c r="JTG64" s="343"/>
      <c r="JTH64" s="343"/>
      <c r="JTI64" s="343"/>
      <c r="JTJ64" s="343"/>
      <c r="JTK64" s="343"/>
      <c r="JTL64" s="343"/>
      <c r="JTM64" s="343"/>
      <c r="JTN64" s="343"/>
      <c r="JTO64" s="343"/>
      <c r="JTP64" s="343"/>
      <c r="JTQ64" s="343"/>
      <c r="JTR64" s="343"/>
      <c r="JTS64" s="343"/>
      <c r="JTT64" s="343"/>
      <c r="JTU64" s="343"/>
      <c r="JTV64" s="343"/>
      <c r="JTW64" s="343"/>
      <c r="JTX64" s="343"/>
      <c r="JTY64" s="343"/>
      <c r="JTZ64" s="343"/>
      <c r="JUA64" s="343"/>
      <c r="JUB64" s="343"/>
      <c r="JUC64" s="343"/>
      <c r="JUD64" s="343"/>
      <c r="JUE64" s="343"/>
      <c r="JUF64" s="343"/>
      <c r="JUG64" s="343"/>
      <c r="JUH64" s="343"/>
      <c r="JUI64" s="343"/>
      <c r="JUJ64" s="343"/>
      <c r="JUK64" s="343"/>
      <c r="JUL64" s="343"/>
      <c r="JUM64" s="343"/>
      <c r="JUN64" s="343"/>
      <c r="JUO64" s="343"/>
      <c r="JUP64" s="343"/>
      <c r="JUQ64" s="343"/>
      <c r="JUR64" s="343"/>
      <c r="JUS64" s="343"/>
      <c r="JUT64" s="343"/>
      <c r="JUU64" s="343"/>
      <c r="JUV64" s="343"/>
      <c r="JUW64" s="343"/>
      <c r="JUX64" s="343"/>
      <c r="JUY64" s="343"/>
      <c r="JUZ64" s="343"/>
      <c r="JVA64" s="343"/>
      <c r="JVB64" s="343"/>
      <c r="JVC64" s="343"/>
      <c r="JVD64" s="343"/>
      <c r="JVE64" s="343"/>
      <c r="JVF64" s="343"/>
      <c r="JVG64" s="343"/>
      <c r="JVH64" s="343"/>
      <c r="JVI64" s="343"/>
      <c r="JVJ64" s="343"/>
      <c r="JVK64" s="343"/>
      <c r="JVL64" s="343"/>
      <c r="JVM64" s="343"/>
      <c r="JVN64" s="343"/>
      <c r="JVO64" s="343"/>
      <c r="JVP64" s="343"/>
      <c r="JVQ64" s="343"/>
      <c r="JVR64" s="343"/>
      <c r="JVS64" s="343"/>
      <c r="JVT64" s="343"/>
      <c r="JVU64" s="343"/>
      <c r="JVV64" s="343"/>
      <c r="JVW64" s="343"/>
      <c r="JVX64" s="343"/>
      <c r="JVY64" s="343"/>
      <c r="JVZ64" s="343"/>
      <c r="JWA64" s="343"/>
      <c r="JWB64" s="343"/>
      <c r="JWC64" s="343"/>
      <c r="JWD64" s="343"/>
      <c r="JWE64" s="343"/>
      <c r="JWF64" s="343"/>
      <c r="JWG64" s="343"/>
      <c r="JWH64" s="343"/>
      <c r="JWI64" s="343"/>
      <c r="JWJ64" s="343"/>
      <c r="JWK64" s="343"/>
      <c r="JWL64" s="343"/>
      <c r="JWM64" s="343"/>
      <c r="JWN64" s="343"/>
      <c r="JWO64" s="343"/>
      <c r="JWP64" s="343"/>
      <c r="JWQ64" s="343"/>
      <c r="JWR64" s="343"/>
      <c r="JWS64" s="343"/>
      <c r="JWT64" s="343"/>
      <c r="JWU64" s="343"/>
      <c r="JWV64" s="343"/>
      <c r="JWW64" s="343"/>
      <c r="JWX64" s="343"/>
      <c r="JWY64" s="343"/>
      <c r="JWZ64" s="343"/>
      <c r="JXA64" s="343"/>
      <c r="JXB64" s="343"/>
      <c r="JXC64" s="343"/>
      <c r="JXD64" s="343"/>
      <c r="JXE64" s="343"/>
      <c r="JXF64" s="343"/>
      <c r="JXG64" s="343"/>
      <c r="JXH64" s="343"/>
      <c r="JXI64" s="343"/>
      <c r="JXJ64" s="343"/>
      <c r="JXK64" s="343"/>
      <c r="JXL64" s="343"/>
      <c r="JXM64" s="343"/>
      <c r="JXN64" s="343"/>
      <c r="JXO64" s="343"/>
      <c r="JXP64" s="343"/>
      <c r="JXQ64" s="343"/>
      <c r="JXR64" s="343"/>
      <c r="JXS64" s="343"/>
      <c r="JXT64" s="343"/>
      <c r="JXU64" s="343"/>
      <c r="JXV64" s="343"/>
      <c r="JXW64" s="343"/>
      <c r="JXX64" s="343"/>
      <c r="JXY64" s="343"/>
      <c r="JXZ64" s="343"/>
      <c r="JYA64" s="343"/>
      <c r="JYB64" s="343"/>
      <c r="JYC64" s="343"/>
      <c r="JYD64" s="343"/>
      <c r="JYE64" s="343"/>
      <c r="JYF64" s="343"/>
      <c r="JYG64" s="343"/>
      <c r="JYH64" s="343"/>
      <c r="JYI64" s="343"/>
      <c r="JYJ64" s="343"/>
      <c r="JYK64" s="343"/>
      <c r="JYL64" s="343"/>
      <c r="JYM64" s="343"/>
      <c r="JYN64" s="343"/>
      <c r="JYO64" s="343"/>
      <c r="JYP64" s="343"/>
      <c r="JYQ64" s="343"/>
      <c r="JYR64" s="343"/>
      <c r="JYS64" s="343"/>
      <c r="JYT64" s="343"/>
      <c r="JYU64" s="343"/>
      <c r="JYV64" s="343"/>
      <c r="JYW64" s="343"/>
      <c r="JYX64" s="343"/>
      <c r="JYY64" s="343"/>
      <c r="JYZ64" s="343"/>
      <c r="JZA64" s="343"/>
      <c r="JZB64" s="343"/>
      <c r="JZC64" s="343"/>
      <c r="JZD64" s="343"/>
      <c r="JZE64" s="343"/>
      <c r="JZF64" s="343"/>
      <c r="JZG64" s="343"/>
      <c r="JZH64" s="343"/>
      <c r="JZI64" s="343"/>
      <c r="JZJ64" s="343"/>
      <c r="JZK64" s="343"/>
      <c r="JZL64" s="343"/>
      <c r="JZM64" s="343"/>
      <c r="JZN64" s="343"/>
      <c r="JZO64" s="343"/>
      <c r="JZP64" s="343"/>
      <c r="JZQ64" s="343"/>
      <c r="JZR64" s="343"/>
      <c r="JZS64" s="343"/>
      <c r="JZT64" s="343"/>
      <c r="JZU64" s="343"/>
      <c r="JZV64" s="343"/>
      <c r="JZW64" s="343"/>
      <c r="JZX64" s="343"/>
      <c r="JZY64" s="343"/>
      <c r="JZZ64" s="343"/>
      <c r="KAA64" s="343"/>
      <c r="KAB64" s="343"/>
      <c r="KAC64" s="343"/>
      <c r="KAD64" s="343"/>
      <c r="KAE64" s="343"/>
      <c r="KAF64" s="343"/>
      <c r="KAG64" s="343"/>
      <c r="KAH64" s="343"/>
      <c r="KAI64" s="343"/>
      <c r="KAJ64" s="343"/>
      <c r="KAK64" s="343"/>
      <c r="KAL64" s="343"/>
      <c r="KAM64" s="343"/>
      <c r="KAN64" s="343"/>
      <c r="KAO64" s="343"/>
      <c r="KAP64" s="343"/>
      <c r="KAQ64" s="343"/>
      <c r="KAR64" s="343"/>
      <c r="KAS64" s="343"/>
      <c r="KAT64" s="343"/>
      <c r="KAU64" s="343"/>
      <c r="KAV64" s="343"/>
      <c r="KAW64" s="343"/>
      <c r="KAX64" s="343"/>
      <c r="KAY64" s="343"/>
      <c r="KAZ64" s="343"/>
      <c r="KBA64" s="343"/>
      <c r="KBB64" s="343"/>
      <c r="KBC64" s="343"/>
      <c r="KBD64" s="343"/>
      <c r="KBE64" s="343"/>
      <c r="KBF64" s="343"/>
      <c r="KBG64" s="343"/>
      <c r="KBH64" s="343"/>
      <c r="KBI64" s="343"/>
      <c r="KBJ64" s="343"/>
      <c r="KBK64" s="343"/>
      <c r="KBL64" s="343"/>
      <c r="KBM64" s="343"/>
      <c r="KBN64" s="343"/>
      <c r="KBO64" s="343"/>
      <c r="KBP64" s="343"/>
      <c r="KBQ64" s="343"/>
      <c r="KBR64" s="343"/>
      <c r="KBS64" s="343"/>
      <c r="KBT64" s="343"/>
      <c r="KBU64" s="343"/>
      <c r="KBV64" s="343"/>
      <c r="KBW64" s="343"/>
      <c r="KBX64" s="343"/>
      <c r="KBY64" s="343"/>
      <c r="KBZ64" s="343"/>
      <c r="KCA64" s="343"/>
      <c r="KCB64" s="343"/>
      <c r="KCC64" s="343"/>
      <c r="KCD64" s="343"/>
      <c r="KCE64" s="343"/>
      <c r="KCF64" s="343"/>
      <c r="KCG64" s="343"/>
      <c r="KCH64" s="343"/>
      <c r="KCI64" s="343"/>
      <c r="KCJ64" s="343"/>
      <c r="KCK64" s="343"/>
      <c r="KCL64" s="343"/>
      <c r="KCM64" s="343"/>
      <c r="KCN64" s="343"/>
      <c r="KCO64" s="343"/>
      <c r="KCP64" s="343"/>
      <c r="KCQ64" s="343"/>
      <c r="KCR64" s="343"/>
      <c r="KCS64" s="343"/>
      <c r="KCT64" s="343"/>
      <c r="KCU64" s="343"/>
      <c r="KCV64" s="343"/>
      <c r="KCW64" s="343"/>
      <c r="KCX64" s="343"/>
      <c r="KCY64" s="343"/>
      <c r="KCZ64" s="343"/>
      <c r="KDA64" s="343"/>
      <c r="KDB64" s="343"/>
      <c r="KDC64" s="343"/>
      <c r="KDD64" s="343"/>
      <c r="KDE64" s="343"/>
      <c r="KDF64" s="343"/>
      <c r="KDG64" s="343"/>
      <c r="KDH64" s="343"/>
      <c r="KDI64" s="343"/>
      <c r="KDJ64" s="343"/>
      <c r="KDK64" s="343"/>
      <c r="KDL64" s="343"/>
      <c r="KDM64" s="343"/>
      <c r="KDN64" s="343"/>
      <c r="KDO64" s="343"/>
      <c r="KDP64" s="343"/>
      <c r="KDQ64" s="343"/>
      <c r="KDR64" s="343"/>
      <c r="KDS64" s="343"/>
      <c r="KDT64" s="343"/>
      <c r="KDU64" s="343"/>
      <c r="KDV64" s="343"/>
      <c r="KDW64" s="343"/>
      <c r="KDX64" s="343"/>
      <c r="KDY64" s="343"/>
      <c r="KDZ64" s="343"/>
      <c r="KEA64" s="343"/>
      <c r="KEB64" s="343"/>
      <c r="KEC64" s="343"/>
      <c r="KED64" s="343"/>
      <c r="KEE64" s="343"/>
      <c r="KEF64" s="343"/>
      <c r="KEG64" s="343"/>
      <c r="KEH64" s="343"/>
      <c r="KEI64" s="343"/>
      <c r="KEJ64" s="343"/>
      <c r="KEK64" s="343"/>
      <c r="KEL64" s="343"/>
      <c r="KEM64" s="343"/>
      <c r="KEN64" s="343"/>
      <c r="KEO64" s="343"/>
      <c r="KEP64" s="343"/>
      <c r="KEQ64" s="343"/>
      <c r="KER64" s="343"/>
      <c r="KES64" s="343"/>
      <c r="KET64" s="343"/>
      <c r="KEU64" s="343"/>
      <c r="KEV64" s="343"/>
      <c r="KEW64" s="343"/>
      <c r="KEX64" s="343"/>
      <c r="KEY64" s="343"/>
      <c r="KEZ64" s="343"/>
      <c r="KFA64" s="343"/>
      <c r="KFB64" s="343"/>
      <c r="KFC64" s="343"/>
      <c r="KFD64" s="343"/>
      <c r="KFE64" s="343"/>
      <c r="KFF64" s="343"/>
      <c r="KFG64" s="343"/>
      <c r="KFH64" s="343"/>
      <c r="KFI64" s="343"/>
      <c r="KFJ64" s="343"/>
      <c r="KFK64" s="343"/>
      <c r="KFL64" s="343"/>
      <c r="KFM64" s="343"/>
      <c r="KFN64" s="343"/>
      <c r="KFO64" s="343"/>
      <c r="KFP64" s="343"/>
      <c r="KFQ64" s="343"/>
      <c r="KFR64" s="343"/>
      <c r="KFS64" s="343"/>
      <c r="KFT64" s="343"/>
      <c r="KFU64" s="343"/>
      <c r="KFV64" s="343"/>
      <c r="KFW64" s="343"/>
      <c r="KFX64" s="343"/>
      <c r="KFY64" s="343"/>
      <c r="KFZ64" s="343"/>
      <c r="KGA64" s="343"/>
      <c r="KGB64" s="343"/>
      <c r="KGC64" s="343"/>
      <c r="KGD64" s="343"/>
      <c r="KGE64" s="343"/>
      <c r="KGF64" s="343"/>
      <c r="KGG64" s="343"/>
      <c r="KGH64" s="343"/>
      <c r="KGI64" s="343"/>
      <c r="KGJ64" s="343"/>
      <c r="KGK64" s="343"/>
      <c r="KGL64" s="343"/>
      <c r="KGM64" s="343"/>
      <c r="KGN64" s="343"/>
      <c r="KGO64" s="343"/>
      <c r="KGP64" s="343"/>
      <c r="KGQ64" s="343"/>
      <c r="KGR64" s="343"/>
      <c r="KGS64" s="343"/>
      <c r="KGT64" s="343"/>
      <c r="KGU64" s="343"/>
      <c r="KGV64" s="343"/>
      <c r="KGW64" s="343"/>
      <c r="KGX64" s="343"/>
      <c r="KGY64" s="343"/>
      <c r="KGZ64" s="343"/>
      <c r="KHA64" s="343"/>
      <c r="KHB64" s="343"/>
      <c r="KHC64" s="343"/>
      <c r="KHD64" s="343"/>
      <c r="KHE64" s="343"/>
      <c r="KHF64" s="343"/>
      <c r="KHG64" s="343"/>
      <c r="KHH64" s="343"/>
      <c r="KHI64" s="343"/>
      <c r="KHJ64" s="343"/>
      <c r="KHK64" s="343"/>
      <c r="KHL64" s="343"/>
      <c r="KHM64" s="343"/>
      <c r="KHN64" s="343"/>
      <c r="KHO64" s="343"/>
      <c r="KHP64" s="343"/>
      <c r="KHQ64" s="343"/>
      <c r="KHR64" s="343"/>
      <c r="KHS64" s="343"/>
      <c r="KHT64" s="343"/>
      <c r="KHU64" s="343"/>
      <c r="KHV64" s="343"/>
      <c r="KHW64" s="343"/>
      <c r="KHX64" s="343"/>
      <c r="KHY64" s="343"/>
      <c r="KHZ64" s="343"/>
      <c r="KIA64" s="343"/>
      <c r="KIB64" s="343"/>
      <c r="KIC64" s="343"/>
      <c r="KID64" s="343"/>
      <c r="KIE64" s="343"/>
      <c r="KIF64" s="343"/>
      <c r="KIG64" s="343"/>
      <c r="KIH64" s="343"/>
      <c r="KII64" s="343"/>
      <c r="KIJ64" s="343"/>
      <c r="KIK64" s="343"/>
      <c r="KIL64" s="343"/>
      <c r="KIM64" s="343"/>
      <c r="KIN64" s="343"/>
      <c r="KIO64" s="343"/>
      <c r="KIP64" s="343"/>
      <c r="KIQ64" s="343"/>
      <c r="KIR64" s="343"/>
      <c r="KIS64" s="343"/>
      <c r="KIT64" s="343"/>
      <c r="KIU64" s="343"/>
      <c r="KIV64" s="343"/>
      <c r="KIW64" s="343"/>
      <c r="KIX64" s="343"/>
      <c r="KIY64" s="343"/>
      <c r="KIZ64" s="343"/>
      <c r="KJA64" s="343"/>
      <c r="KJB64" s="343"/>
      <c r="KJC64" s="343"/>
      <c r="KJD64" s="343"/>
      <c r="KJE64" s="343"/>
      <c r="KJF64" s="343"/>
      <c r="KJG64" s="343"/>
      <c r="KJH64" s="343"/>
      <c r="KJI64" s="343"/>
      <c r="KJJ64" s="343"/>
      <c r="KJK64" s="343"/>
      <c r="KJL64" s="343"/>
      <c r="KJM64" s="343"/>
      <c r="KJN64" s="343"/>
      <c r="KJO64" s="343"/>
      <c r="KJP64" s="343"/>
      <c r="KJQ64" s="343"/>
      <c r="KJR64" s="343"/>
      <c r="KJS64" s="343"/>
      <c r="KJT64" s="343"/>
      <c r="KJU64" s="343"/>
      <c r="KJV64" s="343"/>
      <c r="KJW64" s="343"/>
      <c r="KJX64" s="343"/>
      <c r="KJY64" s="343"/>
      <c r="KJZ64" s="343"/>
      <c r="KKA64" s="343"/>
      <c r="KKB64" s="343"/>
      <c r="KKC64" s="343"/>
      <c r="KKD64" s="343"/>
      <c r="KKE64" s="343"/>
      <c r="KKF64" s="343"/>
      <c r="KKG64" s="343"/>
      <c r="KKH64" s="343"/>
      <c r="KKI64" s="343"/>
      <c r="KKJ64" s="343"/>
      <c r="KKK64" s="343"/>
      <c r="KKL64" s="343"/>
      <c r="KKM64" s="343"/>
      <c r="KKN64" s="343"/>
      <c r="KKO64" s="343"/>
      <c r="KKP64" s="343"/>
      <c r="KKQ64" s="343"/>
      <c r="KKR64" s="343"/>
      <c r="KKS64" s="343"/>
      <c r="KKT64" s="343"/>
      <c r="KKU64" s="343"/>
      <c r="KKV64" s="343"/>
      <c r="KKW64" s="343"/>
      <c r="KKX64" s="343"/>
      <c r="KKY64" s="343"/>
      <c r="KKZ64" s="343"/>
      <c r="KLA64" s="343"/>
      <c r="KLB64" s="343"/>
      <c r="KLC64" s="343"/>
      <c r="KLD64" s="343"/>
      <c r="KLE64" s="343"/>
      <c r="KLF64" s="343"/>
      <c r="KLG64" s="343"/>
      <c r="KLH64" s="343"/>
      <c r="KLI64" s="343"/>
      <c r="KLJ64" s="343"/>
      <c r="KLK64" s="343"/>
      <c r="KLL64" s="343"/>
      <c r="KLM64" s="343"/>
      <c r="KLN64" s="343"/>
      <c r="KLO64" s="343"/>
      <c r="KLP64" s="343"/>
      <c r="KLQ64" s="343"/>
      <c r="KLR64" s="343"/>
      <c r="KLS64" s="343"/>
      <c r="KLT64" s="343"/>
      <c r="KLU64" s="343"/>
      <c r="KLV64" s="343"/>
      <c r="KLW64" s="343"/>
      <c r="KLX64" s="343"/>
      <c r="KLY64" s="343"/>
      <c r="KLZ64" s="343"/>
      <c r="KMA64" s="343"/>
      <c r="KMB64" s="343"/>
      <c r="KMC64" s="343"/>
      <c r="KMD64" s="343"/>
      <c r="KME64" s="343"/>
      <c r="KMF64" s="343"/>
      <c r="KMG64" s="343"/>
      <c r="KMH64" s="343"/>
      <c r="KMI64" s="343"/>
      <c r="KMJ64" s="343"/>
      <c r="KMK64" s="343"/>
      <c r="KML64" s="343"/>
      <c r="KMM64" s="343"/>
      <c r="KMN64" s="343"/>
      <c r="KMO64" s="343"/>
      <c r="KMP64" s="343"/>
      <c r="KMQ64" s="343"/>
      <c r="KMR64" s="343"/>
      <c r="KMS64" s="343"/>
      <c r="KMT64" s="343"/>
      <c r="KMU64" s="343"/>
      <c r="KMV64" s="343"/>
      <c r="KMW64" s="343"/>
      <c r="KMX64" s="343"/>
      <c r="KMY64" s="343"/>
      <c r="KMZ64" s="343"/>
      <c r="KNA64" s="343"/>
      <c r="KNB64" s="343"/>
      <c r="KNC64" s="343"/>
      <c r="KND64" s="343"/>
      <c r="KNE64" s="343"/>
      <c r="KNF64" s="343"/>
      <c r="KNG64" s="343"/>
      <c r="KNH64" s="343"/>
      <c r="KNI64" s="343"/>
      <c r="KNJ64" s="343"/>
      <c r="KNK64" s="343"/>
      <c r="KNL64" s="343"/>
      <c r="KNM64" s="343"/>
      <c r="KNN64" s="343"/>
      <c r="KNO64" s="343"/>
      <c r="KNP64" s="343"/>
      <c r="KNQ64" s="343"/>
      <c r="KNR64" s="343"/>
      <c r="KNS64" s="343"/>
      <c r="KNT64" s="343"/>
      <c r="KNU64" s="343"/>
      <c r="KNV64" s="343"/>
      <c r="KNW64" s="343"/>
      <c r="KNX64" s="343"/>
      <c r="KNY64" s="343"/>
      <c r="KNZ64" s="343"/>
      <c r="KOA64" s="343"/>
      <c r="KOB64" s="343"/>
      <c r="KOC64" s="343"/>
      <c r="KOD64" s="343"/>
      <c r="KOE64" s="343"/>
      <c r="KOF64" s="343"/>
      <c r="KOG64" s="343"/>
      <c r="KOH64" s="343"/>
      <c r="KOI64" s="343"/>
      <c r="KOJ64" s="343"/>
      <c r="KOK64" s="343"/>
      <c r="KOL64" s="343"/>
      <c r="KOM64" s="343"/>
      <c r="KON64" s="343"/>
      <c r="KOO64" s="343"/>
      <c r="KOP64" s="343"/>
      <c r="KOQ64" s="343"/>
      <c r="KOR64" s="343"/>
      <c r="KOS64" s="343"/>
      <c r="KOT64" s="343"/>
      <c r="KOU64" s="343"/>
      <c r="KOV64" s="343"/>
      <c r="KOW64" s="343"/>
      <c r="KOX64" s="343"/>
      <c r="KOY64" s="343"/>
      <c r="KOZ64" s="343"/>
      <c r="KPA64" s="343"/>
      <c r="KPB64" s="343"/>
      <c r="KPC64" s="343"/>
      <c r="KPD64" s="343"/>
      <c r="KPE64" s="343"/>
      <c r="KPF64" s="343"/>
      <c r="KPG64" s="343"/>
      <c r="KPH64" s="343"/>
      <c r="KPI64" s="343"/>
      <c r="KPJ64" s="343"/>
      <c r="KPK64" s="343"/>
      <c r="KPL64" s="343"/>
      <c r="KPM64" s="343"/>
      <c r="KPN64" s="343"/>
      <c r="KPO64" s="343"/>
      <c r="KPP64" s="343"/>
      <c r="KPQ64" s="343"/>
      <c r="KPR64" s="343"/>
      <c r="KPS64" s="343"/>
      <c r="KPT64" s="343"/>
      <c r="KPU64" s="343"/>
      <c r="KPV64" s="343"/>
      <c r="KPW64" s="343"/>
      <c r="KPX64" s="343"/>
      <c r="KPY64" s="343"/>
      <c r="KPZ64" s="343"/>
      <c r="KQA64" s="343"/>
      <c r="KQB64" s="343"/>
      <c r="KQC64" s="343"/>
      <c r="KQD64" s="343"/>
      <c r="KQE64" s="343"/>
      <c r="KQF64" s="343"/>
      <c r="KQG64" s="343"/>
      <c r="KQH64" s="343"/>
      <c r="KQI64" s="343"/>
      <c r="KQJ64" s="343"/>
      <c r="KQK64" s="343"/>
      <c r="KQL64" s="343"/>
      <c r="KQM64" s="343"/>
      <c r="KQN64" s="343"/>
      <c r="KQO64" s="343"/>
      <c r="KQP64" s="343"/>
      <c r="KQQ64" s="343"/>
      <c r="KQR64" s="343"/>
      <c r="KQS64" s="343"/>
      <c r="KQT64" s="343"/>
      <c r="KQU64" s="343"/>
      <c r="KQV64" s="343"/>
      <c r="KQW64" s="343"/>
      <c r="KQX64" s="343"/>
      <c r="KQY64" s="343"/>
      <c r="KQZ64" s="343"/>
      <c r="KRA64" s="343"/>
      <c r="KRB64" s="343"/>
      <c r="KRC64" s="343"/>
      <c r="KRD64" s="343"/>
      <c r="KRE64" s="343"/>
      <c r="KRF64" s="343"/>
      <c r="KRG64" s="343"/>
      <c r="KRH64" s="343"/>
      <c r="KRI64" s="343"/>
      <c r="KRJ64" s="343"/>
      <c r="KRK64" s="343"/>
      <c r="KRL64" s="343"/>
      <c r="KRM64" s="343"/>
      <c r="KRN64" s="343"/>
      <c r="KRO64" s="343"/>
      <c r="KRP64" s="343"/>
      <c r="KRQ64" s="343"/>
      <c r="KRR64" s="343"/>
      <c r="KRS64" s="343"/>
      <c r="KRT64" s="343"/>
      <c r="KRU64" s="343"/>
      <c r="KRV64" s="343"/>
      <c r="KRW64" s="343"/>
      <c r="KRX64" s="343"/>
      <c r="KRY64" s="343"/>
      <c r="KRZ64" s="343"/>
      <c r="KSA64" s="343"/>
      <c r="KSB64" s="343"/>
      <c r="KSC64" s="343"/>
      <c r="KSD64" s="343"/>
      <c r="KSE64" s="343"/>
      <c r="KSF64" s="343"/>
      <c r="KSG64" s="343"/>
      <c r="KSH64" s="343"/>
      <c r="KSI64" s="343"/>
      <c r="KSJ64" s="343"/>
      <c r="KSK64" s="343"/>
      <c r="KSL64" s="343"/>
      <c r="KSM64" s="343"/>
      <c r="KSN64" s="343"/>
      <c r="KSO64" s="343"/>
      <c r="KSP64" s="343"/>
      <c r="KSQ64" s="343"/>
      <c r="KSR64" s="343"/>
      <c r="KSS64" s="343"/>
      <c r="KST64" s="343"/>
      <c r="KSU64" s="343"/>
      <c r="KSV64" s="343"/>
      <c r="KSW64" s="343"/>
      <c r="KSX64" s="343"/>
      <c r="KSY64" s="343"/>
      <c r="KSZ64" s="343"/>
      <c r="KTA64" s="343"/>
      <c r="KTB64" s="343"/>
      <c r="KTC64" s="343"/>
      <c r="KTD64" s="343"/>
      <c r="KTE64" s="343"/>
      <c r="KTF64" s="343"/>
      <c r="KTG64" s="343"/>
      <c r="KTH64" s="343"/>
      <c r="KTI64" s="343"/>
      <c r="KTJ64" s="343"/>
      <c r="KTK64" s="343"/>
      <c r="KTL64" s="343"/>
      <c r="KTM64" s="343"/>
      <c r="KTN64" s="343"/>
      <c r="KTO64" s="343"/>
      <c r="KTP64" s="343"/>
      <c r="KTQ64" s="343"/>
      <c r="KTR64" s="343"/>
      <c r="KTS64" s="343"/>
      <c r="KTT64" s="343"/>
      <c r="KTU64" s="343"/>
      <c r="KTV64" s="343"/>
      <c r="KTW64" s="343"/>
      <c r="KTX64" s="343"/>
      <c r="KTY64" s="343"/>
      <c r="KTZ64" s="343"/>
      <c r="KUA64" s="343"/>
      <c r="KUB64" s="343"/>
      <c r="KUC64" s="343"/>
      <c r="KUD64" s="343"/>
      <c r="KUE64" s="343"/>
      <c r="KUF64" s="343"/>
      <c r="KUG64" s="343"/>
      <c r="KUH64" s="343"/>
      <c r="KUI64" s="343"/>
      <c r="KUJ64" s="343"/>
      <c r="KUK64" s="343"/>
      <c r="KUL64" s="343"/>
      <c r="KUM64" s="343"/>
      <c r="KUN64" s="343"/>
      <c r="KUO64" s="343"/>
      <c r="KUP64" s="343"/>
      <c r="KUQ64" s="343"/>
      <c r="KUR64" s="343"/>
      <c r="KUS64" s="343"/>
      <c r="KUT64" s="343"/>
      <c r="KUU64" s="343"/>
      <c r="KUV64" s="343"/>
      <c r="KUW64" s="343"/>
      <c r="KUX64" s="343"/>
      <c r="KUY64" s="343"/>
      <c r="KUZ64" s="343"/>
      <c r="KVA64" s="343"/>
      <c r="KVB64" s="343"/>
      <c r="KVC64" s="343"/>
      <c r="KVD64" s="343"/>
      <c r="KVE64" s="343"/>
      <c r="KVF64" s="343"/>
      <c r="KVG64" s="343"/>
      <c r="KVH64" s="343"/>
      <c r="KVI64" s="343"/>
      <c r="KVJ64" s="343"/>
      <c r="KVK64" s="343"/>
      <c r="KVL64" s="343"/>
      <c r="KVM64" s="343"/>
      <c r="KVN64" s="343"/>
      <c r="KVO64" s="343"/>
      <c r="KVP64" s="343"/>
      <c r="KVQ64" s="343"/>
      <c r="KVR64" s="343"/>
      <c r="KVS64" s="343"/>
      <c r="KVT64" s="343"/>
      <c r="KVU64" s="343"/>
      <c r="KVV64" s="343"/>
      <c r="KVW64" s="343"/>
      <c r="KVX64" s="343"/>
      <c r="KVY64" s="343"/>
      <c r="KVZ64" s="343"/>
      <c r="KWA64" s="343"/>
      <c r="KWB64" s="343"/>
      <c r="KWC64" s="343"/>
      <c r="KWD64" s="343"/>
      <c r="KWE64" s="343"/>
      <c r="KWF64" s="343"/>
      <c r="KWG64" s="343"/>
      <c r="KWH64" s="343"/>
      <c r="KWI64" s="343"/>
      <c r="KWJ64" s="343"/>
      <c r="KWK64" s="343"/>
      <c r="KWL64" s="343"/>
      <c r="KWM64" s="343"/>
      <c r="KWN64" s="343"/>
      <c r="KWO64" s="343"/>
      <c r="KWP64" s="343"/>
      <c r="KWQ64" s="343"/>
      <c r="KWR64" s="343"/>
      <c r="KWS64" s="343"/>
      <c r="KWT64" s="343"/>
      <c r="KWU64" s="343"/>
      <c r="KWV64" s="343"/>
      <c r="KWW64" s="343"/>
      <c r="KWX64" s="343"/>
      <c r="KWY64" s="343"/>
      <c r="KWZ64" s="343"/>
      <c r="KXA64" s="343"/>
      <c r="KXB64" s="343"/>
      <c r="KXC64" s="343"/>
      <c r="KXD64" s="343"/>
      <c r="KXE64" s="343"/>
      <c r="KXF64" s="343"/>
      <c r="KXG64" s="343"/>
      <c r="KXH64" s="343"/>
      <c r="KXI64" s="343"/>
      <c r="KXJ64" s="343"/>
      <c r="KXK64" s="343"/>
      <c r="KXL64" s="343"/>
      <c r="KXM64" s="343"/>
      <c r="KXN64" s="343"/>
      <c r="KXO64" s="343"/>
      <c r="KXP64" s="343"/>
      <c r="KXQ64" s="343"/>
      <c r="KXR64" s="343"/>
      <c r="KXS64" s="343"/>
      <c r="KXT64" s="343"/>
      <c r="KXU64" s="343"/>
      <c r="KXV64" s="343"/>
      <c r="KXW64" s="343"/>
      <c r="KXX64" s="343"/>
      <c r="KXY64" s="343"/>
      <c r="KXZ64" s="343"/>
      <c r="KYA64" s="343"/>
      <c r="KYB64" s="343"/>
      <c r="KYC64" s="343"/>
      <c r="KYD64" s="343"/>
      <c r="KYE64" s="343"/>
      <c r="KYF64" s="343"/>
      <c r="KYG64" s="343"/>
      <c r="KYH64" s="343"/>
      <c r="KYI64" s="343"/>
      <c r="KYJ64" s="343"/>
      <c r="KYK64" s="343"/>
      <c r="KYL64" s="343"/>
      <c r="KYM64" s="343"/>
      <c r="KYN64" s="343"/>
      <c r="KYO64" s="343"/>
      <c r="KYP64" s="343"/>
      <c r="KYQ64" s="343"/>
      <c r="KYR64" s="343"/>
      <c r="KYS64" s="343"/>
      <c r="KYT64" s="343"/>
      <c r="KYU64" s="343"/>
      <c r="KYV64" s="343"/>
      <c r="KYW64" s="343"/>
      <c r="KYX64" s="343"/>
      <c r="KYY64" s="343"/>
      <c r="KYZ64" s="343"/>
      <c r="KZA64" s="343"/>
      <c r="KZB64" s="343"/>
      <c r="KZC64" s="343"/>
      <c r="KZD64" s="343"/>
      <c r="KZE64" s="343"/>
      <c r="KZF64" s="343"/>
      <c r="KZG64" s="343"/>
      <c r="KZH64" s="343"/>
      <c r="KZI64" s="343"/>
      <c r="KZJ64" s="343"/>
      <c r="KZK64" s="343"/>
      <c r="KZL64" s="343"/>
      <c r="KZM64" s="343"/>
      <c r="KZN64" s="343"/>
      <c r="KZO64" s="343"/>
      <c r="KZP64" s="343"/>
      <c r="KZQ64" s="343"/>
      <c r="KZR64" s="343"/>
      <c r="KZS64" s="343"/>
      <c r="KZT64" s="343"/>
      <c r="KZU64" s="343"/>
      <c r="KZV64" s="343"/>
      <c r="KZW64" s="343"/>
      <c r="KZX64" s="343"/>
      <c r="KZY64" s="343"/>
      <c r="KZZ64" s="343"/>
      <c r="LAA64" s="343"/>
      <c r="LAB64" s="343"/>
      <c r="LAC64" s="343"/>
      <c r="LAD64" s="343"/>
      <c r="LAE64" s="343"/>
      <c r="LAF64" s="343"/>
      <c r="LAG64" s="343"/>
      <c r="LAH64" s="343"/>
      <c r="LAI64" s="343"/>
      <c r="LAJ64" s="343"/>
      <c r="LAK64" s="343"/>
      <c r="LAL64" s="343"/>
      <c r="LAM64" s="343"/>
      <c r="LAN64" s="343"/>
      <c r="LAO64" s="343"/>
      <c r="LAP64" s="343"/>
      <c r="LAQ64" s="343"/>
      <c r="LAR64" s="343"/>
      <c r="LAS64" s="343"/>
      <c r="LAT64" s="343"/>
      <c r="LAU64" s="343"/>
      <c r="LAV64" s="343"/>
      <c r="LAW64" s="343"/>
      <c r="LAX64" s="343"/>
      <c r="LAY64" s="343"/>
      <c r="LAZ64" s="343"/>
      <c r="LBA64" s="343"/>
      <c r="LBB64" s="343"/>
      <c r="LBC64" s="343"/>
      <c r="LBD64" s="343"/>
      <c r="LBE64" s="343"/>
      <c r="LBF64" s="343"/>
      <c r="LBG64" s="343"/>
      <c r="LBH64" s="343"/>
      <c r="LBI64" s="343"/>
      <c r="LBJ64" s="343"/>
      <c r="LBK64" s="343"/>
      <c r="LBL64" s="343"/>
      <c r="LBM64" s="343"/>
      <c r="LBN64" s="343"/>
      <c r="LBO64" s="343"/>
      <c r="LBP64" s="343"/>
      <c r="LBQ64" s="343"/>
      <c r="LBR64" s="343"/>
      <c r="LBS64" s="343"/>
      <c r="LBT64" s="343"/>
      <c r="LBU64" s="343"/>
      <c r="LBV64" s="343"/>
      <c r="LBW64" s="343"/>
      <c r="LBX64" s="343"/>
      <c r="LBY64" s="343"/>
      <c r="LBZ64" s="343"/>
      <c r="LCA64" s="343"/>
      <c r="LCB64" s="343"/>
      <c r="LCC64" s="343"/>
      <c r="LCD64" s="343"/>
      <c r="LCE64" s="343"/>
      <c r="LCF64" s="343"/>
      <c r="LCG64" s="343"/>
      <c r="LCH64" s="343"/>
      <c r="LCI64" s="343"/>
      <c r="LCJ64" s="343"/>
      <c r="LCK64" s="343"/>
      <c r="LCL64" s="343"/>
      <c r="LCM64" s="343"/>
      <c r="LCN64" s="343"/>
      <c r="LCO64" s="343"/>
      <c r="LCP64" s="343"/>
      <c r="LCQ64" s="343"/>
      <c r="LCR64" s="343"/>
      <c r="LCS64" s="343"/>
      <c r="LCT64" s="343"/>
      <c r="LCU64" s="343"/>
      <c r="LCV64" s="343"/>
      <c r="LCW64" s="343"/>
      <c r="LCX64" s="343"/>
      <c r="LCY64" s="343"/>
      <c r="LCZ64" s="343"/>
      <c r="LDA64" s="343"/>
      <c r="LDB64" s="343"/>
      <c r="LDC64" s="343"/>
      <c r="LDD64" s="343"/>
      <c r="LDE64" s="343"/>
      <c r="LDF64" s="343"/>
      <c r="LDG64" s="343"/>
      <c r="LDH64" s="343"/>
      <c r="LDI64" s="343"/>
      <c r="LDJ64" s="343"/>
      <c r="LDK64" s="343"/>
      <c r="LDL64" s="343"/>
      <c r="LDM64" s="343"/>
      <c r="LDN64" s="343"/>
      <c r="LDO64" s="343"/>
      <c r="LDP64" s="343"/>
      <c r="LDQ64" s="343"/>
      <c r="LDR64" s="343"/>
      <c r="LDS64" s="343"/>
      <c r="LDT64" s="343"/>
      <c r="LDU64" s="343"/>
      <c r="LDV64" s="343"/>
      <c r="LDW64" s="343"/>
      <c r="LDX64" s="343"/>
      <c r="LDY64" s="343"/>
      <c r="LDZ64" s="343"/>
      <c r="LEA64" s="343"/>
      <c r="LEB64" s="343"/>
      <c r="LEC64" s="343"/>
      <c r="LED64" s="343"/>
      <c r="LEE64" s="343"/>
      <c r="LEF64" s="343"/>
      <c r="LEG64" s="343"/>
      <c r="LEH64" s="343"/>
      <c r="LEI64" s="343"/>
      <c r="LEJ64" s="343"/>
      <c r="LEK64" s="343"/>
      <c r="LEL64" s="343"/>
      <c r="LEM64" s="343"/>
      <c r="LEN64" s="343"/>
      <c r="LEO64" s="343"/>
      <c r="LEP64" s="343"/>
      <c r="LEQ64" s="343"/>
      <c r="LER64" s="343"/>
      <c r="LES64" s="343"/>
      <c r="LET64" s="343"/>
      <c r="LEU64" s="343"/>
      <c r="LEV64" s="343"/>
      <c r="LEW64" s="343"/>
      <c r="LEX64" s="343"/>
      <c r="LEY64" s="343"/>
      <c r="LEZ64" s="343"/>
      <c r="LFA64" s="343"/>
      <c r="LFB64" s="343"/>
      <c r="LFC64" s="343"/>
      <c r="LFD64" s="343"/>
      <c r="LFE64" s="343"/>
      <c r="LFF64" s="343"/>
      <c r="LFG64" s="343"/>
      <c r="LFH64" s="343"/>
      <c r="LFI64" s="343"/>
      <c r="LFJ64" s="343"/>
      <c r="LFK64" s="343"/>
      <c r="LFL64" s="343"/>
      <c r="LFM64" s="343"/>
      <c r="LFN64" s="343"/>
      <c r="LFO64" s="343"/>
      <c r="LFP64" s="343"/>
      <c r="LFQ64" s="343"/>
      <c r="LFR64" s="343"/>
      <c r="LFS64" s="343"/>
      <c r="LFT64" s="343"/>
      <c r="LFU64" s="343"/>
      <c r="LFV64" s="343"/>
      <c r="LFW64" s="343"/>
      <c r="LFX64" s="343"/>
      <c r="LFY64" s="343"/>
      <c r="LFZ64" s="343"/>
      <c r="LGA64" s="343"/>
      <c r="LGB64" s="343"/>
      <c r="LGC64" s="343"/>
      <c r="LGD64" s="343"/>
      <c r="LGE64" s="343"/>
      <c r="LGF64" s="343"/>
      <c r="LGG64" s="343"/>
      <c r="LGH64" s="343"/>
      <c r="LGI64" s="343"/>
      <c r="LGJ64" s="343"/>
      <c r="LGK64" s="343"/>
      <c r="LGL64" s="343"/>
      <c r="LGM64" s="343"/>
      <c r="LGN64" s="343"/>
      <c r="LGO64" s="343"/>
      <c r="LGP64" s="343"/>
      <c r="LGQ64" s="343"/>
      <c r="LGR64" s="343"/>
      <c r="LGS64" s="343"/>
      <c r="LGT64" s="343"/>
      <c r="LGU64" s="343"/>
      <c r="LGV64" s="343"/>
      <c r="LGW64" s="343"/>
      <c r="LGX64" s="343"/>
      <c r="LGY64" s="343"/>
      <c r="LGZ64" s="343"/>
      <c r="LHA64" s="343"/>
      <c r="LHB64" s="343"/>
      <c r="LHC64" s="343"/>
      <c r="LHD64" s="343"/>
      <c r="LHE64" s="343"/>
      <c r="LHF64" s="343"/>
      <c r="LHG64" s="343"/>
      <c r="LHH64" s="343"/>
      <c r="LHI64" s="343"/>
      <c r="LHJ64" s="343"/>
      <c r="LHK64" s="343"/>
      <c r="LHL64" s="343"/>
      <c r="LHM64" s="343"/>
      <c r="LHN64" s="343"/>
      <c r="LHO64" s="343"/>
      <c r="LHP64" s="343"/>
      <c r="LHQ64" s="343"/>
      <c r="LHR64" s="343"/>
      <c r="LHS64" s="343"/>
      <c r="LHT64" s="343"/>
      <c r="LHU64" s="343"/>
      <c r="LHV64" s="343"/>
      <c r="LHW64" s="343"/>
      <c r="LHX64" s="343"/>
      <c r="LHY64" s="343"/>
      <c r="LHZ64" s="343"/>
      <c r="LIA64" s="343"/>
      <c r="LIB64" s="343"/>
      <c r="LIC64" s="343"/>
      <c r="LID64" s="343"/>
      <c r="LIE64" s="343"/>
      <c r="LIF64" s="343"/>
      <c r="LIG64" s="343"/>
      <c r="LIH64" s="343"/>
      <c r="LII64" s="343"/>
      <c r="LIJ64" s="343"/>
      <c r="LIK64" s="343"/>
      <c r="LIL64" s="343"/>
      <c r="LIM64" s="343"/>
      <c r="LIN64" s="343"/>
      <c r="LIO64" s="343"/>
      <c r="LIP64" s="343"/>
      <c r="LIQ64" s="343"/>
      <c r="LIR64" s="343"/>
      <c r="LIS64" s="343"/>
      <c r="LIT64" s="343"/>
      <c r="LIU64" s="343"/>
      <c r="LIV64" s="343"/>
      <c r="LIW64" s="343"/>
      <c r="LIX64" s="343"/>
      <c r="LIY64" s="343"/>
      <c r="LIZ64" s="343"/>
      <c r="LJA64" s="343"/>
      <c r="LJB64" s="343"/>
      <c r="LJC64" s="343"/>
      <c r="LJD64" s="343"/>
      <c r="LJE64" s="343"/>
      <c r="LJF64" s="343"/>
      <c r="LJG64" s="343"/>
      <c r="LJH64" s="343"/>
      <c r="LJI64" s="343"/>
      <c r="LJJ64" s="343"/>
      <c r="LJK64" s="343"/>
      <c r="LJL64" s="343"/>
      <c r="LJM64" s="343"/>
      <c r="LJN64" s="343"/>
      <c r="LJO64" s="343"/>
      <c r="LJP64" s="343"/>
      <c r="LJQ64" s="343"/>
      <c r="LJR64" s="343"/>
      <c r="LJS64" s="343"/>
      <c r="LJT64" s="343"/>
      <c r="LJU64" s="343"/>
      <c r="LJV64" s="343"/>
      <c r="LJW64" s="343"/>
      <c r="LJX64" s="343"/>
      <c r="LJY64" s="343"/>
      <c r="LJZ64" s="343"/>
      <c r="LKA64" s="343"/>
      <c r="LKB64" s="343"/>
      <c r="LKC64" s="343"/>
      <c r="LKD64" s="343"/>
      <c r="LKE64" s="343"/>
      <c r="LKF64" s="343"/>
      <c r="LKG64" s="343"/>
      <c r="LKH64" s="343"/>
      <c r="LKI64" s="343"/>
      <c r="LKJ64" s="343"/>
      <c r="LKK64" s="343"/>
      <c r="LKL64" s="343"/>
      <c r="LKM64" s="343"/>
      <c r="LKN64" s="343"/>
      <c r="LKO64" s="343"/>
      <c r="LKP64" s="343"/>
      <c r="LKQ64" s="343"/>
      <c r="LKR64" s="343"/>
      <c r="LKS64" s="343"/>
      <c r="LKT64" s="343"/>
      <c r="LKU64" s="343"/>
      <c r="LKV64" s="343"/>
      <c r="LKW64" s="343"/>
      <c r="LKX64" s="343"/>
      <c r="LKY64" s="343"/>
      <c r="LKZ64" s="343"/>
      <c r="LLA64" s="343"/>
      <c r="LLB64" s="343"/>
      <c r="LLC64" s="343"/>
      <c r="LLD64" s="343"/>
      <c r="LLE64" s="343"/>
      <c r="LLF64" s="343"/>
      <c r="LLG64" s="343"/>
      <c r="LLH64" s="343"/>
      <c r="LLI64" s="343"/>
      <c r="LLJ64" s="343"/>
      <c r="LLK64" s="343"/>
      <c r="LLL64" s="343"/>
      <c r="LLM64" s="343"/>
      <c r="LLN64" s="343"/>
      <c r="LLO64" s="343"/>
      <c r="LLP64" s="343"/>
      <c r="LLQ64" s="343"/>
      <c r="LLR64" s="343"/>
      <c r="LLS64" s="343"/>
      <c r="LLT64" s="343"/>
      <c r="LLU64" s="343"/>
      <c r="LLV64" s="343"/>
      <c r="LLW64" s="343"/>
      <c r="LLX64" s="343"/>
      <c r="LLY64" s="343"/>
      <c r="LLZ64" s="343"/>
      <c r="LMA64" s="343"/>
      <c r="LMB64" s="343"/>
      <c r="LMC64" s="343"/>
      <c r="LMD64" s="343"/>
      <c r="LME64" s="343"/>
      <c r="LMF64" s="343"/>
      <c r="LMG64" s="343"/>
      <c r="LMH64" s="343"/>
      <c r="LMI64" s="343"/>
      <c r="LMJ64" s="343"/>
      <c r="LMK64" s="343"/>
      <c r="LML64" s="343"/>
      <c r="LMM64" s="343"/>
      <c r="LMN64" s="343"/>
      <c r="LMO64" s="343"/>
      <c r="LMP64" s="343"/>
      <c r="LMQ64" s="343"/>
      <c r="LMR64" s="343"/>
      <c r="LMS64" s="343"/>
      <c r="LMT64" s="343"/>
      <c r="LMU64" s="343"/>
      <c r="LMV64" s="343"/>
      <c r="LMW64" s="343"/>
      <c r="LMX64" s="343"/>
      <c r="LMY64" s="343"/>
      <c r="LMZ64" s="343"/>
      <c r="LNA64" s="343"/>
      <c r="LNB64" s="343"/>
      <c r="LNC64" s="343"/>
      <c r="LND64" s="343"/>
      <c r="LNE64" s="343"/>
      <c r="LNF64" s="343"/>
      <c r="LNG64" s="343"/>
      <c r="LNH64" s="343"/>
      <c r="LNI64" s="343"/>
      <c r="LNJ64" s="343"/>
      <c r="LNK64" s="343"/>
      <c r="LNL64" s="343"/>
      <c r="LNM64" s="343"/>
      <c r="LNN64" s="343"/>
      <c r="LNO64" s="343"/>
      <c r="LNP64" s="343"/>
      <c r="LNQ64" s="343"/>
      <c r="LNR64" s="343"/>
      <c r="LNS64" s="343"/>
      <c r="LNT64" s="343"/>
      <c r="LNU64" s="343"/>
      <c r="LNV64" s="343"/>
      <c r="LNW64" s="343"/>
      <c r="LNX64" s="343"/>
      <c r="LNY64" s="343"/>
      <c r="LNZ64" s="343"/>
      <c r="LOA64" s="343"/>
      <c r="LOB64" s="343"/>
      <c r="LOC64" s="343"/>
      <c r="LOD64" s="343"/>
      <c r="LOE64" s="343"/>
      <c r="LOF64" s="343"/>
      <c r="LOG64" s="343"/>
      <c r="LOH64" s="343"/>
      <c r="LOI64" s="343"/>
      <c r="LOJ64" s="343"/>
      <c r="LOK64" s="343"/>
      <c r="LOL64" s="343"/>
      <c r="LOM64" s="343"/>
      <c r="LON64" s="343"/>
      <c r="LOO64" s="343"/>
      <c r="LOP64" s="343"/>
      <c r="LOQ64" s="343"/>
      <c r="LOR64" s="343"/>
      <c r="LOS64" s="343"/>
      <c r="LOT64" s="343"/>
      <c r="LOU64" s="343"/>
      <c r="LOV64" s="343"/>
      <c r="LOW64" s="343"/>
      <c r="LOX64" s="343"/>
      <c r="LOY64" s="343"/>
      <c r="LOZ64" s="343"/>
      <c r="LPA64" s="343"/>
      <c r="LPB64" s="343"/>
      <c r="LPC64" s="343"/>
      <c r="LPD64" s="343"/>
      <c r="LPE64" s="343"/>
      <c r="LPF64" s="343"/>
      <c r="LPG64" s="343"/>
      <c r="LPH64" s="343"/>
      <c r="LPI64" s="343"/>
      <c r="LPJ64" s="343"/>
      <c r="LPK64" s="343"/>
      <c r="LPL64" s="343"/>
      <c r="LPM64" s="343"/>
      <c r="LPN64" s="343"/>
      <c r="LPO64" s="343"/>
      <c r="LPP64" s="343"/>
      <c r="LPQ64" s="343"/>
      <c r="LPR64" s="343"/>
      <c r="LPS64" s="343"/>
      <c r="LPT64" s="343"/>
      <c r="LPU64" s="343"/>
      <c r="LPV64" s="343"/>
      <c r="LPW64" s="343"/>
      <c r="LPX64" s="343"/>
      <c r="LPY64" s="343"/>
      <c r="LPZ64" s="343"/>
      <c r="LQA64" s="343"/>
      <c r="LQB64" s="343"/>
      <c r="LQC64" s="343"/>
      <c r="LQD64" s="343"/>
      <c r="LQE64" s="343"/>
      <c r="LQF64" s="343"/>
      <c r="LQG64" s="343"/>
      <c r="LQH64" s="343"/>
      <c r="LQI64" s="343"/>
      <c r="LQJ64" s="343"/>
      <c r="LQK64" s="343"/>
      <c r="LQL64" s="343"/>
      <c r="LQM64" s="343"/>
      <c r="LQN64" s="343"/>
      <c r="LQO64" s="343"/>
      <c r="LQP64" s="343"/>
      <c r="LQQ64" s="343"/>
      <c r="LQR64" s="343"/>
      <c r="LQS64" s="343"/>
      <c r="LQT64" s="343"/>
      <c r="LQU64" s="343"/>
      <c r="LQV64" s="343"/>
      <c r="LQW64" s="343"/>
      <c r="LQX64" s="343"/>
      <c r="LQY64" s="343"/>
      <c r="LQZ64" s="343"/>
      <c r="LRA64" s="343"/>
      <c r="LRB64" s="343"/>
      <c r="LRC64" s="343"/>
      <c r="LRD64" s="343"/>
      <c r="LRE64" s="343"/>
      <c r="LRF64" s="343"/>
      <c r="LRG64" s="343"/>
      <c r="LRH64" s="343"/>
      <c r="LRI64" s="343"/>
      <c r="LRJ64" s="343"/>
      <c r="LRK64" s="343"/>
      <c r="LRL64" s="343"/>
      <c r="LRM64" s="343"/>
      <c r="LRN64" s="343"/>
      <c r="LRO64" s="343"/>
      <c r="LRP64" s="343"/>
      <c r="LRQ64" s="343"/>
      <c r="LRR64" s="343"/>
      <c r="LRS64" s="343"/>
      <c r="LRT64" s="343"/>
      <c r="LRU64" s="343"/>
      <c r="LRV64" s="343"/>
      <c r="LRW64" s="343"/>
      <c r="LRX64" s="343"/>
      <c r="LRY64" s="343"/>
      <c r="LRZ64" s="343"/>
      <c r="LSA64" s="343"/>
      <c r="LSB64" s="343"/>
      <c r="LSC64" s="343"/>
      <c r="LSD64" s="343"/>
      <c r="LSE64" s="343"/>
      <c r="LSF64" s="343"/>
      <c r="LSG64" s="343"/>
      <c r="LSH64" s="343"/>
      <c r="LSI64" s="343"/>
      <c r="LSJ64" s="343"/>
      <c r="LSK64" s="343"/>
      <c r="LSL64" s="343"/>
      <c r="LSM64" s="343"/>
      <c r="LSN64" s="343"/>
      <c r="LSO64" s="343"/>
      <c r="LSP64" s="343"/>
      <c r="LSQ64" s="343"/>
      <c r="LSR64" s="343"/>
      <c r="LSS64" s="343"/>
      <c r="LST64" s="343"/>
      <c r="LSU64" s="343"/>
      <c r="LSV64" s="343"/>
      <c r="LSW64" s="343"/>
      <c r="LSX64" s="343"/>
      <c r="LSY64" s="343"/>
      <c r="LSZ64" s="343"/>
      <c r="LTA64" s="343"/>
      <c r="LTB64" s="343"/>
      <c r="LTC64" s="343"/>
      <c r="LTD64" s="343"/>
      <c r="LTE64" s="343"/>
      <c r="LTF64" s="343"/>
      <c r="LTG64" s="343"/>
      <c r="LTH64" s="343"/>
      <c r="LTI64" s="343"/>
      <c r="LTJ64" s="343"/>
      <c r="LTK64" s="343"/>
      <c r="LTL64" s="343"/>
      <c r="LTM64" s="343"/>
      <c r="LTN64" s="343"/>
      <c r="LTO64" s="343"/>
      <c r="LTP64" s="343"/>
      <c r="LTQ64" s="343"/>
      <c r="LTR64" s="343"/>
      <c r="LTS64" s="343"/>
      <c r="LTT64" s="343"/>
      <c r="LTU64" s="343"/>
      <c r="LTV64" s="343"/>
      <c r="LTW64" s="343"/>
      <c r="LTX64" s="343"/>
      <c r="LTY64" s="343"/>
      <c r="LTZ64" s="343"/>
      <c r="LUA64" s="343"/>
      <c r="LUB64" s="343"/>
      <c r="LUC64" s="343"/>
      <c r="LUD64" s="343"/>
      <c r="LUE64" s="343"/>
      <c r="LUF64" s="343"/>
      <c r="LUG64" s="343"/>
      <c r="LUH64" s="343"/>
      <c r="LUI64" s="343"/>
      <c r="LUJ64" s="343"/>
      <c r="LUK64" s="343"/>
      <c r="LUL64" s="343"/>
      <c r="LUM64" s="343"/>
      <c r="LUN64" s="343"/>
      <c r="LUO64" s="343"/>
      <c r="LUP64" s="343"/>
      <c r="LUQ64" s="343"/>
      <c r="LUR64" s="343"/>
      <c r="LUS64" s="343"/>
      <c r="LUT64" s="343"/>
      <c r="LUU64" s="343"/>
      <c r="LUV64" s="343"/>
      <c r="LUW64" s="343"/>
      <c r="LUX64" s="343"/>
      <c r="LUY64" s="343"/>
      <c r="LUZ64" s="343"/>
      <c r="LVA64" s="343"/>
      <c r="LVB64" s="343"/>
      <c r="LVC64" s="343"/>
      <c r="LVD64" s="343"/>
      <c r="LVE64" s="343"/>
      <c r="LVF64" s="343"/>
      <c r="LVG64" s="343"/>
      <c r="LVH64" s="343"/>
      <c r="LVI64" s="343"/>
      <c r="LVJ64" s="343"/>
      <c r="LVK64" s="343"/>
      <c r="LVL64" s="343"/>
      <c r="LVM64" s="343"/>
      <c r="LVN64" s="343"/>
      <c r="LVO64" s="343"/>
      <c r="LVP64" s="343"/>
      <c r="LVQ64" s="343"/>
      <c r="LVR64" s="343"/>
      <c r="LVS64" s="343"/>
      <c r="LVT64" s="343"/>
      <c r="LVU64" s="343"/>
      <c r="LVV64" s="343"/>
      <c r="LVW64" s="343"/>
      <c r="LVX64" s="343"/>
      <c r="LVY64" s="343"/>
      <c r="LVZ64" s="343"/>
      <c r="LWA64" s="343"/>
      <c r="LWB64" s="343"/>
      <c r="LWC64" s="343"/>
      <c r="LWD64" s="343"/>
      <c r="LWE64" s="343"/>
      <c r="LWF64" s="343"/>
      <c r="LWG64" s="343"/>
      <c r="LWH64" s="343"/>
      <c r="LWI64" s="343"/>
      <c r="LWJ64" s="343"/>
      <c r="LWK64" s="343"/>
      <c r="LWL64" s="343"/>
      <c r="LWM64" s="343"/>
      <c r="LWN64" s="343"/>
      <c r="LWO64" s="343"/>
      <c r="LWP64" s="343"/>
      <c r="LWQ64" s="343"/>
      <c r="LWR64" s="343"/>
      <c r="LWS64" s="343"/>
      <c r="LWT64" s="343"/>
      <c r="LWU64" s="343"/>
      <c r="LWV64" s="343"/>
      <c r="LWW64" s="343"/>
      <c r="LWX64" s="343"/>
      <c r="LWY64" s="343"/>
      <c r="LWZ64" s="343"/>
      <c r="LXA64" s="343"/>
      <c r="LXB64" s="343"/>
      <c r="LXC64" s="343"/>
      <c r="LXD64" s="343"/>
      <c r="LXE64" s="343"/>
      <c r="LXF64" s="343"/>
      <c r="LXG64" s="343"/>
      <c r="LXH64" s="343"/>
      <c r="LXI64" s="343"/>
      <c r="LXJ64" s="343"/>
      <c r="LXK64" s="343"/>
      <c r="LXL64" s="343"/>
      <c r="LXM64" s="343"/>
      <c r="LXN64" s="343"/>
      <c r="LXO64" s="343"/>
      <c r="LXP64" s="343"/>
      <c r="LXQ64" s="343"/>
      <c r="LXR64" s="343"/>
      <c r="LXS64" s="343"/>
      <c r="LXT64" s="343"/>
      <c r="LXU64" s="343"/>
      <c r="LXV64" s="343"/>
      <c r="LXW64" s="343"/>
      <c r="LXX64" s="343"/>
      <c r="LXY64" s="343"/>
      <c r="LXZ64" s="343"/>
      <c r="LYA64" s="343"/>
      <c r="LYB64" s="343"/>
      <c r="LYC64" s="343"/>
      <c r="LYD64" s="343"/>
      <c r="LYE64" s="343"/>
      <c r="LYF64" s="343"/>
      <c r="LYG64" s="343"/>
      <c r="LYH64" s="343"/>
      <c r="LYI64" s="343"/>
      <c r="LYJ64" s="343"/>
      <c r="LYK64" s="343"/>
      <c r="LYL64" s="343"/>
      <c r="LYM64" s="343"/>
      <c r="LYN64" s="343"/>
      <c r="LYO64" s="343"/>
      <c r="LYP64" s="343"/>
      <c r="LYQ64" s="343"/>
      <c r="LYR64" s="343"/>
      <c r="LYS64" s="343"/>
      <c r="LYT64" s="343"/>
      <c r="LYU64" s="343"/>
      <c r="LYV64" s="343"/>
      <c r="LYW64" s="343"/>
      <c r="LYX64" s="343"/>
      <c r="LYY64" s="343"/>
      <c r="LYZ64" s="343"/>
      <c r="LZA64" s="343"/>
      <c r="LZB64" s="343"/>
      <c r="LZC64" s="343"/>
      <c r="LZD64" s="343"/>
      <c r="LZE64" s="343"/>
      <c r="LZF64" s="343"/>
      <c r="LZG64" s="343"/>
      <c r="LZH64" s="343"/>
      <c r="LZI64" s="343"/>
      <c r="LZJ64" s="343"/>
      <c r="LZK64" s="343"/>
      <c r="LZL64" s="343"/>
      <c r="LZM64" s="343"/>
      <c r="LZN64" s="343"/>
      <c r="LZO64" s="343"/>
      <c r="LZP64" s="343"/>
      <c r="LZQ64" s="343"/>
      <c r="LZR64" s="343"/>
      <c r="LZS64" s="343"/>
      <c r="LZT64" s="343"/>
      <c r="LZU64" s="343"/>
      <c r="LZV64" s="343"/>
      <c r="LZW64" s="343"/>
      <c r="LZX64" s="343"/>
      <c r="LZY64" s="343"/>
      <c r="LZZ64" s="343"/>
      <c r="MAA64" s="343"/>
      <c r="MAB64" s="343"/>
      <c r="MAC64" s="343"/>
      <c r="MAD64" s="343"/>
      <c r="MAE64" s="343"/>
      <c r="MAF64" s="343"/>
      <c r="MAG64" s="343"/>
      <c r="MAH64" s="343"/>
      <c r="MAI64" s="343"/>
      <c r="MAJ64" s="343"/>
      <c r="MAK64" s="343"/>
      <c r="MAL64" s="343"/>
      <c r="MAM64" s="343"/>
      <c r="MAN64" s="343"/>
      <c r="MAO64" s="343"/>
      <c r="MAP64" s="343"/>
      <c r="MAQ64" s="343"/>
      <c r="MAR64" s="343"/>
      <c r="MAS64" s="343"/>
      <c r="MAT64" s="343"/>
      <c r="MAU64" s="343"/>
      <c r="MAV64" s="343"/>
      <c r="MAW64" s="343"/>
      <c r="MAX64" s="343"/>
      <c r="MAY64" s="343"/>
      <c r="MAZ64" s="343"/>
      <c r="MBA64" s="343"/>
      <c r="MBB64" s="343"/>
      <c r="MBC64" s="343"/>
      <c r="MBD64" s="343"/>
      <c r="MBE64" s="343"/>
      <c r="MBF64" s="343"/>
      <c r="MBG64" s="343"/>
      <c r="MBH64" s="343"/>
      <c r="MBI64" s="343"/>
      <c r="MBJ64" s="343"/>
      <c r="MBK64" s="343"/>
      <c r="MBL64" s="343"/>
      <c r="MBM64" s="343"/>
      <c r="MBN64" s="343"/>
      <c r="MBO64" s="343"/>
      <c r="MBP64" s="343"/>
      <c r="MBQ64" s="343"/>
      <c r="MBR64" s="343"/>
      <c r="MBS64" s="343"/>
      <c r="MBT64" s="343"/>
      <c r="MBU64" s="343"/>
      <c r="MBV64" s="343"/>
      <c r="MBW64" s="343"/>
      <c r="MBX64" s="343"/>
      <c r="MBY64" s="343"/>
      <c r="MBZ64" s="343"/>
      <c r="MCA64" s="343"/>
      <c r="MCB64" s="343"/>
      <c r="MCC64" s="343"/>
      <c r="MCD64" s="343"/>
      <c r="MCE64" s="343"/>
      <c r="MCF64" s="343"/>
      <c r="MCG64" s="343"/>
      <c r="MCH64" s="343"/>
      <c r="MCI64" s="343"/>
      <c r="MCJ64" s="343"/>
      <c r="MCK64" s="343"/>
      <c r="MCL64" s="343"/>
      <c r="MCM64" s="343"/>
      <c r="MCN64" s="343"/>
      <c r="MCO64" s="343"/>
      <c r="MCP64" s="343"/>
      <c r="MCQ64" s="343"/>
      <c r="MCR64" s="343"/>
      <c r="MCS64" s="343"/>
      <c r="MCT64" s="343"/>
      <c r="MCU64" s="343"/>
      <c r="MCV64" s="343"/>
      <c r="MCW64" s="343"/>
      <c r="MCX64" s="343"/>
      <c r="MCY64" s="343"/>
      <c r="MCZ64" s="343"/>
      <c r="MDA64" s="343"/>
      <c r="MDB64" s="343"/>
      <c r="MDC64" s="343"/>
      <c r="MDD64" s="343"/>
      <c r="MDE64" s="343"/>
      <c r="MDF64" s="343"/>
      <c r="MDG64" s="343"/>
      <c r="MDH64" s="343"/>
      <c r="MDI64" s="343"/>
      <c r="MDJ64" s="343"/>
      <c r="MDK64" s="343"/>
      <c r="MDL64" s="343"/>
      <c r="MDM64" s="343"/>
      <c r="MDN64" s="343"/>
      <c r="MDO64" s="343"/>
      <c r="MDP64" s="343"/>
      <c r="MDQ64" s="343"/>
      <c r="MDR64" s="343"/>
      <c r="MDS64" s="343"/>
      <c r="MDT64" s="343"/>
      <c r="MDU64" s="343"/>
      <c r="MDV64" s="343"/>
      <c r="MDW64" s="343"/>
      <c r="MDX64" s="343"/>
      <c r="MDY64" s="343"/>
      <c r="MDZ64" s="343"/>
      <c r="MEA64" s="343"/>
      <c r="MEB64" s="343"/>
      <c r="MEC64" s="343"/>
      <c r="MED64" s="343"/>
      <c r="MEE64" s="343"/>
      <c r="MEF64" s="343"/>
      <c r="MEG64" s="343"/>
      <c r="MEH64" s="343"/>
      <c r="MEI64" s="343"/>
      <c r="MEJ64" s="343"/>
      <c r="MEK64" s="343"/>
      <c r="MEL64" s="343"/>
      <c r="MEM64" s="343"/>
      <c r="MEN64" s="343"/>
      <c r="MEO64" s="343"/>
      <c r="MEP64" s="343"/>
      <c r="MEQ64" s="343"/>
      <c r="MER64" s="343"/>
      <c r="MES64" s="343"/>
      <c r="MET64" s="343"/>
      <c r="MEU64" s="343"/>
      <c r="MEV64" s="343"/>
      <c r="MEW64" s="343"/>
      <c r="MEX64" s="343"/>
      <c r="MEY64" s="343"/>
      <c r="MEZ64" s="343"/>
      <c r="MFA64" s="343"/>
      <c r="MFB64" s="343"/>
      <c r="MFC64" s="343"/>
      <c r="MFD64" s="343"/>
      <c r="MFE64" s="343"/>
      <c r="MFF64" s="343"/>
      <c r="MFG64" s="343"/>
      <c r="MFH64" s="343"/>
      <c r="MFI64" s="343"/>
      <c r="MFJ64" s="343"/>
      <c r="MFK64" s="343"/>
      <c r="MFL64" s="343"/>
      <c r="MFM64" s="343"/>
      <c r="MFN64" s="343"/>
      <c r="MFO64" s="343"/>
      <c r="MFP64" s="343"/>
      <c r="MFQ64" s="343"/>
      <c r="MFR64" s="343"/>
      <c r="MFS64" s="343"/>
      <c r="MFT64" s="343"/>
      <c r="MFU64" s="343"/>
      <c r="MFV64" s="343"/>
      <c r="MFW64" s="343"/>
      <c r="MFX64" s="343"/>
      <c r="MFY64" s="343"/>
      <c r="MFZ64" s="343"/>
      <c r="MGA64" s="343"/>
      <c r="MGB64" s="343"/>
      <c r="MGC64" s="343"/>
      <c r="MGD64" s="343"/>
      <c r="MGE64" s="343"/>
      <c r="MGF64" s="343"/>
      <c r="MGG64" s="343"/>
      <c r="MGH64" s="343"/>
      <c r="MGI64" s="343"/>
      <c r="MGJ64" s="343"/>
      <c r="MGK64" s="343"/>
      <c r="MGL64" s="343"/>
      <c r="MGM64" s="343"/>
      <c r="MGN64" s="343"/>
      <c r="MGO64" s="343"/>
      <c r="MGP64" s="343"/>
      <c r="MGQ64" s="343"/>
      <c r="MGR64" s="343"/>
      <c r="MGS64" s="343"/>
      <c r="MGT64" s="343"/>
      <c r="MGU64" s="343"/>
      <c r="MGV64" s="343"/>
      <c r="MGW64" s="343"/>
      <c r="MGX64" s="343"/>
      <c r="MGY64" s="343"/>
      <c r="MGZ64" s="343"/>
      <c r="MHA64" s="343"/>
      <c r="MHB64" s="343"/>
      <c r="MHC64" s="343"/>
      <c r="MHD64" s="343"/>
      <c r="MHE64" s="343"/>
      <c r="MHF64" s="343"/>
      <c r="MHG64" s="343"/>
      <c r="MHH64" s="343"/>
      <c r="MHI64" s="343"/>
      <c r="MHJ64" s="343"/>
      <c r="MHK64" s="343"/>
      <c r="MHL64" s="343"/>
      <c r="MHM64" s="343"/>
      <c r="MHN64" s="343"/>
      <c r="MHO64" s="343"/>
      <c r="MHP64" s="343"/>
      <c r="MHQ64" s="343"/>
      <c r="MHR64" s="343"/>
      <c r="MHS64" s="343"/>
      <c r="MHT64" s="343"/>
      <c r="MHU64" s="343"/>
      <c r="MHV64" s="343"/>
      <c r="MHW64" s="343"/>
      <c r="MHX64" s="343"/>
      <c r="MHY64" s="343"/>
      <c r="MHZ64" s="343"/>
      <c r="MIA64" s="343"/>
      <c r="MIB64" s="343"/>
      <c r="MIC64" s="343"/>
      <c r="MID64" s="343"/>
      <c r="MIE64" s="343"/>
      <c r="MIF64" s="343"/>
      <c r="MIG64" s="343"/>
      <c r="MIH64" s="343"/>
      <c r="MII64" s="343"/>
      <c r="MIJ64" s="343"/>
      <c r="MIK64" s="343"/>
      <c r="MIL64" s="343"/>
      <c r="MIM64" s="343"/>
      <c r="MIN64" s="343"/>
      <c r="MIO64" s="343"/>
      <c r="MIP64" s="343"/>
      <c r="MIQ64" s="343"/>
      <c r="MIR64" s="343"/>
      <c r="MIS64" s="343"/>
      <c r="MIT64" s="343"/>
      <c r="MIU64" s="343"/>
      <c r="MIV64" s="343"/>
      <c r="MIW64" s="343"/>
      <c r="MIX64" s="343"/>
      <c r="MIY64" s="343"/>
      <c r="MIZ64" s="343"/>
      <c r="MJA64" s="343"/>
      <c r="MJB64" s="343"/>
      <c r="MJC64" s="343"/>
      <c r="MJD64" s="343"/>
      <c r="MJE64" s="343"/>
      <c r="MJF64" s="343"/>
      <c r="MJG64" s="343"/>
      <c r="MJH64" s="343"/>
      <c r="MJI64" s="343"/>
      <c r="MJJ64" s="343"/>
      <c r="MJK64" s="343"/>
      <c r="MJL64" s="343"/>
      <c r="MJM64" s="343"/>
      <c r="MJN64" s="343"/>
      <c r="MJO64" s="343"/>
      <c r="MJP64" s="343"/>
      <c r="MJQ64" s="343"/>
      <c r="MJR64" s="343"/>
      <c r="MJS64" s="343"/>
      <c r="MJT64" s="343"/>
      <c r="MJU64" s="343"/>
      <c r="MJV64" s="343"/>
      <c r="MJW64" s="343"/>
      <c r="MJX64" s="343"/>
      <c r="MJY64" s="343"/>
      <c r="MJZ64" s="343"/>
      <c r="MKA64" s="343"/>
      <c r="MKB64" s="343"/>
      <c r="MKC64" s="343"/>
      <c r="MKD64" s="343"/>
      <c r="MKE64" s="343"/>
      <c r="MKF64" s="343"/>
      <c r="MKG64" s="343"/>
      <c r="MKH64" s="343"/>
      <c r="MKI64" s="343"/>
      <c r="MKJ64" s="343"/>
      <c r="MKK64" s="343"/>
      <c r="MKL64" s="343"/>
      <c r="MKM64" s="343"/>
      <c r="MKN64" s="343"/>
      <c r="MKO64" s="343"/>
      <c r="MKP64" s="343"/>
      <c r="MKQ64" s="343"/>
      <c r="MKR64" s="343"/>
      <c r="MKS64" s="343"/>
      <c r="MKT64" s="343"/>
      <c r="MKU64" s="343"/>
      <c r="MKV64" s="343"/>
      <c r="MKW64" s="343"/>
      <c r="MKX64" s="343"/>
      <c r="MKY64" s="343"/>
      <c r="MKZ64" s="343"/>
      <c r="MLA64" s="343"/>
      <c r="MLB64" s="343"/>
      <c r="MLC64" s="343"/>
      <c r="MLD64" s="343"/>
      <c r="MLE64" s="343"/>
      <c r="MLF64" s="343"/>
      <c r="MLG64" s="343"/>
      <c r="MLH64" s="343"/>
      <c r="MLI64" s="343"/>
      <c r="MLJ64" s="343"/>
      <c r="MLK64" s="343"/>
      <c r="MLL64" s="343"/>
      <c r="MLM64" s="343"/>
      <c r="MLN64" s="343"/>
      <c r="MLO64" s="343"/>
      <c r="MLP64" s="343"/>
      <c r="MLQ64" s="343"/>
      <c r="MLR64" s="343"/>
      <c r="MLS64" s="343"/>
      <c r="MLT64" s="343"/>
      <c r="MLU64" s="343"/>
      <c r="MLV64" s="343"/>
      <c r="MLW64" s="343"/>
      <c r="MLX64" s="343"/>
      <c r="MLY64" s="343"/>
      <c r="MLZ64" s="343"/>
      <c r="MMA64" s="343"/>
      <c r="MMB64" s="343"/>
      <c r="MMC64" s="343"/>
      <c r="MMD64" s="343"/>
      <c r="MME64" s="343"/>
      <c r="MMF64" s="343"/>
      <c r="MMG64" s="343"/>
      <c r="MMH64" s="343"/>
      <c r="MMI64" s="343"/>
      <c r="MMJ64" s="343"/>
      <c r="MMK64" s="343"/>
      <c r="MML64" s="343"/>
      <c r="MMM64" s="343"/>
      <c r="MMN64" s="343"/>
      <c r="MMO64" s="343"/>
      <c r="MMP64" s="343"/>
      <c r="MMQ64" s="343"/>
      <c r="MMR64" s="343"/>
      <c r="MMS64" s="343"/>
      <c r="MMT64" s="343"/>
      <c r="MMU64" s="343"/>
      <c r="MMV64" s="343"/>
      <c r="MMW64" s="343"/>
      <c r="MMX64" s="343"/>
      <c r="MMY64" s="343"/>
      <c r="MMZ64" s="343"/>
      <c r="MNA64" s="343"/>
      <c r="MNB64" s="343"/>
      <c r="MNC64" s="343"/>
      <c r="MND64" s="343"/>
      <c r="MNE64" s="343"/>
      <c r="MNF64" s="343"/>
      <c r="MNG64" s="343"/>
      <c r="MNH64" s="343"/>
      <c r="MNI64" s="343"/>
      <c r="MNJ64" s="343"/>
      <c r="MNK64" s="343"/>
      <c r="MNL64" s="343"/>
      <c r="MNM64" s="343"/>
      <c r="MNN64" s="343"/>
      <c r="MNO64" s="343"/>
      <c r="MNP64" s="343"/>
      <c r="MNQ64" s="343"/>
      <c r="MNR64" s="343"/>
      <c r="MNS64" s="343"/>
      <c r="MNT64" s="343"/>
      <c r="MNU64" s="343"/>
      <c r="MNV64" s="343"/>
      <c r="MNW64" s="343"/>
      <c r="MNX64" s="343"/>
      <c r="MNY64" s="343"/>
      <c r="MNZ64" s="343"/>
      <c r="MOA64" s="343"/>
      <c r="MOB64" s="343"/>
      <c r="MOC64" s="343"/>
      <c r="MOD64" s="343"/>
      <c r="MOE64" s="343"/>
      <c r="MOF64" s="343"/>
      <c r="MOG64" s="343"/>
      <c r="MOH64" s="343"/>
      <c r="MOI64" s="343"/>
      <c r="MOJ64" s="343"/>
      <c r="MOK64" s="343"/>
      <c r="MOL64" s="343"/>
      <c r="MOM64" s="343"/>
      <c r="MON64" s="343"/>
      <c r="MOO64" s="343"/>
      <c r="MOP64" s="343"/>
      <c r="MOQ64" s="343"/>
      <c r="MOR64" s="343"/>
      <c r="MOS64" s="343"/>
      <c r="MOT64" s="343"/>
      <c r="MOU64" s="343"/>
      <c r="MOV64" s="343"/>
      <c r="MOW64" s="343"/>
      <c r="MOX64" s="343"/>
      <c r="MOY64" s="343"/>
      <c r="MOZ64" s="343"/>
      <c r="MPA64" s="343"/>
      <c r="MPB64" s="343"/>
      <c r="MPC64" s="343"/>
      <c r="MPD64" s="343"/>
      <c r="MPE64" s="343"/>
      <c r="MPF64" s="343"/>
      <c r="MPG64" s="343"/>
      <c r="MPH64" s="343"/>
      <c r="MPI64" s="343"/>
      <c r="MPJ64" s="343"/>
      <c r="MPK64" s="343"/>
      <c r="MPL64" s="343"/>
      <c r="MPM64" s="343"/>
      <c r="MPN64" s="343"/>
      <c r="MPO64" s="343"/>
      <c r="MPP64" s="343"/>
      <c r="MPQ64" s="343"/>
      <c r="MPR64" s="343"/>
      <c r="MPS64" s="343"/>
      <c r="MPT64" s="343"/>
      <c r="MPU64" s="343"/>
      <c r="MPV64" s="343"/>
      <c r="MPW64" s="343"/>
      <c r="MPX64" s="343"/>
      <c r="MPY64" s="343"/>
      <c r="MPZ64" s="343"/>
      <c r="MQA64" s="343"/>
      <c r="MQB64" s="343"/>
      <c r="MQC64" s="343"/>
      <c r="MQD64" s="343"/>
      <c r="MQE64" s="343"/>
      <c r="MQF64" s="343"/>
      <c r="MQG64" s="343"/>
      <c r="MQH64" s="343"/>
      <c r="MQI64" s="343"/>
      <c r="MQJ64" s="343"/>
      <c r="MQK64" s="343"/>
      <c r="MQL64" s="343"/>
      <c r="MQM64" s="343"/>
      <c r="MQN64" s="343"/>
      <c r="MQO64" s="343"/>
      <c r="MQP64" s="343"/>
      <c r="MQQ64" s="343"/>
      <c r="MQR64" s="343"/>
      <c r="MQS64" s="343"/>
      <c r="MQT64" s="343"/>
      <c r="MQU64" s="343"/>
      <c r="MQV64" s="343"/>
      <c r="MQW64" s="343"/>
      <c r="MQX64" s="343"/>
      <c r="MQY64" s="343"/>
      <c r="MQZ64" s="343"/>
      <c r="MRA64" s="343"/>
      <c r="MRB64" s="343"/>
      <c r="MRC64" s="343"/>
      <c r="MRD64" s="343"/>
      <c r="MRE64" s="343"/>
      <c r="MRF64" s="343"/>
      <c r="MRG64" s="343"/>
      <c r="MRH64" s="343"/>
      <c r="MRI64" s="343"/>
      <c r="MRJ64" s="343"/>
      <c r="MRK64" s="343"/>
      <c r="MRL64" s="343"/>
      <c r="MRM64" s="343"/>
      <c r="MRN64" s="343"/>
      <c r="MRO64" s="343"/>
      <c r="MRP64" s="343"/>
      <c r="MRQ64" s="343"/>
      <c r="MRR64" s="343"/>
      <c r="MRS64" s="343"/>
      <c r="MRT64" s="343"/>
      <c r="MRU64" s="343"/>
      <c r="MRV64" s="343"/>
      <c r="MRW64" s="343"/>
      <c r="MRX64" s="343"/>
      <c r="MRY64" s="343"/>
      <c r="MRZ64" s="343"/>
      <c r="MSA64" s="343"/>
      <c r="MSB64" s="343"/>
      <c r="MSC64" s="343"/>
      <c r="MSD64" s="343"/>
      <c r="MSE64" s="343"/>
      <c r="MSF64" s="343"/>
      <c r="MSG64" s="343"/>
      <c r="MSH64" s="343"/>
      <c r="MSI64" s="343"/>
      <c r="MSJ64" s="343"/>
      <c r="MSK64" s="343"/>
      <c r="MSL64" s="343"/>
      <c r="MSM64" s="343"/>
      <c r="MSN64" s="343"/>
      <c r="MSO64" s="343"/>
      <c r="MSP64" s="343"/>
      <c r="MSQ64" s="343"/>
      <c r="MSR64" s="343"/>
      <c r="MSS64" s="343"/>
      <c r="MST64" s="343"/>
      <c r="MSU64" s="343"/>
      <c r="MSV64" s="343"/>
      <c r="MSW64" s="343"/>
      <c r="MSX64" s="343"/>
      <c r="MSY64" s="343"/>
      <c r="MSZ64" s="343"/>
      <c r="MTA64" s="343"/>
      <c r="MTB64" s="343"/>
      <c r="MTC64" s="343"/>
      <c r="MTD64" s="343"/>
      <c r="MTE64" s="343"/>
      <c r="MTF64" s="343"/>
      <c r="MTG64" s="343"/>
      <c r="MTH64" s="343"/>
      <c r="MTI64" s="343"/>
      <c r="MTJ64" s="343"/>
      <c r="MTK64" s="343"/>
      <c r="MTL64" s="343"/>
      <c r="MTM64" s="343"/>
      <c r="MTN64" s="343"/>
      <c r="MTO64" s="343"/>
      <c r="MTP64" s="343"/>
      <c r="MTQ64" s="343"/>
      <c r="MTR64" s="343"/>
      <c r="MTS64" s="343"/>
      <c r="MTT64" s="343"/>
      <c r="MTU64" s="343"/>
      <c r="MTV64" s="343"/>
      <c r="MTW64" s="343"/>
      <c r="MTX64" s="343"/>
      <c r="MTY64" s="343"/>
      <c r="MTZ64" s="343"/>
      <c r="MUA64" s="343"/>
      <c r="MUB64" s="343"/>
      <c r="MUC64" s="343"/>
      <c r="MUD64" s="343"/>
      <c r="MUE64" s="343"/>
      <c r="MUF64" s="343"/>
      <c r="MUG64" s="343"/>
      <c r="MUH64" s="343"/>
      <c r="MUI64" s="343"/>
      <c r="MUJ64" s="343"/>
      <c r="MUK64" s="343"/>
      <c r="MUL64" s="343"/>
      <c r="MUM64" s="343"/>
      <c r="MUN64" s="343"/>
      <c r="MUO64" s="343"/>
      <c r="MUP64" s="343"/>
      <c r="MUQ64" s="343"/>
      <c r="MUR64" s="343"/>
      <c r="MUS64" s="343"/>
      <c r="MUT64" s="343"/>
      <c r="MUU64" s="343"/>
      <c r="MUV64" s="343"/>
      <c r="MUW64" s="343"/>
      <c r="MUX64" s="343"/>
      <c r="MUY64" s="343"/>
      <c r="MUZ64" s="343"/>
      <c r="MVA64" s="343"/>
      <c r="MVB64" s="343"/>
      <c r="MVC64" s="343"/>
      <c r="MVD64" s="343"/>
      <c r="MVE64" s="343"/>
      <c r="MVF64" s="343"/>
      <c r="MVG64" s="343"/>
      <c r="MVH64" s="343"/>
      <c r="MVI64" s="343"/>
      <c r="MVJ64" s="343"/>
      <c r="MVK64" s="343"/>
      <c r="MVL64" s="343"/>
      <c r="MVM64" s="343"/>
      <c r="MVN64" s="343"/>
      <c r="MVO64" s="343"/>
      <c r="MVP64" s="343"/>
      <c r="MVQ64" s="343"/>
      <c r="MVR64" s="343"/>
      <c r="MVS64" s="343"/>
      <c r="MVT64" s="343"/>
      <c r="MVU64" s="343"/>
      <c r="MVV64" s="343"/>
      <c r="MVW64" s="343"/>
      <c r="MVX64" s="343"/>
      <c r="MVY64" s="343"/>
      <c r="MVZ64" s="343"/>
      <c r="MWA64" s="343"/>
      <c r="MWB64" s="343"/>
      <c r="MWC64" s="343"/>
      <c r="MWD64" s="343"/>
      <c r="MWE64" s="343"/>
      <c r="MWF64" s="343"/>
      <c r="MWG64" s="343"/>
      <c r="MWH64" s="343"/>
      <c r="MWI64" s="343"/>
      <c r="MWJ64" s="343"/>
      <c r="MWK64" s="343"/>
      <c r="MWL64" s="343"/>
      <c r="MWM64" s="343"/>
      <c r="MWN64" s="343"/>
      <c r="MWO64" s="343"/>
      <c r="MWP64" s="343"/>
      <c r="MWQ64" s="343"/>
      <c r="MWR64" s="343"/>
      <c r="MWS64" s="343"/>
      <c r="MWT64" s="343"/>
      <c r="MWU64" s="343"/>
      <c r="MWV64" s="343"/>
      <c r="MWW64" s="343"/>
      <c r="MWX64" s="343"/>
      <c r="MWY64" s="343"/>
      <c r="MWZ64" s="343"/>
      <c r="MXA64" s="343"/>
      <c r="MXB64" s="343"/>
      <c r="MXC64" s="343"/>
      <c r="MXD64" s="343"/>
      <c r="MXE64" s="343"/>
      <c r="MXF64" s="343"/>
      <c r="MXG64" s="343"/>
      <c r="MXH64" s="343"/>
      <c r="MXI64" s="343"/>
      <c r="MXJ64" s="343"/>
      <c r="MXK64" s="343"/>
      <c r="MXL64" s="343"/>
      <c r="MXM64" s="343"/>
      <c r="MXN64" s="343"/>
      <c r="MXO64" s="343"/>
      <c r="MXP64" s="343"/>
      <c r="MXQ64" s="343"/>
      <c r="MXR64" s="343"/>
      <c r="MXS64" s="343"/>
      <c r="MXT64" s="343"/>
      <c r="MXU64" s="343"/>
      <c r="MXV64" s="343"/>
      <c r="MXW64" s="343"/>
      <c r="MXX64" s="343"/>
      <c r="MXY64" s="343"/>
      <c r="MXZ64" s="343"/>
      <c r="MYA64" s="343"/>
      <c r="MYB64" s="343"/>
      <c r="MYC64" s="343"/>
      <c r="MYD64" s="343"/>
      <c r="MYE64" s="343"/>
      <c r="MYF64" s="343"/>
      <c r="MYG64" s="343"/>
      <c r="MYH64" s="343"/>
      <c r="MYI64" s="343"/>
      <c r="MYJ64" s="343"/>
      <c r="MYK64" s="343"/>
      <c r="MYL64" s="343"/>
      <c r="MYM64" s="343"/>
      <c r="MYN64" s="343"/>
      <c r="MYO64" s="343"/>
      <c r="MYP64" s="343"/>
      <c r="MYQ64" s="343"/>
      <c r="MYR64" s="343"/>
      <c r="MYS64" s="343"/>
      <c r="MYT64" s="343"/>
      <c r="MYU64" s="343"/>
      <c r="MYV64" s="343"/>
      <c r="MYW64" s="343"/>
      <c r="MYX64" s="343"/>
      <c r="MYY64" s="343"/>
      <c r="MYZ64" s="343"/>
      <c r="MZA64" s="343"/>
      <c r="MZB64" s="343"/>
      <c r="MZC64" s="343"/>
      <c r="MZD64" s="343"/>
      <c r="MZE64" s="343"/>
      <c r="MZF64" s="343"/>
      <c r="MZG64" s="343"/>
      <c r="MZH64" s="343"/>
      <c r="MZI64" s="343"/>
      <c r="MZJ64" s="343"/>
      <c r="MZK64" s="343"/>
      <c r="MZL64" s="343"/>
      <c r="MZM64" s="343"/>
      <c r="MZN64" s="343"/>
      <c r="MZO64" s="343"/>
      <c r="MZP64" s="343"/>
      <c r="MZQ64" s="343"/>
      <c r="MZR64" s="343"/>
      <c r="MZS64" s="343"/>
      <c r="MZT64" s="343"/>
      <c r="MZU64" s="343"/>
      <c r="MZV64" s="343"/>
      <c r="MZW64" s="343"/>
      <c r="MZX64" s="343"/>
      <c r="MZY64" s="343"/>
      <c r="MZZ64" s="343"/>
      <c r="NAA64" s="343"/>
      <c r="NAB64" s="343"/>
      <c r="NAC64" s="343"/>
      <c r="NAD64" s="343"/>
      <c r="NAE64" s="343"/>
      <c r="NAF64" s="343"/>
      <c r="NAG64" s="343"/>
      <c r="NAH64" s="343"/>
      <c r="NAI64" s="343"/>
      <c r="NAJ64" s="343"/>
      <c r="NAK64" s="343"/>
      <c r="NAL64" s="343"/>
      <c r="NAM64" s="343"/>
      <c r="NAN64" s="343"/>
      <c r="NAO64" s="343"/>
      <c r="NAP64" s="343"/>
      <c r="NAQ64" s="343"/>
      <c r="NAR64" s="343"/>
      <c r="NAS64" s="343"/>
      <c r="NAT64" s="343"/>
      <c r="NAU64" s="343"/>
      <c r="NAV64" s="343"/>
      <c r="NAW64" s="343"/>
      <c r="NAX64" s="343"/>
      <c r="NAY64" s="343"/>
      <c r="NAZ64" s="343"/>
      <c r="NBA64" s="343"/>
      <c r="NBB64" s="343"/>
      <c r="NBC64" s="343"/>
      <c r="NBD64" s="343"/>
      <c r="NBE64" s="343"/>
      <c r="NBF64" s="343"/>
      <c r="NBG64" s="343"/>
      <c r="NBH64" s="343"/>
      <c r="NBI64" s="343"/>
      <c r="NBJ64" s="343"/>
      <c r="NBK64" s="343"/>
      <c r="NBL64" s="343"/>
      <c r="NBM64" s="343"/>
      <c r="NBN64" s="343"/>
      <c r="NBO64" s="343"/>
      <c r="NBP64" s="343"/>
      <c r="NBQ64" s="343"/>
      <c r="NBR64" s="343"/>
      <c r="NBS64" s="343"/>
      <c r="NBT64" s="343"/>
      <c r="NBU64" s="343"/>
      <c r="NBV64" s="343"/>
      <c r="NBW64" s="343"/>
      <c r="NBX64" s="343"/>
      <c r="NBY64" s="343"/>
      <c r="NBZ64" s="343"/>
      <c r="NCA64" s="343"/>
      <c r="NCB64" s="343"/>
      <c r="NCC64" s="343"/>
      <c r="NCD64" s="343"/>
      <c r="NCE64" s="343"/>
      <c r="NCF64" s="343"/>
      <c r="NCG64" s="343"/>
      <c r="NCH64" s="343"/>
      <c r="NCI64" s="343"/>
      <c r="NCJ64" s="343"/>
      <c r="NCK64" s="343"/>
      <c r="NCL64" s="343"/>
      <c r="NCM64" s="343"/>
      <c r="NCN64" s="343"/>
      <c r="NCO64" s="343"/>
      <c r="NCP64" s="343"/>
      <c r="NCQ64" s="343"/>
      <c r="NCR64" s="343"/>
      <c r="NCS64" s="343"/>
      <c r="NCT64" s="343"/>
      <c r="NCU64" s="343"/>
      <c r="NCV64" s="343"/>
      <c r="NCW64" s="343"/>
      <c r="NCX64" s="343"/>
      <c r="NCY64" s="343"/>
      <c r="NCZ64" s="343"/>
      <c r="NDA64" s="343"/>
      <c r="NDB64" s="343"/>
      <c r="NDC64" s="343"/>
      <c r="NDD64" s="343"/>
      <c r="NDE64" s="343"/>
      <c r="NDF64" s="343"/>
      <c r="NDG64" s="343"/>
      <c r="NDH64" s="343"/>
      <c r="NDI64" s="343"/>
      <c r="NDJ64" s="343"/>
      <c r="NDK64" s="343"/>
      <c r="NDL64" s="343"/>
      <c r="NDM64" s="343"/>
      <c r="NDN64" s="343"/>
      <c r="NDO64" s="343"/>
      <c r="NDP64" s="343"/>
      <c r="NDQ64" s="343"/>
      <c r="NDR64" s="343"/>
      <c r="NDS64" s="343"/>
      <c r="NDT64" s="343"/>
      <c r="NDU64" s="343"/>
      <c r="NDV64" s="343"/>
      <c r="NDW64" s="343"/>
      <c r="NDX64" s="343"/>
      <c r="NDY64" s="343"/>
      <c r="NDZ64" s="343"/>
      <c r="NEA64" s="343"/>
      <c r="NEB64" s="343"/>
      <c r="NEC64" s="343"/>
      <c r="NED64" s="343"/>
      <c r="NEE64" s="343"/>
      <c r="NEF64" s="343"/>
      <c r="NEG64" s="343"/>
      <c r="NEH64" s="343"/>
      <c r="NEI64" s="343"/>
      <c r="NEJ64" s="343"/>
      <c r="NEK64" s="343"/>
      <c r="NEL64" s="343"/>
      <c r="NEM64" s="343"/>
      <c r="NEN64" s="343"/>
      <c r="NEO64" s="343"/>
      <c r="NEP64" s="343"/>
      <c r="NEQ64" s="343"/>
      <c r="NER64" s="343"/>
      <c r="NES64" s="343"/>
      <c r="NET64" s="343"/>
      <c r="NEU64" s="343"/>
      <c r="NEV64" s="343"/>
      <c r="NEW64" s="343"/>
      <c r="NEX64" s="343"/>
      <c r="NEY64" s="343"/>
      <c r="NEZ64" s="343"/>
      <c r="NFA64" s="343"/>
      <c r="NFB64" s="343"/>
      <c r="NFC64" s="343"/>
      <c r="NFD64" s="343"/>
      <c r="NFE64" s="343"/>
      <c r="NFF64" s="343"/>
      <c r="NFG64" s="343"/>
      <c r="NFH64" s="343"/>
      <c r="NFI64" s="343"/>
      <c r="NFJ64" s="343"/>
      <c r="NFK64" s="343"/>
      <c r="NFL64" s="343"/>
      <c r="NFM64" s="343"/>
      <c r="NFN64" s="343"/>
      <c r="NFO64" s="343"/>
      <c r="NFP64" s="343"/>
      <c r="NFQ64" s="343"/>
      <c r="NFR64" s="343"/>
      <c r="NFS64" s="343"/>
      <c r="NFT64" s="343"/>
      <c r="NFU64" s="343"/>
      <c r="NFV64" s="343"/>
      <c r="NFW64" s="343"/>
      <c r="NFX64" s="343"/>
      <c r="NFY64" s="343"/>
      <c r="NFZ64" s="343"/>
      <c r="NGA64" s="343"/>
      <c r="NGB64" s="343"/>
      <c r="NGC64" s="343"/>
      <c r="NGD64" s="343"/>
      <c r="NGE64" s="343"/>
      <c r="NGF64" s="343"/>
      <c r="NGG64" s="343"/>
      <c r="NGH64" s="343"/>
      <c r="NGI64" s="343"/>
      <c r="NGJ64" s="343"/>
      <c r="NGK64" s="343"/>
      <c r="NGL64" s="343"/>
      <c r="NGM64" s="343"/>
      <c r="NGN64" s="343"/>
      <c r="NGO64" s="343"/>
      <c r="NGP64" s="343"/>
      <c r="NGQ64" s="343"/>
      <c r="NGR64" s="343"/>
      <c r="NGS64" s="343"/>
      <c r="NGT64" s="343"/>
      <c r="NGU64" s="343"/>
      <c r="NGV64" s="343"/>
      <c r="NGW64" s="343"/>
      <c r="NGX64" s="343"/>
      <c r="NGY64" s="343"/>
      <c r="NGZ64" s="343"/>
      <c r="NHA64" s="343"/>
      <c r="NHB64" s="343"/>
      <c r="NHC64" s="343"/>
      <c r="NHD64" s="343"/>
      <c r="NHE64" s="343"/>
      <c r="NHF64" s="343"/>
      <c r="NHG64" s="343"/>
      <c r="NHH64" s="343"/>
      <c r="NHI64" s="343"/>
      <c r="NHJ64" s="343"/>
      <c r="NHK64" s="343"/>
      <c r="NHL64" s="343"/>
      <c r="NHM64" s="343"/>
      <c r="NHN64" s="343"/>
      <c r="NHO64" s="343"/>
      <c r="NHP64" s="343"/>
      <c r="NHQ64" s="343"/>
      <c r="NHR64" s="343"/>
      <c r="NHS64" s="343"/>
      <c r="NHT64" s="343"/>
      <c r="NHU64" s="343"/>
      <c r="NHV64" s="343"/>
      <c r="NHW64" s="343"/>
      <c r="NHX64" s="343"/>
      <c r="NHY64" s="343"/>
      <c r="NHZ64" s="343"/>
      <c r="NIA64" s="343"/>
      <c r="NIB64" s="343"/>
      <c r="NIC64" s="343"/>
      <c r="NID64" s="343"/>
      <c r="NIE64" s="343"/>
      <c r="NIF64" s="343"/>
      <c r="NIG64" s="343"/>
      <c r="NIH64" s="343"/>
      <c r="NII64" s="343"/>
      <c r="NIJ64" s="343"/>
      <c r="NIK64" s="343"/>
      <c r="NIL64" s="343"/>
      <c r="NIM64" s="343"/>
      <c r="NIN64" s="343"/>
      <c r="NIO64" s="343"/>
      <c r="NIP64" s="343"/>
      <c r="NIQ64" s="343"/>
      <c r="NIR64" s="343"/>
      <c r="NIS64" s="343"/>
      <c r="NIT64" s="343"/>
      <c r="NIU64" s="343"/>
      <c r="NIV64" s="343"/>
      <c r="NIW64" s="343"/>
      <c r="NIX64" s="343"/>
      <c r="NIY64" s="343"/>
      <c r="NIZ64" s="343"/>
      <c r="NJA64" s="343"/>
      <c r="NJB64" s="343"/>
      <c r="NJC64" s="343"/>
      <c r="NJD64" s="343"/>
      <c r="NJE64" s="343"/>
      <c r="NJF64" s="343"/>
      <c r="NJG64" s="343"/>
      <c r="NJH64" s="343"/>
      <c r="NJI64" s="343"/>
      <c r="NJJ64" s="343"/>
      <c r="NJK64" s="343"/>
      <c r="NJL64" s="343"/>
      <c r="NJM64" s="343"/>
      <c r="NJN64" s="343"/>
      <c r="NJO64" s="343"/>
      <c r="NJP64" s="343"/>
      <c r="NJQ64" s="343"/>
      <c r="NJR64" s="343"/>
      <c r="NJS64" s="343"/>
      <c r="NJT64" s="343"/>
      <c r="NJU64" s="343"/>
      <c r="NJV64" s="343"/>
      <c r="NJW64" s="343"/>
      <c r="NJX64" s="343"/>
      <c r="NJY64" s="343"/>
      <c r="NJZ64" s="343"/>
      <c r="NKA64" s="343"/>
      <c r="NKB64" s="343"/>
      <c r="NKC64" s="343"/>
      <c r="NKD64" s="343"/>
      <c r="NKE64" s="343"/>
      <c r="NKF64" s="343"/>
      <c r="NKG64" s="343"/>
      <c r="NKH64" s="343"/>
      <c r="NKI64" s="343"/>
      <c r="NKJ64" s="343"/>
      <c r="NKK64" s="343"/>
      <c r="NKL64" s="343"/>
      <c r="NKM64" s="343"/>
      <c r="NKN64" s="343"/>
      <c r="NKO64" s="343"/>
      <c r="NKP64" s="343"/>
      <c r="NKQ64" s="343"/>
      <c r="NKR64" s="343"/>
      <c r="NKS64" s="343"/>
      <c r="NKT64" s="343"/>
      <c r="NKU64" s="343"/>
      <c r="NKV64" s="343"/>
      <c r="NKW64" s="343"/>
      <c r="NKX64" s="343"/>
      <c r="NKY64" s="343"/>
      <c r="NKZ64" s="343"/>
      <c r="NLA64" s="343"/>
      <c r="NLB64" s="343"/>
      <c r="NLC64" s="343"/>
      <c r="NLD64" s="343"/>
      <c r="NLE64" s="343"/>
      <c r="NLF64" s="343"/>
      <c r="NLG64" s="343"/>
      <c r="NLH64" s="343"/>
      <c r="NLI64" s="343"/>
      <c r="NLJ64" s="343"/>
      <c r="NLK64" s="343"/>
      <c r="NLL64" s="343"/>
      <c r="NLM64" s="343"/>
      <c r="NLN64" s="343"/>
      <c r="NLO64" s="343"/>
      <c r="NLP64" s="343"/>
      <c r="NLQ64" s="343"/>
      <c r="NLR64" s="343"/>
      <c r="NLS64" s="343"/>
      <c r="NLT64" s="343"/>
      <c r="NLU64" s="343"/>
      <c r="NLV64" s="343"/>
      <c r="NLW64" s="343"/>
      <c r="NLX64" s="343"/>
      <c r="NLY64" s="343"/>
      <c r="NLZ64" s="343"/>
      <c r="NMA64" s="343"/>
      <c r="NMB64" s="343"/>
      <c r="NMC64" s="343"/>
      <c r="NMD64" s="343"/>
      <c r="NME64" s="343"/>
      <c r="NMF64" s="343"/>
      <c r="NMG64" s="343"/>
      <c r="NMH64" s="343"/>
      <c r="NMI64" s="343"/>
      <c r="NMJ64" s="343"/>
      <c r="NMK64" s="343"/>
      <c r="NML64" s="343"/>
      <c r="NMM64" s="343"/>
      <c r="NMN64" s="343"/>
      <c r="NMO64" s="343"/>
      <c r="NMP64" s="343"/>
      <c r="NMQ64" s="343"/>
      <c r="NMR64" s="343"/>
      <c r="NMS64" s="343"/>
      <c r="NMT64" s="343"/>
      <c r="NMU64" s="343"/>
      <c r="NMV64" s="343"/>
      <c r="NMW64" s="343"/>
      <c r="NMX64" s="343"/>
      <c r="NMY64" s="343"/>
      <c r="NMZ64" s="343"/>
      <c r="NNA64" s="343"/>
      <c r="NNB64" s="343"/>
      <c r="NNC64" s="343"/>
      <c r="NND64" s="343"/>
      <c r="NNE64" s="343"/>
      <c r="NNF64" s="343"/>
      <c r="NNG64" s="343"/>
      <c r="NNH64" s="343"/>
      <c r="NNI64" s="343"/>
      <c r="NNJ64" s="343"/>
      <c r="NNK64" s="343"/>
      <c r="NNL64" s="343"/>
      <c r="NNM64" s="343"/>
      <c r="NNN64" s="343"/>
      <c r="NNO64" s="343"/>
      <c r="NNP64" s="343"/>
      <c r="NNQ64" s="343"/>
      <c r="NNR64" s="343"/>
      <c r="NNS64" s="343"/>
      <c r="NNT64" s="343"/>
      <c r="NNU64" s="343"/>
      <c r="NNV64" s="343"/>
      <c r="NNW64" s="343"/>
      <c r="NNX64" s="343"/>
      <c r="NNY64" s="343"/>
      <c r="NNZ64" s="343"/>
      <c r="NOA64" s="343"/>
      <c r="NOB64" s="343"/>
      <c r="NOC64" s="343"/>
      <c r="NOD64" s="343"/>
      <c r="NOE64" s="343"/>
      <c r="NOF64" s="343"/>
      <c r="NOG64" s="343"/>
      <c r="NOH64" s="343"/>
      <c r="NOI64" s="343"/>
      <c r="NOJ64" s="343"/>
      <c r="NOK64" s="343"/>
      <c r="NOL64" s="343"/>
      <c r="NOM64" s="343"/>
      <c r="NON64" s="343"/>
      <c r="NOO64" s="343"/>
      <c r="NOP64" s="343"/>
      <c r="NOQ64" s="343"/>
      <c r="NOR64" s="343"/>
      <c r="NOS64" s="343"/>
      <c r="NOT64" s="343"/>
      <c r="NOU64" s="343"/>
      <c r="NOV64" s="343"/>
      <c r="NOW64" s="343"/>
      <c r="NOX64" s="343"/>
      <c r="NOY64" s="343"/>
      <c r="NOZ64" s="343"/>
      <c r="NPA64" s="343"/>
      <c r="NPB64" s="343"/>
      <c r="NPC64" s="343"/>
      <c r="NPD64" s="343"/>
      <c r="NPE64" s="343"/>
      <c r="NPF64" s="343"/>
      <c r="NPG64" s="343"/>
      <c r="NPH64" s="343"/>
      <c r="NPI64" s="343"/>
      <c r="NPJ64" s="343"/>
      <c r="NPK64" s="343"/>
      <c r="NPL64" s="343"/>
      <c r="NPM64" s="343"/>
      <c r="NPN64" s="343"/>
      <c r="NPO64" s="343"/>
      <c r="NPP64" s="343"/>
      <c r="NPQ64" s="343"/>
      <c r="NPR64" s="343"/>
      <c r="NPS64" s="343"/>
      <c r="NPT64" s="343"/>
      <c r="NPU64" s="343"/>
      <c r="NPV64" s="343"/>
      <c r="NPW64" s="343"/>
      <c r="NPX64" s="343"/>
      <c r="NPY64" s="343"/>
      <c r="NPZ64" s="343"/>
      <c r="NQA64" s="343"/>
      <c r="NQB64" s="343"/>
      <c r="NQC64" s="343"/>
      <c r="NQD64" s="343"/>
      <c r="NQE64" s="343"/>
      <c r="NQF64" s="343"/>
      <c r="NQG64" s="343"/>
      <c r="NQH64" s="343"/>
      <c r="NQI64" s="343"/>
      <c r="NQJ64" s="343"/>
      <c r="NQK64" s="343"/>
      <c r="NQL64" s="343"/>
      <c r="NQM64" s="343"/>
      <c r="NQN64" s="343"/>
      <c r="NQO64" s="343"/>
      <c r="NQP64" s="343"/>
      <c r="NQQ64" s="343"/>
      <c r="NQR64" s="343"/>
      <c r="NQS64" s="343"/>
      <c r="NQT64" s="343"/>
      <c r="NQU64" s="343"/>
      <c r="NQV64" s="343"/>
      <c r="NQW64" s="343"/>
      <c r="NQX64" s="343"/>
      <c r="NQY64" s="343"/>
      <c r="NQZ64" s="343"/>
      <c r="NRA64" s="343"/>
      <c r="NRB64" s="343"/>
      <c r="NRC64" s="343"/>
      <c r="NRD64" s="343"/>
      <c r="NRE64" s="343"/>
      <c r="NRF64" s="343"/>
      <c r="NRG64" s="343"/>
      <c r="NRH64" s="343"/>
      <c r="NRI64" s="343"/>
      <c r="NRJ64" s="343"/>
      <c r="NRK64" s="343"/>
      <c r="NRL64" s="343"/>
      <c r="NRM64" s="343"/>
      <c r="NRN64" s="343"/>
      <c r="NRO64" s="343"/>
      <c r="NRP64" s="343"/>
      <c r="NRQ64" s="343"/>
      <c r="NRR64" s="343"/>
      <c r="NRS64" s="343"/>
      <c r="NRT64" s="343"/>
      <c r="NRU64" s="343"/>
      <c r="NRV64" s="343"/>
      <c r="NRW64" s="343"/>
      <c r="NRX64" s="343"/>
      <c r="NRY64" s="343"/>
      <c r="NRZ64" s="343"/>
      <c r="NSA64" s="343"/>
      <c r="NSB64" s="343"/>
      <c r="NSC64" s="343"/>
      <c r="NSD64" s="343"/>
      <c r="NSE64" s="343"/>
      <c r="NSF64" s="343"/>
      <c r="NSG64" s="343"/>
      <c r="NSH64" s="343"/>
      <c r="NSI64" s="343"/>
      <c r="NSJ64" s="343"/>
      <c r="NSK64" s="343"/>
      <c r="NSL64" s="343"/>
      <c r="NSM64" s="343"/>
      <c r="NSN64" s="343"/>
      <c r="NSO64" s="343"/>
      <c r="NSP64" s="343"/>
      <c r="NSQ64" s="343"/>
      <c r="NSR64" s="343"/>
      <c r="NSS64" s="343"/>
      <c r="NST64" s="343"/>
      <c r="NSU64" s="343"/>
      <c r="NSV64" s="343"/>
      <c r="NSW64" s="343"/>
      <c r="NSX64" s="343"/>
      <c r="NSY64" s="343"/>
      <c r="NSZ64" s="343"/>
      <c r="NTA64" s="343"/>
      <c r="NTB64" s="343"/>
      <c r="NTC64" s="343"/>
      <c r="NTD64" s="343"/>
      <c r="NTE64" s="343"/>
      <c r="NTF64" s="343"/>
      <c r="NTG64" s="343"/>
      <c r="NTH64" s="343"/>
      <c r="NTI64" s="343"/>
      <c r="NTJ64" s="343"/>
      <c r="NTK64" s="343"/>
      <c r="NTL64" s="343"/>
      <c r="NTM64" s="343"/>
      <c r="NTN64" s="343"/>
      <c r="NTO64" s="343"/>
      <c r="NTP64" s="343"/>
      <c r="NTQ64" s="343"/>
      <c r="NTR64" s="343"/>
      <c r="NTS64" s="343"/>
      <c r="NTT64" s="343"/>
      <c r="NTU64" s="343"/>
      <c r="NTV64" s="343"/>
      <c r="NTW64" s="343"/>
      <c r="NTX64" s="343"/>
      <c r="NTY64" s="343"/>
      <c r="NTZ64" s="343"/>
      <c r="NUA64" s="343"/>
      <c r="NUB64" s="343"/>
      <c r="NUC64" s="343"/>
      <c r="NUD64" s="343"/>
      <c r="NUE64" s="343"/>
      <c r="NUF64" s="343"/>
      <c r="NUG64" s="343"/>
      <c r="NUH64" s="343"/>
      <c r="NUI64" s="343"/>
      <c r="NUJ64" s="343"/>
      <c r="NUK64" s="343"/>
      <c r="NUL64" s="343"/>
      <c r="NUM64" s="343"/>
      <c r="NUN64" s="343"/>
      <c r="NUO64" s="343"/>
      <c r="NUP64" s="343"/>
      <c r="NUQ64" s="343"/>
      <c r="NUR64" s="343"/>
      <c r="NUS64" s="343"/>
      <c r="NUT64" s="343"/>
      <c r="NUU64" s="343"/>
      <c r="NUV64" s="343"/>
      <c r="NUW64" s="343"/>
      <c r="NUX64" s="343"/>
      <c r="NUY64" s="343"/>
      <c r="NUZ64" s="343"/>
      <c r="NVA64" s="343"/>
      <c r="NVB64" s="343"/>
      <c r="NVC64" s="343"/>
      <c r="NVD64" s="343"/>
      <c r="NVE64" s="343"/>
      <c r="NVF64" s="343"/>
      <c r="NVG64" s="343"/>
      <c r="NVH64" s="343"/>
      <c r="NVI64" s="343"/>
      <c r="NVJ64" s="343"/>
      <c r="NVK64" s="343"/>
      <c r="NVL64" s="343"/>
      <c r="NVM64" s="343"/>
      <c r="NVN64" s="343"/>
      <c r="NVO64" s="343"/>
      <c r="NVP64" s="343"/>
      <c r="NVQ64" s="343"/>
      <c r="NVR64" s="343"/>
      <c r="NVS64" s="343"/>
      <c r="NVT64" s="343"/>
      <c r="NVU64" s="343"/>
      <c r="NVV64" s="343"/>
      <c r="NVW64" s="343"/>
      <c r="NVX64" s="343"/>
      <c r="NVY64" s="343"/>
      <c r="NVZ64" s="343"/>
      <c r="NWA64" s="343"/>
      <c r="NWB64" s="343"/>
      <c r="NWC64" s="343"/>
      <c r="NWD64" s="343"/>
      <c r="NWE64" s="343"/>
      <c r="NWF64" s="343"/>
      <c r="NWG64" s="343"/>
      <c r="NWH64" s="343"/>
      <c r="NWI64" s="343"/>
      <c r="NWJ64" s="343"/>
      <c r="NWK64" s="343"/>
      <c r="NWL64" s="343"/>
      <c r="NWM64" s="343"/>
      <c r="NWN64" s="343"/>
      <c r="NWO64" s="343"/>
      <c r="NWP64" s="343"/>
      <c r="NWQ64" s="343"/>
      <c r="NWR64" s="343"/>
      <c r="NWS64" s="343"/>
      <c r="NWT64" s="343"/>
      <c r="NWU64" s="343"/>
      <c r="NWV64" s="343"/>
      <c r="NWW64" s="343"/>
      <c r="NWX64" s="343"/>
      <c r="NWY64" s="343"/>
      <c r="NWZ64" s="343"/>
      <c r="NXA64" s="343"/>
      <c r="NXB64" s="343"/>
      <c r="NXC64" s="343"/>
      <c r="NXD64" s="343"/>
      <c r="NXE64" s="343"/>
      <c r="NXF64" s="343"/>
      <c r="NXG64" s="343"/>
      <c r="NXH64" s="343"/>
      <c r="NXI64" s="343"/>
      <c r="NXJ64" s="343"/>
      <c r="NXK64" s="343"/>
      <c r="NXL64" s="343"/>
      <c r="NXM64" s="343"/>
      <c r="NXN64" s="343"/>
      <c r="NXO64" s="343"/>
      <c r="NXP64" s="343"/>
      <c r="NXQ64" s="343"/>
      <c r="NXR64" s="343"/>
      <c r="NXS64" s="343"/>
      <c r="NXT64" s="343"/>
      <c r="NXU64" s="343"/>
      <c r="NXV64" s="343"/>
      <c r="NXW64" s="343"/>
      <c r="NXX64" s="343"/>
      <c r="NXY64" s="343"/>
      <c r="NXZ64" s="343"/>
      <c r="NYA64" s="343"/>
      <c r="NYB64" s="343"/>
      <c r="NYC64" s="343"/>
      <c r="NYD64" s="343"/>
      <c r="NYE64" s="343"/>
      <c r="NYF64" s="343"/>
      <c r="NYG64" s="343"/>
      <c r="NYH64" s="343"/>
      <c r="NYI64" s="343"/>
      <c r="NYJ64" s="343"/>
      <c r="NYK64" s="343"/>
      <c r="NYL64" s="343"/>
      <c r="NYM64" s="343"/>
      <c r="NYN64" s="343"/>
      <c r="NYO64" s="343"/>
      <c r="NYP64" s="343"/>
      <c r="NYQ64" s="343"/>
      <c r="NYR64" s="343"/>
      <c r="NYS64" s="343"/>
      <c r="NYT64" s="343"/>
      <c r="NYU64" s="343"/>
      <c r="NYV64" s="343"/>
      <c r="NYW64" s="343"/>
      <c r="NYX64" s="343"/>
      <c r="NYY64" s="343"/>
      <c r="NYZ64" s="343"/>
      <c r="NZA64" s="343"/>
      <c r="NZB64" s="343"/>
      <c r="NZC64" s="343"/>
      <c r="NZD64" s="343"/>
      <c r="NZE64" s="343"/>
      <c r="NZF64" s="343"/>
      <c r="NZG64" s="343"/>
      <c r="NZH64" s="343"/>
      <c r="NZI64" s="343"/>
      <c r="NZJ64" s="343"/>
      <c r="NZK64" s="343"/>
      <c r="NZL64" s="343"/>
      <c r="NZM64" s="343"/>
      <c r="NZN64" s="343"/>
      <c r="NZO64" s="343"/>
      <c r="NZP64" s="343"/>
      <c r="NZQ64" s="343"/>
      <c r="NZR64" s="343"/>
      <c r="NZS64" s="343"/>
      <c r="NZT64" s="343"/>
      <c r="NZU64" s="343"/>
      <c r="NZV64" s="343"/>
      <c r="NZW64" s="343"/>
      <c r="NZX64" s="343"/>
      <c r="NZY64" s="343"/>
      <c r="NZZ64" s="343"/>
      <c r="OAA64" s="343"/>
      <c r="OAB64" s="343"/>
      <c r="OAC64" s="343"/>
      <c r="OAD64" s="343"/>
      <c r="OAE64" s="343"/>
      <c r="OAF64" s="343"/>
      <c r="OAG64" s="343"/>
      <c r="OAH64" s="343"/>
      <c r="OAI64" s="343"/>
      <c r="OAJ64" s="343"/>
      <c r="OAK64" s="343"/>
      <c r="OAL64" s="343"/>
      <c r="OAM64" s="343"/>
      <c r="OAN64" s="343"/>
      <c r="OAO64" s="343"/>
      <c r="OAP64" s="343"/>
      <c r="OAQ64" s="343"/>
      <c r="OAR64" s="343"/>
      <c r="OAS64" s="343"/>
      <c r="OAT64" s="343"/>
      <c r="OAU64" s="343"/>
      <c r="OAV64" s="343"/>
      <c r="OAW64" s="343"/>
      <c r="OAX64" s="343"/>
      <c r="OAY64" s="343"/>
      <c r="OAZ64" s="343"/>
      <c r="OBA64" s="343"/>
      <c r="OBB64" s="343"/>
      <c r="OBC64" s="343"/>
      <c r="OBD64" s="343"/>
      <c r="OBE64" s="343"/>
      <c r="OBF64" s="343"/>
      <c r="OBG64" s="343"/>
      <c r="OBH64" s="343"/>
      <c r="OBI64" s="343"/>
      <c r="OBJ64" s="343"/>
      <c r="OBK64" s="343"/>
      <c r="OBL64" s="343"/>
      <c r="OBM64" s="343"/>
      <c r="OBN64" s="343"/>
      <c r="OBO64" s="343"/>
      <c r="OBP64" s="343"/>
      <c r="OBQ64" s="343"/>
      <c r="OBR64" s="343"/>
      <c r="OBS64" s="343"/>
      <c r="OBT64" s="343"/>
      <c r="OBU64" s="343"/>
      <c r="OBV64" s="343"/>
      <c r="OBW64" s="343"/>
      <c r="OBX64" s="343"/>
      <c r="OBY64" s="343"/>
      <c r="OBZ64" s="343"/>
      <c r="OCA64" s="343"/>
      <c r="OCB64" s="343"/>
      <c r="OCC64" s="343"/>
      <c r="OCD64" s="343"/>
      <c r="OCE64" s="343"/>
      <c r="OCF64" s="343"/>
      <c r="OCG64" s="343"/>
      <c r="OCH64" s="343"/>
      <c r="OCI64" s="343"/>
      <c r="OCJ64" s="343"/>
      <c r="OCK64" s="343"/>
      <c r="OCL64" s="343"/>
      <c r="OCM64" s="343"/>
      <c r="OCN64" s="343"/>
      <c r="OCO64" s="343"/>
      <c r="OCP64" s="343"/>
      <c r="OCQ64" s="343"/>
      <c r="OCR64" s="343"/>
      <c r="OCS64" s="343"/>
      <c r="OCT64" s="343"/>
      <c r="OCU64" s="343"/>
      <c r="OCV64" s="343"/>
      <c r="OCW64" s="343"/>
      <c r="OCX64" s="343"/>
      <c r="OCY64" s="343"/>
      <c r="OCZ64" s="343"/>
      <c r="ODA64" s="343"/>
      <c r="ODB64" s="343"/>
      <c r="ODC64" s="343"/>
      <c r="ODD64" s="343"/>
      <c r="ODE64" s="343"/>
      <c r="ODF64" s="343"/>
      <c r="ODG64" s="343"/>
      <c r="ODH64" s="343"/>
      <c r="ODI64" s="343"/>
      <c r="ODJ64" s="343"/>
      <c r="ODK64" s="343"/>
      <c r="ODL64" s="343"/>
      <c r="ODM64" s="343"/>
      <c r="ODN64" s="343"/>
      <c r="ODO64" s="343"/>
      <c r="ODP64" s="343"/>
      <c r="ODQ64" s="343"/>
      <c r="ODR64" s="343"/>
      <c r="ODS64" s="343"/>
      <c r="ODT64" s="343"/>
      <c r="ODU64" s="343"/>
      <c r="ODV64" s="343"/>
      <c r="ODW64" s="343"/>
      <c r="ODX64" s="343"/>
      <c r="ODY64" s="343"/>
      <c r="ODZ64" s="343"/>
      <c r="OEA64" s="343"/>
      <c r="OEB64" s="343"/>
      <c r="OEC64" s="343"/>
      <c r="OED64" s="343"/>
      <c r="OEE64" s="343"/>
      <c r="OEF64" s="343"/>
      <c r="OEG64" s="343"/>
      <c r="OEH64" s="343"/>
      <c r="OEI64" s="343"/>
      <c r="OEJ64" s="343"/>
      <c r="OEK64" s="343"/>
      <c r="OEL64" s="343"/>
      <c r="OEM64" s="343"/>
      <c r="OEN64" s="343"/>
      <c r="OEO64" s="343"/>
      <c r="OEP64" s="343"/>
      <c r="OEQ64" s="343"/>
      <c r="OER64" s="343"/>
      <c r="OES64" s="343"/>
      <c r="OET64" s="343"/>
      <c r="OEU64" s="343"/>
      <c r="OEV64" s="343"/>
      <c r="OEW64" s="343"/>
      <c r="OEX64" s="343"/>
      <c r="OEY64" s="343"/>
      <c r="OEZ64" s="343"/>
      <c r="OFA64" s="343"/>
      <c r="OFB64" s="343"/>
      <c r="OFC64" s="343"/>
      <c r="OFD64" s="343"/>
      <c r="OFE64" s="343"/>
      <c r="OFF64" s="343"/>
      <c r="OFG64" s="343"/>
      <c r="OFH64" s="343"/>
      <c r="OFI64" s="343"/>
      <c r="OFJ64" s="343"/>
      <c r="OFK64" s="343"/>
      <c r="OFL64" s="343"/>
      <c r="OFM64" s="343"/>
      <c r="OFN64" s="343"/>
      <c r="OFO64" s="343"/>
      <c r="OFP64" s="343"/>
      <c r="OFQ64" s="343"/>
      <c r="OFR64" s="343"/>
      <c r="OFS64" s="343"/>
      <c r="OFT64" s="343"/>
      <c r="OFU64" s="343"/>
      <c r="OFV64" s="343"/>
      <c r="OFW64" s="343"/>
      <c r="OFX64" s="343"/>
      <c r="OFY64" s="343"/>
      <c r="OFZ64" s="343"/>
      <c r="OGA64" s="343"/>
      <c r="OGB64" s="343"/>
      <c r="OGC64" s="343"/>
      <c r="OGD64" s="343"/>
      <c r="OGE64" s="343"/>
      <c r="OGF64" s="343"/>
      <c r="OGG64" s="343"/>
      <c r="OGH64" s="343"/>
      <c r="OGI64" s="343"/>
      <c r="OGJ64" s="343"/>
      <c r="OGK64" s="343"/>
      <c r="OGL64" s="343"/>
      <c r="OGM64" s="343"/>
      <c r="OGN64" s="343"/>
      <c r="OGO64" s="343"/>
      <c r="OGP64" s="343"/>
      <c r="OGQ64" s="343"/>
      <c r="OGR64" s="343"/>
      <c r="OGS64" s="343"/>
      <c r="OGT64" s="343"/>
      <c r="OGU64" s="343"/>
      <c r="OGV64" s="343"/>
      <c r="OGW64" s="343"/>
      <c r="OGX64" s="343"/>
      <c r="OGY64" s="343"/>
      <c r="OGZ64" s="343"/>
      <c r="OHA64" s="343"/>
      <c r="OHB64" s="343"/>
      <c r="OHC64" s="343"/>
      <c r="OHD64" s="343"/>
      <c r="OHE64" s="343"/>
      <c r="OHF64" s="343"/>
      <c r="OHG64" s="343"/>
      <c r="OHH64" s="343"/>
      <c r="OHI64" s="343"/>
      <c r="OHJ64" s="343"/>
      <c r="OHK64" s="343"/>
      <c r="OHL64" s="343"/>
      <c r="OHM64" s="343"/>
      <c r="OHN64" s="343"/>
      <c r="OHO64" s="343"/>
      <c r="OHP64" s="343"/>
      <c r="OHQ64" s="343"/>
      <c r="OHR64" s="343"/>
      <c r="OHS64" s="343"/>
      <c r="OHT64" s="343"/>
      <c r="OHU64" s="343"/>
      <c r="OHV64" s="343"/>
      <c r="OHW64" s="343"/>
      <c r="OHX64" s="343"/>
      <c r="OHY64" s="343"/>
      <c r="OHZ64" s="343"/>
      <c r="OIA64" s="343"/>
      <c r="OIB64" s="343"/>
      <c r="OIC64" s="343"/>
      <c r="OID64" s="343"/>
      <c r="OIE64" s="343"/>
      <c r="OIF64" s="343"/>
      <c r="OIG64" s="343"/>
      <c r="OIH64" s="343"/>
      <c r="OII64" s="343"/>
      <c r="OIJ64" s="343"/>
      <c r="OIK64" s="343"/>
      <c r="OIL64" s="343"/>
      <c r="OIM64" s="343"/>
      <c r="OIN64" s="343"/>
      <c r="OIO64" s="343"/>
      <c r="OIP64" s="343"/>
      <c r="OIQ64" s="343"/>
      <c r="OIR64" s="343"/>
      <c r="OIS64" s="343"/>
      <c r="OIT64" s="343"/>
      <c r="OIU64" s="343"/>
      <c r="OIV64" s="343"/>
      <c r="OIW64" s="343"/>
      <c r="OIX64" s="343"/>
      <c r="OIY64" s="343"/>
      <c r="OIZ64" s="343"/>
      <c r="OJA64" s="343"/>
      <c r="OJB64" s="343"/>
      <c r="OJC64" s="343"/>
      <c r="OJD64" s="343"/>
      <c r="OJE64" s="343"/>
      <c r="OJF64" s="343"/>
      <c r="OJG64" s="343"/>
      <c r="OJH64" s="343"/>
      <c r="OJI64" s="343"/>
      <c r="OJJ64" s="343"/>
      <c r="OJK64" s="343"/>
      <c r="OJL64" s="343"/>
      <c r="OJM64" s="343"/>
      <c r="OJN64" s="343"/>
      <c r="OJO64" s="343"/>
      <c r="OJP64" s="343"/>
      <c r="OJQ64" s="343"/>
      <c r="OJR64" s="343"/>
      <c r="OJS64" s="343"/>
      <c r="OJT64" s="343"/>
      <c r="OJU64" s="343"/>
      <c r="OJV64" s="343"/>
      <c r="OJW64" s="343"/>
      <c r="OJX64" s="343"/>
      <c r="OJY64" s="343"/>
      <c r="OJZ64" s="343"/>
      <c r="OKA64" s="343"/>
      <c r="OKB64" s="343"/>
      <c r="OKC64" s="343"/>
      <c r="OKD64" s="343"/>
      <c r="OKE64" s="343"/>
      <c r="OKF64" s="343"/>
      <c r="OKG64" s="343"/>
      <c r="OKH64" s="343"/>
      <c r="OKI64" s="343"/>
      <c r="OKJ64" s="343"/>
      <c r="OKK64" s="343"/>
      <c r="OKL64" s="343"/>
      <c r="OKM64" s="343"/>
      <c r="OKN64" s="343"/>
      <c r="OKO64" s="343"/>
      <c r="OKP64" s="343"/>
      <c r="OKQ64" s="343"/>
      <c r="OKR64" s="343"/>
      <c r="OKS64" s="343"/>
      <c r="OKT64" s="343"/>
      <c r="OKU64" s="343"/>
      <c r="OKV64" s="343"/>
      <c r="OKW64" s="343"/>
      <c r="OKX64" s="343"/>
      <c r="OKY64" s="343"/>
      <c r="OKZ64" s="343"/>
      <c r="OLA64" s="343"/>
      <c r="OLB64" s="343"/>
      <c r="OLC64" s="343"/>
      <c r="OLD64" s="343"/>
      <c r="OLE64" s="343"/>
      <c r="OLF64" s="343"/>
      <c r="OLG64" s="343"/>
      <c r="OLH64" s="343"/>
      <c r="OLI64" s="343"/>
      <c r="OLJ64" s="343"/>
      <c r="OLK64" s="343"/>
      <c r="OLL64" s="343"/>
      <c r="OLM64" s="343"/>
      <c r="OLN64" s="343"/>
      <c r="OLO64" s="343"/>
      <c r="OLP64" s="343"/>
      <c r="OLQ64" s="343"/>
      <c r="OLR64" s="343"/>
      <c r="OLS64" s="343"/>
      <c r="OLT64" s="343"/>
      <c r="OLU64" s="343"/>
      <c r="OLV64" s="343"/>
      <c r="OLW64" s="343"/>
      <c r="OLX64" s="343"/>
      <c r="OLY64" s="343"/>
      <c r="OLZ64" s="343"/>
      <c r="OMA64" s="343"/>
      <c r="OMB64" s="343"/>
      <c r="OMC64" s="343"/>
      <c r="OMD64" s="343"/>
      <c r="OME64" s="343"/>
      <c r="OMF64" s="343"/>
      <c r="OMG64" s="343"/>
      <c r="OMH64" s="343"/>
      <c r="OMI64" s="343"/>
      <c r="OMJ64" s="343"/>
      <c r="OMK64" s="343"/>
      <c r="OML64" s="343"/>
      <c r="OMM64" s="343"/>
      <c r="OMN64" s="343"/>
      <c r="OMO64" s="343"/>
      <c r="OMP64" s="343"/>
      <c r="OMQ64" s="343"/>
      <c r="OMR64" s="343"/>
      <c r="OMS64" s="343"/>
      <c r="OMT64" s="343"/>
      <c r="OMU64" s="343"/>
      <c r="OMV64" s="343"/>
      <c r="OMW64" s="343"/>
      <c r="OMX64" s="343"/>
      <c r="OMY64" s="343"/>
      <c r="OMZ64" s="343"/>
      <c r="ONA64" s="343"/>
      <c r="ONB64" s="343"/>
      <c r="ONC64" s="343"/>
      <c r="OND64" s="343"/>
      <c r="ONE64" s="343"/>
      <c r="ONF64" s="343"/>
      <c r="ONG64" s="343"/>
      <c r="ONH64" s="343"/>
      <c r="ONI64" s="343"/>
      <c r="ONJ64" s="343"/>
      <c r="ONK64" s="343"/>
      <c r="ONL64" s="343"/>
      <c r="ONM64" s="343"/>
      <c r="ONN64" s="343"/>
      <c r="ONO64" s="343"/>
      <c r="ONP64" s="343"/>
      <c r="ONQ64" s="343"/>
      <c r="ONR64" s="343"/>
      <c r="ONS64" s="343"/>
      <c r="ONT64" s="343"/>
      <c r="ONU64" s="343"/>
      <c r="ONV64" s="343"/>
      <c r="ONW64" s="343"/>
      <c r="ONX64" s="343"/>
      <c r="ONY64" s="343"/>
      <c r="ONZ64" s="343"/>
      <c r="OOA64" s="343"/>
      <c r="OOB64" s="343"/>
      <c r="OOC64" s="343"/>
      <c r="OOD64" s="343"/>
      <c r="OOE64" s="343"/>
      <c r="OOF64" s="343"/>
      <c r="OOG64" s="343"/>
      <c r="OOH64" s="343"/>
      <c r="OOI64" s="343"/>
      <c r="OOJ64" s="343"/>
      <c r="OOK64" s="343"/>
      <c r="OOL64" s="343"/>
      <c r="OOM64" s="343"/>
      <c r="OON64" s="343"/>
      <c r="OOO64" s="343"/>
      <c r="OOP64" s="343"/>
      <c r="OOQ64" s="343"/>
      <c r="OOR64" s="343"/>
      <c r="OOS64" s="343"/>
      <c r="OOT64" s="343"/>
      <c r="OOU64" s="343"/>
      <c r="OOV64" s="343"/>
      <c r="OOW64" s="343"/>
      <c r="OOX64" s="343"/>
      <c r="OOY64" s="343"/>
      <c r="OOZ64" s="343"/>
      <c r="OPA64" s="343"/>
      <c r="OPB64" s="343"/>
      <c r="OPC64" s="343"/>
      <c r="OPD64" s="343"/>
      <c r="OPE64" s="343"/>
      <c r="OPF64" s="343"/>
      <c r="OPG64" s="343"/>
      <c r="OPH64" s="343"/>
      <c r="OPI64" s="343"/>
      <c r="OPJ64" s="343"/>
      <c r="OPK64" s="343"/>
      <c r="OPL64" s="343"/>
      <c r="OPM64" s="343"/>
      <c r="OPN64" s="343"/>
      <c r="OPO64" s="343"/>
      <c r="OPP64" s="343"/>
      <c r="OPQ64" s="343"/>
      <c r="OPR64" s="343"/>
      <c r="OPS64" s="343"/>
      <c r="OPT64" s="343"/>
      <c r="OPU64" s="343"/>
      <c r="OPV64" s="343"/>
      <c r="OPW64" s="343"/>
      <c r="OPX64" s="343"/>
      <c r="OPY64" s="343"/>
      <c r="OPZ64" s="343"/>
      <c r="OQA64" s="343"/>
      <c r="OQB64" s="343"/>
      <c r="OQC64" s="343"/>
      <c r="OQD64" s="343"/>
      <c r="OQE64" s="343"/>
      <c r="OQF64" s="343"/>
      <c r="OQG64" s="343"/>
      <c r="OQH64" s="343"/>
      <c r="OQI64" s="343"/>
      <c r="OQJ64" s="343"/>
      <c r="OQK64" s="343"/>
      <c r="OQL64" s="343"/>
      <c r="OQM64" s="343"/>
      <c r="OQN64" s="343"/>
      <c r="OQO64" s="343"/>
      <c r="OQP64" s="343"/>
      <c r="OQQ64" s="343"/>
      <c r="OQR64" s="343"/>
      <c r="OQS64" s="343"/>
      <c r="OQT64" s="343"/>
      <c r="OQU64" s="343"/>
      <c r="OQV64" s="343"/>
      <c r="OQW64" s="343"/>
      <c r="OQX64" s="343"/>
      <c r="OQY64" s="343"/>
      <c r="OQZ64" s="343"/>
      <c r="ORA64" s="343"/>
      <c r="ORB64" s="343"/>
      <c r="ORC64" s="343"/>
      <c r="ORD64" s="343"/>
      <c r="ORE64" s="343"/>
      <c r="ORF64" s="343"/>
      <c r="ORG64" s="343"/>
      <c r="ORH64" s="343"/>
      <c r="ORI64" s="343"/>
      <c r="ORJ64" s="343"/>
      <c r="ORK64" s="343"/>
      <c r="ORL64" s="343"/>
      <c r="ORM64" s="343"/>
      <c r="ORN64" s="343"/>
      <c r="ORO64" s="343"/>
      <c r="ORP64" s="343"/>
      <c r="ORQ64" s="343"/>
      <c r="ORR64" s="343"/>
      <c r="ORS64" s="343"/>
      <c r="ORT64" s="343"/>
      <c r="ORU64" s="343"/>
      <c r="ORV64" s="343"/>
      <c r="ORW64" s="343"/>
      <c r="ORX64" s="343"/>
      <c r="ORY64" s="343"/>
      <c r="ORZ64" s="343"/>
      <c r="OSA64" s="343"/>
      <c r="OSB64" s="343"/>
      <c r="OSC64" s="343"/>
      <c r="OSD64" s="343"/>
      <c r="OSE64" s="343"/>
      <c r="OSF64" s="343"/>
      <c r="OSG64" s="343"/>
      <c r="OSH64" s="343"/>
      <c r="OSI64" s="343"/>
      <c r="OSJ64" s="343"/>
      <c r="OSK64" s="343"/>
      <c r="OSL64" s="343"/>
      <c r="OSM64" s="343"/>
      <c r="OSN64" s="343"/>
      <c r="OSO64" s="343"/>
      <c r="OSP64" s="343"/>
      <c r="OSQ64" s="343"/>
      <c r="OSR64" s="343"/>
      <c r="OSS64" s="343"/>
      <c r="OST64" s="343"/>
      <c r="OSU64" s="343"/>
      <c r="OSV64" s="343"/>
      <c r="OSW64" s="343"/>
      <c r="OSX64" s="343"/>
      <c r="OSY64" s="343"/>
      <c r="OSZ64" s="343"/>
      <c r="OTA64" s="343"/>
      <c r="OTB64" s="343"/>
      <c r="OTC64" s="343"/>
      <c r="OTD64" s="343"/>
      <c r="OTE64" s="343"/>
      <c r="OTF64" s="343"/>
      <c r="OTG64" s="343"/>
      <c r="OTH64" s="343"/>
      <c r="OTI64" s="343"/>
      <c r="OTJ64" s="343"/>
      <c r="OTK64" s="343"/>
      <c r="OTL64" s="343"/>
      <c r="OTM64" s="343"/>
      <c r="OTN64" s="343"/>
      <c r="OTO64" s="343"/>
      <c r="OTP64" s="343"/>
      <c r="OTQ64" s="343"/>
      <c r="OTR64" s="343"/>
      <c r="OTS64" s="343"/>
      <c r="OTT64" s="343"/>
      <c r="OTU64" s="343"/>
      <c r="OTV64" s="343"/>
      <c r="OTW64" s="343"/>
      <c r="OTX64" s="343"/>
      <c r="OTY64" s="343"/>
      <c r="OTZ64" s="343"/>
      <c r="OUA64" s="343"/>
      <c r="OUB64" s="343"/>
      <c r="OUC64" s="343"/>
      <c r="OUD64" s="343"/>
      <c r="OUE64" s="343"/>
      <c r="OUF64" s="343"/>
      <c r="OUG64" s="343"/>
      <c r="OUH64" s="343"/>
      <c r="OUI64" s="343"/>
      <c r="OUJ64" s="343"/>
      <c r="OUK64" s="343"/>
      <c r="OUL64" s="343"/>
      <c r="OUM64" s="343"/>
      <c r="OUN64" s="343"/>
      <c r="OUO64" s="343"/>
      <c r="OUP64" s="343"/>
      <c r="OUQ64" s="343"/>
      <c r="OUR64" s="343"/>
      <c r="OUS64" s="343"/>
      <c r="OUT64" s="343"/>
      <c r="OUU64" s="343"/>
      <c r="OUV64" s="343"/>
      <c r="OUW64" s="343"/>
      <c r="OUX64" s="343"/>
      <c r="OUY64" s="343"/>
      <c r="OUZ64" s="343"/>
      <c r="OVA64" s="343"/>
      <c r="OVB64" s="343"/>
      <c r="OVC64" s="343"/>
      <c r="OVD64" s="343"/>
      <c r="OVE64" s="343"/>
      <c r="OVF64" s="343"/>
      <c r="OVG64" s="343"/>
      <c r="OVH64" s="343"/>
      <c r="OVI64" s="343"/>
      <c r="OVJ64" s="343"/>
      <c r="OVK64" s="343"/>
      <c r="OVL64" s="343"/>
      <c r="OVM64" s="343"/>
      <c r="OVN64" s="343"/>
      <c r="OVO64" s="343"/>
      <c r="OVP64" s="343"/>
      <c r="OVQ64" s="343"/>
      <c r="OVR64" s="343"/>
      <c r="OVS64" s="343"/>
      <c r="OVT64" s="343"/>
      <c r="OVU64" s="343"/>
      <c r="OVV64" s="343"/>
      <c r="OVW64" s="343"/>
      <c r="OVX64" s="343"/>
      <c r="OVY64" s="343"/>
      <c r="OVZ64" s="343"/>
      <c r="OWA64" s="343"/>
      <c r="OWB64" s="343"/>
      <c r="OWC64" s="343"/>
      <c r="OWD64" s="343"/>
      <c r="OWE64" s="343"/>
      <c r="OWF64" s="343"/>
      <c r="OWG64" s="343"/>
      <c r="OWH64" s="343"/>
      <c r="OWI64" s="343"/>
      <c r="OWJ64" s="343"/>
      <c r="OWK64" s="343"/>
      <c r="OWL64" s="343"/>
      <c r="OWM64" s="343"/>
      <c r="OWN64" s="343"/>
      <c r="OWO64" s="343"/>
      <c r="OWP64" s="343"/>
      <c r="OWQ64" s="343"/>
      <c r="OWR64" s="343"/>
      <c r="OWS64" s="343"/>
      <c r="OWT64" s="343"/>
      <c r="OWU64" s="343"/>
      <c r="OWV64" s="343"/>
      <c r="OWW64" s="343"/>
      <c r="OWX64" s="343"/>
      <c r="OWY64" s="343"/>
      <c r="OWZ64" s="343"/>
      <c r="OXA64" s="343"/>
      <c r="OXB64" s="343"/>
      <c r="OXC64" s="343"/>
      <c r="OXD64" s="343"/>
      <c r="OXE64" s="343"/>
      <c r="OXF64" s="343"/>
      <c r="OXG64" s="343"/>
      <c r="OXH64" s="343"/>
      <c r="OXI64" s="343"/>
      <c r="OXJ64" s="343"/>
      <c r="OXK64" s="343"/>
      <c r="OXL64" s="343"/>
      <c r="OXM64" s="343"/>
      <c r="OXN64" s="343"/>
      <c r="OXO64" s="343"/>
      <c r="OXP64" s="343"/>
      <c r="OXQ64" s="343"/>
      <c r="OXR64" s="343"/>
      <c r="OXS64" s="343"/>
      <c r="OXT64" s="343"/>
      <c r="OXU64" s="343"/>
      <c r="OXV64" s="343"/>
      <c r="OXW64" s="343"/>
      <c r="OXX64" s="343"/>
      <c r="OXY64" s="343"/>
      <c r="OXZ64" s="343"/>
      <c r="OYA64" s="343"/>
      <c r="OYB64" s="343"/>
      <c r="OYC64" s="343"/>
      <c r="OYD64" s="343"/>
      <c r="OYE64" s="343"/>
      <c r="OYF64" s="343"/>
      <c r="OYG64" s="343"/>
      <c r="OYH64" s="343"/>
      <c r="OYI64" s="343"/>
      <c r="OYJ64" s="343"/>
      <c r="OYK64" s="343"/>
      <c r="OYL64" s="343"/>
      <c r="OYM64" s="343"/>
      <c r="OYN64" s="343"/>
      <c r="OYO64" s="343"/>
      <c r="OYP64" s="343"/>
      <c r="OYQ64" s="343"/>
      <c r="OYR64" s="343"/>
      <c r="OYS64" s="343"/>
      <c r="OYT64" s="343"/>
      <c r="OYU64" s="343"/>
      <c r="OYV64" s="343"/>
      <c r="OYW64" s="343"/>
      <c r="OYX64" s="343"/>
      <c r="OYY64" s="343"/>
      <c r="OYZ64" s="343"/>
      <c r="OZA64" s="343"/>
      <c r="OZB64" s="343"/>
      <c r="OZC64" s="343"/>
      <c r="OZD64" s="343"/>
      <c r="OZE64" s="343"/>
      <c r="OZF64" s="343"/>
      <c r="OZG64" s="343"/>
      <c r="OZH64" s="343"/>
      <c r="OZI64" s="343"/>
      <c r="OZJ64" s="343"/>
      <c r="OZK64" s="343"/>
      <c r="OZL64" s="343"/>
      <c r="OZM64" s="343"/>
      <c r="OZN64" s="343"/>
      <c r="OZO64" s="343"/>
      <c r="OZP64" s="343"/>
      <c r="OZQ64" s="343"/>
      <c r="OZR64" s="343"/>
      <c r="OZS64" s="343"/>
      <c r="OZT64" s="343"/>
      <c r="OZU64" s="343"/>
      <c r="OZV64" s="343"/>
      <c r="OZW64" s="343"/>
      <c r="OZX64" s="343"/>
      <c r="OZY64" s="343"/>
      <c r="OZZ64" s="343"/>
      <c r="PAA64" s="343"/>
      <c r="PAB64" s="343"/>
      <c r="PAC64" s="343"/>
      <c r="PAD64" s="343"/>
      <c r="PAE64" s="343"/>
      <c r="PAF64" s="343"/>
      <c r="PAG64" s="343"/>
      <c r="PAH64" s="343"/>
      <c r="PAI64" s="343"/>
      <c r="PAJ64" s="343"/>
      <c r="PAK64" s="343"/>
      <c r="PAL64" s="343"/>
      <c r="PAM64" s="343"/>
      <c r="PAN64" s="343"/>
      <c r="PAO64" s="343"/>
      <c r="PAP64" s="343"/>
      <c r="PAQ64" s="343"/>
      <c r="PAR64" s="343"/>
      <c r="PAS64" s="343"/>
      <c r="PAT64" s="343"/>
      <c r="PAU64" s="343"/>
      <c r="PAV64" s="343"/>
      <c r="PAW64" s="343"/>
      <c r="PAX64" s="343"/>
      <c r="PAY64" s="343"/>
      <c r="PAZ64" s="343"/>
      <c r="PBA64" s="343"/>
      <c r="PBB64" s="343"/>
      <c r="PBC64" s="343"/>
      <c r="PBD64" s="343"/>
      <c r="PBE64" s="343"/>
      <c r="PBF64" s="343"/>
      <c r="PBG64" s="343"/>
      <c r="PBH64" s="343"/>
      <c r="PBI64" s="343"/>
      <c r="PBJ64" s="343"/>
      <c r="PBK64" s="343"/>
      <c r="PBL64" s="343"/>
      <c r="PBM64" s="343"/>
      <c r="PBN64" s="343"/>
      <c r="PBO64" s="343"/>
      <c r="PBP64" s="343"/>
      <c r="PBQ64" s="343"/>
      <c r="PBR64" s="343"/>
      <c r="PBS64" s="343"/>
      <c r="PBT64" s="343"/>
      <c r="PBU64" s="343"/>
      <c r="PBV64" s="343"/>
      <c r="PBW64" s="343"/>
      <c r="PBX64" s="343"/>
      <c r="PBY64" s="343"/>
      <c r="PBZ64" s="343"/>
      <c r="PCA64" s="343"/>
      <c r="PCB64" s="343"/>
      <c r="PCC64" s="343"/>
      <c r="PCD64" s="343"/>
      <c r="PCE64" s="343"/>
      <c r="PCF64" s="343"/>
      <c r="PCG64" s="343"/>
      <c r="PCH64" s="343"/>
      <c r="PCI64" s="343"/>
      <c r="PCJ64" s="343"/>
      <c r="PCK64" s="343"/>
      <c r="PCL64" s="343"/>
      <c r="PCM64" s="343"/>
      <c r="PCN64" s="343"/>
      <c r="PCO64" s="343"/>
      <c r="PCP64" s="343"/>
      <c r="PCQ64" s="343"/>
      <c r="PCR64" s="343"/>
      <c r="PCS64" s="343"/>
      <c r="PCT64" s="343"/>
      <c r="PCU64" s="343"/>
      <c r="PCV64" s="343"/>
      <c r="PCW64" s="343"/>
      <c r="PCX64" s="343"/>
      <c r="PCY64" s="343"/>
      <c r="PCZ64" s="343"/>
      <c r="PDA64" s="343"/>
      <c r="PDB64" s="343"/>
      <c r="PDC64" s="343"/>
      <c r="PDD64" s="343"/>
      <c r="PDE64" s="343"/>
      <c r="PDF64" s="343"/>
      <c r="PDG64" s="343"/>
      <c r="PDH64" s="343"/>
      <c r="PDI64" s="343"/>
      <c r="PDJ64" s="343"/>
      <c r="PDK64" s="343"/>
      <c r="PDL64" s="343"/>
      <c r="PDM64" s="343"/>
      <c r="PDN64" s="343"/>
      <c r="PDO64" s="343"/>
      <c r="PDP64" s="343"/>
      <c r="PDQ64" s="343"/>
      <c r="PDR64" s="343"/>
      <c r="PDS64" s="343"/>
      <c r="PDT64" s="343"/>
      <c r="PDU64" s="343"/>
      <c r="PDV64" s="343"/>
      <c r="PDW64" s="343"/>
      <c r="PDX64" s="343"/>
      <c r="PDY64" s="343"/>
      <c r="PDZ64" s="343"/>
      <c r="PEA64" s="343"/>
      <c r="PEB64" s="343"/>
      <c r="PEC64" s="343"/>
      <c r="PED64" s="343"/>
      <c r="PEE64" s="343"/>
      <c r="PEF64" s="343"/>
      <c r="PEG64" s="343"/>
      <c r="PEH64" s="343"/>
      <c r="PEI64" s="343"/>
      <c r="PEJ64" s="343"/>
      <c r="PEK64" s="343"/>
      <c r="PEL64" s="343"/>
      <c r="PEM64" s="343"/>
      <c r="PEN64" s="343"/>
      <c r="PEO64" s="343"/>
      <c r="PEP64" s="343"/>
      <c r="PEQ64" s="343"/>
      <c r="PER64" s="343"/>
      <c r="PES64" s="343"/>
      <c r="PET64" s="343"/>
      <c r="PEU64" s="343"/>
      <c r="PEV64" s="343"/>
      <c r="PEW64" s="343"/>
      <c r="PEX64" s="343"/>
      <c r="PEY64" s="343"/>
      <c r="PEZ64" s="343"/>
      <c r="PFA64" s="343"/>
      <c r="PFB64" s="343"/>
      <c r="PFC64" s="343"/>
      <c r="PFD64" s="343"/>
      <c r="PFE64" s="343"/>
      <c r="PFF64" s="343"/>
      <c r="PFG64" s="343"/>
      <c r="PFH64" s="343"/>
      <c r="PFI64" s="343"/>
      <c r="PFJ64" s="343"/>
      <c r="PFK64" s="343"/>
      <c r="PFL64" s="343"/>
      <c r="PFM64" s="343"/>
      <c r="PFN64" s="343"/>
      <c r="PFO64" s="343"/>
      <c r="PFP64" s="343"/>
      <c r="PFQ64" s="343"/>
      <c r="PFR64" s="343"/>
      <c r="PFS64" s="343"/>
      <c r="PFT64" s="343"/>
      <c r="PFU64" s="343"/>
      <c r="PFV64" s="343"/>
      <c r="PFW64" s="343"/>
      <c r="PFX64" s="343"/>
      <c r="PFY64" s="343"/>
      <c r="PFZ64" s="343"/>
      <c r="PGA64" s="343"/>
      <c r="PGB64" s="343"/>
      <c r="PGC64" s="343"/>
      <c r="PGD64" s="343"/>
      <c r="PGE64" s="343"/>
      <c r="PGF64" s="343"/>
      <c r="PGG64" s="343"/>
      <c r="PGH64" s="343"/>
      <c r="PGI64" s="343"/>
      <c r="PGJ64" s="343"/>
      <c r="PGK64" s="343"/>
      <c r="PGL64" s="343"/>
      <c r="PGM64" s="343"/>
      <c r="PGN64" s="343"/>
      <c r="PGO64" s="343"/>
      <c r="PGP64" s="343"/>
      <c r="PGQ64" s="343"/>
      <c r="PGR64" s="343"/>
      <c r="PGS64" s="343"/>
      <c r="PGT64" s="343"/>
      <c r="PGU64" s="343"/>
      <c r="PGV64" s="343"/>
      <c r="PGW64" s="343"/>
      <c r="PGX64" s="343"/>
      <c r="PGY64" s="343"/>
      <c r="PGZ64" s="343"/>
      <c r="PHA64" s="343"/>
      <c r="PHB64" s="343"/>
      <c r="PHC64" s="343"/>
      <c r="PHD64" s="343"/>
      <c r="PHE64" s="343"/>
      <c r="PHF64" s="343"/>
      <c r="PHG64" s="343"/>
      <c r="PHH64" s="343"/>
      <c r="PHI64" s="343"/>
      <c r="PHJ64" s="343"/>
      <c r="PHK64" s="343"/>
      <c r="PHL64" s="343"/>
      <c r="PHM64" s="343"/>
      <c r="PHN64" s="343"/>
      <c r="PHO64" s="343"/>
      <c r="PHP64" s="343"/>
      <c r="PHQ64" s="343"/>
      <c r="PHR64" s="343"/>
      <c r="PHS64" s="343"/>
      <c r="PHT64" s="343"/>
      <c r="PHU64" s="343"/>
      <c r="PHV64" s="343"/>
      <c r="PHW64" s="343"/>
      <c r="PHX64" s="343"/>
      <c r="PHY64" s="343"/>
      <c r="PHZ64" s="343"/>
      <c r="PIA64" s="343"/>
      <c r="PIB64" s="343"/>
      <c r="PIC64" s="343"/>
      <c r="PID64" s="343"/>
      <c r="PIE64" s="343"/>
      <c r="PIF64" s="343"/>
      <c r="PIG64" s="343"/>
      <c r="PIH64" s="343"/>
      <c r="PII64" s="343"/>
      <c r="PIJ64" s="343"/>
      <c r="PIK64" s="343"/>
      <c r="PIL64" s="343"/>
      <c r="PIM64" s="343"/>
      <c r="PIN64" s="343"/>
      <c r="PIO64" s="343"/>
      <c r="PIP64" s="343"/>
      <c r="PIQ64" s="343"/>
      <c r="PIR64" s="343"/>
      <c r="PIS64" s="343"/>
      <c r="PIT64" s="343"/>
      <c r="PIU64" s="343"/>
      <c r="PIV64" s="343"/>
      <c r="PIW64" s="343"/>
      <c r="PIX64" s="343"/>
      <c r="PIY64" s="343"/>
      <c r="PIZ64" s="343"/>
      <c r="PJA64" s="343"/>
      <c r="PJB64" s="343"/>
      <c r="PJC64" s="343"/>
      <c r="PJD64" s="343"/>
      <c r="PJE64" s="343"/>
      <c r="PJF64" s="343"/>
      <c r="PJG64" s="343"/>
      <c r="PJH64" s="343"/>
      <c r="PJI64" s="343"/>
      <c r="PJJ64" s="343"/>
      <c r="PJK64" s="343"/>
      <c r="PJL64" s="343"/>
      <c r="PJM64" s="343"/>
      <c r="PJN64" s="343"/>
      <c r="PJO64" s="343"/>
      <c r="PJP64" s="343"/>
      <c r="PJQ64" s="343"/>
      <c r="PJR64" s="343"/>
      <c r="PJS64" s="343"/>
      <c r="PJT64" s="343"/>
      <c r="PJU64" s="343"/>
      <c r="PJV64" s="343"/>
      <c r="PJW64" s="343"/>
      <c r="PJX64" s="343"/>
      <c r="PJY64" s="343"/>
      <c r="PJZ64" s="343"/>
      <c r="PKA64" s="343"/>
      <c r="PKB64" s="343"/>
      <c r="PKC64" s="343"/>
      <c r="PKD64" s="343"/>
      <c r="PKE64" s="343"/>
      <c r="PKF64" s="343"/>
      <c r="PKG64" s="343"/>
      <c r="PKH64" s="343"/>
      <c r="PKI64" s="343"/>
      <c r="PKJ64" s="343"/>
      <c r="PKK64" s="343"/>
      <c r="PKL64" s="343"/>
      <c r="PKM64" s="343"/>
      <c r="PKN64" s="343"/>
      <c r="PKO64" s="343"/>
      <c r="PKP64" s="343"/>
      <c r="PKQ64" s="343"/>
      <c r="PKR64" s="343"/>
      <c r="PKS64" s="343"/>
      <c r="PKT64" s="343"/>
      <c r="PKU64" s="343"/>
      <c r="PKV64" s="343"/>
      <c r="PKW64" s="343"/>
      <c r="PKX64" s="343"/>
      <c r="PKY64" s="343"/>
      <c r="PKZ64" s="343"/>
      <c r="PLA64" s="343"/>
      <c r="PLB64" s="343"/>
      <c r="PLC64" s="343"/>
      <c r="PLD64" s="343"/>
      <c r="PLE64" s="343"/>
      <c r="PLF64" s="343"/>
      <c r="PLG64" s="343"/>
      <c r="PLH64" s="343"/>
      <c r="PLI64" s="343"/>
      <c r="PLJ64" s="343"/>
      <c r="PLK64" s="343"/>
      <c r="PLL64" s="343"/>
      <c r="PLM64" s="343"/>
      <c r="PLN64" s="343"/>
      <c r="PLO64" s="343"/>
      <c r="PLP64" s="343"/>
      <c r="PLQ64" s="343"/>
      <c r="PLR64" s="343"/>
      <c r="PLS64" s="343"/>
      <c r="PLT64" s="343"/>
      <c r="PLU64" s="343"/>
      <c r="PLV64" s="343"/>
      <c r="PLW64" s="343"/>
      <c r="PLX64" s="343"/>
      <c r="PLY64" s="343"/>
      <c r="PLZ64" s="343"/>
      <c r="PMA64" s="343"/>
      <c r="PMB64" s="343"/>
      <c r="PMC64" s="343"/>
      <c r="PMD64" s="343"/>
      <c r="PME64" s="343"/>
      <c r="PMF64" s="343"/>
      <c r="PMG64" s="343"/>
      <c r="PMH64" s="343"/>
      <c r="PMI64" s="343"/>
      <c r="PMJ64" s="343"/>
      <c r="PMK64" s="343"/>
      <c r="PML64" s="343"/>
      <c r="PMM64" s="343"/>
      <c r="PMN64" s="343"/>
      <c r="PMO64" s="343"/>
      <c r="PMP64" s="343"/>
      <c r="PMQ64" s="343"/>
      <c r="PMR64" s="343"/>
      <c r="PMS64" s="343"/>
      <c r="PMT64" s="343"/>
      <c r="PMU64" s="343"/>
      <c r="PMV64" s="343"/>
      <c r="PMW64" s="343"/>
      <c r="PMX64" s="343"/>
      <c r="PMY64" s="343"/>
      <c r="PMZ64" s="343"/>
      <c r="PNA64" s="343"/>
      <c r="PNB64" s="343"/>
      <c r="PNC64" s="343"/>
      <c r="PND64" s="343"/>
      <c r="PNE64" s="343"/>
      <c r="PNF64" s="343"/>
      <c r="PNG64" s="343"/>
      <c r="PNH64" s="343"/>
      <c r="PNI64" s="343"/>
      <c r="PNJ64" s="343"/>
      <c r="PNK64" s="343"/>
      <c r="PNL64" s="343"/>
      <c r="PNM64" s="343"/>
      <c r="PNN64" s="343"/>
      <c r="PNO64" s="343"/>
      <c r="PNP64" s="343"/>
      <c r="PNQ64" s="343"/>
      <c r="PNR64" s="343"/>
      <c r="PNS64" s="343"/>
      <c r="PNT64" s="343"/>
      <c r="PNU64" s="343"/>
      <c r="PNV64" s="343"/>
      <c r="PNW64" s="343"/>
      <c r="PNX64" s="343"/>
      <c r="PNY64" s="343"/>
      <c r="PNZ64" s="343"/>
      <c r="POA64" s="343"/>
      <c r="POB64" s="343"/>
      <c r="POC64" s="343"/>
      <c r="POD64" s="343"/>
      <c r="POE64" s="343"/>
      <c r="POF64" s="343"/>
      <c r="POG64" s="343"/>
      <c r="POH64" s="343"/>
      <c r="POI64" s="343"/>
      <c r="POJ64" s="343"/>
      <c r="POK64" s="343"/>
      <c r="POL64" s="343"/>
      <c r="POM64" s="343"/>
      <c r="PON64" s="343"/>
      <c r="POO64" s="343"/>
      <c r="POP64" s="343"/>
      <c r="POQ64" s="343"/>
      <c r="POR64" s="343"/>
      <c r="POS64" s="343"/>
      <c r="POT64" s="343"/>
      <c r="POU64" s="343"/>
      <c r="POV64" s="343"/>
      <c r="POW64" s="343"/>
      <c r="POX64" s="343"/>
      <c r="POY64" s="343"/>
      <c r="POZ64" s="343"/>
      <c r="PPA64" s="343"/>
      <c r="PPB64" s="343"/>
      <c r="PPC64" s="343"/>
      <c r="PPD64" s="343"/>
      <c r="PPE64" s="343"/>
      <c r="PPF64" s="343"/>
      <c r="PPG64" s="343"/>
      <c r="PPH64" s="343"/>
      <c r="PPI64" s="343"/>
      <c r="PPJ64" s="343"/>
      <c r="PPK64" s="343"/>
      <c r="PPL64" s="343"/>
      <c r="PPM64" s="343"/>
      <c r="PPN64" s="343"/>
      <c r="PPO64" s="343"/>
      <c r="PPP64" s="343"/>
      <c r="PPQ64" s="343"/>
      <c r="PPR64" s="343"/>
      <c r="PPS64" s="343"/>
      <c r="PPT64" s="343"/>
      <c r="PPU64" s="343"/>
      <c r="PPV64" s="343"/>
      <c r="PPW64" s="343"/>
      <c r="PPX64" s="343"/>
      <c r="PPY64" s="343"/>
      <c r="PPZ64" s="343"/>
      <c r="PQA64" s="343"/>
      <c r="PQB64" s="343"/>
      <c r="PQC64" s="343"/>
      <c r="PQD64" s="343"/>
      <c r="PQE64" s="343"/>
      <c r="PQF64" s="343"/>
      <c r="PQG64" s="343"/>
      <c r="PQH64" s="343"/>
      <c r="PQI64" s="343"/>
      <c r="PQJ64" s="343"/>
      <c r="PQK64" s="343"/>
      <c r="PQL64" s="343"/>
      <c r="PQM64" s="343"/>
      <c r="PQN64" s="343"/>
      <c r="PQO64" s="343"/>
      <c r="PQP64" s="343"/>
      <c r="PQQ64" s="343"/>
      <c r="PQR64" s="343"/>
      <c r="PQS64" s="343"/>
      <c r="PQT64" s="343"/>
      <c r="PQU64" s="343"/>
      <c r="PQV64" s="343"/>
      <c r="PQW64" s="343"/>
      <c r="PQX64" s="343"/>
      <c r="PQY64" s="343"/>
      <c r="PQZ64" s="343"/>
      <c r="PRA64" s="343"/>
      <c r="PRB64" s="343"/>
      <c r="PRC64" s="343"/>
      <c r="PRD64" s="343"/>
      <c r="PRE64" s="343"/>
      <c r="PRF64" s="343"/>
      <c r="PRG64" s="343"/>
      <c r="PRH64" s="343"/>
      <c r="PRI64" s="343"/>
      <c r="PRJ64" s="343"/>
      <c r="PRK64" s="343"/>
      <c r="PRL64" s="343"/>
      <c r="PRM64" s="343"/>
      <c r="PRN64" s="343"/>
      <c r="PRO64" s="343"/>
      <c r="PRP64" s="343"/>
      <c r="PRQ64" s="343"/>
      <c r="PRR64" s="343"/>
      <c r="PRS64" s="343"/>
      <c r="PRT64" s="343"/>
      <c r="PRU64" s="343"/>
      <c r="PRV64" s="343"/>
      <c r="PRW64" s="343"/>
      <c r="PRX64" s="343"/>
      <c r="PRY64" s="343"/>
      <c r="PRZ64" s="343"/>
      <c r="PSA64" s="343"/>
      <c r="PSB64" s="343"/>
      <c r="PSC64" s="343"/>
      <c r="PSD64" s="343"/>
      <c r="PSE64" s="343"/>
      <c r="PSF64" s="343"/>
      <c r="PSG64" s="343"/>
      <c r="PSH64" s="343"/>
      <c r="PSI64" s="343"/>
      <c r="PSJ64" s="343"/>
      <c r="PSK64" s="343"/>
      <c r="PSL64" s="343"/>
      <c r="PSM64" s="343"/>
      <c r="PSN64" s="343"/>
      <c r="PSO64" s="343"/>
      <c r="PSP64" s="343"/>
      <c r="PSQ64" s="343"/>
      <c r="PSR64" s="343"/>
      <c r="PSS64" s="343"/>
      <c r="PST64" s="343"/>
      <c r="PSU64" s="343"/>
      <c r="PSV64" s="343"/>
      <c r="PSW64" s="343"/>
      <c r="PSX64" s="343"/>
      <c r="PSY64" s="343"/>
      <c r="PSZ64" s="343"/>
      <c r="PTA64" s="343"/>
      <c r="PTB64" s="343"/>
      <c r="PTC64" s="343"/>
      <c r="PTD64" s="343"/>
      <c r="PTE64" s="343"/>
      <c r="PTF64" s="343"/>
      <c r="PTG64" s="343"/>
      <c r="PTH64" s="343"/>
      <c r="PTI64" s="343"/>
      <c r="PTJ64" s="343"/>
      <c r="PTK64" s="343"/>
      <c r="PTL64" s="343"/>
      <c r="PTM64" s="343"/>
      <c r="PTN64" s="343"/>
      <c r="PTO64" s="343"/>
      <c r="PTP64" s="343"/>
      <c r="PTQ64" s="343"/>
      <c r="PTR64" s="343"/>
      <c r="PTS64" s="343"/>
      <c r="PTT64" s="343"/>
      <c r="PTU64" s="343"/>
      <c r="PTV64" s="343"/>
      <c r="PTW64" s="343"/>
      <c r="PTX64" s="343"/>
      <c r="PTY64" s="343"/>
      <c r="PTZ64" s="343"/>
      <c r="PUA64" s="343"/>
      <c r="PUB64" s="343"/>
      <c r="PUC64" s="343"/>
      <c r="PUD64" s="343"/>
      <c r="PUE64" s="343"/>
      <c r="PUF64" s="343"/>
      <c r="PUG64" s="343"/>
      <c r="PUH64" s="343"/>
      <c r="PUI64" s="343"/>
      <c r="PUJ64" s="343"/>
      <c r="PUK64" s="343"/>
      <c r="PUL64" s="343"/>
      <c r="PUM64" s="343"/>
      <c r="PUN64" s="343"/>
      <c r="PUO64" s="343"/>
      <c r="PUP64" s="343"/>
      <c r="PUQ64" s="343"/>
      <c r="PUR64" s="343"/>
      <c r="PUS64" s="343"/>
      <c r="PUT64" s="343"/>
      <c r="PUU64" s="343"/>
      <c r="PUV64" s="343"/>
      <c r="PUW64" s="343"/>
      <c r="PUX64" s="343"/>
      <c r="PUY64" s="343"/>
      <c r="PUZ64" s="343"/>
      <c r="PVA64" s="343"/>
      <c r="PVB64" s="343"/>
      <c r="PVC64" s="343"/>
      <c r="PVD64" s="343"/>
      <c r="PVE64" s="343"/>
      <c r="PVF64" s="343"/>
      <c r="PVG64" s="343"/>
      <c r="PVH64" s="343"/>
      <c r="PVI64" s="343"/>
      <c r="PVJ64" s="343"/>
      <c r="PVK64" s="343"/>
      <c r="PVL64" s="343"/>
      <c r="PVM64" s="343"/>
      <c r="PVN64" s="343"/>
      <c r="PVO64" s="343"/>
      <c r="PVP64" s="343"/>
      <c r="PVQ64" s="343"/>
      <c r="PVR64" s="343"/>
      <c r="PVS64" s="343"/>
      <c r="PVT64" s="343"/>
      <c r="PVU64" s="343"/>
      <c r="PVV64" s="343"/>
      <c r="PVW64" s="343"/>
      <c r="PVX64" s="343"/>
      <c r="PVY64" s="343"/>
      <c r="PVZ64" s="343"/>
      <c r="PWA64" s="343"/>
      <c r="PWB64" s="343"/>
      <c r="PWC64" s="343"/>
      <c r="PWD64" s="343"/>
      <c r="PWE64" s="343"/>
      <c r="PWF64" s="343"/>
      <c r="PWG64" s="343"/>
      <c r="PWH64" s="343"/>
      <c r="PWI64" s="343"/>
      <c r="PWJ64" s="343"/>
      <c r="PWK64" s="343"/>
      <c r="PWL64" s="343"/>
      <c r="PWM64" s="343"/>
      <c r="PWN64" s="343"/>
      <c r="PWO64" s="343"/>
      <c r="PWP64" s="343"/>
      <c r="PWQ64" s="343"/>
      <c r="PWR64" s="343"/>
      <c r="PWS64" s="343"/>
      <c r="PWT64" s="343"/>
      <c r="PWU64" s="343"/>
      <c r="PWV64" s="343"/>
      <c r="PWW64" s="343"/>
      <c r="PWX64" s="343"/>
      <c r="PWY64" s="343"/>
      <c r="PWZ64" s="343"/>
      <c r="PXA64" s="343"/>
      <c r="PXB64" s="343"/>
      <c r="PXC64" s="343"/>
      <c r="PXD64" s="343"/>
      <c r="PXE64" s="343"/>
      <c r="PXF64" s="343"/>
      <c r="PXG64" s="343"/>
      <c r="PXH64" s="343"/>
      <c r="PXI64" s="343"/>
      <c r="PXJ64" s="343"/>
      <c r="PXK64" s="343"/>
      <c r="PXL64" s="343"/>
      <c r="PXM64" s="343"/>
      <c r="PXN64" s="343"/>
      <c r="PXO64" s="343"/>
      <c r="PXP64" s="343"/>
      <c r="PXQ64" s="343"/>
      <c r="PXR64" s="343"/>
      <c r="PXS64" s="343"/>
      <c r="PXT64" s="343"/>
      <c r="PXU64" s="343"/>
      <c r="PXV64" s="343"/>
      <c r="PXW64" s="343"/>
      <c r="PXX64" s="343"/>
      <c r="PXY64" s="343"/>
      <c r="PXZ64" s="343"/>
      <c r="PYA64" s="343"/>
      <c r="PYB64" s="343"/>
      <c r="PYC64" s="343"/>
      <c r="PYD64" s="343"/>
      <c r="PYE64" s="343"/>
      <c r="PYF64" s="343"/>
      <c r="PYG64" s="343"/>
      <c r="PYH64" s="343"/>
      <c r="PYI64" s="343"/>
      <c r="PYJ64" s="343"/>
      <c r="PYK64" s="343"/>
      <c r="PYL64" s="343"/>
      <c r="PYM64" s="343"/>
      <c r="PYN64" s="343"/>
      <c r="PYO64" s="343"/>
      <c r="PYP64" s="343"/>
      <c r="PYQ64" s="343"/>
      <c r="PYR64" s="343"/>
      <c r="PYS64" s="343"/>
      <c r="PYT64" s="343"/>
      <c r="PYU64" s="343"/>
      <c r="PYV64" s="343"/>
      <c r="PYW64" s="343"/>
      <c r="PYX64" s="343"/>
      <c r="PYY64" s="343"/>
      <c r="PYZ64" s="343"/>
      <c r="PZA64" s="343"/>
      <c r="PZB64" s="343"/>
      <c r="PZC64" s="343"/>
      <c r="PZD64" s="343"/>
      <c r="PZE64" s="343"/>
      <c r="PZF64" s="343"/>
      <c r="PZG64" s="343"/>
      <c r="PZH64" s="343"/>
      <c r="PZI64" s="343"/>
      <c r="PZJ64" s="343"/>
      <c r="PZK64" s="343"/>
      <c r="PZL64" s="343"/>
      <c r="PZM64" s="343"/>
      <c r="PZN64" s="343"/>
      <c r="PZO64" s="343"/>
      <c r="PZP64" s="343"/>
      <c r="PZQ64" s="343"/>
      <c r="PZR64" s="343"/>
      <c r="PZS64" s="343"/>
      <c r="PZT64" s="343"/>
      <c r="PZU64" s="343"/>
      <c r="PZV64" s="343"/>
      <c r="PZW64" s="343"/>
      <c r="PZX64" s="343"/>
      <c r="PZY64" s="343"/>
      <c r="PZZ64" s="343"/>
      <c r="QAA64" s="343"/>
      <c r="QAB64" s="343"/>
      <c r="QAC64" s="343"/>
      <c r="QAD64" s="343"/>
      <c r="QAE64" s="343"/>
      <c r="QAF64" s="343"/>
      <c r="QAG64" s="343"/>
      <c r="QAH64" s="343"/>
      <c r="QAI64" s="343"/>
      <c r="QAJ64" s="343"/>
      <c r="QAK64" s="343"/>
      <c r="QAL64" s="343"/>
      <c r="QAM64" s="343"/>
      <c r="QAN64" s="343"/>
      <c r="QAO64" s="343"/>
      <c r="QAP64" s="343"/>
      <c r="QAQ64" s="343"/>
      <c r="QAR64" s="343"/>
      <c r="QAS64" s="343"/>
      <c r="QAT64" s="343"/>
      <c r="QAU64" s="343"/>
      <c r="QAV64" s="343"/>
      <c r="QAW64" s="343"/>
      <c r="QAX64" s="343"/>
      <c r="QAY64" s="343"/>
      <c r="QAZ64" s="343"/>
      <c r="QBA64" s="343"/>
      <c r="QBB64" s="343"/>
      <c r="QBC64" s="343"/>
      <c r="QBD64" s="343"/>
      <c r="QBE64" s="343"/>
      <c r="QBF64" s="343"/>
      <c r="QBG64" s="343"/>
      <c r="QBH64" s="343"/>
      <c r="QBI64" s="343"/>
      <c r="QBJ64" s="343"/>
      <c r="QBK64" s="343"/>
      <c r="QBL64" s="343"/>
      <c r="QBM64" s="343"/>
      <c r="QBN64" s="343"/>
      <c r="QBO64" s="343"/>
      <c r="QBP64" s="343"/>
      <c r="QBQ64" s="343"/>
      <c r="QBR64" s="343"/>
      <c r="QBS64" s="343"/>
      <c r="QBT64" s="343"/>
      <c r="QBU64" s="343"/>
      <c r="QBV64" s="343"/>
      <c r="QBW64" s="343"/>
      <c r="QBX64" s="343"/>
      <c r="QBY64" s="343"/>
      <c r="QBZ64" s="343"/>
      <c r="QCA64" s="343"/>
      <c r="QCB64" s="343"/>
      <c r="QCC64" s="343"/>
      <c r="QCD64" s="343"/>
      <c r="QCE64" s="343"/>
      <c r="QCF64" s="343"/>
      <c r="QCG64" s="343"/>
      <c r="QCH64" s="343"/>
      <c r="QCI64" s="343"/>
      <c r="QCJ64" s="343"/>
      <c r="QCK64" s="343"/>
      <c r="QCL64" s="343"/>
      <c r="QCM64" s="343"/>
      <c r="QCN64" s="343"/>
      <c r="QCO64" s="343"/>
      <c r="QCP64" s="343"/>
      <c r="QCQ64" s="343"/>
      <c r="QCR64" s="343"/>
      <c r="QCS64" s="343"/>
      <c r="QCT64" s="343"/>
      <c r="QCU64" s="343"/>
      <c r="QCV64" s="343"/>
      <c r="QCW64" s="343"/>
      <c r="QCX64" s="343"/>
      <c r="QCY64" s="343"/>
      <c r="QCZ64" s="343"/>
      <c r="QDA64" s="343"/>
      <c r="QDB64" s="343"/>
      <c r="QDC64" s="343"/>
      <c r="QDD64" s="343"/>
      <c r="QDE64" s="343"/>
      <c r="QDF64" s="343"/>
      <c r="QDG64" s="343"/>
      <c r="QDH64" s="343"/>
      <c r="QDI64" s="343"/>
      <c r="QDJ64" s="343"/>
      <c r="QDK64" s="343"/>
      <c r="QDL64" s="343"/>
      <c r="QDM64" s="343"/>
      <c r="QDN64" s="343"/>
      <c r="QDO64" s="343"/>
      <c r="QDP64" s="343"/>
      <c r="QDQ64" s="343"/>
      <c r="QDR64" s="343"/>
      <c r="QDS64" s="343"/>
      <c r="QDT64" s="343"/>
      <c r="QDU64" s="343"/>
      <c r="QDV64" s="343"/>
      <c r="QDW64" s="343"/>
      <c r="QDX64" s="343"/>
      <c r="QDY64" s="343"/>
      <c r="QDZ64" s="343"/>
      <c r="QEA64" s="343"/>
      <c r="QEB64" s="343"/>
      <c r="QEC64" s="343"/>
      <c r="QED64" s="343"/>
      <c r="QEE64" s="343"/>
      <c r="QEF64" s="343"/>
      <c r="QEG64" s="343"/>
      <c r="QEH64" s="343"/>
      <c r="QEI64" s="343"/>
      <c r="QEJ64" s="343"/>
      <c r="QEK64" s="343"/>
      <c r="QEL64" s="343"/>
      <c r="QEM64" s="343"/>
      <c r="QEN64" s="343"/>
      <c r="QEO64" s="343"/>
      <c r="QEP64" s="343"/>
      <c r="QEQ64" s="343"/>
      <c r="QER64" s="343"/>
      <c r="QES64" s="343"/>
      <c r="QET64" s="343"/>
      <c r="QEU64" s="343"/>
      <c r="QEV64" s="343"/>
      <c r="QEW64" s="343"/>
      <c r="QEX64" s="343"/>
      <c r="QEY64" s="343"/>
      <c r="QEZ64" s="343"/>
      <c r="QFA64" s="343"/>
      <c r="QFB64" s="343"/>
      <c r="QFC64" s="343"/>
      <c r="QFD64" s="343"/>
      <c r="QFE64" s="343"/>
      <c r="QFF64" s="343"/>
      <c r="QFG64" s="343"/>
      <c r="QFH64" s="343"/>
      <c r="QFI64" s="343"/>
      <c r="QFJ64" s="343"/>
      <c r="QFK64" s="343"/>
      <c r="QFL64" s="343"/>
      <c r="QFM64" s="343"/>
      <c r="QFN64" s="343"/>
      <c r="QFO64" s="343"/>
      <c r="QFP64" s="343"/>
      <c r="QFQ64" s="343"/>
      <c r="QFR64" s="343"/>
      <c r="QFS64" s="343"/>
      <c r="QFT64" s="343"/>
      <c r="QFU64" s="343"/>
      <c r="QFV64" s="343"/>
      <c r="QFW64" s="343"/>
      <c r="QFX64" s="343"/>
      <c r="QFY64" s="343"/>
      <c r="QFZ64" s="343"/>
      <c r="QGA64" s="343"/>
      <c r="QGB64" s="343"/>
      <c r="QGC64" s="343"/>
      <c r="QGD64" s="343"/>
      <c r="QGE64" s="343"/>
      <c r="QGF64" s="343"/>
      <c r="QGG64" s="343"/>
      <c r="QGH64" s="343"/>
      <c r="QGI64" s="343"/>
      <c r="QGJ64" s="343"/>
      <c r="QGK64" s="343"/>
      <c r="QGL64" s="343"/>
      <c r="QGM64" s="343"/>
      <c r="QGN64" s="343"/>
      <c r="QGO64" s="343"/>
      <c r="QGP64" s="343"/>
      <c r="QGQ64" s="343"/>
      <c r="QGR64" s="343"/>
      <c r="QGS64" s="343"/>
      <c r="QGT64" s="343"/>
      <c r="QGU64" s="343"/>
      <c r="QGV64" s="343"/>
      <c r="QGW64" s="343"/>
      <c r="QGX64" s="343"/>
      <c r="QGY64" s="343"/>
      <c r="QGZ64" s="343"/>
      <c r="QHA64" s="343"/>
      <c r="QHB64" s="343"/>
      <c r="QHC64" s="343"/>
      <c r="QHD64" s="343"/>
      <c r="QHE64" s="343"/>
      <c r="QHF64" s="343"/>
      <c r="QHG64" s="343"/>
      <c r="QHH64" s="343"/>
      <c r="QHI64" s="343"/>
      <c r="QHJ64" s="343"/>
      <c r="QHK64" s="343"/>
      <c r="QHL64" s="343"/>
      <c r="QHM64" s="343"/>
      <c r="QHN64" s="343"/>
      <c r="QHO64" s="343"/>
      <c r="QHP64" s="343"/>
      <c r="QHQ64" s="343"/>
      <c r="QHR64" s="343"/>
      <c r="QHS64" s="343"/>
      <c r="QHT64" s="343"/>
      <c r="QHU64" s="343"/>
      <c r="QHV64" s="343"/>
      <c r="QHW64" s="343"/>
      <c r="QHX64" s="343"/>
      <c r="QHY64" s="343"/>
      <c r="QHZ64" s="343"/>
      <c r="QIA64" s="343"/>
      <c r="QIB64" s="343"/>
      <c r="QIC64" s="343"/>
      <c r="QID64" s="343"/>
      <c r="QIE64" s="343"/>
      <c r="QIF64" s="343"/>
      <c r="QIG64" s="343"/>
      <c r="QIH64" s="343"/>
      <c r="QII64" s="343"/>
      <c r="QIJ64" s="343"/>
      <c r="QIK64" s="343"/>
      <c r="QIL64" s="343"/>
      <c r="QIM64" s="343"/>
      <c r="QIN64" s="343"/>
      <c r="QIO64" s="343"/>
      <c r="QIP64" s="343"/>
      <c r="QIQ64" s="343"/>
      <c r="QIR64" s="343"/>
      <c r="QIS64" s="343"/>
      <c r="QIT64" s="343"/>
      <c r="QIU64" s="343"/>
      <c r="QIV64" s="343"/>
      <c r="QIW64" s="343"/>
      <c r="QIX64" s="343"/>
      <c r="QIY64" s="343"/>
      <c r="QIZ64" s="343"/>
      <c r="QJA64" s="343"/>
      <c r="QJB64" s="343"/>
      <c r="QJC64" s="343"/>
      <c r="QJD64" s="343"/>
      <c r="QJE64" s="343"/>
      <c r="QJF64" s="343"/>
      <c r="QJG64" s="343"/>
      <c r="QJH64" s="343"/>
      <c r="QJI64" s="343"/>
      <c r="QJJ64" s="343"/>
      <c r="QJK64" s="343"/>
      <c r="QJL64" s="343"/>
      <c r="QJM64" s="343"/>
      <c r="QJN64" s="343"/>
      <c r="QJO64" s="343"/>
      <c r="QJP64" s="343"/>
      <c r="QJQ64" s="343"/>
      <c r="QJR64" s="343"/>
      <c r="QJS64" s="343"/>
      <c r="QJT64" s="343"/>
      <c r="QJU64" s="343"/>
      <c r="QJV64" s="343"/>
      <c r="QJW64" s="343"/>
      <c r="QJX64" s="343"/>
      <c r="QJY64" s="343"/>
      <c r="QJZ64" s="343"/>
      <c r="QKA64" s="343"/>
      <c r="QKB64" s="343"/>
      <c r="QKC64" s="343"/>
      <c r="QKD64" s="343"/>
      <c r="QKE64" s="343"/>
      <c r="QKF64" s="343"/>
      <c r="QKG64" s="343"/>
      <c r="QKH64" s="343"/>
      <c r="QKI64" s="343"/>
      <c r="QKJ64" s="343"/>
      <c r="QKK64" s="343"/>
      <c r="QKL64" s="343"/>
      <c r="QKM64" s="343"/>
      <c r="QKN64" s="343"/>
      <c r="QKO64" s="343"/>
      <c r="QKP64" s="343"/>
      <c r="QKQ64" s="343"/>
      <c r="QKR64" s="343"/>
      <c r="QKS64" s="343"/>
      <c r="QKT64" s="343"/>
      <c r="QKU64" s="343"/>
      <c r="QKV64" s="343"/>
      <c r="QKW64" s="343"/>
      <c r="QKX64" s="343"/>
      <c r="QKY64" s="343"/>
      <c r="QKZ64" s="343"/>
      <c r="QLA64" s="343"/>
      <c r="QLB64" s="343"/>
      <c r="QLC64" s="343"/>
      <c r="QLD64" s="343"/>
      <c r="QLE64" s="343"/>
      <c r="QLF64" s="343"/>
      <c r="QLG64" s="343"/>
      <c r="QLH64" s="343"/>
      <c r="QLI64" s="343"/>
      <c r="QLJ64" s="343"/>
      <c r="QLK64" s="343"/>
      <c r="QLL64" s="343"/>
      <c r="QLM64" s="343"/>
      <c r="QLN64" s="343"/>
      <c r="QLO64" s="343"/>
      <c r="QLP64" s="343"/>
      <c r="QLQ64" s="343"/>
      <c r="QLR64" s="343"/>
      <c r="QLS64" s="343"/>
      <c r="QLT64" s="343"/>
      <c r="QLU64" s="343"/>
      <c r="QLV64" s="343"/>
      <c r="QLW64" s="343"/>
      <c r="QLX64" s="343"/>
      <c r="QLY64" s="343"/>
      <c r="QLZ64" s="343"/>
      <c r="QMA64" s="343"/>
      <c r="QMB64" s="343"/>
      <c r="QMC64" s="343"/>
      <c r="QMD64" s="343"/>
      <c r="QME64" s="343"/>
      <c r="QMF64" s="343"/>
      <c r="QMG64" s="343"/>
      <c r="QMH64" s="343"/>
      <c r="QMI64" s="343"/>
      <c r="QMJ64" s="343"/>
      <c r="QMK64" s="343"/>
      <c r="QML64" s="343"/>
      <c r="QMM64" s="343"/>
      <c r="QMN64" s="343"/>
      <c r="QMO64" s="343"/>
      <c r="QMP64" s="343"/>
      <c r="QMQ64" s="343"/>
      <c r="QMR64" s="343"/>
      <c r="QMS64" s="343"/>
      <c r="QMT64" s="343"/>
      <c r="QMU64" s="343"/>
      <c r="QMV64" s="343"/>
      <c r="QMW64" s="343"/>
      <c r="QMX64" s="343"/>
      <c r="QMY64" s="343"/>
      <c r="QMZ64" s="343"/>
      <c r="QNA64" s="343"/>
      <c r="QNB64" s="343"/>
      <c r="QNC64" s="343"/>
      <c r="QND64" s="343"/>
      <c r="QNE64" s="343"/>
      <c r="QNF64" s="343"/>
      <c r="QNG64" s="343"/>
      <c r="QNH64" s="343"/>
      <c r="QNI64" s="343"/>
      <c r="QNJ64" s="343"/>
      <c r="QNK64" s="343"/>
      <c r="QNL64" s="343"/>
      <c r="QNM64" s="343"/>
      <c r="QNN64" s="343"/>
      <c r="QNO64" s="343"/>
      <c r="QNP64" s="343"/>
      <c r="QNQ64" s="343"/>
      <c r="QNR64" s="343"/>
      <c r="QNS64" s="343"/>
      <c r="QNT64" s="343"/>
      <c r="QNU64" s="343"/>
      <c r="QNV64" s="343"/>
      <c r="QNW64" s="343"/>
      <c r="QNX64" s="343"/>
      <c r="QNY64" s="343"/>
      <c r="QNZ64" s="343"/>
      <c r="QOA64" s="343"/>
      <c r="QOB64" s="343"/>
      <c r="QOC64" s="343"/>
      <c r="QOD64" s="343"/>
      <c r="QOE64" s="343"/>
      <c r="QOF64" s="343"/>
      <c r="QOG64" s="343"/>
      <c r="QOH64" s="343"/>
      <c r="QOI64" s="343"/>
      <c r="QOJ64" s="343"/>
      <c r="QOK64" s="343"/>
      <c r="QOL64" s="343"/>
      <c r="QOM64" s="343"/>
      <c r="QON64" s="343"/>
      <c r="QOO64" s="343"/>
      <c r="QOP64" s="343"/>
      <c r="QOQ64" s="343"/>
      <c r="QOR64" s="343"/>
      <c r="QOS64" s="343"/>
      <c r="QOT64" s="343"/>
      <c r="QOU64" s="343"/>
      <c r="QOV64" s="343"/>
      <c r="QOW64" s="343"/>
      <c r="QOX64" s="343"/>
      <c r="QOY64" s="343"/>
      <c r="QOZ64" s="343"/>
      <c r="QPA64" s="343"/>
      <c r="QPB64" s="343"/>
      <c r="QPC64" s="343"/>
      <c r="QPD64" s="343"/>
      <c r="QPE64" s="343"/>
      <c r="QPF64" s="343"/>
      <c r="QPG64" s="343"/>
      <c r="QPH64" s="343"/>
      <c r="QPI64" s="343"/>
      <c r="QPJ64" s="343"/>
      <c r="QPK64" s="343"/>
      <c r="QPL64" s="343"/>
      <c r="QPM64" s="343"/>
      <c r="QPN64" s="343"/>
      <c r="QPO64" s="343"/>
      <c r="QPP64" s="343"/>
      <c r="QPQ64" s="343"/>
      <c r="QPR64" s="343"/>
      <c r="QPS64" s="343"/>
      <c r="QPT64" s="343"/>
      <c r="QPU64" s="343"/>
      <c r="QPV64" s="343"/>
      <c r="QPW64" s="343"/>
      <c r="QPX64" s="343"/>
      <c r="QPY64" s="343"/>
      <c r="QPZ64" s="343"/>
      <c r="QQA64" s="343"/>
      <c r="QQB64" s="343"/>
      <c r="QQC64" s="343"/>
      <c r="QQD64" s="343"/>
      <c r="QQE64" s="343"/>
      <c r="QQF64" s="343"/>
      <c r="QQG64" s="343"/>
      <c r="QQH64" s="343"/>
      <c r="QQI64" s="343"/>
      <c r="QQJ64" s="343"/>
      <c r="QQK64" s="343"/>
      <c r="QQL64" s="343"/>
      <c r="QQM64" s="343"/>
      <c r="QQN64" s="343"/>
      <c r="QQO64" s="343"/>
      <c r="QQP64" s="343"/>
      <c r="QQQ64" s="343"/>
      <c r="QQR64" s="343"/>
      <c r="QQS64" s="343"/>
      <c r="QQT64" s="343"/>
      <c r="QQU64" s="343"/>
      <c r="QQV64" s="343"/>
      <c r="QQW64" s="343"/>
      <c r="QQX64" s="343"/>
      <c r="QQY64" s="343"/>
      <c r="QQZ64" s="343"/>
      <c r="QRA64" s="343"/>
      <c r="QRB64" s="343"/>
      <c r="QRC64" s="343"/>
      <c r="QRD64" s="343"/>
      <c r="QRE64" s="343"/>
      <c r="QRF64" s="343"/>
      <c r="QRG64" s="343"/>
      <c r="QRH64" s="343"/>
      <c r="QRI64" s="343"/>
      <c r="QRJ64" s="343"/>
      <c r="QRK64" s="343"/>
      <c r="QRL64" s="343"/>
      <c r="QRM64" s="343"/>
      <c r="QRN64" s="343"/>
      <c r="QRO64" s="343"/>
      <c r="QRP64" s="343"/>
      <c r="QRQ64" s="343"/>
      <c r="QRR64" s="343"/>
      <c r="QRS64" s="343"/>
      <c r="QRT64" s="343"/>
      <c r="QRU64" s="343"/>
      <c r="QRV64" s="343"/>
      <c r="QRW64" s="343"/>
      <c r="QRX64" s="343"/>
      <c r="QRY64" s="343"/>
      <c r="QRZ64" s="343"/>
      <c r="QSA64" s="343"/>
      <c r="QSB64" s="343"/>
      <c r="QSC64" s="343"/>
      <c r="QSD64" s="343"/>
      <c r="QSE64" s="343"/>
      <c r="QSF64" s="343"/>
      <c r="QSG64" s="343"/>
      <c r="QSH64" s="343"/>
      <c r="QSI64" s="343"/>
      <c r="QSJ64" s="343"/>
      <c r="QSK64" s="343"/>
      <c r="QSL64" s="343"/>
      <c r="QSM64" s="343"/>
      <c r="QSN64" s="343"/>
      <c r="QSO64" s="343"/>
      <c r="QSP64" s="343"/>
      <c r="QSQ64" s="343"/>
      <c r="QSR64" s="343"/>
      <c r="QSS64" s="343"/>
      <c r="QST64" s="343"/>
      <c r="QSU64" s="343"/>
      <c r="QSV64" s="343"/>
      <c r="QSW64" s="343"/>
      <c r="QSX64" s="343"/>
      <c r="QSY64" s="343"/>
      <c r="QSZ64" s="343"/>
      <c r="QTA64" s="343"/>
      <c r="QTB64" s="343"/>
      <c r="QTC64" s="343"/>
      <c r="QTD64" s="343"/>
      <c r="QTE64" s="343"/>
      <c r="QTF64" s="343"/>
      <c r="QTG64" s="343"/>
      <c r="QTH64" s="343"/>
      <c r="QTI64" s="343"/>
      <c r="QTJ64" s="343"/>
      <c r="QTK64" s="343"/>
      <c r="QTL64" s="343"/>
      <c r="QTM64" s="343"/>
      <c r="QTN64" s="343"/>
      <c r="QTO64" s="343"/>
      <c r="QTP64" s="343"/>
      <c r="QTQ64" s="343"/>
      <c r="QTR64" s="343"/>
      <c r="QTS64" s="343"/>
      <c r="QTT64" s="343"/>
      <c r="QTU64" s="343"/>
      <c r="QTV64" s="343"/>
      <c r="QTW64" s="343"/>
      <c r="QTX64" s="343"/>
      <c r="QTY64" s="343"/>
      <c r="QTZ64" s="343"/>
      <c r="QUA64" s="343"/>
      <c r="QUB64" s="343"/>
      <c r="QUC64" s="343"/>
      <c r="QUD64" s="343"/>
      <c r="QUE64" s="343"/>
      <c r="QUF64" s="343"/>
      <c r="QUG64" s="343"/>
      <c r="QUH64" s="343"/>
      <c r="QUI64" s="343"/>
      <c r="QUJ64" s="343"/>
      <c r="QUK64" s="343"/>
      <c r="QUL64" s="343"/>
      <c r="QUM64" s="343"/>
      <c r="QUN64" s="343"/>
      <c r="QUO64" s="343"/>
      <c r="QUP64" s="343"/>
      <c r="QUQ64" s="343"/>
      <c r="QUR64" s="343"/>
      <c r="QUS64" s="343"/>
      <c r="QUT64" s="343"/>
      <c r="QUU64" s="343"/>
      <c r="QUV64" s="343"/>
      <c r="QUW64" s="343"/>
      <c r="QUX64" s="343"/>
      <c r="QUY64" s="343"/>
      <c r="QUZ64" s="343"/>
      <c r="QVA64" s="343"/>
      <c r="QVB64" s="343"/>
      <c r="QVC64" s="343"/>
      <c r="QVD64" s="343"/>
      <c r="QVE64" s="343"/>
      <c r="QVF64" s="343"/>
      <c r="QVG64" s="343"/>
      <c r="QVH64" s="343"/>
      <c r="QVI64" s="343"/>
      <c r="QVJ64" s="343"/>
      <c r="QVK64" s="343"/>
      <c r="QVL64" s="343"/>
      <c r="QVM64" s="343"/>
      <c r="QVN64" s="343"/>
      <c r="QVO64" s="343"/>
      <c r="QVP64" s="343"/>
      <c r="QVQ64" s="343"/>
      <c r="QVR64" s="343"/>
      <c r="QVS64" s="343"/>
      <c r="QVT64" s="343"/>
      <c r="QVU64" s="343"/>
      <c r="QVV64" s="343"/>
      <c r="QVW64" s="343"/>
      <c r="QVX64" s="343"/>
      <c r="QVY64" s="343"/>
      <c r="QVZ64" s="343"/>
      <c r="QWA64" s="343"/>
      <c r="QWB64" s="343"/>
      <c r="QWC64" s="343"/>
      <c r="QWD64" s="343"/>
      <c r="QWE64" s="343"/>
      <c r="QWF64" s="343"/>
      <c r="QWG64" s="343"/>
      <c r="QWH64" s="343"/>
      <c r="QWI64" s="343"/>
      <c r="QWJ64" s="343"/>
      <c r="QWK64" s="343"/>
      <c r="QWL64" s="343"/>
      <c r="QWM64" s="343"/>
      <c r="QWN64" s="343"/>
      <c r="QWO64" s="343"/>
      <c r="QWP64" s="343"/>
      <c r="QWQ64" s="343"/>
      <c r="QWR64" s="343"/>
      <c r="QWS64" s="343"/>
      <c r="QWT64" s="343"/>
      <c r="QWU64" s="343"/>
      <c r="QWV64" s="343"/>
      <c r="QWW64" s="343"/>
      <c r="QWX64" s="343"/>
      <c r="QWY64" s="343"/>
      <c r="QWZ64" s="343"/>
      <c r="QXA64" s="343"/>
      <c r="QXB64" s="343"/>
      <c r="QXC64" s="343"/>
      <c r="QXD64" s="343"/>
      <c r="QXE64" s="343"/>
      <c r="QXF64" s="343"/>
      <c r="QXG64" s="343"/>
      <c r="QXH64" s="343"/>
      <c r="QXI64" s="343"/>
      <c r="QXJ64" s="343"/>
      <c r="QXK64" s="343"/>
      <c r="QXL64" s="343"/>
      <c r="QXM64" s="343"/>
      <c r="QXN64" s="343"/>
      <c r="QXO64" s="343"/>
      <c r="QXP64" s="343"/>
      <c r="QXQ64" s="343"/>
      <c r="QXR64" s="343"/>
      <c r="QXS64" s="343"/>
      <c r="QXT64" s="343"/>
      <c r="QXU64" s="343"/>
      <c r="QXV64" s="343"/>
      <c r="QXW64" s="343"/>
      <c r="QXX64" s="343"/>
      <c r="QXY64" s="343"/>
      <c r="QXZ64" s="343"/>
      <c r="QYA64" s="343"/>
      <c r="QYB64" s="343"/>
      <c r="QYC64" s="343"/>
      <c r="QYD64" s="343"/>
      <c r="QYE64" s="343"/>
      <c r="QYF64" s="343"/>
      <c r="QYG64" s="343"/>
      <c r="QYH64" s="343"/>
      <c r="QYI64" s="343"/>
      <c r="QYJ64" s="343"/>
      <c r="QYK64" s="343"/>
      <c r="QYL64" s="343"/>
      <c r="QYM64" s="343"/>
      <c r="QYN64" s="343"/>
      <c r="QYO64" s="343"/>
      <c r="QYP64" s="343"/>
      <c r="QYQ64" s="343"/>
      <c r="QYR64" s="343"/>
      <c r="QYS64" s="343"/>
      <c r="QYT64" s="343"/>
      <c r="QYU64" s="343"/>
      <c r="QYV64" s="343"/>
      <c r="QYW64" s="343"/>
      <c r="QYX64" s="343"/>
      <c r="QYY64" s="343"/>
      <c r="QYZ64" s="343"/>
      <c r="QZA64" s="343"/>
      <c r="QZB64" s="343"/>
      <c r="QZC64" s="343"/>
      <c r="QZD64" s="343"/>
      <c r="QZE64" s="343"/>
      <c r="QZF64" s="343"/>
      <c r="QZG64" s="343"/>
      <c r="QZH64" s="343"/>
      <c r="QZI64" s="343"/>
      <c r="QZJ64" s="343"/>
      <c r="QZK64" s="343"/>
      <c r="QZL64" s="343"/>
      <c r="QZM64" s="343"/>
      <c r="QZN64" s="343"/>
      <c r="QZO64" s="343"/>
      <c r="QZP64" s="343"/>
      <c r="QZQ64" s="343"/>
      <c r="QZR64" s="343"/>
      <c r="QZS64" s="343"/>
      <c r="QZT64" s="343"/>
      <c r="QZU64" s="343"/>
      <c r="QZV64" s="343"/>
      <c r="QZW64" s="343"/>
      <c r="QZX64" s="343"/>
      <c r="QZY64" s="343"/>
      <c r="QZZ64" s="343"/>
      <c r="RAA64" s="343"/>
      <c r="RAB64" s="343"/>
      <c r="RAC64" s="343"/>
      <c r="RAD64" s="343"/>
      <c r="RAE64" s="343"/>
      <c r="RAF64" s="343"/>
      <c r="RAG64" s="343"/>
      <c r="RAH64" s="343"/>
      <c r="RAI64" s="343"/>
      <c r="RAJ64" s="343"/>
      <c r="RAK64" s="343"/>
      <c r="RAL64" s="343"/>
      <c r="RAM64" s="343"/>
      <c r="RAN64" s="343"/>
      <c r="RAO64" s="343"/>
      <c r="RAP64" s="343"/>
      <c r="RAQ64" s="343"/>
      <c r="RAR64" s="343"/>
      <c r="RAS64" s="343"/>
      <c r="RAT64" s="343"/>
      <c r="RAU64" s="343"/>
      <c r="RAV64" s="343"/>
      <c r="RAW64" s="343"/>
      <c r="RAX64" s="343"/>
      <c r="RAY64" s="343"/>
      <c r="RAZ64" s="343"/>
      <c r="RBA64" s="343"/>
      <c r="RBB64" s="343"/>
      <c r="RBC64" s="343"/>
      <c r="RBD64" s="343"/>
      <c r="RBE64" s="343"/>
      <c r="RBF64" s="343"/>
      <c r="RBG64" s="343"/>
      <c r="RBH64" s="343"/>
      <c r="RBI64" s="343"/>
      <c r="RBJ64" s="343"/>
      <c r="RBK64" s="343"/>
      <c r="RBL64" s="343"/>
      <c r="RBM64" s="343"/>
      <c r="RBN64" s="343"/>
      <c r="RBO64" s="343"/>
      <c r="RBP64" s="343"/>
      <c r="RBQ64" s="343"/>
      <c r="RBR64" s="343"/>
      <c r="RBS64" s="343"/>
      <c r="RBT64" s="343"/>
      <c r="RBU64" s="343"/>
      <c r="RBV64" s="343"/>
      <c r="RBW64" s="343"/>
      <c r="RBX64" s="343"/>
      <c r="RBY64" s="343"/>
      <c r="RBZ64" s="343"/>
      <c r="RCA64" s="343"/>
      <c r="RCB64" s="343"/>
      <c r="RCC64" s="343"/>
      <c r="RCD64" s="343"/>
      <c r="RCE64" s="343"/>
      <c r="RCF64" s="343"/>
      <c r="RCG64" s="343"/>
      <c r="RCH64" s="343"/>
      <c r="RCI64" s="343"/>
      <c r="RCJ64" s="343"/>
      <c r="RCK64" s="343"/>
      <c r="RCL64" s="343"/>
      <c r="RCM64" s="343"/>
      <c r="RCN64" s="343"/>
      <c r="RCO64" s="343"/>
      <c r="RCP64" s="343"/>
      <c r="RCQ64" s="343"/>
      <c r="RCR64" s="343"/>
      <c r="RCS64" s="343"/>
      <c r="RCT64" s="343"/>
      <c r="RCU64" s="343"/>
      <c r="RCV64" s="343"/>
      <c r="RCW64" s="343"/>
      <c r="RCX64" s="343"/>
      <c r="RCY64" s="343"/>
      <c r="RCZ64" s="343"/>
      <c r="RDA64" s="343"/>
      <c r="RDB64" s="343"/>
      <c r="RDC64" s="343"/>
      <c r="RDD64" s="343"/>
      <c r="RDE64" s="343"/>
      <c r="RDF64" s="343"/>
      <c r="RDG64" s="343"/>
      <c r="RDH64" s="343"/>
      <c r="RDI64" s="343"/>
      <c r="RDJ64" s="343"/>
      <c r="RDK64" s="343"/>
      <c r="RDL64" s="343"/>
      <c r="RDM64" s="343"/>
      <c r="RDN64" s="343"/>
      <c r="RDO64" s="343"/>
      <c r="RDP64" s="343"/>
      <c r="RDQ64" s="343"/>
      <c r="RDR64" s="343"/>
      <c r="RDS64" s="343"/>
      <c r="RDT64" s="343"/>
      <c r="RDU64" s="343"/>
      <c r="RDV64" s="343"/>
      <c r="RDW64" s="343"/>
      <c r="RDX64" s="343"/>
      <c r="RDY64" s="343"/>
      <c r="RDZ64" s="343"/>
      <c r="REA64" s="343"/>
      <c r="REB64" s="343"/>
      <c r="REC64" s="343"/>
      <c r="RED64" s="343"/>
      <c r="REE64" s="343"/>
      <c r="REF64" s="343"/>
      <c r="REG64" s="343"/>
      <c r="REH64" s="343"/>
      <c r="REI64" s="343"/>
      <c r="REJ64" s="343"/>
      <c r="REK64" s="343"/>
      <c r="REL64" s="343"/>
      <c r="REM64" s="343"/>
      <c r="REN64" s="343"/>
      <c r="REO64" s="343"/>
      <c r="REP64" s="343"/>
      <c r="REQ64" s="343"/>
      <c r="RER64" s="343"/>
      <c r="RES64" s="343"/>
      <c r="RET64" s="343"/>
      <c r="REU64" s="343"/>
      <c r="REV64" s="343"/>
      <c r="REW64" s="343"/>
      <c r="REX64" s="343"/>
      <c r="REY64" s="343"/>
      <c r="REZ64" s="343"/>
      <c r="RFA64" s="343"/>
      <c r="RFB64" s="343"/>
      <c r="RFC64" s="343"/>
      <c r="RFD64" s="343"/>
      <c r="RFE64" s="343"/>
      <c r="RFF64" s="343"/>
      <c r="RFG64" s="343"/>
      <c r="RFH64" s="343"/>
      <c r="RFI64" s="343"/>
      <c r="RFJ64" s="343"/>
      <c r="RFK64" s="343"/>
      <c r="RFL64" s="343"/>
      <c r="RFM64" s="343"/>
      <c r="RFN64" s="343"/>
      <c r="RFO64" s="343"/>
      <c r="RFP64" s="343"/>
      <c r="RFQ64" s="343"/>
      <c r="RFR64" s="343"/>
      <c r="RFS64" s="343"/>
      <c r="RFT64" s="343"/>
      <c r="RFU64" s="343"/>
      <c r="RFV64" s="343"/>
      <c r="RFW64" s="343"/>
      <c r="RFX64" s="343"/>
      <c r="RFY64" s="343"/>
      <c r="RFZ64" s="343"/>
      <c r="RGA64" s="343"/>
      <c r="RGB64" s="343"/>
      <c r="RGC64" s="343"/>
      <c r="RGD64" s="343"/>
      <c r="RGE64" s="343"/>
      <c r="RGF64" s="343"/>
      <c r="RGG64" s="343"/>
      <c r="RGH64" s="343"/>
      <c r="RGI64" s="343"/>
      <c r="RGJ64" s="343"/>
      <c r="RGK64" s="343"/>
      <c r="RGL64" s="343"/>
      <c r="RGM64" s="343"/>
      <c r="RGN64" s="343"/>
      <c r="RGO64" s="343"/>
      <c r="RGP64" s="343"/>
      <c r="RGQ64" s="343"/>
      <c r="RGR64" s="343"/>
      <c r="RGS64" s="343"/>
      <c r="RGT64" s="343"/>
      <c r="RGU64" s="343"/>
      <c r="RGV64" s="343"/>
      <c r="RGW64" s="343"/>
      <c r="RGX64" s="343"/>
      <c r="RGY64" s="343"/>
      <c r="RGZ64" s="343"/>
      <c r="RHA64" s="343"/>
      <c r="RHB64" s="343"/>
      <c r="RHC64" s="343"/>
      <c r="RHD64" s="343"/>
      <c r="RHE64" s="343"/>
      <c r="RHF64" s="343"/>
      <c r="RHG64" s="343"/>
      <c r="RHH64" s="343"/>
      <c r="RHI64" s="343"/>
      <c r="RHJ64" s="343"/>
      <c r="RHK64" s="343"/>
      <c r="RHL64" s="343"/>
      <c r="RHM64" s="343"/>
      <c r="RHN64" s="343"/>
      <c r="RHO64" s="343"/>
      <c r="RHP64" s="343"/>
      <c r="RHQ64" s="343"/>
      <c r="RHR64" s="343"/>
      <c r="RHS64" s="343"/>
      <c r="RHT64" s="343"/>
      <c r="RHU64" s="343"/>
      <c r="RHV64" s="343"/>
      <c r="RHW64" s="343"/>
      <c r="RHX64" s="343"/>
      <c r="RHY64" s="343"/>
      <c r="RHZ64" s="343"/>
      <c r="RIA64" s="343"/>
      <c r="RIB64" s="343"/>
      <c r="RIC64" s="343"/>
      <c r="RID64" s="343"/>
      <c r="RIE64" s="343"/>
      <c r="RIF64" s="343"/>
      <c r="RIG64" s="343"/>
      <c r="RIH64" s="343"/>
      <c r="RII64" s="343"/>
      <c r="RIJ64" s="343"/>
      <c r="RIK64" s="343"/>
      <c r="RIL64" s="343"/>
      <c r="RIM64" s="343"/>
      <c r="RIN64" s="343"/>
      <c r="RIO64" s="343"/>
      <c r="RIP64" s="343"/>
      <c r="RIQ64" s="343"/>
      <c r="RIR64" s="343"/>
      <c r="RIS64" s="343"/>
      <c r="RIT64" s="343"/>
      <c r="RIU64" s="343"/>
      <c r="RIV64" s="343"/>
      <c r="RIW64" s="343"/>
      <c r="RIX64" s="343"/>
      <c r="RIY64" s="343"/>
      <c r="RIZ64" s="343"/>
      <c r="RJA64" s="343"/>
      <c r="RJB64" s="343"/>
      <c r="RJC64" s="343"/>
      <c r="RJD64" s="343"/>
      <c r="RJE64" s="343"/>
      <c r="RJF64" s="343"/>
      <c r="RJG64" s="343"/>
      <c r="RJH64" s="343"/>
      <c r="RJI64" s="343"/>
      <c r="RJJ64" s="343"/>
      <c r="RJK64" s="343"/>
      <c r="RJL64" s="343"/>
      <c r="RJM64" s="343"/>
      <c r="RJN64" s="343"/>
      <c r="RJO64" s="343"/>
      <c r="RJP64" s="343"/>
      <c r="RJQ64" s="343"/>
      <c r="RJR64" s="343"/>
      <c r="RJS64" s="343"/>
      <c r="RJT64" s="343"/>
      <c r="RJU64" s="343"/>
      <c r="RJV64" s="343"/>
      <c r="RJW64" s="343"/>
      <c r="RJX64" s="343"/>
      <c r="RJY64" s="343"/>
      <c r="RJZ64" s="343"/>
      <c r="RKA64" s="343"/>
      <c r="RKB64" s="343"/>
      <c r="RKC64" s="343"/>
      <c r="RKD64" s="343"/>
      <c r="RKE64" s="343"/>
      <c r="RKF64" s="343"/>
      <c r="RKG64" s="343"/>
      <c r="RKH64" s="343"/>
      <c r="RKI64" s="343"/>
      <c r="RKJ64" s="343"/>
      <c r="RKK64" s="343"/>
      <c r="RKL64" s="343"/>
      <c r="RKM64" s="343"/>
      <c r="RKN64" s="343"/>
      <c r="RKO64" s="343"/>
      <c r="RKP64" s="343"/>
      <c r="RKQ64" s="343"/>
      <c r="RKR64" s="343"/>
      <c r="RKS64" s="343"/>
      <c r="RKT64" s="343"/>
      <c r="RKU64" s="343"/>
      <c r="RKV64" s="343"/>
      <c r="RKW64" s="343"/>
      <c r="RKX64" s="343"/>
      <c r="RKY64" s="343"/>
      <c r="RKZ64" s="343"/>
      <c r="RLA64" s="343"/>
      <c r="RLB64" s="343"/>
      <c r="RLC64" s="343"/>
      <c r="RLD64" s="343"/>
      <c r="RLE64" s="343"/>
      <c r="RLF64" s="343"/>
      <c r="RLG64" s="343"/>
      <c r="RLH64" s="343"/>
      <c r="RLI64" s="343"/>
      <c r="RLJ64" s="343"/>
      <c r="RLK64" s="343"/>
      <c r="RLL64" s="343"/>
      <c r="RLM64" s="343"/>
      <c r="RLN64" s="343"/>
      <c r="RLO64" s="343"/>
      <c r="RLP64" s="343"/>
      <c r="RLQ64" s="343"/>
      <c r="RLR64" s="343"/>
      <c r="RLS64" s="343"/>
      <c r="RLT64" s="343"/>
      <c r="RLU64" s="343"/>
      <c r="RLV64" s="343"/>
      <c r="RLW64" s="343"/>
      <c r="RLX64" s="343"/>
      <c r="RLY64" s="343"/>
      <c r="RLZ64" s="343"/>
      <c r="RMA64" s="343"/>
      <c r="RMB64" s="343"/>
      <c r="RMC64" s="343"/>
      <c r="RMD64" s="343"/>
      <c r="RME64" s="343"/>
      <c r="RMF64" s="343"/>
      <c r="RMG64" s="343"/>
      <c r="RMH64" s="343"/>
      <c r="RMI64" s="343"/>
      <c r="RMJ64" s="343"/>
      <c r="RMK64" s="343"/>
      <c r="RML64" s="343"/>
      <c r="RMM64" s="343"/>
      <c r="RMN64" s="343"/>
      <c r="RMO64" s="343"/>
      <c r="RMP64" s="343"/>
      <c r="RMQ64" s="343"/>
      <c r="RMR64" s="343"/>
      <c r="RMS64" s="343"/>
      <c r="RMT64" s="343"/>
      <c r="RMU64" s="343"/>
      <c r="RMV64" s="343"/>
      <c r="RMW64" s="343"/>
      <c r="RMX64" s="343"/>
      <c r="RMY64" s="343"/>
      <c r="RMZ64" s="343"/>
      <c r="RNA64" s="343"/>
      <c r="RNB64" s="343"/>
      <c r="RNC64" s="343"/>
      <c r="RND64" s="343"/>
      <c r="RNE64" s="343"/>
      <c r="RNF64" s="343"/>
      <c r="RNG64" s="343"/>
      <c r="RNH64" s="343"/>
      <c r="RNI64" s="343"/>
      <c r="RNJ64" s="343"/>
      <c r="RNK64" s="343"/>
      <c r="RNL64" s="343"/>
      <c r="RNM64" s="343"/>
      <c r="RNN64" s="343"/>
      <c r="RNO64" s="343"/>
      <c r="RNP64" s="343"/>
      <c r="RNQ64" s="343"/>
      <c r="RNR64" s="343"/>
      <c r="RNS64" s="343"/>
      <c r="RNT64" s="343"/>
      <c r="RNU64" s="343"/>
      <c r="RNV64" s="343"/>
      <c r="RNW64" s="343"/>
      <c r="RNX64" s="343"/>
      <c r="RNY64" s="343"/>
      <c r="RNZ64" s="343"/>
      <c r="ROA64" s="343"/>
      <c r="ROB64" s="343"/>
      <c r="ROC64" s="343"/>
      <c r="ROD64" s="343"/>
      <c r="ROE64" s="343"/>
      <c r="ROF64" s="343"/>
      <c r="ROG64" s="343"/>
      <c r="ROH64" s="343"/>
      <c r="ROI64" s="343"/>
      <c r="ROJ64" s="343"/>
      <c r="ROK64" s="343"/>
      <c r="ROL64" s="343"/>
      <c r="ROM64" s="343"/>
      <c r="RON64" s="343"/>
      <c r="ROO64" s="343"/>
      <c r="ROP64" s="343"/>
      <c r="ROQ64" s="343"/>
      <c r="ROR64" s="343"/>
      <c r="ROS64" s="343"/>
      <c r="ROT64" s="343"/>
      <c r="ROU64" s="343"/>
      <c r="ROV64" s="343"/>
      <c r="ROW64" s="343"/>
      <c r="ROX64" s="343"/>
      <c r="ROY64" s="343"/>
      <c r="ROZ64" s="343"/>
      <c r="RPA64" s="343"/>
      <c r="RPB64" s="343"/>
      <c r="RPC64" s="343"/>
      <c r="RPD64" s="343"/>
      <c r="RPE64" s="343"/>
      <c r="RPF64" s="343"/>
      <c r="RPG64" s="343"/>
      <c r="RPH64" s="343"/>
      <c r="RPI64" s="343"/>
      <c r="RPJ64" s="343"/>
      <c r="RPK64" s="343"/>
      <c r="RPL64" s="343"/>
      <c r="RPM64" s="343"/>
      <c r="RPN64" s="343"/>
      <c r="RPO64" s="343"/>
      <c r="RPP64" s="343"/>
      <c r="RPQ64" s="343"/>
      <c r="RPR64" s="343"/>
      <c r="RPS64" s="343"/>
      <c r="RPT64" s="343"/>
      <c r="RPU64" s="343"/>
      <c r="RPV64" s="343"/>
      <c r="RPW64" s="343"/>
      <c r="RPX64" s="343"/>
      <c r="RPY64" s="343"/>
      <c r="RPZ64" s="343"/>
      <c r="RQA64" s="343"/>
      <c r="RQB64" s="343"/>
      <c r="RQC64" s="343"/>
      <c r="RQD64" s="343"/>
      <c r="RQE64" s="343"/>
      <c r="RQF64" s="343"/>
      <c r="RQG64" s="343"/>
      <c r="RQH64" s="343"/>
      <c r="RQI64" s="343"/>
      <c r="RQJ64" s="343"/>
      <c r="RQK64" s="343"/>
      <c r="RQL64" s="343"/>
      <c r="RQM64" s="343"/>
      <c r="RQN64" s="343"/>
      <c r="RQO64" s="343"/>
      <c r="RQP64" s="343"/>
      <c r="RQQ64" s="343"/>
      <c r="RQR64" s="343"/>
      <c r="RQS64" s="343"/>
      <c r="RQT64" s="343"/>
      <c r="RQU64" s="343"/>
      <c r="RQV64" s="343"/>
      <c r="RQW64" s="343"/>
      <c r="RQX64" s="343"/>
      <c r="RQY64" s="343"/>
      <c r="RQZ64" s="343"/>
      <c r="RRA64" s="343"/>
      <c r="RRB64" s="343"/>
      <c r="RRC64" s="343"/>
      <c r="RRD64" s="343"/>
      <c r="RRE64" s="343"/>
      <c r="RRF64" s="343"/>
      <c r="RRG64" s="343"/>
      <c r="RRH64" s="343"/>
      <c r="RRI64" s="343"/>
      <c r="RRJ64" s="343"/>
      <c r="RRK64" s="343"/>
      <c r="RRL64" s="343"/>
      <c r="RRM64" s="343"/>
      <c r="RRN64" s="343"/>
      <c r="RRO64" s="343"/>
      <c r="RRP64" s="343"/>
      <c r="RRQ64" s="343"/>
      <c r="RRR64" s="343"/>
      <c r="RRS64" s="343"/>
      <c r="RRT64" s="343"/>
      <c r="RRU64" s="343"/>
      <c r="RRV64" s="343"/>
      <c r="RRW64" s="343"/>
      <c r="RRX64" s="343"/>
      <c r="RRY64" s="343"/>
      <c r="RRZ64" s="343"/>
      <c r="RSA64" s="343"/>
      <c r="RSB64" s="343"/>
      <c r="RSC64" s="343"/>
      <c r="RSD64" s="343"/>
      <c r="RSE64" s="343"/>
      <c r="RSF64" s="343"/>
      <c r="RSG64" s="343"/>
      <c r="RSH64" s="343"/>
      <c r="RSI64" s="343"/>
      <c r="RSJ64" s="343"/>
      <c r="RSK64" s="343"/>
      <c r="RSL64" s="343"/>
      <c r="RSM64" s="343"/>
      <c r="RSN64" s="343"/>
      <c r="RSO64" s="343"/>
      <c r="RSP64" s="343"/>
      <c r="RSQ64" s="343"/>
      <c r="RSR64" s="343"/>
      <c r="RSS64" s="343"/>
      <c r="RST64" s="343"/>
      <c r="RSU64" s="343"/>
      <c r="RSV64" s="343"/>
      <c r="RSW64" s="343"/>
      <c r="RSX64" s="343"/>
      <c r="RSY64" s="343"/>
      <c r="RSZ64" s="343"/>
      <c r="RTA64" s="343"/>
      <c r="RTB64" s="343"/>
      <c r="RTC64" s="343"/>
      <c r="RTD64" s="343"/>
      <c r="RTE64" s="343"/>
      <c r="RTF64" s="343"/>
      <c r="RTG64" s="343"/>
      <c r="RTH64" s="343"/>
      <c r="RTI64" s="343"/>
      <c r="RTJ64" s="343"/>
      <c r="RTK64" s="343"/>
      <c r="RTL64" s="343"/>
      <c r="RTM64" s="343"/>
      <c r="RTN64" s="343"/>
      <c r="RTO64" s="343"/>
      <c r="RTP64" s="343"/>
      <c r="RTQ64" s="343"/>
      <c r="RTR64" s="343"/>
      <c r="RTS64" s="343"/>
      <c r="RTT64" s="343"/>
      <c r="RTU64" s="343"/>
      <c r="RTV64" s="343"/>
      <c r="RTW64" s="343"/>
      <c r="RTX64" s="343"/>
      <c r="RTY64" s="343"/>
      <c r="RTZ64" s="343"/>
      <c r="RUA64" s="343"/>
      <c r="RUB64" s="343"/>
      <c r="RUC64" s="343"/>
      <c r="RUD64" s="343"/>
      <c r="RUE64" s="343"/>
      <c r="RUF64" s="343"/>
      <c r="RUG64" s="343"/>
      <c r="RUH64" s="343"/>
      <c r="RUI64" s="343"/>
      <c r="RUJ64" s="343"/>
      <c r="RUK64" s="343"/>
      <c r="RUL64" s="343"/>
      <c r="RUM64" s="343"/>
      <c r="RUN64" s="343"/>
      <c r="RUO64" s="343"/>
      <c r="RUP64" s="343"/>
      <c r="RUQ64" s="343"/>
      <c r="RUR64" s="343"/>
      <c r="RUS64" s="343"/>
      <c r="RUT64" s="343"/>
      <c r="RUU64" s="343"/>
      <c r="RUV64" s="343"/>
      <c r="RUW64" s="343"/>
      <c r="RUX64" s="343"/>
      <c r="RUY64" s="343"/>
      <c r="RUZ64" s="343"/>
      <c r="RVA64" s="343"/>
      <c r="RVB64" s="343"/>
      <c r="RVC64" s="343"/>
      <c r="RVD64" s="343"/>
      <c r="RVE64" s="343"/>
      <c r="RVF64" s="343"/>
      <c r="RVG64" s="343"/>
      <c r="RVH64" s="343"/>
      <c r="RVI64" s="343"/>
      <c r="RVJ64" s="343"/>
      <c r="RVK64" s="343"/>
      <c r="RVL64" s="343"/>
      <c r="RVM64" s="343"/>
      <c r="RVN64" s="343"/>
      <c r="RVO64" s="343"/>
      <c r="RVP64" s="343"/>
      <c r="RVQ64" s="343"/>
      <c r="RVR64" s="343"/>
      <c r="RVS64" s="343"/>
      <c r="RVT64" s="343"/>
      <c r="RVU64" s="343"/>
      <c r="RVV64" s="343"/>
      <c r="RVW64" s="343"/>
      <c r="RVX64" s="343"/>
      <c r="RVY64" s="343"/>
      <c r="RVZ64" s="343"/>
      <c r="RWA64" s="343"/>
      <c r="RWB64" s="343"/>
      <c r="RWC64" s="343"/>
      <c r="RWD64" s="343"/>
      <c r="RWE64" s="343"/>
      <c r="RWF64" s="343"/>
      <c r="RWG64" s="343"/>
      <c r="RWH64" s="343"/>
      <c r="RWI64" s="343"/>
      <c r="RWJ64" s="343"/>
      <c r="RWK64" s="343"/>
      <c r="RWL64" s="343"/>
      <c r="RWM64" s="343"/>
      <c r="RWN64" s="343"/>
      <c r="RWO64" s="343"/>
      <c r="RWP64" s="343"/>
      <c r="RWQ64" s="343"/>
      <c r="RWR64" s="343"/>
      <c r="RWS64" s="343"/>
      <c r="RWT64" s="343"/>
      <c r="RWU64" s="343"/>
      <c r="RWV64" s="343"/>
      <c r="RWW64" s="343"/>
      <c r="RWX64" s="343"/>
      <c r="RWY64" s="343"/>
      <c r="RWZ64" s="343"/>
      <c r="RXA64" s="343"/>
      <c r="RXB64" s="343"/>
      <c r="RXC64" s="343"/>
      <c r="RXD64" s="343"/>
      <c r="RXE64" s="343"/>
      <c r="RXF64" s="343"/>
      <c r="RXG64" s="343"/>
      <c r="RXH64" s="343"/>
      <c r="RXI64" s="343"/>
      <c r="RXJ64" s="343"/>
      <c r="RXK64" s="343"/>
      <c r="RXL64" s="343"/>
      <c r="RXM64" s="343"/>
      <c r="RXN64" s="343"/>
      <c r="RXO64" s="343"/>
      <c r="RXP64" s="343"/>
      <c r="RXQ64" s="343"/>
      <c r="RXR64" s="343"/>
      <c r="RXS64" s="343"/>
      <c r="RXT64" s="343"/>
      <c r="RXU64" s="343"/>
      <c r="RXV64" s="343"/>
      <c r="RXW64" s="343"/>
      <c r="RXX64" s="343"/>
      <c r="RXY64" s="343"/>
      <c r="RXZ64" s="343"/>
      <c r="RYA64" s="343"/>
      <c r="RYB64" s="343"/>
      <c r="RYC64" s="343"/>
      <c r="RYD64" s="343"/>
      <c r="RYE64" s="343"/>
      <c r="RYF64" s="343"/>
      <c r="RYG64" s="343"/>
      <c r="RYH64" s="343"/>
      <c r="RYI64" s="343"/>
      <c r="RYJ64" s="343"/>
      <c r="RYK64" s="343"/>
      <c r="RYL64" s="343"/>
      <c r="RYM64" s="343"/>
      <c r="RYN64" s="343"/>
      <c r="RYO64" s="343"/>
      <c r="RYP64" s="343"/>
      <c r="RYQ64" s="343"/>
      <c r="RYR64" s="343"/>
      <c r="RYS64" s="343"/>
      <c r="RYT64" s="343"/>
      <c r="RYU64" s="343"/>
      <c r="RYV64" s="343"/>
      <c r="RYW64" s="343"/>
      <c r="RYX64" s="343"/>
      <c r="RYY64" s="343"/>
      <c r="RYZ64" s="343"/>
      <c r="RZA64" s="343"/>
      <c r="RZB64" s="343"/>
      <c r="RZC64" s="343"/>
      <c r="RZD64" s="343"/>
      <c r="RZE64" s="343"/>
      <c r="RZF64" s="343"/>
      <c r="RZG64" s="343"/>
      <c r="RZH64" s="343"/>
      <c r="RZI64" s="343"/>
      <c r="RZJ64" s="343"/>
      <c r="RZK64" s="343"/>
      <c r="RZL64" s="343"/>
      <c r="RZM64" s="343"/>
      <c r="RZN64" s="343"/>
      <c r="RZO64" s="343"/>
      <c r="RZP64" s="343"/>
      <c r="RZQ64" s="343"/>
      <c r="RZR64" s="343"/>
      <c r="RZS64" s="343"/>
      <c r="RZT64" s="343"/>
      <c r="RZU64" s="343"/>
      <c r="RZV64" s="343"/>
      <c r="RZW64" s="343"/>
      <c r="RZX64" s="343"/>
      <c r="RZY64" s="343"/>
      <c r="RZZ64" s="343"/>
      <c r="SAA64" s="343"/>
      <c r="SAB64" s="343"/>
      <c r="SAC64" s="343"/>
      <c r="SAD64" s="343"/>
      <c r="SAE64" s="343"/>
      <c r="SAF64" s="343"/>
      <c r="SAG64" s="343"/>
      <c r="SAH64" s="343"/>
      <c r="SAI64" s="343"/>
      <c r="SAJ64" s="343"/>
      <c r="SAK64" s="343"/>
      <c r="SAL64" s="343"/>
      <c r="SAM64" s="343"/>
      <c r="SAN64" s="343"/>
      <c r="SAO64" s="343"/>
      <c r="SAP64" s="343"/>
      <c r="SAQ64" s="343"/>
      <c r="SAR64" s="343"/>
      <c r="SAS64" s="343"/>
      <c r="SAT64" s="343"/>
      <c r="SAU64" s="343"/>
      <c r="SAV64" s="343"/>
      <c r="SAW64" s="343"/>
      <c r="SAX64" s="343"/>
      <c r="SAY64" s="343"/>
      <c r="SAZ64" s="343"/>
      <c r="SBA64" s="343"/>
      <c r="SBB64" s="343"/>
      <c r="SBC64" s="343"/>
      <c r="SBD64" s="343"/>
      <c r="SBE64" s="343"/>
      <c r="SBF64" s="343"/>
      <c r="SBG64" s="343"/>
      <c r="SBH64" s="343"/>
      <c r="SBI64" s="343"/>
      <c r="SBJ64" s="343"/>
      <c r="SBK64" s="343"/>
      <c r="SBL64" s="343"/>
      <c r="SBM64" s="343"/>
      <c r="SBN64" s="343"/>
      <c r="SBO64" s="343"/>
      <c r="SBP64" s="343"/>
      <c r="SBQ64" s="343"/>
      <c r="SBR64" s="343"/>
      <c r="SBS64" s="343"/>
      <c r="SBT64" s="343"/>
      <c r="SBU64" s="343"/>
      <c r="SBV64" s="343"/>
      <c r="SBW64" s="343"/>
      <c r="SBX64" s="343"/>
      <c r="SBY64" s="343"/>
      <c r="SBZ64" s="343"/>
      <c r="SCA64" s="343"/>
      <c r="SCB64" s="343"/>
      <c r="SCC64" s="343"/>
      <c r="SCD64" s="343"/>
      <c r="SCE64" s="343"/>
      <c r="SCF64" s="343"/>
      <c r="SCG64" s="343"/>
      <c r="SCH64" s="343"/>
      <c r="SCI64" s="343"/>
      <c r="SCJ64" s="343"/>
      <c r="SCK64" s="343"/>
      <c r="SCL64" s="343"/>
      <c r="SCM64" s="343"/>
      <c r="SCN64" s="343"/>
      <c r="SCO64" s="343"/>
      <c r="SCP64" s="343"/>
      <c r="SCQ64" s="343"/>
      <c r="SCR64" s="343"/>
      <c r="SCS64" s="343"/>
      <c r="SCT64" s="343"/>
      <c r="SCU64" s="343"/>
      <c r="SCV64" s="343"/>
      <c r="SCW64" s="343"/>
      <c r="SCX64" s="343"/>
      <c r="SCY64" s="343"/>
      <c r="SCZ64" s="343"/>
      <c r="SDA64" s="343"/>
      <c r="SDB64" s="343"/>
      <c r="SDC64" s="343"/>
      <c r="SDD64" s="343"/>
      <c r="SDE64" s="343"/>
      <c r="SDF64" s="343"/>
      <c r="SDG64" s="343"/>
      <c r="SDH64" s="343"/>
      <c r="SDI64" s="343"/>
      <c r="SDJ64" s="343"/>
      <c r="SDK64" s="343"/>
      <c r="SDL64" s="343"/>
      <c r="SDM64" s="343"/>
      <c r="SDN64" s="343"/>
      <c r="SDO64" s="343"/>
      <c r="SDP64" s="343"/>
      <c r="SDQ64" s="343"/>
      <c r="SDR64" s="343"/>
      <c r="SDS64" s="343"/>
      <c r="SDT64" s="343"/>
      <c r="SDU64" s="343"/>
      <c r="SDV64" s="343"/>
      <c r="SDW64" s="343"/>
      <c r="SDX64" s="343"/>
      <c r="SDY64" s="343"/>
      <c r="SDZ64" s="343"/>
      <c r="SEA64" s="343"/>
      <c r="SEB64" s="343"/>
      <c r="SEC64" s="343"/>
      <c r="SED64" s="343"/>
      <c r="SEE64" s="343"/>
      <c r="SEF64" s="343"/>
      <c r="SEG64" s="343"/>
      <c r="SEH64" s="343"/>
      <c r="SEI64" s="343"/>
      <c r="SEJ64" s="343"/>
      <c r="SEK64" s="343"/>
      <c r="SEL64" s="343"/>
      <c r="SEM64" s="343"/>
      <c r="SEN64" s="343"/>
      <c r="SEO64" s="343"/>
      <c r="SEP64" s="343"/>
      <c r="SEQ64" s="343"/>
      <c r="SER64" s="343"/>
      <c r="SES64" s="343"/>
      <c r="SET64" s="343"/>
      <c r="SEU64" s="343"/>
      <c r="SEV64" s="343"/>
      <c r="SEW64" s="343"/>
      <c r="SEX64" s="343"/>
      <c r="SEY64" s="343"/>
      <c r="SEZ64" s="343"/>
      <c r="SFA64" s="343"/>
      <c r="SFB64" s="343"/>
      <c r="SFC64" s="343"/>
      <c r="SFD64" s="343"/>
      <c r="SFE64" s="343"/>
      <c r="SFF64" s="343"/>
      <c r="SFG64" s="343"/>
      <c r="SFH64" s="343"/>
      <c r="SFI64" s="343"/>
      <c r="SFJ64" s="343"/>
      <c r="SFK64" s="343"/>
      <c r="SFL64" s="343"/>
      <c r="SFM64" s="343"/>
      <c r="SFN64" s="343"/>
      <c r="SFO64" s="343"/>
      <c r="SFP64" s="343"/>
      <c r="SFQ64" s="343"/>
      <c r="SFR64" s="343"/>
      <c r="SFS64" s="343"/>
      <c r="SFT64" s="343"/>
      <c r="SFU64" s="343"/>
      <c r="SFV64" s="343"/>
      <c r="SFW64" s="343"/>
      <c r="SFX64" s="343"/>
      <c r="SFY64" s="343"/>
      <c r="SFZ64" s="343"/>
      <c r="SGA64" s="343"/>
      <c r="SGB64" s="343"/>
      <c r="SGC64" s="343"/>
      <c r="SGD64" s="343"/>
      <c r="SGE64" s="343"/>
      <c r="SGF64" s="343"/>
      <c r="SGG64" s="343"/>
      <c r="SGH64" s="343"/>
      <c r="SGI64" s="343"/>
      <c r="SGJ64" s="343"/>
      <c r="SGK64" s="343"/>
      <c r="SGL64" s="343"/>
      <c r="SGM64" s="343"/>
      <c r="SGN64" s="343"/>
      <c r="SGO64" s="343"/>
      <c r="SGP64" s="343"/>
      <c r="SGQ64" s="343"/>
      <c r="SGR64" s="343"/>
      <c r="SGS64" s="343"/>
      <c r="SGT64" s="343"/>
      <c r="SGU64" s="343"/>
      <c r="SGV64" s="343"/>
      <c r="SGW64" s="343"/>
      <c r="SGX64" s="343"/>
      <c r="SGY64" s="343"/>
      <c r="SGZ64" s="343"/>
      <c r="SHA64" s="343"/>
      <c r="SHB64" s="343"/>
      <c r="SHC64" s="343"/>
      <c r="SHD64" s="343"/>
      <c r="SHE64" s="343"/>
      <c r="SHF64" s="343"/>
      <c r="SHG64" s="343"/>
      <c r="SHH64" s="343"/>
      <c r="SHI64" s="343"/>
      <c r="SHJ64" s="343"/>
      <c r="SHK64" s="343"/>
      <c r="SHL64" s="343"/>
      <c r="SHM64" s="343"/>
      <c r="SHN64" s="343"/>
      <c r="SHO64" s="343"/>
      <c r="SHP64" s="343"/>
      <c r="SHQ64" s="343"/>
      <c r="SHR64" s="343"/>
      <c r="SHS64" s="343"/>
      <c r="SHT64" s="343"/>
      <c r="SHU64" s="343"/>
      <c r="SHV64" s="343"/>
      <c r="SHW64" s="343"/>
      <c r="SHX64" s="343"/>
      <c r="SHY64" s="343"/>
      <c r="SHZ64" s="343"/>
      <c r="SIA64" s="343"/>
      <c r="SIB64" s="343"/>
      <c r="SIC64" s="343"/>
      <c r="SID64" s="343"/>
      <c r="SIE64" s="343"/>
      <c r="SIF64" s="343"/>
      <c r="SIG64" s="343"/>
      <c r="SIH64" s="343"/>
      <c r="SII64" s="343"/>
      <c r="SIJ64" s="343"/>
      <c r="SIK64" s="343"/>
      <c r="SIL64" s="343"/>
      <c r="SIM64" s="343"/>
      <c r="SIN64" s="343"/>
      <c r="SIO64" s="343"/>
      <c r="SIP64" s="343"/>
      <c r="SIQ64" s="343"/>
      <c r="SIR64" s="343"/>
      <c r="SIS64" s="343"/>
      <c r="SIT64" s="343"/>
      <c r="SIU64" s="343"/>
      <c r="SIV64" s="343"/>
      <c r="SIW64" s="343"/>
      <c r="SIX64" s="343"/>
      <c r="SIY64" s="343"/>
      <c r="SIZ64" s="343"/>
      <c r="SJA64" s="343"/>
      <c r="SJB64" s="343"/>
      <c r="SJC64" s="343"/>
      <c r="SJD64" s="343"/>
      <c r="SJE64" s="343"/>
      <c r="SJF64" s="343"/>
      <c r="SJG64" s="343"/>
      <c r="SJH64" s="343"/>
      <c r="SJI64" s="343"/>
      <c r="SJJ64" s="343"/>
      <c r="SJK64" s="343"/>
      <c r="SJL64" s="343"/>
      <c r="SJM64" s="343"/>
      <c r="SJN64" s="343"/>
      <c r="SJO64" s="343"/>
      <c r="SJP64" s="343"/>
      <c r="SJQ64" s="343"/>
      <c r="SJR64" s="343"/>
      <c r="SJS64" s="343"/>
      <c r="SJT64" s="343"/>
      <c r="SJU64" s="343"/>
      <c r="SJV64" s="343"/>
      <c r="SJW64" s="343"/>
      <c r="SJX64" s="343"/>
      <c r="SJY64" s="343"/>
      <c r="SJZ64" s="343"/>
      <c r="SKA64" s="343"/>
      <c r="SKB64" s="343"/>
      <c r="SKC64" s="343"/>
      <c r="SKD64" s="343"/>
      <c r="SKE64" s="343"/>
      <c r="SKF64" s="343"/>
      <c r="SKG64" s="343"/>
      <c r="SKH64" s="343"/>
      <c r="SKI64" s="343"/>
      <c r="SKJ64" s="343"/>
      <c r="SKK64" s="343"/>
      <c r="SKL64" s="343"/>
      <c r="SKM64" s="343"/>
      <c r="SKN64" s="343"/>
      <c r="SKO64" s="343"/>
      <c r="SKP64" s="343"/>
      <c r="SKQ64" s="343"/>
      <c r="SKR64" s="343"/>
      <c r="SKS64" s="343"/>
      <c r="SKT64" s="343"/>
      <c r="SKU64" s="343"/>
      <c r="SKV64" s="343"/>
      <c r="SKW64" s="343"/>
      <c r="SKX64" s="343"/>
      <c r="SKY64" s="343"/>
      <c r="SKZ64" s="343"/>
      <c r="SLA64" s="343"/>
      <c r="SLB64" s="343"/>
      <c r="SLC64" s="343"/>
      <c r="SLD64" s="343"/>
      <c r="SLE64" s="343"/>
      <c r="SLF64" s="343"/>
      <c r="SLG64" s="343"/>
      <c r="SLH64" s="343"/>
      <c r="SLI64" s="343"/>
      <c r="SLJ64" s="343"/>
      <c r="SLK64" s="343"/>
      <c r="SLL64" s="343"/>
      <c r="SLM64" s="343"/>
      <c r="SLN64" s="343"/>
      <c r="SLO64" s="343"/>
      <c r="SLP64" s="343"/>
      <c r="SLQ64" s="343"/>
      <c r="SLR64" s="343"/>
      <c r="SLS64" s="343"/>
      <c r="SLT64" s="343"/>
      <c r="SLU64" s="343"/>
      <c r="SLV64" s="343"/>
      <c r="SLW64" s="343"/>
      <c r="SLX64" s="343"/>
      <c r="SLY64" s="343"/>
      <c r="SLZ64" s="343"/>
      <c r="SMA64" s="343"/>
      <c r="SMB64" s="343"/>
      <c r="SMC64" s="343"/>
      <c r="SMD64" s="343"/>
      <c r="SME64" s="343"/>
      <c r="SMF64" s="343"/>
      <c r="SMG64" s="343"/>
      <c r="SMH64" s="343"/>
      <c r="SMI64" s="343"/>
      <c r="SMJ64" s="343"/>
      <c r="SMK64" s="343"/>
      <c r="SML64" s="343"/>
      <c r="SMM64" s="343"/>
      <c r="SMN64" s="343"/>
      <c r="SMO64" s="343"/>
      <c r="SMP64" s="343"/>
      <c r="SMQ64" s="343"/>
      <c r="SMR64" s="343"/>
      <c r="SMS64" s="343"/>
      <c r="SMT64" s="343"/>
      <c r="SMU64" s="343"/>
      <c r="SMV64" s="343"/>
      <c r="SMW64" s="343"/>
      <c r="SMX64" s="343"/>
      <c r="SMY64" s="343"/>
      <c r="SMZ64" s="343"/>
      <c r="SNA64" s="343"/>
      <c r="SNB64" s="343"/>
      <c r="SNC64" s="343"/>
      <c r="SND64" s="343"/>
      <c r="SNE64" s="343"/>
      <c r="SNF64" s="343"/>
      <c r="SNG64" s="343"/>
      <c r="SNH64" s="343"/>
      <c r="SNI64" s="343"/>
      <c r="SNJ64" s="343"/>
      <c r="SNK64" s="343"/>
      <c r="SNL64" s="343"/>
      <c r="SNM64" s="343"/>
      <c r="SNN64" s="343"/>
      <c r="SNO64" s="343"/>
      <c r="SNP64" s="343"/>
      <c r="SNQ64" s="343"/>
      <c r="SNR64" s="343"/>
      <c r="SNS64" s="343"/>
      <c r="SNT64" s="343"/>
      <c r="SNU64" s="343"/>
      <c r="SNV64" s="343"/>
      <c r="SNW64" s="343"/>
      <c r="SNX64" s="343"/>
      <c r="SNY64" s="343"/>
      <c r="SNZ64" s="343"/>
      <c r="SOA64" s="343"/>
      <c r="SOB64" s="343"/>
      <c r="SOC64" s="343"/>
      <c r="SOD64" s="343"/>
      <c r="SOE64" s="343"/>
      <c r="SOF64" s="343"/>
      <c r="SOG64" s="343"/>
      <c r="SOH64" s="343"/>
      <c r="SOI64" s="343"/>
      <c r="SOJ64" s="343"/>
      <c r="SOK64" s="343"/>
      <c r="SOL64" s="343"/>
      <c r="SOM64" s="343"/>
      <c r="SON64" s="343"/>
      <c r="SOO64" s="343"/>
      <c r="SOP64" s="343"/>
      <c r="SOQ64" s="343"/>
      <c r="SOR64" s="343"/>
      <c r="SOS64" s="343"/>
      <c r="SOT64" s="343"/>
      <c r="SOU64" s="343"/>
      <c r="SOV64" s="343"/>
      <c r="SOW64" s="343"/>
      <c r="SOX64" s="343"/>
      <c r="SOY64" s="343"/>
      <c r="SOZ64" s="343"/>
      <c r="SPA64" s="343"/>
      <c r="SPB64" s="343"/>
      <c r="SPC64" s="343"/>
      <c r="SPD64" s="343"/>
      <c r="SPE64" s="343"/>
      <c r="SPF64" s="343"/>
      <c r="SPG64" s="343"/>
      <c r="SPH64" s="343"/>
      <c r="SPI64" s="343"/>
      <c r="SPJ64" s="343"/>
      <c r="SPK64" s="343"/>
      <c r="SPL64" s="343"/>
      <c r="SPM64" s="343"/>
      <c r="SPN64" s="343"/>
      <c r="SPO64" s="343"/>
      <c r="SPP64" s="343"/>
      <c r="SPQ64" s="343"/>
      <c r="SPR64" s="343"/>
      <c r="SPS64" s="343"/>
      <c r="SPT64" s="343"/>
      <c r="SPU64" s="343"/>
      <c r="SPV64" s="343"/>
      <c r="SPW64" s="343"/>
      <c r="SPX64" s="343"/>
      <c r="SPY64" s="343"/>
      <c r="SPZ64" s="343"/>
      <c r="SQA64" s="343"/>
      <c r="SQB64" s="343"/>
      <c r="SQC64" s="343"/>
      <c r="SQD64" s="343"/>
      <c r="SQE64" s="343"/>
      <c r="SQF64" s="343"/>
      <c r="SQG64" s="343"/>
      <c r="SQH64" s="343"/>
      <c r="SQI64" s="343"/>
      <c r="SQJ64" s="343"/>
      <c r="SQK64" s="343"/>
      <c r="SQL64" s="343"/>
      <c r="SQM64" s="343"/>
      <c r="SQN64" s="343"/>
      <c r="SQO64" s="343"/>
      <c r="SQP64" s="343"/>
      <c r="SQQ64" s="343"/>
      <c r="SQR64" s="343"/>
      <c r="SQS64" s="343"/>
      <c r="SQT64" s="343"/>
      <c r="SQU64" s="343"/>
      <c r="SQV64" s="343"/>
      <c r="SQW64" s="343"/>
      <c r="SQX64" s="343"/>
      <c r="SQY64" s="343"/>
      <c r="SQZ64" s="343"/>
      <c r="SRA64" s="343"/>
      <c r="SRB64" s="343"/>
      <c r="SRC64" s="343"/>
      <c r="SRD64" s="343"/>
      <c r="SRE64" s="343"/>
      <c r="SRF64" s="343"/>
      <c r="SRG64" s="343"/>
      <c r="SRH64" s="343"/>
      <c r="SRI64" s="343"/>
      <c r="SRJ64" s="343"/>
      <c r="SRK64" s="343"/>
      <c r="SRL64" s="343"/>
      <c r="SRM64" s="343"/>
      <c r="SRN64" s="343"/>
      <c r="SRO64" s="343"/>
      <c r="SRP64" s="343"/>
      <c r="SRQ64" s="343"/>
      <c r="SRR64" s="343"/>
      <c r="SRS64" s="343"/>
      <c r="SRT64" s="343"/>
      <c r="SRU64" s="343"/>
      <c r="SRV64" s="343"/>
      <c r="SRW64" s="343"/>
      <c r="SRX64" s="343"/>
      <c r="SRY64" s="343"/>
      <c r="SRZ64" s="343"/>
      <c r="SSA64" s="343"/>
      <c r="SSB64" s="343"/>
      <c r="SSC64" s="343"/>
      <c r="SSD64" s="343"/>
      <c r="SSE64" s="343"/>
      <c r="SSF64" s="343"/>
      <c r="SSG64" s="343"/>
      <c r="SSH64" s="343"/>
      <c r="SSI64" s="343"/>
      <c r="SSJ64" s="343"/>
      <c r="SSK64" s="343"/>
      <c r="SSL64" s="343"/>
      <c r="SSM64" s="343"/>
      <c r="SSN64" s="343"/>
      <c r="SSO64" s="343"/>
      <c r="SSP64" s="343"/>
      <c r="SSQ64" s="343"/>
      <c r="SSR64" s="343"/>
      <c r="SSS64" s="343"/>
      <c r="SST64" s="343"/>
      <c r="SSU64" s="343"/>
      <c r="SSV64" s="343"/>
      <c r="SSW64" s="343"/>
      <c r="SSX64" s="343"/>
      <c r="SSY64" s="343"/>
      <c r="SSZ64" s="343"/>
      <c r="STA64" s="343"/>
      <c r="STB64" s="343"/>
      <c r="STC64" s="343"/>
      <c r="STD64" s="343"/>
      <c r="STE64" s="343"/>
      <c r="STF64" s="343"/>
      <c r="STG64" s="343"/>
      <c r="STH64" s="343"/>
      <c r="STI64" s="343"/>
      <c r="STJ64" s="343"/>
      <c r="STK64" s="343"/>
      <c r="STL64" s="343"/>
      <c r="STM64" s="343"/>
      <c r="STN64" s="343"/>
      <c r="STO64" s="343"/>
      <c r="STP64" s="343"/>
      <c r="STQ64" s="343"/>
      <c r="STR64" s="343"/>
      <c r="STS64" s="343"/>
      <c r="STT64" s="343"/>
      <c r="STU64" s="343"/>
      <c r="STV64" s="343"/>
      <c r="STW64" s="343"/>
      <c r="STX64" s="343"/>
      <c r="STY64" s="343"/>
      <c r="STZ64" s="343"/>
      <c r="SUA64" s="343"/>
      <c r="SUB64" s="343"/>
      <c r="SUC64" s="343"/>
      <c r="SUD64" s="343"/>
      <c r="SUE64" s="343"/>
      <c r="SUF64" s="343"/>
      <c r="SUG64" s="343"/>
      <c r="SUH64" s="343"/>
      <c r="SUI64" s="343"/>
      <c r="SUJ64" s="343"/>
      <c r="SUK64" s="343"/>
      <c r="SUL64" s="343"/>
      <c r="SUM64" s="343"/>
      <c r="SUN64" s="343"/>
      <c r="SUO64" s="343"/>
      <c r="SUP64" s="343"/>
      <c r="SUQ64" s="343"/>
      <c r="SUR64" s="343"/>
      <c r="SUS64" s="343"/>
      <c r="SUT64" s="343"/>
      <c r="SUU64" s="343"/>
      <c r="SUV64" s="343"/>
      <c r="SUW64" s="343"/>
      <c r="SUX64" s="343"/>
      <c r="SUY64" s="343"/>
      <c r="SUZ64" s="343"/>
      <c r="SVA64" s="343"/>
      <c r="SVB64" s="343"/>
      <c r="SVC64" s="343"/>
      <c r="SVD64" s="343"/>
      <c r="SVE64" s="343"/>
      <c r="SVF64" s="343"/>
      <c r="SVG64" s="343"/>
      <c r="SVH64" s="343"/>
      <c r="SVI64" s="343"/>
      <c r="SVJ64" s="343"/>
      <c r="SVK64" s="343"/>
      <c r="SVL64" s="343"/>
      <c r="SVM64" s="343"/>
      <c r="SVN64" s="343"/>
      <c r="SVO64" s="343"/>
      <c r="SVP64" s="343"/>
      <c r="SVQ64" s="343"/>
      <c r="SVR64" s="343"/>
      <c r="SVS64" s="343"/>
      <c r="SVT64" s="343"/>
      <c r="SVU64" s="343"/>
      <c r="SVV64" s="343"/>
      <c r="SVW64" s="343"/>
      <c r="SVX64" s="343"/>
      <c r="SVY64" s="343"/>
      <c r="SVZ64" s="343"/>
      <c r="SWA64" s="343"/>
      <c r="SWB64" s="343"/>
      <c r="SWC64" s="343"/>
      <c r="SWD64" s="343"/>
      <c r="SWE64" s="343"/>
      <c r="SWF64" s="343"/>
      <c r="SWG64" s="343"/>
      <c r="SWH64" s="343"/>
      <c r="SWI64" s="343"/>
      <c r="SWJ64" s="343"/>
      <c r="SWK64" s="343"/>
      <c r="SWL64" s="343"/>
      <c r="SWM64" s="343"/>
      <c r="SWN64" s="343"/>
      <c r="SWO64" s="343"/>
      <c r="SWP64" s="343"/>
      <c r="SWQ64" s="343"/>
      <c r="SWR64" s="343"/>
      <c r="SWS64" s="343"/>
      <c r="SWT64" s="343"/>
      <c r="SWU64" s="343"/>
      <c r="SWV64" s="343"/>
      <c r="SWW64" s="343"/>
      <c r="SWX64" s="343"/>
      <c r="SWY64" s="343"/>
      <c r="SWZ64" s="343"/>
      <c r="SXA64" s="343"/>
      <c r="SXB64" s="343"/>
      <c r="SXC64" s="343"/>
      <c r="SXD64" s="343"/>
      <c r="SXE64" s="343"/>
      <c r="SXF64" s="343"/>
      <c r="SXG64" s="343"/>
      <c r="SXH64" s="343"/>
      <c r="SXI64" s="343"/>
      <c r="SXJ64" s="343"/>
      <c r="SXK64" s="343"/>
      <c r="SXL64" s="343"/>
      <c r="SXM64" s="343"/>
      <c r="SXN64" s="343"/>
      <c r="SXO64" s="343"/>
      <c r="SXP64" s="343"/>
      <c r="SXQ64" s="343"/>
      <c r="SXR64" s="343"/>
      <c r="SXS64" s="343"/>
      <c r="SXT64" s="343"/>
      <c r="SXU64" s="343"/>
      <c r="SXV64" s="343"/>
      <c r="SXW64" s="343"/>
      <c r="SXX64" s="343"/>
      <c r="SXY64" s="343"/>
      <c r="SXZ64" s="343"/>
      <c r="SYA64" s="343"/>
      <c r="SYB64" s="343"/>
      <c r="SYC64" s="343"/>
      <c r="SYD64" s="343"/>
      <c r="SYE64" s="343"/>
      <c r="SYF64" s="343"/>
      <c r="SYG64" s="343"/>
      <c r="SYH64" s="343"/>
      <c r="SYI64" s="343"/>
      <c r="SYJ64" s="343"/>
      <c r="SYK64" s="343"/>
      <c r="SYL64" s="343"/>
      <c r="SYM64" s="343"/>
      <c r="SYN64" s="343"/>
      <c r="SYO64" s="343"/>
      <c r="SYP64" s="343"/>
      <c r="SYQ64" s="343"/>
      <c r="SYR64" s="343"/>
      <c r="SYS64" s="343"/>
      <c r="SYT64" s="343"/>
      <c r="SYU64" s="343"/>
      <c r="SYV64" s="343"/>
      <c r="SYW64" s="343"/>
      <c r="SYX64" s="343"/>
      <c r="SYY64" s="343"/>
      <c r="SYZ64" s="343"/>
      <c r="SZA64" s="343"/>
      <c r="SZB64" s="343"/>
      <c r="SZC64" s="343"/>
      <c r="SZD64" s="343"/>
      <c r="SZE64" s="343"/>
      <c r="SZF64" s="343"/>
      <c r="SZG64" s="343"/>
      <c r="SZH64" s="343"/>
      <c r="SZI64" s="343"/>
      <c r="SZJ64" s="343"/>
      <c r="SZK64" s="343"/>
      <c r="SZL64" s="343"/>
      <c r="SZM64" s="343"/>
      <c r="SZN64" s="343"/>
      <c r="SZO64" s="343"/>
      <c r="SZP64" s="343"/>
      <c r="SZQ64" s="343"/>
      <c r="SZR64" s="343"/>
      <c r="SZS64" s="343"/>
      <c r="SZT64" s="343"/>
      <c r="SZU64" s="343"/>
      <c r="SZV64" s="343"/>
      <c r="SZW64" s="343"/>
      <c r="SZX64" s="343"/>
      <c r="SZY64" s="343"/>
      <c r="SZZ64" s="343"/>
      <c r="TAA64" s="343"/>
      <c r="TAB64" s="343"/>
      <c r="TAC64" s="343"/>
      <c r="TAD64" s="343"/>
      <c r="TAE64" s="343"/>
      <c r="TAF64" s="343"/>
      <c r="TAG64" s="343"/>
      <c r="TAH64" s="343"/>
      <c r="TAI64" s="343"/>
      <c r="TAJ64" s="343"/>
      <c r="TAK64" s="343"/>
      <c r="TAL64" s="343"/>
      <c r="TAM64" s="343"/>
      <c r="TAN64" s="343"/>
      <c r="TAO64" s="343"/>
      <c r="TAP64" s="343"/>
      <c r="TAQ64" s="343"/>
      <c r="TAR64" s="343"/>
      <c r="TAS64" s="343"/>
      <c r="TAT64" s="343"/>
      <c r="TAU64" s="343"/>
      <c r="TAV64" s="343"/>
      <c r="TAW64" s="343"/>
      <c r="TAX64" s="343"/>
      <c r="TAY64" s="343"/>
      <c r="TAZ64" s="343"/>
      <c r="TBA64" s="343"/>
      <c r="TBB64" s="343"/>
      <c r="TBC64" s="343"/>
      <c r="TBD64" s="343"/>
      <c r="TBE64" s="343"/>
      <c r="TBF64" s="343"/>
      <c r="TBG64" s="343"/>
      <c r="TBH64" s="343"/>
      <c r="TBI64" s="343"/>
      <c r="TBJ64" s="343"/>
      <c r="TBK64" s="343"/>
      <c r="TBL64" s="343"/>
      <c r="TBM64" s="343"/>
      <c r="TBN64" s="343"/>
      <c r="TBO64" s="343"/>
      <c r="TBP64" s="343"/>
      <c r="TBQ64" s="343"/>
      <c r="TBR64" s="343"/>
      <c r="TBS64" s="343"/>
      <c r="TBT64" s="343"/>
      <c r="TBU64" s="343"/>
      <c r="TBV64" s="343"/>
      <c r="TBW64" s="343"/>
      <c r="TBX64" s="343"/>
      <c r="TBY64" s="343"/>
      <c r="TBZ64" s="343"/>
      <c r="TCA64" s="343"/>
      <c r="TCB64" s="343"/>
      <c r="TCC64" s="343"/>
      <c r="TCD64" s="343"/>
      <c r="TCE64" s="343"/>
      <c r="TCF64" s="343"/>
      <c r="TCG64" s="343"/>
      <c r="TCH64" s="343"/>
      <c r="TCI64" s="343"/>
      <c r="TCJ64" s="343"/>
      <c r="TCK64" s="343"/>
      <c r="TCL64" s="343"/>
      <c r="TCM64" s="343"/>
      <c r="TCN64" s="343"/>
      <c r="TCO64" s="343"/>
      <c r="TCP64" s="343"/>
      <c r="TCQ64" s="343"/>
      <c r="TCR64" s="343"/>
      <c r="TCS64" s="343"/>
      <c r="TCT64" s="343"/>
      <c r="TCU64" s="343"/>
      <c r="TCV64" s="343"/>
      <c r="TCW64" s="343"/>
      <c r="TCX64" s="343"/>
      <c r="TCY64" s="343"/>
      <c r="TCZ64" s="343"/>
      <c r="TDA64" s="343"/>
      <c r="TDB64" s="343"/>
      <c r="TDC64" s="343"/>
      <c r="TDD64" s="343"/>
      <c r="TDE64" s="343"/>
      <c r="TDF64" s="343"/>
      <c r="TDG64" s="343"/>
      <c r="TDH64" s="343"/>
      <c r="TDI64" s="343"/>
      <c r="TDJ64" s="343"/>
      <c r="TDK64" s="343"/>
      <c r="TDL64" s="343"/>
      <c r="TDM64" s="343"/>
      <c r="TDN64" s="343"/>
      <c r="TDO64" s="343"/>
      <c r="TDP64" s="343"/>
      <c r="TDQ64" s="343"/>
      <c r="TDR64" s="343"/>
      <c r="TDS64" s="343"/>
      <c r="TDT64" s="343"/>
      <c r="TDU64" s="343"/>
      <c r="TDV64" s="343"/>
      <c r="TDW64" s="343"/>
      <c r="TDX64" s="343"/>
      <c r="TDY64" s="343"/>
      <c r="TDZ64" s="343"/>
      <c r="TEA64" s="343"/>
      <c r="TEB64" s="343"/>
      <c r="TEC64" s="343"/>
      <c r="TED64" s="343"/>
      <c r="TEE64" s="343"/>
      <c r="TEF64" s="343"/>
      <c r="TEG64" s="343"/>
      <c r="TEH64" s="343"/>
      <c r="TEI64" s="343"/>
      <c r="TEJ64" s="343"/>
      <c r="TEK64" s="343"/>
      <c r="TEL64" s="343"/>
      <c r="TEM64" s="343"/>
      <c r="TEN64" s="343"/>
      <c r="TEO64" s="343"/>
      <c r="TEP64" s="343"/>
      <c r="TEQ64" s="343"/>
      <c r="TER64" s="343"/>
      <c r="TES64" s="343"/>
      <c r="TET64" s="343"/>
      <c r="TEU64" s="343"/>
      <c r="TEV64" s="343"/>
      <c r="TEW64" s="343"/>
      <c r="TEX64" s="343"/>
      <c r="TEY64" s="343"/>
      <c r="TEZ64" s="343"/>
      <c r="TFA64" s="343"/>
      <c r="TFB64" s="343"/>
      <c r="TFC64" s="343"/>
      <c r="TFD64" s="343"/>
      <c r="TFE64" s="343"/>
      <c r="TFF64" s="343"/>
      <c r="TFG64" s="343"/>
      <c r="TFH64" s="343"/>
      <c r="TFI64" s="343"/>
      <c r="TFJ64" s="343"/>
      <c r="TFK64" s="343"/>
      <c r="TFL64" s="343"/>
      <c r="TFM64" s="343"/>
      <c r="TFN64" s="343"/>
      <c r="TFO64" s="343"/>
      <c r="TFP64" s="343"/>
      <c r="TFQ64" s="343"/>
      <c r="TFR64" s="343"/>
      <c r="TFS64" s="343"/>
      <c r="TFT64" s="343"/>
      <c r="TFU64" s="343"/>
      <c r="TFV64" s="343"/>
      <c r="TFW64" s="343"/>
      <c r="TFX64" s="343"/>
      <c r="TFY64" s="343"/>
      <c r="TFZ64" s="343"/>
      <c r="TGA64" s="343"/>
      <c r="TGB64" s="343"/>
      <c r="TGC64" s="343"/>
      <c r="TGD64" s="343"/>
      <c r="TGE64" s="343"/>
      <c r="TGF64" s="343"/>
      <c r="TGG64" s="343"/>
      <c r="TGH64" s="343"/>
      <c r="TGI64" s="343"/>
      <c r="TGJ64" s="343"/>
      <c r="TGK64" s="343"/>
      <c r="TGL64" s="343"/>
      <c r="TGM64" s="343"/>
      <c r="TGN64" s="343"/>
      <c r="TGO64" s="343"/>
      <c r="TGP64" s="343"/>
      <c r="TGQ64" s="343"/>
      <c r="TGR64" s="343"/>
      <c r="TGS64" s="343"/>
      <c r="TGT64" s="343"/>
      <c r="TGU64" s="343"/>
      <c r="TGV64" s="343"/>
      <c r="TGW64" s="343"/>
      <c r="TGX64" s="343"/>
      <c r="TGY64" s="343"/>
      <c r="TGZ64" s="343"/>
      <c r="THA64" s="343"/>
      <c r="THB64" s="343"/>
      <c r="THC64" s="343"/>
      <c r="THD64" s="343"/>
      <c r="THE64" s="343"/>
      <c r="THF64" s="343"/>
      <c r="THG64" s="343"/>
      <c r="THH64" s="343"/>
      <c r="THI64" s="343"/>
      <c r="THJ64" s="343"/>
      <c r="THK64" s="343"/>
      <c r="THL64" s="343"/>
      <c r="THM64" s="343"/>
      <c r="THN64" s="343"/>
      <c r="THO64" s="343"/>
      <c r="THP64" s="343"/>
      <c r="THQ64" s="343"/>
      <c r="THR64" s="343"/>
      <c r="THS64" s="343"/>
      <c r="THT64" s="343"/>
      <c r="THU64" s="343"/>
      <c r="THV64" s="343"/>
      <c r="THW64" s="343"/>
      <c r="THX64" s="343"/>
      <c r="THY64" s="343"/>
      <c r="THZ64" s="343"/>
      <c r="TIA64" s="343"/>
      <c r="TIB64" s="343"/>
      <c r="TIC64" s="343"/>
      <c r="TID64" s="343"/>
      <c r="TIE64" s="343"/>
      <c r="TIF64" s="343"/>
      <c r="TIG64" s="343"/>
      <c r="TIH64" s="343"/>
      <c r="TII64" s="343"/>
      <c r="TIJ64" s="343"/>
      <c r="TIK64" s="343"/>
      <c r="TIL64" s="343"/>
      <c r="TIM64" s="343"/>
      <c r="TIN64" s="343"/>
      <c r="TIO64" s="343"/>
      <c r="TIP64" s="343"/>
      <c r="TIQ64" s="343"/>
      <c r="TIR64" s="343"/>
      <c r="TIS64" s="343"/>
      <c r="TIT64" s="343"/>
      <c r="TIU64" s="343"/>
      <c r="TIV64" s="343"/>
      <c r="TIW64" s="343"/>
      <c r="TIX64" s="343"/>
      <c r="TIY64" s="343"/>
      <c r="TIZ64" s="343"/>
      <c r="TJA64" s="343"/>
      <c r="TJB64" s="343"/>
      <c r="TJC64" s="343"/>
      <c r="TJD64" s="343"/>
      <c r="TJE64" s="343"/>
      <c r="TJF64" s="343"/>
      <c r="TJG64" s="343"/>
      <c r="TJH64" s="343"/>
      <c r="TJI64" s="343"/>
      <c r="TJJ64" s="343"/>
      <c r="TJK64" s="343"/>
      <c r="TJL64" s="343"/>
      <c r="TJM64" s="343"/>
      <c r="TJN64" s="343"/>
      <c r="TJO64" s="343"/>
      <c r="TJP64" s="343"/>
      <c r="TJQ64" s="343"/>
      <c r="TJR64" s="343"/>
      <c r="TJS64" s="343"/>
      <c r="TJT64" s="343"/>
      <c r="TJU64" s="343"/>
      <c r="TJV64" s="343"/>
      <c r="TJW64" s="343"/>
      <c r="TJX64" s="343"/>
      <c r="TJY64" s="343"/>
      <c r="TJZ64" s="343"/>
      <c r="TKA64" s="343"/>
      <c r="TKB64" s="343"/>
      <c r="TKC64" s="343"/>
      <c r="TKD64" s="343"/>
      <c r="TKE64" s="343"/>
      <c r="TKF64" s="343"/>
      <c r="TKG64" s="343"/>
      <c r="TKH64" s="343"/>
      <c r="TKI64" s="343"/>
      <c r="TKJ64" s="343"/>
      <c r="TKK64" s="343"/>
      <c r="TKL64" s="343"/>
      <c r="TKM64" s="343"/>
      <c r="TKN64" s="343"/>
      <c r="TKO64" s="343"/>
      <c r="TKP64" s="343"/>
      <c r="TKQ64" s="343"/>
      <c r="TKR64" s="343"/>
      <c r="TKS64" s="343"/>
      <c r="TKT64" s="343"/>
      <c r="TKU64" s="343"/>
      <c r="TKV64" s="343"/>
      <c r="TKW64" s="343"/>
      <c r="TKX64" s="343"/>
      <c r="TKY64" s="343"/>
      <c r="TKZ64" s="343"/>
      <c r="TLA64" s="343"/>
      <c r="TLB64" s="343"/>
      <c r="TLC64" s="343"/>
      <c r="TLD64" s="343"/>
      <c r="TLE64" s="343"/>
      <c r="TLF64" s="343"/>
      <c r="TLG64" s="343"/>
      <c r="TLH64" s="343"/>
      <c r="TLI64" s="343"/>
      <c r="TLJ64" s="343"/>
      <c r="TLK64" s="343"/>
      <c r="TLL64" s="343"/>
      <c r="TLM64" s="343"/>
      <c r="TLN64" s="343"/>
      <c r="TLO64" s="343"/>
      <c r="TLP64" s="343"/>
      <c r="TLQ64" s="343"/>
      <c r="TLR64" s="343"/>
      <c r="TLS64" s="343"/>
      <c r="TLT64" s="343"/>
      <c r="TLU64" s="343"/>
      <c r="TLV64" s="343"/>
      <c r="TLW64" s="343"/>
      <c r="TLX64" s="343"/>
      <c r="TLY64" s="343"/>
      <c r="TLZ64" s="343"/>
      <c r="TMA64" s="343"/>
      <c r="TMB64" s="343"/>
      <c r="TMC64" s="343"/>
      <c r="TMD64" s="343"/>
      <c r="TME64" s="343"/>
      <c r="TMF64" s="343"/>
      <c r="TMG64" s="343"/>
      <c r="TMH64" s="343"/>
      <c r="TMI64" s="343"/>
      <c r="TMJ64" s="343"/>
      <c r="TMK64" s="343"/>
      <c r="TML64" s="343"/>
      <c r="TMM64" s="343"/>
      <c r="TMN64" s="343"/>
      <c r="TMO64" s="343"/>
      <c r="TMP64" s="343"/>
      <c r="TMQ64" s="343"/>
      <c r="TMR64" s="343"/>
      <c r="TMS64" s="343"/>
      <c r="TMT64" s="343"/>
      <c r="TMU64" s="343"/>
      <c r="TMV64" s="343"/>
      <c r="TMW64" s="343"/>
      <c r="TMX64" s="343"/>
      <c r="TMY64" s="343"/>
      <c r="TMZ64" s="343"/>
      <c r="TNA64" s="343"/>
      <c r="TNB64" s="343"/>
      <c r="TNC64" s="343"/>
      <c r="TND64" s="343"/>
      <c r="TNE64" s="343"/>
      <c r="TNF64" s="343"/>
      <c r="TNG64" s="343"/>
      <c r="TNH64" s="343"/>
      <c r="TNI64" s="343"/>
      <c r="TNJ64" s="343"/>
      <c r="TNK64" s="343"/>
      <c r="TNL64" s="343"/>
      <c r="TNM64" s="343"/>
      <c r="TNN64" s="343"/>
      <c r="TNO64" s="343"/>
      <c r="TNP64" s="343"/>
      <c r="TNQ64" s="343"/>
      <c r="TNR64" s="343"/>
      <c r="TNS64" s="343"/>
      <c r="TNT64" s="343"/>
      <c r="TNU64" s="343"/>
      <c r="TNV64" s="343"/>
      <c r="TNW64" s="343"/>
      <c r="TNX64" s="343"/>
      <c r="TNY64" s="343"/>
      <c r="TNZ64" s="343"/>
      <c r="TOA64" s="343"/>
      <c r="TOB64" s="343"/>
      <c r="TOC64" s="343"/>
      <c r="TOD64" s="343"/>
      <c r="TOE64" s="343"/>
      <c r="TOF64" s="343"/>
      <c r="TOG64" s="343"/>
      <c r="TOH64" s="343"/>
      <c r="TOI64" s="343"/>
      <c r="TOJ64" s="343"/>
      <c r="TOK64" s="343"/>
      <c r="TOL64" s="343"/>
      <c r="TOM64" s="343"/>
      <c r="TON64" s="343"/>
      <c r="TOO64" s="343"/>
      <c r="TOP64" s="343"/>
      <c r="TOQ64" s="343"/>
      <c r="TOR64" s="343"/>
      <c r="TOS64" s="343"/>
      <c r="TOT64" s="343"/>
      <c r="TOU64" s="343"/>
      <c r="TOV64" s="343"/>
      <c r="TOW64" s="343"/>
      <c r="TOX64" s="343"/>
      <c r="TOY64" s="343"/>
      <c r="TOZ64" s="343"/>
      <c r="TPA64" s="343"/>
      <c r="TPB64" s="343"/>
      <c r="TPC64" s="343"/>
      <c r="TPD64" s="343"/>
      <c r="TPE64" s="343"/>
      <c r="TPF64" s="343"/>
      <c r="TPG64" s="343"/>
      <c r="TPH64" s="343"/>
      <c r="TPI64" s="343"/>
      <c r="TPJ64" s="343"/>
      <c r="TPK64" s="343"/>
      <c r="TPL64" s="343"/>
      <c r="TPM64" s="343"/>
      <c r="TPN64" s="343"/>
      <c r="TPO64" s="343"/>
      <c r="TPP64" s="343"/>
      <c r="TPQ64" s="343"/>
      <c r="TPR64" s="343"/>
      <c r="TPS64" s="343"/>
      <c r="TPT64" s="343"/>
      <c r="TPU64" s="343"/>
      <c r="TPV64" s="343"/>
      <c r="TPW64" s="343"/>
      <c r="TPX64" s="343"/>
      <c r="TPY64" s="343"/>
      <c r="TPZ64" s="343"/>
      <c r="TQA64" s="343"/>
      <c r="TQB64" s="343"/>
      <c r="TQC64" s="343"/>
      <c r="TQD64" s="343"/>
      <c r="TQE64" s="343"/>
      <c r="TQF64" s="343"/>
      <c r="TQG64" s="343"/>
      <c r="TQH64" s="343"/>
      <c r="TQI64" s="343"/>
      <c r="TQJ64" s="343"/>
      <c r="TQK64" s="343"/>
      <c r="TQL64" s="343"/>
      <c r="TQM64" s="343"/>
      <c r="TQN64" s="343"/>
      <c r="TQO64" s="343"/>
      <c r="TQP64" s="343"/>
      <c r="TQQ64" s="343"/>
      <c r="TQR64" s="343"/>
      <c r="TQS64" s="343"/>
      <c r="TQT64" s="343"/>
      <c r="TQU64" s="343"/>
      <c r="TQV64" s="343"/>
      <c r="TQW64" s="343"/>
      <c r="TQX64" s="343"/>
      <c r="TQY64" s="343"/>
      <c r="TQZ64" s="343"/>
      <c r="TRA64" s="343"/>
      <c r="TRB64" s="343"/>
      <c r="TRC64" s="343"/>
      <c r="TRD64" s="343"/>
      <c r="TRE64" s="343"/>
      <c r="TRF64" s="343"/>
      <c r="TRG64" s="343"/>
      <c r="TRH64" s="343"/>
      <c r="TRI64" s="343"/>
      <c r="TRJ64" s="343"/>
      <c r="TRK64" s="343"/>
      <c r="TRL64" s="343"/>
      <c r="TRM64" s="343"/>
      <c r="TRN64" s="343"/>
      <c r="TRO64" s="343"/>
      <c r="TRP64" s="343"/>
      <c r="TRQ64" s="343"/>
      <c r="TRR64" s="343"/>
      <c r="TRS64" s="343"/>
      <c r="TRT64" s="343"/>
      <c r="TRU64" s="343"/>
      <c r="TRV64" s="343"/>
      <c r="TRW64" s="343"/>
      <c r="TRX64" s="343"/>
      <c r="TRY64" s="343"/>
      <c r="TRZ64" s="343"/>
      <c r="TSA64" s="343"/>
      <c r="TSB64" s="343"/>
      <c r="TSC64" s="343"/>
      <c r="TSD64" s="343"/>
      <c r="TSE64" s="343"/>
      <c r="TSF64" s="343"/>
      <c r="TSG64" s="343"/>
      <c r="TSH64" s="343"/>
      <c r="TSI64" s="343"/>
      <c r="TSJ64" s="343"/>
      <c r="TSK64" s="343"/>
      <c r="TSL64" s="343"/>
      <c r="TSM64" s="343"/>
      <c r="TSN64" s="343"/>
      <c r="TSO64" s="343"/>
      <c r="TSP64" s="343"/>
      <c r="TSQ64" s="343"/>
      <c r="TSR64" s="343"/>
      <c r="TSS64" s="343"/>
      <c r="TST64" s="343"/>
      <c r="TSU64" s="343"/>
      <c r="TSV64" s="343"/>
      <c r="TSW64" s="343"/>
      <c r="TSX64" s="343"/>
      <c r="TSY64" s="343"/>
      <c r="TSZ64" s="343"/>
      <c r="TTA64" s="343"/>
      <c r="TTB64" s="343"/>
      <c r="TTC64" s="343"/>
      <c r="TTD64" s="343"/>
      <c r="TTE64" s="343"/>
      <c r="TTF64" s="343"/>
      <c r="TTG64" s="343"/>
      <c r="TTH64" s="343"/>
      <c r="TTI64" s="343"/>
      <c r="TTJ64" s="343"/>
      <c r="TTK64" s="343"/>
      <c r="TTL64" s="343"/>
      <c r="TTM64" s="343"/>
      <c r="TTN64" s="343"/>
      <c r="TTO64" s="343"/>
      <c r="TTP64" s="343"/>
      <c r="TTQ64" s="343"/>
      <c r="TTR64" s="343"/>
      <c r="TTS64" s="343"/>
      <c r="TTT64" s="343"/>
      <c r="TTU64" s="343"/>
      <c r="TTV64" s="343"/>
      <c r="TTW64" s="343"/>
      <c r="TTX64" s="343"/>
      <c r="TTY64" s="343"/>
      <c r="TTZ64" s="343"/>
      <c r="TUA64" s="343"/>
      <c r="TUB64" s="343"/>
      <c r="TUC64" s="343"/>
      <c r="TUD64" s="343"/>
      <c r="TUE64" s="343"/>
      <c r="TUF64" s="343"/>
      <c r="TUG64" s="343"/>
      <c r="TUH64" s="343"/>
      <c r="TUI64" s="343"/>
      <c r="TUJ64" s="343"/>
      <c r="TUK64" s="343"/>
      <c r="TUL64" s="343"/>
      <c r="TUM64" s="343"/>
      <c r="TUN64" s="343"/>
      <c r="TUO64" s="343"/>
      <c r="TUP64" s="343"/>
      <c r="TUQ64" s="343"/>
      <c r="TUR64" s="343"/>
      <c r="TUS64" s="343"/>
      <c r="TUT64" s="343"/>
      <c r="TUU64" s="343"/>
      <c r="TUV64" s="343"/>
      <c r="TUW64" s="343"/>
      <c r="TUX64" s="343"/>
      <c r="TUY64" s="343"/>
      <c r="TUZ64" s="343"/>
      <c r="TVA64" s="343"/>
      <c r="TVB64" s="343"/>
      <c r="TVC64" s="343"/>
      <c r="TVD64" s="343"/>
      <c r="TVE64" s="343"/>
      <c r="TVF64" s="343"/>
      <c r="TVG64" s="343"/>
      <c r="TVH64" s="343"/>
      <c r="TVI64" s="343"/>
      <c r="TVJ64" s="343"/>
      <c r="TVK64" s="343"/>
      <c r="TVL64" s="343"/>
      <c r="TVM64" s="343"/>
      <c r="TVN64" s="343"/>
      <c r="TVO64" s="343"/>
      <c r="TVP64" s="343"/>
      <c r="TVQ64" s="343"/>
      <c r="TVR64" s="343"/>
      <c r="TVS64" s="343"/>
      <c r="TVT64" s="343"/>
      <c r="TVU64" s="343"/>
      <c r="TVV64" s="343"/>
      <c r="TVW64" s="343"/>
      <c r="TVX64" s="343"/>
      <c r="TVY64" s="343"/>
      <c r="TVZ64" s="343"/>
      <c r="TWA64" s="343"/>
      <c r="TWB64" s="343"/>
      <c r="TWC64" s="343"/>
      <c r="TWD64" s="343"/>
      <c r="TWE64" s="343"/>
      <c r="TWF64" s="343"/>
      <c r="TWG64" s="343"/>
      <c r="TWH64" s="343"/>
      <c r="TWI64" s="343"/>
      <c r="TWJ64" s="343"/>
      <c r="TWK64" s="343"/>
      <c r="TWL64" s="343"/>
      <c r="TWM64" s="343"/>
      <c r="TWN64" s="343"/>
      <c r="TWO64" s="343"/>
      <c r="TWP64" s="343"/>
      <c r="TWQ64" s="343"/>
      <c r="TWR64" s="343"/>
      <c r="TWS64" s="343"/>
      <c r="TWT64" s="343"/>
      <c r="TWU64" s="343"/>
      <c r="TWV64" s="343"/>
      <c r="TWW64" s="343"/>
      <c r="TWX64" s="343"/>
      <c r="TWY64" s="343"/>
      <c r="TWZ64" s="343"/>
      <c r="TXA64" s="343"/>
      <c r="TXB64" s="343"/>
      <c r="TXC64" s="343"/>
      <c r="TXD64" s="343"/>
      <c r="TXE64" s="343"/>
      <c r="TXF64" s="343"/>
      <c r="TXG64" s="343"/>
      <c r="TXH64" s="343"/>
      <c r="TXI64" s="343"/>
      <c r="TXJ64" s="343"/>
      <c r="TXK64" s="343"/>
      <c r="TXL64" s="343"/>
      <c r="TXM64" s="343"/>
      <c r="TXN64" s="343"/>
      <c r="TXO64" s="343"/>
      <c r="TXP64" s="343"/>
      <c r="TXQ64" s="343"/>
      <c r="TXR64" s="343"/>
      <c r="TXS64" s="343"/>
      <c r="TXT64" s="343"/>
      <c r="TXU64" s="343"/>
      <c r="TXV64" s="343"/>
      <c r="TXW64" s="343"/>
      <c r="TXX64" s="343"/>
      <c r="TXY64" s="343"/>
      <c r="TXZ64" s="343"/>
      <c r="TYA64" s="343"/>
      <c r="TYB64" s="343"/>
      <c r="TYC64" s="343"/>
      <c r="TYD64" s="343"/>
      <c r="TYE64" s="343"/>
      <c r="TYF64" s="343"/>
      <c r="TYG64" s="343"/>
      <c r="TYH64" s="343"/>
      <c r="TYI64" s="343"/>
      <c r="TYJ64" s="343"/>
      <c r="TYK64" s="343"/>
      <c r="TYL64" s="343"/>
      <c r="TYM64" s="343"/>
      <c r="TYN64" s="343"/>
      <c r="TYO64" s="343"/>
      <c r="TYP64" s="343"/>
      <c r="TYQ64" s="343"/>
      <c r="TYR64" s="343"/>
      <c r="TYS64" s="343"/>
      <c r="TYT64" s="343"/>
      <c r="TYU64" s="343"/>
      <c r="TYV64" s="343"/>
      <c r="TYW64" s="343"/>
      <c r="TYX64" s="343"/>
      <c r="TYY64" s="343"/>
      <c r="TYZ64" s="343"/>
      <c r="TZA64" s="343"/>
      <c r="TZB64" s="343"/>
      <c r="TZC64" s="343"/>
      <c r="TZD64" s="343"/>
      <c r="TZE64" s="343"/>
      <c r="TZF64" s="343"/>
      <c r="TZG64" s="343"/>
      <c r="TZH64" s="343"/>
      <c r="TZI64" s="343"/>
      <c r="TZJ64" s="343"/>
      <c r="TZK64" s="343"/>
      <c r="TZL64" s="343"/>
      <c r="TZM64" s="343"/>
      <c r="TZN64" s="343"/>
      <c r="TZO64" s="343"/>
      <c r="TZP64" s="343"/>
      <c r="TZQ64" s="343"/>
      <c r="TZR64" s="343"/>
      <c r="TZS64" s="343"/>
      <c r="TZT64" s="343"/>
      <c r="TZU64" s="343"/>
      <c r="TZV64" s="343"/>
      <c r="TZW64" s="343"/>
      <c r="TZX64" s="343"/>
      <c r="TZY64" s="343"/>
      <c r="TZZ64" s="343"/>
      <c r="UAA64" s="343"/>
      <c r="UAB64" s="343"/>
      <c r="UAC64" s="343"/>
      <c r="UAD64" s="343"/>
      <c r="UAE64" s="343"/>
      <c r="UAF64" s="343"/>
      <c r="UAG64" s="343"/>
      <c r="UAH64" s="343"/>
      <c r="UAI64" s="343"/>
      <c r="UAJ64" s="343"/>
      <c r="UAK64" s="343"/>
      <c r="UAL64" s="343"/>
      <c r="UAM64" s="343"/>
      <c r="UAN64" s="343"/>
      <c r="UAO64" s="343"/>
      <c r="UAP64" s="343"/>
      <c r="UAQ64" s="343"/>
      <c r="UAR64" s="343"/>
      <c r="UAS64" s="343"/>
      <c r="UAT64" s="343"/>
      <c r="UAU64" s="343"/>
      <c r="UAV64" s="343"/>
      <c r="UAW64" s="343"/>
      <c r="UAX64" s="343"/>
      <c r="UAY64" s="343"/>
      <c r="UAZ64" s="343"/>
      <c r="UBA64" s="343"/>
      <c r="UBB64" s="343"/>
      <c r="UBC64" s="343"/>
      <c r="UBD64" s="343"/>
      <c r="UBE64" s="343"/>
      <c r="UBF64" s="343"/>
      <c r="UBG64" s="343"/>
      <c r="UBH64" s="343"/>
      <c r="UBI64" s="343"/>
      <c r="UBJ64" s="343"/>
      <c r="UBK64" s="343"/>
      <c r="UBL64" s="343"/>
      <c r="UBM64" s="343"/>
      <c r="UBN64" s="343"/>
      <c r="UBO64" s="343"/>
      <c r="UBP64" s="343"/>
      <c r="UBQ64" s="343"/>
      <c r="UBR64" s="343"/>
      <c r="UBS64" s="343"/>
      <c r="UBT64" s="343"/>
      <c r="UBU64" s="343"/>
      <c r="UBV64" s="343"/>
      <c r="UBW64" s="343"/>
      <c r="UBX64" s="343"/>
      <c r="UBY64" s="343"/>
      <c r="UBZ64" s="343"/>
      <c r="UCA64" s="343"/>
      <c r="UCB64" s="343"/>
      <c r="UCC64" s="343"/>
      <c r="UCD64" s="343"/>
      <c r="UCE64" s="343"/>
      <c r="UCF64" s="343"/>
      <c r="UCG64" s="343"/>
      <c r="UCH64" s="343"/>
      <c r="UCI64" s="343"/>
      <c r="UCJ64" s="343"/>
      <c r="UCK64" s="343"/>
      <c r="UCL64" s="343"/>
      <c r="UCM64" s="343"/>
      <c r="UCN64" s="343"/>
      <c r="UCO64" s="343"/>
      <c r="UCP64" s="343"/>
      <c r="UCQ64" s="343"/>
      <c r="UCR64" s="343"/>
      <c r="UCS64" s="343"/>
      <c r="UCT64" s="343"/>
      <c r="UCU64" s="343"/>
      <c r="UCV64" s="343"/>
      <c r="UCW64" s="343"/>
      <c r="UCX64" s="343"/>
      <c r="UCY64" s="343"/>
      <c r="UCZ64" s="343"/>
      <c r="UDA64" s="343"/>
      <c r="UDB64" s="343"/>
      <c r="UDC64" s="343"/>
      <c r="UDD64" s="343"/>
      <c r="UDE64" s="343"/>
      <c r="UDF64" s="343"/>
      <c r="UDG64" s="343"/>
      <c r="UDH64" s="343"/>
      <c r="UDI64" s="343"/>
      <c r="UDJ64" s="343"/>
      <c r="UDK64" s="343"/>
      <c r="UDL64" s="343"/>
      <c r="UDM64" s="343"/>
      <c r="UDN64" s="343"/>
      <c r="UDO64" s="343"/>
      <c r="UDP64" s="343"/>
      <c r="UDQ64" s="343"/>
      <c r="UDR64" s="343"/>
      <c r="UDS64" s="343"/>
      <c r="UDT64" s="343"/>
      <c r="UDU64" s="343"/>
      <c r="UDV64" s="343"/>
      <c r="UDW64" s="343"/>
      <c r="UDX64" s="343"/>
      <c r="UDY64" s="343"/>
      <c r="UDZ64" s="343"/>
      <c r="UEA64" s="343"/>
      <c r="UEB64" s="343"/>
      <c r="UEC64" s="343"/>
      <c r="UED64" s="343"/>
      <c r="UEE64" s="343"/>
      <c r="UEF64" s="343"/>
      <c r="UEG64" s="343"/>
      <c r="UEH64" s="343"/>
      <c r="UEI64" s="343"/>
      <c r="UEJ64" s="343"/>
      <c r="UEK64" s="343"/>
      <c r="UEL64" s="343"/>
      <c r="UEM64" s="343"/>
      <c r="UEN64" s="343"/>
      <c r="UEO64" s="343"/>
      <c r="UEP64" s="343"/>
      <c r="UEQ64" s="343"/>
      <c r="UER64" s="343"/>
      <c r="UES64" s="343"/>
      <c r="UET64" s="343"/>
      <c r="UEU64" s="343"/>
      <c r="UEV64" s="343"/>
      <c r="UEW64" s="343"/>
      <c r="UEX64" s="343"/>
      <c r="UEY64" s="343"/>
      <c r="UEZ64" s="343"/>
      <c r="UFA64" s="343"/>
      <c r="UFB64" s="343"/>
      <c r="UFC64" s="343"/>
      <c r="UFD64" s="343"/>
      <c r="UFE64" s="343"/>
      <c r="UFF64" s="343"/>
      <c r="UFG64" s="343"/>
      <c r="UFH64" s="343"/>
      <c r="UFI64" s="343"/>
      <c r="UFJ64" s="343"/>
      <c r="UFK64" s="343"/>
      <c r="UFL64" s="343"/>
      <c r="UFM64" s="343"/>
      <c r="UFN64" s="343"/>
      <c r="UFO64" s="343"/>
      <c r="UFP64" s="343"/>
      <c r="UFQ64" s="343"/>
      <c r="UFR64" s="343"/>
      <c r="UFS64" s="343"/>
      <c r="UFT64" s="343"/>
      <c r="UFU64" s="343"/>
      <c r="UFV64" s="343"/>
      <c r="UFW64" s="343"/>
      <c r="UFX64" s="343"/>
      <c r="UFY64" s="343"/>
      <c r="UFZ64" s="343"/>
      <c r="UGA64" s="343"/>
      <c r="UGB64" s="343"/>
      <c r="UGC64" s="343"/>
      <c r="UGD64" s="343"/>
      <c r="UGE64" s="343"/>
      <c r="UGF64" s="343"/>
      <c r="UGG64" s="343"/>
      <c r="UGH64" s="343"/>
      <c r="UGI64" s="343"/>
      <c r="UGJ64" s="343"/>
      <c r="UGK64" s="343"/>
      <c r="UGL64" s="343"/>
      <c r="UGM64" s="343"/>
      <c r="UGN64" s="343"/>
      <c r="UGO64" s="343"/>
      <c r="UGP64" s="343"/>
      <c r="UGQ64" s="343"/>
      <c r="UGR64" s="343"/>
      <c r="UGS64" s="343"/>
      <c r="UGT64" s="343"/>
      <c r="UGU64" s="343"/>
      <c r="UGV64" s="343"/>
      <c r="UGW64" s="343"/>
      <c r="UGX64" s="343"/>
      <c r="UGY64" s="343"/>
      <c r="UGZ64" s="343"/>
      <c r="UHA64" s="343"/>
      <c r="UHB64" s="343"/>
      <c r="UHC64" s="343"/>
      <c r="UHD64" s="343"/>
      <c r="UHE64" s="343"/>
      <c r="UHF64" s="343"/>
      <c r="UHG64" s="343"/>
      <c r="UHH64" s="343"/>
      <c r="UHI64" s="343"/>
      <c r="UHJ64" s="343"/>
      <c r="UHK64" s="343"/>
      <c r="UHL64" s="343"/>
      <c r="UHM64" s="343"/>
      <c r="UHN64" s="343"/>
      <c r="UHO64" s="343"/>
      <c r="UHP64" s="343"/>
      <c r="UHQ64" s="343"/>
      <c r="UHR64" s="343"/>
      <c r="UHS64" s="343"/>
      <c r="UHT64" s="343"/>
      <c r="UHU64" s="343"/>
      <c r="UHV64" s="343"/>
      <c r="UHW64" s="343"/>
      <c r="UHX64" s="343"/>
      <c r="UHY64" s="343"/>
      <c r="UHZ64" s="343"/>
      <c r="UIA64" s="343"/>
      <c r="UIB64" s="343"/>
      <c r="UIC64" s="343"/>
      <c r="UID64" s="343"/>
      <c r="UIE64" s="343"/>
      <c r="UIF64" s="343"/>
      <c r="UIG64" s="343"/>
      <c r="UIH64" s="343"/>
      <c r="UII64" s="343"/>
      <c r="UIJ64" s="343"/>
      <c r="UIK64" s="343"/>
      <c r="UIL64" s="343"/>
      <c r="UIM64" s="343"/>
      <c r="UIN64" s="343"/>
      <c r="UIO64" s="343"/>
      <c r="UIP64" s="343"/>
      <c r="UIQ64" s="343"/>
      <c r="UIR64" s="343"/>
      <c r="UIS64" s="343"/>
      <c r="UIT64" s="343"/>
      <c r="UIU64" s="343"/>
      <c r="UIV64" s="343"/>
      <c r="UIW64" s="343"/>
      <c r="UIX64" s="343"/>
      <c r="UIY64" s="343"/>
      <c r="UIZ64" s="343"/>
      <c r="UJA64" s="343"/>
      <c r="UJB64" s="343"/>
      <c r="UJC64" s="343"/>
      <c r="UJD64" s="343"/>
      <c r="UJE64" s="343"/>
      <c r="UJF64" s="343"/>
      <c r="UJG64" s="343"/>
      <c r="UJH64" s="343"/>
      <c r="UJI64" s="343"/>
      <c r="UJJ64" s="343"/>
      <c r="UJK64" s="343"/>
      <c r="UJL64" s="343"/>
      <c r="UJM64" s="343"/>
      <c r="UJN64" s="343"/>
      <c r="UJO64" s="343"/>
      <c r="UJP64" s="343"/>
      <c r="UJQ64" s="343"/>
      <c r="UJR64" s="343"/>
      <c r="UJS64" s="343"/>
      <c r="UJT64" s="343"/>
      <c r="UJU64" s="343"/>
      <c r="UJV64" s="343"/>
      <c r="UJW64" s="343"/>
      <c r="UJX64" s="343"/>
      <c r="UJY64" s="343"/>
      <c r="UJZ64" s="343"/>
      <c r="UKA64" s="343"/>
      <c r="UKB64" s="343"/>
      <c r="UKC64" s="343"/>
      <c r="UKD64" s="343"/>
      <c r="UKE64" s="343"/>
      <c r="UKF64" s="343"/>
      <c r="UKG64" s="343"/>
      <c r="UKH64" s="343"/>
      <c r="UKI64" s="343"/>
      <c r="UKJ64" s="343"/>
      <c r="UKK64" s="343"/>
      <c r="UKL64" s="343"/>
      <c r="UKM64" s="343"/>
      <c r="UKN64" s="343"/>
      <c r="UKO64" s="343"/>
      <c r="UKP64" s="343"/>
      <c r="UKQ64" s="343"/>
      <c r="UKR64" s="343"/>
      <c r="UKS64" s="343"/>
      <c r="UKT64" s="343"/>
      <c r="UKU64" s="343"/>
      <c r="UKV64" s="343"/>
      <c r="UKW64" s="343"/>
      <c r="UKX64" s="343"/>
      <c r="UKY64" s="343"/>
      <c r="UKZ64" s="343"/>
      <c r="ULA64" s="343"/>
      <c r="ULB64" s="343"/>
      <c r="ULC64" s="343"/>
      <c r="ULD64" s="343"/>
      <c r="ULE64" s="343"/>
      <c r="ULF64" s="343"/>
      <c r="ULG64" s="343"/>
      <c r="ULH64" s="343"/>
      <c r="ULI64" s="343"/>
      <c r="ULJ64" s="343"/>
      <c r="ULK64" s="343"/>
      <c r="ULL64" s="343"/>
      <c r="ULM64" s="343"/>
      <c r="ULN64" s="343"/>
      <c r="ULO64" s="343"/>
      <c r="ULP64" s="343"/>
      <c r="ULQ64" s="343"/>
      <c r="ULR64" s="343"/>
      <c r="ULS64" s="343"/>
      <c r="ULT64" s="343"/>
      <c r="ULU64" s="343"/>
      <c r="ULV64" s="343"/>
      <c r="ULW64" s="343"/>
      <c r="ULX64" s="343"/>
      <c r="ULY64" s="343"/>
      <c r="ULZ64" s="343"/>
      <c r="UMA64" s="343"/>
      <c r="UMB64" s="343"/>
      <c r="UMC64" s="343"/>
      <c r="UMD64" s="343"/>
      <c r="UME64" s="343"/>
      <c r="UMF64" s="343"/>
      <c r="UMG64" s="343"/>
      <c r="UMH64" s="343"/>
      <c r="UMI64" s="343"/>
      <c r="UMJ64" s="343"/>
      <c r="UMK64" s="343"/>
      <c r="UML64" s="343"/>
      <c r="UMM64" s="343"/>
      <c r="UMN64" s="343"/>
      <c r="UMO64" s="343"/>
      <c r="UMP64" s="343"/>
      <c r="UMQ64" s="343"/>
      <c r="UMR64" s="343"/>
      <c r="UMS64" s="343"/>
      <c r="UMT64" s="343"/>
      <c r="UMU64" s="343"/>
      <c r="UMV64" s="343"/>
      <c r="UMW64" s="343"/>
      <c r="UMX64" s="343"/>
      <c r="UMY64" s="343"/>
      <c r="UMZ64" s="343"/>
      <c r="UNA64" s="343"/>
      <c r="UNB64" s="343"/>
      <c r="UNC64" s="343"/>
      <c r="UND64" s="343"/>
      <c r="UNE64" s="343"/>
      <c r="UNF64" s="343"/>
      <c r="UNG64" s="343"/>
      <c r="UNH64" s="343"/>
      <c r="UNI64" s="343"/>
      <c r="UNJ64" s="343"/>
      <c r="UNK64" s="343"/>
      <c r="UNL64" s="343"/>
      <c r="UNM64" s="343"/>
      <c r="UNN64" s="343"/>
      <c r="UNO64" s="343"/>
      <c r="UNP64" s="343"/>
      <c r="UNQ64" s="343"/>
      <c r="UNR64" s="343"/>
      <c r="UNS64" s="343"/>
      <c r="UNT64" s="343"/>
      <c r="UNU64" s="343"/>
      <c r="UNV64" s="343"/>
      <c r="UNW64" s="343"/>
      <c r="UNX64" s="343"/>
      <c r="UNY64" s="343"/>
      <c r="UNZ64" s="343"/>
      <c r="UOA64" s="343"/>
      <c r="UOB64" s="343"/>
      <c r="UOC64" s="343"/>
      <c r="UOD64" s="343"/>
      <c r="UOE64" s="343"/>
      <c r="UOF64" s="343"/>
      <c r="UOG64" s="343"/>
      <c r="UOH64" s="343"/>
      <c r="UOI64" s="343"/>
      <c r="UOJ64" s="343"/>
      <c r="UOK64" s="343"/>
      <c r="UOL64" s="343"/>
      <c r="UOM64" s="343"/>
      <c r="UON64" s="343"/>
      <c r="UOO64" s="343"/>
      <c r="UOP64" s="343"/>
      <c r="UOQ64" s="343"/>
      <c r="UOR64" s="343"/>
      <c r="UOS64" s="343"/>
      <c r="UOT64" s="343"/>
      <c r="UOU64" s="343"/>
      <c r="UOV64" s="343"/>
      <c r="UOW64" s="343"/>
      <c r="UOX64" s="343"/>
      <c r="UOY64" s="343"/>
      <c r="UOZ64" s="343"/>
      <c r="UPA64" s="343"/>
      <c r="UPB64" s="343"/>
      <c r="UPC64" s="343"/>
      <c r="UPD64" s="343"/>
      <c r="UPE64" s="343"/>
      <c r="UPF64" s="343"/>
      <c r="UPG64" s="343"/>
      <c r="UPH64" s="343"/>
      <c r="UPI64" s="343"/>
      <c r="UPJ64" s="343"/>
      <c r="UPK64" s="343"/>
      <c r="UPL64" s="343"/>
      <c r="UPM64" s="343"/>
      <c r="UPN64" s="343"/>
      <c r="UPO64" s="343"/>
      <c r="UPP64" s="343"/>
      <c r="UPQ64" s="343"/>
      <c r="UPR64" s="343"/>
      <c r="UPS64" s="343"/>
      <c r="UPT64" s="343"/>
      <c r="UPU64" s="343"/>
      <c r="UPV64" s="343"/>
      <c r="UPW64" s="343"/>
      <c r="UPX64" s="343"/>
      <c r="UPY64" s="343"/>
      <c r="UPZ64" s="343"/>
      <c r="UQA64" s="343"/>
      <c r="UQB64" s="343"/>
      <c r="UQC64" s="343"/>
      <c r="UQD64" s="343"/>
      <c r="UQE64" s="343"/>
      <c r="UQF64" s="343"/>
      <c r="UQG64" s="343"/>
      <c r="UQH64" s="343"/>
      <c r="UQI64" s="343"/>
      <c r="UQJ64" s="343"/>
      <c r="UQK64" s="343"/>
      <c r="UQL64" s="343"/>
      <c r="UQM64" s="343"/>
      <c r="UQN64" s="343"/>
      <c r="UQO64" s="343"/>
      <c r="UQP64" s="343"/>
      <c r="UQQ64" s="343"/>
      <c r="UQR64" s="343"/>
      <c r="UQS64" s="343"/>
      <c r="UQT64" s="343"/>
      <c r="UQU64" s="343"/>
      <c r="UQV64" s="343"/>
      <c r="UQW64" s="343"/>
      <c r="UQX64" s="343"/>
      <c r="UQY64" s="343"/>
      <c r="UQZ64" s="343"/>
      <c r="URA64" s="343"/>
      <c r="URB64" s="343"/>
      <c r="URC64" s="343"/>
      <c r="URD64" s="343"/>
      <c r="URE64" s="343"/>
      <c r="URF64" s="343"/>
      <c r="URG64" s="343"/>
      <c r="URH64" s="343"/>
      <c r="URI64" s="343"/>
      <c r="URJ64" s="343"/>
      <c r="URK64" s="343"/>
      <c r="URL64" s="343"/>
      <c r="URM64" s="343"/>
      <c r="URN64" s="343"/>
      <c r="URO64" s="343"/>
      <c r="URP64" s="343"/>
      <c r="URQ64" s="343"/>
      <c r="URR64" s="343"/>
      <c r="URS64" s="343"/>
      <c r="URT64" s="343"/>
      <c r="URU64" s="343"/>
      <c r="URV64" s="343"/>
      <c r="URW64" s="343"/>
      <c r="URX64" s="343"/>
      <c r="URY64" s="343"/>
      <c r="URZ64" s="343"/>
      <c r="USA64" s="343"/>
      <c r="USB64" s="343"/>
      <c r="USC64" s="343"/>
      <c r="USD64" s="343"/>
      <c r="USE64" s="343"/>
      <c r="USF64" s="343"/>
      <c r="USG64" s="343"/>
      <c r="USH64" s="343"/>
      <c r="USI64" s="343"/>
      <c r="USJ64" s="343"/>
      <c r="USK64" s="343"/>
      <c r="USL64" s="343"/>
      <c r="USM64" s="343"/>
      <c r="USN64" s="343"/>
      <c r="USO64" s="343"/>
      <c r="USP64" s="343"/>
      <c r="USQ64" s="343"/>
      <c r="USR64" s="343"/>
      <c r="USS64" s="343"/>
      <c r="UST64" s="343"/>
      <c r="USU64" s="343"/>
      <c r="USV64" s="343"/>
      <c r="USW64" s="343"/>
      <c r="USX64" s="343"/>
      <c r="USY64" s="343"/>
      <c r="USZ64" s="343"/>
      <c r="UTA64" s="343"/>
      <c r="UTB64" s="343"/>
      <c r="UTC64" s="343"/>
      <c r="UTD64" s="343"/>
      <c r="UTE64" s="343"/>
      <c r="UTF64" s="343"/>
      <c r="UTG64" s="343"/>
      <c r="UTH64" s="343"/>
      <c r="UTI64" s="343"/>
      <c r="UTJ64" s="343"/>
      <c r="UTK64" s="343"/>
      <c r="UTL64" s="343"/>
      <c r="UTM64" s="343"/>
      <c r="UTN64" s="343"/>
      <c r="UTO64" s="343"/>
      <c r="UTP64" s="343"/>
      <c r="UTQ64" s="343"/>
      <c r="UTR64" s="343"/>
      <c r="UTS64" s="343"/>
      <c r="UTT64" s="343"/>
      <c r="UTU64" s="343"/>
      <c r="UTV64" s="343"/>
      <c r="UTW64" s="343"/>
      <c r="UTX64" s="343"/>
      <c r="UTY64" s="343"/>
      <c r="UTZ64" s="343"/>
      <c r="UUA64" s="343"/>
      <c r="UUB64" s="343"/>
      <c r="UUC64" s="343"/>
      <c r="UUD64" s="343"/>
      <c r="UUE64" s="343"/>
      <c r="UUF64" s="343"/>
      <c r="UUG64" s="343"/>
      <c r="UUH64" s="343"/>
      <c r="UUI64" s="343"/>
      <c r="UUJ64" s="343"/>
      <c r="UUK64" s="343"/>
      <c r="UUL64" s="343"/>
      <c r="UUM64" s="343"/>
      <c r="UUN64" s="343"/>
      <c r="UUO64" s="343"/>
      <c r="UUP64" s="343"/>
      <c r="UUQ64" s="343"/>
      <c r="UUR64" s="343"/>
      <c r="UUS64" s="343"/>
      <c r="UUT64" s="343"/>
      <c r="UUU64" s="343"/>
      <c r="UUV64" s="343"/>
      <c r="UUW64" s="343"/>
      <c r="UUX64" s="343"/>
      <c r="UUY64" s="343"/>
      <c r="UUZ64" s="343"/>
      <c r="UVA64" s="343"/>
      <c r="UVB64" s="343"/>
      <c r="UVC64" s="343"/>
      <c r="UVD64" s="343"/>
      <c r="UVE64" s="343"/>
      <c r="UVF64" s="343"/>
      <c r="UVG64" s="343"/>
      <c r="UVH64" s="343"/>
      <c r="UVI64" s="343"/>
      <c r="UVJ64" s="343"/>
      <c r="UVK64" s="343"/>
      <c r="UVL64" s="343"/>
      <c r="UVM64" s="343"/>
      <c r="UVN64" s="343"/>
      <c r="UVO64" s="343"/>
      <c r="UVP64" s="343"/>
      <c r="UVQ64" s="343"/>
      <c r="UVR64" s="343"/>
      <c r="UVS64" s="343"/>
      <c r="UVT64" s="343"/>
      <c r="UVU64" s="343"/>
      <c r="UVV64" s="343"/>
      <c r="UVW64" s="343"/>
      <c r="UVX64" s="343"/>
      <c r="UVY64" s="343"/>
      <c r="UVZ64" s="343"/>
      <c r="UWA64" s="343"/>
      <c r="UWB64" s="343"/>
      <c r="UWC64" s="343"/>
      <c r="UWD64" s="343"/>
      <c r="UWE64" s="343"/>
      <c r="UWF64" s="343"/>
      <c r="UWG64" s="343"/>
      <c r="UWH64" s="343"/>
      <c r="UWI64" s="343"/>
      <c r="UWJ64" s="343"/>
      <c r="UWK64" s="343"/>
      <c r="UWL64" s="343"/>
      <c r="UWM64" s="343"/>
      <c r="UWN64" s="343"/>
      <c r="UWO64" s="343"/>
      <c r="UWP64" s="343"/>
      <c r="UWQ64" s="343"/>
      <c r="UWR64" s="343"/>
      <c r="UWS64" s="343"/>
      <c r="UWT64" s="343"/>
      <c r="UWU64" s="343"/>
      <c r="UWV64" s="343"/>
      <c r="UWW64" s="343"/>
      <c r="UWX64" s="343"/>
      <c r="UWY64" s="343"/>
      <c r="UWZ64" s="343"/>
      <c r="UXA64" s="343"/>
      <c r="UXB64" s="343"/>
      <c r="UXC64" s="343"/>
      <c r="UXD64" s="343"/>
      <c r="UXE64" s="343"/>
      <c r="UXF64" s="343"/>
      <c r="UXG64" s="343"/>
      <c r="UXH64" s="343"/>
      <c r="UXI64" s="343"/>
      <c r="UXJ64" s="343"/>
      <c r="UXK64" s="343"/>
      <c r="UXL64" s="343"/>
      <c r="UXM64" s="343"/>
      <c r="UXN64" s="343"/>
      <c r="UXO64" s="343"/>
      <c r="UXP64" s="343"/>
      <c r="UXQ64" s="343"/>
      <c r="UXR64" s="343"/>
      <c r="UXS64" s="343"/>
      <c r="UXT64" s="343"/>
      <c r="UXU64" s="343"/>
      <c r="UXV64" s="343"/>
      <c r="UXW64" s="343"/>
      <c r="UXX64" s="343"/>
      <c r="UXY64" s="343"/>
      <c r="UXZ64" s="343"/>
      <c r="UYA64" s="343"/>
      <c r="UYB64" s="343"/>
      <c r="UYC64" s="343"/>
      <c r="UYD64" s="343"/>
      <c r="UYE64" s="343"/>
      <c r="UYF64" s="343"/>
      <c r="UYG64" s="343"/>
      <c r="UYH64" s="343"/>
      <c r="UYI64" s="343"/>
      <c r="UYJ64" s="343"/>
      <c r="UYK64" s="343"/>
      <c r="UYL64" s="343"/>
      <c r="UYM64" s="343"/>
      <c r="UYN64" s="343"/>
      <c r="UYO64" s="343"/>
      <c r="UYP64" s="343"/>
      <c r="UYQ64" s="343"/>
      <c r="UYR64" s="343"/>
      <c r="UYS64" s="343"/>
      <c r="UYT64" s="343"/>
      <c r="UYU64" s="343"/>
      <c r="UYV64" s="343"/>
      <c r="UYW64" s="343"/>
      <c r="UYX64" s="343"/>
      <c r="UYY64" s="343"/>
      <c r="UYZ64" s="343"/>
      <c r="UZA64" s="343"/>
      <c r="UZB64" s="343"/>
      <c r="UZC64" s="343"/>
      <c r="UZD64" s="343"/>
      <c r="UZE64" s="343"/>
      <c r="UZF64" s="343"/>
      <c r="UZG64" s="343"/>
      <c r="UZH64" s="343"/>
      <c r="UZI64" s="343"/>
      <c r="UZJ64" s="343"/>
      <c r="UZK64" s="343"/>
      <c r="UZL64" s="343"/>
      <c r="UZM64" s="343"/>
      <c r="UZN64" s="343"/>
      <c r="UZO64" s="343"/>
      <c r="UZP64" s="343"/>
      <c r="UZQ64" s="343"/>
      <c r="UZR64" s="343"/>
      <c r="UZS64" s="343"/>
      <c r="UZT64" s="343"/>
      <c r="UZU64" s="343"/>
      <c r="UZV64" s="343"/>
      <c r="UZW64" s="343"/>
      <c r="UZX64" s="343"/>
      <c r="UZY64" s="343"/>
      <c r="UZZ64" s="343"/>
      <c r="VAA64" s="343"/>
      <c r="VAB64" s="343"/>
      <c r="VAC64" s="343"/>
      <c r="VAD64" s="343"/>
      <c r="VAE64" s="343"/>
      <c r="VAF64" s="343"/>
      <c r="VAG64" s="343"/>
      <c r="VAH64" s="343"/>
      <c r="VAI64" s="343"/>
      <c r="VAJ64" s="343"/>
      <c r="VAK64" s="343"/>
      <c r="VAL64" s="343"/>
      <c r="VAM64" s="343"/>
      <c r="VAN64" s="343"/>
      <c r="VAO64" s="343"/>
      <c r="VAP64" s="343"/>
      <c r="VAQ64" s="343"/>
      <c r="VAR64" s="343"/>
      <c r="VAS64" s="343"/>
      <c r="VAT64" s="343"/>
      <c r="VAU64" s="343"/>
      <c r="VAV64" s="343"/>
      <c r="VAW64" s="343"/>
      <c r="VAX64" s="343"/>
      <c r="VAY64" s="343"/>
      <c r="VAZ64" s="343"/>
      <c r="VBA64" s="343"/>
      <c r="VBB64" s="343"/>
      <c r="VBC64" s="343"/>
      <c r="VBD64" s="343"/>
      <c r="VBE64" s="343"/>
      <c r="VBF64" s="343"/>
      <c r="VBG64" s="343"/>
      <c r="VBH64" s="343"/>
      <c r="VBI64" s="343"/>
      <c r="VBJ64" s="343"/>
      <c r="VBK64" s="343"/>
      <c r="VBL64" s="343"/>
      <c r="VBM64" s="343"/>
      <c r="VBN64" s="343"/>
      <c r="VBO64" s="343"/>
      <c r="VBP64" s="343"/>
      <c r="VBQ64" s="343"/>
      <c r="VBR64" s="343"/>
      <c r="VBS64" s="343"/>
      <c r="VBT64" s="343"/>
      <c r="VBU64" s="343"/>
      <c r="VBV64" s="343"/>
      <c r="VBW64" s="343"/>
      <c r="VBX64" s="343"/>
      <c r="VBY64" s="343"/>
      <c r="VBZ64" s="343"/>
      <c r="VCA64" s="343"/>
      <c r="VCB64" s="343"/>
      <c r="VCC64" s="343"/>
      <c r="VCD64" s="343"/>
      <c r="VCE64" s="343"/>
      <c r="VCF64" s="343"/>
      <c r="VCG64" s="343"/>
      <c r="VCH64" s="343"/>
      <c r="VCI64" s="343"/>
      <c r="VCJ64" s="343"/>
      <c r="VCK64" s="343"/>
      <c r="VCL64" s="343"/>
      <c r="VCM64" s="343"/>
      <c r="VCN64" s="343"/>
      <c r="VCO64" s="343"/>
      <c r="VCP64" s="343"/>
      <c r="VCQ64" s="343"/>
      <c r="VCR64" s="343"/>
      <c r="VCS64" s="343"/>
      <c r="VCT64" s="343"/>
      <c r="VCU64" s="343"/>
      <c r="VCV64" s="343"/>
      <c r="VCW64" s="343"/>
      <c r="VCX64" s="343"/>
      <c r="VCY64" s="343"/>
      <c r="VCZ64" s="343"/>
      <c r="VDA64" s="343"/>
      <c r="VDB64" s="343"/>
      <c r="VDC64" s="343"/>
      <c r="VDD64" s="343"/>
      <c r="VDE64" s="343"/>
      <c r="VDF64" s="343"/>
      <c r="VDG64" s="343"/>
      <c r="VDH64" s="343"/>
      <c r="VDI64" s="343"/>
      <c r="VDJ64" s="343"/>
      <c r="VDK64" s="343"/>
      <c r="VDL64" s="343"/>
      <c r="VDM64" s="343"/>
      <c r="VDN64" s="343"/>
      <c r="VDO64" s="343"/>
      <c r="VDP64" s="343"/>
      <c r="VDQ64" s="343"/>
      <c r="VDR64" s="343"/>
      <c r="VDS64" s="343"/>
      <c r="VDT64" s="343"/>
      <c r="VDU64" s="343"/>
      <c r="VDV64" s="343"/>
      <c r="VDW64" s="343"/>
      <c r="VDX64" s="343"/>
      <c r="VDY64" s="343"/>
      <c r="VDZ64" s="343"/>
      <c r="VEA64" s="343"/>
      <c r="VEB64" s="343"/>
      <c r="VEC64" s="343"/>
      <c r="VED64" s="343"/>
      <c r="VEE64" s="343"/>
      <c r="VEF64" s="343"/>
      <c r="VEG64" s="343"/>
      <c r="VEH64" s="343"/>
      <c r="VEI64" s="343"/>
      <c r="VEJ64" s="343"/>
      <c r="VEK64" s="343"/>
      <c r="VEL64" s="343"/>
      <c r="VEM64" s="343"/>
      <c r="VEN64" s="343"/>
      <c r="VEO64" s="343"/>
      <c r="VEP64" s="343"/>
      <c r="VEQ64" s="343"/>
      <c r="VER64" s="343"/>
      <c r="VES64" s="343"/>
      <c r="VET64" s="343"/>
      <c r="VEU64" s="343"/>
      <c r="VEV64" s="343"/>
      <c r="VEW64" s="343"/>
      <c r="VEX64" s="343"/>
      <c r="VEY64" s="343"/>
      <c r="VEZ64" s="343"/>
      <c r="VFA64" s="343"/>
      <c r="VFB64" s="343"/>
      <c r="VFC64" s="343"/>
      <c r="VFD64" s="343"/>
      <c r="VFE64" s="343"/>
      <c r="VFF64" s="343"/>
      <c r="VFG64" s="343"/>
      <c r="VFH64" s="343"/>
      <c r="VFI64" s="343"/>
      <c r="VFJ64" s="343"/>
      <c r="VFK64" s="343"/>
      <c r="VFL64" s="343"/>
      <c r="VFM64" s="343"/>
      <c r="VFN64" s="343"/>
      <c r="VFO64" s="343"/>
      <c r="VFP64" s="343"/>
      <c r="VFQ64" s="343"/>
      <c r="VFR64" s="343"/>
      <c r="VFS64" s="343"/>
      <c r="VFT64" s="343"/>
      <c r="VFU64" s="343"/>
      <c r="VFV64" s="343"/>
      <c r="VFW64" s="343"/>
      <c r="VFX64" s="343"/>
      <c r="VFY64" s="343"/>
      <c r="VFZ64" s="343"/>
      <c r="VGA64" s="343"/>
      <c r="VGB64" s="343"/>
      <c r="VGC64" s="343"/>
      <c r="VGD64" s="343"/>
      <c r="VGE64" s="343"/>
      <c r="VGF64" s="343"/>
      <c r="VGG64" s="343"/>
      <c r="VGH64" s="343"/>
      <c r="VGI64" s="343"/>
      <c r="VGJ64" s="343"/>
      <c r="VGK64" s="343"/>
      <c r="VGL64" s="343"/>
      <c r="VGM64" s="343"/>
      <c r="VGN64" s="343"/>
      <c r="VGO64" s="343"/>
      <c r="VGP64" s="343"/>
      <c r="VGQ64" s="343"/>
      <c r="VGR64" s="343"/>
      <c r="VGS64" s="343"/>
      <c r="VGT64" s="343"/>
      <c r="VGU64" s="343"/>
      <c r="VGV64" s="343"/>
      <c r="VGW64" s="343"/>
      <c r="VGX64" s="343"/>
      <c r="VGY64" s="343"/>
      <c r="VGZ64" s="343"/>
      <c r="VHA64" s="343"/>
      <c r="VHB64" s="343"/>
      <c r="VHC64" s="343"/>
      <c r="VHD64" s="343"/>
      <c r="VHE64" s="343"/>
      <c r="VHF64" s="343"/>
      <c r="VHG64" s="343"/>
      <c r="VHH64" s="343"/>
      <c r="VHI64" s="343"/>
      <c r="VHJ64" s="343"/>
      <c r="VHK64" s="343"/>
      <c r="VHL64" s="343"/>
      <c r="VHM64" s="343"/>
      <c r="VHN64" s="343"/>
      <c r="VHO64" s="343"/>
      <c r="VHP64" s="343"/>
      <c r="VHQ64" s="343"/>
      <c r="VHR64" s="343"/>
      <c r="VHS64" s="343"/>
      <c r="VHT64" s="343"/>
      <c r="VHU64" s="343"/>
      <c r="VHV64" s="343"/>
      <c r="VHW64" s="343"/>
      <c r="VHX64" s="343"/>
      <c r="VHY64" s="343"/>
      <c r="VHZ64" s="343"/>
      <c r="VIA64" s="343"/>
      <c r="VIB64" s="343"/>
      <c r="VIC64" s="343"/>
      <c r="VID64" s="343"/>
      <c r="VIE64" s="343"/>
      <c r="VIF64" s="343"/>
      <c r="VIG64" s="343"/>
      <c r="VIH64" s="343"/>
      <c r="VII64" s="343"/>
      <c r="VIJ64" s="343"/>
      <c r="VIK64" s="343"/>
      <c r="VIL64" s="343"/>
      <c r="VIM64" s="343"/>
      <c r="VIN64" s="343"/>
      <c r="VIO64" s="343"/>
      <c r="VIP64" s="343"/>
      <c r="VIQ64" s="343"/>
      <c r="VIR64" s="343"/>
      <c r="VIS64" s="343"/>
      <c r="VIT64" s="343"/>
      <c r="VIU64" s="343"/>
      <c r="VIV64" s="343"/>
      <c r="VIW64" s="343"/>
      <c r="VIX64" s="343"/>
      <c r="VIY64" s="343"/>
      <c r="VIZ64" s="343"/>
      <c r="VJA64" s="343"/>
      <c r="VJB64" s="343"/>
      <c r="VJC64" s="343"/>
      <c r="VJD64" s="343"/>
      <c r="VJE64" s="343"/>
      <c r="VJF64" s="343"/>
      <c r="VJG64" s="343"/>
      <c r="VJH64" s="343"/>
      <c r="VJI64" s="343"/>
      <c r="VJJ64" s="343"/>
      <c r="VJK64" s="343"/>
      <c r="VJL64" s="343"/>
      <c r="VJM64" s="343"/>
      <c r="VJN64" s="343"/>
      <c r="VJO64" s="343"/>
      <c r="VJP64" s="343"/>
      <c r="VJQ64" s="343"/>
      <c r="VJR64" s="343"/>
      <c r="VJS64" s="343"/>
      <c r="VJT64" s="343"/>
      <c r="VJU64" s="343"/>
      <c r="VJV64" s="343"/>
      <c r="VJW64" s="343"/>
      <c r="VJX64" s="343"/>
      <c r="VJY64" s="343"/>
      <c r="VJZ64" s="343"/>
      <c r="VKA64" s="343"/>
      <c r="VKB64" s="343"/>
      <c r="VKC64" s="343"/>
      <c r="VKD64" s="343"/>
      <c r="VKE64" s="343"/>
      <c r="VKF64" s="343"/>
      <c r="VKG64" s="343"/>
      <c r="VKH64" s="343"/>
      <c r="VKI64" s="343"/>
      <c r="VKJ64" s="343"/>
      <c r="VKK64" s="343"/>
      <c r="VKL64" s="343"/>
      <c r="VKM64" s="343"/>
      <c r="VKN64" s="343"/>
      <c r="VKO64" s="343"/>
      <c r="VKP64" s="343"/>
      <c r="VKQ64" s="343"/>
      <c r="VKR64" s="343"/>
      <c r="VKS64" s="343"/>
      <c r="VKT64" s="343"/>
      <c r="VKU64" s="343"/>
      <c r="VKV64" s="343"/>
      <c r="VKW64" s="343"/>
      <c r="VKX64" s="343"/>
      <c r="VKY64" s="343"/>
      <c r="VKZ64" s="343"/>
      <c r="VLA64" s="343"/>
      <c r="VLB64" s="343"/>
      <c r="VLC64" s="343"/>
      <c r="VLD64" s="343"/>
      <c r="VLE64" s="343"/>
      <c r="VLF64" s="343"/>
      <c r="VLG64" s="343"/>
      <c r="VLH64" s="343"/>
      <c r="VLI64" s="343"/>
      <c r="VLJ64" s="343"/>
      <c r="VLK64" s="343"/>
      <c r="VLL64" s="343"/>
      <c r="VLM64" s="343"/>
      <c r="VLN64" s="343"/>
      <c r="VLO64" s="343"/>
      <c r="VLP64" s="343"/>
      <c r="VLQ64" s="343"/>
      <c r="VLR64" s="343"/>
      <c r="VLS64" s="343"/>
      <c r="VLT64" s="343"/>
      <c r="VLU64" s="343"/>
      <c r="VLV64" s="343"/>
      <c r="VLW64" s="343"/>
      <c r="VLX64" s="343"/>
      <c r="VLY64" s="343"/>
      <c r="VLZ64" s="343"/>
      <c r="VMA64" s="343"/>
      <c r="VMB64" s="343"/>
      <c r="VMC64" s="343"/>
      <c r="VMD64" s="343"/>
      <c r="VME64" s="343"/>
      <c r="VMF64" s="343"/>
      <c r="VMG64" s="343"/>
      <c r="VMH64" s="343"/>
      <c r="VMI64" s="343"/>
      <c r="VMJ64" s="343"/>
      <c r="VMK64" s="343"/>
      <c r="VML64" s="343"/>
      <c r="VMM64" s="343"/>
      <c r="VMN64" s="343"/>
      <c r="VMO64" s="343"/>
      <c r="VMP64" s="343"/>
      <c r="VMQ64" s="343"/>
      <c r="VMR64" s="343"/>
      <c r="VMS64" s="343"/>
      <c r="VMT64" s="343"/>
      <c r="VMU64" s="343"/>
      <c r="VMV64" s="343"/>
      <c r="VMW64" s="343"/>
      <c r="VMX64" s="343"/>
      <c r="VMY64" s="343"/>
      <c r="VMZ64" s="343"/>
      <c r="VNA64" s="343"/>
      <c r="VNB64" s="343"/>
      <c r="VNC64" s="343"/>
      <c r="VND64" s="343"/>
      <c r="VNE64" s="343"/>
      <c r="VNF64" s="343"/>
      <c r="VNG64" s="343"/>
      <c r="VNH64" s="343"/>
      <c r="VNI64" s="343"/>
      <c r="VNJ64" s="343"/>
      <c r="VNK64" s="343"/>
      <c r="VNL64" s="343"/>
      <c r="VNM64" s="343"/>
      <c r="VNN64" s="343"/>
      <c r="VNO64" s="343"/>
      <c r="VNP64" s="343"/>
      <c r="VNQ64" s="343"/>
      <c r="VNR64" s="343"/>
      <c r="VNS64" s="343"/>
      <c r="VNT64" s="343"/>
      <c r="VNU64" s="343"/>
      <c r="VNV64" s="343"/>
      <c r="VNW64" s="343"/>
      <c r="VNX64" s="343"/>
      <c r="VNY64" s="343"/>
      <c r="VNZ64" s="343"/>
      <c r="VOA64" s="343"/>
      <c r="VOB64" s="343"/>
      <c r="VOC64" s="343"/>
      <c r="VOD64" s="343"/>
      <c r="VOE64" s="343"/>
      <c r="VOF64" s="343"/>
      <c r="VOG64" s="343"/>
      <c r="VOH64" s="343"/>
      <c r="VOI64" s="343"/>
      <c r="VOJ64" s="343"/>
      <c r="VOK64" s="343"/>
      <c r="VOL64" s="343"/>
      <c r="VOM64" s="343"/>
      <c r="VON64" s="343"/>
      <c r="VOO64" s="343"/>
      <c r="VOP64" s="343"/>
      <c r="VOQ64" s="343"/>
      <c r="VOR64" s="343"/>
      <c r="VOS64" s="343"/>
      <c r="VOT64" s="343"/>
      <c r="VOU64" s="343"/>
      <c r="VOV64" s="343"/>
      <c r="VOW64" s="343"/>
      <c r="VOX64" s="343"/>
      <c r="VOY64" s="343"/>
      <c r="VOZ64" s="343"/>
      <c r="VPA64" s="343"/>
      <c r="VPB64" s="343"/>
      <c r="VPC64" s="343"/>
      <c r="VPD64" s="343"/>
      <c r="VPE64" s="343"/>
      <c r="VPF64" s="343"/>
      <c r="VPG64" s="343"/>
      <c r="VPH64" s="343"/>
      <c r="VPI64" s="343"/>
      <c r="VPJ64" s="343"/>
      <c r="VPK64" s="343"/>
      <c r="VPL64" s="343"/>
      <c r="VPM64" s="343"/>
      <c r="VPN64" s="343"/>
      <c r="VPO64" s="343"/>
      <c r="VPP64" s="343"/>
      <c r="VPQ64" s="343"/>
      <c r="VPR64" s="343"/>
      <c r="VPS64" s="343"/>
      <c r="VPT64" s="343"/>
      <c r="VPU64" s="343"/>
      <c r="VPV64" s="343"/>
      <c r="VPW64" s="343"/>
      <c r="VPX64" s="343"/>
      <c r="VPY64" s="343"/>
      <c r="VPZ64" s="343"/>
      <c r="VQA64" s="343"/>
      <c r="VQB64" s="343"/>
      <c r="VQC64" s="343"/>
      <c r="VQD64" s="343"/>
      <c r="VQE64" s="343"/>
      <c r="VQF64" s="343"/>
      <c r="VQG64" s="343"/>
      <c r="VQH64" s="343"/>
      <c r="VQI64" s="343"/>
      <c r="VQJ64" s="343"/>
      <c r="VQK64" s="343"/>
      <c r="VQL64" s="343"/>
      <c r="VQM64" s="343"/>
      <c r="VQN64" s="343"/>
      <c r="VQO64" s="343"/>
      <c r="VQP64" s="343"/>
      <c r="VQQ64" s="343"/>
      <c r="VQR64" s="343"/>
      <c r="VQS64" s="343"/>
      <c r="VQT64" s="343"/>
      <c r="VQU64" s="343"/>
      <c r="VQV64" s="343"/>
      <c r="VQW64" s="343"/>
      <c r="VQX64" s="343"/>
      <c r="VQY64" s="343"/>
      <c r="VQZ64" s="343"/>
      <c r="VRA64" s="343"/>
      <c r="VRB64" s="343"/>
      <c r="VRC64" s="343"/>
      <c r="VRD64" s="343"/>
      <c r="VRE64" s="343"/>
      <c r="VRF64" s="343"/>
      <c r="VRG64" s="343"/>
      <c r="VRH64" s="343"/>
      <c r="VRI64" s="343"/>
      <c r="VRJ64" s="343"/>
      <c r="VRK64" s="343"/>
      <c r="VRL64" s="343"/>
      <c r="VRM64" s="343"/>
      <c r="VRN64" s="343"/>
      <c r="VRO64" s="343"/>
      <c r="VRP64" s="343"/>
      <c r="VRQ64" s="343"/>
      <c r="VRR64" s="343"/>
      <c r="VRS64" s="343"/>
      <c r="VRT64" s="343"/>
      <c r="VRU64" s="343"/>
      <c r="VRV64" s="343"/>
      <c r="VRW64" s="343"/>
      <c r="VRX64" s="343"/>
      <c r="VRY64" s="343"/>
      <c r="VRZ64" s="343"/>
      <c r="VSA64" s="343"/>
      <c r="VSB64" s="343"/>
      <c r="VSC64" s="343"/>
      <c r="VSD64" s="343"/>
      <c r="VSE64" s="343"/>
      <c r="VSF64" s="343"/>
      <c r="VSG64" s="343"/>
      <c r="VSH64" s="343"/>
      <c r="VSI64" s="343"/>
      <c r="VSJ64" s="343"/>
      <c r="VSK64" s="343"/>
      <c r="VSL64" s="343"/>
      <c r="VSM64" s="343"/>
      <c r="VSN64" s="343"/>
      <c r="VSO64" s="343"/>
      <c r="VSP64" s="343"/>
      <c r="VSQ64" s="343"/>
      <c r="VSR64" s="343"/>
      <c r="VSS64" s="343"/>
      <c r="VST64" s="343"/>
      <c r="VSU64" s="343"/>
      <c r="VSV64" s="343"/>
      <c r="VSW64" s="343"/>
      <c r="VSX64" s="343"/>
      <c r="VSY64" s="343"/>
      <c r="VSZ64" s="343"/>
      <c r="VTA64" s="343"/>
      <c r="VTB64" s="343"/>
      <c r="VTC64" s="343"/>
      <c r="VTD64" s="343"/>
      <c r="VTE64" s="343"/>
      <c r="VTF64" s="343"/>
      <c r="VTG64" s="343"/>
      <c r="VTH64" s="343"/>
      <c r="VTI64" s="343"/>
      <c r="VTJ64" s="343"/>
      <c r="VTK64" s="343"/>
      <c r="VTL64" s="343"/>
      <c r="VTM64" s="343"/>
      <c r="VTN64" s="343"/>
      <c r="VTO64" s="343"/>
      <c r="VTP64" s="343"/>
      <c r="VTQ64" s="343"/>
      <c r="VTR64" s="343"/>
      <c r="VTS64" s="343"/>
      <c r="VTT64" s="343"/>
      <c r="VTU64" s="343"/>
      <c r="VTV64" s="343"/>
      <c r="VTW64" s="343"/>
      <c r="VTX64" s="343"/>
      <c r="VTY64" s="343"/>
      <c r="VTZ64" s="343"/>
      <c r="VUA64" s="343"/>
      <c r="VUB64" s="343"/>
      <c r="VUC64" s="343"/>
      <c r="VUD64" s="343"/>
      <c r="VUE64" s="343"/>
      <c r="VUF64" s="343"/>
      <c r="VUG64" s="343"/>
      <c r="VUH64" s="343"/>
      <c r="VUI64" s="343"/>
      <c r="VUJ64" s="343"/>
      <c r="VUK64" s="343"/>
      <c r="VUL64" s="343"/>
      <c r="VUM64" s="343"/>
      <c r="VUN64" s="343"/>
      <c r="VUO64" s="343"/>
      <c r="VUP64" s="343"/>
      <c r="VUQ64" s="343"/>
      <c r="VUR64" s="343"/>
      <c r="VUS64" s="343"/>
      <c r="VUT64" s="343"/>
      <c r="VUU64" s="343"/>
      <c r="VUV64" s="343"/>
      <c r="VUW64" s="343"/>
      <c r="VUX64" s="343"/>
      <c r="VUY64" s="343"/>
      <c r="VUZ64" s="343"/>
      <c r="VVA64" s="343"/>
      <c r="VVB64" s="343"/>
      <c r="VVC64" s="343"/>
      <c r="VVD64" s="343"/>
      <c r="VVE64" s="343"/>
      <c r="VVF64" s="343"/>
      <c r="VVG64" s="343"/>
      <c r="VVH64" s="343"/>
      <c r="VVI64" s="343"/>
      <c r="VVJ64" s="343"/>
      <c r="VVK64" s="343"/>
      <c r="VVL64" s="343"/>
      <c r="VVM64" s="343"/>
      <c r="VVN64" s="343"/>
      <c r="VVO64" s="343"/>
      <c r="VVP64" s="343"/>
      <c r="VVQ64" s="343"/>
      <c r="VVR64" s="343"/>
      <c r="VVS64" s="343"/>
      <c r="VVT64" s="343"/>
      <c r="VVU64" s="343"/>
      <c r="VVV64" s="343"/>
      <c r="VVW64" s="343"/>
      <c r="VVX64" s="343"/>
      <c r="VVY64" s="343"/>
      <c r="VVZ64" s="343"/>
      <c r="VWA64" s="343"/>
      <c r="VWB64" s="343"/>
      <c r="VWC64" s="343"/>
      <c r="VWD64" s="343"/>
      <c r="VWE64" s="343"/>
      <c r="VWF64" s="343"/>
      <c r="VWG64" s="343"/>
      <c r="VWH64" s="343"/>
      <c r="VWI64" s="343"/>
      <c r="VWJ64" s="343"/>
      <c r="VWK64" s="343"/>
      <c r="VWL64" s="343"/>
      <c r="VWM64" s="343"/>
      <c r="VWN64" s="343"/>
      <c r="VWO64" s="343"/>
      <c r="VWP64" s="343"/>
      <c r="VWQ64" s="343"/>
      <c r="VWR64" s="343"/>
      <c r="VWS64" s="343"/>
      <c r="VWT64" s="343"/>
      <c r="VWU64" s="343"/>
      <c r="VWV64" s="343"/>
      <c r="VWW64" s="343"/>
      <c r="VWX64" s="343"/>
      <c r="VWY64" s="343"/>
      <c r="VWZ64" s="343"/>
      <c r="VXA64" s="343"/>
      <c r="VXB64" s="343"/>
      <c r="VXC64" s="343"/>
      <c r="VXD64" s="343"/>
      <c r="VXE64" s="343"/>
      <c r="VXF64" s="343"/>
      <c r="VXG64" s="343"/>
      <c r="VXH64" s="343"/>
      <c r="VXI64" s="343"/>
      <c r="VXJ64" s="343"/>
      <c r="VXK64" s="343"/>
      <c r="VXL64" s="343"/>
      <c r="VXM64" s="343"/>
      <c r="VXN64" s="343"/>
      <c r="VXO64" s="343"/>
      <c r="VXP64" s="343"/>
      <c r="VXQ64" s="343"/>
      <c r="VXR64" s="343"/>
      <c r="VXS64" s="343"/>
      <c r="VXT64" s="343"/>
      <c r="VXU64" s="343"/>
      <c r="VXV64" s="343"/>
      <c r="VXW64" s="343"/>
      <c r="VXX64" s="343"/>
      <c r="VXY64" s="343"/>
      <c r="VXZ64" s="343"/>
      <c r="VYA64" s="343"/>
      <c r="VYB64" s="343"/>
      <c r="VYC64" s="343"/>
      <c r="VYD64" s="343"/>
      <c r="VYE64" s="343"/>
      <c r="VYF64" s="343"/>
      <c r="VYG64" s="343"/>
      <c r="VYH64" s="343"/>
      <c r="VYI64" s="343"/>
      <c r="VYJ64" s="343"/>
      <c r="VYK64" s="343"/>
      <c r="VYL64" s="343"/>
      <c r="VYM64" s="343"/>
      <c r="VYN64" s="343"/>
      <c r="VYO64" s="343"/>
      <c r="VYP64" s="343"/>
      <c r="VYQ64" s="343"/>
      <c r="VYR64" s="343"/>
      <c r="VYS64" s="343"/>
      <c r="VYT64" s="343"/>
      <c r="VYU64" s="343"/>
      <c r="VYV64" s="343"/>
      <c r="VYW64" s="343"/>
      <c r="VYX64" s="343"/>
      <c r="VYY64" s="343"/>
      <c r="VYZ64" s="343"/>
      <c r="VZA64" s="343"/>
      <c r="VZB64" s="343"/>
      <c r="VZC64" s="343"/>
      <c r="VZD64" s="343"/>
      <c r="VZE64" s="343"/>
      <c r="VZF64" s="343"/>
      <c r="VZG64" s="343"/>
      <c r="VZH64" s="343"/>
      <c r="VZI64" s="343"/>
      <c r="VZJ64" s="343"/>
      <c r="VZK64" s="343"/>
      <c r="VZL64" s="343"/>
      <c r="VZM64" s="343"/>
      <c r="VZN64" s="343"/>
      <c r="VZO64" s="343"/>
      <c r="VZP64" s="343"/>
      <c r="VZQ64" s="343"/>
      <c r="VZR64" s="343"/>
      <c r="VZS64" s="343"/>
      <c r="VZT64" s="343"/>
      <c r="VZU64" s="343"/>
      <c r="VZV64" s="343"/>
      <c r="VZW64" s="343"/>
      <c r="VZX64" s="343"/>
      <c r="VZY64" s="343"/>
      <c r="VZZ64" s="343"/>
      <c r="WAA64" s="343"/>
      <c r="WAB64" s="343"/>
      <c r="WAC64" s="343"/>
      <c r="WAD64" s="343"/>
      <c r="WAE64" s="343"/>
      <c r="WAF64" s="343"/>
      <c r="WAG64" s="343"/>
      <c r="WAH64" s="343"/>
      <c r="WAI64" s="343"/>
      <c r="WAJ64" s="343"/>
      <c r="WAK64" s="343"/>
      <c r="WAL64" s="343"/>
      <c r="WAM64" s="343"/>
      <c r="WAN64" s="343"/>
      <c r="WAO64" s="343"/>
      <c r="WAP64" s="343"/>
      <c r="WAQ64" s="343"/>
      <c r="WAR64" s="343"/>
      <c r="WAS64" s="343"/>
      <c r="WAT64" s="343"/>
      <c r="WAU64" s="343"/>
      <c r="WAV64" s="343"/>
      <c r="WAW64" s="343"/>
      <c r="WAX64" s="343"/>
      <c r="WAY64" s="343"/>
      <c r="WAZ64" s="343"/>
      <c r="WBA64" s="343"/>
      <c r="WBB64" s="343"/>
      <c r="WBC64" s="343"/>
      <c r="WBD64" s="343"/>
      <c r="WBE64" s="343"/>
      <c r="WBF64" s="343"/>
      <c r="WBG64" s="343"/>
      <c r="WBH64" s="343"/>
      <c r="WBI64" s="343"/>
      <c r="WBJ64" s="343"/>
      <c r="WBK64" s="343"/>
      <c r="WBL64" s="343"/>
      <c r="WBM64" s="343"/>
      <c r="WBN64" s="343"/>
      <c r="WBO64" s="343"/>
      <c r="WBP64" s="343"/>
      <c r="WBQ64" s="343"/>
      <c r="WBR64" s="343"/>
      <c r="WBS64" s="343"/>
      <c r="WBT64" s="343"/>
      <c r="WBU64" s="343"/>
      <c r="WBV64" s="343"/>
      <c r="WBW64" s="343"/>
      <c r="WBX64" s="343"/>
      <c r="WBY64" s="343"/>
      <c r="WBZ64" s="343"/>
      <c r="WCA64" s="343"/>
      <c r="WCB64" s="343"/>
      <c r="WCC64" s="343"/>
      <c r="WCD64" s="343"/>
      <c r="WCE64" s="343"/>
      <c r="WCF64" s="343"/>
      <c r="WCG64" s="343"/>
      <c r="WCH64" s="343"/>
      <c r="WCI64" s="343"/>
      <c r="WCJ64" s="343"/>
      <c r="WCK64" s="343"/>
      <c r="WCL64" s="343"/>
      <c r="WCM64" s="343"/>
      <c r="WCN64" s="343"/>
      <c r="WCO64" s="343"/>
      <c r="WCP64" s="343"/>
      <c r="WCQ64" s="343"/>
      <c r="WCR64" s="343"/>
      <c r="WCS64" s="343"/>
      <c r="WCT64" s="343"/>
      <c r="WCU64" s="343"/>
      <c r="WCV64" s="343"/>
      <c r="WCW64" s="343"/>
      <c r="WCX64" s="343"/>
      <c r="WCY64" s="343"/>
      <c r="WCZ64" s="343"/>
      <c r="WDA64" s="343"/>
      <c r="WDB64" s="343"/>
      <c r="WDC64" s="343"/>
      <c r="WDD64" s="343"/>
      <c r="WDE64" s="343"/>
      <c r="WDF64" s="343"/>
      <c r="WDG64" s="343"/>
      <c r="WDH64" s="343"/>
      <c r="WDI64" s="343"/>
      <c r="WDJ64" s="343"/>
      <c r="WDK64" s="343"/>
      <c r="WDL64" s="343"/>
      <c r="WDM64" s="343"/>
      <c r="WDN64" s="343"/>
      <c r="WDO64" s="343"/>
      <c r="WDP64" s="343"/>
      <c r="WDQ64" s="343"/>
      <c r="WDR64" s="343"/>
      <c r="WDS64" s="343"/>
      <c r="WDT64" s="343"/>
      <c r="WDU64" s="343"/>
      <c r="WDV64" s="343"/>
      <c r="WDW64" s="343"/>
      <c r="WDX64" s="343"/>
      <c r="WDY64" s="343"/>
      <c r="WDZ64" s="343"/>
      <c r="WEA64" s="343"/>
      <c r="WEB64" s="343"/>
      <c r="WEC64" s="343"/>
      <c r="WED64" s="343"/>
      <c r="WEE64" s="343"/>
      <c r="WEF64" s="343"/>
      <c r="WEG64" s="343"/>
      <c r="WEH64" s="343"/>
      <c r="WEI64" s="343"/>
      <c r="WEJ64" s="343"/>
      <c r="WEK64" s="343"/>
      <c r="WEL64" s="343"/>
      <c r="WEM64" s="343"/>
      <c r="WEN64" s="343"/>
      <c r="WEO64" s="343"/>
      <c r="WEP64" s="343"/>
      <c r="WEQ64" s="343"/>
      <c r="WER64" s="343"/>
      <c r="WES64" s="343"/>
      <c r="WET64" s="343"/>
      <c r="WEU64" s="343"/>
      <c r="WEV64" s="343"/>
      <c r="WEW64" s="343"/>
      <c r="WEX64" s="343"/>
      <c r="WEY64" s="343"/>
      <c r="WEZ64" s="343"/>
      <c r="WFA64" s="343"/>
      <c r="WFB64" s="343"/>
      <c r="WFC64" s="343"/>
      <c r="WFD64" s="343"/>
      <c r="WFE64" s="343"/>
      <c r="WFF64" s="343"/>
      <c r="WFG64" s="343"/>
      <c r="WFH64" s="343"/>
      <c r="WFI64" s="343"/>
      <c r="WFJ64" s="343"/>
      <c r="WFK64" s="343"/>
      <c r="WFL64" s="343"/>
      <c r="WFM64" s="343"/>
      <c r="WFN64" s="343"/>
      <c r="WFO64" s="343"/>
      <c r="WFP64" s="343"/>
      <c r="WFQ64" s="343"/>
      <c r="WFR64" s="343"/>
      <c r="WFS64" s="343"/>
      <c r="WFT64" s="343"/>
      <c r="WFU64" s="343"/>
      <c r="WFV64" s="343"/>
      <c r="WFW64" s="343"/>
      <c r="WFX64" s="343"/>
      <c r="WFY64" s="343"/>
      <c r="WFZ64" s="343"/>
      <c r="WGA64" s="343"/>
      <c r="WGB64" s="343"/>
      <c r="WGC64" s="343"/>
      <c r="WGD64" s="343"/>
      <c r="WGE64" s="343"/>
      <c r="WGF64" s="343"/>
      <c r="WGG64" s="343"/>
      <c r="WGH64" s="343"/>
      <c r="WGI64" s="343"/>
      <c r="WGJ64" s="343"/>
      <c r="WGK64" s="343"/>
      <c r="WGL64" s="343"/>
      <c r="WGM64" s="343"/>
      <c r="WGN64" s="343"/>
      <c r="WGO64" s="343"/>
      <c r="WGP64" s="343"/>
      <c r="WGQ64" s="343"/>
      <c r="WGR64" s="343"/>
      <c r="WGS64" s="343"/>
      <c r="WGT64" s="343"/>
      <c r="WGU64" s="343"/>
      <c r="WGV64" s="343"/>
      <c r="WGW64" s="343"/>
      <c r="WGX64" s="343"/>
      <c r="WGY64" s="343"/>
      <c r="WGZ64" s="343"/>
      <c r="WHA64" s="343"/>
      <c r="WHB64" s="343"/>
      <c r="WHC64" s="343"/>
      <c r="WHD64" s="343"/>
      <c r="WHE64" s="343"/>
      <c r="WHF64" s="343"/>
      <c r="WHG64" s="343"/>
      <c r="WHH64" s="343"/>
      <c r="WHI64" s="343"/>
      <c r="WHJ64" s="343"/>
      <c r="WHK64" s="343"/>
      <c r="WHL64" s="343"/>
      <c r="WHM64" s="343"/>
      <c r="WHN64" s="343"/>
      <c r="WHO64" s="343"/>
      <c r="WHP64" s="343"/>
      <c r="WHQ64" s="343"/>
      <c r="WHR64" s="343"/>
      <c r="WHS64" s="343"/>
      <c r="WHT64" s="343"/>
      <c r="WHU64" s="343"/>
      <c r="WHV64" s="343"/>
      <c r="WHW64" s="343"/>
      <c r="WHX64" s="343"/>
      <c r="WHY64" s="343"/>
      <c r="WHZ64" s="343"/>
      <c r="WIA64" s="343"/>
      <c r="WIB64" s="343"/>
      <c r="WIC64" s="343"/>
      <c r="WID64" s="343"/>
      <c r="WIE64" s="343"/>
      <c r="WIF64" s="343"/>
      <c r="WIG64" s="343"/>
      <c r="WIH64" s="343"/>
      <c r="WII64" s="343"/>
      <c r="WIJ64" s="343"/>
      <c r="WIK64" s="343"/>
      <c r="WIL64" s="343"/>
      <c r="WIM64" s="343"/>
      <c r="WIN64" s="343"/>
      <c r="WIO64" s="343"/>
      <c r="WIP64" s="343"/>
      <c r="WIQ64" s="343"/>
      <c r="WIR64" s="343"/>
      <c r="WIS64" s="343"/>
      <c r="WIT64" s="343"/>
      <c r="WIU64" s="343"/>
      <c r="WIV64" s="343"/>
      <c r="WIW64" s="343"/>
      <c r="WIX64" s="343"/>
      <c r="WIY64" s="343"/>
      <c r="WIZ64" s="343"/>
      <c r="WJA64" s="343"/>
      <c r="WJB64" s="343"/>
      <c r="WJC64" s="343"/>
      <c r="WJD64" s="343"/>
      <c r="WJE64" s="343"/>
      <c r="WJF64" s="343"/>
      <c r="WJG64" s="343"/>
      <c r="WJH64" s="343"/>
      <c r="WJI64" s="343"/>
      <c r="WJJ64" s="343"/>
      <c r="WJK64" s="343"/>
      <c r="WJL64" s="343"/>
      <c r="WJM64" s="343"/>
      <c r="WJN64" s="343"/>
      <c r="WJO64" s="343"/>
      <c r="WJP64" s="343"/>
      <c r="WJQ64" s="343"/>
      <c r="WJR64" s="343"/>
      <c r="WJS64" s="343"/>
      <c r="WJT64" s="343"/>
      <c r="WJU64" s="343"/>
      <c r="WJV64" s="343"/>
      <c r="WJW64" s="343"/>
      <c r="WJX64" s="343"/>
      <c r="WJY64" s="343"/>
      <c r="WJZ64" s="343"/>
      <c r="WKA64" s="343"/>
      <c r="WKB64" s="343"/>
      <c r="WKC64" s="343"/>
      <c r="WKD64" s="343"/>
      <c r="WKE64" s="343"/>
      <c r="WKF64" s="343"/>
      <c r="WKG64" s="343"/>
      <c r="WKH64" s="343"/>
      <c r="WKI64" s="343"/>
      <c r="WKJ64" s="343"/>
      <c r="WKK64" s="343"/>
      <c r="WKL64" s="343"/>
      <c r="WKM64" s="343"/>
      <c r="WKN64" s="343"/>
      <c r="WKO64" s="343"/>
      <c r="WKP64" s="343"/>
      <c r="WKQ64" s="343"/>
      <c r="WKR64" s="343"/>
      <c r="WKS64" s="343"/>
      <c r="WKT64" s="343"/>
      <c r="WKU64" s="343"/>
      <c r="WKV64" s="343"/>
      <c r="WKW64" s="343"/>
      <c r="WKX64" s="343"/>
      <c r="WKY64" s="343"/>
      <c r="WKZ64" s="343"/>
      <c r="WLA64" s="343"/>
      <c r="WLB64" s="343"/>
      <c r="WLC64" s="343"/>
      <c r="WLD64" s="343"/>
      <c r="WLE64" s="343"/>
      <c r="WLF64" s="343"/>
      <c r="WLG64" s="343"/>
      <c r="WLH64" s="343"/>
      <c r="WLI64" s="343"/>
      <c r="WLJ64" s="343"/>
      <c r="WLK64" s="343"/>
      <c r="WLL64" s="343"/>
      <c r="WLM64" s="343"/>
      <c r="WLN64" s="343"/>
      <c r="WLO64" s="343"/>
      <c r="WLP64" s="343"/>
      <c r="WLQ64" s="343"/>
      <c r="WLR64" s="343"/>
      <c r="WLS64" s="343"/>
      <c r="WLT64" s="343"/>
      <c r="WLU64" s="343"/>
      <c r="WLV64" s="343"/>
      <c r="WLW64" s="343"/>
      <c r="WLX64" s="343"/>
      <c r="WLY64" s="343"/>
      <c r="WLZ64" s="343"/>
      <c r="WMA64" s="343"/>
      <c r="WMB64" s="343"/>
      <c r="WMC64" s="343"/>
      <c r="WMD64" s="343"/>
      <c r="WME64" s="343"/>
      <c r="WMF64" s="343"/>
      <c r="WMG64" s="343"/>
      <c r="WMH64" s="343"/>
      <c r="WMI64" s="343"/>
      <c r="WMJ64" s="343"/>
      <c r="WMK64" s="343"/>
      <c r="WML64" s="343"/>
      <c r="WMM64" s="343"/>
      <c r="WMN64" s="343"/>
      <c r="WMO64" s="343"/>
      <c r="WMP64" s="343"/>
      <c r="WMQ64" s="343"/>
      <c r="WMR64" s="343"/>
      <c r="WMS64" s="343"/>
      <c r="WMT64" s="343"/>
      <c r="WMU64" s="343"/>
      <c r="WMV64" s="343"/>
      <c r="WMW64" s="343"/>
      <c r="WMX64" s="343"/>
      <c r="WMY64" s="343"/>
      <c r="WMZ64" s="343"/>
      <c r="WNA64" s="343"/>
      <c r="WNB64" s="343"/>
      <c r="WNC64" s="343"/>
      <c r="WND64" s="343"/>
      <c r="WNE64" s="343"/>
      <c r="WNF64" s="343"/>
      <c r="WNG64" s="343"/>
      <c r="WNH64" s="343"/>
      <c r="WNI64" s="343"/>
      <c r="WNJ64" s="343"/>
      <c r="WNK64" s="343"/>
      <c r="WNL64" s="343"/>
      <c r="WNM64" s="343"/>
      <c r="WNN64" s="343"/>
      <c r="WNO64" s="343"/>
      <c r="WNP64" s="343"/>
      <c r="WNQ64" s="343"/>
      <c r="WNR64" s="343"/>
      <c r="WNS64" s="343"/>
      <c r="WNT64" s="343"/>
      <c r="WNU64" s="343"/>
      <c r="WNV64" s="343"/>
      <c r="WNW64" s="343"/>
      <c r="WNX64" s="343"/>
      <c r="WNY64" s="343"/>
      <c r="WNZ64" s="343"/>
      <c r="WOA64" s="343"/>
      <c r="WOB64" s="343"/>
      <c r="WOC64" s="343"/>
      <c r="WOD64" s="343"/>
      <c r="WOE64" s="343"/>
      <c r="WOF64" s="343"/>
      <c r="WOG64" s="343"/>
      <c r="WOH64" s="343"/>
      <c r="WOI64" s="343"/>
      <c r="WOJ64" s="343"/>
      <c r="WOK64" s="343"/>
      <c r="WOL64" s="343"/>
      <c r="WOM64" s="343"/>
      <c r="WON64" s="343"/>
      <c r="WOO64" s="343"/>
      <c r="WOP64" s="343"/>
      <c r="WOQ64" s="343"/>
      <c r="WOR64" s="343"/>
      <c r="WOS64" s="343"/>
      <c r="WOT64" s="343"/>
      <c r="WOU64" s="343"/>
      <c r="WOV64" s="343"/>
      <c r="WOW64" s="343"/>
      <c r="WOX64" s="343"/>
      <c r="WOY64" s="343"/>
      <c r="WOZ64" s="343"/>
      <c r="WPA64" s="343"/>
      <c r="WPB64" s="343"/>
      <c r="WPC64" s="343"/>
      <c r="WPD64" s="343"/>
      <c r="WPE64" s="343"/>
      <c r="WPF64" s="343"/>
      <c r="WPG64" s="343"/>
      <c r="WPH64" s="343"/>
      <c r="WPI64" s="343"/>
      <c r="WPJ64" s="343"/>
      <c r="WPK64" s="343"/>
      <c r="WPL64" s="343"/>
      <c r="WPM64" s="343"/>
      <c r="WPN64" s="343"/>
      <c r="WPO64" s="343"/>
      <c r="WPP64" s="343"/>
      <c r="WPQ64" s="343"/>
      <c r="WPR64" s="343"/>
      <c r="WPS64" s="343"/>
      <c r="WPT64" s="343"/>
      <c r="WPU64" s="343"/>
      <c r="WPV64" s="343"/>
      <c r="WPW64" s="343"/>
      <c r="WPX64" s="343"/>
      <c r="WPY64" s="343"/>
      <c r="WPZ64" s="343"/>
      <c r="WQA64" s="343"/>
      <c r="WQB64" s="343"/>
      <c r="WQC64" s="343"/>
      <c r="WQD64" s="343"/>
      <c r="WQE64" s="343"/>
      <c r="WQF64" s="343"/>
      <c r="WQG64" s="343"/>
      <c r="WQH64" s="343"/>
      <c r="WQI64" s="343"/>
      <c r="WQJ64" s="343"/>
      <c r="WQK64" s="343"/>
      <c r="WQL64" s="343"/>
      <c r="WQM64" s="343"/>
      <c r="WQN64" s="343"/>
      <c r="WQO64" s="343"/>
      <c r="WQP64" s="343"/>
      <c r="WQQ64" s="343"/>
      <c r="WQR64" s="343"/>
      <c r="WQS64" s="343"/>
      <c r="WQT64" s="343"/>
      <c r="WQU64" s="343"/>
      <c r="WQV64" s="343"/>
      <c r="WQW64" s="343"/>
      <c r="WQX64" s="343"/>
      <c r="WQY64" s="343"/>
      <c r="WQZ64" s="343"/>
      <c r="WRA64" s="343"/>
      <c r="WRB64" s="343"/>
      <c r="WRC64" s="343"/>
      <c r="WRD64" s="343"/>
      <c r="WRE64" s="343"/>
      <c r="WRF64" s="343"/>
      <c r="WRG64" s="343"/>
      <c r="WRH64" s="343"/>
      <c r="WRI64" s="343"/>
      <c r="WRJ64" s="343"/>
      <c r="WRK64" s="343"/>
      <c r="WRL64" s="343"/>
      <c r="WRM64" s="343"/>
      <c r="WRN64" s="343"/>
      <c r="WRO64" s="343"/>
      <c r="WRP64" s="343"/>
      <c r="WRQ64" s="343"/>
      <c r="WRR64" s="343"/>
      <c r="WRS64" s="343"/>
      <c r="WRT64" s="343"/>
      <c r="WRU64" s="343"/>
      <c r="WRV64" s="343"/>
      <c r="WRW64" s="343"/>
      <c r="WRX64" s="343"/>
      <c r="WRY64" s="343"/>
      <c r="WRZ64" s="343"/>
      <c r="WSA64" s="343"/>
      <c r="WSB64" s="343"/>
      <c r="WSC64" s="343"/>
      <c r="WSD64" s="343"/>
      <c r="WSE64" s="343"/>
      <c r="WSF64" s="343"/>
      <c r="WSG64" s="343"/>
      <c r="WSH64" s="343"/>
      <c r="WSI64" s="343"/>
      <c r="WSJ64" s="343"/>
      <c r="WSK64" s="343"/>
      <c r="WSL64" s="343"/>
      <c r="WSM64" s="343"/>
      <c r="WSN64" s="343"/>
      <c r="WSO64" s="343"/>
      <c r="WSP64" s="343"/>
      <c r="WSQ64" s="343"/>
      <c r="WSR64" s="343"/>
      <c r="WSS64" s="343"/>
      <c r="WST64" s="343"/>
      <c r="WSU64" s="343"/>
      <c r="WSV64" s="343"/>
      <c r="WSW64" s="343"/>
      <c r="WSX64" s="343"/>
      <c r="WSY64" s="343"/>
      <c r="WSZ64" s="343"/>
      <c r="WTA64" s="343"/>
      <c r="WTB64" s="343"/>
      <c r="WTC64" s="343"/>
      <c r="WTD64" s="343"/>
      <c r="WTE64" s="343"/>
      <c r="WTF64" s="343"/>
      <c r="WTG64" s="343"/>
      <c r="WTH64" s="343"/>
      <c r="WTI64" s="343"/>
      <c r="WTJ64" s="343"/>
      <c r="WTK64" s="343"/>
      <c r="WTL64" s="343"/>
      <c r="WTM64" s="343"/>
      <c r="WTN64" s="343"/>
      <c r="WTO64" s="343"/>
      <c r="WTP64" s="343"/>
      <c r="WTQ64" s="343"/>
      <c r="WTR64" s="343"/>
      <c r="WTS64" s="343"/>
      <c r="WTT64" s="343"/>
      <c r="WTU64" s="343"/>
      <c r="WTV64" s="343"/>
      <c r="WTW64" s="343"/>
      <c r="WTX64" s="343"/>
      <c r="WTY64" s="343"/>
      <c r="WTZ64" s="343"/>
      <c r="WUA64" s="343"/>
      <c r="WUB64" s="343"/>
      <c r="WUC64" s="343"/>
      <c r="WUD64" s="343"/>
      <c r="WUE64" s="343"/>
      <c r="WUF64" s="343"/>
      <c r="WUG64" s="343"/>
      <c r="WUH64" s="343"/>
      <c r="WUI64" s="343"/>
      <c r="WUJ64" s="343"/>
      <c r="WUK64" s="343"/>
      <c r="WUL64" s="343"/>
      <c r="WUM64" s="343"/>
      <c r="WUN64" s="343"/>
      <c r="WUO64" s="343"/>
      <c r="WUP64" s="343"/>
      <c r="WUQ64" s="343"/>
      <c r="WUR64" s="343"/>
      <c r="WUS64" s="343"/>
      <c r="WUT64" s="343"/>
      <c r="WUU64" s="343"/>
      <c r="WUV64" s="343"/>
      <c r="WUW64" s="343"/>
      <c r="WUX64" s="343"/>
      <c r="WUY64" s="343"/>
      <c r="WUZ64" s="343"/>
      <c r="WVA64" s="343"/>
      <c r="WVB64" s="343"/>
      <c r="WVC64" s="343"/>
      <c r="WVD64" s="343"/>
      <c r="WVE64" s="343"/>
      <c r="WVF64" s="343"/>
      <c r="WVG64" s="343"/>
      <c r="WVH64" s="343"/>
      <c r="WVI64" s="343"/>
      <c r="WVJ64" s="343"/>
      <c r="WVK64" s="343"/>
      <c r="WVL64" s="343"/>
      <c r="WVM64" s="343"/>
      <c r="WVN64" s="343"/>
      <c r="WVO64" s="343"/>
      <c r="WVP64" s="343"/>
      <c r="WVQ64" s="343"/>
      <c r="WVR64" s="343"/>
      <c r="WVS64" s="343"/>
      <c r="WVT64" s="343"/>
      <c r="WVU64" s="343"/>
      <c r="WVV64" s="343"/>
      <c r="WVW64" s="343"/>
      <c r="WVX64" s="343"/>
      <c r="WVY64" s="343"/>
      <c r="WVZ64" s="343"/>
      <c r="WWA64" s="343"/>
      <c r="WWB64" s="343"/>
      <c r="WWC64" s="343"/>
      <c r="WWD64" s="343"/>
      <c r="WWE64" s="343"/>
      <c r="WWF64" s="343"/>
      <c r="WWG64" s="343"/>
      <c r="WWH64" s="343"/>
      <c r="WWI64" s="343"/>
      <c r="WWJ64" s="343"/>
      <c r="WWK64" s="343"/>
      <c r="WWL64" s="343"/>
      <c r="WWM64" s="343"/>
      <c r="WWN64" s="343"/>
      <c r="WWO64" s="343"/>
      <c r="WWP64" s="343"/>
      <c r="WWQ64" s="343"/>
      <c r="WWR64" s="343"/>
      <c r="WWS64" s="343"/>
      <c r="WWT64" s="343"/>
      <c r="WWU64" s="343"/>
      <c r="WWV64" s="343"/>
      <c r="WWW64" s="343"/>
      <c r="WWX64" s="343"/>
      <c r="WWY64" s="343"/>
      <c r="WWZ64" s="343"/>
      <c r="WXA64" s="343"/>
      <c r="WXB64" s="343"/>
      <c r="WXC64" s="343"/>
      <c r="WXD64" s="343"/>
      <c r="WXE64" s="343"/>
      <c r="WXF64" s="343"/>
      <c r="WXG64" s="343"/>
      <c r="WXH64" s="343"/>
      <c r="WXI64" s="343"/>
      <c r="WXJ64" s="343"/>
      <c r="WXK64" s="343"/>
      <c r="WXL64" s="343"/>
      <c r="WXM64" s="343"/>
      <c r="WXN64" s="343"/>
      <c r="WXO64" s="343"/>
      <c r="WXP64" s="343"/>
      <c r="WXQ64" s="343"/>
      <c r="WXR64" s="343"/>
      <c r="WXS64" s="343"/>
      <c r="WXT64" s="343"/>
      <c r="WXU64" s="343"/>
      <c r="WXV64" s="343"/>
      <c r="WXW64" s="343"/>
      <c r="WXX64" s="343"/>
      <c r="WXY64" s="343"/>
      <c r="WXZ64" s="343"/>
      <c r="WYA64" s="343"/>
      <c r="WYB64" s="343"/>
      <c r="WYC64" s="343"/>
      <c r="WYD64" s="343"/>
      <c r="WYE64" s="343"/>
      <c r="WYF64" s="343"/>
      <c r="WYG64" s="343"/>
      <c r="WYH64" s="343"/>
      <c r="WYI64" s="343"/>
      <c r="WYJ64" s="343"/>
      <c r="WYK64" s="343"/>
      <c r="WYL64" s="343"/>
      <c r="WYM64" s="343"/>
      <c r="WYN64" s="343"/>
      <c r="WYO64" s="343"/>
      <c r="WYP64" s="343"/>
      <c r="WYQ64" s="343"/>
      <c r="WYR64" s="343"/>
      <c r="WYS64" s="343"/>
      <c r="WYT64" s="343"/>
      <c r="WYU64" s="343"/>
      <c r="WYV64" s="343"/>
      <c r="WYW64" s="343"/>
      <c r="WYX64" s="343"/>
      <c r="WYY64" s="343"/>
      <c r="WYZ64" s="343"/>
      <c r="WZA64" s="343"/>
      <c r="WZB64" s="343"/>
      <c r="WZC64" s="343"/>
      <c r="WZD64" s="343"/>
      <c r="WZE64" s="343"/>
      <c r="WZF64" s="343"/>
      <c r="WZG64" s="343"/>
      <c r="WZH64" s="343"/>
      <c r="WZI64" s="343"/>
      <c r="WZJ64" s="343"/>
      <c r="WZK64" s="343"/>
      <c r="WZL64" s="343"/>
      <c r="WZM64" s="343"/>
      <c r="WZN64" s="343"/>
      <c r="WZO64" s="343"/>
      <c r="WZP64" s="343"/>
      <c r="WZQ64" s="343"/>
      <c r="WZR64" s="343"/>
      <c r="WZS64" s="343"/>
      <c r="WZT64" s="343"/>
      <c r="WZU64" s="343"/>
      <c r="WZV64" s="343"/>
      <c r="WZW64" s="343"/>
      <c r="WZX64" s="343"/>
      <c r="WZY64" s="343"/>
      <c r="WZZ64" s="343"/>
      <c r="XAA64" s="343"/>
      <c r="XAB64" s="343"/>
      <c r="XAC64" s="343"/>
      <c r="XAD64" s="343"/>
      <c r="XAE64" s="343"/>
      <c r="XAF64" s="343"/>
      <c r="XAG64" s="343"/>
      <c r="XAH64" s="343"/>
      <c r="XAI64" s="343"/>
      <c r="XAJ64" s="343"/>
      <c r="XAK64" s="343"/>
      <c r="XAL64" s="343"/>
      <c r="XAM64" s="343"/>
      <c r="XAN64" s="343"/>
      <c r="XAO64" s="343"/>
      <c r="XAP64" s="343"/>
      <c r="XAQ64" s="343"/>
      <c r="XAR64" s="343"/>
      <c r="XAS64" s="343"/>
      <c r="XAT64" s="343"/>
      <c r="XAU64" s="343"/>
      <c r="XAV64" s="343"/>
      <c r="XAW64" s="343"/>
      <c r="XAX64" s="343"/>
      <c r="XAY64" s="343"/>
      <c r="XAZ64" s="343"/>
      <c r="XBA64" s="343"/>
      <c r="XBB64" s="343"/>
      <c r="XBC64" s="343"/>
      <c r="XBD64" s="343"/>
      <c r="XBE64" s="343"/>
      <c r="XBF64" s="343"/>
      <c r="XBG64" s="343"/>
      <c r="XBH64" s="343"/>
      <c r="XBI64" s="343"/>
      <c r="XBJ64" s="343"/>
      <c r="XBK64" s="343"/>
      <c r="XBL64" s="343"/>
      <c r="XBM64" s="343"/>
      <c r="XBN64" s="343"/>
      <c r="XBO64" s="343"/>
      <c r="XBP64" s="343"/>
      <c r="XBQ64" s="343"/>
      <c r="XBR64" s="343"/>
      <c r="XBS64" s="343"/>
      <c r="XBT64" s="343"/>
      <c r="XBU64" s="343"/>
      <c r="XBV64" s="343"/>
      <c r="XBW64" s="343"/>
      <c r="XBX64" s="343"/>
      <c r="XBY64" s="343"/>
      <c r="XBZ64" s="343"/>
      <c r="XCA64" s="343"/>
      <c r="XCB64" s="343"/>
      <c r="XCC64" s="343"/>
      <c r="XCD64" s="343"/>
      <c r="XCE64" s="343"/>
      <c r="XCF64" s="343"/>
      <c r="XCG64" s="343"/>
      <c r="XCH64" s="343"/>
      <c r="XCI64" s="343"/>
      <c r="XCJ64" s="343"/>
      <c r="XCK64" s="343"/>
      <c r="XCL64" s="343"/>
      <c r="XCM64" s="343"/>
      <c r="XCN64" s="343"/>
      <c r="XCO64" s="343"/>
      <c r="XCP64" s="343"/>
      <c r="XCQ64" s="343"/>
      <c r="XCR64" s="343"/>
      <c r="XCS64" s="343"/>
      <c r="XCT64" s="343"/>
      <c r="XCU64" s="343"/>
      <c r="XCV64" s="343"/>
      <c r="XCW64" s="343"/>
      <c r="XCX64" s="343"/>
      <c r="XCY64" s="343"/>
      <c r="XCZ64" s="343"/>
      <c r="XDA64" s="343"/>
      <c r="XDB64" s="343"/>
      <c r="XDC64" s="343"/>
      <c r="XDD64" s="343"/>
      <c r="XDE64" s="343"/>
      <c r="XDF64" s="343"/>
      <c r="XDG64" s="343"/>
      <c r="XDH64" s="343"/>
      <c r="XDI64" s="343"/>
      <c r="XDJ64" s="343"/>
      <c r="XDK64" s="343"/>
      <c r="XDL64" s="343"/>
      <c r="XDM64" s="343"/>
      <c r="XDN64" s="343"/>
      <c r="XDO64" s="343"/>
      <c r="XDP64" s="343"/>
      <c r="XDQ64" s="343"/>
      <c r="XDR64" s="343"/>
      <c r="XDS64" s="343"/>
      <c r="XDT64" s="343"/>
      <c r="XDU64" s="343"/>
      <c r="XDV64" s="343"/>
      <c r="XDW64" s="343"/>
      <c r="XDX64" s="343"/>
      <c r="XDY64" s="343"/>
      <c r="XDZ64" s="343"/>
      <c r="XEA64" s="343"/>
      <c r="XEB64" s="343"/>
      <c r="XEC64" s="343"/>
      <c r="XED64" s="343"/>
      <c r="XEE64" s="343"/>
      <c r="XEF64" s="343"/>
      <c r="XEG64" s="343"/>
      <c r="XEH64" s="343"/>
      <c r="XEI64" s="343"/>
      <c r="XEJ64" s="343"/>
      <c r="XEK64" s="343"/>
      <c r="XEL64" s="343"/>
      <c r="XEM64" s="343"/>
      <c r="XEN64" s="343"/>
      <c r="XEO64" s="343"/>
      <c r="XEP64" s="343"/>
      <c r="XEQ64" s="343"/>
      <c r="XER64" s="343"/>
      <c r="XES64" s="343"/>
      <c r="XET64" s="343"/>
      <c r="XEU64" s="343"/>
      <c r="XEV64" s="343"/>
      <c r="XEW64" s="343"/>
      <c r="XEX64" s="343"/>
      <c r="XEY64" s="343"/>
      <c r="XEZ64" s="343"/>
      <c r="XFA64" s="343"/>
    </row>
    <row r="65" spans="1:16381" s="100" customFormat="1" x14ac:dyDescent="0.3">
      <c r="A65" s="306" t="s">
        <v>26</v>
      </c>
      <c r="D65" s="305">
        <f>D23-SUM(D24:D27)-D28</f>
        <v>0</v>
      </c>
      <c r="E65" s="305">
        <f>E23-SUM(E24:E27)-E28</f>
        <v>-0.10353999999824737</v>
      </c>
      <c r="F65" s="305">
        <f>F23-SUM(F24:F27)-F28</f>
        <v>-0.10353999999824737</v>
      </c>
      <c r="H65" s="305">
        <f>H23-SUM(H24:H27)-H28</f>
        <v>0</v>
      </c>
      <c r="I65" s="305">
        <f t="shared" ref="I65:N65" si="10">I23-SUM(I24:I27)-I28</f>
        <v>0</v>
      </c>
      <c r="J65" s="305">
        <f t="shared" si="10"/>
        <v>0</v>
      </c>
      <c r="K65" s="305">
        <f t="shared" si="10"/>
        <v>0</v>
      </c>
      <c r="L65" s="305">
        <f t="shared" si="10"/>
        <v>0</v>
      </c>
      <c r="M65" s="305">
        <f t="shared" si="10"/>
        <v>0</v>
      </c>
      <c r="N65" s="305">
        <f t="shared" si="10"/>
        <v>0</v>
      </c>
      <c r="P65" s="305">
        <f>P23-SUM(P24:P27)-P28</f>
        <v>0</v>
      </c>
      <c r="Q65" s="305">
        <f t="shared" ref="Q65:V65" si="11">Q23-SUM(Q24:Q27)-Q28</f>
        <v>0</v>
      </c>
      <c r="R65" s="305">
        <f t="shared" si="11"/>
        <v>0</v>
      </c>
      <c r="S65" s="305">
        <f t="shared" si="11"/>
        <v>0</v>
      </c>
      <c r="T65" s="305">
        <f t="shared" si="11"/>
        <v>0</v>
      </c>
      <c r="U65" s="305">
        <f t="shared" si="11"/>
        <v>0</v>
      </c>
      <c r="V65" s="305">
        <f t="shared" si="11"/>
        <v>0</v>
      </c>
      <c r="X65" s="305">
        <f>X23-SUM(X24:X27)-X28</f>
        <v>0</v>
      </c>
      <c r="Y65" s="305">
        <f t="shared" ref="Y65:AD65" si="12">Y23-SUM(Y24:Y27)-Y28</f>
        <v>0</v>
      </c>
      <c r="Z65" s="305">
        <f t="shared" si="12"/>
        <v>0</v>
      </c>
      <c r="AA65" s="305">
        <f t="shared" si="12"/>
        <v>0</v>
      </c>
      <c r="AB65" s="305">
        <f t="shared" si="12"/>
        <v>0</v>
      </c>
      <c r="AC65" s="305">
        <f t="shared" si="12"/>
        <v>0</v>
      </c>
      <c r="AD65" s="305">
        <f t="shared" si="12"/>
        <v>0</v>
      </c>
      <c r="AF65" s="305">
        <f>AF23-SUM(AF24:AF27)-AF28</f>
        <v>0</v>
      </c>
      <c r="AG65" s="305">
        <f t="shared" ref="AG65:AL65" si="13">AG23-SUM(AG24:AG27)-AG28</f>
        <v>0</v>
      </c>
      <c r="AH65" s="305">
        <f t="shared" si="13"/>
        <v>0</v>
      </c>
      <c r="AI65" s="305">
        <f t="shared" si="13"/>
        <v>0</v>
      </c>
      <c r="AJ65" s="305">
        <f t="shared" si="13"/>
        <v>0</v>
      </c>
      <c r="AK65" s="305">
        <f t="shared" si="13"/>
        <v>0</v>
      </c>
      <c r="AL65" s="305">
        <f t="shared" si="13"/>
        <v>0</v>
      </c>
      <c r="AM65" s="343"/>
      <c r="AN65" s="343"/>
      <c r="AO65" s="343"/>
      <c r="AP65" s="343"/>
      <c r="AQ65" s="343"/>
      <c r="AR65" s="343"/>
      <c r="AS65" s="343"/>
      <c r="AT65" s="343"/>
      <c r="AU65" s="343"/>
      <c r="AV65" s="343"/>
      <c r="AW65" s="343"/>
      <c r="AX65" s="343"/>
      <c r="AY65" s="343"/>
      <c r="AZ65" s="343"/>
      <c r="BA65" s="343"/>
      <c r="BB65" s="343"/>
      <c r="BC65" s="343"/>
      <c r="BD65" s="343"/>
      <c r="BE65" s="343"/>
      <c r="BF65" s="343"/>
      <c r="BG65" s="343"/>
      <c r="BH65" s="343"/>
      <c r="BI65" s="343"/>
      <c r="BJ65" s="343"/>
      <c r="BK65" s="343"/>
      <c r="BL65" s="343"/>
      <c r="BM65" s="343"/>
      <c r="BN65" s="343"/>
      <c r="BO65" s="343"/>
      <c r="BP65" s="343"/>
      <c r="BQ65" s="343"/>
      <c r="BR65" s="343"/>
      <c r="BS65" s="343"/>
      <c r="BT65" s="343"/>
      <c r="BU65" s="343"/>
      <c r="BV65" s="343"/>
      <c r="BW65" s="343"/>
      <c r="BX65" s="343"/>
      <c r="BY65" s="343"/>
      <c r="BZ65" s="343"/>
      <c r="CA65" s="343"/>
      <c r="CB65" s="343"/>
      <c r="CC65" s="343"/>
      <c r="CD65" s="343"/>
      <c r="CE65" s="343"/>
      <c r="CF65" s="343"/>
      <c r="CG65" s="343"/>
      <c r="CH65" s="343"/>
      <c r="CI65" s="343"/>
      <c r="CJ65" s="343"/>
      <c r="CK65" s="343"/>
      <c r="CL65" s="343"/>
      <c r="CM65" s="343"/>
      <c r="CN65" s="343"/>
      <c r="CO65" s="343"/>
      <c r="CP65" s="343"/>
      <c r="CQ65" s="343"/>
      <c r="CR65" s="343"/>
      <c r="CS65" s="343"/>
      <c r="CT65" s="343"/>
      <c r="CU65" s="343"/>
      <c r="CV65" s="343"/>
      <c r="CW65" s="343"/>
      <c r="CX65" s="343"/>
      <c r="CY65" s="343"/>
      <c r="CZ65" s="343"/>
      <c r="DA65" s="343"/>
      <c r="DB65" s="343"/>
      <c r="DC65" s="343"/>
      <c r="DD65" s="343"/>
      <c r="DE65" s="343"/>
      <c r="DF65" s="343"/>
      <c r="DG65" s="343"/>
      <c r="DH65" s="343"/>
      <c r="DI65" s="343"/>
      <c r="DJ65" s="343"/>
      <c r="DK65" s="343"/>
      <c r="DL65" s="343"/>
      <c r="DM65" s="343"/>
      <c r="DN65" s="343"/>
      <c r="DO65" s="343"/>
      <c r="DP65" s="343"/>
      <c r="DQ65" s="343"/>
      <c r="DR65" s="343"/>
      <c r="DS65" s="343"/>
      <c r="DT65" s="343"/>
      <c r="DU65" s="343"/>
      <c r="DV65" s="343"/>
      <c r="DW65" s="343"/>
      <c r="DX65" s="343"/>
      <c r="DY65" s="343"/>
      <c r="DZ65" s="343"/>
      <c r="EA65" s="343"/>
      <c r="EB65" s="343"/>
      <c r="EC65" s="343"/>
      <c r="ED65" s="343"/>
      <c r="EE65" s="343"/>
      <c r="EF65" s="343"/>
      <c r="EG65" s="343"/>
      <c r="EH65" s="343"/>
      <c r="EI65" s="343"/>
      <c r="EJ65" s="343"/>
      <c r="EK65" s="343"/>
      <c r="EL65" s="343"/>
      <c r="EM65" s="343"/>
      <c r="EN65" s="343"/>
      <c r="EO65" s="343"/>
      <c r="EP65" s="343"/>
      <c r="EQ65" s="343"/>
      <c r="ER65" s="343"/>
      <c r="ES65" s="343"/>
      <c r="ET65" s="343"/>
      <c r="EU65" s="343"/>
      <c r="EV65" s="343"/>
      <c r="EW65" s="343"/>
      <c r="EX65" s="343"/>
      <c r="EY65" s="343"/>
      <c r="EZ65" s="343"/>
      <c r="FA65" s="343"/>
      <c r="FB65" s="343"/>
      <c r="FC65" s="343"/>
      <c r="FD65" s="343"/>
      <c r="FE65" s="343"/>
      <c r="FF65" s="343"/>
      <c r="FG65" s="343"/>
      <c r="FH65" s="343"/>
      <c r="FI65" s="343"/>
      <c r="FJ65" s="343"/>
      <c r="FK65" s="343"/>
      <c r="FL65" s="343"/>
      <c r="FM65" s="343"/>
      <c r="FN65" s="343"/>
      <c r="FO65" s="343"/>
      <c r="FP65" s="343"/>
      <c r="FQ65" s="343"/>
      <c r="FR65" s="343"/>
      <c r="FS65" s="343"/>
      <c r="FT65" s="343"/>
      <c r="FU65" s="343"/>
      <c r="FV65" s="343"/>
      <c r="FW65" s="343"/>
      <c r="FX65" s="343"/>
      <c r="FY65" s="343"/>
      <c r="FZ65" s="343"/>
      <c r="GA65" s="343"/>
      <c r="GB65" s="343"/>
      <c r="GC65" s="343"/>
      <c r="GD65" s="343"/>
      <c r="GE65" s="343"/>
      <c r="GF65" s="343"/>
      <c r="GG65" s="343"/>
      <c r="GH65" s="343"/>
      <c r="GI65" s="343"/>
      <c r="GJ65" s="343"/>
      <c r="GK65" s="343"/>
      <c r="GL65" s="343"/>
      <c r="GM65" s="343"/>
      <c r="GN65" s="343"/>
      <c r="GO65" s="343"/>
      <c r="GP65" s="343"/>
      <c r="GQ65" s="343"/>
      <c r="GR65" s="343"/>
      <c r="GS65" s="343"/>
      <c r="GT65" s="343"/>
      <c r="GU65" s="343"/>
      <c r="GV65" s="343"/>
      <c r="GW65" s="343"/>
      <c r="GX65" s="343"/>
      <c r="GY65" s="343"/>
      <c r="GZ65" s="343"/>
      <c r="HA65" s="343"/>
      <c r="HB65" s="343"/>
      <c r="HC65" s="343"/>
      <c r="HD65" s="343"/>
      <c r="HE65" s="343"/>
      <c r="HF65" s="343"/>
      <c r="HG65" s="343"/>
      <c r="HH65" s="343"/>
      <c r="HI65" s="343"/>
      <c r="HJ65" s="343"/>
      <c r="HK65" s="343"/>
      <c r="HL65" s="343"/>
      <c r="HM65" s="343"/>
      <c r="HN65" s="343"/>
      <c r="HO65" s="343"/>
      <c r="HP65" s="343"/>
      <c r="HQ65" s="343"/>
      <c r="HR65" s="343"/>
      <c r="HS65" s="343"/>
      <c r="HT65" s="343"/>
      <c r="HU65" s="343"/>
      <c r="HV65" s="343"/>
      <c r="HW65" s="343"/>
      <c r="HX65" s="343"/>
      <c r="HY65" s="343"/>
      <c r="HZ65" s="343"/>
      <c r="IA65" s="343"/>
      <c r="IB65" s="343"/>
      <c r="IC65" s="343"/>
      <c r="ID65" s="343"/>
      <c r="IE65" s="343"/>
      <c r="IF65" s="343"/>
      <c r="IG65" s="343"/>
      <c r="IH65" s="343"/>
      <c r="II65" s="343"/>
      <c r="IJ65" s="343"/>
      <c r="IK65" s="343"/>
      <c r="IL65" s="343"/>
      <c r="IM65" s="343"/>
      <c r="IN65" s="343"/>
      <c r="IO65" s="343"/>
      <c r="IP65" s="343"/>
      <c r="IQ65" s="343"/>
      <c r="IR65" s="343"/>
      <c r="IS65" s="343"/>
      <c r="IT65" s="343"/>
      <c r="IU65" s="343"/>
      <c r="IV65" s="343"/>
      <c r="IW65" s="343"/>
      <c r="IX65" s="343"/>
      <c r="IY65" s="343"/>
      <c r="IZ65" s="343"/>
      <c r="JA65" s="343"/>
      <c r="JB65" s="343"/>
      <c r="JC65" s="343"/>
      <c r="JD65" s="343"/>
      <c r="JE65" s="343"/>
      <c r="JF65" s="343"/>
      <c r="JG65" s="343"/>
      <c r="JH65" s="343"/>
      <c r="JI65" s="343"/>
      <c r="JJ65" s="343"/>
      <c r="JK65" s="343"/>
      <c r="JL65" s="343"/>
      <c r="JM65" s="343"/>
      <c r="JN65" s="343"/>
      <c r="JO65" s="343"/>
      <c r="JP65" s="343"/>
      <c r="JQ65" s="343"/>
      <c r="JR65" s="343"/>
      <c r="JS65" s="343"/>
      <c r="JT65" s="343"/>
      <c r="JU65" s="343"/>
      <c r="JV65" s="343"/>
      <c r="JW65" s="343"/>
      <c r="JX65" s="343"/>
      <c r="JY65" s="343"/>
      <c r="JZ65" s="343"/>
      <c r="KA65" s="343"/>
      <c r="KB65" s="343"/>
      <c r="KC65" s="343"/>
      <c r="KD65" s="343"/>
      <c r="KE65" s="343"/>
      <c r="KF65" s="343"/>
      <c r="KG65" s="343"/>
      <c r="KH65" s="343"/>
      <c r="KI65" s="343"/>
      <c r="KJ65" s="343"/>
      <c r="KK65" s="343"/>
      <c r="KL65" s="343"/>
      <c r="KM65" s="343"/>
      <c r="KN65" s="343"/>
      <c r="KO65" s="343"/>
      <c r="KP65" s="343"/>
      <c r="KQ65" s="343"/>
      <c r="KR65" s="343"/>
      <c r="KS65" s="343"/>
      <c r="KT65" s="343"/>
      <c r="KU65" s="343"/>
      <c r="KV65" s="343"/>
      <c r="KW65" s="343"/>
      <c r="KX65" s="343"/>
      <c r="KY65" s="343"/>
      <c r="KZ65" s="343"/>
      <c r="LA65" s="343"/>
      <c r="LB65" s="343"/>
      <c r="LC65" s="343"/>
      <c r="LD65" s="343"/>
      <c r="LE65" s="343"/>
      <c r="LF65" s="343"/>
      <c r="LG65" s="343"/>
      <c r="LH65" s="343"/>
      <c r="LI65" s="343"/>
      <c r="LJ65" s="343"/>
      <c r="LK65" s="343"/>
      <c r="LL65" s="343"/>
      <c r="LM65" s="343"/>
      <c r="LN65" s="343"/>
      <c r="LO65" s="343"/>
      <c r="LP65" s="343"/>
      <c r="LQ65" s="343"/>
      <c r="LR65" s="343"/>
      <c r="LS65" s="343"/>
      <c r="LT65" s="343"/>
      <c r="LU65" s="343"/>
      <c r="LV65" s="343"/>
      <c r="LW65" s="343"/>
      <c r="LX65" s="343"/>
      <c r="LY65" s="343"/>
      <c r="LZ65" s="343"/>
      <c r="MA65" s="343"/>
      <c r="MB65" s="343"/>
      <c r="MC65" s="343"/>
      <c r="MD65" s="343"/>
      <c r="ME65" s="343"/>
      <c r="MF65" s="343"/>
      <c r="MG65" s="343"/>
      <c r="MH65" s="343"/>
      <c r="MI65" s="343"/>
      <c r="MJ65" s="343"/>
      <c r="MK65" s="343"/>
      <c r="ML65" s="343"/>
      <c r="MM65" s="343"/>
      <c r="MN65" s="343"/>
      <c r="MO65" s="343"/>
      <c r="MP65" s="343"/>
      <c r="MQ65" s="343"/>
      <c r="MR65" s="343"/>
      <c r="MS65" s="343"/>
      <c r="MT65" s="343"/>
      <c r="MU65" s="343"/>
      <c r="MV65" s="343"/>
      <c r="MW65" s="343"/>
      <c r="MX65" s="343"/>
      <c r="MY65" s="343"/>
      <c r="MZ65" s="343"/>
      <c r="NA65" s="343"/>
      <c r="NB65" s="343"/>
      <c r="NC65" s="343"/>
      <c r="ND65" s="343"/>
      <c r="NE65" s="343"/>
      <c r="NF65" s="343"/>
      <c r="NG65" s="343"/>
      <c r="NH65" s="343"/>
      <c r="NI65" s="343"/>
      <c r="NJ65" s="343"/>
      <c r="NK65" s="343"/>
      <c r="NL65" s="343"/>
      <c r="NM65" s="343"/>
      <c r="NN65" s="343"/>
      <c r="NO65" s="343"/>
      <c r="NP65" s="343"/>
      <c r="NQ65" s="343"/>
      <c r="NR65" s="343"/>
      <c r="NS65" s="343"/>
      <c r="NT65" s="343"/>
      <c r="NU65" s="343"/>
      <c r="NV65" s="343"/>
      <c r="NW65" s="343"/>
      <c r="NX65" s="343"/>
      <c r="NY65" s="343"/>
      <c r="NZ65" s="343"/>
      <c r="OA65" s="343"/>
      <c r="OB65" s="343"/>
      <c r="OC65" s="343"/>
      <c r="OD65" s="343"/>
      <c r="OE65" s="343"/>
      <c r="OF65" s="343"/>
      <c r="OG65" s="343"/>
      <c r="OH65" s="343"/>
      <c r="OI65" s="343"/>
      <c r="OJ65" s="343"/>
      <c r="OK65" s="343"/>
      <c r="OL65" s="343"/>
      <c r="OM65" s="343"/>
      <c r="ON65" s="343"/>
      <c r="OO65" s="343"/>
      <c r="OP65" s="343"/>
      <c r="OQ65" s="343"/>
      <c r="OR65" s="343"/>
      <c r="OS65" s="343"/>
      <c r="OT65" s="343"/>
      <c r="OU65" s="343"/>
      <c r="OV65" s="343"/>
      <c r="OW65" s="343"/>
      <c r="OX65" s="343"/>
      <c r="OY65" s="343"/>
      <c r="OZ65" s="343"/>
      <c r="PA65" s="343"/>
      <c r="PB65" s="343"/>
      <c r="PC65" s="343"/>
      <c r="PD65" s="343"/>
      <c r="PE65" s="343"/>
      <c r="PF65" s="343"/>
      <c r="PG65" s="343"/>
      <c r="PH65" s="343"/>
      <c r="PI65" s="343"/>
      <c r="PJ65" s="343"/>
      <c r="PK65" s="343"/>
      <c r="PL65" s="343"/>
      <c r="PM65" s="343"/>
      <c r="PN65" s="343"/>
      <c r="PO65" s="343"/>
      <c r="PP65" s="343"/>
      <c r="PQ65" s="343"/>
      <c r="PR65" s="343"/>
      <c r="PS65" s="343"/>
      <c r="PT65" s="343"/>
      <c r="PU65" s="343"/>
      <c r="PV65" s="343"/>
      <c r="PW65" s="343"/>
      <c r="PX65" s="343"/>
      <c r="PY65" s="343"/>
      <c r="PZ65" s="343"/>
      <c r="QA65" s="343"/>
      <c r="QB65" s="343"/>
      <c r="QC65" s="343"/>
      <c r="QD65" s="343"/>
      <c r="QE65" s="343"/>
      <c r="QF65" s="343"/>
      <c r="QG65" s="343"/>
      <c r="QH65" s="343"/>
      <c r="QI65" s="343"/>
      <c r="QJ65" s="343"/>
      <c r="QK65" s="343"/>
      <c r="QL65" s="343"/>
      <c r="QM65" s="343"/>
      <c r="QN65" s="343"/>
      <c r="QO65" s="343"/>
      <c r="QP65" s="343"/>
      <c r="QQ65" s="343"/>
      <c r="QR65" s="343"/>
      <c r="QS65" s="343"/>
      <c r="QT65" s="343"/>
      <c r="QU65" s="343"/>
      <c r="QV65" s="343"/>
      <c r="QW65" s="343"/>
      <c r="QX65" s="343"/>
      <c r="QY65" s="343"/>
      <c r="QZ65" s="343"/>
      <c r="RA65" s="343"/>
      <c r="RB65" s="343"/>
      <c r="RC65" s="343"/>
      <c r="RD65" s="343"/>
      <c r="RE65" s="343"/>
      <c r="RF65" s="343"/>
      <c r="RG65" s="343"/>
      <c r="RH65" s="343"/>
      <c r="RI65" s="343"/>
      <c r="RJ65" s="343"/>
      <c r="RK65" s="343"/>
      <c r="RL65" s="343"/>
      <c r="RM65" s="343"/>
      <c r="RN65" s="343"/>
      <c r="RO65" s="343"/>
      <c r="RP65" s="343"/>
      <c r="RQ65" s="343"/>
      <c r="RR65" s="343"/>
      <c r="RS65" s="343"/>
      <c r="RT65" s="343"/>
      <c r="RU65" s="343"/>
      <c r="RV65" s="343"/>
      <c r="RW65" s="343"/>
      <c r="RX65" s="343"/>
      <c r="RY65" s="343"/>
      <c r="RZ65" s="343"/>
      <c r="SA65" s="343"/>
      <c r="SB65" s="343"/>
      <c r="SC65" s="343"/>
      <c r="SD65" s="343"/>
      <c r="SE65" s="343"/>
      <c r="SF65" s="343"/>
      <c r="SG65" s="343"/>
      <c r="SH65" s="343"/>
      <c r="SI65" s="343"/>
      <c r="SJ65" s="343"/>
      <c r="SK65" s="343"/>
      <c r="SL65" s="343"/>
      <c r="SM65" s="343"/>
      <c r="SN65" s="343"/>
      <c r="SO65" s="343"/>
      <c r="SP65" s="343"/>
      <c r="SQ65" s="343"/>
      <c r="SR65" s="343"/>
      <c r="SS65" s="343"/>
      <c r="ST65" s="343"/>
      <c r="SU65" s="343"/>
      <c r="SV65" s="343"/>
      <c r="SW65" s="343"/>
      <c r="SX65" s="343"/>
      <c r="SY65" s="343"/>
      <c r="SZ65" s="343"/>
      <c r="TA65" s="343"/>
      <c r="TB65" s="343"/>
      <c r="TC65" s="343"/>
      <c r="TD65" s="343"/>
      <c r="TE65" s="343"/>
      <c r="TF65" s="343"/>
      <c r="TG65" s="343"/>
      <c r="TH65" s="343"/>
      <c r="TI65" s="343"/>
      <c r="TJ65" s="343"/>
      <c r="TK65" s="343"/>
      <c r="TL65" s="343"/>
      <c r="TM65" s="343"/>
      <c r="TN65" s="343"/>
      <c r="TO65" s="343"/>
      <c r="TP65" s="343"/>
      <c r="TQ65" s="343"/>
      <c r="TR65" s="343"/>
      <c r="TS65" s="343"/>
      <c r="TT65" s="343"/>
      <c r="TU65" s="343"/>
      <c r="TV65" s="343"/>
      <c r="TW65" s="343"/>
      <c r="TX65" s="343"/>
      <c r="TY65" s="343"/>
      <c r="TZ65" s="343"/>
      <c r="UA65" s="343"/>
      <c r="UB65" s="343"/>
      <c r="UC65" s="343"/>
      <c r="UD65" s="343"/>
      <c r="UE65" s="343"/>
      <c r="UF65" s="343"/>
      <c r="UG65" s="343"/>
      <c r="UH65" s="343"/>
      <c r="UI65" s="343"/>
      <c r="UJ65" s="343"/>
      <c r="UK65" s="343"/>
      <c r="UL65" s="343"/>
      <c r="UM65" s="343"/>
      <c r="UN65" s="343"/>
      <c r="UO65" s="343"/>
      <c r="UP65" s="343"/>
      <c r="UQ65" s="343"/>
      <c r="UR65" s="343"/>
      <c r="US65" s="343"/>
      <c r="UT65" s="343"/>
      <c r="UU65" s="343"/>
      <c r="UV65" s="343"/>
      <c r="UW65" s="343"/>
      <c r="UX65" s="343"/>
      <c r="UY65" s="343"/>
      <c r="UZ65" s="343"/>
      <c r="VA65" s="343"/>
      <c r="VB65" s="343"/>
      <c r="VC65" s="343"/>
      <c r="VD65" s="343"/>
      <c r="VE65" s="343"/>
      <c r="VF65" s="343"/>
      <c r="VG65" s="343"/>
      <c r="VH65" s="343"/>
      <c r="VI65" s="343"/>
      <c r="VJ65" s="343"/>
      <c r="VK65" s="343"/>
      <c r="VL65" s="343"/>
      <c r="VM65" s="343"/>
      <c r="VN65" s="343"/>
      <c r="VO65" s="343"/>
      <c r="VP65" s="343"/>
      <c r="VQ65" s="343"/>
      <c r="VR65" s="343"/>
      <c r="VS65" s="343"/>
      <c r="VT65" s="343"/>
      <c r="VU65" s="343"/>
      <c r="VV65" s="343"/>
      <c r="VW65" s="343"/>
      <c r="VX65" s="343"/>
      <c r="VY65" s="343"/>
      <c r="VZ65" s="343"/>
      <c r="WA65" s="343"/>
      <c r="WB65" s="343"/>
      <c r="WC65" s="343"/>
      <c r="WD65" s="343"/>
      <c r="WE65" s="343"/>
      <c r="WF65" s="343"/>
      <c r="WG65" s="343"/>
      <c r="WH65" s="343"/>
      <c r="WI65" s="343"/>
      <c r="WJ65" s="343"/>
      <c r="WK65" s="343"/>
      <c r="WL65" s="343"/>
      <c r="WM65" s="343"/>
      <c r="WN65" s="343"/>
      <c r="WO65" s="343"/>
      <c r="WP65" s="343"/>
      <c r="WQ65" s="343"/>
      <c r="WR65" s="343"/>
      <c r="WS65" s="343"/>
      <c r="WT65" s="343"/>
      <c r="WU65" s="343"/>
      <c r="WV65" s="343"/>
      <c r="WW65" s="343"/>
      <c r="WX65" s="343"/>
      <c r="WY65" s="343"/>
      <c r="WZ65" s="343"/>
      <c r="XA65" s="343"/>
      <c r="XB65" s="343"/>
      <c r="XC65" s="343"/>
      <c r="XD65" s="343"/>
      <c r="XE65" s="343"/>
      <c r="XF65" s="343"/>
      <c r="XG65" s="343"/>
      <c r="XH65" s="343"/>
      <c r="XI65" s="343"/>
      <c r="XJ65" s="343"/>
      <c r="XK65" s="343"/>
      <c r="XL65" s="343"/>
      <c r="XM65" s="343"/>
      <c r="XN65" s="343"/>
      <c r="XO65" s="343"/>
      <c r="XP65" s="343"/>
      <c r="XQ65" s="343"/>
      <c r="XR65" s="343"/>
      <c r="XS65" s="343"/>
      <c r="XT65" s="343"/>
      <c r="XU65" s="343"/>
      <c r="XV65" s="343"/>
      <c r="XW65" s="343"/>
      <c r="XX65" s="343"/>
      <c r="XY65" s="343"/>
      <c r="XZ65" s="343"/>
      <c r="YA65" s="343"/>
      <c r="YB65" s="343"/>
      <c r="YC65" s="343"/>
      <c r="YD65" s="343"/>
      <c r="YE65" s="343"/>
      <c r="YF65" s="343"/>
      <c r="YG65" s="343"/>
      <c r="YH65" s="343"/>
      <c r="YI65" s="343"/>
      <c r="YJ65" s="343"/>
      <c r="YK65" s="343"/>
      <c r="YL65" s="343"/>
      <c r="YM65" s="343"/>
      <c r="YN65" s="343"/>
      <c r="YO65" s="343"/>
      <c r="YP65" s="343"/>
      <c r="YQ65" s="343"/>
      <c r="YR65" s="343"/>
      <c r="YS65" s="343"/>
      <c r="YT65" s="343"/>
      <c r="YU65" s="343"/>
      <c r="YV65" s="343"/>
      <c r="YW65" s="343"/>
      <c r="YX65" s="343"/>
      <c r="YY65" s="343"/>
      <c r="YZ65" s="343"/>
      <c r="ZA65" s="343"/>
      <c r="ZB65" s="343"/>
      <c r="ZC65" s="343"/>
      <c r="ZD65" s="343"/>
      <c r="ZE65" s="343"/>
      <c r="ZF65" s="343"/>
      <c r="ZG65" s="343"/>
      <c r="ZH65" s="343"/>
      <c r="ZI65" s="343"/>
      <c r="ZJ65" s="343"/>
      <c r="ZK65" s="343"/>
      <c r="ZL65" s="343"/>
      <c r="ZM65" s="343"/>
      <c r="ZN65" s="343"/>
      <c r="ZO65" s="343"/>
      <c r="ZP65" s="343"/>
      <c r="ZQ65" s="343"/>
      <c r="ZR65" s="343"/>
      <c r="ZS65" s="343"/>
      <c r="ZT65" s="343"/>
      <c r="ZU65" s="343"/>
      <c r="ZV65" s="343"/>
      <c r="ZW65" s="343"/>
      <c r="ZX65" s="343"/>
      <c r="ZY65" s="343"/>
      <c r="ZZ65" s="343"/>
      <c r="AAA65" s="343"/>
      <c r="AAB65" s="343"/>
      <c r="AAC65" s="343"/>
      <c r="AAD65" s="343"/>
      <c r="AAE65" s="343"/>
      <c r="AAF65" s="343"/>
      <c r="AAG65" s="343"/>
      <c r="AAH65" s="343"/>
      <c r="AAI65" s="343"/>
      <c r="AAJ65" s="343"/>
      <c r="AAK65" s="343"/>
      <c r="AAL65" s="343"/>
      <c r="AAM65" s="343"/>
      <c r="AAN65" s="343"/>
      <c r="AAO65" s="343"/>
      <c r="AAP65" s="343"/>
      <c r="AAQ65" s="343"/>
      <c r="AAR65" s="343"/>
      <c r="AAS65" s="343"/>
      <c r="AAT65" s="343"/>
      <c r="AAU65" s="343"/>
      <c r="AAV65" s="343"/>
      <c r="AAW65" s="343"/>
      <c r="AAX65" s="343"/>
      <c r="AAY65" s="343"/>
      <c r="AAZ65" s="343"/>
      <c r="ABA65" s="343"/>
      <c r="ABB65" s="343"/>
      <c r="ABC65" s="343"/>
      <c r="ABD65" s="343"/>
      <c r="ABE65" s="343"/>
      <c r="ABF65" s="343"/>
      <c r="ABG65" s="343"/>
      <c r="ABH65" s="343"/>
      <c r="ABI65" s="343"/>
      <c r="ABJ65" s="343"/>
      <c r="ABK65" s="343"/>
      <c r="ABL65" s="343"/>
      <c r="ABM65" s="343"/>
      <c r="ABN65" s="343"/>
      <c r="ABO65" s="343"/>
      <c r="ABP65" s="343"/>
      <c r="ABQ65" s="343"/>
      <c r="ABR65" s="343"/>
      <c r="ABS65" s="343"/>
      <c r="ABT65" s="343"/>
      <c r="ABU65" s="343"/>
      <c r="ABV65" s="343"/>
      <c r="ABW65" s="343"/>
      <c r="ABX65" s="343"/>
      <c r="ABY65" s="343"/>
      <c r="ABZ65" s="343"/>
      <c r="ACA65" s="343"/>
      <c r="ACB65" s="343"/>
      <c r="ACC65" s="343"/>
      <c r="ACD65" s="343"/>
      <c r="ACE65" s="343"/>
      <c r="ACF65" s="343"/>
      <c r="ACG65" s="343"/>
      <c r="ACH65" s="343"/>
      <c r="ACI65" s="343"/>
      <c r="ACJ65" s="343"/>
      <c r="ACK65" s="343"/>
      <c r="ACL65" s="343"/>
      <c r="ACM65" s="343"/>
      <c r="ACN65" s="343"/>
      <c r="ACO65" s="343"/>
      <c r="ACP65" s="343"/>
      <c r="ACQ65" s="343"/>
      <c r="ACR65" s="343"/>
      <c r="ACS65" s="343"/>
      <c r="ACT65" s="343"/>
      <c r="ACU65" s="343"/>
      <c r="ACV65" s="343"/>
      <c r="ACW65" s="343"/>
      <c r="ACX65" s="343"/>
      <c r="ACY65" s="343"/>
      <c r="ACZ65" s="343"/>
      <c r="ADA65" s="343"/>
      <c r="ADB65" s="343"/>
      <c r="ADC65" s="343"/>
      <c r="ADD65" s="343"/>
      <c r="ADE65" s="343"/>
      <c r="ADF65" s="343"/>
      <c r="ADG65" s="343"/>
      <c r="ADH65" s="343"/>
      <c r="ADI65" s="343"/>
      <c r="ADJ65" s="343"/>
      <c r="ADK65" s="343"/>
      <c r="ADL65" s="343"/>
      <c r="ADM65" s="343"/>
      <c r="ADN65" s="343"/>
      <c r="ADO65" s="343"/>
      <c r="ADP65" s="343"/>
      <c r="ADQ65" s="343"/>
      <c r="ADR65" s="343"/>
      <c r="ADS65" s="343"/>
      <c r="ADT65" s="343"/>
      <c r="ADU65" s="343"/>
      <c r="ADV65" s="343"/>
      <c r="ADW65" s="343"/>
      <c r="ADX65" s="343"/>
      <c r="ADY65" s="343"/>
      <c r="ADZ65" s="343"/>
      <c r="AEA65" s="343"/>
      <c r="AEB65" s="343"/>
      <c r="AEC65" s="343"/>
      <c r="AED65" s="343"/>
      <c r="AEE65" s="343"/>
      <c r="AEF65" s="343"/>
      <c r="AEG65" s="343"/>
      <c r="AEH65" s="343"/>
      <c r="AEI65" s="343"/>
      <c r="AEJ65" s="343"/>
      <c r="AEK65" s="343"/>
      <c r="AEL65" s="343"/>
      <c r="AEM65" s="343"/>
      <c r="AEN65" s="343"/>
      <c r="AEO65" s="343"/>
      <c r="AEP65" s="343"/>
      <c r="AEQ65" s="343"/>
      <c r="AER65" s="343"/>
      <c r="AES65" s="343"/>
      <c r="AET65" s="343"/>
      <c r="AEU65" s="343"/>
      <c r="AEV65" s="343"/>
      <c r="AEW65" s="343"/>
      <c r="AEX65" s="343"/>
      <c r="AEY65" s="343"/>
      <c r="AEZ65" s="343"/>
      <c r="AFA65" s="343"/>
      <c r="AFB65" s="343"/>
      <c r="AFC65" s="343"/>
      <c r="AFD65" s="343"/>
      <c r="AFE65" s="343"/>
      <c r="AFF65" s="343"/>
      <c r="AFG65" s="343"/>
      <c r="AFH65" s="343"/>
      <c r="AFI65" s="343"/>
      <c r="AFJ65" s="343"/>
      <c r="AFK65" s="343"/>
      <c r="AFL65" s="343"/>
      <c r="AFM65" s="343"/>
      <c r="AFN65" s="343"/>
      <c r="AFO65" s="343"/>
      <c r="AFP65" s="343"/>
      <c r="AFQ65" s="343"/>
      <c r="AFR65" s="343"/>
      <c r="AFS65" s="343"/>
      <c r="AFT65" s="343"/>
      <c r="AFU65" s="343"/>
      <c r="AFV65" s="343"/>
      <c r="AFW65" s="343"/>
      <c r="AFX65" s="343"/>
      <c r="AFY65" s="343"/>
      <c r="AFZ65" s="343"/>
      <c r="AGA65" s="343"/>
      <c r="AGB65" s="343"/>
      <c r="AGC65" s="343"/>
      <c r="AGD65" s="343"/>
      <c r="AGE65" s="343"/>
      <c r="AGF65" s="343"/>
      <c r="AGG65" s="343"/>
      <c r="AGH65" s="343"/>
      <c r="AGI65" s="343"/>
      <c r="AGJ65" s="343"/>
      <c r="AGK65" s="343"/>
      <c r="AGL65" s="343"/>
      <c r="AGM65" s="343"/>
      <c r="AGN65" s="343"/>
      <c r="AGO65" s="343"/>
      <c r="AGP65" s="343"/>
      <c r="AGQ65" s="343"/>
      <c r="AGR65" s="343"/>
      <c r="AGS65" s="343"/>
      <c r="AGT65" s="343"/>
      <c r="AGU65" s="343"/>
      <c r="AGV65" s="343"/>
      <c r="AGW65" s="343"/>
      <c r="AGX65" s="343"/>
      <c r="AGY65" s="343"/>
      <c r="AGZ65" s="343"/>
      <c r="AHA65" s="343"/>
      <c r="AHB65" s="343"/>
      <c r="AHC65" s="343"/>
      <c r="AHD65" s="343"/>
      <c r="AHE65" s="343"/>
      <c r="AHF65" s="343"/>
      <c r="AHG65" s="343"/>
      <c r="AHH65" s="343"/>
      <c r="AHI65" s="343"/>
      <c r="AHJ65" s="343"/>
      <c r="AHK65" s="343"/>
      <c r="AHL65" s="343"/>
      <c r="AHM65" s="343"/>
      <c r="AHN65" s="343"/>
      <c r="AHO65" s="343"/>
      <c r="AHP65" s="343"/>
      <c r="AHQ65" s="343"/>
      <c r="AHR65" s="343"/>
      <c r="AHS65" s="343"/>
      <c r="AHT65" s="343"/>
      <c r="AHU65" s="343"/>
      <c r="AHV65" s="343"/>
      <c r="AHW65" s="343"/>
      <c r="AHX65" s="343"/>
      <c r="AHY65" s="343"/>
      <c r="AHZ65" s="343"/>
      <c r="AIA65" s="343"/>
      <c r="AIB65" s="343"/>
      <c r="AIC65" s="343"/>
      <c r="AID65" s="343"/>
      <c r="AIE65" s="343"/>
      <c r="AIF65" s="343"/>
      <c r="AIG65" s="343"/>
      <c r="AIH65" s="343"/>
      <c r="AII65" s="343"/>
      <c r="AIJ65" s="343"/>
      <c r="AIK65" s="343"/>
      <c r="AIL65" s="343"/>
      <c r="AIM65" s="343"/>
      <c r="AIN65" s="343"/>
      <c r="AIO65" s="343"/>
      <c r="AIP65" s="343"/>
      <c r="AIQ65" s="343"/>
      <c r="AIR65" s="343"/>
      <c r="AIS65" s="343"/>
      <c r="AIT65" s="343"/>
      <c r="AIU65" s="343"/>
      <c r="AIV65" s="343"/>
      <c r="AIW65" s="343"/>
      <c r="AIX65" s="343"/>
      <c r="AIY65" s="343"/>
      <c r="AIZ65" s="343"/>
      <c r="AJA65" s="343"/>
      <c r="AJB65" s="343"/>
      <c r="AJC65" s="343"/>
      <c r="AJD65" s="343"/>
      <c r="AJE65" s="343"/>
      <c r="AJF65" s="343"/>
      <c r="AJG65" s="343"/>
      <c r="AJH65" s="343"/>
      <c r="AJI65" s="343"/>
      <c r="AJJ65" s="343"/>
      <c r="AJK65" s="343"/>
      <c r="AJL65" s="343"/>
      <c r="AJM65" s="343"/>
      <c r="AJN65" s="343"/>
      <c r="AJO65" s="343"/>
      <c r="AJP65" s="343"/>
      <c r="AJQ65" s="343"/>
      <c r="AJR65" s="343"/>
      <c r="AJS65" s="343"/>
      <c r="AJT65" s="343"/>
      <c r="AJU65" s="343"/>
      <c r="AJV65" s="343"/>
      <c r="AJW65" s="343"/>
      <c r="AJX65" s="343"/>
      <c r="AJY65" s="343"/>
      <c r="AJZ65" s="343"/>
      <c r="AKA65" s="343"/>
      <c r="AKB65" s="343"/>
      <c r="AKC65" s="343"/>
      <c r="AKD65" s="343"/>
      <c r="AKE65" s="343"/>
      <c r="AKF65" s="343"/>
      <c r="AKG65" s="343"/>
      <c r="AKH65" s="343"/>
      <c r="AKI65" s="343"/>
      <c r="AKJ65" s="343"/>
      <c r="AKK65" s="343"/>
      <c r="AKL65" s="343"/>
      <c r="AKM65" s="343"/>
      <c r="AKN65" s="343"/>
      <c r="AKO65" s="343"/>
      <c r="AKP65" s="343"/>
      <c r="AKQ65" s="343"/>
      <c r="AKR65" s="343"/>
      <c r="AKS65" s="343"/>
      <c r="AKT65" s="343"/>
      <c r="AKU65" s="343"/>
      <c r="AKV65" s="343"/>
      <c r="AKW65" s="343"/>
      <c r="AKX65" s="343"/>
      <c r="AKY65" s="343"/>
      <c r="AKZ65" s="343"/>
      <c r="ALA65" s="343"/>
      <c r="ALB65" s="343"/>
      <c r="ALC65" s="343"/>
      <c r="ALD65" s="343"/>
      <c r="ALE65" s="343"/>
      <c r="ALF65" s="343"/>
      <c r="ALG65" s="343"/>
      <c r="ALH65" s="343"/>
      <c r="ALI65" s="343"/>
      <c r="ALJ65" s="343"/>
      <c r="ALK65" s="343"/>
      <c r="ALL65" s="343"/>
      <c r="ALM65" s="343"/>
      <c r="ALN65" s="343"/>
      <c r="ALO65" s="343"/>
      <c r="ALP65" s="343"/>
      <c r="ALQ65" s="343"/>
      <c r="ALR65" s="343"/>
      <c r="ALS65" s="343"/>
      <c r="ALT65" s="343"/>
      <c r="ALU65" s="343"/>
      <c r="ALV65" s="343"/>
      <c r="ALW65" s="343"/>
      <c r="ALX65" s="343"/>
      <c r="ALY65" s="343"/>
      <c r="ALZ65" s="343"/>
      <c r="AMA65" s="343"/>
      <c r="AMB65" s="343"/>
      <c r="AMC65" s="343"/>
      <c r="AMD65" s="343"/>
      <c r="AME65" s="343"/>
      <c r="AMF65" s="343"/>
      <c r="AMG65" s="343"/>
      <c r="AMH65" s="343"/>
      <c r="AMI65" s="343"/>
      <c r="AMJ65" s="343"/>
      <c r="AMK65" s="343"/>
      <c r="AML65" s="343"/>
      <c r="AMM65" s="343"/>
      <c r="AMN65" s="343"/>
      <c r="AMO65" s="343"/>
      <c r="AMP65" s="343"/>
      <c r="AMQ65" s="343"/>
      <c r="AMR65" s="343"/>
      <c r="AMS65" s="343"/>
      <c r="AMT65" s="343"/>
      <c r="AMU65" s="343"/>
      <c r="AMV65" s="343"/>
      <c r="AMW65" s="343"/>
      <c r="AMX65" s="343"/>
      <c r="AMY65" s="343"/>
      <c r="AMZ65" s="343"/>
      <c r="ANA65" s="343"/>
      <c r="ANB65" s="343"/>
      <c r="ANC65" s="343"/>
      <c r="AND65" s="343"/>
      <c r="ANE65" s="343"/>
      <c r="ANF65" s="343"/>
      <c r="ANG65" s="343"/>
      <c r="ANH65" s="343"/>
      <c r="ANI65" s="343"/>
      <c r="ANJ65" s="343"/>
      <c r="ANK65" s="343"/>
      <c r="ANL65" s="343"/>
      <c r="ANM65" s="343"/>
      <c r="ANN65" s="343"/>
      <c r="ANO65" s="343"/>
      <c r="ANP65" s="343"/>
      <c r="ANQ65" s="343"/>
      <c r="ANR65" s="343"/>
      <c r="ANS65" s="343"/>
      <c r="ANT65" s="343"/>
      <c r="ANU65" s="343"/>
      <c r="ANV65" s="343"/>
      <c r="ANW65" s="343"/>
      <c r="ANX65" s="343"/>
      <c r="ANY65" s="343"/>
      <c r="ANZ65" s="343"/>
      <c r="AOA65" s="343"/>
      <c r="AOB65" s="343"/>
      <c r="AOC65" s="343"/>
      <c r="AOD65" s="343"/>
      <c r="AOE65" s="343"/>
      <c r="AOF65" s="343"/>
      <c r="AOG65" s="343"/>
      <c r="AOH65" s="343"/>
      <c r="AOI65" s="343"/>
      <c r="AOJ65" s="343"/>
      <c r="AOK65" s="343"/>
      <c r="AOL65" s="343"/>
      <c r="AOM65" s="343"/>
      <c r="AON65" s="343"/>
      <c r="AOO65" s="343"/>
      <c r="AOP65" s="343"/>
      <c r="AOQ65" s="343"/>
      <c r="AOR65" s="343"/>
      <c r="AOS65" s="343"/>
      <c r="AOT65" s="343"/>
      <c r="AOU65" s="343"/>
      <c r="AOV65" s="343"/>
      <c r="AOW65" s="343"/>
      <c r="AOX65" s="343"/>
      <c r="AOY65" s="343"/>
      <c r="AOZ65" s="343"/>
      <c r="APA65" s="343"/>
      <c r="APB65" s="343"/>
      <c r="APC65" s="343"/>
      <c r="APD65" s="343"/>
      <c r="APE65" s="343"/>
      <c r="APF65" s="343"/>
      <c r="APG65" s="343"/>
      <c r="APH65" s="343"/>
      <c r="API65" s="343"/>
      <c r="APJ65" s="343"/>
      <c r="APK65" s="343"/>
      <c r="APL65" s="343"/>
      <c r="APM65" s="343"/>
      <c r="APN65" s="343"/>
      <c r="APO65" s="343"/>
      <c r="APP65" s="343"/>
      <c r="APQ65" s="343"/>
      <c r="APR65" s="343"/>
      <c r="APS65" s="343"/>
      <c r="APT65" s="343"/>
      <c r="APU65" s="343"/>
      <c r="APV65" s="343"/>
      <c r="APW65" s="343"/>
      <c r="APX65" s="343"/>
      <c r="APY65" s="343"/>
      <c r="APZ65" s="343"/>
      <c r="AQA65" s="343"/>
      <c r="AQB65" s="343"/>
      <c r="AQC65" s="343"/>
      <c r="AQD65" s="343"/>
      <c r="AQE65" s="343"/>
      <c r="AQF65" s="343"/>
      <c r="AQG65" s="343"/>
      <c r="AQH65" s="343"/>
      <c r="AQI65" s="343"/>
      <c r="AQJ65" s="343"/>
      <c r="AQK65" s="343"/>
      <c r="AQL65" s="343"/>
      <c r="AQM65" s="343"/>
      <c r="AQN65" s="343"/>
      <c r="AQO65" s="343"/>
      <c r="AQP65" s="343"/>
      <c r="AQQ65" s="343"/>
      <c r="AQR65" s="343"/>
      <c r="AQS65" s="343"/>
      <c r="AQT65" s="343"/>
      <c r="AQU65" s="343"/>
      <c r="AQV65" s="343"/>
      <c r="AQW65" s="343"/>
      <c r="AQX65" s="343"/>
      <c r="AQY65" s="343"/>
      <c r="AQZ65" s="343"/>
      <c r="ARA65" s="343"/>
      <c r="ARB65" s="343"/>
      <c r="ARC65" s="343"/>
      <c r="ARD65" s="343"/>
      <c r="ARE65" s="343"/>
      <c r="ARF65" s="343"/>
      <c r="ARG65" s="343"/>
      <c r="ARH65" s="343"/>
      <c r="ARI65" s="343"/>
      <c r="ARJ65" s="343"/>
      <c r="ARK65" s="343"/>
      <c r="ARL65" s="343"/>
      <c r="ARM65" s="343"/>
      <c r="ARN65" s="343"/>
      <c r="ARO65" s="343"/>
      <c r="ARP65" s="343"/>
      <c r="ARQ65" s="343"/>
      <c r="ARR65" s="343"/>
      <c r="ARS65" s="343"/>
      <c r="ART65" s="343"/>
      <c r="ARU65" s="343"/>
      <c r="ARV65" s="343"/>
      <c r="ARW65" s="343"/>
      <c r="ARX65" s="343"/>
      <c r="ARY65" s="343"/>
      <c r="ARZ65" s="343"/>
      <c r="ASA65" s="343"/>
      <c r="ASB65" s="343"/>
      <c r="ASC65" s="343"/>
      <c r="ASD65" s="343"/>
      <c r="ASE65" s="343"/>
      <c r="ASF65" s="343"/>
      <c r="ASG65" s="343"/>
      <c r="ASH65" s="343"/>
      <c r="ASI65" s="343"/>
      <c r="ASJ65" s="343"/>
      <c r="ASK65" s="343"/>
      <c r="ASL65" s="343"/>
      <c r="ASM65" s="343"/>
      <c r="ASN65" s="343"/>
      <c r="ASO65" s="343"/>
      <c r="ASP65" s="343"/>
      <c r="ASQ65" s="343"/>
      <c r="ASR65" s="343"/>
      <c r="ASS65" s="343"/>
      <c r="AST65" s="343"/>
      <c r="ASU65" s="343"/>
      <c r="ASV65" s="343"/>
      <c r="ASW65" s="343"/>
      <c r="ASX65" s="343"/>
      <c r="ASY65" s="343"/>
      <c r="ASZ65" s="343"/>
      <c r="ATA65" s="343"/>
      <c r="ATB65" s="343"/>
      <c r="ATC65" s="343"/>
      <c r="ATD65" s="343"/>
      <c r="ATE65" s="343"/>
      <c r="ATF65" s="343"/>
      <c r="ATG65" s="343"/>
      <c r="ATH65" s="343"/>
      <c r="ATI65" s="343"/>
      <c r="ATJ65" s="343"/>
      <c r="ATK65" s="343"/>
      <c r="ATL65" s="343"/>
      <c r="ATM65" s="343"/>
      <c r="ATN65" s="343"/>
      <c r="ATO65" s="343"/>
      <c r="ATP65" s="343"/>
      <c r="ATQ65" s="343"/>
      <c r="ATR65" s="343"/>
      <c r="ATS65" s="343"/>
      <c r="ATT65" s="343"/>
      <c r="ATU65" s="343"/>
      <c r="ATV65" s="343"/>
      <c r="ATW65" s="343"/>
      <c r="ATX65" s="343"/>
      <c r="ATY65" s="343"/>
      <c r="ATZ65" s="343"/>
      <c r="AUA65" s="343"/>
      <c r="AUB65" s="343"/>
      <c r="AUC65" s="343"/>
      <c r="AUD65" s="343"/>
      <c r="AUE65" s="343"/>
      <c r="AUF65" s="343"/>
      <c r="AUG65" s="343"/>
      <c r="AUH65" s="343"/>
      <c r="AUI65" s="343"/>
      <c r="AUJ65" s="343"/>
      <c r="AUK65" s="343"/>
      <c r="AUL65" s="343"/>
      <c r="AUM65" s="343"/>
      <c r="AUN65" s="343"/>
      <c r="AUO65" s="343"/>
      <c r="AUP65" s="343"/>
      <c r="AUQ65" s="343"/>
      <c r="AUR65" s="343"/>
      <c r="AUS65" s="343"/>
      <c r="AUT65" s="343"/>
      <c r="AUU65" s="343"/>
      <c r="AUV65" s="343"/>
      <c r="AUW65" s="343"/>
      <c r="AUX65" s="343"/>
      <c r="AUY65" s="343"/>
      <c r="AUZ65" s="343"/>
      <c r="AVA65" s="343"/>
      <c r="AVB65" s="343"/>
      <c r="AVC65" s="343"/>
      <c r="AVD65" s="343"/>
      <c r="AVE65" s="343"/>
      <c r="AVF65" s="343"/>
      <c r="AVG65" s="343"/>
      <c r="AVH65" s="343"/>
      <c r="AVI65" s="343"/>
      <c r="AVJ65" s="343"/>
      <c r="AVK65" s="343"/>
      <c r="AVL65" s="343"/>
      <c r="AVM65" s="343"/>
      <c r="AVN65" s="343"/>
      <c r="AVO65" s="343"/>
      <c r="AVP65" s="343"/>
      <c r="AVQ65" s="343"/>
      <c r="AVR65" s="343"/>
      <c r="AVS65" s="343"/>
      <c r="AVT65" s="343"/>
      <c r="AVU65" s="343"/>
      <c r="AVV65" s="343"/>
      <c r="AVW65" s="343"/>
      <c r="AVX65" s="343"/>
      <c r="AVY65" s="343"/>
      <c r="AVZ65" s="343"/>
      <c r="AWA65" s="343"/>
      <c r="AWB65" s="343"/>
      <c r="AWC65" s="343"/>
      <c r="AWD65" s="343"/>
      <c r="AWE65" s="343"/>
      <c r="AWF65" s="343"/>
      <c r="AWG65" s="343"/>
      <c r="AWH65" s="343"/>
      <c r="AWI65" s="343"/>
      <c r="AWJ65" s="343"/>
      <c r="AWK65" s="343"/>
      <c r="AWL65" s="343"/>
      <c r="AWM65" s="343"/>
      <c r="AWN65" s="343"/>
      <c r="AWO65" s="343"/>
      <c r="AWP65" s="343"/>
      <c r="AWQ65" s="343"/>
      <c r="AWR65" s="343"/>
      <c r="AWS65" s="343"/>
      <c r="AWT65" s="343"/>
      <c r="AWU65" s="343"/>
      <c r="AWV65" s="343"/>
      <c r="AWW65" s="343"/>
      <c r="AWX65" s="343"/>
      <c r="AWY65" s="343"/>
      <c r="AWZ65" s="343"/>
      <c r="AXA65" s="343"/>
      <c r="AXB65" s="343"/>
      <c r="AXC65" s="343"/>
      <c r="AXD65" s="343"/>
      <c r="AXE65" s="343"/>
      <c r="AXF65" s="343"/>
      <c r="AXG65" s="343"/>
      <c r="AXH65" s="343"/>
      <c r="AXI65" s="343"/>
      <c r="AXJ65" s="343"/>
      <c r="AXK65" s="343"/>
      <c r="AXL65" s="343"/>
      <c r="AXM65" s="343"/>
      <c r="AXN65" s="343"/>
      <c r="AXO65" s="343"/>
      <c r="AXP65" s="343"/>
      <c r="AXQ65" s="343"/>
      <c r="AXR65" s="343"/>
      <c r="AXS65" s="343"/>
      <c r="AXT65" s="343"/>
      <c r="AXU65" s="343"/>
      <c r="AXV65" s="343"/>
      <c r="AXW65" s="343"/>
      <c r="AXX65" s="343"/>
      <c r="AXY65" s="343"/>
      <c r="AXZ65" s="343"/>
      <c r="AYA65" s="343"/>
      <c r="AYB65" s="343"/>
      <c r="AYC65" s="343"/>
      <c r="AYD65" s="343"/>
      <c r="AYE65" s="343"/>
      <c r="AYF65" s="343"/>
      <c r="AYG65" s="343"/>
      <c r="AYH65" s="343"/>
      <c r="AYI65" s="343"/>
      <c r="AYJ65" s="343"/>
      <c r="AYK65" s="343"/>
      <c r="AYL65" s="343"/>
      <c r="AYM65" s="343"/>
      <c r="AYN65" s="343"/>
      <c r="AYO65" s="343"/>
      <c r="AYP65" s="343"/>
      <c r="AYQ65" s="343"/>
      <c r="AYR65" s="343"/>
      <c r="AYS65" s="343"/>
      <c r="AYT65" s="343"/>
      <c r="AYU65" s="343"/>
      <c r="AYV65" s="343"/>
      <c r="AYW65" s="343"/>
      <c r="AYX65" s="343"/>
      <c r="AYY65" s="343"/>
      <c r="AYZ65" s="343"/>
      <c r="AZA65" s="343"/>
      <c r="AZB65" s="343"/>
      <c r="AZC65" s="343"/>
      <c r="AZD65" s="343"/>
      <c r="AZE65" s="343"/>
      <c r="AZF65" s="343"/>
      <c r="AZG65" s="343"/>
      <c r="AZH65" s="343"/>
      <c r="AZI65" s="343"/>
      <c r="AZJ65" s="343"/>
      <c r="AZK65" s="343"/>
      <c r="AZL65" s="343"/>
      <c r="AZM65" s="343"/>
      <c r="AZN65" s="343"/>
      <c r="AZO65" s="343"/>
      <c r="AZP65" s="343"/>
      <c r="AZQ65" s="343"/>
      <c r="AZR65" s="343"/>
      <c r="AZS65" s="343"/>
      <c r="AZT65" s="343"/>
      <c r="AZU65" s="343"/>
      <c r="AZV65" s="343"/>
      <c r="AZW65" s="343"/>
      <c r="AZX65" s="343"/>
      <c r="AZY65" s="343"/>
      <c r="AZZ65" s="343"/>
      <c r="BAA65" s="343"/>
      <c r="BAB65" s="343"/>
      <c r="BAC65" s="343"/>
      <c r="BAD65" s="343"/>
      <c r="BAE65" s="343"/>
      <c r="BAF65" s="343"/>
      <c r="BAG65" s="343"/>
      <c r="BAH65" s="343"/>
      <c r="BAI65" s="343"/>
      <c r="BAJ65" s="343"/>
      <c r="BAK65" s="343"/>
      <c r="BAL65" s="343"/>
      <c r="BAM65" s="343"/>
      <c r="BAN65" s="343"/>
      <c r="BAO65" s="343"/>
      <c r="BAP65" s="343"/>
      <c r="BAQ65" s="343"/>
      <c r="BAR65" s="343"/>
      <c r="BAS65" s="343"/>
      <c r="BAT65" s="343"/>
      <c r="BAU65" s="343"/>
      <c r="BAV65" s="343"/>
      <c r="BAW65" s="343"/>
      <c r="BAX65" s="343"/>
      <c r="BAY65" s="343"/>
      <c r="BAZ65" s="343"/>
      <c r="BBA65" s="343"/>
      <c r="BBB65" s="343"/>
      <c r="BBC65" s="343"/>
      <c r="BBD65" s="343"/>
      <c r="BBE65" s="343"/>
      <c r="BBF65" s="343"/>
      <c r="BBG65" s="343"/>
      <c r="BBH65" s="343"/>
      <c r="BBI65" s="343"/>
      <c r="BBJ65" s="343"/>
      <c r="BBK65" s="343"/>
      <c r="BBL65" s="343"/>
      <c r="BBM65" s="343"/>
      <c r="BBN65" s="343"/>
      <c r="BBO65" s="343"/>
      <c r="BBP65" s="343"/>
      <c r="BBQ65" s="343"/>
      <c r="BBR65" s="343"/>
      <c r="BBS65" s="343"/>
      <c r="BBT65" s="343"/>
      <c r="BBU65" s="343"/>
      <c r="BBV65" s="343"/>
      <c r="BBW65" s="343"/>
      <c r="BBX65" s="343"/>
      <c r="BBY65" s="343"/>
      <c r="BBZ65" s="343"/>
      <c r="BCA65" s="343"/>
      <c r="BCB65" s="343"/>
      <c r="BCC65" s="343"/>
      <c r="BCD65" s="343"/>
      <c r="BCE65" s="343"/>
      <c r="BCF65" s="343"/>
      <c r="BCG65" s="343"/>
      <c r="BCH65" s="343"/>
      <c r="BCI65" s="343"/>
      <c r="BCJ65" s="343"/>
      <c r="BCK65" s="343"/>
      <c r="BCL65" s="343"/>
      <c r="BCM65" s="343"/>
      <c r="BCN65" s="343"/>
      <c r="BCO65" s="343"/>
      <c r="BCP65" s="343"/>
      <c r="BCQ65" s="343"/>
      <c r="BCR65" s="343"/>
      <c r="BCS65" s="343"/>
      <c r="BCT65" s="343"/>
      <c r="BCU65" s="343"/>
      <c r="BCV65" s="343"/>
      <c r="BCW65" s="343"/>
      <c r="BCX65" s="343"/>
      <c r="BCY65" s="343"/>
      <c r="BCZ65" s="343"/>
      <c r="BDA65" s="343"/>
      <c r="BDB65" s="343"/>
      <c r="BDC65" s="343"/>
      <c r="BDD65" s="343"/>
      <c r="BDE65" s="343"/>
      <c r="BDF65" s="343"/>
      <c r="BDG65" s="343"/>
      <c r="BDH65" s="343"/>
      <c r="BDI65" s="343"/>
      <c r="BDJ65" s="343"/>
      <c r="BDK65" s="343"/>
      <c r="BDL65" s="343"/>
      <c r="BDM65" s="343"/>
      <c r="BDN65" s="343"/>
      <c r="BDO65" s="343"/>
      <c r="BDP65" s="343"/>
      <c r="BDQ65" s="343"/>
      <c r="BDR65" s="343"/>
      <c r="BDS65" s="343"/>
      <c r="BDT65" s="343"/>
      <c r="BDU65" s="343"/>
      <c r="BDV65" s="343"/>
      <c r="BDW65" s="343"/>
      <c r="BDX65" s="343"/>
      <c r="BDY65" s="343"/>
      <c r="BDZ65" s="343"/>
      <c r="BEA65" s="343"/>
      <c r="BEB65" s="343"/>
      <c r="BEC65" s="343"/>
      <c r="BED65" s="343"/>
      <c r="BEE65" s="343"/>
      <c r="BEF65" s="343"/>
      <c r="BEG65" s="343"/>
      <c r="BEH65" s="343"/>
      <c r="BEI65" s="343"/>
      <c r="BEJ65" s="343"/>
      <c r="BEK65" s="343"/>
      <c r="BEL65" s="343"/>
      <c r="BEM65" s="343"/>
      <c r="BEN65" s="343"/>
      <c r="BEO65" s="343"/>
      <c r="BEP65" s="343"/>
      <c r="BEQ65" s="343"/>
      <c r="BER65" s="343"/>
      <c r="BES65" s="343"/>
      <c r="BET65" s="343"/>
      <c r="BEU65" s="343"/>
      <c r="BEV65" s="343"/>
      <c r="BEW65" s="343"/>
      <c r="BEX65" s="343"/>
      <c r="BEY65" s="343"/>
      <c r="BEZ65" s="343"/>
      <c r="BFA65" s="343"/>
      <c r="BFB65" s="343"/>
      <c r="BFC65" s="343"/>
      <c r="BFD65" s="343"/>
      <c r="BFE65" s="343"/>
      <c r="BFF65" s="343"/>
      <c r="BFG65" s="343"/>
      <c r="BFH65" s="343"/>
      <c r="BFI65" s="343"/>
      <c r="BFJ65" s="343"/>
      <c r="BFK65" s="343"/>
      <c r="BFL65" s="343"/>
      <c r="BFM65" s="343"/>
      <c r="BFN65" s="343"/>
      <c r="BFO65" s="343"/>
      <c r="BFP65" s="343"/>
      <c r="BFQ65" s="343"/>
      <c r="BFR65" s="343"/>
      <c r="BFS65" s="343"/>
      <c r="BFT65" s="343"/>
      <c r="BFU65" s="343"/>
      <c r="BFV65" s="343"/>
      <c r="BFW65" s="343"/>
      <c r="BFX65" s="343"/>
      <c r="BFY65" s="343"/>
      <c r="BFZ65" s="343"/>
      <c r="BGA65" s="343"/>
      <c r="BGB65" s="343"/>
      <c r="BGC65" s="343"/>
      <c r="BGD65" s="343"/>
      <c r="BGE65" s="343"/>
      <c r="BGF65" s="343"/>
      <c r="BGG65" s="343"/>
      <c r="BGH65" s="343"/>
      <c r="BGI65" s="343"/>
      <c r="BGJ65" s="343"/>
      <c r="BGK65" s="343"/>
      <c r="BGL65" s="343"/>
      <c r="BGM65" s="343"/>
      <c r="BGN65" s="343"/>
      <c r="BGO65" s="343"/>
      <c r="BGP65" s="343"/>
      <c r="BGQ65" s="343"/>
      <c r="BGR65" s="343"/>
      <c r="BGS65" s="343"/>
      <c r="BGT65" s="343"/>
      <c r="BGU65" s="343"/>
      <c r="BGV65" s="343"/>
      <c r="BGW65" s="343"/>
      <c r="BGX65" s="343"/>
      <c r="BGY65" s="343"/>
      <c r="BGZ65" s="343"/>
      <c r="BHA65" s="343"/>
      <c r="BHB65" s="343"/>
      <c r="BHC65" s="343"/>
      <c r="BHD65" s="343"/>
      <c r="BHE65" s="343"/>
      <c r="BHF65" s="343"/>
      <c r="BHG65" s="343"/>
      <c r="BHH65" s="343"/>
      <c r="BHI65" s="343"/>
      <c r="BHJ65" s="343"/>
      <c r="BHK65" s="343"/>
      <c r="BHL65" s="343"/>
      <c r="BHM65" s="343"/>
      <c r="BHN65" s="343"/>
      <c r="BHO65" s="343"/>
      <c r="BHP65" s="343"/>
      <c r="BHQ65" s="343"/>
      <c r="BHR65" s="343"/>
      <c r="BHS65" s="343"/>
      <c r="BHT65" s="343"/>
      <c r="BHU65" s="343"/>
      <c r="BHV65" s="343"/>
      <c r="BHW65" s="343"/>
      <c r="BHX65" s="343"/>
      <c r="BHY65" s="343"/>
      <c r="BHZ65" s="343"/>
      <c r="BIA65" s="343"/>
      <c r="BIB65" s="343"/>
      <c r="BIC65" s="343"/>
      <c r="BID65" s="343"/>
      <c r="BIE65" s="343"/>
      <c r="BIF65" s="343"/>
      <c r="BIG65" s="343"/>
      <c r="BIH65" s="343"/>
      <c r="BII65" s="343"/>
      <c r="BIJ65" s="343"/>
      <c r="BIK65" s="343"/>
      <c r="BIL65" s="343"/>
      <c r="BIM65" s="343"/>
      <c r="BIN65" s="343"/>
      <c r="BIO65" s="343"/>
      <c r="BIP65" s="343"/>
      <c r="BIQ65" s="343"/>
      <c r="BIR65" s="343"/>
      <c r="BIS65" s="343"/>
      <c r="BIT65" s="343"/>
      <c r="BIU65" s="343"/>
      <c r="BIV65" s="343"/>
      <c r="BIW65" s="343"/>
      <c r="BIX65" s="343"/>
      <c r="BIY65" s="343"/>
      <c r="BIZ65" s="343"/>
      <c r="BJA65" s="343"/>
      <c r="BJB65" s="343"/>
      <c r="BJC65" s="343"/>
      <c r="BJD65" s="343"/>
      <c r="BJE65" s="343"/>
      <c r="BJF65" s="343"/>
      <c r="BJG65" s="343"/>
      <c r="BJH65" s="343"/>
      <c r="BJI65" s="343"/>
      <c r="BJJ65" s="343"/>
      <c r="BJK65" s="343"/>
      <c r="BJL65" s="343"/>
      <c r="BJM65" s="343"/>
      <c r="BJN65" s="343"/>
      <c r="BJO65" s="343"/>
      <c r="BJP65" s="343"/>
      <c r="BJQ65" s="343"/>
      <c r="BJR65" s="343"/>
      <c r="BJS65" s="343"/>
      <c r="BJT65" s="343"/>
      <c r="BJU65" s="343"/>
      <c r="BJV65" s="343"/>
      <c r="BJW65" s="343"/>
      <c r="BJX65" s="343"/>
      <c r="BJY65" s="343"/>
      <c r="BJZ65" s="343"/>
      <c r="BKA65" s="343"/>
      <c r="BKB65" s="343"/>
      <c r="BKC65" s="343"/>
      <c r="BKD65" s="343"/>
      <c r="BKE65" s="343"/>
      <c r="BKF65" s="343"/>
      <c r="BKG65" s="343"/>
      <c r="BKH65" s="343"/>
      <c r="BKI65" s="343"/>
      <c r="BKJ65" s="343"/>
      <c r="BKK65" s="343"/>
      <c r="BKL65" s="343"/>
      <c r="BKM65" s="343"/>
      <c r="BKN65" s="343"/>
      <c r="BKO65" s="343"/>
      <c r="BKP65" s="343"/>
      <c r="BKQ65" s="343"/>
      <c r="BKR65" s="343"/>
      <c r="BKS65" s="343"/>
      <c r="BKT65" s="343"/>
      <c r="BKU65" s="343"/>
      <c r="BKV65" s="343"/>
      <c r="BKW65" s="343"/>
      <c r="BKX65" s="343"/>
      <c r="BKY65" s="343"/>
      <c r="BKZ65" s="343"/>
      <c r="BLA65" s="343"/>
      <c r="BLB65" s="343"/>
      <c r="BLC65" s="343"/>
      <c r="BLD65" s="343"/>
      <c r="BLE65" s="343"/>
      <c r="BLF65" s="343"/>
      <c r="BLG65" s="343"/>
      <c r="BLH65" s="343"/>
      <c r="BLI65" s="343"/>
      <c r="BLJ65" s="343"/>
      <c r="BLK65" s="343"/>
      <c r="BLL65" s="343"/>
      <c r="BLM65" s="343"/>
      <c r="BLN65" s="343"/>
      <c r="BLO65" s="343"/>
      <c r="BLP65" s="343"/>
      <c r="BLQ65" s="343"/>
      <c r="BLR65" s="343"/>
      <c r="BLS65" s="343"/>
      <c r="BLT65" s="343"/>
      <c r="BLU65" s="343"/>
      <c r="BLV65" s="343"/>
      <c r="BLW65" s="343"/>
      <c r="BLX65" s="343"/>
      <c r="BLY65" s="343"/>
      <c r="BLZ65" s="343"/>
      <c r="BMA65" s="343"/>
      <c r="BMB65" s="343"/>
      <c r="BMC65" s="343"/>
      <c r="BMD65" s="343"/>
      <c r="BME65" s="343"/>
      <c r="BMF65" s="343"/>
      <c r="BMG65" s="343"/>
      <c r="BMH65" s="343"/>
      <c r="BMI65" s="343"/>
      <c r="BMJ65" s="343"/>
      <c r="BMK65" s="343"/>
      <c r="BML65" s="343"/>
      <c r="BMM65" s="343"/>
      <c r="BMN65" s="343"/>
      <c r="BMO65" s="343"/>
      <c r="BMP65" s="343"/>
      <c r="BMQ65" s="343"/>
      <c r="BMR65" s="343"/>
      <c r="BMS65" s="343"/>
      <c r="BMT65" s="343"/>
      <c r="BMU65" s="343"/>
      <c r="BMV65" s="343"/>
      <c r="BMW65" s="343"/>
      <c r="BMX65" s="343"/>
      <c r="BMY65" s="343"/>
      <c r="BMZ65" s="343"/>
      <c r="BNA65" s="343"/>
      <c r="BNB65" s="343"/>
      <c r="BNC65" s="343"/>
      <c r="BND65" s="343"/>
      <c r="BNE65" s="343"/>
      <c r="BNF65" s="343"/>
      <c r="BNG65" s="343"/>
      <c r="BNH65" s="343"/>
      <c r="BNI65" s="343"/>
      <c r="BNJ65" s="343"/>
      <c r="BNK65" s="343"/>
      <c r="BNL65" s="343"/>
      <c r="BNM65" s="343"/>
      <c r="BNN65" s="343"/>
      <c r="BNO65" s="343"/>
      <c r="BNP65" s="343"/>
      <c r="BNQ65" s="343"/>
      <c r="BNR65" s="343"/>
      <c r="BNS65" s="343"/>
      <c r="BNT65" s="343"/>
      <c r="BNU65" s="343"/>
      <c r="BNV65" s="343"/>
      <c r="BNW65" s="343"/>
      <c r="BNX65" s="343"/>
      <c r="BNY65" s="343"/>
      <c r="BNZ65" s="343"/>
      <c r="BOA65" s="343"/>
      <c r="BOB65" s="343"/>
      <c r="BOC65" s="343"/>
      <c r="BOD65" s="343"/>
      <c r="BOE65" s="343"/>
      <c r="BOF65" s="343"/>
      <c r="BOG65" s="343"/>
      <c r="BOH65" s="343"/>
      <c r="BOI65" s="343"/>
      <c r="BOJ65" s="343"/>
      <c r="BOK65" s="343"/>
      <c r="BOL65" s="343"/>
      <c r="BOM65" s="343"/>
      <c r="BON65" s="343"/>
      <c r="BOO65" s="343"/>
      <c r="BOP65" s="343"/>
      <c r="BOQ65" s="343"/>
      <c r="BOR65" s="343"/>
      <c r="BOS65" s="343"/>
      <c r="BOT65" s="343"/>
      <c r="BOU65" s="343"/>
      <c r="BOV65" s="343"/>
      <c r="BOW65" s="343"/>
      <c r="BOX65" s="343"/>
      <c r="BOY65" s="343"/>
      <c r="BOZ65" s="343"/>
      <c r="BPA65" s="343"/>
      <c r="BPB65" s="343"/>
      <c r="BPC65" s="343"/>
      <c r="BPD65" s="343"/>
      <c r="BPE65" s="343"/>
      <c r="BPF65" s="343"/>
      <c r="BPG65" s="343"/>
      <c r="BPH65" s="343"/>
      <c r="BPI65" s="343"/>
      <c r="BPJ65" s="343"/>
      <c r="BPK65" s="343"/>
      <c r="BPL65" s="343"/>
      <c r="BPM65" s="343"/>
      <c r="BPN65" s="343"/>
      <c r="BPO65" s="343"/>
      <c r="BPP65" s="343"/>
      <c r="BPQ65" s="343"/>
      <c r="BPR65" s="343"/>
      <c r="BPS65" s="343"/>
      <c r="BPT65" s="343"/>
      <c r="BPU65" s="343"/>
      <c r="BPV65" s="343"/>
      <c r="BPW65" s="343"/>
      <c r="BPX65" s="343"/>
      <c r="BPY65" s="343"/>
      <c r="BPZ65" s="343"/>
      <c r="BQA65" s="343"/>
      <c r="BQB65" s="343"/>
      <c r="BQC65" s="343"/>
      <c r="BQD65" s="343"/>
      <c r="BQE65" s="343"/>
      <c r="BQF65" s="343"/>
      <c r="BQG65" s="343"/>
      <c r="BQH65" s="343"/>
      <c r="BQI65" s="343"/>
      <c r="BQJ65" s="343"/>
      <c r="BQK65" s="343"/>
      <c r="BQL65" s="343"/>
      <c r="BQM65" s="343"/>
      <c r="BQN65" s="343"/>
      <c r="BQO65" s="343"/>
      <c r="BQP65" s="343"/>
      <c r="BQQ65" s="343"/>
      <c r="BQR65" s="343"/>
      <c r="BQS65" s="343"/>
      <c r="BQT65" s="343"/>
      <c r="BQU65" s="343"/>
      <c r="BQV65" s="343"/>
      <c r="BQW65" s="343"/>
      <c r="BQX65" s="343"/>
      <c r="BQY65" s="343"/>
      <c r="BQZ65" s="343"/>
      <c r="BRA65" s="343"/>
      <c r="BRB65" s="343"/>
      <c r="BRC65" s="343"/>
      <c r="BRD65" s="343"/>
      <c r="BRE65" s="343"/>
      <c r="BRF65" s="343"/>
      <c r="BRG65" s="343"/>
      <c r="BRH65" s="343"/>
      <c r="BRI65" s="343"/>
      <c r="BRJ65" s="343"/>
      <c r="BRK65" s="343"/>
      <c r="BRL65" s="343"/>
      <c r="BRM65" s="343"/>
      <c r="BRN65" s="343"/>
      <c r="BRO65" s="343"/>
      <c r="BRP65" s="343"/>
      <c r="BRQ65" s="343"/>
      <c r="BRR65" s="343"/>
      <c r="BRS65" s="343"/>
      <c r="BRT65" s="343"/>
      <c r="BRU65" s="343"/>
      <c r="BRV65" s="343"/>
      <c r="BRW65" s="343"/>
      <c r="BRX65" s="343"/>
      <c r="BRY65" s="343"/>
      <c r="BRZ65" s="343"/>
      <c r="BSA65" s="343"/>
      <c r="BSB65" s="343"/>
      <c r="BSC65" s="343"/>
      <c r="BSD65" s="343"/>
      <c r="BSE65" s="343"/>
      <c r="BSF65" s="343"/>
      <c r="BSG65" s="343"/>
      <c r="BSH65" s="343"/>
      <c r="BSI65" s="343"/>
      <c r="BSJ65" s="343"/>
      <c r="BSK65" s="343"/>
      <c r="BSL65" s="343"/>
      <c r="BSM65" s="343"/>
      <c r="BSN65" s="343"/>
      <c r="BSO65" s="343"/>
      <c r="BSP65" s="343"/>
      <c r="BSQ65" s="343"/>
      <c r="BSR65" s="343"/>
      <c r="BSS65" s="343"/>
      <c r="BST65" s="343"/>
      <c r="BSU65" s="343"/>
      <c r="BSV65" s="343"/>
      <c r="BSW65" s="343"/>
      <c r="BSX65" s="343"/>
      <c r="BSY65" s="343"/>
      <c r="BSZ65" s="343"/>
      <c r="BTA65" s="343"/>
      <c r="BTB65" s="343"/>
      <c r="BTC65" s="343"/>
      <c r="BTD65" s="343"/>
      <c r="BTE65" s="343"/>
      <c r="BTF65" s="343"/>
      <c r="BTG65" s="343"/>
      <c r="BTH65" s="343"/>
      <c r="BTI65" s="343"/>
      <c r="BTJ65" s="343"/>
      <c r="BTK65" s="343"/>
      <c r="BTL65" s="343"/>
      <c r="BTM65" s="343"/>
      <c r="BTN65" s="343"/>
      <c r="BTO65" s="343"/>
      <c r="BTP65" s="343"/>
      <c r="BTQ65" s="343"/>
      <c r="BTR65" s="343"/>
      <c r="BTS65" s="343"/>
      <c r="BTT65" s="343"/>
      <c r="BTU65" s="343"/>
      <c r="BTV65" s="343"/>
      <c r="BTW65" s="343"/>
      <c r="BTX65" s="343"/>
      <c r="BTY65" s="343"/>
      <c r="BTZ65" s="343"/>
      <c r="BUA65" s="343"/>
      <c r="BUB65" s="343"/>
      <c r="BUC65" s="343"/>
      <c r="BUD65" s="343"/>
      <c r="BUE65" s="343"/>
      <c r="BUF65" s="343"/>
      <c r="BUG65" s="343"/>
      <c r="BUH65" s="343"/>
      <c r="BUI65" s="343"/>
      <c r="BUJ65" s="343"/>
      <c r="BUK65" s="343"/>
      <c r="BUL65" s="343"/>
      <c r="BUM65" s="343"/>
      <c r="BUN65" s="343"/>
      <c r="BUO65" s="343"/>
      <c r="BUP65" s="343"/>
      <c r="BUQ65" s="343"/>
      <c r="BUR65" s="343"/>
      <c r="BUS65" s="343"/>
      <c r="BUT65" s="343"/>
      <c r="BUU65" s="343"/>
      <c r="BUV65" s="343"/>
      <c r="BUW65" s="343"/>
      <c r="BUX65" s="343"/>
      <c r="BUY65" s="343"/>
      <c r="BUZ65" s="343"/>
      <c r="BVA65" s="343"/>
      <c r="BVB65" s="343"/>
      <c r="BVC65" s="343"/>
      <c r="BVD65" s="343"/>
      <c r="BVE65" s="343"/>
      <c r="BVF65" s="343"/>
      <c r="BVG65" s="343"/>
      <c r="BVH65" s="343"/>
      <c r="BVI65" s="343"/>
      <c r="BVJ65" s="343"/>
      <c r="BVK65" s="343"/>
      <c r="BVL65" s="343"/>
      <c r="BVM65" s="343"/>
      <c r="BVN65" s="343"/>
      <c r="BVO65" s="343"/>
      <c r="BVP65" s="343"/>
      <c r="BVQ65" s="343"/>
      <c r="BVR65" s="343"/>
      <c r="BVS65" s="343"/>
      <c r="BVT65" s="343"/>
      <c r="BVU65" s="343"/>
      <c r="BVV65" s="343"/>
      <c r="BVW65" s="343"/>
      <c r="BVX65" s="343"/>
      <c r="BVY65" s="343"/>
      <c r="BVZ65" s="343"/>
      <c r="BWA65" s="343"/>
      <c r="BWB65" s="343"/>
      <c r="BWC65" s="343"/>
      <c r="BWD65" s="343"/>
      <c r="BWE65" s="343"/>
      <c r="BWF65" s="343"/>
      <c r="BWG65" s="343"/>
      <c r="BWH65" s="343"/>
      <c r="BWI65" s="343"/>
      <c r="BWJ65" s="343"/>
      <c r="BWK65" s="343"/>
      <c r="BWL65" s="343"/>
      <c r="BWM65" s="343"/>
      <c r="BWN65" s="343"/>
      <c r="BWO65" s="343"/>
      <c r="BWP65" s="343"/>
      <c r="BWQ65" s="343"/>
      <c r="BWR65" s="343"/>
      <c r="BWS65" s="343"/>
      <c r="BWT65" s="343"/>
      <c r="BWU65" s="343"/>
      <c r="BWV65" s="343"/>
      <c r="BWW65" s="343"/>
      <c r="BWX65" s="343"/>
      <c r="BWY65" s="343"/>
      <c r="BWZ65" s="343"/>
      <c r="BXA65" s="343"/>
      <c r="BXB65" s="343"/>
      <c r="BXC65" s="343"/>
      <c r="BXD65" s="343"/>
      <c r="BXE65" s="343"/>
      <c r="BXF65" s="343"/>
      <c r="BXG65" s="343"/>
      <c r="BXH65" s="343"/>
      <c r="BXI65" s="343"/>
      <c r="BXJ65" s="343"/>
      <c r="BXK65" s="343"/>
      <c r="BXL65" s="343"/>
      <c r="BXM65" s="343"/>
      <c r="BXN65" s="343"/>
      <c r="BXO65" s="343"/>
      <c r="BXP65" s="343"/>
      <c r="BXQ65" s="343"/>
      <c r="BXR65" s="343"/>
      <c r="BXS65" s="343"/>
      <c r="BXT65" s="343"/>
      <c r="BXU65" s="343"/>
      <c r="BXV65" s="343"/>
      <c r="BXW65" s="343"/>
      <c r="BXX65" s="343"/>
      <c r="BXY65" s="343"/>
      <c r="BXZ65" s="343"/>
      <c r="BYA65" s="343"/>
      <c r="BYB65" s="343"/>
      <c r="BYC65" s="343"/>
      <c r="BYD65" s="343"/>
      <c r="BYE65" s="343"/>
      <c r="BYF65" s="343"/>
      <c r="BYG65" s="343"/>
      <c r="BYH65" s="343"/>
      <c r="BYI65" s="343"/>
      <c r="BYJ65" s="343"/>
      <c r="BYK65" s="343"/>
      <c r="BYL65" s="343"/>
      <c r="BYM65" s="343"/>
      <c r="BYN65" s="343"/>
      <c r="BYO65" s="343"/>
      <c r="BYP65" s="343"/>
      <c r="BYQ65" s="343"/>
      <c r="BYR65" s="343"/>
      <c r="BYS65" s="343"/>
      <c r="BYT65" s="343"/>
      <c r="BYU65" s="343"/>
      <c r="BYV65" s="343"/>
      <c r="BYW65" s="343"/>
      <c r="BYX65" s="343"/>
      <c r="BYY65" s="343"/>
      <c r="BYZ65" s="343"/>
      <c r="BZA65" s="343"/>
      <c r="BZB65" s="343"/>
      <c r="BZC65" s="343"/>
      <c r="BZD65" s="343"/>
      <c r="BZE65" s="343"/>
      <c r="BZF65" s="343"/>
      <c r="BZG65" s="343"/>
      <c r="BZH65" s="343"/>
      <c r="BZI65" s="343"/>
      <c r="BZJ65" s="343"/>
      <c r="BZK65" s="343"/>
      <c r="BZL65" s="343"/>
      <c r="BZM65" s="343"/>
      <c r="BZN65" s="343"/>
      <c r="BZO65" s="343"/>
      <c r="BZP65" s="343"/>
      <c r="BZQ65" s="343"/>
      <c r="BZR65" s="343"/>
      <c r="BZS65" s="343"/>
      <c r="BZT65" s="343"/>
      <c r="BZU65" s="343"/>
      <c r="BZV65" s="343"/>
      <c r="BZW65" s="343"/>
      <c r="BZX65" s="343"/>
      <c r="BZY65" s="343"/>
      <c r="BZZ65" s="343"/>
      <c r="CAA65" s="343"/>
      <c r="CAB65" s="343"/>
      <c r="CAC65" s="343"/>
      <c r="CAD65" s="343"/>
      <c r="CAE65" s="343"/>
      <c r="CAF65" s="343"/>
      <c r="CAG65" s="343"/>
      <c r="CAH65" s="343"/>
      <c r="CAI65" s="343"/>
      <c r="CAJ65" s="343"/>
      <c r="CAK65" s="343"/>
      <c r="CAL65" s="343"/>
      <c r="CAM65" s="343"/>
      <c r="CAN65" s="343"/>
      <c r="CAO65" s="343"/>
      <c r="CAP65" s="343"/>
      <c r="CAQ65" s="343"/>
      <c r="CAR65" s="343"/>
      <c r="CAS65" s="343"/>
      <c r="CAT65" s="343"/>
      <c r="CAU65" s="343"/>
      <c r="CAV65" s="343"/>
      <c r="CAW65" s="343"/>
      <c r="CAX65" s="343"/>
      <c r="CAY65" s="343"/>
      <c r="CAZ65" s="343"/>
      <c r="CBA65" s="343"/>
      <c r="CBB65" s="343"/>
      <c r="CBC65" s="343"/>
      <c r="CBD65" s="343"/>
      <c r="CBE65" s="343"/>
      <c r="CBF65" s="343"/>
      <c r="CBG65" s="343"/>
      <c r="CBH65" s="343"/>
      <c r="CBI65" s="343"/>
      <c r="CBJ65" s="343"/>
      <c r="CBK65" s="343"/>
      <c r="CBL65" s="343"/>
      <c r="CBM65" s="343"/>
      <c r="CBN65" s="343"/>
      <c r="CBO65" s="343"/>
      <c r="CBP65" s="343"/>
      <c r="CBQ65" s="343"/>
      <c r="CBR65" s="343"/>
      <c r="CBS65" s="343"/>
      <c r="CBT65" s="343"/>
      <c r="CBU65" s="343"/>
      <c r="CBV65" s="343"/>
      <c r="CBW65" s="343"/>
      <c r="CBX65" s="343"/>
      <c r="CBY65" s="343"/>
      <c r="CBZ65" s="343"/>
      <c r="CCA65" s="343"/>
      <c r="CCB65" s="343"/>
      <c r="CCC65" s="343"/>
      <c r="CCD65" s="343"/>
      <c r="CCE65" s="343"/>
      <c r="CCF65" s="343"/>
      <c r="CCG65" s="343"/>
      <c r="CCH65" s="343"/>
      <c r="CCI65" s="343"/>
      <c r="CCJ65" s="343"/>
      <c r="CCK65" s="343"/>
      <c r="CCL65" s="343"/>
      <c r="CCM65" s="343"/>
      <c r="CCN65" s="343"/>
      <c r="CCO65" s="343"/>
      <c r="CCP65" s="343"/>
      <c r="CCQ65" s="343"/>
      <c r="CCR65" s="343"/>
      <c r="CCS65" s="343"/>
      <c r="CCT65" s="343"/>
      <c r="CCU65" s="343"/>
      <c r="CCV65" s="343"/>
      <c r="CCW65" s="343"/>
      <c r="CCX65" s="343"/>
      <c r="CCY65" s="343"/>
      <c r="CCZ65" s="343"/>
      <c r="CDA65" s="343"/>
      <c r="CDB65" s="343"/>
      <c r="CDC65" s="343"/>
      <c r="CDD65" s="343"/>
      <c r="CDE65" s="343"/>
      <c r="CDF65" s="343"/>
      <c r="CDG65" s="343"/>
      <c r="CDH65" s="343"/>
      <c r="CDI65" s="343"/>
      <c r="CDJ65" s="343"/>
      <c r="CDK65" s="343"/>
      <c r="CDL65" s="343"/>
      <c r="CDM65" s="343"/>
      <c r="CDN65" s="343"/>
      <c r="CDO65" s="343"/>
      <c r="CDP65" s="343"/>
      <c r="CDQ65" s="343"/>
      <c r="CDR65" s="343"/>
      <c r="CDS65" s="343"/>
      <c r="CDT65" s="343"/>
      <c r="CDU65" s="343"/>
      <c r="CDV65" s="343"/>
      <c r="CDW65" s="343"/>
      <c r="CDX65" s="343"/>
      <c r="CDY65" s="343"/>
      <c r="CDZ65" s="343"/>
      <c r="CEA65" s="343"/>
      <c r="CEB65" s="343"/>
      <c r="CEC65" s="343"/>
      <c r="CED65" s="343"/>
      <c r="CEE65" s="343"/>
      <c r="CEF65" s="343"/>
      <c r="CEG65" s="343"/>
      <c r="CEH65" s="343"/>
      <c r="CEI65" s="343"/>
      <c r="CEJ65" s="343"/>
      <c r="CEK65" s="343"/>
      <c r="CEL65" s="343"/>
      <c r="CEM65" s="343"/>
      <c r="CEN65" s="343"/>
      <c r="CEO65" s="343"/>
      <c r="CEP65" s="343"/>
      <c r="CEQ65" s="343"/>
      <c r="CER65" s="343"/>
      <c r="CES65" s="343"/>
      <c r="CET65" s="343"/>
      <c r="CEU65" s="343"/>
      <c r="CEV65" s="343"/>
      <c r="CEW65" s="343"/>
      <c r="CEX65" s="343"/>
      <c r="CEY65" s="343"/>
      <c r="CEZ65" s="343"/>
      <c r="CFA65" s="343"/>
      <c r="CFB65" s="343"/>
      <c r="CFC65" s="343"/>
      <c r="CFD65" s="343"/>
      <c r="CFE65" s="343"/>
      <c r="CFF65" s="343"/>
      <c r="CFG65" s="343"/>
      <c r="CFH65" s="343"/>
      <c r="CFI65" s="343"/>
      <c r="CFJ65" s="343"/>
      <c r="CFK65" s="343"/>
      <c r="CFL65" s="343"/>
      <c r="CFM65" s="343"/>
      <c r="CFN65" s="343"/>
      <c r="CFO65" s="343"/>
      <c r="CFP65" s="343"/>
      <c r="CFQ65" s="343"/>
      <c r="CFR65" s="343"/>
      <c r="CFS65" s="343"/>
      <c r="CFT65" s="343"/>
      <c r="CFU65" s="343"/>
      <c r="CFV65" s="343"/>
      <c r="CFW65" s="343"/>
      <c r="CFX65" s="343"/>
      <c r="CFY65" s="343"/>
      <c r="CFZ65" s="343"/>
      <c r="CGA65" s="343"/>
      <c r="CGB65" s="343"/>
      <c r="CGC65" s="343"/>
      <c r="CGD65" s="343"/>
      <c r="CGE65" s="343"/>
      <c r="CGF65" s="343"/>
      <c r="CGG65" s="343"/>
      <c r="CGH65" s="343"/>
      <c r="CGI65" s="343"/>
      <c r="CGJ65" s="343"/>
      <c r="CGK65" s="343"/>
      <c r="CGL65" s="343"/>
      <c r="CGM65" s="343"/>
      <c r="CGN65" s="343"/>
      <c r="CGO65" s="343"/>
      <c r="CGP65" s="343"/>
      <c r="CGQ65" s="343"/>
      <c r="CGR65" s="343"/>
      <c r="CGS65" s="343"/>
      <c r="CGT65" s="343"/>
      <c r="CGU65" s="343"/>
      <c r="CGV65" s="343"/>
      <c r="CGW65" s="343"/>
      <c r="CGX65" s="343"/>
      <c r="CGY65" s="343"/>
      <c r="CGZ65" s="343"/>
      <c r="CHA65" s="343"/>
      <c r="CHB65" s="343"/>
      <c r="CHC65" s="343"/>
      <c r="CHD65" s="343"/>
      <c r="CHE65" s="343"/>
      <c r="CHF65" s="343"/>
      <c r="CHG65" s="343"/>
      <c r="CHH65" s="343"/>
      <c r="CHI65" s="343"/>
      <c r="CHJ65" s="343"/>
      <c r="CHK65" s="343"/>
      <c r="CHL65" s="343"/>
      <c r="CHM65" s="343"/>
      <c r="CHN65" s="343"/>
      <c r="CHO65" s="343"/>
      <c r="CHP65" s="343"/>
      <c r="CHQ65" s="343"/>
      <c r="CHR65" s="343"/>
      <c r="CHS65" s="343"/>
      <c r="CHT65" s="343"/>
      <c r="CHU65" s="343"/>
      <c r="CHV65" s="343"/>
      <c r="CHW65" s="343"/>
      <c r="CHX65" s="343"/>
      <c r="CHY65" s="343"/>
      <c r="CHZ65" s="343"/>
      <c r="CIA65" s="343"/>
      <c r="CIB65" s="343"/>
      <c r="CIC65" s="343"/>
      <c r="CID65" s="343"/>
      <c r="CIE65" s="343"/>
      <c r="CIF65" s="343"/>
      <c r="CIG65" s="343"/>
      <c r="CIH65" s="343"/>
      <c r="CII65" s="343"/>
      <c r="CIJ65" s="343"/>
      <c r="CIK65" s="343"/>
      <c r="CIL65" s="343"/>
      <c r="CIM65" s="343"/>
      <c r="CIN65" s="343"/>
      <c r="CIO65" s="343"/>
      <c r="CIP65" s="343"/>
      <c r="CIQ65" s="343"/>
      <c r="CIR65" s="343"/>
      <c r="CIS65" s="343"/>
      <c r="CIT65" s="343"/>
      <c r="CIU65" s="343"/>
      <c r="CIV65" s="343"/>
      <c r="CIW65" s="343"/>
      <c r="CIX65" s="343"/>
      <c r="CIY65" s="343"/>
      <c r="CIZ65" s="343"/>
      <c r="CJA65" s="343"/>
      <c r="CJB65" s="343"/>
      <c r="CJC65" s="343"/>
      <c r="CJD65" s="343"/>
      <c r="CJE65" s="343"/>
      <c r="CJF65" s="343"/>
      <c r="CJG65" s="343"/>
      <c r="CJH65" s="343"/>
      <c r="CJI65" s="343"/>
      <c r="CJJ65" s="343"/>
      <c r="CJK65" s="343"/>
      <c r="CJL65" s="343"/>
      <c r="CJM65" s="343"/>
      <c r="CJN65" s="343"/>
      <c r="CJO65" s="343"/>
      <c r="CJP65" s="343"/>
      <c r="CJQ65" s="343"/>
      <c r="CJR65" s="343"/>
      <c r="CJS65" s="343"/>
      <c r="CJT65" s="343"/>
      <c r="CJU65" s="343"/>
      <c r="CJV65" s="343"/>
      <c r="CJW65" s="343"/>
      <c r="CJX65" s="343"/>
      <c r="CJY65" s="343"/>
      <c r="CJZ65" s="343"/>
      <c r="CKA65" s="343"/>
      <c r="CKB65" s="343"/>
      <c r="CKC65" s="343"/>
      <c r="CKD65" s="343"/>
      <c r="CKE65" s="343"/>
      <c r="CKF65" s="343"/>
      <c r="CKG65" s="343"/>
      <c r="CKH65" s="343"/>
      <c r="CKI65" s="343"/>
      <c r="CKJ65" s="343"/>
      <c r="CKK65" s="343"/>
      <c r="CKL65" s="343"/>
      <c r="CKM65" s="343"/>
      <c r="CKN65" s="343"/>
      <c r="CKO65" s="343"/>
      <c r="CKP65" s="343"/>
      <c r="CKQ65" s="343"/>
      <c r="CKR65" s="343"/>
      <c r="CKS65" s="343"/>
      <c r="CKT65" s="343"/>
      <c r="CKU65" s="343"/>
      <c r="CKV65" s="343"/>
      <c r="CKW65" s="343"/>
      <c r="CKX65" s="343"/>
      <c r="CKY65" s="343"/>
      <c r="CKZ65" s="343"/>
      <c r="CLA65" s="343"/>
      <c r="CLB65" s="343"/>
      <c r="CLC65" s="343"/>
      <c r="CLD65" s="343"/>
      <c r="CLE65" s="343"/>
      <c r="CLF65" s="343"/>
      <c r="CLG65" s="343"/>
      <c r="CLH65" s="343"/>
      <c r="CLI65" s="343"/>
      <c r="CLJ65" s="343"/>
      <c r="CLK65" s="343"/>
      <c r="CLL65" s="343"/>
      <c r="CLM65" s="343"/>
      <c r="CLN65" s="343"/>
      <c r="CLO65" s="343"/>
      <c r="CLP65" s="343"/>
      <c r="CLQ65" s="343"/>
      <c r="CLR65" s="343"/>
      <c r="CLS65" s="343"/>
      <c r="CLT65" s="343"/>
      <c r="CLU65" s="343"/>
      <c r="CLV65" s="343"/>
      <c r="CLW65" s="343"/>
      <c r="CLX65" s="343"/>
      <c r="CLY65" s="343"/>
      <c r="CLZ65" s="343"/>
      <c r="CMA65" s="343"/>
      <c r="CMB65" s="343"/>
      <c r="CMC65" s="343"/>
      <c r="CMD65" s="343"/>
      <c r="CME65" s="343"/>
      <c r="CMF65" s="343"/>
      <c r="CMG65" s="343"/>
      <c r="CMH65" s="343"/>
      <c r="CMI65" s="343"/>
      <c r="CMJ65" s="343"/>
      <c r="CMK65" s="343"/>
      <c r="CML65" s="343"/>
      <c r="CMM65" s="343"/>
      <c r="CMN65" s="343"/>
      <c r="CMO65" s="343"/>
      <c r="CMP65" s="343"/>
      <c r="CMQ65" s="343"/>
      <c r="CMR65" s="343"/>
      <c r="CMS65" s="343"/>
      <c r="CMT65" s="343"/>
      <c r="CMU65" s="343"/>
      <c r="CMV65" s="343"/>
      <c r="CMW65" s="343"/>
      <c r="CMX65" s="343"/>
      <c r="CMY65" s="343"/>
      <c r="CMZ65" s="343"/>
      <c r="CNA65" s="343"/>
      <c r="CNB65" s="343"/>
      <c r="CNC65" s="343"/>
      <c r="CND65" s="343"/>
      <c r="CNE65" s="343"/>
      <c r="CNF65" s="343"/>
      <c r="CNG65" s="343"/>
      <c r="CNH65" s="343"/>
      <c r="CNI65" s="343"/>
      <c r="CNJ65" s="343"/>
      <c r="CNK65" s="343"/>
      <c r="CNL65" s="343"/>
      <c r="CNM65" s="343"/>
      <c r="CNN65" s="343"/>
      <c r="CNO65" s="343"/>
      <c r="CNP65" s="343"/>
      <c r="CNQ65" s="343"/>
      <c r="CNR65" s="343"/>
      <c r="CNS65" s="343"/>
      <c r="CNT65" s="343"/>
      <c r="CNU65" s="343"/>
      <c r="CNV65" s="343"/>
      <c r="CNW65" s="343"/>
      <c r="CNX65" s="343"/>
      <c r="CNY65" s="343"/>
      <c r="CNZ65" s="343"/>
      <c r="COA65" s="343"/>
      <c r="COB65" s="343"/>
      <c r="COC65" s="343"/>
      <c r="COD65" s="343"/>
      <c r="COE65" s="343"/>
      <c r="COF65" s="343"/>
      <c r="COG65" s="343"/>
      <c r="COH65" s="343"/>
      <c r="COI65" s="343"/>
      <c r="COJ65" s="343"/>
      <c r="COK65" s="343"/>
      <c r="COL65" s="343"/>
      <c r="COM65" s="343"/>
      <c r="CON65" s="343"/>
      <c r="COO65" s="343"/>
      <c r="COP65" s="343"/>
      <c r="COQ65" s="343"/>
      <c r="COR65" s="343"/>
      <c r="COS65" s="343"/>
      <c r="COT65" s="343"/>
      <c r="COU65" s="343"/>
      <c r="COV65" s="343"/>
      <c r="COW65" s="343"/>
      <c r="COX65" s="343"/>
      <c r="COY65" s="343"/>
      <c r="COZ65" s="343"/>
      <c r="CPA65" s="343"/>
      <c r="CPB65" s="343"/>
      <c r="CPC65" s="343"/>
      <c r="CPD65" s="343"/>
      <c r="CPE65" s="343"/>
      <c r="CPF65" s="343"/>
      <c r="CPG65" s="343"/>
      <c r="CPH65" s="343"/>
      <c r="CPI65" s="343"/>
      <c r="CPJ65" s="343"/>
      <c r="CPK65" s="343"/>
      <c r="CPL65" s="343"/>
      <c r="CPM65" s="343"/>
      <c r="CPN65" s="343"/>
      <c r="CPO65" s="343"/>
      <c r="CPP65" s="343"/>
      <c r="CPQ65" s="343"/>
      <c r="CPR65" s="343"/>
      <c r="CPS65" s="343"/>
      <c r="CPT65" s="343"/>
      <c r="CPU65" s="343"/>
      <c r="CPV65" s="343"/>
      <c r="CPW65" s="343"/>
      <c r="CPX65" s="343"/>
      <c r="CPY65" s="343"/>
      <c r="CPZ65" s="343"/>
      <c r="CQA65" s="343"/>
      <c r="CQB65" s="343"/>
      <c r="CQC65" s="343"/>
      <c r="CQD65" s="343"/>
      <c r="CQE65" s="343"/>
      <c r="CQF65" s="343"/>
      <c r="CQG65" s="343"/>
      <c r="CQH65" s="343"/>
      <c r="CQI65" s="343"/>
      <c r="CQJ65" s="343"/>
      <c r="CQK65" s="343"/>
      <c r="CQL65" s="343"/>
      <c r="CQM65" s="343"/>
      <c r="CQN65" s="343"/>
      <c r="CQO65" s="343"/>
      <c r="CQP65" s="343"/>
      <c r="CQQ65" s="343"/>
      <c r="CQR65" s="343"/>
      <c r="CQS65" s="343"/>
      <c r="CQT65" s="343"/>
      <c r="CQU65" s="343"/>
      <c r="CQV65" s="343"/>
      <c r="CQW65" s="343"/>
      <c r="CQX65" s="343"/>
      <c r="CQY65" s="343"/>
      <c r="CQZ65" s="343"/>
      <c r="CRA65" s="343"/>
      <c r="CRB65" s="343"/>
      <c r="CRC65" s="343"/>
      <c r="CRD65" s="343"/>
      <c r="CRE65" s="343"/>
      <c r="CRF65" s="343"/>
      <c r="CRG65" s="343"/>
      <c r="CRH65" s="343"/>
      <c r="CRI65" s="343"/>
      <c r="CRJ65" s="343"/>
      <c r="CRK65" s="343"/>
      <c r="CRL65" s="343"/>
      <c r="CRM65" s="343"/>
      <c r="CRN65" s="343"/>
      <c r="CRO65" s="343"/>
      <c r="CRP65" s="343"/>
      <c r="CRQ65" s="343"/>
      <c r="CRR65" s="343"/>
      <c r="CRS65" s="343"/>
      <c r="CRT65" s="343"/>
      <c r="CRU65" s="343"/>
      <c r="CRV65" s="343"/>
      <c r="CRW65" s="343"/>
      <c r="CRX65" s="343"/>
      <c r="CRY65" s="343"/>
      <c r="CRZ65" s="343"/>
      <c r="CSA65" s="343"/>
      <c r="CSB65" s="343"/>
      <c r="CSC65" s="343"/>
      <c r="CSD65" s="343"/>
      <c r="CSE65" s="343"/>
      <c r="CSF65" s="343"/>
      <c r="CSG65" s="343"/>
      <c r="CSH65" s="343"/>
      <c r="CSI65" s="343"/>
      <c r="CSJ65" s="343"/>
      <c r="CSK65" s="343"/>
      <c r="CSL65" s="343"/>
      <c r="CSM65" s="343"/>
      <c r="CSN65" s="343"/>
      <c r="CSO65" s="343"/>
      <c r="CSP65" s="343"/>
      <c r="CSQ65" s="343"/>
      <c r="CSR65" s="343"/>
      <c r="CSS65" s="343"/>
      <c r="CST65" s="343"/>
      <c r="CSU65" s="343"/>
      <c r="CSV65" s="343"/>
      <c r="CSW65" s="343"/>
      <c r="CSX65" s="343"/>
      <c r="CSY65" s="343"/>
      <c r="CSZ65" s="343"/>
      <c r="CTA65" s="343"/>
      <c r="CTB65" s="343"/>
      <c r="CTC65" s="343"/>
      <c r="CTD65" s="343"/>
      <c r="CTE65" s="343"/>
      <c r="CTF65" s="343"/>
      <c r="CTG65" s="343"/>
      <c r="CTH65" s="343"/>
      <c r="CTI65" s="343"/>
      <c r="CTJ65" s="343"/>
      <c r="CTK65" s="343"/>
      <c r="CTL65" s="343"/>
      <c r="CTM65" s="343"/>
      <c r="CTN65" s="343"/>
      <c r="CTO65" s="343"/>
      <c r="CTP65" s="343"/>
      <c r="CTQ65" s="343"/>
      <c r="CTR65" s="343"/>
      <c r="CTS65" s="343"/>
      <c r="CTT65" s="343"/>
      <c r="CTU65" s="343"/>
      <c r="CTV65" s="343"/>
      <c r="CTW65" s="343"/>
      <c r="CTX65" s="343"/>
      <c r="CTY65" s="343"/>
      <c r="CTZ65" s="343"/>
      <c r="CUA65" s="343"/>
      <c r="CUB65" s="343"/>
      <c r="CUC65" s="343"/>
      <c r="CUD65" s="343"/>
      <c r="CUE65" s="343"/>
      <c r="CUF65" s="343"/>
      <c r="CUG65" s="343"/>
      <c r="CUH65" s="343"/>
      <c r="CUI65" s="343"/>
      <c r="CUJ65" s="343"/>
      <c r="CUK65" s="343"/>
      <c r="CUL65" s="343"/>
      <c r="CUM65" s="343"/>
      <c r="CUN65" s="343"/>
      <c r="CUO65" s="343"/>
      <c r="CUP65" s="343"/>
      <c r="CUQ65" s="343"/>
      <c r="CUR65" s="343"/>
      <c r="CUS65" s="343"/>
      <c r="CUT65" s="343"/>
      <c r="CUU65" s="343"/>
      <c r="CUV65" s="343"/>
      <c r="CUW65" s="343"/>
      <c r="CUX65" s="343"/>
      <c r="CUY65" s="343"/>
      <c r="CUZ65" s="343"/>
      <c r="CVA65" s="343"/>
      <c r="CVB65" s="343"/>
      <c r="CVC65" s="343"/>
      <c r="CVD65" s="343"/>
      <c r="CVE65" s="343"/>
      <c r="CVF65" s="343"/>
      <c r="CVG65" s="343"/>
      <c r="CVH65" s="343"/>
      <c r="CVI65" s="343"/>
      <c r="CVJ65" s="343"/>
      <c r="CVK65" s="343"/>
      <c r="CVL65" s="343"/>
      <c r="CVM65" s="343"/>
      <c r="CVN65" s="343"/>
      <c r="CVO65" s="343"/>
      <c r="CVP65" s="343"/>
      <c r="CVQ65" s="343"/>
      <c r="CVR65" s="343"/>
      <c r="CVS65" s="343"/>
      <c r="CVT65" s="343"/>
      <c r="CVU65" s="343"/>
      <c r="CVV65" s="343"/>
      <c r="CVW65" s="343"/>
      <c r="CVX65" s="343"/>
      <c r="CVY65" s="343"/>
      <c r="CVZ65" s="343"/>
      <c r="CWA65" s="343"/>
      <c r="CWB65" s="343"/>
      <c r="CWC65" s="343"/>
      <c r="CWD65" s="343"/>
      <c r="CWE65" s="343"/>
      <c r="CWF65" s="343"/>
      <c r="CWG65" s="343"/>
      <c r="CWH65" s="343"/>
      <c r="CWI65" s="343"/>
      <c r="CWJ65" s="343"/>
      <c r="CWK65" s="343"/>
      <c r="CWL65" s="343"/>
      <c r="CWM65" s="343"/>
      <c r="CWN65" s="343"/>
      <c r="CWO65" s="343"/>
      <c r="CWP65" s="343"/>
      <c r="CWQ65" s="343"/>
      <c r="CWR65" s="343"/>
      <c r="CWS65" s="343"/>
      <c r="CWT65" s="343"/>
      <c r="CWU65" s="343"/>
      <c r="CWV65" s="343"/>
      <c r="CWW65" s="343"/>
      <c r="CWX65" s="343"/>
      <c r="CWY65" s="343"/>
      <c r="CWZ65" s="343"/>
      <c r="CXA65" s="343"/>
      <c r="CXB65" s="343"/>
      <c r="CXC65" s="343"/>
      <c r="CXD65" s="343"/>
      <c r="CXE65" s="343"/>
      <c r="CXF65" s="343"/>
      <c r="CXG65" s="343"/>
      <c r="CXH65" s="343"/>
      <c r="CXI65" s="343"/>
      <c r="CXJ65" s="343"/>
      <c r="CXK65" s="343"/>
      <c r="CXL65" s="343"/>
      <c r="CXM65" s="343"/>
      <c r="CXN65" s="343"/>
      <c r="CXO65" s="343"/>
      <c r="CXP65" s="343"/>
      <c r="CXQ65" s="343"/>
      <c r="CXR65" s="343"/>
      <c r="CXS65" s="343"/>
      <c r="CXT65" s="343"/>
      <c r="CXU65" s="343"/>
      <c r="CXV65" s="343"/>
      <c r="CXW65" s="343"/>
      <c r="CXX65" s="343"/>
      <c r="CXY65" s="343"/>
      <c r="CXZ65" s="343"/>
      <c r="CYA65" s="343"/>
      <c r="CYB65" s="343"/>
      <c r="CYC65" s="343"/>
      <c r="CYD65" s="343"/>
      <c r="CYE65" s="343"/>
      <c r="CYF65" s="343"/>
      <c r="CYG65" s="343"/>
      <c r="CYH65" s="343"/>
      <c r="CYI65" s="343"/>
      <c r="CYJ65" s="343"/>
      <c r="CYK65" s="343"/>
      <c r="CYL65" s="343"/>
      <c r="CYM65" s="343"/>
      <c r="CYN65" s="343"/>
      <c r="CYO65" s="343"/>
      <c r="CYP65" s="343"/>
      <c r="CYQ65" s="343"/>
      <c r="CYR65" s="343"/>
      <c r="CYS65" s="343"/>
      <c r="CYT65" s="343"/>
      <c r="CYU65" s="343"/>
      <c r="CYV65" s="343"/>
      <c r="CYW65" s="343"/>
      <c r="CYX65" s="343"/>
      <c r="CYY65" s="343"/>
      <c r="CYZ65" s="343"/>
      <c r="CZA65" s="343"/>
      <c r="CZB65" s="343"/>
      <c r="CZC65" s="343"/>
      <c r="CZD65" s="343"/>
      <c r="CZE65" s="343"/>
      <c r="CZF65" s="343"/>
      <c r="CZG65" s="343"/>
      <c r="CZH65" s="343"/>
      <c r="CZI65" s="343"/>
      <c r="CZJ65" s="343"/>
      <c r="CZK65" s="343"/>
      <c r="CZL65" s="343"/>
      <c r="CZM65" s="343"/>
      <c r="CZN65" s="343"/>
      <c r="CZO65" s="343"/>
      <c r="CZP65" s="343"/>
      <c r="CZQ65" s="343"/>
      <c r="CZR65" s="343"/>
      <c r="CZS65" s="343"/>
      <c r="CZT65" s="343"/>
      <c r="CZU65" s="343"/>
      <c r="CZV65" s="343"/>
      <c r="CZW65" s="343"/>
      <c r="CZX65" s="343"/>
      <c r="CZY65" s="343"/>
      <c r="CZZ65" s="343"/>
      <c r="DAA65" s="343"/>
      <c r="DAB65" s="343"/>
      <c r="DAC65" s="343"/>
      <c r="DAD65" s="343"/>
      <c r="DAE65" s="343"/>
      <c r="DAF65" s="343"/>
      <c r="DAG65" s="343"/>
      <c r="DAH65" s="343"/>
      <c r="DAI65" s="343"/>
      <c r="DAJ65" s="343"/>
      <c r="DAK65" s="343"/>
      <c r="DAL65" s="343"/>
      <c r="DAM65" s="343"/>
      <c r="DAN65" s="343"/>
      <c r="DAO65" s="343"/>
      <c r="DAP65" s="343"/>
      <c r="DAQ65" s="343"/>
      <c r="DAR65" s="343"/>
      <c r="DAS65" s="343"/>
      <c r="DAT65" s="343"/>
      <c r="DAU65" s="343"/>
      <c r="DAV65" s="343"/>
      <c r="DAW65" s="343"/>
      <c r="DAX65" s="343"/>
      <c r="DAY65" s="343"/>
      <c r="DAZ65" s="343"/>
      <c r="DBA65" s="343"/>
      <c r="DBB65" s="343"/>
      <c r="DBC65" s="343"/>
      <c r="DBD65" s="343"/>
      <c r="DBE65" s="343"/>
      <c r="DBF65" s="343"/>
      <c r="DBG65" s="343"/>
      <c r="DBH65" s="343"/>
      <c r="DBI65" s="343"/>
      <c r="DBJ65" s="343"/>
      <c r="DBK65" s="343"/>
      <c r="DBL65" s="343"/>
      <c r="DBM65" s="343"/>
      <c r="DBN65" s="343"/>
      <c r="DBO65" s="343"/>
      <c r="DBP65" s="343"/>
      <c r="DBQ65" s="343"/>
      <c r="DBR65" s="343"/>
      <c r="DBS65" s="343"/>
      <c r="DBT65" s="343"/>
      <c r="DBU65" s="343"/>
      <c r="DBV65" s="343"/>
      <c r="DBW65" s="343"/>
      <c r="DBX65" s="343"/>
      <c r="DBY65" s="343"/>
      <c r="DBZ65" s="343"/>
      <c r="DCA65" s="343"/>
      <c r="DCB65" s="343"/>
      <c r="DCC65" s="343"/>
      <c r="DCD65" s="343"/>
      <c r="DCE65" s="343"/>
      <c r="DCF65" s="343"/>
      <c r="DCG65" s="343"/>
      <c r="DCH65" s="343"/>
      <c r="DCI65" s="343"/>
      <c r="DCJ65" s="343"/>
      <c r="DCK65" s="343"/>
      <c r="DCL65" s="343"/>
      <c r="DCM65" s="343"/>
      <c r="DCN65" s="343"/>
      <c r="DCO65" s="343"/>
      <c r="DCP65" s="343"/>
      <c r="DCQ65" s="343"/>
      <c r="DCR65" s="343"/>
      <c r="DCS65" s="343"/>
      <c r="DCT65" s="343"/>
      <c r="DCU65" s="343"/>
      <c r="DCV65" s="343"/>
      <c r="DCW65" s="343"/>
      <c r="DCX65" s="343"/>
      <c r="DCY65" s="343"/>
      <c r="DCZ65" s="343"/>
      <c r="DDA65" s="343"/>
      <c r="DDB65" s="343"/>
      <c r="DDC65" s="343"/>
      <c r="DDD65" s="343"/>
      <c r="DDE65" s="343"/>
      <c r="DDF65" s="343"/>
      <c r="DDG65" s="343"/>
      <c r="DDH65" s="343"/>
      <c r="DDI65" s="343"/>
      <c r="DDJ65" s="343"/>
      <c r="DDK65" s="343"/>
      <c r="DDL65" s="343"/>
      <c r="DDM65" s="343"/>
      <c r="DDN65" s="343"/>
      <c r="DDO65" s="343"/>
      <c r="DDP65" s="343"/>
      <c r="DDQ65" s="343"/>
      <c r="DDR65" s="343"/>
      <c r="DDS65" s="343"/>
      <c r="DDT65" s="343"/>
      <c r="DDU65" s="343"/>
      <c r="DDV65" s="343"/>
      <c r="DDW65" s="343"/>
      <c r="DDX65" s="343"/>
      <c r="DDY65" s="343"/>
      <c r="DDZ65" s="343"/>
      <c r="DEA65" s="343"/>
      <c r="DEB65" s="343"/>
      <c r="DEC65" s="343"/>
      <c r="DED65" s="343"/>
      <c r="DEE65" s="343"/>
      <c r="DEF65" s="343"/>
      <c r="DEG65" s="343"/>
      <c r="DEH65" s="343"/>
      <c r="DEI65" s="343"/>
      <c r="DEJ65" s="343"/>
      <c r="DEK65" s="343"/>
      <c r="DEL65" s="343"/>
      <c r="DEM65" s="343"/>
      <c r="DEN65" s="343"/>
      <c r="DEO65" s="343"/>
      <c r="DEP65" s="343"/>
      <c r="DEQ65" s="343"/>
      <c r="DER65" s="343"/>
      <c r="DES65" s="343"/>
      <c r="DET65" s="343"/>
      <c r="DEU65" s="343"/>
      <c r="DEV65" s="343"/>
      <c r="DEW65" s="343"/>
      <c r="DEX65" s="343"/>
      <c r="DEY65" s="343"/>
      <c r="DEZ65" s="343"/>
      <c r="DFA65" s="343"/>
      <c r="DFB65" s="343"/>
      <c r="DFC65" s="343"/>
      <c r="DFD65" s="343"/>
      <c r="DFE65" s="343"/>
      <c r="DFF65" s="343"/>
      <c r="DFG65" s="343"/>
      <c r="DFH65" s="343"/>
      <c r="DFI65" s="343"/>
      <c r="DFJ65" s="343"/>
      <c r="DFK65" s="343"/>
      <c r="DFL65" s="343"/>
      <c r="DFM65" s="343"/>
      <c r="DFN65" s="343"/>
      <c r="DFO65" s="343"/>
      <c r="DFP65" s="343"/>
      <c r="DFQ65" s="343"/>
      <c r="DFR65" s="343"/>
      <c r="DFS65" s="343"/>
      <c r="DFT65" s="343"/>
      <c r="DFU65" s="343"/>
      <c r="DFV65" s="343"/>
      <c r="DFW65" s="343"/>
      <c r="DFX65" s="343"/>
      <c r="DFY65" s="343"/>
      <c r="DFZ65" s="343"/>
      <c r="DGA65" s="343"/>
      <c r="DGB65" s="343"/>
      <c r="DGC65" s="343"/>
      <c r="DGD65" s="343"/>
      <c r="DGE65" s="343"/>
      <c r="DGF65" s="343"/>
      <c r="DGG65" s="343"/>
      <c r="DGH65" s="343"/>
      <c r="DGI65" s="343"/>
      <c r="DGJ65" s="343"/>
      <c r="DGK65" s="343"/>
      <c r="DGL65" s="343"/>
      <c r="DGM65" s="343"/>
      <c r="DGN65" s="343"/>
      <c r="DGO65" s="343"/>
      <c r="DGP65" s="343"/>
      <c r="DGQ65" s="343"/>
      <c r="DGR65" s="343"/>
      <c r="DGS65" s="343"/>
      <c r="DGT65" s="343"/>
      <c r="DGU65" s="343"/>
      <c r="DGV65" s="343"/>
      <c r="DGW65" s="343"/>
      <c r="DGX65" s="343"/>
      <c r="DGY65" s="343"/>
      <c r="DGZ65" s="343"/>
      <c r="DHA65" s="343"/>
      <c r="DHB65" s="343"/>
      <c r="DHC65" s="343"/>
      <c r="DHD65" s="343"/>
      <c r="DHE65" s="343"/>
      <c r="DHF65" s="343"/>
      <c r="DHG65" s="343"/>
      <c r="DHH65" s="343"/>
      <c r="DHI65" s="343"/>
      <c r="DHJ65" s="343"/>
      <c r="DHK65" s="343"/>
      <c r="DHL65" s="343"/>
      <c r="DHM65" s="343"/>
      <c r="DHN65" s="343"/>
      <c r="DHO65" s="343"/>
      <c r="DHP65" s="343"/>
      <c r="DHQ65" s="343"/>
      <c r="DHR65" s="343"/>
      <c r="DHS65" s="343"/>
      <c r="DHT65" s="343"/>
      <c r="DHU65" s="343"/>
      <c r="DHV65" s="343"/>
      <c r="DHW65" s="343"/>
      <c r="DHX65" s="343"/>
      <c r="DHY65" s="343"/>
      <c r="DHZ65" s="343"/>
      <c r="DIA65" s="343"/>
      <c r="DIB65" s="343"/>
      <c r="DIC65" s="343"/>
      <c r="DID65" s="343"/>
      <c r="DIE65" s="343"/>
      <c r="DIF65" s="343"/>
      <c r="DIG65" s="343"/>
      <c r="DIH65" s="343"/>
      <c r="DII65" s="343"/>
      <c r="DIJ65" s="343"/>
      <c r="DIK65" s="343"/>
      <c r="DIL65" s="343"/>
      <c r="DIM65" s="343"/>
      <c r="DIN65" s="343"/>
      <c r="DIO65" s="343"/>
      <c r="DIP65" s="343"/>
      <c r="DIQ65" s="343"/>
      <c r="DIR65" s="343"/>
      <c r="DIS65" s="343"/>
      <c r="DIT65" s="343"/>
      <c r="DIU65" s="343"/>
      <c r="DIV65" s="343"/>
      <c r="DIW65" s="343"/>
      <c r="DIX65" s="343"/>
      <c r="DIY65" s="343"/>
      <c r="DIZ65" s="343"/>
      <c r="DJA65" s="343"/>
      <c r="DJB65" s="343"/>
      <c r="DJC65" s="343"/>
      <c r="DJD65" s="343"/>
      <c r="DJE65" s="343"/>
      <c r="DJF65" s="343"/>
      <c r="DJG65" s="343"/>
      <c r="DJH65" s="343"/>
      <c r="DJI65" s="343"/>
      <c r="DJJ65" s="343"/>
      <c r="DJK65" s="343"/>
      <c r="DJL65" s="343"/>
      <c r="DJM65" s="343"/>
      <c r="DJN65" s="343"/>
      <c r="DJO65" s="343"/>
      <c r="DJP65" s="343"/>
      <c r="DJQ65" s="343"/>
      <c r="DJR65" s="343"/>
      <c r="DJS65" s="343"/>
      <c r="DJT65" s="343"/>
      <c r="DJU65" s="343"/>
      <c r="DJV65" s="343"/>
      <c r="DJW65" s="343"/>
      <c r="DJX65" s="343"/>
      <c r="DJY65" s="343"/>
      <c r="DJZ65" s="343"/>
      <c r="DKA65" s="343"/>
      <c r="DKB65" s="343"/>
      <c r="DKC65" s="343"/>
      <c r="DKD65" s="343"/>
      <c r="DKE65" s="343"/>
      <c r="DKF65" s="343"/>
      <c r="DKG65" s="343"/>
      <c r="DKH65" s="343"/>
      <c r="DKI65" s="343"/>
      <c r="DKJ65" s="343"/>
      <c r="DKK65" s="343"/>
      <c r="DKL65" s="343"/>
      <c r="DKM65" s="343"/>
      <c r="DKN65" s="343"/>
      <c r="DKO65" s="343"/>
      <c r="DKP65" s="343"/>
      <c r="DKQ65" s="343"/>
      <c r="DKR65" s="343"/>
      <c r="DKS65" s="343"/>
      <c r="DKT65" s="343"/>
      <c r="DKU65" s="343"/>
      <c r="DKV65" s="343"/>
      <c r="DKW65" s="343"/>
      <c r="DKX65" s="343"/>
      <c r="DKY65" s="343"/>
      <c r="DKZ65" s="343"/>
      <c r="DLA65" s="343"/>
      <c r="DLB65" s="343"/>
      <c r="DLC65" s="343"/>
      <c r="DLD65" s="343"/>
      <c r="DLE65" s="343"/>
      <c r="DLF65" s="343"/>
      <c r="DLG65" s="343"/>
      <c r="DLH65" s="343"/>
      <c r="DLI65" s="343"/>
      <c r="DLJ65" s="343"/>
      <c r="DLK65" s="343"/>
      <c r="DLL65" s="343"/>
      <c r="DLM65" s="343"/>
      <c r="DLN65" s="343"/>
      <c r="DLO65" s="343"/>
      <c r="DLP65" s="343"/>
      <c r="DLQ65" s="343"/>
      <c r="DLR65" s="343"/>
      <c r="DLS65" s="343"/>
      <c r="DLT65" s="343"/>
      <c r="DLU65" s="343"/>
      <c r="DLV65" s="343"/>
      <c r="DLW65" s="343"/>
      <c r="DLX65" s="343"/>
      <c r="DLY65" s="343"/>
      <c r="DLZ65" s="343"/>
      <c r="DMA65" s="343"/>
      <c r="DMB65" s="343"/>
      <c r="DMC65" s="343"/>
      <c r="DMD65" s="343"/>
      <c r="DME65" s="343"/>
      <c r="DMF65" s="343"/>
      <c r="DMG65" s="343"/>
      <c r="DMH65" s="343"/>
      <c r="DMI65" s="343"/>
      <c r="DMJ65" s="343"/>
      <c r="DMK65" s="343"/>
      <c r="DML65" s="343"/>
      <c r="DMM65" s="343"/>
      <c r="DMN65" s="343"/>
      <c r="DMO65" s="343"/>
      <c r="DMP65" s="343"/>
      <c r="DMQ65" s="343"/>
      <c r="DMR65" s="343"/>
      <c r="DMS65" s="343"/>
      <c r="DMT65" s="343"/>
      <c r="DMU65" s="343"/>
      <c r="DMV65" s="343"/>
      <c r="DMW65" s="343"/>
      <c r="DMX65" s="343"/>
      <c r="DMY65" s="343"/>
      <c r="DMZ65" s="343"/>
      <c r="DNA65" s="343"/>
      <c r="DNB65" s="343"/>
      <c r="DNC65" s="343"/>
      <c r="DND65" s="343"/>
      <c r="DNE65" s="343"/>
      <c r="DNF65" s="343"/>
      <c r="DNG65" s="343"/>
      <c r="DNH65" s="343"/>
      <c r="DNI65" s="343"/>
      <c r="DNJ65" s="343"/>
      <c r="DNK65" s="343"/>
      <c r="DNL65" s="343"/>
      <c r="DNM65" s="343"/>
      <c r="DNN65" s="343"/>
      <c r="DNO65" s="343"/>
      <c r="DNP65" s="343"/>
      <c r="DNQ65" s="343"/>
      <c r="DNR65" s="343"/>
      <c r="DNS65" s="343"/>
      <c r="DNT65" s="343"/>
      <c r="DNU65" s="343"/>
      <c r="DNV65" s="343"/>
      <c r="DNW65" s="343"/>
      <c r="DNX65" s="343"/>
      <c r="DNY65" s="343"/>
      <c r="DNZ65" s="343"/>
      <c r="DOA65" s="343"/>
      <c r="DOB65" s="343"/>
      <c r="DOC65" s="343"/>
      <c r="DOD65" s="343"/>
      <c r="DOE65" s="343"/>
      <c r="DOF65" s="343"/>
      <c r="DOG65" s="343"/>
      <c r="DOH65" s="343"/>
      <c r="DOI65" s="343"/>
      <c r="DOJ65" s="343"/>
      <c r="DOK65" s="343"/>
      <c r="DOL65" s="343"/>
      <c r="DOM65" s="343"/>
      <c r="DON65" s="343"/>
      <c r="DOO65" s="343"/>
      <c r="DOP65" s="343"/>
      <c r="DOQ65" s="343"/>
      <c r="DOR65" s="343"/>
      <c r="DOS65" s="343"/>
      <c r="DOT65" s="343"/>
      <c r="DOU65" s="343"/>
      <c r="DOV65" s="343"/>
      <c r="DOW65" s="343"/>
      <c r="DOX65" s="343"/>
      <c r="DOY65" s="343"/>
      <c r="DOZ65" s="343"/>
      <c r="DPA65" s="343"/>
      <c r="DPB65" s="343"/>
      <c r="DPC65" s="343"/>
      <c r="DPD65" s="343"/>
      <c r="DPE65" s="343"/>
      <c r="DPF65" s="343"/>
      <c r="DPG65" s="343"/>
      <c r="DPH65" s="343"/>
      <c r="DPI65" s="343"/>
      <c r="DPJ65" s="343"/>
      <c r="DPK65" s="343"/>
      <c r="DPL65" s="343"/>
      <c r="DPM65" s="343"/>
      <c r="DPN65" s="343"/>
      <c r="DPO65" s="343"/>
      <c r="DPP65" s="343"/>
      <c r="DPQ65" s="343"/>
      <c r="DPR65" s="343"/>
      <c r="DPS65" s="343"/>
      <c r="DPT65" s="343"/>
      <c r="DPU65" s="343"/>
      <c r="DPV65" s="343"/>
      <c r="DPW65" s="343"/>
      <c r="DPX65" s="343"/>
      <c r="DPY65" s="343"/>
      <c r="DPZ65" s="343"/>
      <c r="DQA65" s="343"/>
      <c r="DQB65" s="343"/>
      <c r="DQC65" s="343"/>
      <c r="DQD65" s="343"/>
      <c r="DQE65" s="343"/>
      <c r="DQF65" s="343"/>
      <c r="DQG65" s="343"/>
      <c r="DQH65" s="343"/>
      <c r="DQI65" s="343"/>
      <c r="DQJ65" s="343"/>
      <c r="DQK65" s="343"/>
      <c r="DQL65" s="343"/>
      <c r="DQM65" s="343"/>
      <c r="DQN65" s="343"/>
      <c r="DQO65" s="343"/>
      <c r="DQP65" s="343"/>
      <c r="DQQ65" s="343"/>
      <c r="DQR65" s="343"/>
      <c r="DQS65" s="343"/>
      <c r="DQT65" s="343"/>
      <c r="DQU65" s="343"/>
      <c r="DQV65" s="343"/>
      <c r="DQW65" s="343"/>
      <c r="DQX65" s="343"/>
      <c r="DQY65" s="343"/>
      <c r="DQZ65" s="343"/>
      <c r="DRA65" s="343"/>
      <c r="DRB65" s="343"/>
      <c r="DRC65" s="343"/>
      <c r="DRD65" s="343"/>
      <c r="DRE65" s="343"/>
      <c r="DRF65" s="343"/>
      <c r="DRG65" s="343"/>
      <c r="DRH65" s="343"/>
      <c r="DRI65" s="343"/>
      <c r="DRJ65" s="343"/>
      <c r="DRK65" s="343"/>
      <c r="DRL65" s="343"/>
      <c r="DRM65" s="343"/>
      <c r="DRN65" s="343"/>
      <c r="DRO65" s="343"/>
      <c r="DRP65" s="343"/>
      <c r="DRQ65" s="343"/>
      <c r="DRR65" s="343"/>
      <c r="DRS65" s="343"/>
      <c r="DRT65" s="343"/>
      <c r="DRU65" s="343"/>
      <c r="DRV65" s="343"/>
      <c r="DRW65" s="343"/>
      <c r="DRX65" s="343"/>
      <c r="DRY65" s="343"/>
      <c r="DRZ65" s="343"/>
      <c r="DSA65" s="343"/>
      <c r="DSB65" s="343"/>
      <c r="DSC65" s="343"/>
      <c r="DSD65" s="343"/>
      <c r="DSE65" s="343"/>
      <c r="DSF65" s="343"/>
      <c r="DSG65" s="343"/>
      <c r="DSH65" s="343"/>
      <c r="DSI65" s="343"/>
      <c r="DSJ65" s="343"/>
      <c r="DSK65" s="343"/>
      <c r="DSL65" s="343"/>
      <c r="DSM65" s="343"/>
      <c r="DSN65" s="343"/>
      <c r="DSO65" s="343"/>
      <c r="DSP65" s="343"/>
      <c r="DSQ65" s="343"/>
      <c r="DSR65" s="343"/>
      <c r="DSS65" s="343"/>
      <c r="DST65" s="343"/>
      <c r="DSU65" s="343"/>
      <c r="DSV65" s="343"/>
      <c r="DSW65" s="343"/>
      <c r="DSX65" s="343"/>
      <c r="DSY65" s="343"/>
      <c r="DSZ65" s="343"/>
      <c r="DTA65" s="343"/>
      <c r="DTB65" s="343"/>
      <c r="DTC65" s="343"/>
      <c r="DTD65" s="343"/>
      <c r="DTE65" s="343"/>
      <c r="DTF65" s="343"/>
      <c r="DTG65" s="343"/>
      <c r="DTH65" s="343"/>
      <c r="DTI65" s="343"/>
      <c r="DTJ65" s="343"/>
      <c r="DTK65" s="343"/>
      <c r="DTL65" s="343"/>
      <c r="DTM65" s="343"/>
      <c r="DTN65" s="343"/>
      <c r="DTO65" s="343"/>
      <c r="DTP65" s="343"/>
      <c r="DTQ65" s="343"/>
      <c r="DTR65" s="343"/>
      <c r="DTS65" s="343"/>
      <c r="DTT65" s="343"/>
      <c r="DTU65" s="343"/>
      <c r="DTV65" s="343"/>
      <c r="DTW65" s="343"/>
      <c r="DTX65" s="343"/>
      <c r="DTY65" s="343"/>
      <c r="DTZ65" s="343"/>
      <c r="DUA65" s="343"/>
      <c r="DUB65" s="343"/>
      <c r="DUC65" s="343"/>
      <c r="DUD65" s="343"/>
      <c r="DUE65" s="343"/>
      <c r="DUF65" s="343"/>
      <c r="DUG65" s="343"/>
      <c r="DUH65" s="343"/>
      <c r="DUI65" s="343"/>
      <c r="DUJ65" s="343"/>
      <c r="DUK65" s="343"/>
      <c r="DUL65" s="343"/>
      <c r="DUM65" s="343"/>
      <c r="DUN65" s="343"/>
      <c r="DUO65" s="343"/>
      <c r="DUP65" s="343"/>
      <c r="DUQ65" s="343"/>
      <c r="DUR65" s="343"/>
      <c r="DUS65" s="343"/>
      <c r="DUT65" s="343"/>
      <c r="DUU65" s="343"/>
      <c r="DUV65" s="343"/>
      <c r="DUW65" s="343"/>
      <c r="DUX65" s="343"/>
      <c r="DUY65" s="343"/>
      <c r="DUZ65" s="343"/>
      <c r="DVA65" s="343"/>
      <c r="DVB65" s="343"/>
      <c r="DVC65" s="343"/>
      <c r="DVD65" s="343"/>
      <c r="DVE65" s="343"/>
      <c r="DVF65" s="343"/>
      <c r="DVG65" s="343"/>
      <c r="DVH65" s="343"/>
      <c r="DVI65" s="343"/>
      <c r="DVJ65" s="343"/>
      <c r="DVK65" s="343"/>
      <c r="DVL65" s="343"/>
      <c r="DVM65" s="343"/>
      <c r="DVN65" s="343"/>
      <c r="DVO65" s="343"/>
      <c r="DVP65" s="343"/>
      <c r="DVQ65" s="343"/>
      <c r="DVR65" s="343"/>
      <c r="DVS65" s="343"/>
      <c r="DVT65" s="343"/>
      <c r="DVU65" s="343"/>
      <c r="DVV65" s="343"/>
      <c r="DVW65" s="343"/>
      <c r="DVX65" s="343"/>
      <c r="DVY65" s="343"/>
      <c r="DVZ65" s="343"/>
      <c r="DWA65" s="343"/>
      <c r="DWB65" s="343"/>
      <c r="DWC65" s="343"/>
      <c r="DWD65" s="343"/>
      <c r="DWE65" s="343"/>
      <c r="DWF65" s="343"/>
      <c r="DWG65" s="343"/>
      <c r="DWH65" s="343"/>
      <c r="DWI65" s="343"/>
      <c r="DWJ65" s="343"/>
      <c r="DWK65" s="343"/>
      <c r="DWL65" s="343"/>
      <c r="DWM65" s="343"/>
      <c r="DWN65" s="343"/>
      <c r="DWO65" s="343"/>
      <c r="DWP65" s="343"/>
      <c r="DWQ65" s="343"/>
      <c r="DWR65" s="343"/>
      <c r="DWS65" s="343"/>
      <c r="DWT65" s="343"/>
      <c r="DWU65" s="343"/>
      <c r="DWV65" s="343"/>
      <c r="DWW65" s="343"/>
      <c r="DWX65" s="343"/>
      <c r="DWY65" s="343"/>
      <c r="DWZ65" s="343"/>
      <c r="DXA65" s="343"/>
      <c r="DXB65" s="343"/>
      <c r="DXC65" s="343"/>
      <c r="DXD65" s="343"/>
      <c r="DXE65" s="343"/>
      <c r="DXF65" s="343"/>
      <c r="DXG65" s="343"/>
      <c r="DXH65" s="343"/>
      <c r="DXI65" s="343"/>
      <c r="DXJ65" s="343"/>
      <c r="DXK65" s="343"/>
      <c r="DXL65" s="343"/>
      <c r="DXM65" s="343"/>
      <c r="DXN65" s="343"/>
      <c r="DXO65" s="343"/>
      <c r="DXP65" s="343"/>
      <c r="DXQ65" s="343"/>
      <c r="DXR65" s="343"/>
      <c r="DXS65" s="343"/>
      <c r="DXT65" s="343"/>
      <c r="DXU65" s="343"/>
      <c r="DXV65" s="343"/>
      <c r="DXW65" s="343"/>
      <c r="DXX65" s="343"/>
      <c r="DXY65" s="343"/>
      <c r="DXZ65" s="343"/>
      <c r="DYA65" s="343"/>
      <c r="DYB65" s="343"/>
      <c r="DYC65" s="343"/>
      <c r="DYD65" s="343"/>
      <c r="DYE65" s="343"/>
      <c r="DYF65" s="343"/>
      <c r="DYG65" s="343"/>
      <c r="DYH65" s="343"/>
      <c r="DYI65" s="343"/>
      <c r="DYJ65" s="343"/>
      <c r="DYK65" s="343"/>
      <c r="DYL65" s="343"/>
      <c r="DYM65" s="343"/>
      <c r="DYN65" s="343"/>
      <c r="DYO65" s="343"/>
      <c r="DYP65" s="343"/>
      <c r="DYQ65" s="343"/>
      <c r="DYR65" s="343"/>
      <c r="DYS65" s="343"/>
      <c r="DYT65" s="343"/>
      <c r="DYU65" s="343"/>
      <c r="DYV65" s="343"/>
      <c r="DYW65" s="343"/>
      <c r="DYX65" s="343"/>
      <c r="DYY65" s="343"/>
      <c r="DYZ65" s="343"/>
      <c r="DZA65" s="343"/>
      <c r="DZB65" s="343"/>
      <c r="DZC65" s="343"/>
      <c r="DZD65" s="343"/>
      <c r="DZE65" s="343"/>
      <c r="DZF65" s="343"/>
      <c r="DZG65" s="343"/>
      <c r="DZH65" s="343"/>
      <c r="DZI65" s="343"/>
      <c r="DZJ65" s="343"/>
      <c r="DZK65" s="343"/>
      <c r="DZL65" s="343"/>
      <c r="DZM65" s="343"/>
      <c r="DZN65" s="343"/>
      <c r="DZO65" s="343"/>
      <c r="DZP65" s="343"/>
      <c r="DZQ65" s="343"/>
      <c r="DZR65" s="343"/>
      <c r="DZS65" s="343"/>
      <c r="DZT65" s="343"/>
      <c r="DZU65" s="343"/>
      <c r="DZV65" s="343"/>
      <c r="DZW65" s="343"/>
      <c r="DZX65" s="343"/>
      <c r="DZY65" s="343"/>
      <c r="DZZ65" s="343"/>
      <c r="EAA65" s="343"/>
      <c r="EAB65" s="343"/>
      <c r="EAC65" s="343"/>
      <c r="EAD65" s="343"/>
      <c r="EAE65" s="343"/>
      <c r="EAF65" s="343"/>
      <c r="EAG65" s="343"/>
      <c r="EAH65" s="343"/>
      <c r="EAI65" s="343"/>
      <c r="EAJ65" s="343"/>
      <c r="EAK65" s="343"/>
      <c r="EAL65" s="343"/>
      <c r="EAM65" s="343"/>
      <c r="EAN65" s="343"/>
      <c r="EAO65" s="343"/>
      <c r="EAP65" s="343"/>
      <c r="EAQ65" s="343"/>
      <c r="EAR65" s="343"/>
      <c r="EAS65" s="343"/>
      <c r="EAT65" s="343"/>
      <c r="EAU65" s="343"/>
      <c r="EAV65" s="343"/>
      <c r="EAW65" s="343"/>
      <c r="EAX65" s="343"/>
      <c r="EAY65" s="343"/>
      <c r="EAZ65" s="343"/>
      <c r="EBA65" s="343"/>
      <c r="EBB65" s="343"/>
      <c r="EBC65" s="343"/>
      <c r="EBD65" s="343"/>
      <c r="EBE65" s="343"/>
      <c r="EBF65" s="343"/>
      <c r="EBG65" s="343"/>
      <c r="EBH65" s="343"/>
      <c r="EBI65" s="343"/>
      <c r="EBJ65" s="343"/>
      <c r="EBK65" s="343"/>
      <c r="EBL65" s="343"/>
      <c r="EBM65" s="343"/>
      <c r="EBN65" s="343"/>
      <c r="EBO65" s="343"/>
      <c r="EBP65" s="343"/>
      <c r="EBQ65" s="343"/>
      <c r="EBR65" s="343"/>
      <c r="EBS65" s="343"/>
      <c r="EBT65" s="343"/>
      <c r="EBU65" s="343"/>
      <c r="EBV65" s="343"/>
      <c r="EBW65" s="343"/>
      <c r="EBX65" s="343"/>
      <c r="EBY65" s="343"/>
      <c r="EBZ65" s="343"/>
      <c r="ECA65" s="343"/>
      <c r="ECB65" s="343"/>
      <c r="ECC65" s="343"/>
      <c r="ECD65" s="343"/>
      <c r="ECE65" s="343"/>
      <c r="ECF65" s="343"/>
      <c r="ECG65" s="343"/>
      <c r="ECH65" s="343"/>
      <c r="ECI65" s="343"/>
      <c r="ECJ65" s="343"/>
      <c r="ECK65" s="343"/>
      <c r="ECL65" s="343"/>
      <c r="ECM65" s="343"/>
      <c r="ECN65" s="343"/>
      <c r="ECO65" s="343"/>
      <c r="ECP65" s="343"/>
      <c r="ECQ65" s="343"/>
      <c r="ECR65" s="343"/>
      <c r="ECS65" s="343"/>
      <c r="ECT65" s="343"/>
      <c r="ECU65" s="343"/>
      <c r="ECV65" s="343"/>
      <c r="ECW65" s="343"/>
      <c r="ECX65" s="343"/>
      <c r="ECY65" s="343"/>
      <c r="ECZ65" s="343"/>
      <c r="EDA65" s="343"/>
      <c r="EDB65" s="343"/>
      <c r="EDC65" s="343"/>
      <c r="EDD65" s="343"/>
      <c r="EDE65" s="343"/>
      <c r="EDF65" s="343"/>
      <c r="EDG65" s="343"/>
      <c r="EDH65" s="343"/>
      <c r="EDI65" s="343"/>
      <c r="EDJ65" s="343"/>
      <c r="EDK65" s="343"/>
      <c r="EDL65" s="343"/>
      <c r="EDM65" s="343"/>
      <c r="EDN65" s="343"/>
      <c r="EDO65" s="343"/>
      <c r="EDP65" s="343"/>
      <c r="EDQ65" s="343"/>
      <c r="EDR65" s="343"/>
      <c r="EDS65" s="343"/>
      <c r="EDT65" s="343"/>
      <c r="EDU65" s="343"/>
      <c r="EDV65" s="343"/>
      <c r="EDW65" s="343"/>
      <c r="EDX65" s="343"/>
      <c r="EDY65" s="343"/>
      <c r="EDZ65" s="343"/>
      <c r="EEA65" s="343"/>
      <c r="EEB65" s="343"/>
      <c r="EEC65" s="343"/>
      <c r="EED65" s="343"/>
      <c r="EEE65" s="343"/>
      <c r="EEF65" s="343"/>
      <c r="EEG65" s="343"/>
      <c r="EEH65" s="343"/>
      <c r="EEI65" s="343"/>
      <c r="EEJ65" s="343"/>
      <c r="EEK65" s="343"/>
      <c r="EEL65" s="343"/>
      <c r="EEM65" s="343"/>
      <c r="EEN65" s="343"/>
      <c r="EEO65" s="343"/>
      <c r="EEP65" s="343"/>
      <c r="EEQ65" s="343"/>
      <c r="EER65" s="343"/>
      <c r="EES65" s="343"/>
      <c r="EET65" s="343"/>
      <c r="EEU65" s="343"/>
      <c r="EEV65" s="343"/>
      <c r="EEW65" s="343"/>
      <c r="EEX65" s="343"/>
      <c r="EEY65" s="343"/>
      <c r="EEZ65" s="343"/>
      <c r="EFA65" s="343"/>
      <c r="EFB65" s="343"/>
      <c r="EFC65" s="343"/>
      <c r="EFD65" s="343"/>
      <c r="EFE65" s="343"/>
      <c r="EFF65" s="343"/>
      <c r="EFG65" s="343"/>
      <c r="EFH65" s="343"/>
      <c r="EFI65" s="343"/>
      <c r="EFJ65" s="343"/>
      <c r="EFK65" s="343"/>
      <c r="EFL65" s="343"/>
      <c r="EFM65" s="343"/>
      <c r="EFN65" s="343"/>
      <c r="EFO65" s="343"/>
      <c r="EFP65" s="343"/>
      <c r="EFQ65" s="343"/>
      <c r="EFR65" s="343"/>
      <c r="EFS65" s="343"/>
      <c r="EFT65" s="343"/>
      <c r="EFU65" s="343"/>
      <c r="EFV65" s="343"/>
      <c r="EFW65" s="343"/>
      <c r="EFX65" s="343"/>
      <c r="EFY65" s="343"/>
      <c r="EFZ65" s="343"/>
      <c r="EGA65" s="343"/>
      <c r="EGB65" s="343"/>
      <c r="EGC65" s="343"/>
      <c r="EGD65" s="343"/>
      <c r="EGE65" s="343"/>
      <c r="EGF65" s="343"/>
      <c r="EGG65" s="343"/>
      <c r="EGH65" s="343"/>
      <c r="EGI65" s="343"/>
      <c r="EGJ65" s="343"/>
      <c r="EGK65" s="343"/>
      <c r="EGL65" s="343"/>
      <c r="EGM65" s="343"/>
      <c r="EGN65" s="343"/>
      <c r="EGO65" s="343"/>
      <c r="EGP65" s="343"/>
      <c r="EGQ65" s="343"/>
      <c r="EGR65" s="343"/>
      <c r="EGS65" s="343"/>
      <c r="EGT65" s="343"/>
      <c r="EGU65" s="343"/>
      <c r="EGV65" s="343"/>
      <c r="EGW65" s="343"/>
      <c r="EGX65" s="343"/>
      <c r="EGY65" s="343"/>
      <c r="EGZ65" s="343"/>
      <c r="EHA65" s="343"/>
      <c r="EHB65" s="343"/>
      <c r="EHC65" s="343"/>
      <c r="EHD65" s="343"/>
      <c r="EHE65" s="343"/>
      <c r="EHF65" s="343"/>
      <c r="EHG65" s="343"/>
      <c r="EHH65" s="343"/>
      <c r="EHI65" s="343"/>
      <c r="EHJ65" s="343"/>
      <c r="EHK65" s="343"/>
      <c r="EHL65" s="343"/>
      <c r="EHM65" s="343"/>
      <c r="EHN65" s="343"/>
      <c r="EHO65" s="343"/>
      <c r="EHP65" s="343"/>
      <c r="EHQ65" s="343"/>
      <c r="EHR65" s="343"/>
      <c r="EHS65" s="343"/>
      <c r="EHT65" s="343"/>
      <c r="EHU65" s="343"/>
      <c r="EHV65" s="343"/>
      <c r="EHW65" s="343"/>
      <c r="EHX65" s="343"/>
      <c r="EHY65" s="343"/>
      <c r="EHZ65" s="343"/>
      <c r="EIA65" s="343"/>
      <c r="EIB65" s="343"/>
      <c r="EIC65" s="343"/>
      <c r="EID65" s="343"/>
      <c r="EIE65" s="343"/>
      <c r="EIF65" s="343"/>
      <c r="EIG65" s="343"/>
      <c r="EIH65" s="343"/>
      <c r="EII65" s="343"/>
      <c r="EIJ65" s="343"/>
      <c r="EIK65" s="343"/>
      <c r="EIL65" s="343"/>
      <c r="EIM65" s="343"/>
      <c r="EIN65" s="343"/>
      <c r="EIO65" s="343"/>
      <c r="EIP65" s="343"/>
      <c r="EIQ65" s="343"/>
      <c r="EIR65" s="343"/>
      <c r="EIS65" s="343"/>
      <c r="EIT65" s="343"/>
      <c r="EIU65" s="343"/>
      <c r="EIV65" s="343"/>
      <c r="EIW65" s="343"/>
      <c r="EIX65" s="343"/>
      <c r="EIY65" s="343"/>
      <c r="EIZ65" s="343"/>
      <c r="EJA65" s="343"/>
      <c r="EJB65" s="343"/>
      <c r="EJC65" s="343"/>
      <c r="EJD65" s="343"/>
      <c r="EJE65" s="343"/>
      <c r="EJF65" s="343"/>
      <c r="EJG65" s="343"/>
      <c r="EJH65" s="343"/>
      <c r="EJI65" s="343"/>
      <c r="EJJ65" s="343"/>
      <c r="EJK65" s="343"/>
      <c r="EJL65" s="343"/>
      <c r="EJM65" s="343"/>
      <c r="EJN65" s="343"/>
      <c r="EJO65" s="343"/>
      <c r="EJP65" s="343"/>
      <c r="EJQ65" s="343"/>
      <c r="EJR65" s="343"/>
      <c r="EJS65" s="343"/>
      <c r="EJT65" s="343"/>
      <c r="EJU65" s="343"/>
      <c r="EJV65" s="343"/>
      <c r="EJW65" s="343"/>
      <c r="EJX65" s="343"/>
      <c r="EJY65" s="343"/>
      <c r="EJZ65" s="343"/>
      <c r="EKA65" s="343"/>
      <c r="EKB65" s="343"/>
      <c r="EKC65" s="343"/>
      <c r="EKD65" s="343"/>
      <c r="EKE65" s="343"/>
      <c r="EKF65" s="343"/>
      <c r="EKG65" s="343"/>
      <c r="EKH65" s="343"/>
      <c r="EKI65" s="343"/>
      <c r="EKJ65" s="343"/>
      <c r="EKK65" s="343"/>
      <c r="EKL65" s="343"/>
      <c r="EKM65" s="343"/>
      <c r="EKN65" s="343"/>
      <c r="EKO65" s="343"/>
      <c r="EKP65" s="343"/>
      <c r="EKQ65" s="343"/>
      <c r="EKR65" s="343"/>
      <c r="EKS65" s="343"/>
      <c r="EKT65" s="343"/>
      <c r="EKU65" s="343"/>
      <c r="EKV65" s="343"/>
      <c r="EKW65" s="343"/>
      <c r="EKX65" s="343"/>
      <c r="EKY65" s="343"/>
      <c r="EKZ65" s="343"/>
      <c r="ELA65" s="343"/>
      <c r="ELB65" s="343"/>
      <c r="ELC65" s="343"/>
      <c r="ELD65" s="343"/>
      <c r="ELE65" s="343"/>
      <c r="ELF65" s="343"/>
      <c r="ELG65" s="343"/>
      <c r="ELH65" s="343"/>
      <c r="ELI65" s="343"/>
      <c r="ELJ65" s="343"/>
      <c r="ELK65" s="343"/>
      <c r="ELL65" s="343"/>
      <c r="ELM65" s="343"/>
      <c r="ELN65" s="343"/>
      <c r="ELO65" s="343"/>
      <c r="ELP65" s="343"/>
      <c r="ELQ65" s="343"/>
      <c r="ELR65" s="343"/>
      <c r="ELS65" s="343"/>
      <c r="ELT65" s="343"/>
      <c r="ELU65" s="343"/>
      <c r="ELV65" s="343"/>
      <c r="ELW65" s="343"/>
      <c r="ELX65" s="343"/>
      <c r="ELY65" s="343"/>
      <c r="ELZ65" s="343"/>
      <c r="EMA65" s="343"/>
      <c r="EMB65" s="343"/>
      <c r="EMC65" s="343"/>
      <c r="EMD65" s="343"/>
      <c r="EME65" s="343"/>
      <c r="EMF65" s="343"/>
      <c r="EMG65" s="343"/>
      <c r="EMH65" s="343"/>
      <c r="EMI65" s="343"/>
      <c r="EMJ65" s="343"/>
      <c r="EMK65" s="343"/>
      <c r="EML65" s="343"/>
      <c r="EMM65" s="343"/>
      <c r="EMN65" s="343"/>
      <c r="EMO65" s="343"/>
      <c r="EMP65" s="343"/>
      <c r="EMQ65" s="343"/>
      <c r="EMR65" s="343"/>
      <c r="EMS65" s="343"/>
      <c r="EMT65" s="343"/>
      <c r="EMU65" s="343"/>
      <c r="EMV65" s="343"/>
      <c r="EMW65" s="343"/>
      <c r="EMX65" s="343"/>
      <c r="EMY65" s="343"/>
      <c r="EMZ65" s="343"/>
      <c r="ENA65" s="343"/>
      <c r="ENB65" s="343"/>
      <c r="ENC65" s="343"/>
      <c r="END65" s="343"/>
      <c r="ENE65" s="343"/>
      <c r="ENF65" s="343"/>
      <c r="ENG65" s="343"/>
      <c r="ENH65" s="343"/>
      <c r="ENI65" s="343"/>
      <c r="ENJ65" s="343"/>
      <c r="ENK65" s="343"/>
      <c r="ENL65" s="343"/>
      <c r="ENM65" s="343"/>
      <c r="ENN65" s="343"/>
      <c r="ENO65" s="343"/>
      <c r="ENP65" s="343"/>
      <c r="ENQ65" s="343"/>
      <c r="ENR65" s="343"/>
      <c r="ENS65" s="343"/>
      <c r="ENT65" s="343"/>
      <c r="ENU65" s="343"/>
      <c r="ENV65" s="343"/>
      <c r="ENW65" s="343"/>
      <c r="ENX65" s="343"/>
      <c r="ENY65" s="343"/>
      <c r="ENZ65" s="343"/>
      <c r="EOA65" s="343"/>
      <c r="EOB65" s="343"/>
      <c r="EOC65" s="343"/>
      <c r="EOD65" s="343"/>
      <c r="EOE65" s="343"/>
      <c r="EOF65" s="343"/>
      <c r="EOG65" s="343"/>
      <c r="EOH65" s="343"/>
      <c r="EOI65" s="343"/>
      <c r="EOJ65" s="343"/>
      <c r="EOK65" s="343"/>
      <c r="EOL65" s="343"/>
      <c r="EOM65" s="343"/>
      <c r="EON65" s="343"/>
      <c r="EOO65" s="343"/>
      <c r="EOP65" s="343"/>
      <c r="EOQ65" s="343"/>
      <c r="EOR65" s="343"/>
      <c r="EOS65" s="343"/>
      <c r="EOT65" s="343"/>
      <c r="EOU65" s="343"/>
      <c r="EOV65" s="343"/>
      <c r="EOW65" s="343"/>
      <c r="EOX65" s="343"/>
      <c r="EOY65" s="343"/>
      <c r="EOZ65" s="343"/>
      <c r="EPA65" s="343"/>
      <c r="EPB65" s="343"/>
      <c r="EPC65" s="343"/>
      <c r="EPD65" s="343"/>
      <c r="EPE65" s="343"/>
      <c r="EPF65" s="343"/>
      <c r="EPG65" s="343"/>
      <c r="EPH65" s="343"/>
      <c r="EPI65" s="343"/>
      <c r="EPJ65" s="343"/>
      <c r="EPK65" s="343"/>
      <c r="EPL65" s="343"/>
      <c r="EPM65" s="343"/>
      <c r="EPN65" s="343"/>
      <c r="EPO65" s="343"/>
      <c r="EPP65" s="343"/>
      <c r="EPQ65" s="343"/>
      <c r="EPR65" s="343"/>
      <c r="EPS65" s="343"/>
      <c r="EPT65" s="343"/>
      <c r="EPU65" s="343"/>
      <c r="EPV65" s="343"/>
      <c r="EPW65" s="343"/>
      <c r="EPX65" s="343"/>
      <c r="EPY65" s="343"/>
      <c r="EPZ65" s="343"/>
      <c r="EQA65" s="343"/>
      <c r="EQB65" s="343"/>
      <c r="EQC65" s="343"/>
      <c r="EQD65" s="343"/>
      <c r="EQE65" s="343"/>
      <c r="EQF65" s="343"/>
      <c r="EQG65" s="343"/>
      <c r="EQH65" s="343"/>
      <c r="EQI65" s="343"/>
      <c r="EQJ65" s="343"/>
      <c r="EQK65" s="343"/>
      <c r="EQL65" s="343"/>
      <c r="EQM65" s="343"/>
      <c r="EQN65" s="343"/>
      <c r="EQO65" s="343"/>
      <c r="EQP65" s="343"/>
      <c r="EQQ65" s="343"/>
      <c r="EQR65" s="343"/>
      <c r="EQS65" s="343"/>
      <c r="EQT65" s="343"/>
      <c r="EQU65" s="343"/>
      <c r="EQV65" s="343"/>
      <c r="EQW65" s="343"/>
      <c r="EQX65" s="343"/>
      <c r="EQY65" s="343"/>
      <c r="EQZ65" s="343"/>
      <c r="ERA65" s="343"/>
      <c r="ERB65" s="343"/>
      <c r="ERC65" s="343"/>
      <c r="ERD65" s="343"/>
      <c r="ERE65" s="343"/>
      <c r="ERF65" s="343"/>
      <c r="ERG65" s="343"/>
      <c r="ERH65" s="343"/>
      <c r="ERI65" s="343"/>
      <c r="ERJ65" s="343"/>
      <c r="ERK65" s="343"/>
      <c r="ERL65" s="343"/>
      <c r="ERM65" s="343"/>
      <c r="ERN65" s="343"/>
      <c r="ERO65" s="343"/>
      <c r="ERP65" s="343"/>
      <c r="ERQ65" s="343"/>
      <c r="ERR65" s="343"/>
      <c r="ERS65" s="343"/>
      <c r="ERT65" s="343"/>
      <c r="ERU65" s="343"/>
      <c r="ERV65" s="343"/>
      <c r="ERW65" s="343"/>
      <c r="ERX65" s="343"/>
      <c r="ERY65" s="343"/>
      <c r="ERZ65" s="343"/>
      <c r="ESA65" s="343"/>
      <c r="ESB65" s="343"/>
      <c r="ESC65" s="343"/>
      <c r="ESD65" s="343"/>
      <c r="ESE65" s="343"/>
      <c r="ESF65" s="343"/>
      <c r="ESG65" s="343"/>
      <c r="ESH65" s="343"/>
      <c r="ESI65" s="343"/>
      <c r="ESJ65" s="343"/>
      <c r="ESK65" s="343"/>
      <c r="ESL65" s="343"/>
      <c r="ESM65" s="343"/>
      <c r="ESN65" s="343"/>
      <c r="ESO65" s="343"/>
      <c r="ESP65" s="343"/>
      <c r="ESQ65" s="343"/>
      <c r="ESR65" s="343"/>
      <c r="ESS65" s="343"/>
      <c r="EST65" s="343"/>
      <c r="ESU65" s="343"/>
      <c r="ESV65" s="343"/>
      <c r="ESW65" s="343"/>
      <c r="ESX65" s="343"/>
      <c r="ESY65" s="343"/>
      <c r="ESZ65" s="343"/>
      <c r="ETA65" s="343"/>
      <c r="ETB65" s="343"/>
      <c r="ETC65" s="343"/>
      <c r="ETD65" s="343"/>
      <c r="ETE65" s="343"/>
      <c r="ETF65" s="343"/>
      <c r="ETG65" s="343"/>
      <c r="ETH65" s="343"/>
      <c r="ETI65" s="343"/>
      <c r="ETJ65" s="343"/>
      <c r="ETK65" s="343"/>
      <c r="ETL65" s="343"/>
      <c r="ETM65" s="343"/>
      <c r="ETN65" s="343"/>
      <c r="ETO65" s="343"/>
      <c r="ETP65" s="343"/>
      <c r="ETQ65" s="343"/>
      <c r="ETR65" s="343"/>
      <c r="ETS65" s="343"/>
      <c r="ETT65" s="343"/>
      <c r="ETU65" s="343"/>
      <c r="ETV65" s="343"/>
      <c r="ETW65" s="343"/>
      <c r="ETX65" s="343"/>
      <c r="ETY65" s="343"/>
      <c r="ETZ65" s="343"/>
      <c r="EUA65" s="343"/>
      <c r="EUB65" s="343"/>
      <c r="EUC65" s="343"/>
      <c r="EUD65" s="343"/>
      <c r="EUE65" s="343"/>
      <c r="EUF65" s="343"/>
      <c r="EUG65" s="343"/>
      <c r="EUH65" s="343"/>
      <c r="EUI65" s="343"/>
      <c r="EUJ65" s="343"/>
      <c r="EUK65" s="343"/>
      <c r="EUL65" s="343"/>
      <c r="EUM65" s="343"/>
      <c r="EUN65" s="343"/>
      <c r="EUO65" s="343"/>
      <c r="EUP65" s="343"/>
      <c r="EUQ65" s="343"/>
      <c r="EUR65" s="343"/>
      <c r="EUS65" s="343"/>
      <c r="EUT65" s="343"/>
      <c r="EUU65" s="343"/>
      <c r="EUV65" s="343"/>
      <c r="EUW65" s="343"/>
      <c r="EUX65" s="343"/>
      <c r="EUY65" s="343"/>
      <c r="EUZ65" s="343"/>
      <c r="EVA65" s="343"/>
      <c r="EVB65" s="343"/>
      <c r="EVC65" s="343"/>
      <c r="EVD65" s="343"/>
      <c r="EVE65" s="343"/>
      <c r="EVF65" s="343"/>
      <c r="EVG65" s="343"/>
      <c r="EVH65" s="343"/>
      <c r="EVI65" s="343"/>
      <c r="EVJ65" s="343"/>
      <c r="EVK65" s="343"/>
      <c r="EVL65" s="343"/>
      <c r="EVM65" s="343"/>
      <c r="EVN65" s="343"/>
      <c r="EVO65" s="343"/>
      <c r="EVP65" s="343"/>
      <c r="EVQ65" s="343"/>
      <c r="EVR65" s="343"/>
      <c r="EVS65" s="343"/>
      <c r="EVT65" s="343"/>
      <c r="EVU65" s="343"/>
      <c r="EVV65" s="343"/>
      <c r="EVW65" s="343"/>
      <c r="EVX65" s="343"/>
      <c r="EVY65" s="343"/>
      <c r="EVZ65" s="343"/>
      <c r="EWA65" s="343"/>
      <c r="EWB65" s="343"/>
      <c r="EWC65" s="343"/>
      <c r="EWD65" s="343"/>
      <c r="EWE65" s="343"/>
      <c r="EWF65" s="343"/>
      <c r="EWG65" s="343"/>
      <c r="EWH65" s="343"/>
      <c r="EWI65" s="343"/>
      <c r="EWJ65" s="343"/>
      <c r="EWK65" s="343"/>
      <c r="EWL65" s="343"/>
      <c r="EWM65" s="343"/>
      <c r="EWN65" s="343"/>
      <c r="EWO65" s="343"/>
      <c r="EWP65" s="343"/>
      <c r="EWQ65" s="343"/>
      <c r="EWR65" s="343"/>
      <c r="EWS65" s="343"/>
      <c r="EWT65" s="343"/>
      <c r="EWU65" s="343"/>
      <c r="EWV65" s="343"/>
      <c r="EWW65" s="343"/>
      <c r="EWX65" s="343"/>
      <c r="EWY65" s="343"/>
      <c r="EWZ65" s="343"/>
      <c r="EXA65" s="343"/>
      <c r="EXB65" s="343"/>
      <c r="EXC65" s="343"/>
      <c r="EXD65" s="343"/>
      <c r="EXE65" s="343"/>
      <c r="EXF65" s="343"/>
      <c r="EXG65" s="343"/>
      <c r="EXH65" s="343"/>
      <c r="EXI65" s="343"/>
      <c r="EXJ65" s="343"/>
      <c r="EXK65" s="343"/>
      <c r="EXL65" s="343"/>
      <c r="EXM65" s="343"/>
      <c r="EXN65" s="343"/>
      <c r="EXO65" s="343"/>
      <c r="EXP65" s="343"/>
      <c r="EXQ65" s="343"/>
      <c r="EXR65" s="343"/>
      <c r="EXS65" s="343"/>
      <c r="EXT65" s="343"/>
      <c r="EXU65" s="343"/>
      <c r="EXV65" s="343"/>
      <c r="EXW65" s="343"/>
      <c r="EXX65" s="343"/>
      <c r="EXY65" s="343"/>
      <c r="EXZ65" s="343"/>
      <c r="EYA65" s="343"/>
      <c r="EYB65" s="343"/>
      <c r="EYC65" s="343"/>
      <c r="EYD65" s="343"/>
      <c r="EYE65" s="343"/>
      <c r="EYF65" s="343"/>
      <c r="EYG65" s="343"/>
      <c r="EYH65" s="343"/>
      <c r="EYI65" s="343"/>
      <c r="EYJ65" s="343"/>
      <c r="EYK65" s="343"/>
      <c r="EYL65" s="343"/>
      <c r="EYM65" s="343"/>
      <c r="EYN65" s="343"/>
      <c r="EYO65" s="343"/>
      <c r="EYP65" s="343"/>
      <c r="EYQ65" s="343"/>
      <c r="EYR65" s="343"/>
      <c r="EYS65" s="343"/>
      <c r="EYT65" s="343"/>
      <c r="EYU65" s="343"/>
      <c r="EYV65" s="343"/>
      <c r="EYW65" s="343"/>
      <c r="EYX65" s="343"/>
      <c r="EYY65" s="343"/>
      <c r="EYZ65" s="343"/>
      <c r="EZA65" s="343"/>
      <c r="EZB65" s="343"/>
      <c r="EZC65" s="343"/>
      <c r="EZD65" s="343"/>
      <c r="EZE65" s="343"/>
      <c r="EZF65" s="343"/>
      <c r="EZG65" s="343"/>
      <c r="EZH65" s="343"/>
      <c r="EZI65" s="343"/>
      <c r="EZJ65" s="343"/>
      <c r="EZK65" s="343"/>
      <c r="EZL65" s="343"/>
      <c r="EZM65" s="343"/>
      <c r="EZN65" s="343"/>
      <c r="EZO65" s="343"/>
      <c r="EZP65" s="343"/>
      <c r="EZQ65" s="343"/>
      <c r="EZR65" s="343"/>
      <c r="EZS65" s="343"/>
      <c r="EZT65" s="343"/>
      <c r="EZU65" s="343"/>
      <c r="EZV65" s="343"/>
      <c r="EZW65" s="343"/>
      <c r="EZX65" s="343"/>
      <c r="EZY65" s="343"/>
      <c r="EZZ65" s="343"/>
      <c r="FAA65" s="343"/>
      <c r="FAB65" s="343"/>
      <c r="FAC65" s="343"/>
      <c r="FAD65" s="343"/>
      <c r="FAE65" s="343"/>
      <c r="FAF65" s="343"/>
      <c r="FAG65" s="343"/>
      <c r="FAH65" s="343"/>
      <c r="FAI65" s="343"/>
      <c r="FAJ65" s="343"/>
      <c r="FAK65" s="343"/>
      <c r="FAL65" s="343"/>
      <c r="FAM65" s="343"/>
      <c r="FAN65" s="343"/>
      <c r="FAO65" s="343"/>
      <c r="FAP65" s="343"/>
      <c r="FAQ65" s="343"/>
      <c r="FAR65" s="343"/>
      <c r="FAS65" s="343"/>
      <c r="FAT65" s="343"/>
      <c r="FAU65" s="343"/>
      <c r="FAV65" s="343"/>
      <c r="FAW65" s="343"/>
      <c r="FAX65" s="343"/>
      <c r="FAY65" s="343"/>
      <c r="FAZ65" s="343"/>
      <c r="FBA65" s="343"/>
      <c r="FBB65" s="343"/>
      <c r="FBC65" s="343"/>
      <c r="FBD65" s="343"/>
      <c r="FBE65" s="343"/>
      <c r="FBF65" s="343"/>
      <c r="FBG65" s="343"/>
      <c r="FBH65" s="343"/>
      <c r="FBI65" s="343"/>
      <c r="FBJ65" s="343"/>
      <c r="FBK65" s="343"/>
      <c r="FBL65" s="343"/>
      <c r="FBM65" s="343"/>
      <c r="FBN65" s="343"/>
      <c r="FBO65" s="343"/>
      <c r="FBP65" s="343"/>
      <c r="FBQ65" s="343"/>
      <c r="FBR65" s="343"/>
      <c r="FBS65" s="343"/>
      <c r="FBT65" s="343"/>
      <c r="FBU65" s="343"/>
      <c r="FBV65" s="343"/>
      <c r="FBW65" s="343"/>
      <c r="FBX65" s="343"/>
      <c r="FBY65" s="343"/>
      <c r="FBZ65" s="343"/>
      <c r="FCA65" s="343"/>
      <c r="FCB65" s="343"/>
      <c r="FCC65" s="343"/>
      <c r="FCD65" s="343"/>
      <c r="FCE65" s="343"/>
      <c r="FCF65" s="343"/>
      <c r="FCG65" s="343"/>
      <c r="FCH65" s="343"/>
      <c r="FCI65" s="343"/>
      <c r="FCJ65" s="343"/>
      <c r="FCK65" s="343"/>
      <c r="FCL65" s="343"/>
      <c r="FCM65" s="343"/>
      <c r="FCN65" s="343"/>
      <c r="FCO65" s="343"/>
      <c r="FCP65" s="343"/>
      <c r="FCQ65" s="343"/>
      <c r="FCR65" s="343"/>
      <c r="FCS65" s="343"/>
      <c r="FCT65" s="343"/>
      <c r="FCU65" s="343"/>
      <c r="FCV65" s="343"/>
      <c r="FCW65" s="343"/>
      <c r="FCX65" s="343"/>
      <c r="FCY65" s="343"/>
      <c r="FCZ65" s="343"/>
      <c r="FDA65" s="343"/>
      <c r="FDB65" s="343"/>
      <c r="FDC65" s="343"/>
      <c r="FDD65" s="343"/>
      <c r="FDE65" s="343"/>
      <c r="FDF65" s="343"/>
      <c r="FDG65" s="343"/>
      <c r="FDH65" s="343"/>
      <c r="FDI65" s="343"/>
      <c r="FDJ65" s="343"/>
      <c r="FDK65" s="343"/>
      <c r="FDL65" s="343"/>
      <c r="FDM65" s="343"/>
      <c r="FDN65" s="343"/>
      <c r="FDO65" s="343"/>
      <c r="FDP65" s="343"/>
      <c r="FDQ65" s="343"/>
      <c r="FDR65" s="343"/>
      <c r="FDS65" s="343"/>
      <c r="FDT65" s="343"/>
      <c r="FDU65" s="343"/>
      <c r="FDV65" s="343"/>
      <c r="FDW65" s="343"/>
      <c r="FDX65" s="343"/>
      <c r="FDY65" s="343"/>
      <c r="FDZ65" s="343"/>
      <c r="FEA65" s="343"/>
      <c r="FEB65" s="343"/>
      <c r="FEC65" s="343"/>
      <c r="FED65" s="343"/>
      <c r="FEE65" s="343"/>
      <c r="FEF65" s="343"/>
      <c r="FEG65" s="343"/>
      <c r="FEH65" s="343"/>
      <c r="FEI65" s="343"/>
      <c r="FEJ65" s="343"/>
      <c r="FEK65" s="343"/>
      <c r="FEL65" s="343"/>
      <c r="FEM65" s="343"/>
      <c r="FEN65" s="343"/>
      <c r="FEO65" s="343"/>
      <c r="FEP65" s="343"/>
      <c r="FEQ65" s="343"/>
      <c r="FER65" s="343"/>
      <c r="FES65" s="343"/>
      <c r="FET65" s="343"/>
      <c r="FEU65" s="343"/>
      <c r="FEV65" s="343"/>
      <c r="FEW65" s="343"/>
      <c r="FEX65" s="343"/>
      <c r="FEY65" s="343"/>
      <c r="FEZ65" s="343"/>
      <c r="FFA65" s="343"/>
      <c r="FFB65" s="343"/>
      <c r="FFC65" s="343"/>
      <c r="FFD65" s="343"/>
      <c r="FFE65" s="343"/>
      <c r="FFF65" s="343"/>
      <c r="FFG65" s="343"/>
      <c r="FFH65" s="343"/>
      <c r="FFI65" s="343"/>
      <c r="FFJ65" s="343"/>
      <c r="FFK65" s="343"/>
      <c r="FFL65" s="343"/>
      <c r="FFM65" s="343"/>
      <c r="FFN65" s="343"/>
      <c r="FFO65" s="343"/>
      <c r="FFP65" s="343"/>
      <c r="FFQ65" s="343"/>
      <c r="FFR65" s="343"/>
      <c r="FFS65" s="343"/>
      <c r="FFT65" s="343"/>
      <c r="FFU65" s="343"/>
      <c r="FFV65" s="343"/>
      <c r="FFW65" s="343"/>
      <c r="FFX65" s="343"/>
      <c r="FFY65" s="343"/>
      <c r="FFZ65" s="343"/>
      <c r="FGA65" s="343"/>
      <c r="FGB65" s="343"/>
      <c r="FGC65" s="343"/>
      <c r="FGD65" s="343"/>
      <c r="FGE65" s="343"/>
      <c r="FGF65" s="343"/>
      <c r="FGG65" s="343"/>
      <c r="FGH65" s="343"/>
      <c r="FGI65" s="343"/>
      <c r="FGJ65" s="343"/>
      <c r="FGK65" s="343"/>
      <c r="FGL65" s="343"/>
      <c r="FGM65" s="343"/>
      <c r="FGN65" s="343"/>
      <c r="FGO65" s="343"/>
      <c r="FGP65" s="343"/>
      <c r="FGQ65" s="343"/>
      <c r="FGR65" s="343"/>
      <c r="FGS65" s="343"/>
      <c r="FGT65" s="343"/>
      <c r="FGU65" s="343"/>
      <c r="FGV65" s="343"/>
      <c r="FGW65" s="343"/>
      <c r="FGX65" s="343"/>
      <c r="FGY65" s="343"/>
      <c r="FGZ65" s="343"/>
      <c r="FHA65" s="343"/>
      <c r="FHB65" s="343"/>
      <c r="FHC65" s="343"/>
      <c r="FHD65" s="343"/>
      <c r="FHE65" s="343"/>
      <c r="FHF65" s="343"/>
      <c r="FHG65" s="343"/>
      <c r="FHH65" s="343"/>
      <c r="FHI65" s="343"/>
      <c r="FHJ65" s="343"/>
      <c r="FHK65" s="343"/>
      <c r="FHL65" s="343"/>
      <c r="FHM65" s="343"/>
      <c r="FHN65" s="343"/>
      <c r="FHO65" s="343"/>
      <c r="FHP65" s="343"/>
      <c r="FHQ65" s="343"/>
      <c r="FHR65" s="343"/>
      <c r="FHS65" s="343"/>
      <c r="FHT65" s="343"/>
      <c r="FHU65" s="343"/>
      <c r="FHV65" s="343"/>
      <c r="FHW65" s="343"/>
      <c r="FHX65" s="343"/>
      <c r="FHY65" s="343"/>
      <c r="FHZ65" s="343"/>
      <c r="FIA65" s="343"/>
      <c r="FIB65" s="343"/>
      <c r="FIC65" s="343"/>
      <c r="FID65" s="343"/>
      <c r="FIE65" s="343"/>
      <c r="FIF65" s="343"/>
      <c r="FIG65" s="343"/>
      <c r="FIH65" s="343"/>
      <c r="FII65" s="343"/>
      <c r="FIJ65" s="343"/>
      <c r="FIK65" s="343"/>
      <c r="FIL65" s="343"/>
      <c r="FIM65" s="343"/>
      <c r="FIN65" s="343"/>
      <c r="FIO65" s="343"/>
      <c r="FIP65" s="343"/>
      <c r="FIQ65" s="343"/>
      <c r="FIR65" s="343"/>
      <c r="FIS65" s="343"/>
      <c r="FIT65" s="343"/>
      <c r="FIU65" s="343"/>
      <c r="FIV65" s="343"/>
      <c r="FIW65" s="343"/>
      <c r="FIX65" s="343"/>
      <c r="FIY65" s="343"/>
      <c r="FIZ65" s="343"/>
      <c r="FJA65" s="343"/>
      <c r="FJB65" s="343"/>
      <c r="FJC65" s="343"/>
      <c r="FJD65" s="343"/>
      <c r="FJE65" s="343"/>
      <c r="FJF65" s="343"/>
      <c r="FJG65" s="343"/>
      <c r="FJH65" s="343"/>
      <c r="FJI65" s="343"/>
      <c r="FJJ65" s="343"/>
      <c r="FJK65" s="343"/>
      <c r="FJL65" s="343"/>
      <c r="FJM65" s="343"/>
      <c r="FJN65" s="343"/>
      <c r="FJO65" s="343"/>
      <c r="FJP65" s="343"/>
      <c r="FJQ65" s="343"/>
      <c r="FJR65" s="343"/>
      <c r="FJS65" s="343"/>
      <c r="FJT65" s="343"/>
      <c r="FJU65" s="343"/>
      <c r="FJV65" s="343"/>
      <c r="FJW65" s="343"/>
      <c r="FJX65" s="343"/>
      <c r="FJY65" s="343"/>
      <c r="FJZ65" s="343"/>
      <c r="FKA65" s="343"/>
      <c r="FKB65" s="343"/>
      <c r="FKC65" s="343"/>
      <c r="FKD65" s="343"/>
      <c r="FKE65" s="343"/>
      <c r="FKF65" s="343"/>
      <c r="FKG65" s="343"/>
      <c r="FKH65" s="343"/>
      <c r="FKI65" s="343"/>
      <c r="FKJ65" s="343"/>
      <c r="FKK65" s="343"/>
      <c r="FKL65" s="343"/>
      <c r="FKM65" s="343"/>
      <c r="FKN65" s="343"/>
      <c r="FKO65" s="343"/>
      <c r="FKP65" s="343"/>
      <c r="FKQ65" s="343"/>
      <c r="FKR65" s="343"/>
      <c r="FKS65" s="343"/>
      <c r="FKT65" s="343"/>
      <c r="FKU65" s="343"/>
      <c r="FKV65" s="343"/>
      <c r="FKW65" s="343"/>
      <c r="FKX65" s="343"/>
      <c r="FKY65" s="343"/>
      <c r="FKZ65" s="343"/>
      <c r="FLA65" s="343"/>
      <c r="FLB65" s="343"/>
      <c r="FLC65" s="343"/>
      <c r="FLD65" s="343"/>
      <c r="FLE65" s="343"/>
      <c r="FLF65" s="343"/>
      <c r="FLG65" s="343"/>
      <c r="FLH65" s="343"/>
      <c r="FLI65" s="343"/>
      <c r="FLJ65" s="343"/>
      <c r="FLK65" s="343"/>
      <c r="FLL65" s="343"/>
      <c r="FLM65" s="343"/>
      <c r="FLN65" s="343"/>
      <c r="FLO65" s="343"/>
      <c r="FLP65" s="343"/>
      <c r="FLQ65" s="343"/>
      <c r="FLR65" s="343"/>
      <c r="FLS65" s="343"/>
      <c r="FLT65" s="343"/>
      <c r="FLU65" s="343"/>
      <c r="FLV65" s="343"/>
      <c r="FLW65" s="343"/>
      <c r="FLX65" s="343"/>
      <c r="FLY65" s="343"/>
      <c r="FLZ65" s="343"/>
      <c r="FMA65" s="343"/>
      <c r="FMB65" s="343"/>
      <c r="FMC65" s="343"/>
      <c r="FMD65" s="343"/>
      <c r="FME65" s="343"/>
      <c r="FMF65" s="343"/>
      <c r="FMG65" s="343"/>
      <c r="FMH65" s="343"/>
      <c r="FMI65" s="343"/>
      <c r="FMJ65" s="343"/>
      <c r="FMK65" s="343"/>
      <c r="FML65" s="343"/>
      <c r="FMM65" s="343"/>
      <c r="FMN65" s="343"/>
      <c r="FMO65" s="343"/>
      <c r="FMP65" s="343"/>
      <c r="FMQ65" s="343"/>
      <c r="FMR65" s="343"/>
      <c r="FMS65" s="343"/>
      <c r="FMT65" s="343"/>
      <c r="FMU65" s="343"/>
      <c r="FMV65" s="343"/>
      <c r="FMW65" s="343"/>
      <c r="FMX65" s="343"/>
      <c r="FMY65" s="343"/>
      <c r="FMZ65" s="343"/>
      <c r="FNA65" s="343"/>
      <c r="FNB65" s="343"/>
      <c r="FNC65" s="343"/>
      <c r="FND65" s="343"/>
      <c r="FNE65" s="343"/>
      <c r="FNF65" s="343"/>
      <c r="FNG65" s="343"/>
      <c r="FNH65" s="343"/>
      <c r="FNI65" s="343"/>
      <c r="FNJ65" s="343"/>
      <c r="FNK65" s="343"/>
      <c r="FNL65" s="343"/>
      <c r="FNM65" s="343"/>
      <c r="FNN65" s="343"/>
      <c r="FNO65" s="343"/>
      <c r="FNP65" s="343"/>
      <c r="FNQ65" s="343"/>
      <c r="FNR65" s="343"/>
      <c r="FNS65" s="343"/>
      <c r="FNT65" s="343"/>
      <c r="FNU65" s="343"/>
      <c r="FNV65" s="343"/>
      <c r="FNW65" s="343"/>
      <c r="FNX65" s="343"/>
      <c r="FNY65" s="343"/>
      <c r="FNZ65" s="343"/>
      <c r="FOA65" s="343"/>
      <c r="FOB65" s="343"/>
      <c r="FOC65" s="343"/>
      <c r="FOD65" s="343"/>
      <c r="FOE65" s="343"/>
      <c r="FOF65" s="343"/>
      <c r="FOG65" s="343"/>
      <c r="FOH65" s="343"/>
      <c r="FOI65" s="343"/>
      <c r="FOJ65" s="343"/>
      <c r="FOK65" s="343"/>
      <c r="FOL65" s="343"/>
      <c r="FOM65" s="343"/>
      <c r="FON65" s="343"/>
      <c r="FOO65" s="343"/>
      <c r="FOP65" s="343"/>
      <c r="FOQ65" s="343"/>
      <c r="FOR65" s="343"/>
      <c r="FOS65" s="343"/>
      <c r="FOT65" s="343"/>
      <c r="FOU65" s="343"/>
      <c r="FOV65" s="343"/>
      <c r="FOW65" s="343"/>
      <c r="FOX65" s="343"/>
      <c r="FOY65" s="343"/>
      <c r="FOZ65" s="343"/>
      <c r="FPA65" s="343"/>
      <c r="FPB65" s="343"/>
      <c r="FPC65" s="343"/>
      <c r="FPD65" s="343"/>
      <c r="FPE65" s="343"/>
      <c r="FPF65" s="343"/>
      <c r="FPG65" s="343"/>
      <c r="FPH65" s="343"/>
      <c r="FPI65" s="343"/>
      <c r="FPJ65" s="343"/>
      <c r="FPK65" s="343"/>
      <c r="FPL65" s="343"/>
      <c r="FPM65" s="343"/>
      <c r="FPN65" s="343"/>
      <c r="FPO65" s="343"/>
      <c r="FPP65" s="343"/>
      <c r="FPQ65" s="343"/>
      <c r="FPR65" s="343"/>
      <c r="FPS65" s="343"/>
      <c r="FPT65" s="343"/>
      <c r="FPU65" s="343"/>
      <c r="FPV65" s="343"/>
      <c r="FPW65" s="343"/>
      <c r="FPX65" s="343"/>
      <c r="FPY65" s="343"/>
      <c r="FPZ65" s="343"/>
      <c r="FQA65" s="343"/>
      <c r="FQB65" s="343"/>
      <c r="FQC65" s="343"/>
      <c r="FQD65" s="343"/>
      <c r="FQE65" s="343"/>
      <c r="FQF65" s="343"/>
      <c r="FQG65" s="343"/>
      <c r="FQH65" s="343"/>
      <c r="FQI65" s="343"/>
      <c r="FQJ65" s="343"/>
      <c r="FQK65" s="343"/>
      <c r="FQL65" s="343"/>
      <c r="FQM65" s="343"/>
      <c r="FQN65" s="343"/>
      <c r="FQO65" s="343"/>
      <c r="FQP65" s="343"/>
      <c r="FQQ65" s="343"/>
      <c r="FQR65" s="343"/>
      <c r="FQS65" s="343"/>
      <c r="FQT65" s="343"/>
      <c r="FQU65" s="343"/>
      <c r="FQV65" s="343"/>
      <c r="FQW65" s="343"/>
      <c r="FQX65" s="343"/>
      <c r="FQY65" s="343"/>
      <c r="FQZ65" s="343"/>
      <c r="FRA65" s="343"/>
      <c r="FRB65" s="343"/>
      <c r="FRC65" s="343"/>
      <c r="FRD65" s="343"/>
      <c r="FRE65" s="343"/>
      <c r="FRF65" s="343"/>
      <c r="FRG65" s="343"/>
      <c r="FRH65" s="343"/>
      <c r="FRI65" s="343"/>
      <c r="FRJ65" s="343"/>
      <c r="FRK65" s="343"/>
      <c r="FRL65" s="343"/>
      <c r="FRM65" s="343"/>
      <c r="FRN65" s="343"/>
      <c r="FRO65" s="343"/>
      <c r="FRP65" s="343"/>
      <c r="FRQ65" s="343"/>
      <c r="FRR65" s="343"/>
      <c r="FRS65" s="343"/>
      <c r="FRT65" s="343"/>
      <c r="FRU65" s="343"/>
      <c r="FRV65" s="343"/>
      <c r="FRW65" s="343"/>
      <c r="FRX65" s="343"/>
      <c r="FRY65" s="343"/>
      <c r="FRZ65" s="343"/>
      <c r="FSA65" s="343"/>
      <c r="FSB65" s="343"/>
      <c r="FSC65" s="343"/>
      <c r="FSD65" s="343"/>
      <c r="FSE65" s="343"/>
      <c r="FSF65" s="343"/>
      <c r="FSG65" s="343"/>
      <c r="FSH65" s="343"/>
      <c r="FSI65" s="343"/>
      <c r="FSJ65" s="343"/>
      <c r="FSK65" s="343"/>
      <c r="FSL65" s="343"/>
      <c r="FSM65" s="343"/>
      <c r="FSN65" s="343"/>
      <c r="FSO65" s="343"/>
      <c r="FSP65" s="343"/>
      <c r="FSQ65" s="343"/>
      <c r="FSR65" s="343"/>
      <c r="FSS65" s="343"/>
      <c r="FST65" s="343"/>
      <c r="FSU65" s="343"/>
      <c r="FSV65" s="343"/>
      <c r="FSW65" s="343"/>
      <c r="FSX65" s="343"/>
      <c r="FSY65" s="343"/>
      <c r="FSZ65" s="343"/>
      <c r="FTA65" s="343"/>
      <c r="FTB65" s="343"/>
      <c r="FTC65" s="343"/>
      <c r="FTD65" s="343"/>
      <c r="FTE65" s="343"/>
      <c r="FTF65" s="343"/>
      <c r="FTG65" s="343"/>
      <c r="FTH65" s="343"/>
      <c r="FTI65" s="343"/>
      <c r="FTJ65" s="343"/>
      <c r="FTK65" s="343"/>
      <c r="FTL65" s="343"/>
      <c r="FTM65" s="343"/>
      <c r="FTN65" s="343"/>
      <c r="FTO65" s="343"/>
      <c r="FTP65" s="343"/>
      <c r="FTQ65" s="343"/>
      <c r="FTR65" s="343"/>
      <c r="FTS65" s="343"/>
      <c r="FTT65" s="343"/>
      <c r="FTU65" s="343"/>
      <c r="FTV65" s="343"/>
      <c r="FTW65" s="343"/>
      <c r="FTX65" s="343"/>
      <c r="FTY65" s="343"/>
      <c r="FTZ65" s="343"/>
      <c r="FUA65" s="343"/>
      <c r="FUB65" s="343"/>
      <c r="FUC65" s="343"/>
      <c r="FUD65" s="343"/>
      <c r="FUE65" s="343"/>
      <c r="FUF65" s="343"/>
      <c r="FUG65" s="343"/>
      <c r="FUH65" s="343"/>
      <c r="FUI65" s="343"/>
      <c r="FUJ65" s="343"/>
      <c r="FUK65" s="343"/>
      <c r="FUL65" s="343"/>
      <c r="FUM65" s="343"/>
      <c r="FUN65" s="343"/>
      <c r="FUO65" s="343"/>
      <c r="FUP65" s="343"/>
      <c r="FUQ65" s="343"/>
      <c r="FUR65" s="343"/>
      <c r="FUS65" s="343"/>
      <c r="FUT65" s="343"/>
      <c r="FUU65" s="343"/>
      <c r="FUV65" s="343"/>
      <c r="FUW65" s="343"/>
      <c r="FUX65" s="343"/>
      <c r="FUY65" s="343"/>
      <c r="FUZ65" s="343"/>
      <c r="FVA65" s="343"/>
      <c r="FVB65" s="343"/>
      <c r="FVC65" s="343"/>
      <c r="FVD65" s="343"/>
      <c r="FVE65" s="343"/>
      <c r="FVF65" s="343"/>
      <c r="FVG65" s="343"/>
      <c r="FVH65" s="343"/>
      <c r="FVI65" s="343"/>
      <c r="FVJ65" s="343"/>
      <c r="FVK65" s="343"/>
      <c r="FVL65" s="343"/>
      <c r="FVM65" s="343"/>
      <c r="FVN65" s="343"/>
      <c r="FVO65" s="343"/>
      <c r="FVP65" s="343"/>
      <c r="FVQ65" s="343"/>
      <c r="FVR65" s="343"/>
      <c r="FVS65" s="343"/>
      <c r="FVT65" s="343"/>
      <c r="FVU65" s="343"/>
      <c r="FVV65" s="343"/>
      <c r="FVW65" s="343"/>
      <c r="FVX65" s="343"/>
      <c r="FVY65" s="343"/>
      <c r="FVZ65" s="343"/>
      <c r="FWA65" s="343"/>
      <c r="FWB65" s="343"/>
      <c r="FWC65" s="343"/>
      <c r="FWD65" s="343"/>
      <c r="FWE65" s="343"/>
      <c r="FWF65" s="343"/>
      <c r="FWG65" s="343"/>
      <c r="FWH65" s="343"/>
      <c r="FWI65" s="343"/>
      <c r="FWJ65" s="343"/>
      <c r="FWK65" s="343"/>
      <c r="FWL65" s="343"/>
      <c r="FWM65" s="343"/>
      <c r="FWN65" s="343"/>
      <c r="FWO65" s="343"/>
      <c r="FWP65" s="343"/>
      <c r="FWQ65" s="343"/>
      <c r="FWR65" s="343"/>
      <c r="FWS65" s="343"/>
      <c r="FWT65" s="343"/>
      <c r="FWU65" s="343"/>
      <c r="FWV65" s="343"/>
      <c r="FWW65" s="343"/>
      <c r="FWX65" s="343"/>
      <c r="FWY65" s="343"/>
      <c r="FWZ65" s="343"/>
      <c r="FXA65" s="343"/>
      <c r="FXB65" s="343"/>
      <c r="FXC65" s="343"/>
      <c r="FXD65" s="343"/>
      <c r="FXE65" s="343"/>
      <c r="FXF65" s="343"/>
      <c r="FXG65" s="343"/>
      <c r="FXH65" s="343"/>
      <c r="FXI65" s="343"/>
      <c r="FXJ65" s="343"/>
      <c r="FXK65" s="343"/>
      <c r="FXL65" s="343"/>
      <c r="FXM65" s="343"/>
      <c r="FXN65" s="343"/>
      <c r="FXO65" s="343"/>
      <c r="FXP65" s="343"/>
      <c r="FXQ65" s="343"/>
      <c r="FXR65" s="343"/>
      <c r="FXS65" s="343"/>
      <c r="FXT65" s="343"/>
      <c r="FXU65" s="343"/>
      <c r="FXV65" s="343"/>
      <c r="FXW65" s="343"/>
      <c r="FXX65" s="343"/>
      <c r="FXY65" s="343"/>
      <c r="FXZ65" s="343"/>
      <c r="FYA65" s="343"/>
      <c r="FYB65" s="343"/>
      <c r="FYC65" s="343"/>
      <c r="FYD65" s="343"/>
      <c r="FYE65" s="343"/>
      <c r="FYF65" s="343"/>
      <c r="FYG65" s="343"/>
      <c r="FYH65" s="343"/>
      <c r="FYI65" s="343"/>
      <c r="FYJ65" s="343"/>
      <c r="FYK65" s="343"/>
      <c r="FYL65" s="343"/>
      <c r="FYM65" s="343"/>
      <c r="FYN65" s="343"/>
      <c r="FYO65" s="343"/>
      <c r="FYP65" s="343"/>
      <c r="FYQ65" s="343"/>
      <c r="FYR65" s="343"/>
      <c r="FYS65" s="343"/>
      <c r="FYT65" s="343"/>
      <c r="FYU65" s="343"/>
      <c r="FYV65" s="343"/>
      <c r="FYW65" s="343"/>
      <c r="FYX65" s="343"/>
      <c r="FYY65" s="343"/>
      <c r="FYZ65" s="343"/>
      <c r="FZA65" s="343"/>
      <c r="FZB65" s="343"/>
      <c r="FZC65" s="343"/>
      <c r="FZD65" s="343"/>
      <c r="FZE65" s="343"/>
      <c r="FZF65" s="343"/>
      <c r="FZG65" s="343"/>
      <c r="FZH65" s="343"/>
      <c r="FZI65" s="343"/>
      <c r="FZJ65" s="343"/>
      <c r="FZK65" s="343"/>
      <c r="FZL65" s="343"/>
      <c r="FZM65" s="343"/>
      <c r="FZN65" s="343"/>
      <c r="FZO65" s="343"/>
      <c r="FZP65" s="343"/>
      <c r="FZQ65" s="343"/>
      <c r="FZR65" s="343"/>
      <c r="FZS65" s="343"/>
      <c r="FZT65" s="343"/>
      <c r="FZU65" s="343"/>
      <c r="FZV65" s="343"/>
      <c r="FZW65" s="343"/>
      <c r="FZX65" s="343"/>
      <c r="FZY65" s="343"/>
      <c r="FZZ65" s="343"/>
      <c r="GAA65" s="343"/>
      <c r="GAB65" s="343"/>
      <c r="GAC65" s="343"/>
      <c r="GAD65" s="343"/>
      <c r="GAE65" s="343"/>
      <c r="GAF65" s="343"/>
      <c r="GAG65" s="343"/>
      <c r="GAH65" s="343"/>
      <c r="GAI65" s="343"/>
      <c r="GAJ65" s="343"/>
      <c r="GAK65" s="343"/>
      <c r="GAL65" s="343"/>
      <c r="GAM65" s="343"/>
      <c r="GAN65" s="343"/>
      <c r="GAO65" s="343"/>
      <c r="GAP65" s="343"/>
      <c r="GAQ65" s="343"/>
      <c r="GAR65" s="343"/>
      <c r="GAS65" s="343"/>
      <c r="GAT65" s="343"/>
      <c r="GAU65" s="343"/>
      <c r="GAV65" s="343"/>
      <c r="GAW65" s="343"/>
      <c r="GAX65" s="343"/>
      <c r="GAY65" s="343"/>
      <c r="GAZ65" s="343"/>
      <c r="GBA65" s="343"/>
      <c r="GBB65" s="343"/>
      <c r="GBC65" s="343"/>
      <c r="GBD65" s="343"/>
      <c r="GBE65" s="343"/>
      <c r="GBF65" s="343"/>
      <c r="GBG65" s="343"/>
      <c r="GBH65" s="343"/>
      <c r="GBI65" s="343"/>
      <c r="GBJ65" s="343"/>
      <c r="GBK65" s="343"/>
      <c r="GBL65" s="343"/>
      <c r="GBM65" s="343"/>
      <c r="GBN65" s="343"/>
      <c r="GBO65" s="343"/>
      <c r="GBP65" s="343"/>
      <c r="GBQ65" s="343"/>
      <c r="GBR65" s="343"/>
      <c r="GBS65" s="343"/>
      <c r="GBT65" s="343"/>
      <c r="GBU65" s="343"/>
      <c r="GBV65" s="343"/>
      <c r="GBW65" s="343"/>
      <c r="GBX65" s="343"/>
      <c r="GBY65" s="343"/>
      <c r="GBZ65" s="343"/>
      <c r="GCA65" s="343"/>
      <c r="GCB65" s="343"/>
      <c r="GCC65" s="343"/>
      <c r="GCD65" s="343"/>
      <c r="GCE65" s="343"/>
      <c r="GCF65" s="343"/>
      <c r="GCG65" s="343"/>
      <c r="GCH65" s="343"/>
      <c r="GCI65" s="343"/>
      <c r="GCJ65" s="343"/>
      <c r="GCK65" s="343"/>
      <c r="GCL65" s="343"/>
      <c r="GCM65" s="343"/>
      <c r="GCN65" s="343"/>
      <c r="GCO65" s="343"/>
      <c r="GCP65" s="343"/>
      <c r="GCQ65" s="343"/>
      <c r="GCR65" s="343"/>
      <c r="GCS65" s="343"/>
      <c r="GCT65" s="343"/>
      <c r="GCU65" s="343"/>
      <c r="GCV65" s="343"/>
      <c r="GCW65" s="343"/>
      <c r="GCX65" s="343"/>
      <c r="GCY65" s="343"/>
      <c r="GCZ65" s="343"/>
      <c r="GDA65" s="343"/>
      <c r="GDB65" s="343"/>
      <c r="GDC65" s="343"/>
      <c r="GDD65" s="343"/>
      <c r="GDE65" s="343"/>
      <c r="GDF65" s="343"/>
      <c r="GDG65" s="343"/>
      <c r="GDH65" s="343"/>
      <c r="GDI65" s="343"/>
      <c r="GDJ65" s="343"/>
      <c r="GDK65" s="343"/>
      <c r="GDL65" s="343"/>
      <c r="GDM65" s="343"/>
      <c r="GDN65" s="343"/>
      <c r="GDO65" s="343"/>
      <c r="GDP65" s="343"/>
      <c r="GDQ65" s="343"/>
      <c r="GDR65" s="343"/>
      <c r="GDS65" s="343"/>
      <c r="GDT65" s="343"/>
      <c r="GDU65" s="343"/>
      <c r="GDV65" s="343"/>
      <c r="GDW65" s="343"/>
      <c r="GDX65" s="343"/>
      <c r="GDY65" s="343"/>
      <c r="GDZ65" s="343"/>
      <c r="GEA65" s="343"/>
      <c r="GEB65" s="343"/>
      <c r="GEC65" s="343"/>
      <c r="GED65" s="343"/>
      <c r="GEE65" s="343"/>
      <c r="GEF65" s="343"/>
      <c r="GEG65" s="343"/>
      <c r="GEH65" s="343"/>
      <c r="GEI65" s="343"/>
      <c r="GEJ65" s="343"/>
      <c r="GEK65" s="343"/>
      <c r="GEL65" s="343"/>
      <c r="GEM65" s="343"/>
      <c r="GEN65" s="343"/>
      <c r="GEO65" s="343"/>
      <c r="GEP65" s="343"/>
      <c r="GEQ65" s="343"/>
      <c r="GER65" s="343"/>
      <c r="GES65" s="343"/>
      <c r="GET65" s="343"/>
      <c r="GEU65" s="343"/>
      <c r="GEV65" s="343"/>
      <c r="GEW65" s="343"/>
      <c r="GEX65" s="343"/>
      <c r="GEY65" s="343"/>
      <c r="GEZ65" s="343"/>
      <c r="GFA65" s="343"/>
      <c r="GFB65" s="343"/>
      <c r="GFC65" s="343"/>
      <c r="GFD65" s="343"/>
      <c r="GFE65" s="343"/>
      <c r="GFF65" s="343"/>
      <c r="GFG65" s="343"/>
      <c r="GFH65" s="343"/>
      <c r="GFI65" s="343"/>
      <c r="GFJ65" s="343"/>
      <c r="GFK65" s="343"/>
      <c r="GFL65" s="343"/>
      <c r="GFM65" s="343"/>
      <c r="GFN65" s="343"/>
      <c r="GFO65" s="343"/>
      <c r="GFP65" s="343"/>
      <c r="GFQ65" s="343"/>
      <c r="GFR65" s="343"/>
      <c r="GFS65" s="343"/>
      <c r="GFT65" s="343"/>
      <c r="GFU65" s="343"/>
      <c r="GFV65" s="343"/>
      <c r="GFW65" s="343"/>
      <c r="GFX65" s="343"/>
      <c r="GFY65" s="343"/>
      <c r="GFZ65" s="343"/>
      <c r="GGA65" s="343"/>
      <c r="GGB65" s="343"/>
      <c r="GGC65" s="343"/>
      <c r="GGD65" s="343"/>
      <c r="GGE65" s="343"/>
      <c r="GGF65" s="343"/>
      <c r="GGG65" s="343"/>
      <c r="GGH65" s="343"/>
      <c r="GGI65" s="343"/>
      <c r="GGJ65" s="343"/>
      <c r="GGK65" s="343"/>
      <c r="GGL65" s="343"/>
      <c r="GGM65" s="343"/>
      <c r="GGN65" s="343"/>
      <c r="GGO65" s="343"/>
      <c r="GGP65" s="343"/>
      <c r="GGQ65" s="343"/>
      <c r="GGR65" s="343"/>
      <c r="GGS65" s="343"/>
      <c r="GGT65" s="343"/>
      <c r="GGU65" s="343"/>
      <c r="GGV65" s="343"/>
      <c r="GGW65" s="343"/>
      <c r="GGX65" s="343"/>
      <c r="GGY65" s="343"/>
      <c r="GGZ65" s="343"/>
      <c r="GHA65" s="343"/>
      <c r="GHB65" s="343"/>
      <c r="GHC65" s="343"/>
      <c r="GHD65" s="343"/>
      <c r="GHE65" s="343"/>
      <c r="GHF65" s="343"/>
      <c r="GHG65" s="343"/>
      <c r="GHH65" s="343"/>
      <c r="GHI65" s="343"/>
      <c r="GHJ65" s="343"/>
      <c r="GHK65" s="343"/>
      <c r="GHL65" s="343"/>
      <c r="GHM65" s="343"/>
      <c r="GHN65" s="343"/>
      <c r="GHO65" s="343"/>
      <c r="GHP65" s="343"/>
      <c r="GHQ65" s="343"/>
      <c r="GHR65" s="343"/>
      <c r="GHS65" s="343"/>
      <c r="GHT65" s="343"/>
      <c r="GHU65" s="343"/>
      <c r="GHV65" s="343"/>
      <c r="GHW65" s="343"/>
      <c r="GHX65" s="343"/>
      <c r="GHY65" s="343"/>
      <c r="GHZ65" s="343"/>
      <c r="GIA65" s="343"/>
      <c r="GIB65" s="343"/>
      <c r="GIC65" s="343"/>
      <c r="GID65" s="343"/>
      <c r="GIE65" s="343"/>
      <c r="GIF65" s="343"/>
      <c r="GIG65" s="343"/>
      <c r="GIH65" s="343"/>
      <c r="GII65" s="343"/>
      <c r="GIJ65" s="343"/>
      <c r="GIK65" s="343"/>
      <c r="GIL65" s="343"/>
      <c r="GIM65" s="343"/>
      <c r="GIN65" s="343"/>
      <c r="GIO65" s="343"/>
      <c r="GIP65" s="343"/>
      <c r="GIQ65" s="343"/>
      <c r="GIR65" s="343"/>
      <c r="GIS65" s="343"/>
      <c r="GIT65" s="343"/>
      <c r="GIU65" s="343"/>
      <c r="GIV65" s="343"/>
      <c r="GIW65" s="343"/>
      <c r="GIX65" s="343"/>
      <c r="GIY65" s="343"/>
      <c r="GIZ65" s="343"/>
      <c r="GJA65" s="343"/>
      <c r="GJB65" s="343"/>
      <c r="GJC65" s="343"/>
      <c r="GJD65" s="343"/>
      <c r="GJE65" s="343"/>
      <c r="GJF65" s="343"/>
      <c r="GJG65" s="343"/>
      <c r="GJH65" s="343"/>
      <c r="GJI65" s="343"/>
      <c r="GJJ65" s="343"/>
      <c r="GJK65" s="343"/>
      <c r="GJL65" s="343"/>
      <c r="GJM65" s="343"/>
      <c r="GJN65" s="343"/>
      <c r="GJO65" s="343"/>
      <c r="GJP65" s="343"/>
      <c r="GJQ65" s="343"/>
      <c r="GJR65" s="343"/>
      <c r="GJS65" s="343"/>
      <c r="GJT65" s="343"/>
      <c r="GJU65" s="343"/>
      <c r="GJV65" s="343"/>
      <c r="GJW65" s="343"/>
      <c r="GJX65" s="343"/>
      <c r="GJY65" s="343"/>
      <c r="GJZ65" s="343"/>
      <c r="GKA65" s="343"/>
      <c r="GKB65" s="343"/>
      <c r="GKC65" s="343"/>
      <c r="GKD65" s="343"/>
      <c r="GKE65" s="343"/>
      <c r="GKF65" s="343"/>
      <c r="GKG65" s="343"/>
      <c r="GKH65" s="343"/>
      <c r="GKI65" s="343"/>
      <c r="GKJ65" s="343"/>
      <c r="GKK65" s="343"/>
      <c r="GKL65" s="343"/>
      <c r="GKM65" s="343"/>
      <c r="GKN65" s="343"/>
      <c r="GKO65" s="343"/>
      <c r="GKP65" s="343"/>
      <c r="GKQ65" s="343"/>
      <c r="GKR65" s="343"/>
      <c r="GKS65" s="343"/>
      <c r="GKT65" s="343"/>
      <c r="GKU65" s="343"/>
      <c r="GKV65" s="343"/>
      <c r="GKW65" s="343"/>
      <c r="GKX65" s="343"/>
      <c r="GKY65" s="343"/>
      <c r="GKZ65" s="343"/>
      <c r="GLA65" s="343"/>
      <c r="GLB65" s="343"/>
      <c r="GLC65" s="343"/>
      <c r="GLD65" s="343"/>
      <c r="GLE65" s="343"/>
      <c r="GLF65" s="343"/>
      <c r="GLG65" s="343"/>
      <c r="GLH65" s="343"/>
      <c r="GLI65" s="343"/>
      <c r="GLJ65" s="343"/>
      <c r="GLK65" s="343"/>
      <c r="GLL65" s="343"/>
      <c r="GLM65" s="343"/>
      <c r="GLN65" s="343"/>
      <c r="GLO65" s="343"/>
      <c r="GLP65" s="343"/>
      <c r="GLQ65" s="343"/>
      <c r="GLR65" s="343"/>
      <c r="GLS65" s="343"/>
      <c r="GLT65" s="343"/>
      <c r="GLU65" s="343"/>
      <c r="GLV65" s="343"/>
      <c r="GLW65" s="343"/>
      <c r="GLX65" s="343"/>
      <c r="GLY65" s="343"/>
      <c r="GLZ65" s="343"/>
      <c r="GMA65" s="343"/>
      <c r="GMB65" s="343"/>
      <c r="GMC65" s="343"/>
      <c r="GMD65" s="343"/>
      <c r="GME65" s="343"/>
      <c r="GMF65" s="343"/>
      <c r="GMG65" s="343"/>
      <c r="GMH65" s="343"/>
      <c r="GMI65" s="343"/>
      <c r="GMJ65" s="343"/>
      <c r="GMK65" s="343"/>
      <c r="GML65" s="343"/>
      <c r="GMM65" s="343"/>
      <c r="GMN65" s="343"/>
      <c r="GMO65" s="343"/>
      <c r="GMP65" s="343"/>
      <c r="GMQ65" s="343"/>
      <c r="GMR65" s="343"/>
      <c r="GMS65" s="343"/>
      <c r="GMT65" s="343"/>
      <c r="GMU65" s="343"/>
      <c r="GMV65" s="343"/>
      <c r="GMW65" s="343"/>
      <c r="GMX65" s="343"/>
      <c r="GMY65" s="343"/>
      <c r="GMZ65" s="343"/>
      <c r="GNA65" s="343"/>
      <c r="GNB65" s="343"/>
      <c r="GNC65" s="343"/>
      <c r="GND65" s="343"/>
      <c r="GNE65" s="343"/>
      <c r="GNF65" s="343"/>
      <c r="GNG65" s="343"/>
      <c r="GNH65" s="343"/>
      <c r="GNI65" s="343"/>
      <c r="GNJ65" s="343"/>
      <c r="GNK65" s="343"/>
      <c r="GNL65" s="343"/>
      <c r="GNM65" s="343"/>
      <c r="GNN65" s="343"/>
      <c r="GNO65" s="343"/>
      <c r="GNP65" s="343"/>
      <c r="GNQ65" s="343"/>
      <c r="GNR65" s="343"/>
      <c r="GNS65" s="343"/>
      <c r="GNT65" s="343"/>
      <c r="GNU65" s="343"/>
      <c r="GNV65" s="343"/>
      <c r="GNW65" s="343"/>
      <c r="GNX65" s="343"/>
      <c r="GNY65" s="343"/>
      <c r="GNZ65" s="343"/>
      <c r="GOA65" s="343"/>
      <c r="GOB65" s="343"/>
      <c r="GOC65" s="343"/>
      <c r="GOD65" s="343"/>
      <c r="GOE65" s="343"/>
      <c r="GOF65" s="343"/>
      <c r="GOG65" s="343"/>
      <c r="GOH65" s="343"/>
      <c r="GOI65" s="343"/>
      <c r="GOJ65" s="343"/>
      <c r="GOK65" s="343"/>
      <c r="GOL65" s="343"/>
      <c r="GOM65" s="343"/>
      <c r="GON65" s="343"/>
      <c r="GOO65" s="343"/>
      <c r="GOP65" s="343"/>
      <c r="GOQ65" s="343"/>
      <c r="GOR65" s="343"/>
      <c r="GOS65" s="343"/>
      <c r="GOT65" s="343"/>
      <c r="GOU65" s="343"/>
      <c r="GOV65" s="343"/>
      <c r="GOW65" s="343"/>
      <c r="GOX65" s="343"/>
      <c r="GOY65" s="343"/>
      <c r="GOZ65" s="343"/>
      <c r="GPA65" s="343"/>
      <c r="GPB65" s="343"/>
      <c r="GPC65" s="343"/>
      <c r="GPD65" s="343"/>
      <c r="GPE65" s="343"/>
      <c r="GPF65" s="343"/>
      <c r="GPG65" s="343"/>
      <c r="GPH65" s="343"/>
      <c r="GPI65" s="343"/>
      <c r="GPJ65" s="343"/>
      <c r="GPK65" s="343"/>
      <c r="GPL65" s="343"/>
      <c r="GPM65" s="343"/>
      <c r="GPN65" s="343"/>
      <c r="GPO65" s="343"/>
      <c r="GPP65" s="343"/>
      <c r="GPQ65" s="343"/>
      <c r="GPR65" s="343"/>
      <c r="GPS65" s="343"/>
      <c r="GPT65" s="343"/>
      <c r="GPU65" s="343"/>
      <c r="GPV65" s="343"/>
      <c r="GPW65" s="343"/>
      <c r="GPX65" s="343"/>
      <c r="GPY65" s="343"/>
      <c r="GPZ65" s="343"/>
      <c r="GQA65" s="343"/>
      <c r="GQB65" s="343"/>
      <c r="GQC65" s="343"/>
      <c r="GQD65" s="343"/>
      <c r="GQE65" s="343"/>
      <c r="GQF65" s="343"/>
      <c r="GQG65" s="343"/>
      <c r="GQH65" s="343"/>
      <c r="GQI65" s="343"/>
      <c r="GQJ65" s="343"/>
      <c r="GQK65" s="343"/>
      <c r="GQL65" s="343"/>
      <c r="GQM65" s="343"/>
      <c r="GQN65" s="343"/>
      <c r="GQO65" s="343"/>
      <c r="GQP65" s="343"/>
      <c r="GQQ65" s="343"/>
      <c r="GQR65" s="343"/>
      <c r="GQS65" s="343"/>
      <c r="GQT65" s="343"/>
      <c r="GQU65" s="343"/>
      <c r="GQV65" s="343"/>
      <c r="GQW65" s="343"/>
      <c r="GQX65" s="343"/>
      <c r="GQY65" s="343"/>
      <c r="GQZ65" s="343"/>
      <c r="GRA65" s="343"/>
      <c r="GRB65" s="343"/>
      <c r="GRC65" s="343"/>
      <c r="GRD65" s="343"/>
      <c r="GRE65" s="343"/>
      <c r="GRF65" s="343"/>
      <c r="GRG65" s="343"/>
      <c r="GRH65" s="343"/>
      <c r="GRI65" s="343"/>
      <c r="GRJ65" s="343"/>
      <c r="GRK65" s="343"/>
      <c r="GRL65" s="343"/>
      <c r="GRM65" s="343"/>
      <c r="GRN65" s="343"/>
      <c r="GRO65" s="343"/>
      <c r="GRP65" s="343"/>
      <c r="GRQ65" s="343"/>
      <c r="GRR65" s="343"/>
      <c r="GRS65" s="343"/>
      <c r="GRT65" s="343"/>
      <c r="GRU65" s="343"/>
      <c r="GRV65" s="343"/>
      <c r="GRW65" s="343"/>
      <c r="GRX65" s="343"/>
      <c r="GRY65" s="343"/>
      <c r="GRZ65" s="343"/>
      <c r="GSA65" s="343"/>
      <c r="GSB65" s="343"/>
      <c r="GSC65" s="343"/>
      <c r="GSD65" s="343"/>
      <c r="GSE65" s="343"/>
      <c r="GSF65" s="343"/>
      <c r="GSG65" s="343"/>
      <c r="GSH65" s="343"/>
      <c r="GSI65" s="343"/>
      <c r="GSJ65" s="343"/>
      <c r="GSK65" s="343"/>
      <c r="GSL65" s="343"/>
      <c r="GSM65" s="343"/>
      <c r="GSN65" s="343"/>
      <c r="GSO65" s="343"/>
      <c r="GSP65" s="343"/>
      <c r="GSQ65" s="343"/>
      <c r="GSR65" s="343"/>
      <c r="GSS65" s="343"/>
      <c r="GST65" s="343"/>
      <c r="GSU65" s="343"/>
      <c r="GSV65" s="343"/>
      <c r="GSW65" s="343"/>
      <c r="GSX65" s="343"/>
      <c r="GSY65" s="343"/>
      <c r="GSZ65" s="343"/>
      <c r="GTA65" s="343"/>
      <c r="GTB65" s="343"/>
      <c r="GTC65" s="343"/>
      <c r="GTD65" s="343"/>
      <c r="GTE65" s="343"/>
      <c r="GTF65" s="343"/>
      <c r="GTG65" s="343"/>
      <c r="GTH65" s="343"/>
      <c r="GTI65" s="343"/>
      <c r="GTJ65" s="343"/>
      <c r="GTK65" s="343"/>
      <c r="GTL65" s="343"/>
      <c r="GTM65" s="343"/>
      <c r="GTN65" s="343"/>
      <c r="GTO65" s="343"/>
      <c r="GTP65" s="343"/>
      <c r="GTQ65" s="343"/>
      <c r="GTR65" s="343"/>
      <c r="GTS65" s="343"/>
      <c r="GTT65" s="343"/>
      <c r="GTU65" s="343"/>
      <c r="GTV65" s="343"/>
      <c r="GTW65" s="343"/>
      <c r="GTX65" s="343"/>
      <c r="GTY65" s="343"/>
      <c r="GTZ65" s="343"/>
      <c r="GUA65" s="343"/>
      <c r="GUB65" s="343"/>
      <c r="GUC65" s="343"/>
      <c r="GUD65" s="343"/>
      <c r="GUE65" s="343"/>
      <c r="GUF65" s="343"/>
      <c r="GUG65" s="343"/>
      <c r="GUH65" s="343"/>
      <c r="GUI65" s="343"/>
      <c r="GUJ65" s="343"/>
      <c r="GUK65" s="343"/>
      <c r="GUL65" s="343"/>
      <c r="GUM65" s="343"/>
      <c r="GUN65" s="343"/>
      <c r="GUO65" s="343"/>
      <c r="GUP65" s="343"/>
      <c r="GUQ65" s="343"/>
      <c r="GUR65" s="343"/>
      <c r="GUS65" s="343"/>
      <c r="GUT65" s="343"/>
      <c r="GUU65" s="343"/>
      <c r="GUV65" s="343"/>
      <c r="GUW65" s="343"/>
      <c r="GUX65" s="343"/>
      <c r="GUY65" s="343"/>
      <c r="GUZ65" s="343"/>
      <c r="GVA65" s="343"/>
      <c r="GVB65" s="343"/>
      <c r="GVC65" s="343"/>
      <c r="GVD65" s="343"/>
      <c r="GVE65" s="343"/>
      <c r="GVF65" s="343"/>
      <c r="GVG65" s="343"/>
      <c r="GVH65" s="343"/>
      <c r="GVI65" s="343"/>
      <c r="GVJ65" s="343"/>
      <c r="GVK65" s="343"/>
      <c r="GVL65" s="343"/>
      <c r="GVM65" s="343"/>
      <c r="GVN65" s="343"/>
      <c r="GVO65" s="343"/>
      <c r="GVP65" s="343"/>
      <c r="GVQ65" s="343"/>
      <c r="GVR65" s="343"/>
      <c r="GVS65" s="343"/>
      <c r="GVT65" s="343"/>
      <c r="GVU65" s="343"/>
      <c r="GVV65" s="343"/>
      <c r="GVW65" s="343"/>
      <c r="GVX65" s="343"/>
      <c r="GVY65" s="343"/>
      <c r="GVZ65" s="343"/>
      <c r="GWA65" s="343"/>
      <c r="GWB65" s="343"/>
      <c r="GWC65" s="343"/>
      <c r="GWD65" s="343"/>
      <c r="GWE65" s="343"/>
      <c r="GWF65" s="343"/>
      <c r="GWG65" s="343"/>
      <c r="GWH65" s="343"/>
      <c r="GWI65" s="343"/>
      <c r="GWJ65" s="343"/>
      <c r="GWK65" s="343"/>
      <c r="GWL65" s="343"/>
      <c r="GWM65" s="343"/>
      <c r="GWN65" s="343"/>
      <c r="GWO65" s="343"/>
      <c r="GWP65" s="343"/>
      <c r="GWQ65" s="343"/>
      <c r="GWR65" s="343"/>
      <c r="GWS65" s="343"/>
      <c r="GWT65" s="343"/>
      <c r="GWU65" s="343"/>
      <c r="GWV65" s="343"/>
      <c r="GWW65" s="343"/>
      <c r="GWX65" s="343"/>
      <c r="GWY65" s="343"/>
      <c r="GWZ65" s="343"/>
      <c r="GXA65" s="343"/>
      <c r="GXB65" s="343"/>
      <c r="GXC65" s="343"/>
      <c r="GXD65" s="343"/>
      <c r="GXE65" s="343"/>
      <c r="GXF65" s="343"/>
      <c r="GXG65" s="343"/>
      <c r="GXH65" s="343"/>
      <c r="GXI65" s="343"/>
      <c r="GXJ65" s="343"/>
      <c r="GXK65" s="343"/>
      <c r="GXL65" s="343"/>
      <c r="GXM65" s="343"/>
      <c r="GXN65" s="343"/>
      <c r="GXO65" s="343"/>
      <c r="GXP65" s="343"/>
      <c r="GXQ65" s="343"/>
      <c r="GXR65" s="343"/>
      <c r="GXS65" s="343"/>
      <c r="GXT65" s="343"/>
      <c r="GXU65" s="343"/>
      <c r="GXV65" s="343"/>
      <c r="GXW65" s="343"/>
      <c r="GXX65" s="343"/>
      <c r="GXY65" s="343"/>
      <c r="GXZ65" s="343"/>
      <c r="GYA65" s="343"/>
      <c r="GYB65" s="343"/>
      <c r="GYC65" s="343"/>
      <c r="GYD65" s="343"/>
      <c r="GYE65" s="343"/>
      <c r="GYF65" s="343"/>
      <c r="GYG65" s="343"/>
      <c r="GYH65" s="343"/>
      <c r="GYI65" s="343"/>
      <c r="GYJ65" s="343"/>
      <c r="GYK65" s="343"/>
      <c r="GYL65" s="343"/>
      <c r="GYM65" s="343"/>
      <c r="GYN65" s="343"/>
      <c r="GYO65" s="343"/>
      <c r="GYP65" s="343"/>
      <c r="GYQ65" s="343"/>
      <c r="GYR65" s="343"/>
      <c r="GYS65" s="343"/>
      <c r="GYT65" s="343"/>
      <c r="GYU65" s="343"/>
      <c r="GYV65" s="343"/>
      <c r="GYW65" s="343"/>
      <c r="GYX65" s="343"/>
      <c r="GYY65" s="343"/>
      <c r="GYZ65" s="343"/>
      <c r="GZA65" s="343"/>
      <c r="GZB65" s="343"/>
      <c r="GZC65" s="343"/>
      <c r="GZD65" s="343"/>
      <c r="GZE65" s="343"/>
      <c r="GZF65" s="343"/>
      <c r="GZG65" s="343"/>
      <c r="GZH65" s="343"/>
      <c r="GZI65" s="343"/>
      <c r="GZJ65" s="343"/>
      <c r="GZK65" s="343"/>
      <c r="GZL65" s="343"/>
      <c r="GZM65" s="343"/>
      <c r="GZN65" s="343"/>
      <c r="GZO65" s="343"/>
      <c r="GZP65" s="343"/>
      <c r="GZQ65" s="343"/>
      <c r="GZR65" s="343"/>
      <c r="GZS65" s="343"/>
      <c r="GZT65" s="343"/>
      <c r="GZU65" s="343"/>
      <c r="GZV65" s="343"/>
      <c r="GZW65" s="343"/>
      <c r="GZX65" s="343"/>
      <c r="GZY65" s="343"/>
      <c r="GZZ65" s="343"/>
      <c r="HAA65" s="343"/>
      <c r="HAB65" s="343"/>
      <c r="HAC65" s="343"/>
      <c r="HAD65" s="343"/>
      <c r="HAE65" s="343"/>
      <c r="HAF65" s="343"/>
      <c r="HAG65" s="343"/>
      <c r="HAH65" s="343"/>
      <c r="HAI65" s="343"/>
      <c r="HAJ65" s="343"/>
      <c r="HAK65" s="343"/>
      <c r="HAL65" s="343"/>
      <c r="HAM65" s="343"/>
      <c r="HAN65" s="343"/>
      <c r="HAO65" s="343"/>
      <c r="HAP65" s="343"/>
      <c r="HAQ65" s="343"/>
      <c r="HAR65" s="343"/>
      <c r="HAS65" s="343"/>
      <c r="HAT65" s="343"/>
      <c r="HAU65" s="343"/>
      <c r="HAV65" s="343"/>
      <c r="HAW65" s="343"/>
      <c r="HAX65" s="343"/>
      <c r="HAY65" s="343"/>
      <c r="HAZ65" s="343"/>
      <c r="HBA65" s="343"/>
      <c r="HBB65" s="343"/>
      <c r="HBC65" s="343"/>
      <c r="HBD65" s="343"/>
      <c r="HBE65" s="343"/>
      <c r="HBF65" s="343"/>
      <c r="HBG65" s="343"/>
      <c r="HBH65" s="343"/>
      <c r="HBI65" s="343"/>
      <c r="HBJ65" s="343"/>
      <c r="HBK65" s="343"/>
      <c r="HBL65" s="343"/>
      <c r="HBM65" s="343"/>
      <c r="HBN65" s="343"/>
      <c r="HBO65" s="343"/>
      <c r="HBP65" s="343"/>
      <c r="HBQ65" s="343"/>
      <c r="HBR65" s="343"/>
      <c r="HBS65" s="343"/>
      <c r="HBT65" s="343"/>
      <c r="HBU65" s="343"/>
      <c r="HBV65" s="343"/>
      <c r="HBW65" s="343"/>
      <c r="HBX65" s="343"/>
      <c r="HBY65" s="343"/>
      <c r="HBZ65" s="343"/>
      <c r="HCA65" s="343"/>
      <c r="HCB65" s="343"/>
      <c r="HCC65" s="343"/>
      <c r="HCD65" s="343"/>
      <c r="HCE65" s="343"/>
      <c r="HCF65" s="343"/>
      <c r="HCG65" s="343"/>
      <c r="HCH65" s="343"/>
      <c r="HCI65" s="343"/>
      <c r="HCJ65" s="343"/>
      <c r="HCK65" s="343"/>
      <c r="HCL65" s="343"/>
      <c r="HCM65" s="343"/>
      <c r="HCN65" s="343"/>
      <c r="HCO65" s="343"/>
      <c r="HCP65" s="343"/>
      <c r="HCQ65" s="343"/>
      <c r="HCR65" s="343"/>
      <c r="HCS65" s="343"/>
      <c r="HCT65" s="343"/>
      <c r="HCU65" s="343"/>
      <c r="HCV65" s="343"/>
      <c r="HCW65" s="343"/>
      <c r="HCX65" s="343"/>
      <c r="HCY65" s="343"/>
      <c r="HCZ65" s="343"/>
      <c r="HDA65" s="343"/>
      <c r="HDB65" s="343"/>
      <c r="HDC65" s="343"/>
      <c r="HDD65" s="343"/>
      <c r="HDE65" s="343"/>
      <c r="HDF65" s="343"/>
      <c r="HDG65" s="343"/>
      <c r="HDH65" s="343"/>
      <c r="HDI65" s="343"/>
      <c r="HDJ65" s="343"/>
      <c r="HDK65" s="343"/>
      <c r="HDL65" s="343"/>
      <c r="HDM65" s="343"/>
      <c r="HDN65" s="343"/>
      <c r="HDO65" s="343"/>
      <c r="HDP65" s="343"/>
      <c r="HDQ65" s="343"/>
      <c r="HDR65" s="343"/>
      <c r="HDS65" s="343"/>
      <c r="HDT65" s="343"/>
      <c r="HDU65" s="343"/>
      <c r="HDV65" s="343"/>
      <c r="HDW65" s="343"/>
      <c r="HDX65" s="343"/>
      <c r="HDY65" s="343"/>
      <c r="HDZ65" s="343"/>
      <c r="HEA65" s="343"/>
      <c r="HEB65" s="343"/>
      <c r="HEC65" s="343"/>
      <c r="HED65" s="343"/>
      <c r="HEE65" s="343"/>
      <c r="HEF65" s="343"/>
      <c r="HEG65" s="343"/>
      <c r="HEH65" s="343"/>
      <c r="HEI65" s="343"/>
      <c r="HEJ65" s="343"/>
      <c r="HEK65" s="343"/>
      <c r="HEL65" s="343"/>
      <c r="HEM65" s="343"/>
      <c r="HEN65" s="343"/>
      <c r="HEO65" s="343"/>
      <c r="HEP65" s="343"/>
      <c r="HEQ65" s="343"/>
      <c r="HER65" s="343"/>
      <c r="HES65" s="343"/>
      <c r="HET65" s="343"/>
      <c r="HEU65" s="343"/>
      <c r="HEV65" s="343"/>
      <c r="HEW65" s="343"/>
      <c r="HEX65" s="343"/>
      <c r="HEY65" s="343"/>
      <c r="HEZ65" s="343"/>
      <c r="HFA65" s="343"/>
      <c r="HFB65" s="343"/>
      <c r="HFC65" s="343"/>
      <c r="HFD65" s="343"/>
      <c r="HFE65" s="343"/>
      <c r="HFF65" s="343"/>
      <c r="HFG65" s="343"/>
      <c r="HFH65" s="343"/>
      <c r="HFI65" s="343"/>
      <c r="HFJ65" s="343"/>
      <c r="HFK65" s="343"/>
      <c r="HFL65" s="343"/>
      <c r="HFM65" s="343"/>
      <c r="HFN65" s="343"/>
      <c r="HFO65" s="343"/>
      <c r="HFP65" s="343"/>
      <c r="HFQ65" s="343"/>
      <c r="HFR65" s="343"/>
      <c r="HFS65" s="343"/>
      <c r="HFT65" s="343"/>
      <c r="HFU65" s="343"/>
      <c r="HFV65" s="343"/>
      <c r="HFW65" s="343"/>
      <c r="HFX65" s="343"/>
      <c r="HFY65" s="343"/>
      <c r="HFZ65" s="343"/>
      <c r="HGA65" s="343"/>
      <c r="HGB65" s="343"/>
      <c r="HGC65" s="343"/>
      <c r="HGD65" s="343"/>
      <c r="HGE65" s="343"/>
      <c r="HGF65" s="343"/>
      <c r="HGG65" s="343"/>
      <c r="HGH65" s="343"/>
      <c r="HGI65" s="343"/>
      <c r="HGJ65" s="343"/>
      <c r="HGK65" s="343"/>
      <c r="HGL65" s="343"/>
      <c r="HGM65" s="343"/>
      <c r="HGN65" s="343"/>
      <c r="HGO65" s="343"/>
      <c r="HGP65" s="343"/>
      <c r="HGQ65" s="343"/>
      <c r="HGR65" s="343"/>
      <c r="HGS65" s="343"/>
      <c r="HGT65" s="343"/>
      <c r="HGU65" s="343"/>
      <c r="HGV65" s="343"/>
      <c r="HGW65" s="343"/>
      <c r="HGX65" s="343"/>
      <c r="HGY65" s="343"/>
      <c r="HGZ65" s="343"/>
      <c r="HHA65" s="343"/>
      <c r="HHB65" s="343"/>
      <c r="HHC65" s="343"/>
      <c r="HHD65" s="343"/>
      <c r="HHE65" s="343"/>
      <c r="HHF65" s="343"/>
      <c r="HHG65" s="343"/>
      <c r="HHH65" s="343"/>
      <c r="HHI65" s="343"/>
      <c r="HHJ65" s="343"/>
      <c r="HHK65" s="343"/>
      <c r="HHL65" s="343"/>
      <c r="HHM65" s="343"/>
      <c r="HHN65" s="343"/>
      <c r="HHO65" s="343"/>
      <c r="HHP65" s="343"/>
      <c r="HHQ65" s="343"/>
      <c r="HHR65" s="343"/>
      <c r="HHS65" s="343"/>
      <c r="HHT65" s="343"/>
      <c r="HHU65" s="343"/>
      <c r="HHV65" s="343"/>
      <c r="HHW65" s="343"/>
      <c r="HHX65" s="343"/>
      <c r="HHY65" s="343"/>
      <c r="HHZ65" s="343"/>
      <c r="HIA65" s="343"/>
      <c r="HIB65" s="343"/>
      <c r="HIC65" s="343"/>
      <c r="HID65" s="343"/>
      <c r="HIE65" s="343"/>
      <c r="HIF65" s="343"/>
      <c r="HIG65" s="343"/>
      <c r="HIH65" s="343"/>
      <c r="HII65" s="343"/>
      <c r="HIJ65" s="343"/>
      <c r="HIK65" s="343"/>
      <c r="HIL65" s="343"/>
      <c r="HIM65" s="343"/>
      <c r="HIN65" s="343"/>
      <c r="HIO65" s="343"/>
      <c r="HIP65" s="343"/>
      <c r="HIQ65" s="343"/>
      <c r="HIR65" s="343"/>
      <c r="HIS65" s="343"/>
      <c r="HIT65" s="343"/>
      <c r="HIU65" s="343"/>
      <c r="HIV65" s="343"/>
      <c r="HIW65" s="343"/>
      <c r="HIX65" s="343"/>
      <c r="HIY65" s="343"/>
      <c r="HIZ65" s="343"/>
      <c r="HJA65" s="343"/>
      <c r="HJB65" s="343"/>
      <c r="HJC65" s="343"/>
      <c r="HJD65" s="343"/>
      <c r="HJE65" s="343"/>
      <c r="HJF65" s="343"/>
      <c r="HJG65" s="343"/>
      <c r="HJH65" s="343"/>
      <c r="HJI65" s="343"/>
      <c r="HJJ65" s="343"/>
      <c r="HJK65" s="343"/>
      <c r="HJL65" s="343"/>
      <c r="HJM65" s="343"/>
      <c r="HJN65" s="343"/>
      <c r="HJO65" s="343"/>
      <c r="HJP65" s="343"/>
      <c r="HJQ65" s="343"/>
      <c r="HJR65" s="343"/>
      <c r="HJS65" s="343"/>
      <c r="HJT65" s="343"/>
      <c r="HJU65" s="343"/>
      <c r="HJV65" s="343"/>
      <c r="HJW65" s="343"/>
      <c r="HJX65" s="343"/>
      <c r="HJY65" s="343"/>
      <c r="HJZ65" s="343"/>
      <c r="HKA65" s="343"/>
      <c r="HKB65" s="343"/>
      <c r="HKC65" s="343"/>
      <c r="HKD65" s="343"/>
      <c r="HKE65" s="343"/>
      <c r="HKF65" s="343"/>
      <c r="HKG65" s="343"/>
      <c r="HKH65" s="343"/>
      <c r="HKI65" s="343"/>
      <c r="HKJ65" s="343"/>
      <c r="HKK65" s="343"/>
      <c r="HKL65" s="343"/>
      <c r="HKM65" s="343"/>
      <c r="HKN65" s="343"/>
      <c r="HKO65" s="343"/>
      <c r="HKP65" s="343"/>
      <c r="HKQ65" s="343"/>
      <c r="HKR65" s="343"/>
      <c r="HKS65" s="343"/>
      <c r="HKT65" s="343"/>
      <c r="HKU65" s="343"/>
      <c r="HKV65" s="343"/>
      <c r="HKW65" s="343"/>
      <c r="HKX65" s="343"/>
      <c r="HKY65" s="343"/>
      <c r="HKZ65" s="343"/>
      <c r="HLA65" s="343"/>
      <c r="HLB65" s="343"/>
      <c r="HLC65" s="343"/>
      <c r="HLD65" s="343"/>
      <c r="HLE65" s="343"/>
      <c r="HLF65" s="343"/>
      <c r="HLG65" s="343"/>
      <c r="HLH65" s="343"/>
      <c r="HLI65" s="343"/>
      <c r="HLJ65" s="343"/>
      <c r="HLK65" s="343"/>
      <c r="HLL65" s="343"/>
      <c r="HLM65" s="343"/>
      <c r="HLN65" s="343"/>
      <c r="HLO65" s="343"/>
      <c r="HLP65" s="343"/>
      <c r="HLQ65" s="343"/>
      <c r="HLR65" s="343"/>
      <c r="HLS65" s="343"/>
      <c r="HLT65" s="343"/>
      <c r="HLU65" s="343"/>
      <c r="HLV65" s="343"/>
      <c r="HLW65" s="343"/>
      <c r="HLX65" s="343"/>
      <c r="HLY65" s="343"/>
      <c r="HLZ65" s="343"/>
      <c r="HMA65" s="343"/>
      <c r="HMB65" s="343"/>
      <c r="HMC65" s="343"/>
      <c r="HMD65" s="343"/>
      <c r="HME65" s="343"/>
      <c r="HMF65" s="343"/>
      <c r="HMG65" s="343"/>
      <c r="HMH65" s="343"/>
      <c r="HMI65" s="343"/>
      <c r="HMJ65" s="343"/>
      <c r="HMK65" s="343"/>
      <c r="HML65" s="343"/>
      <c r="HMM65" s="343"/>
      <c r="HMN65" s="343"/>
      <c r="HMO65" s="343"/>
      <c r="HMP65" s="343"/>
      <c r="HMQ65" s="343"/>
      <c r="HMR65" s="343"/>
      <c r="HMS65" s="343"/>
      <c r="HMT65" s="343"/>
      <c r="HMU65" s="343"/>
      <c r="HMV65" s="343"/>
      <c r="HMW65" s="343"/>
      <c r="HMX65" s="343"/>
      <c r="HMY65" s="343"/>
      <c r="HMZ65" s="343"/>
      <c r="HNA65" s="343"/>
      <c r="HNB65" s="343"/>
      <c r="HNC65" s="343"/>
      <c r="HND65" s="343"/>
      <c r="HNE65" s="343"/>
      <c r="HNF65" s="343"/>
      <c r="HNG65" s="343"/>
      <c r="HNH65" s="343"/>
      <c r="HNI65" s="343"/>
      <c r="HNJ65" s="343"/>
      <c r="HNK65" s="343"/>
      <c r="HNL65" s="343"/>
      <c r="HNM65" s="343"/>
      <c r="HNN65" s="343"/>
      <c r="HNO65" s="343"/>
      <c r="HNP65" s="343"/>
      <c r="HNQ65" s="343"/>
      <c r="HNR65" s="343"/>
      <c r="HNS65" s="343"/>
      <c r="HNT65" s="343"/>
      <c r="HNU65" s="343"/>
      <c r="HNV65" s="343"/>
      <c r="HNW65" s="343"/>
      <c r="HNX65" s="343"/>
      <c r="HNY65" s="343"/>
      <c r="HNZ65" s="343"/>
      <c r="HOA65" s="343"/>
      <c r="HOB65" s="343"/>
      <c r="HOC65" s="343"/>
      <c r="HOD65" s="343"/>
      <c r="HOE65" s="343"/>
      <c r="HOF65" s="343"/>
      <c r="HOG65" s="343"/>
      <c r="HOH65" s="343"/>
      <c r="HOI65" s="343"/>
      <c r="HOJ65" s="343"/>
      <c r="HOK65" s="343"/>
      <c r="HOL65" s="343"/>
      <c r="HOM65" s="343"/>
      <c r="HON65" s="343"/>
      <c r="HOO65" s="343"/>
      <c r="HOP65" s="343"/>
      <c r="HOQ65" s="343"/>
      <c r="HOR65" s="343"/>
      <c r="HOS65" s="343"/>
      <c r="HOT65" s="343"/>
      <c r="HOU65" s="343"/>
      <c r="HOV65" s="343"/>
      <c r="HOW65" s="343"/>
      <c r="HOX65" s="343"/>
      <c r="HOY65" s="343"/>
      <c r="HOZ65" s="343"/>
      <c r="HPA65" s="343"/>
      <c r="HPB65" s="343"/>
      <c r="HPC65" s="343"/>
      <c r="HPD65" s="343"/>
      <c r="HPE65" s="343"/>
      <c r="HPF65" s="343"/>
      <c r="HPG65" s="343"/>
      <c r="HPH65" s="343"/>
      <c r="HPI65" s="343"/>
      <c r="HPJ65" s="343"/>
      <c r="HPK65" s="343"/>
      <c r="HPL65" s="343"/>
      <c r="HPM65" s="343"/>
      <c r="HPN65" s="343"/>
      <c r="HPO65" s="343"/>
      <c r="HPP65" s="343"/>
      <c r="HPQ65" s="343"/>
      <c r="HPR65" s="343"/>
      <c r="HPS65" s="343"/>
      <c r="HPT65" s="343"/>
      <c r="HPU65" s="343"/>
      <c r="HPV65" s="343"/>
      <c r="HPW65" s="343"/>
      <c r="HPX65" s="343"/>
      <c r="HPY65" s="343"/>
      <c r="HPZ65" s="343"/>
      <c r="HQA65" s="343"/>
      <c r="HQB65" s="343"/>
      <c r="HQC65" s="343"/>
      <c r="HQD65" s="343"/>
      <c r="HQE65" s="343"/>
      <c r="HQF65" s="343"/>
      <c r="HQG65" s="343"/>
      <c r="HQH65" s="343"/>
      <c r="HQI65" s="343"/>
      <c r="HQJ65" s="343"/>
      <c r="HQK65" s="343"/>
      <c r="HQL65" s="343"/>
      <c r="HQM65" s="343"/>
      <c r="HQN65" s="343"/>
      <c r="HQO65" s="343"/>
      <c r="HQP65" s="343"/>
      <c r="HQQ65" s="343"/>
      <c r="HQR65" s="343"/>
      <c r="HQS65" s="343"/>
      <c r="HQT65" s="343"/>
      <c r="HQU65" s="343"/>
      <c r="HQV65" s="343"/>
      <c r="HQW65" s="343"/>
      <c r="HQX65" s="343"/>
      <c r="HQY65" s="343"/>
      <c r="HQZ65" s="343"/>
      <c r="HRA65" s="343"/>
      <c r="HRB65" s="343"/>
      <c r="HRC65" s="343"/>
      <c r="HRD65" s="343"/>
      <c r="HRE65" s="343"/>
      <c r="HRF65" s="343"/>
      <c r="HRG65" s="343"/>
      <c r="HRH65" s="343"/>
      <c r="HRI65" s="343"/>
      <c r="HRJ65" s="343"/>
      <c r="HRK65" s="343"/>
      <c r="HRL65" s="343"/>
      <c r="HRM65" s="343"/>
      <c r="HRN65" s="343"/>
      <c r="HRO65" s="343"/>
      <c r="HRP65" s="343"/>
      <c r="HRQ65" s="343"/>
      <c r="HRR65" s="343"/>
      <c r="HRS65" s="343"/>
      <c r="HRT65" s="343"/>
      <c r="HRU65" s="343"/>
      <c r="HRV65" s="343"/>
      <c r="HRW65" s="343"/>
      <c r="HRX65" s="343"/>
      <c r="HRY65" s="343"/>
      <c r="HRZ65" s="343"/>
      <c r="HSA65" s="343"/>
      <c r="HSB65" s="343"/>
      <c r="HSC65" s="343"/>
      <c r="HSD65" s="343"/>
      <c r="HSE65" s="343"/>
      <c r="HSF65" s="343"/>
      <c r="HSG65" s="343"/>
      <c r="HSH65" s="343"/>
      <c r="HSI65" s="343"/>
      <c r="HSJ65" s="343"/>
      <c r="HSK65" s="343"/>
      <c r="HSL65" s="343"/>
      <c r="HSM65" s="343"/>
      <c r="HSN65" s="343"/>
      <c r="HSO65" s="343"/>
      <c r="HSP65" s="343"/>
      <c r="HSQ65" s="343"/>
      <c r="HSR65" s="343"/>
      <c r="HSS65" s="343"/>
      <c r="HST65" s="343"/>
      <c r="HSU65" s="343"/>
      <c r="HSV65" s="343"/>
      <c r="HSW65" s="343"/>
      <c r="HSX65" s="343"/>
      <c r="HSY65" s="343"/>
      <c r="HSZ65" s="343"/>
      <c r="HTA65" s="343"/>
      <c r="HTB65" s="343"/>
      <c r="HTC65" s="343"/>
      <c r="HTD65" s="343"/>
      <c r="HTE65" s="343"/>
      <c r="HTF65" s="343"/>
      <c r="HTG65" s="343"/>
      <c r="HTH65" s="343"/>
      <c r="HTI65" s="343"/>
      <c r="HTJ65" s="343"/>
      <c r="HTK65" s="343"/>
      <c r="HTL65" s="343"/>
      <c r="HTM65" s="343"/>
      <c r="HTN65" s="343"/>
      <c r="HTO65" s="343"/>
      <c r="HTP65" s="343"/>
      <c r="HTQ65" s="343"/>
      <c r="HTR65" s="343"/>
      <c r="HTS65" s="343"/>
      <c r="HTT65" s="343"/>
      <c r="HTU65" s="343"/>
      <c r="HTV65" s="343"/>
      <c r="HTW65" s="343"/>
      <c r="HTX65" s="343"/>
      <c r="HTY65" s="343"/>
      <c r="HTZ65" s="343"/>
      <c r="HUA65" s="343"/>
      <c r="HUB65" s="343"/>
      <c r="HUC65" s="343"/>
      <c r="HUD65" s="343"/>
      <c r="HUE65" s="343"/>
      <c r="HUF65" s="343"/>
      <c r="HUG65" s="343"/>
      <c r="HUH65" s="343"/>
      <c r="HUI65" s="343"/>
      <c r="HUJ65" s="343"/>
      <c r="HUK65" s="343"/>
      <c r="HUL65" s="343"/>
      <c r="HUM65" s="343"/>
      <c r="HUN65" s="343"/>
      <c r="HUO65" s="343"/>
      <c r="HUP65" s="343"/>
      <c r="HUQ65" s="343"/>
      <c r="HUR65" s="343"/>
      <c r="HUS65" s="343"/>
      <c r="HUT65" s="343"/>
      <c r="HUU65" s="343"/>
      <c r="HUV65" s="343"/>
      <c r="HUW65" s="343"/>
      <c r="HUX65" s="343"/>
      <c r="HUY65" s="343"/>
      <c r="HUZ65" s="343"/>
      <c r="HVA65" s="343"/>
      <c r="HVB65" s="343"/>
      <c r="HVC65" s="343"/>
      <c r="HVD65" s="343"/>
      <c r="HVE65" s="343"/>
      <c r="HVF65" s="343"/>
      <c r="HVG65" s="343"/>
      <c r="HVH65" s="343"/>
      <c r="HVI65" s="343"/>
      <c r="HVJ65" s="343"/>
      <c r="HVK65" s="343"/>
      <c r="HVL65" s="343"/>
      <c r="HVM65" s="343"/>
      <c r="HVN65" s="343"/>
      <c r="HVO65" s="343"/>
      <c r="HVP65" s="343"/>
      <c r="HVQ65" s="343"/>
      <c r="HVR65" s="343"/>
      <c r="HVS65" s="343"/>
      <c r="HVT65" s="343"/>
      <c r="HVU65" s="343"/>
      <c r="HVV65" s="343"/>
      <c r="HVW65" s="343"/>
      <c r="HVX65" s="343"/>
      <c r="HVY65" s="343"/>
      <c r="HVZ65" s="343"/>
      <c r="HWA65" s="343"/>
      <c r="HWB65" s="343"/>
      <c r="HWC65" s="343"/>
      <c r="HWD65" s="343"/>
      <c r="HWE65" s="343"/>
      <c r="HWF65" s="343"/>
      <c r="HWG65" s="343"/>
      <c r="HWH65" s="343"/>
      <c r="HWI65" s="343"/>
      <c r="HWJ65" s="343"/>
      <c r="HWK65" s="343"/>
      <c r="HWL65" s="343"/>
      <c r="HWM65" s="343"/>
      <c r="HWN65" s="343"/>
      <c r="HWO65" s="343"/>
      <c r="HWP65" s="343"/>
      <c r="HWQ65" s="343"/>
      <c r="HWR65" s="343"/>
      <c r="HWS65" s="343"/>
      <c r="HWT65" s="343"/>
      <c r="HWU65" s="343"/>
      <c r="HWV65" s="343"/>
      <c r="HWW65" s="343"/>
      <c r="HWX65" s="343"/>
      <c r="HWY65" s="343"/>
      <c r="HWZ65" s="343"/>
      <c r="HXA65" s="343"/>
      <c r="HXB65" s="343"/>
      <c r="HXC65" s="343"/>
      <c r="HXD65" s="343"/>
      <c r="HXE65" s="343"/>
      <c r="HXF65" s="343"/>
      <c r="HXG65" s="343"/>
      <c r="HXH65" s="343"/>
      <c r="HXI65" s="343"/>
      <c r="HXJ65" s="343"/>
      <c r="HXK65" s="343"/>
      <c r="HXL65" s="343"/>
      <c r="HXM65" s="343"/>
      <c r="HXN65" s="343"/>
      <c r="HXO65" s="343"/>
      <c r="HXP65" s="343"/>
      <c r="HXQ65" s="343"/>
      <c r="HXR65" s="343"/>
      <c r="HXS65" s="343"/>
      <c r="HXT65" s="343"/>
      <c r="HXU65" s="343"/>
      <c r="HXV65" s="343"/>
      <c r="HXW65" s="343"/>
      <c r="HXX65" s="343"/>
      <c r="HXY65" s="343"/>
      <c r="HXZ65" s="343"/>
      <c r="HYA65" s="343"/>
      <c r="HYB65" s="343"/>
      <c r="HYC65" s="343"/>
      <c r="HYD65" s="343"/>
      <c r="HYE65" s="343"/>
      <c r="HYF65" s="343"/>
      <c r="HYG65" s="343"/>
      <c r="HYH65" s="343"/>
      <c r="HYI65" s="343"/>
      <c r="HYJ65" s="343"/>
      <c r="HYK65" s="343"/>
      <c r="HYL65" s="343"/>
      <c r="HYM65" s="343"/>
      <c r="HYN65" s="343"/>
      <c r="HYO65" s="343"/>
      <c r="HYP65" s="343"/>
      <c r="HYQ65" s="343"/>
      <c r="HYR65" s="343"/>
      <c r="HYS65" s="343"/>
      <c r="HYT65" s="343"/>
      <c r="HYU65" s="343"/>
      <c r="HYV65" s="343"/>
      <c r="HYW65" s="343"/>
      <c r="HYX65" s="343"/>
      <c r="HYY65" s="343"/>
      <c r="HYZ65" s="343"/>
      <c r="HZA65" s="343"/>
      <c r="HZB65" s="343"/>
      <c r="HZC65" s="343"/>
      <c r="HZD65" s="343"/>
      <c r="HZE65" s="343"/>
      <c r="HZF65" s="343"/>
      <c r="HZG65" s="343"/>
      <c r="HZH65" s="343"/>
      <c r="HZI65" s="343"/>
      <c r="HZJ65" s="343"/>
      <c r="HZK65" s="343"/>
      <c r="HZL65" s="343"/>
      <c r="HZM65" s="343"/>
      <c r="HZN65" s="343"/>
      <c r="HZO65" s="343"/>
      <c r="HZP65" s="343"/>
      <c r="HZQ65" s="343"/>
      <c r="HZR65" s="343"/>
      <c r="HZS65" s="343"/>
      <c r="HZT65" s="343"/>
      <c r="HZU65" s="343"/>
      <c r="HZV65" s="343"/>
      <c r="HZW65" s="343"/>
      <c r="HZX65" s="343"/>
      <c r="HZY65" s="343"/>
      <c r="HZZ65" s="343"/>
      <c r="IAA65" s="343"/>
      <c r="IAB65" s="343"/>
      <c r="IAC65" s="343"/>
      <c r="IAD65" s="343"/>
      <c r="IAE65" s="343"/>
      <c r="IAF65" s="343"/>
      <c r="IAG65" s="343"/>
      <c r="IAH65" s="343"/>
      <c r="IAI65" s="343"/>
      <c r="IAJ65" s="343"/>
      <c r="IAK65" s="343"/>
      <c r="IAL65" s="343"/>
      <c r="IAM65" s="343"/>
      <c r="IAN65" s="343"/>
      <c r="IAO65" s="343"/>
      <c r="IAP65" s="343"/>
      <c r="IAQ65" s="343"/>
      <c r="IAR65" s="343"/>
      <c r="IAS65" s="343"/>
      <c r="IAT65" s="343"/>
      <c r="IAU65" s="343"/>
      <c r="IAV65" s="343"/>
      <c r="IAW65" s="343"/>
      <c r="IAX65" s="343"/>
      <c r="IAY65" s="343"/>
      <c r="IAZ65" s="343"/>
      <c r="IBA65" s="343"/>
      <c r="IBB65" s="343"/>
      <c r="IBC65" s="343"/>
      <c r="IBD65" s="343"/>
      <c r="IBE65" s="343"/>
      <c r="IBF65" s="343"/>
      <c r="IBG65" s="343"/>
      <c r="IBH65" s="343"/>
      <c r="IBI65" s="343"/>
      <c r="IBJ65" s="343"/>
      <c r="IBK65" s="343"/>
      <c r="IBL65" s="343"/>
      <c r="IBM65" s="343"/>
      <c r="IBN65" s="343"/>
      <c r="IBO65" s="343"/>
      <c r="IBP65" s="343"/>
      <c r="IBQ65" s="343"/>
      <c r="IBR65" s="343"/>
      <c r="IBS65" s="343"/>
      <c r="IBT65" s="343"/>
      <c r="IBU65" s="343"/>
      <c r="IBV65" s="343"/>
      <c r="IBW65" s="343"/>
      <c r="IBX65" s="343"/>
      <c r="IBY65" s="343"/>
      <c r="IBZ65" s="343"/>
      <c r="ICA65" s="343"/>
      <c r="ICB65" s="343"/>
      <c r="ICC65" s="343"/>
      <c r="ICD65" s="343"/>
      <c r="ICE65" s="343"/>
      <c r="ICF65" s="343"/>
      <c r="ICG65" s="343"/>
      <c r="ICH65" s="343"/>
      <c r="ICI65" s="343"/>
      <c r="ICJ65" s="343"/>
      <c r="ICK65" s="343"/>
      <c r="ICL65" s="343"/>
      <c r="ICM65" s="343"/>
      <c r="ICN65" s="343"/>
      <c r="ICO65" s="343"/>
      <c r="ICP65" s="343"/>
      <c r="ICQ65" s="343"/>
      <c r="ICR65" s="343"/>
      <c r="ICS65" s="343"/>
      <c r="ICT65" s="343"/>
      <c r="ICU65" s="343"/>
      <c r="ICV65" s="343"/>
      <c r="ICW65" s="343"/>
      <c r="ICX65" s="343"/>
      <c r="ICY65" s="343"/>
      <c r="ICZ65" s="343"/>
      <c r="IDA65" s="343"/>
      <c r="IDB65" s="343"/>
      <c r="IDC65" s="343"/>
      <c r="IDD65" s="343"/>
      <c r="IDE65" s="343"/>
      <c r="IDF65" s="343"/>
      <c r="IDG65" s="343"/>
      <c r="IDH65" s="343"/>
      <c r="IDI65" s="343"/>
      <c r="IDJ65" s="343"/>
      <c r="IDK65" s="343"/>
      <c r="IDL65" s="343"/>
      <c r="IDM65" s="343"/>
      <c r="IDN65" s="343"/>
      <c r="IDO65" s="343"/>
      <c r="IDP65" s="343"/>
      <c r="IDQ65" s="343"/>
      <c r="IDR65" s="343"/>
      <c r="IDS65" s="343"/>
      <c r="IDT65" s="343"/>
      <c r="IDU65" s="343"/>
      <c r="IDV65" s="343"/>
      <c r="IDW65" s="343"/>
      <c r="IDX65" s="343"/>
      <c r="IDY65" s="343"/>
      <c r="IDZ65" s="343"/>
      <c r="IEA65" s="343"/>
      <c r="IEB65" s="343"/>
      <c r="IEC65" s="343"/>
      <c r="IED65" s="343"/>
      <c r="IEE65" s="343"/>
      <c r="IEF65" s="343"/>
      <c r="IEG65" s="343"/>
      <c r="IEH65" s="343"/>
      <c r="IEI65" s="343"/>
      <c r="IEJ65" s="343"/>
      <c r="IEK65" s="343"/>
      <c r="IEL65" s="343"/>
      <c r="IEM65" s="343"/>
      <c r="IEN65" s="343"/>
      <c r="IEO65" s="343"/>
      <c r="IEP65" s="343"/>
      <c r="IEQ65" s="343"/>
      <c r="IER65" s="343"/>
      <c r="IES65" s="343"/>
      <c r="IET65" s="343"/>
      <c r="IEU65" s="343"/>
      <c r="IEV65" s="343"/>
      <c r="IEW65" s="343"/>
      <c r="IEX65" s="343"/>
      <c r="IEY65" s="343"/>
      <c r="IEZ65" s="343"/>
      <c r="IFA65" s="343"/>
      <c r="IFB65" s="343"/>
      <c r="IFC65" s="343"/>
      <c r="IFD65" s="343"/>
      <c r="IFE65" s="343"/>
      <c r="IFF65" s="343"/>
      <c r="IFG65" s="343"/>
      <c r="IFH65" s="343"/>
      <c r="IFI65" s="343"/>
      <c r="IFJ65" s="343"/>
      <c r="IFK65" s="343"/>
      <c r="IFL65" s="343"/>
      <c r="IFM65" s="343"/>
      <c r="IFN65" s="343"/>
      <c r="IFO65" s="343"/>
      <c r="IFP65" s="343"/>
      <c r="IFQ65" s="343"/>
      <c r="IFR65" s="343"/>
      <c r="IFS65" s="343"/>
      <c r="IFT65" s="343"/>
      <c r="IFU65" s="343"/>
      <c r="IFV65" s="343"/>
      <c r="IFW65" s="343"/>
      <c r="IFX65" s="343"/>
      <c r="IFY65" s="343"/>
      <c r="IFZ65" s="343"/>
      <c r="IGA65" s="343"/>
      <c r="IGB65" s="343"/>
      <c r="IGC65" s="343"/>
      <c r="IGD65" s="343"/>
      <c r="IGE65" s="343"/>
      <c r="IGF65" s="343"/>
      <c r="IGG65" s="343"/>
      <c r="IGH65" s="343"/>
      <c r="IGI65" s="343"/>
      <c r="IGJ65" s="343"/>
      <c r="IGK65" s="343"/>
      <c r="IGL65" s="343"/>
      <c r="IGM65" s="343"/>
      <c r="IGN65" s="343"/>
      <c r="IGO65" s="343"/>
      <c r="IGP65" s="343"/>
      <c r="IGQ65" s="343"/>
      <c r="IGR65" s="343"/>
      <c r="IGS65" s="343"/>
      <c r="IGT65" s="343"/>
      <c r="IGU65" s="343"/>
      <c r="IGV65" s="343"/>
      <c r="IGW65" s="343"/>
      <c r="IGX65" s="343"/>
      <c r="IGY65" s="343"/>
      <c r="IGZ65" s="343"/>
      <c r="IHA65" s="343"/>
      <c r="IHB65" s="343"/>
      <c r="IHC65" s="343"/>
      <c r="IHD65" s="343"/>
      <c r="IHE65" s="343"/>
      <c r="IHF65" s="343"/>
      <c r="IHG65" s="343"/>
      <c r="IHH65" s="343"/>
      <c r="IHI65" s="343"/>
      <c r="IHJ65" s="343"/>
      <c r="IHK65" s="343"/>
      <c r="IHL65" s="343"/>
      <c r="IHM65" s="343"/>
      <c r="IHN65" s="343"/>
      <c r="IHO65" s="343"/>
      <c r="IHP65" s="343"/>
      <c r="IHQ65" s="343"/>
      <c r="IHR65" s="343"/>
      <c r="IHS65" s="343"/>
      <c r="IHT65" s="343"/>
      <c r="IHU65" s="343"/>
      <c r="IHV65" s="343"/>
      <c r="IHW65" s="343"/>
      <c r="IHX65" s="343"/>
      <c r="IHY65" s="343"/>
      <c r="IHZ65" s="343"/>
      <c r="IIA65" s="343"/>
      <c r="IIB65" s="343"/>
      <c r="IIC65" s="343"/>
      <c r="IID65" s="343"/>
      <c r="IIE65" s="343"/>
      <c r="IIF65" s="343"/>
      <c r="IIG65" s="343"/>
      <c r="IIH65" s="343"/>
      <c r="III65" s="343"/>
      <c r="IIJ65" s="343"/>
      <c r="IIK65" s="343"/>
      <c r="IIL65" s="343"/>
      <c r="IIM65" s="343"/>
      <c r="IIN65" s="343"/>
      <c r="IIO65" s="343"/>
      <c r="IIP65" s="343"/>
      <c r="IIQ65" s="343"/>
      <c r="IIR65" s="343"/>
      <c r="IIS65" s="343"/>
      <c r="IIT65" s="343"/>
      <c r="IIU65" s="343"/>
      <c r="IIV65" s="343"/>
      <c r="IIW65" s="343"/>
      <c r="IIX65" s="343"/>
      <c r="IIY65" s="343"/>
      <c r="IIZ65" s="343"/>
      <c r="IJA65" s="343"/>
      <c r="IJB65" s="343"/>
      <c r="IJC65" s="343"/>
      <c r="IJD65" s="343"/>
      <c r="IJE65" s="343"/>
      <c r="IJF65" s="343"/>
      <c r="IJG65" s="343"/>
      <c r="IJH65" s="343"/>
      <c r="IJI65" s="343"/>
      <c r="IJJ65" s="343"/>
      <c r="IJK65" s="343"/>
      <c r="IJL65" s="343"/>
      <c r="IJM65" s="343"/>
      <c r="IJN65" s="343"/>
      <c r="IJO65" s="343"/>
      <c r="IJP65" s="343"/>
      <c r="IJQ65" s="343"/>
      <c r="IJR65" s="343"/>
      <c r="IJS65" s="343"/>
      <c r="IJT65" s="343"/>
      <c r="IJU65" s="343"/>
      <c r="IJV65" s="343"/>
      <c r="IJW65" s="343"/>
      <c r="IJX65" s="343"/>
      <c r="IJY65" s="343"/>
      <c r="IJZ65" s="343"/>
      <c r="IKA65" s="343"/>
      <c r="IKB65" s="343"/>
      <c r="IKC65" s="343"/>
      <c r="IKD65" s="343"/>
      <c r="IKE65" s="343"/>
      <c r="IKF65" s="343"/>
      <c r="IKG65" s="343"/>
      <c r="IKH65" s="343"/>
      <c r="IKI65" s="343"/>
      <c r="IKJ65" s="343"/>
      <c r="IKK65" s="343"/>
      <c r="IKL65" s="343"/>
      <c r="IKM65" s="343"/>
      <c r="IKN65" s="343"/>
      <c r="IKO65" s="343"/>
      <c r="IKP65" s="343"/>
      <c r="IKQ65" s="343"/>
      <c r="IKR65" s="343"/>
      <c r="IKS65" s="343"/>
      <c r="IKT65" s="343"/>
      <c r="IKU65" s="343"/>
      <c r="IKV65" s="343"/>
      <c r="IKW65" s="343"/>
      <c r="IKX65" s="343"/>
      <c r="IKY65" s="343"/>
      <c r="IKZ65" s="343"/>
      <c r="ILA65" s="343"/>
      <c r="ILB65" s="343"/>
      <c r="ILC65" s="343"/>
      <c r="ILD65" s="343"/>
      <c r="ILE65" s="343"/>
      <c r="ILF65" s="343"/>
      <c r="ILG65" s="343"/>
      <c r="ILH65" s="343"/>
      <c r="ILI65" s="343"/>
      <c r="ILJ65" s="343"/>
      <c r="ILK65" s="343"/>
      <c r="ILL65" s="343"/>
      <c r="ILM65" s="343"/>
      <c r="ILN65" s="343"/>
      <c r="ILO65" s="343"/>
      <c r="ILP65" s="343"/>
      <c r="ILQ65" s="343"/>
      <c r="ILR65" s="343"/>
      <c r="ILS65" s="343"/>
      <c r="ILT65" s="343"/>
      <c r="ILU65" s="343"/>
      <c r="ILV65" s="343"/>
      <c r="ILW65" s="343"/>
      <c r="ILX65" s="343"/>
      <c r="ILY65" s="343"/>
      <c r="ILZ65" s="343"/>
      <c r="IMA65" s="343"/>
      <c r="IMB65" s="343"/>
      <c r="IMC65" s="343"/>
      <c r="IMD65" s="343"/>
      <c r="IME65" s="343"/>
      <c r="IMF65" s="343"/>
      <c r="IMG65" s="343"/>
      <c r="IMH65" s="343"/>
      <c r="IMI65" s="343"/>
      <c r="IMJ65" s="343"/>
      <c r="IMK65" s="343"/>
      <c r="IML65" s="343"/>
      <c r="IMM65" s="343"/>
      <c r="IMN65" s="343"/>
      <c r="IMO65" s="343"/>
      <c r="IMP65" s="343"/>
      <c r="IMQ65" s="343"/>
      <c r="IMR65" s="343"/>
      <c r="IMS65" s="343"/>
      <c r="IMT65" s="343"/>
      <c r="IMU65" s="343"/>
      <c r="IMV65" s="343"/>
      <c r="IMW65" s="343"/>
      <c r="IMX65" s="343"/>
      <c r="IMY65" s="343"/>
      <c r="IMZ65" s="343"/>
      <c r="INA65" s="343"/>
      <c r="INB65" s="343"/>
      <c r="INC65" s="343"/>
      <c r="IND65" s="343"/>
      <c r="INE65" s="343"/>
      <c r="INF65" s="343"/>
      <c r="ING65" s="343"/>
      <c r="INH65" s="343"/>
      <c r="INI65" s="343"/>
      <c r="INJ65" s="343"/>
      <c r="INK65" s="343"/>
      <c r="INL65" s="343"/>
      <c r="INM65" s="343"/>
      <c r="INN65" s="343"/>
      <c r="INO65" s="343"/>
      <c r="INP65" s="343"/>
      <c r="INQ65" s="343"/>
      <c r="INR65" s="343"/>
      <c r="INS65" s="343"/>
      <c r="INT65" s="343"/>
      <c r="INU65" s="343"/>
      <c r="INV65" s="343"/>
      <c r="INW65" s="343"/>
      <c r="INX65" s="343"/>
      <c r="INY65" s="343"/>
      <c r="INZ65" s="343"/>
      <c r="IOA65" s="343"/>
      <c r="IOB65" s="343"/>
      <c r="IOC65" s="343"/>
      <c r="IOD65" s="343"/>
      <c r="IOE65" s="343"/>
      <c r="IOF65" s="343"/>
      <c r="IOG65" s="343"/>
      <c r="IOH65" s="343"/>
      <c r="IOI65" s="343"/>
      <c r="IOJ65" s="343"/>
      <c r="IOK65" s="343"/>
      <c r="IOL65" s="343"/>
      <c r="IOM65" s="343"/>
      <c r="ION65" s="343"/>
      <c r="IOO65" s="343"/>
      <c r="IOP65" s="343"/>
      <c r="IOQ65" s="343"/>
      <c r="IOR65" s="343"/>
      <c r="IOS65" s="343"/>
      <c r="IOT65" s="343"/>
      <c r="IOU65" s="343"/>
      <c r="IOV65" s="343"/>
      <c r="IOW65" s="343"/>
      <c r="IOX65" s="343"/>
      <c r="IOY65" s="343"/>
      <c r="IOZ65" s="343"/>
      <c r="IPA65" s="343"/>
      <c r="IPB65" s="343"/>
      <c r="IPC65" s="343"/>
      <c r="IPD65" s="343"/>
      <c r="IPE65" s="343"/>
      <c r="IPF65" s="343"/>
      <c r="IPG65" s="343"/>
      <c r="IPH65" s="343"/>
      <c r="IPI65" s="343"/>
      <c r="IPJ65" s="343"/>
      <c r="IPK65" s="343"/>
      <c r="IPL65" s="343"/>
      <c r="IPM65" s="343"/>
      <c r="IPN65" s="343"/>
      <c r="IPO65" s="343"/>
      <c r="IPP65" s="343"/>
      <c r="IPQ65" s="343"/>
      <c r="IPR65" s="343"/>
      <c r="IPS65" s="343"/>
      <c r="IPT65" s="343"/>
      <c r="IPU65" s="343"/>
      <c r="IPV65" s="343"/>
      <c r="IPW65" s="343"/>
      <c r="IPX65" s="343"/>
      <c r="IPY65" s="343"/>
      <c r="IPZ65" s="343"/>
      <c r="IQA65" s="343"/>
      <c r="IQB65" s="343"/>
      <c r="IQC65" s="343"/>
      <c r="IQD65" s="343"/>
      <c r="IQE65" s="343"/>
      <c r="IQF65" s="343"/>
      <c r="IQG65" s="343"/>
      <c r="IQH65" s="343"/>
      <c r="IQI65" s="343"/>
      <c r="IQJ65" s="343"/>
      <c r="IQK65" s="343"/>
      <c r="IQL65" s="343"/>
      <c r="IQM65" s="343"/>
      <c r="IQN65" s="343"/>
      <c r="IQO65" s="343"/>
      <c r="IQP65" s="343"/>
      <c r="IQQ65" s="343"/>
      <c r="IQR65" s="343"/>
      <c r="IQS65" s="343"/>
      <c r="IQT65" s="343"/>
      <c r="IQU65" s="343"/>
      <c r="IQV65" s="343"/>
      <c r="IQW65" s="343"/>
      <c r="IQX65" s="343"/>
      <c r="IQY65" s="343"/>
      <c r="IQZ65" s="343"/>
      <c r="IRA65" s="343"/>
      <c r="IRB65" s="343"/>
      <c r="IRC65" s="343"/>
      <c r="IRD65" s="343"/>
      <c r="IRE65" s="343"/>
      <c r="IRF65" s="343"/>
      <c r="IRG65" s="343"/>
      <c r="IRH65" s="343"/>
      <c r="IRI65" s="343"/>
      <c r="IRJ65" s="343"/>
      <c r="IRK65" s="343"/>
      <c r="IRL65" s="343"/>
      <c r="IRM65" s="343"/>
      <c r="IRN65" s="343"/>
      <c r="IRO65" s="343"/>
      <c r="IRP65" s="343"/>
      <c r="IRQ65" s="343"/>
      <c r="IRR65" s="343"/>
      <c r="IRS65" s="343"/>
      <c r="IRT65" s="343"/>
      <c r="IRU65" s="343"/>
      <c r="IRV65" s="343"/>
      <c r="IRW65" s="343"/>
      <c r="IRX65" s="343"/>
      <c r="IRY65" s="343"/>
      <c r="IRZ65" s="343"/>
      <c r="ISA65" s="343"/>
      <c r="ISB65" s="343"/>
      <c r="ISC65" s="343"/>
      <c r="ISD65" s="343"/>
      <c r="ISE65" s="343"/>
      <c r="ISF65" s="343"/>
      <c r="ISG65" s="343"/>
      <c r="ISH65" s="343"/>
      <c r="ISI65" s="343"/>
      <c r="ISJ65" s="343"/>
      <c r="ISK65" s="343"/>
      <c r="ISL65" s="343"/>
      <c r="ISM65" s="343"/>
      <c r="ISN65" s="343"/>
      <c r="ISO65" s="343"/>
      <c r="ISP65" s="343"/>
      <c r="ISQ65" s="343"/>
      <c r="ISR65" s="343"/>
      <c r="ISS65" s="343"/>
      <c r="IST65" s="343"/>
      <c r="ISU65" s="343"/>
      <c r="ISV65" s="343"/>
      <c r="ISW65" s="343"/>
      <c r="ISX65" s="343"/>
      <c r="ISY65" s="343"/>
      <c r="ISZ65" s="343"/>
      <c r="ITA65" s="343"/>
      <c r="ITB65" s="343"/>
      <c r="ITC65" s="343"/>
      <c r="ITD65" s="343"/>
      <c r="ITE65" s="343"/>
      <c r="ITF65" s="343"/>
      <c r="ITG65" s="343"/>
      <c r="ITH65" s="343"/>
      <c r="ITI65" s="343"/>
      <c r="ITJ65" s="343"/>
      <c r="ITK65" s="343"/>
      <c r="ITL65" s="343"/>
      <c r="ITM65" s="343"/>
      <c r="ITN65" s="343"/>
      <c r="ITO65" s="343"/>
      <c r="ITP65" s="343"/>
      <c r="ITQ65" s="343"/>
      <c r="ITR65" s="343"/>
      <c r="ITS65" s="343"/>
      <c r="ITT65" s="343"/>
      <c r="ITU65" s="343"/>
      <c r="ITV65" s="343"/>
      <c r="ITW65" s="343"/>
      <c r="ITX65" s="343"/>
      <c r="ITY65" s="343"/>
      <c r="ITZ65" s="343"/>
      <c r="IUA65" s="343"/>
      <c r="IUB65" s="343"/>
      <c r="IUC65" s="343"/>
      <c r="IUD65" s="343"/>
      <c r="IUE65" s="343"/>
      <c r="IUF65" s="343"/>
      <c r="IUG65" s="343"/>
      <c r="IUH65" s="343"/>
      <c r="IUI65" s="343"/>
      <c r="IUJ65" s="343"/>
      <c r="IUK65" s="343"/>
      <c r="IUL65" s="343"/>
      <c r="IUM65" s="343"/>
      <c r="IUN65" s="343"/>
      <c r="IUO65" s="343"/>
      <c r="IUP65" s="343"/>
      <c r="IUQ65" s="343"/>
      <c r="IUR65" s="343"/>
      <c r="IUS65" s="343"/>
      <c r="IUT65" s="343"/>
      <c r="IUU65" s="343"/>
      <c r="IUV65" s="343"/>
      <c r="IUW65" s="343"/>
      <c r="IUX65" s="343"/>
      <c r="IUY65" s="343"/>
      <c r="IUZ65" s="343"/>
      <c r="IVA65" s="343"/>
      <c r="IVB65" s="343"/>
      <c r="IVC65" s="343"/>
      <c r="IVD65" s="343"/>
      <c r="IVE65" s="343"/>
      <c r="IVF65" s="343"/>
      <c r="IVG65" s="343"/>
      <c r="IVH65" s="343"/>
      <c r="IVI65" s="343"/>
      <c r="IVJ65" s="343"/>
      <c r="IVK65" s="343"/>
      <c r="IVL65" s="343"/>
      <c r="IVM65" s="343"/>
      <c r="IVN65" s="343"/>
      <c r="IVO65" s="343"/>
      <c r="IVP65" s="343"/>
      <c r="IVQ65" s="343"/>
      <c r="IVR65" s="343"/>
      <c r="IVS65" s="343"/>
      <c r="IVT65" s="343"/>
      <c r="IVU65" s="343"/>
      <c r="IVV65" s="343"/>
      <c r="IVW65" s="343"/>
      <c r="IVX65" s="343"/>
      <c r="IVY65" s="343"/>
      <c r="IVZ65" s="343"/>
      <c r="IWA65" s="343"/>
      <c r="IWB65" s="343"/>
      <c r="IWC65" s="343"/>
      <c r="IWD65" s="343"/>
      <c r="IWE65" s="343"/>
      <c r="IWF65" s="343"/>
      <c r="IWG65" s="343"/>
      <c r="IWH65" s="343"/>
      <c r="IWI65" s="343"/>
      <c r="IWJ65" s="343"/>
      <c r="IWK65" s="343"/>
      <c r="IWL65" s="343"/>
      <c r="IWM65" s="343"/>
      <c r="IWN65" s="343"/>
      <c r="IWO65" s="343"/>
      <c r="IWP65" s="343"/>
      <c r="IWQ65" s="343"/>
      <c r="IWR65" s="343"/>
      <c r="IWS65" s="343"/>
      <c r="IWT65" s="343"/>
      <c r="IWU65" s="343"/>
      <c r="IWV65" s="343"/>
      <c r="IWW65" s="343"/>
      <c r="IWX65" s="343"/>
      <c r="IWY65" s="343"/>
      <c r="IWZ65" s="343"/>
      <c r="IXA65" s="343"/>
      <c r="IXB65" s="343"/>
      <c r="IXC65" s="343"/>
      <c r="IXD65" s="343"/>
      <c r="IXE65" s="343"/>
      <c r="IXF65" s="343"/>
      <c r="IXG65" s="343"/>
      <c r="IXH65" s="343"/>
      <c r="IXI65" s="343"/>
      <c r="IXJ65" s="343"/>
      <c r="IXK65" s="343"/>
      <c r="IXL65" s="343"/>
      <c r="IXM65" s="343"/>
      <c r="IXN65" s="343"/>
      <c r="IXO65" s="343"/>
      <c r="IXP65" s="343"/>
      <c r="IXQ65" s="343"/>
      <c r="IXR65" s="343"/>
      <c r="IXS65" s="343"/>
      <c r="IXT65" s="343"/>
      <c r="IXU65" s="343"/>
      <c r="IXV65" s="343"/>
      <c r="IXW65" s="343"/>
      <c r="IXX65" s="343"/>
      <c r="IXY65" s="343"/>
      <c r="IXZ65" s="343"/>
      <c r="IYA65" s="343"/>
      <c r="IYB65" s="343"/>
      <c r="IYC65" s="343"/>
      <c r="IYD65" s="343"/>
      <c r="IYE65" s="343"/>
      <c r="IYF65" s="343"/>
      <c r="IYG65" s="343"/>
      <c r="IYH65" s="343"/>
      <c r="IYI65" s="343"/>
      <c r="IYJ65" s="343"/>
      <c r="IYK65" s="343"/>
      <c r="IYL65" s="343"/>
      <c r="IYM65" s="343"/>
      <c r="IYN65" s="343"/>
      <c r="IYO65" s="343"/>
      <c r="IYP65" s="343"/>
      <c r="IYQ65" s="343"/>
      <c r="IYR65" s="343"/>
      <c r="IYS65" s="343"/>
      <c r="IYT65" s="343"/>
      <c r="IYU65" s="343"/>
      <c r="IYV65" s="343"/>
      <c r="IYW65" s="343"/>
      <c r="IYX65" s="343"/>
      <c r="IYY65" s="343"/>
      <c r="IYZ65" s="343"/>
      <c r="IZA65" s="343"/>
      <c r="IZB65" s="343"/>
      <c r="IZC65" s="343"/>
      <c r="IZD65" s="343"/>
      <c r="IZE65" s="343"/>
      <c r="IZF65" s="343"/>
      <c r="IZG65" s="343"/>
      <c r="IZH65" s="343"/>
      <c r="IZI65" s="343"/>
      <c r="IZJ65" s="343"/>
      <c r="IZK65" s="343"/>
      <c r="IZL65" s="343"/>
      <c r="IZM65" s="343"/>
      <c r="IZN65" s="343"/>
      <c r="IZO65" s="343"/>
      <c r="IZP65" s="343"/>
      <c r="IZQ65" s="343"/>
      <c r="IZR65" s="343"/>
      <c r="IZS65" s="343"/>
      <c r="IZT65" s="343"/>
      <c r="IZU65" s="343"/>
      <c r="IZV65" s="343"/>
      <c r="IZW65" s="343"/>
      <c r="IZX65" s="343"/>
      <c r="IZY65" s="343"/>
      <c r="IZZ65" s="343"/>
      <c r="JAA65" s="343"/>
      <c r="JAB65" s="343"/>
      <c r="JAC65" s="343"/>
      <c r="JAD65" s="343"/>
      <c r="JAE65" s="343"/>
      <c r="JAF65" s="343"/>
      <c r="JAG65" s="343"/>
      <c r="JAH65" s="343"/>
      <c r="JAI65" s="343"/>
      <c r="JAJ65" s="343"/>
      <c r="JAK65" s="343"/>
      <c r="JAL65" s="343"/>
      <c r="JAM65" s="343"/>
      <c r="JAN65" s="343"/>
      <c r="JAO65" s="343"/>
      <c r="JAP65" s="343"/>
      <c r="JAQ65" s="343"/>
      <c r="JAR65" s="343"/>
      <c r="JAS65" s="343"/>
      <c r="JAT65" s="343"/>
      <c r="JAU65" s="343"/>
      <c r="JAV65" s="343"/>
      <c r="JAW65" s="343"/>
      <c r="JAX65" s="343"/>
      <c r="JAY65" s="343"/>
      <c r="JAZ65" s="343"/>
      <c r="JBA65" s="343"/>
      <c r="JBB65" s="343"/>
      <c r="JBC65" s="343"/>
      <c r="JBD65" s="343"/>
      <c r="JBE65" s="343"/>
      <c r="JBF65" s="343"/>
      <c r="JBG65" s="343"/>
      <c r="JBH65" s="343"/>
      <c r="JBI65" s="343"/>
      <c r="JBJ65" s="343"/>
      <c r="JBK65" s="343"/>
      <c r="JBL65" s="343"/>
      <c r="JBM65" s="343"/>
      <c r="JBN65" s="343"/>
      <c r="JBO65" s="343"/>
      <c r="JBP65" s="343"/>
      <c r="JBQ65" s="343"/>
      <c r="JBR65" s="343"/>
      <c r="JBS65" s="343"/>
      <c r="JBT65" s="343"/>
      <c r="JBU65" s="343"/>
      <c r="JBV65" s="343"/>
      <c r="JBW65" s="343"/>
      <c r="JBX65" s="343"/>
      <c r="JBY65" s="343"/>
      <c r="JBZ65" s="343"/>
      <c r="JCA65" s="343"/>
      <c r="JCB65" s="343"/>
      <c r="JCC65" s="343"/>
      <c r="JCD65" s="343"/>
      <c r="JCE65" s="343"/>
      <c r="JCF65" s="343"/>
      <c r="JCG65" s="343"/>
      <c r="JCH65" s="343"/>
      <c r="JCI65" s="343"/>
      <c r="JCJ65" s="343"/>
      <c r="JCK65" s="343"/>
      <c r="JCL65" s="343"/>
      <c r="JCM65" s="343"/>
      <c r="JCN65" s="343"/>
      <c r="JCO65" s="343"/>
      <c r="JCP65" s="343"/>
      <c r="JCQ65" s="343"/>
      <c r="JCR65" s="343"/>
      <c r="JCS65" s="343"/>
      <c r="JCT65" s="343"/>
      <c r="JCU65" s="343"/>
      <c r="JCV65" s="343"/>
      <c r="JCW65" s="343"/>
      <c r="JCX65" s="343"/>
      <c r="JCY65" s="343"/>
      <c r="JCZ65" s="343"/>
      <c r="JDA65" s="343"/>
      <c r="JDB65" s="343"/>
      <c r="JDC65" s="343"/>
      <c r="JDD65" s="343"/>
      <c r="JDE65" s="343"/>
      <c r="JDF65" s="343"/>
      <c r="JDG65" s="343"/>
      <c r="JDH65" s="343"/>
      <c r="JDI65" s="343"/>
      <c r="JDJ65" s="343"/>
      <c r="JDK65" s="343"/>
      <c r="JDL65" s="343"/>
      <c r="JDM65" s="343"/>
      <c r="JDN65" s="343"/>
      <c r="JDO65" s="343"/>
      <c r="JDP65" s="343"/>
      <c r="JDQ65" s="343"/>
      <c r="JDR65" s="343"/>
      <c r="JDS65" s="343"/>
      <c r="JDT65" s="343"/>
      <c r="JDU65" s="343"/>
      <c r="JDV65" s="343"/>
      <c r="JDW65" s="343"/>
      <c r="JDX65" s="343"/>
      <c r="JDY65" s="343"/>
      <c r="JDZ65" s="343"/>
      <c r="JEA65" s="343"/>
      <c r="JEB65" s="343"/>
      <c r="JEC65" s="343"/>
      <c r="JED65" s="343"/>
      <c r="JEE65" s="343"/>
      <c r="JEF65" s="343"/>
      <c r="JEG65" s="343"/>
      <c r="JEH65" s="343"/>
      <c r="JEI65" s="343"/>
      <c r="JEJ65" s="343"/>
      <c r="JEK65" s="343"/>
      <c r="JEL65" s="343"/>
      <c r="JEM65" s="343"/>
      <c r="JEN65" s="343"/>
      <c r="JEO65" s="343"/>
      <c r="JEP65" s="343"/>
      <c r="JEQ65" s="343"/>
      <c r="JER65" s="343"/>
      <c r="JES65" s="343"/>
      <c r="JET65" s="343"/>
      <c r="JEU65" s="343"/>
      <c r="JEV65" s="343"/>
      <c r="JEW65" s="343"/>
      <c r="JEX65" s="343"/>
      <c r="JEY65" s="343"/>
      <c r="JEZ65" s="343"/>
      <c r="JFA65" s="343"/>
      <c r="JFB65" s="343"/>
      <c r="JFC65" s="343"/>
      <c r="JFD65" s="343"/>
      <c r="JFE65" s="343"/>
      <c r="JFF65" s="343"/>
      <c r="JFG65" s="343"/>
      <c r="JFH65" s="343"/>
      <c r="JFI65" s="343"/>
      <c r="JFJ65" s="343"/>
      <c r="JFK65" s="343"/>
      <c r="JFL65" s="343"/>
      <c r="JFM65" s="343"/>
      <c r="JFN65" s="343"/>
      <c r="JFO65" s="343"/>
      <c r="JFP65" s="343"/>
      <c r="JFQ65" s="343"/>
      <c r="JFR65" s="343"/>
      <c r="JFS65" s="343"/>
      <c r="JFT65" s="343"/>
      <c r="JFU65" s="343"/>
      <c r="JFV65" s="343"/>
      <c r="JFW65" s="343"/>
      <c r="JFX65" s="343"/>
      <c r="JFY65" s="343"/>
      <c r="JFZ65" s="343"/>
      <c r="JGA65" s="343"/>
      <c r="JGB65" s="343"/>
      <c r="JGC65" s="343"/>
      <c r="JGD65" s="343"/>
      <c r="JGE65" s="343"/>
      <c r="JGF65" s="343"/>
      <c r="JGG65" s="343"/>
      <c r="JGH65" s="343"/>
      <c r="JGI65" s="343"/>
      <c r="JGJ65" s="343"/>
      <c r="JGK65" s="343"/>
      <c r="JGL65" s="343"/>
      <c r="JGM65" s="343"/>
      <c r="JGN65" s="343"/>
      <c r="JGO65" s="343"/>
      <c r="JGP65" s="343"/>
      <c r="JGQ65" s="343"/>
      <c r="JGR65" s="343"/>
      <c r="JGS65" s="343"/>
      <c r="JGT65" s="343"/>
      <c r="JGU65" s="343"/>
      <c r="JGV65" s="343"/>
      <c r="JGW65" s="343"/>
      <c r="JGX65" s="343"/>
      <c r="JGY65" s="343"/>
      <c r="JGZ65" s="343"/>
      <c r="JHA65" s="343"/>
      <c r="JHB65" s="343"/>
      <c r="JHC65" s="343"/>
      <c r="JHD65" s="343"/>
      <c r="JHE65" s="343"/>
      <c r="JHF65" s="343"/>
      <c r="JHG65" s="343"/>
      <c r="JHH65" s="343"/>
      <c r="JHI65" s="343"/>
      <c r="JHJ65" s="343"/>
      <c r="JHK65" s="343"/>
      <c r="JHL65" s="343"/>
      <c r="JHM65" s="343"/>
      <c r="JHN65" s="343"/>
      <c r="JHO65" s="343"/>
      <c r="JHP65" s="343"/>
      <c r="JHQ65" s="343"/>
      <c r="JHR65" s="343"/>
      <c r="JHS65" s="343"/>
      <c r="JHT65" s="343"/>
      <c r="JHU65" s="343"/>
      <c r="JHV65" s="343"/>
      <c r="JHW65" s="343"/>
      <c r="JHX65" s="343"/>
      <c r="JHY65" s="343"/>
      <c r="JHZ65" s="343"/>
      <c r="JIA65" s="343"/>
      <c r="JIB65" s="343"/>
      <c r="JIC65" s="343"/>
      <c r="JID65" s="343"/>
      <c r="JIE65" s="343"/>
      <c r="JIF65" s="343"/>
      <c r="JIG65" s="343"/>
      <c r="JIH65" s="343"/>
      <c r="JII65" s="343"/>
      <c r="JIJ65" s="343"/>
      <c r="JIK65" s="343"/>
      <c r="JIL65" s="343"/>
      <c r="JIM65" s="343"/>
      <c r="JIN65" s="343"/>
      <c r="JIO65" s="343"/>
      <c r="JIP65" s="343"/>
      <c r="JIQ65" s="343"/>
      <c r="JIR65" s="343"/>
      <c r="JIS65" s="343"/>
      <c r="JIT65" s="343"/>
      <c r="JIU65" s="343"/>
      <c r="JIV65" s="343"/>
      <c r="JIW65" s="343"/>
      <c r="JIX65" s="343"/>
      <c r="JIY65" s="343"/>
      <c r="JIZ65" s="343"/>
      <c r="JJA65" s="343"/>
      <c r="JJB65" s="343"/>
      <c r="JJC65" s="343"/>
      <c r="JJD65" s="343"/>
      <c r="JJE65" s="343"/>
      <c r="JJF65" s="343"/>
      <c r="JJG65" s="343"/>
      <c r="JJH65" s="343"/>
      <c r="JJI65" s="343"/>
      <c r="JJJ65" s="343"/>
      <c r="JJK65" s="343"/>
      <c r="JJL65" s="343"/>
      <c r="JJM65" s="343"/>
      <c r="JJN65" s="343"/>
      <c r="JJO65" s="343"/>
      <c r="JJP65" s="343"/>
      <c r="JJQ65" s="343"/>
      <c r="JJR65" s="343"/>
      <c r="JJS65" s="343"/>
      <c r="JJT65" s="343"/>
      <c r="JJU65" s="343"/>
      <c r="JJV65" s="343"/>
      <c r="JJW65" s="343"/>
      <c r="JJX65" s="343"/>
      <c r="JJY65" s="343"/>
      <c r="JJZ65" s="343"/>
      <c r="JKA65" s="343"/>
      <c r="JKB65" s="343"/>
      <c r="JKC65" s="343"/>
      <c r="JKD65" s="343"/>
      <c r="JKE65" s="343"/>
      <c r="JKF65" s="343"/>
      <c r="JKG65" s="343"/>
      <c r="JKH65" s="343"/>
      <c r="JKI65" s="343"/>
      <c r="JKJ65" s="343"/>
      <c r="JKK65" s="343"/>
      <c r="JKL65" s="343"/>
      <c r="JKM65" s="343"/>
      <c r="JKN65" s="343"/>
      <c r="JKO65" s="343"/>
      <c r="JKP65" s="343"/>
      <c r="JKQ65" s="343"/>
      <c r="JKR65" s="343"/>
      <c r="JKS65" s="343"/>
      <c r="JKT65" s="343"/>
      <c r="JKU65" s="343"/>
      <c r="JKV65" s="343"/>
      <c r="JKW65" s="343"/>
      <c r="JKX65" s="343"/>
      <c r="JKY65" s="343"/>
      <c r="JKZ65" s="343"/>
      <c r="JLA65" s="343"/>
      <c r="JLB65" s="343"/>
      <c r="JLC65" s="343"/>
      <c r="JLD65" s="343"/>
      <c r="JLE65" s="343"/>
      <c r="JLF65" s="343"/>
      <c r="JLG65" s="343"/>
      <c r="JLH65" s="343"/>
      <c r="JLI65" s="343"/>
      <c r="JLJ65" s="343"/>
      <c r="JLK65" s="343"/>
      <c r="JLL65" s="343"/>
      <c r="JLM65" s="343"/>
      <c r="JLN65" s="343"/>
      <c r="JLO65" s="343"/>
      <c r="JLP65" s="343"/>
      <c r="JLQ65" s="343"/>
      <c r="JLR65" s="343"/>
      <c r="JLS65" s="343"/>
      <c r="JLT65" s="343"/>
      <c r="JLU65" s="343"/>
      <c r="JLV65" s="343"/>
      <c r="JLW65" s="343"/>
      <c r="JLX65" s="343"/>
      <c r="JLY65" s="343"/>
      <c r="JLZ65" s="343"/>
      <c r="JMA65" s="343"/>
      <c r="JMB65" s="343"/>
      <c r="JMC65" s="343"/>
      <c r="JMD65" s="343"/>
      <c r="JME65" s="343"/>
      <c r="JMF65" s="343"/>
      <c r="JMG65" s="343"/>
      <c r="JMH65" s="343"/>
      <c r="JMI65" s="343"/>
      <c r="JMJ65" s="343"/>
      <c r="JMK65" s="343"/>
      <c r="JML65" s="343"/>
      <c r="JMM65" s="343"/>
      <c r="JMN65" s="343"/>
      <c r="JMO65" s="343"/>
      <c r="JMP65" s="343"/>
      <c r="JMQ65" s="343"/>
      <c r="JMR65" s="343"/>
      <c r="JMS65" s="343"/>
      <c r="JMT65" s="343"/>
      <c r="JMU65" s="343"/>
      <c r="JMV65" s="343"/>
      <c r="JMW65" s="343"/>
      <c r="JMX65" s="343"/>
      <c r="JMY65" s="343"/>
      <c r="JMZ65" s="343"/>
      <c r="JNA65" s="343"/>
      <c r="JNB65" s="343"/>
      <c r="JNC65" s="343"/>
      <c r="JND65" s="343"/>
      <c r="JNE65" s="343"/>
      <c r="JNF65" s="343"/>
      <c r="JNG65" s="343"/>
      <c r="JNH65" s="343"/>
      <c r="JNI65" s="343"/>
      <c r="JNJ65" s="343"/>
      <c r="JNK65" s="343"/>
      <c r="JNL65" s="343"/>
      <c r="JNM65" s="343"/>
      <c r="JNN65" s="343"/>
      <c r="JNO65" s="343"/>
      <c r="JNP65" s="343"/>
      <c r="JNQ65" s="343"/>
      <c r="JNR65" s="343"/>
      <c r="JNS65" s="343"/>
      <c r="JNT65" s="343"/>
      <c r="JNU65" s="343"/>
      <c r="JNV65" s="343"/>
      <c r="JNW65" s="343"/>
      <c r="JNX65" s="343"/>
      <c r="JNY65" s="343"/>
      <c r="JNZ65" s="343"/>
      <c r="JOA65" s="343"/>
      <c r="JOB65" s="343"/>
      <c r="JOC65" s="343"/>
      <c r="JOD65" s="343"/>
      <c r="JOE65" s="343"/>
      <c r="JOF65" s="343"/>
      <c r="JOG65" s="343"/>
      <c r="JOH65" s="343"/>
      <c r="JOI65" s="343"/>
      <c r="JOJ65" s="343"/>
      <c r="JOK65" s="343"/>
      <c r="JOL65" s="343"/>
      <c r="JOM65" s="343"/>
      <c r="JON65" s="343"/>
      <c r="JOO65" s="343"/>
      <c r="JOP65" s="343"/>
      <c r="JOQ65" s="343"/>
      <c r="JOR65" s="343"/>
      <c r="JOS65" s="343"/>
      <c r="JOT65" s="343"/>
      <c r="JOU65" s="343"/>
      <c r="JOV65" s="343"/>
      <c r="JOW65" s="343"/>
      <c r="JOX65" s="343"/>
      <c r="JOY65" s="343"/>
      <c r="JOZ65" s="343"/>
      <c r="JPA65" s="343"/>
      <c r="JPB65" s="343"/>
      <c r="JPC65" s="343"/>
      <c r="JPD65" s="343"/>
      <c r="JPE65" s="343"/>
      <c r="JPF65" s="343"/>
      <c r="JPG65" s="343"/>
      <c r="JPH65" s="343"/>
      <c r="JPI65" s="343"/>
      <c r="JPJ65" s="343"/>
      <c r="JPK65" s="343"/>
      <c r="JPL65" s="343"/>
      <c r="JPM65" s="343"/>
      <c r="JPN65" s="343"/>
      <c r="JPO65" s="343"/>
      <c r="JPP65" s="343"/>
      <c r="JPQ65" s="343"/>
      <c r="JPR65" s="343"/>
      <c r="JPS65" s="343"/>
      <c r="JPT65" s="343"/>
      <c r="JPU65" s="343"/>
      <c r="JPV65" s="343"/>
      <c r="JPW65" s="343"/>
      <c r="JPX65" s="343"/>
      <c r="JPY65" s="343"/>
      <c r="JPZ65" s="343"/>
      <c r="JQA65" s="343"/>
      <c r="JQB65" s="343"/>
      <c r="JQC65" s="343"/>
      <c r="JQD65" s="343"/>
      <c r="JQE65" s="343"/>
      <c r="JQF65" s="343"/>
      <c r="JQG65" s="343"/>
      <c r="JQH65" s="343"/>
      <c r="JQI65" s="343"/>
      <c r="JQJ65" s="343"/>
      <c r="JQK65" s="343"/>
      <c r="JQL65" s="343"/>
      <c r="JQM65" s="343"/>
      <c r="JQN65" s="343"/>
      <c r="JQO65" s="343"/>
      <c r="JQP65" s="343"/>
      <c r="JQQ65" s="343"/>
      <c r="JQR65" s="343"/>
      <c r="JQS65" s="343"/>
      <c r="JQT65" s="343"/>
      <c r="JQU65" s="343"/>
      <c r="JQV65" s="343"/>
      <c r="JQW65" s="343"/>
      <c r="JQX65" s="343"/>
      <c r="JQY65" s="343"/>
      <c r="JQZ65" s="343"/>
      <c r="JRA65" s="343"/>
      <c r="JRB65" s="343"/>
      <c r="JRC65" s="343"/>
      <c r="JRD65" s="343"/>
      <c r="JRE65" s="343"/>
      <c r="JRF65" s="343"/>
      <c r="JRG65" s="343"/>
      <c r="JRH65" s="343"/>
      <c r="JRI65" s="343"/>
      <c r="JRJ65" s="343"/>
      <c r="JRK65" s="343"/>
      <c r="JRL65" s="343"/>
      <c r="JRM65" s="343"/>
      <c r="JRN65" s="343"/>
      <c r="JRO65" s="343"/>
      <c r="JRP65" s="343"/>
      <c r="JRQ65" s="343"/>
      <c r="JRR65" s="343"/>
      <c r="JRS65" s="343"/>
      <c r="JRT65" s="343"/>
      <c r="JRU65" s="343"/>
      <c r="JRV65" s="343"/>
      <c r="JRW65" s="343"/>
      <c r="JRX65" s="343"/>
      <c r="JRY65" s="343"/>
      <c r="JRZ65" s="343"/>
      <c r="JSA65" s="343"/>
      <c r="JSB65" s="343"/>
      <c r="JSC65" s="343"/>
      <c r="JSD65" s="343"/>
      <c r="JSE65" s="343"/>
      <c r="JSF65" s="343"/>
      <c r="JSG65" s="343"/>
      <c r="JSH65" s="343"/>
      <c r="JSI65" s="343"/>
      <c r="JSJ65" s="343"/>
      <c r="JSK65" s="343"/>
      <c r="JSL65" s="343"/>
      <c r="JSM65" s="343"/>
      <c r="JSN65" s="343"/>
      <c r="JSO65" s="343"/>
      <c r="JSP65" s="343"/>
      <c r="JSQ65" s="343"/>
      <c r="JSR65" s="343"/>
      <c r="JSS65" s="343"/>
      <c r="JST65" s="343"/>
      <c r="JSU65" s="343"/>
      <c r="JSV65" s="343"/>
      <c r="JSW65" s="343"/>
      <c r="JSX65" s="343"/>
      <c r="JSY65" s="343"/>
      <c r="JSZ65" s="343"/>
      <c r="JTA65" s="343"/>
      <c r="JTB65" s="343"/>
      <c r="JTC65" s="343"/>
      <c r="JTD65" s="343"/>
      <c r="JTE65" s="343"/>
      <c r="JTF65" s="343"/>
      <c r="JTG65" s="343"/>
      <c r="JTH65" s="343"/>
      <c r="JTI65" s="343"/>
      <c r="JTJ65" s="343"/>
      <c r="JTK65" s="343"/>
      <c r="JTL65" s="343"/>
      <c r="JTM65" s="343"/>
      <c r="JTN65" s="343"/>
      <c r="JTO65" s="343"/>
      <c r="JTP65" s="343"/>
      <c r="JTQ65" s="343"/>
      <c r="JTR65" s="343"/>
      <c r="JTS65" s="343"/>
      <c r="JTT65" s="343"/>
      <c r="JTU65" s="343"/>
      <c r="JTV65" s="343"/>
      <c r="JTW65" s="343"/>
      <c r="JTX65" s="343"/>
      <c r="JTY65" s="343"/>
      <c r="JTZ65" s="343"/>
      <c r="JUA65" s="343"/>
      <c r="JUB65" s="343"/>
      <c r="JUC65" s="343"/>
      <c r="JUD65" s="343"/>
      <c r="JUE65" s="343"/>
      <c r="JUF65" s="343"/>
      <c r="JUG65" s="343"/>
      <c r="JUH65" s="343"/>
      <c r="JUI65" s="343"/>
      <c r="JUJ65" s="343"/>
      <c r="JUK65" s="343"/>
      <c r="JUL65" s="343"/>
      <c r="JUM65" s="343"/>
      <c r="JUN65" s="343"/>
      <c r="JUO65" s="343"/>
      <c r="JUP65" s="343"/>
      <c r="JUQ65" s="343"/>
      <c r="JUR65" s="343"/>
      <c r="JUS65" s="343"/>
      <c r="JUT65" s="343"/>
      <c r="JUU65" s="343"/>
      <c r="JUV65" s="343"/>
      <c r="JUW65" s="343"/>
      <c r="JUX65" s="343"/>
      <c r="JUY65" s="343"/>
      <c r="JUZ65" s="343"/>
      <c r="JVA65" s="343"/>
      <c r="JVB65" s="343"/>
      <c r="JVC65" s="343"/>
      <c r="JVD65" s="343"/>
      <c r="JVE65" s="343"/>
      <c r="JVF65" s="343"/>
      <c r="JVG65" s="343"/>
      <c r="JVH65" s="343"/>
      <c r="JVI65" s="343"/>
      <c r="JVJ65" s="343"/>
      <c r="JVK65" s="343"/>
      <c r="JVL65" s="343"/>
      <c r="JVM65" s="343"/>
      <c r="JVN65" s="343"/>
      <c r="JVO65" s="343"/>
      <c r="JVP65" s="343"/>
      <c r="JVQ65" s="343"/>
      <c r="JVR65" s="343"/>
      <c r="JVS65" s="343"/>
      <c r="JVT65" s="343"/>
      <c r="JVU65" s="343"/>
      <c r="JVV65" s="343"/>
      <c r="JVW65" s="343"/>
      <c r="JVX65" s="343"/>
      <c r="JVY65" s="343"/>
      <c r="JVZ65" s="343"/>
      <c r="JWA65" s="343"/>
      <c r="JWB65" s="343"/>
      <c r="JWC65" s="343"/>
      <c r="JWD65" s="343"/>
      <c r="JWE65" s="343"/>
      <c r="JWF65" s="343"/>
      <c r="JWG65" s="343"/>
      <c r="JWH65" s="343"/>
      <c r="JWI65" s="343"/>
      <c r="JWJ65" s="343"/>
      <c r="JWK65" s="343"/>
      <c r="JWL65" s="343"/>
      <c r="JWM65" s="343"/>
      <c r="JWN65" s="343"/>
      <c r="JWO65" s="343"/>
      <c r="JWP65" s="343"/>
      <c r="JWQ65" s="343"/>
      <c r="JWR65" s="343"/>
      <c r="JWS65" s="343"/>
      <c r="JWT65" s="343"/>
      <c r="JWU65" s="343"/>
      <c r="JWV65" s="343"/>
      <c r="JWW65" s="343"/>
      <c r="JWX65" s="343"/>
      <c r="JWY65" s="343"/>
      <c r="JWZ65" s="343"/>
      <c r="JXA65" s="343"/>
      <c r="JXB65" s="343"/>
      <c r="JXC65" s="343"/>
      <c r="JXD65" s="343"/>
      <c r="JXE65" s="343"/>
      <c r="JXF65" s="343"/>
      <c r="JXG65" s="343"/>
      <c r="JXH65" s="343"/>
      <c r="JXI65" s="343"/>
      <c r="JXJ65" s="343"/>
      <c r="JXK65" s="343"/>
      <c r="JXL65" s="343"/>
      <c r="JXM65" s="343"/>
      <c r="JXN65" s="343"/>
      <c r="JXO65" s="343"/>
      <c r="JXP65" s="343"/>
      <c r="JXQ65" s="343"/>
      <c r="JXR65" s="343"/>
      <c r="JXS65" s="343"/>
      <c r="JXT65" s="343"/>
      <c r="JXU65" s="343"/>
      <c r="JXV65" s="343"/>
      <c r="JXW65" s="343"/>
      <c r="JXX65" s="343"/>
      <c r="JXY65" s="343"/>
      <c r="JXZ65" s="343"/>
      <c r="JYA65" s="343"/>
      <c r="JYB65" s="343"/>
      <c r="JYC65" s="343"/>
      <c r="JYD65" s="343"/>
      <c r="JYE65" s="343"/>
      <c r="JYF65" s="343"/>
      <c r="JYG65" s="343"/>
      <c r="JYH65" s="343"/>
      <c r="JYI65" s="343"/>
      <c r="JYJ65" s="343"/>
      <c r="JYK65" s="343"/>
      <c r="JYL65" s="343"/>
      <c r="JYM65" s="343"/>
      <c r="JYN65" s="343"/>
      <c r="JYO65" s="343"/>
      <c r="JYP65" s="343"/>
      <c r="JYQ65" s="343"/>
      <c r="JYR65" s="343"/>
      <c r="JYS65" s="343"/>
      <c r="JYT65" s="343"/>
      <c r="JYU65" s="343"/>
      <c r="JYV65" s="343"/>
      <c r="JYW65" s="343"/>
      <c r="JYX65" s="343"/>
      <c r="JYY65" s="343"/>
      <c r="JYZ65" s="343"/>
      <c r="JZA65" s="343"/>
      <c r="JZB65" s="343"/>
      <c r="JZC65" s="343"/>
      <c r="JZD65" s="343"/>
      <c r="JZE65" s="343"/>
      <c r="JZF65" s="343"/>
      <c r="JZG65" s="343"/>
      <c r="JZH65" s="343"/>
      <c r="JZI65" s="343"/>
      <c r="JZJ65" s="343"/>
      <c r="JZK65" s="343"/>
      <c r="JZL65" s="343"/>
      <c r="JZM65" s="343"/>
      <c r="JZN65" s="343"/>
      <c r="JZO65" s="343"/>
      <c r="JZP65" s="343"/>
      <c r="JZQ65" s="343"/>
      <c r="JZR65" s="343"/>
      <c r="JZS65" s="343"/>
      <c r="JZT65" s="343"/>
      <c r="JZU65" s="343"/>
      <c r="JZV65" s="343"/>
      <c r="JZW65" s="343"/>
      <c r="JZX65" s="343"/>
      <c r="JZY65" s="343"/>
      <c r="JZZ65" s="343"/>
      <c r="KAA65" s="343"/>
      <c r="KAB65" s="343"/>
      <c r="KAC65" s="343"/>
      <c r="KAD65" s="343"/>
      <c r="KAE65" s="343"/>
      <c r="KAF65" s="343"/>
      <c r="KAG65" s="343"/>
      <c r="KAH65" s="343"/>
      <c r="KAI65" s="343"/>
      <c r="KAJ65" s="343"/>
      <c r="KAK65" s="343"/>
      <c r="KAL65" s="343"/>
      <c r="KAM65" s="343"/>
      <c r="KAN65" s="343"/>
      <c r="KAO65" s="343"/>
      <c r="KAP65" s="343"/>
      <c r="KAQ65" s="343"/>
      <c r="KAR65" s="343"/>
      <c r="KAS65" s="343"/>
      <c r="KAT65" s="343"/>
      <c r="KAU65" s="343"/>
      <c r="KAV65" s="343"/>
      <c r="KAW65" s="343"/>
      <c r="KAX65" s="343"/>
      <c r="KAY65" s="343"/>
      <c r="KAZ65" s="343"/>
      <c r="KBA65" s="343"/>
      <c r="KBB65" s="343"/>
      <c r="KBC65" s="343"/>
      <c r="KBD65" s="343"/>
      <c r="KBE65" s="343"/>
      <c r="KBF65" s="343"/>
      <c r="KBG65" s="343"/>
      <c r="KBH65" s="343"/>
      <c r="KBI65" s="343"/>
      <c r="KBJ65" s="343"/>
      <c r="KBK65" s="343"/>
      <c r="KBL65" s="343"/>
      <c r="KBM65" s="343"/>
      <c r="KBN65" s="343"/>
      <c r="KBO65" s="343"/>
      <c r="KBP65" s="343"/>
      <c r="KBQ65" s="343"/>
      <c r="KBR65" s="343"/>
      <c r="KBS65" s="343"/>
      <c r="KBT65" s="343"/>
      <c r="KBU65" s="343"/>
      <c r="KBV65" s="343"/>
      <c r="KBW65" s="343"/>
      <c r="KBX65" s="343"/>
      <c r="KBY65" s="343"/>
      <c r="KBZ65" s="343"/>
      <c r="KCA65" s="343"/>
      <c r="KCB65" s="343"/>
      <c r="KCC65" s="343"/>
      <c r="KCD65" s="343"/>
      <c r="KCE65" s="343"/>
      <c r="KCF65" s="343"/>
      <c r="KCG65" s="343"/>
      <c r="KCH65" s="343"/>
      <c r="KCI65" s="343"/>
      <c r="KCJ65" s="343"/>
      <c r="KCK65" s="343"/>
      <c r="KCL65" s="343"/>
      <c r="KCM65" s="343"/>
      <c r="KCN65" s="343"/>
      <c r="KCO65" s="343"/>
      <c r="KCP65" s="343"/>
      <c r="KCQ65" s="343"/>
      <c r="KCR65" s="343"/>
      <c r="KCS65" s="343"/>
      <c r="KCT65" s="343"/>
      <c r="KCU65" s="343"/>
      <c r="KCV65" s="343"/>
      <c r="KCW65" s="343"/>
      <c r="KCX65" s="343"/>
      <c r="KCY65" s="343"/>
      <c r="KCZ65" s="343"/>
      <c r="KDA65" s="343"/>
      <c r="KDB65" s="343"/>
      <c r="KDC65" s="343"/>
      <c r="KDD65" s="343"/>
      <c r="KDE65" s="343"/>
      <c r="KDF65" s="343"/>
      <c r="KDG65" s="343"/>
      <c r="KDH65" s="343"/>
      <c r="KDI65" s="343"/>
      <c r="KDJ65" s="343"/>
      <c r="KDK65" s="343"/>
      <c r="KDL65" s="343"/>
      <c r="KDM65" s="343"/>
      <c r="KDN65" s="343"/>
      <c r="KDO65" s="343"/>
      <c r="KDP65" s="343"/>
      <c r="KDQ65" s="343"/>
      <c r="KDR65" s="343"/>
      <c r="KDS65" s="343"/>
      <c r="KDT65" s="343"/>
      <c r="KDU65" s="343"/>
      <c r="KDV65" s="343"/>
      <c r="KDW65" s="343"/>
      <c r="KDX65" s="343"/>
      <c r="KDY65" s="343"/>
      <c r="KDZ65" s="343"/>
      <c r="KEA65" s="343"/>
      <c r="KEB65" s="343"/>
      <c r="KEC65" s="343"/>
      <c r="KED65" s="343"/>
      <c r="KEE65" s="343"/>
      <c r="KEF65" s="343"/>
      <c r="KEG65" s="343"/>
      <c r="KEH65" s="343"/>
      <c r="KEI65" s="343"/>
      <c r="KEJ65" s="343"/>
      <c r="KEK65" s="343"/>
      <c r="KEL65" s="343"/>
      <c r="KEM65" s="343"/>
      <c r="KEN65" s="343"/>
      <c r="KEO65" s="343"/>
      <c r="KEP65" s="343"/>
      <c r="KEQ65" s="343"/>
      <c r="KER65" s="343"/>
      <c r="KES65" s="343"/>
      <c r="KET65" s="343"/>
      <c r="KEU65" s="343"/>
      <c r="KEV65" s="343"/>
      <c r="KEW65" s="343"/>
      <c r="KEX65" s="343"/>
      <c r="KEY65" s="343"/>
      <c r="KEZ65" s="343"/>
      <c r="KFA65" s="343"/>
      <c r="KFB65" s="343"/>
      <c r="KFC65" s="343"/>
      <c r="KFD65" s="343"/>
      <c r="KFE65" s="343"/>
      <c r="KFF65" s="343"/>
      <c r="KFG65" s="343"/>
      <c r="KFH65" s="343"/>
      <c r="KFI65" s="343"/>
      <c r="KFJ65" s="343"/>
      <c r="KFK65" s="343"/>
      <c r="KFL65" s="343"/>
      <c r="KFM65" s="343"/>
      <c r="KFN65" s="343"/>
      <c r="KFO65" s="343"/>
      <c r="KFP65" s="343"/>
      <c r="KFQ65" s="343"/>
      <c r="KFR65" s="343"/>
      <c r="KFS65" s="343"/>
      <c r="KFT65" s="343"/>
      <c r="KFU65" s="343"/>
      <c r="KFV65" s="343"/>
      <c r="KFW65" s="343"/>
      <c r="KFX65" s="343"/>
      <c r="KFY65" s="343"/>
      <c r="KFZ65" s="343"/>
      <c r="KGA65" s="343"/>
      <c r="KGB65" s="343"/>
      <c r="KGC65" s="343"/>
      <c r="KGD65" s="343"/>
      <c r="KGE65" s="343"/>
      <c r="KGF65" s="343"/>
      <c r="KGG65" s="343"/>
      <c r="KGH65" s="343"/>
      <c r="KGI65" s="343"/>
      <c r="KGJ65" s="343"/>
      <c r="KGK65" s="343"/>
      <c r="KGL65" s="343"/>
      <c r="KGM65" s="343"/>
      <c r="KGN65" s="343"/>
      <c r="KGO65" s="343"/>
      <c r="KGP65" s="343"/>
      <c r="KGQ65" s="343"/>
      <c r="KGR65" s="343"/>
      <c r="KGS65" s="343"/>
      <c r="KGT65" s="343"/>
      <c r="KGU65" s="343"/>
      <c r="KGV65" s="343"/>
      <c r="KGW65" s="343"/>
      <c r="KGX65" s="343"/>
      <c r="KGY65" s="343"/>
      <c r="KGZ65" s="343"/>
      <c r="KHA65" s="343"/>
      <c r="KHB65" s="343"/>
      <c r="KHC65" s="343"/>
      <c r="KHD65" s="343"/>
      <c r="KHE65" s="343"/>
      <c r="KHF65" s="343"/>
      <c r="KHG65" s="343"/>
      <c r="KHH65" s="343"/>
      <c r="KHI65" s="343"/>
      <c r="KHJ65" s="343"/>
      <c r="KHK65" s="343"/>
      <c r="KHL65" s="343"/>
      <c r="KHM65" s="343"/>
      <c r="KHN65" s="343"/>
      <c r="KHO65" s="343"/>
      <c r="KHP65" s="343"/>
      <c r="KHQ65" s="343"/>
      <c r="KHR65" s="343"/>
      <c r="KHS65" s="343"/>
      <c r="KHT65" s="343"/>
      <c r="KHU65" s="343"/>
      <c r="KHV65" s="343"/>
      <c r="KHW65" s="343"/>
      <c r="KHX65" s="343"/>
      <c r="KHY65" s="343"/>
      <c r="KHZ65" s="343"/>
      <c r="KIA65" s="343"/>
      <c r="KIB65" s="343"/>
      <c r="KIC65" s="343"/>
      <c r="KID65" s="343"/>
      <c r="KIE65" s="343"/>
      <c r="KIF65" s="343"/>
      <c r="KIG65" s="343"/>
      <c r="KIH65" s="343"/>
      <c r="KII65" s="343"/>
      <c r="KIJ65" s="343"/>
      <c r="KIK65" s="343"/>
      <c r="KIL65" s="343"/>
      <c r="KIM65" s="343"/>
      <c r="KIN65" s="343"/>
      <c r="KIO65" s="343"/>
      <c r="KIP65" s="343"/>
      <c r="KIQ65" s="343"/>
      <c r="KIR65" s="343"/>
      <c r="KIS65" s="343"/>
      <c r="KIT65" s="343"/>
      <c r="KIU65" s="343"/>
      <c r="KIV65" s="343"/>
      <c r="KIW65" s="343"/>
      <c r="KIX65" s="343"/>
      <c r="KIY65" s="343"/>
      <c r="KIZ65" s="343"/>
      <c r="KJA65" s="343"/>
      <c r="KJB65" s="343"/>
      <c r="KJC65" s="343"/>
      <c r="KJD65" s="343"/>
      <c r="KJE65" s="343"/>
      <c r="KJF65" s="343"/>
      <c r="KJG65" s="343"/>
      <c r="KJH65" s="343"/>
      <c r="KJI65" s="343"/>
      <c r="KJJ65" s="343"/>
      <c r="KJK65" s="343"/>
      <c r="KJL65" s="343"/>
      <c r="KJM65" s="343"/>
      <c r="KJN65" s="343"/>
      <c r="KJO65" s="343"/>
      <c r="KJP65" s="343"/>
      <c r="KJQ65" s="343"/>
      <c r="KJR65" s="343"/>
      <c r="KJS65" s="343"/>
      <c r="KJT65" s="343"/>
      <c r="KJU65" s="343"/>
      <c r="KJV65" s="343"/>
      <c r="KJW65" s="343"/>
      <c r="KJX65" s="343"/>
      <c r="KJY65" s="343"/>
      <c r="KJZ65" s="343"/>
      <c r="KKA65" s="343"/>
      <c r="KKB65" s="343"/>
      <c r="KKC65" s="343"/>
      <c r="KKD65" s="343"/>
      <c r="KKE65" s="343"/>
      <c r="KKF65" s="343"/>
      <c r="KKG65" s="343"/>
      <c r="KKH65" s="343"/>
      <c r="KKI65" s="343"/>
      <c r="KKJ65" s="343"/>
      <c r="KKK65" s="343"/>
      <c r="KKL65" s="343"/>
      <c r="KKM65" s="343"/>
      <c r="KKN65" s="343"/>
      <c r="KKO65" s="343"/>
      <c r="KKP65" s="343"/>
      <c r="KKQ65" s="343"/>
      <c r="KKR65" s="343"/>
      <c r="KKS65" s="343"/>
      <c r="KKT65" s="343"/>
      <c r="KKU65" s="343"/>
      <c r="KKV65" s="343"/>
      <c r="KKW65" s="343"/>
      <c r="KKX65" s="343"/>
      <c r="KKY65" s="343"/>
      <c r="KKZ65" s="343"/>
      <c r="KLA65" s="343"/>
      <c r="KLB65" s="343"/>
      <c r="KLC65" s="343"/>
      <c r="KLD65" s="343"/>
      <c r="KLE65" s="343"/>
      <c r="KLF65" s="343"/>
      <c r="KLG65" s="343"/>
      <c r="KLH65" s="343"/>
      <c r="KLI65" s="343"/>
      <c r="KLJ65" s="343"/>
      <c r="KLK65" s="343"/>
      <c r="KLL65" s="343"/>
      <c r="KLM65" s="343"/>
      <c r="KLN65" s="343"/>
      <c r="KLO65" s="343"/>
      <c r="KLP65" s="343"/>
      <c r="KLQ65" s="343"/>
      <c r="KLR65" s="343"/>
      <c r="KLS65" s="343"/>
      <c r="KLT65" s="343"/>
      <c r="KLU65" s="343"/>
      <c r="KLV65" s="343"/>
      <c r="KLW65" s="343"/>
      <c r="KLX65" s="343"/>
      <c r="KLY65" s="343"/>
      <c r="KLZ65" s="343"/>
      <c r="KMA65" s="343"/>
      <c r="KMB65" s="343"/>
      <c r="KMC65" s="343"/>
      <c r="KMD65" s="343"/>
      <c r="KME65" s="343"/>
      <c r="KMF65" s="343"/>
      <c r="KMG65" s="343"/>
      <c r="KMH65" s="343"/>
      <c r="KMI65" s="343"/>
      <c r="KMJ65" s="343"/>
      <c r="KMK65" s="343"/>
      <c r="KML65" s="343"/>
      <c r="KMM65" s="343"/>
      <c r="KMN65" s="343"/>
      <c r="KMO65" s="343"/>
      <c r="KMP65" s="343"/>
      <c r="KMQ65" s="343"/>
      <c r="KMR65" s="343"/>
      <c r="KMS65" s="343"/>
      <c r="KMT65" s="343"/>
      <c r="KMU65" s="343"/>
      <c r="KMV65" s="343"/>
      <c r="KMW65" s="343"/>
      <c r="KMX65" s="343"/>
      <c r="KMY65" s="343"/>
      <c r="KMZ65" s="343"/>
      <c r="KNA65" s="343"/>
      <c r="KNB65" s="343"/>
      <c r="KNC65" s="343"/>
      <c r="KND65" s="343"/>
      <c r="KNE65" s="343"/>
      <c r="KNF65" s="343"/>
      <c r="KNG65" s="343"/>
      <c r="KNH65" s="343"/>
      <c r="KNI65" s="343"/>
      <c r="KNJ65" s="343"/>
      <c r="KNK65" s="343"/>
      <c r="KNL65" s="343"/>
      <c r="KNM65" s="343"/>
      <c r="KNN65" s="343"/>
      <c r="KNO65" s="343"/>
      <c r="KNP65" s="343"/>
      <c r="KNQ65" s="343"/>
      <c r="KNR65" s="343"/>
      <c r="KNS65" s="343"/>
      <c r="KNT65" s="343"/>
      <c r="KNU65" s="343"/>
      <c r="KNV65" s="343"/>
      <c r="KNW65" s="343"/>
      <c r="KNX65" s="343"/>
      <c r="KNY65" s="343"/>
      <c r="KNZ65" s="343"/>
      <c r="KOA65" s="343"/>
      <c r="KOB65" s="343"/>
      <c r="KOC65" s="343"/>
      <c r="KOD65" s="343"/>
      <c r="KOE65" s="343"/>
      <c r="KOF65" s="343"/>
      <c r="KOG65" s="343"/>
      <c r="KOH65" s="343"/>
      <c r="KOI65" s="343"/>
      <c r="KOJ65" s="343"/>
      <c r="KOK65" s="343"/>
      <c r="KOL65" s="343"/>
      <c r="KOM65" s="343"/>
      <c r="KON65" s="343"/>
      <c r="KOO65" s="343"/>
      <c r="KOP65" s="343"/>
      <c r="KOQ65" s="343"/>
      <c r="KOR65" s="343"/>
      <c r="KOS65" s="343"/>
      <c r="KOT65" s="343"/>
      <c r="KOU65" s="343"/>
      <c r="KOV65" s="343"/>
      <c r="KOW65" s="343"/>
      <c r="KOX65" s="343"/>
      <c r="KOY65" s="343"/>
      <c r="KOZ65" s="343"/>
      <c r="KPA65" s="343"/>
      <c r="KPB65" s="343"/>
      <c r="KPC65" s="343"/>
      <c r="KPD65" s="343"/>
      <c r="KPE65" s="343"/>
      <c r="KPF65" s="343"/>
      <c r="KPG65" s="343"/>
      <c r="KPH65" s="343"/>
      <c r="KPI65" s="343"/>
      <c r="KPJ65" s="343"/>
      <c r="KPK65" s="343"/>
      <c r="KPL65" s="343"/>
      <c r="KPM65" s="343"/>
      <c r="KPN65" s="343"/>
      <c r="KPO65" s="343"/>
      <c r="KPP65" s="343"/>
      <c r="KPQ65" s="343"/>
      <c r="KPR65" s="343"/>
      <c r="KPS65" s="343"/>
      <c r="KPT65" s="343"/>
      <c r="KPU65" s="343"/>
      <c r="KPV65" s="343"/>
      <c r="KPW65" s="343"/>
      <c r="KPX65" s="343"/>
      <c r="KPY65" s="343"/>
      <c r="KPZ65" s="343"/>
      <c r="KQA65" s="343"/>
      <c r="KQB65" s="343"/>
      <c r="KQC65" s="343"/>
      <c r="KQD65" s="343"/>
      <c r="KQE65" s="343"/>
      <c r="KQF65" s="343"/>
      <c r="KQG65" s="343"/>
      <c r="KQH65" s="343"/>
      <c r="KQI65" s="343"/>
      <c r="KQJ65" s="343"/>
      <c r="KQK65" s="343"/>
      <c r="KQL65" s="343"/>
      <c r="KQM65" s="343"/>
      <c r="KQN65" s="343"/>
      <c r="KQO65" s="343"/>
      <c r="KQP65" s="343"/>
      <c r="KQQ65" s="343"/>
      <c r="KQR65" s="343"/>
      <c r="KQS65" s="343"/>
      <c r="KQT65" s="343"/>
      <c r="KQU65" s="343"/>
      <c r="KQV65" s="343"/>
      <c r="KQW65" s="343"/>
      <c r="KQX65" s="343"/>
      <c r="KQY65" s="343"/>
      <c r="KQZ65" s="343"/>
      <c r="KRA65" s="343"/>
      <c r="KRB65" s="343"/>
      <c r="KRC65" s="343"/>
      <c r="KRD65" s="343"/>
      <c r="KRE65" s="343"/>
      <c r="KRF65" s="343"/>
      <c r="KRG65" s="343"/>
      <c r="KRH65" s="343"/>
      <c r="KRI65" s="343"/>
      <c r="KRJ65" s="343"/>
      <c r="KRK65" s="343"/>
      <c r="KRL65" s="343"/>
      <c r="KRM65" s="343"/>
      <c r="KRN65" s="343"/>
      <c r="KRO65" s="343"/>
      <c r="KRP65" s="343"/>
      <c r="KRQ65" s="343"/>
      <c r="KRR65" s="343"/>
      <c r="KRS65" s="343"/>
      <c r="KRT65" s="343"/>
      <c r="KRU65" s="343"/>
      <c r="KRV65" s="343"/>
      <c r="KRW65" s="343"/>
      <c r="KRX65" s="343"/>
      <c r="KRY65" s="343"/>
      <c r="KRZ65" s="343"/>
      <c r="KSA65" s="343"/>
      <c r="KSB65" s="343"/>
      <c r="KSC65" s="343"/>
      <c r="KSD65" s="343"/>
      <c r="KSE65" s="343"/>
      <c r="KSF65" s="343"/>
      <c r="KSG65" s="343"/>
      <c r="KSH65" s="343"/>
      <c r="KSI65" s="343"/>
      <c r="KSJ65" s="343"/>
      <c r="KSK65" s="343"/>
      <c r="KSL65" s="343"/>
      <c r="KSM65" s="343"/>
      <c r="KSN65" s="343"/>
      <c r="KSO65" s="343"/>
      <c r="KSP65" s="343"/>
      <c r="KSQ65" s="343"/>
      <c r="KSR65" s="343"/>
      <c r="KSS65" s="343"/>
      <c r="KST65" s="343"/>
      <c r="KSU65" s="343"/>
      <c r="KSV65" s="343"/>
      <c r="KSW65" s="343"/>
      <c r="KSX65" s="343"/>
      <c r="KSY65" s="343"/>
      <c r="KSZ65" s="343"/>
      <c r="KTA65" s="343"/>
      <c r="KTB65" s="343"/>
      <c r="KTC65" s="343"/>
      <c r="KTD65" s="343"/>
      <c r="KTE65" s="343"/>
      <c r="KTF65" s="343"/>
      <c r="KTG65" s="343"/>
      <c r="KTH65" s="343"/>
      <c r="KTI65" s="343"/>
      <c r="KTJ65" s="343"/>
      <c r="KTK65" s="343"/>
      <c r="KTL65" s="343"/>
      <c r="KTM65" s="343"/>
      <c r="KTN65" s="343"/>
      <c r="KTO65" s="343"/>
      <c r="KTP65" s="343"/>
      <c r="KTQ65" s="343"/>
      <c r="KTR65" s="343"/>
      <c r="KTS65" s="343"/>
      <c r="KTT65" s="343"/>
      <c r="KTU65" s="343"/>
      <c r="KTV65" s="343"/>
      <c r="KTW65" s="343"/>
      <c r="KTX65" s="343"/>
      <c r="KTY65" s="343"/>
      <c r="KTZ65" s="343"/>
      <c r="KUA65" s="343"/>
      <c r="KUB65" s="343"/>
      <c r="KUC65" s="343"/>
      <c r="KUD65" s="343"/>
      <c r="KUE65" s="343"/>
      <c r="KUF65" s="343"/>
      <c r="KUG65" s="343"/>
      <c r="KUH65" s="343"/>
      <c r="KUI65" s="343"/>
      <c r="KUJ65" s="343"/>
      <c r="KUK65" s="343"/>
      <c r="KUL65" s="343"/>
      <c r="KUM65" s="343"/>
      <c r="KUN65" s="343"/>
      <c r="KUO65" s="343"/>
      <c r="KUP65" s="343"/>
      <c r="KUQ65" s="343"/>
      <c r="KUR65" s="343"/>
      <c r="KUS65" s="343"/>
      <c r="KUT65" s="343"/>
      <c r="KUU65" s="343"/>
      <c r="KUV65" s="343"/>
      <c r="KUW65" s="343"/>
      <c r="KUX65" s="343"/>
      <c r="KUY65" s="343"/>
      <c r="KUZ65" s="343"/>
      <c r="KVA65" s="343"/>
      <c r="KVB65" s="343"/>
      <c r="KVC65" s="343"/>
      <c r="KVD65" s="343"/>
      <c r="KVE65" s="343"/>
      <c r="KVF65" s="343"/>
      <c r="KVG65" s="343"/>
      <c r="KVH65" s="343"/>
      <c r="KVI65" s="343"/>
      <c r="KVJ65" s="343"/>
      <c r="KVK65" s="343"/>
      <c r="KVL65" s="343"/>
      <c r="KVM65" s="343"/>
      <c r="KVN65" s="343"/>
      <c r="KVO65" s="343"/>
      <c r="KVP65" s="343"/>
      <c r="KVQ65" s="343"/>
      <c r="KVR65" s="343"/>
      <c r="KVS65" s="343"/>
      <c r="KVT65" s="343"/>
      <c r="KVU65" s="343"/>
      <c r="KVV65" s="343"/>
      <c r="KVW65" s="343"/>
      <c r="KVX65" s="343"/>
      <c r="KVY65" s="343"/>
      <c r="KVZ65" s="343"/>
      <c r="KWA65" s="343"/>
      <c r="KWB65" s="343"/>
      <c r="KWC65" s="343"/>
      <c r="KWD65" s="343"/>
      <c r="KWE65" s="343"/>
      <c r="KWF65" s="343"/>
      <c r="KWG65" s="343"/>
      <c r="KWH65" s="343"/>
      <c r="KWI65" s="343"/>
      <c r="KWJ65" s="343"/>
      <c r="KWK65" s="343"/>
      <c r="KWL65" s="343"/>
      <c r="KWM65" s="343"/>
      <c r="KWN65" s="343"/>
      <c r="KWO65" s="343"/>
      <c r="KWP65" s="343"/>
      <c r="KWQ65" s="343"/>
      <c r="KWR65" s="343"/>
      <c r="KWS65" s="343"/>
      <c r="KWT65" s="343"/>
      <c r="KWU65" s="343"/>
      <c r="KWV65" s="343"/>
      <c r="KWW65" s="343"/>
      <c r="KWX65" s="343"/>
      <c r="KWY65" s="343"/>
      <c r="KWZ65" s="343"/>
      <c r="KXA65" s="343"/>
      <c r="KXB65" s="343"/>
      <c r="KXC65" s="343"/>
      <c r="KXD65" s="343"/>
      <c r="KXE65" s="343"/>
      <c r="KXF65" s="343"/>
      <c r="KXG65" s="343"/>
      <c r="KXH65" s="343"/>
      <c r="KXI65" s="343"/>
      <c r="KXJ65" s="343"/>
      <c r="KXK65" s="343"/>
      <c r="KXL65" s="343"/>
      <c r="KXM65" s="343"/>
      <c r="KXN65" s="343"/>
      <c r="KXO65" s="343"/>
      <c r="KXP65" s="343"/>
      <c r="KXQ65" s="343"/>
      <c r="KXR65" s="343"/>
      <c r="KXS65" s="343"/>
      <c r="KXT65" s="343"/>
      <c r="KXU65" s="343"/>
      <c r="KXV65" s="343"/>
      <c r="KXW65" s="343"/>
      <c r="KXX65" s="343"/>
      <c r="KXY65" s="343"/>
      <c r="KXZ65" s="343"/>
      <c r="KYA65" s="343"/>
      <c r="KYB65" s="343"/>
      <c r="KYC65" s="343"/>
      <c r="KYD65" s="343"/>
      <c r="KYE65" s="343"/>
      <c r="KYF65" s="343"/>
      <c r="KYG65" s="343"/>
      <c r="KYH65" s="343"/>
      <c r="KYI65" s="343"/>
      <c r="KYJ65" s="343"/>
      <c r="KYK65" s="343"/>
      <c r="KYL65" s="343"/>
      <c r="KYM65" s="343"/>
      <c r="KYN65" s="343"/>
      <c r="KYO65" s="343"/>
      <c r="KYP65" s="343"/>
      <c r="KYQ65" s="343"/>
      <c r="KYR65" s="343"/>
      <c r="KYS65" s="343"/>
      <c r="KYT65" s="343"/>
      <c r="KYU65" s="343"/>
      <c r="KYV65" s="343"/>
      <c r="KYW65" s="343"/>
      <c r="KYX65" s="343"/>
      <c r="KYY65" s="343"/>
      <c r="KYZ65" s="343"/>
      <c r="KZA65" s="343"/>
      <c r="KZB65" s="343"/>
      <c r="KZC65" s="343"/>
      <c r="KZD65" s="343"/>
      <c r="KZE65" s="343"/>
      <c r="KZF65" s="343"/>
      <c r="KZG65" s="343"/>
      <c r="KZH65" s="343"/>
      <c r="KZI65" s="343"/>
      <c r="KZJ65" s="343"/>
      <c r="KZK65" s="343"/>
      <c r="KZL65" s="343"/>
      <c r="KZM65" s="343"/>
      <c r="KZN65" s="343"/>
      <c r="KZO65" s="343"/>
      <c r="KZP65" s="343"/>
      <c r="KZQ65" s="343"/>
      <c r="KZR65" s="343"/>
      <c r="KZS65" s="343"/>
      <c r="KZT65" s="343"/>
      <c r="KZU65" s="343"/>
      <c r="KZV65" s="343"/>
      <c r="KZW65" s="343"/>
      <c r="KZX65" s="343"/>
      <c r="KZY65" s="343"/>
      <c r="KZZ65" s="343"/>
      <c r="LAA65" s="343"/>
      <c r="LAB65" s="343"/>
      <c r="LAC65" s="343"/>
      <c r="LAD65" s="343"/>
      <c r="LAE65" s="343"/>
      <c r="LAF65" s="343"/>
      <c r="LAG65" s="343"/>
      <c r="LAH65" s="343"/>
      <c r="LAI65" s="343"/>
      <c r="LAJ65" s="343"/>
      <c r="LAK65" s="343"/>
      <c r="LAL65" s="343"/>
      <c r="LAM65" s="343"/>
      <c r="LAN65" s="343"/>
      <c r="LAO65" s="343"/>
      <c r="LAP65" s="343"/>
      <c r="LAQ65" s="343"/>
      <c r="LAR65" s="343"/>
      <c r="LAS65" s="343"/>
      <c r="LAT65" s="343"/>
      <c r="LAU65" s="343"/>
      <c r="LAV65" s="343"/>
      <c r="LAW65" s="343"/>
      <c r="LAX65" s="343"/>
      <c r="LAY65" s="343"/>
      <c r="LAZ65" s="343"/>
      <c r="LBA65" s="343"/>
      <c r="LBB65" s="343"/>
      <c r="LBC65" s="343"/>
      <c r="LBD65" s="343"/>
      <c r="LBE65" s="343"/>
      <c r="LBF65" s="343"/>
      <c r="LBG65" s="343"/>
      <c r="LBH65" s="343"/>
      <c r="LBI65" s="343"/>
      <c r="LBJ65" s="343"/>
      <c r="LBK65" s="343"/>
      <c r="LBL65" s="343"/>
      <c r="LBM65" s="343"/>
      <c r="LBN65" s="343"/>
      <c r="LBO65" s="343"/>
      <c r="LBP65" s="343"/>
      <c r="LBQ65" s="343"/>
      <c r="LBR65" s="343"/>
      <c r="LBS65" s="343"/>
      <c r="LBT65" s="343"/>
      <c r="LBU65" s="343"/>
      <c r="LBV65" s="343"/>
      <c r="LBW65" s="343"/>
      <c r="LBX65" s="343"/>
      <c r="LBY65" s="343"/>
      <c r="LBZ65" s="343"/>
      <c r="LCA65" s="343"/>
      <c r="LCB65" s="343"/>
      <c r="LCC65" s="343"/>
      <c r="LCD65" s="343"/>
      <c r="LCE65" s="343"/>
      <c r="LCF65" s="343"/>
      <c r="LCG65" s="343"/>
      <c r="LCH65" s="343"/>
      <c r="LCI65" s="343"/>
      <c r="LCJ65" s="343"/>
      <c r="LCK65" s="343"/>
      <c r="LCL65" s="343"/>
      <c r="LCM65" s="343"/>
      <c r="LCN65" s="343"/>
      <c r="LCO65" s="343"/>
      <c r="LCP65" s="343"/>
      <c r="LCQ65" s="343"/>
      <c r="LCR65" s="343"/>
      <c r="LCS65" s="343"/>
      <c r="LCT65" s="343"/>
      <c r="LCU65" s="343"/>
      <c r="LCV65" s="343"/>
      <c r="LCW65" s="343"/>
      <c r="LCX65" s="343"/>
      <c r="LCY65" s="343"/>
      <c r="LCZ65" s="343"/>
      <c r="LDA65" s="343"/>
      <c r="LDB65" s="343"/>
      <c r="LDC65" s="343"/>
      <c r="LDD65" s="343"/>
      <c r="LDE65" s="343"/>
      <c r="LDF65" s="343"/>
      <c r="LDG65" s="343"/>
      <c r="LDH65" s="343"/>
      <c r="LDI65" s="343"/>
      <c r="LDJ65" s="343"/>
      <c r="LDK65" s="343"/>
      <c r="LDL65" s="343"/>
      <c r="LDM65" s="343"/>
      <c r="LDN65" s="343"/>
      <c r="LDO65" s="343"/>
      <c r="LDP65" s="343"/>
      <c r="LDQ65" s="343"/>
      <c r="LDR65" s="343"/>
      <c r="LDS65" s="343"/>
      <c r="LDT65" s="343"/>
      <c r="LDU65" s="343"/>
      <c r="LDV65" s="343"/>
      <c r="LDW65" s="343"/>
      <c r="LDX65" s="343"/>
      <c r="LDY65" s="343"/>
      <c r="LDZ65" s="343"/>
      <c r="LEA65" s="343"/>
      <c r="LEB65" s="343"/>
      <c r="LEC65" s="343"/>
      <c r="LED65" s="343"/>
      <c r="LEE65" s="343"/>
      <c r="LEF65" s="343"/>
      <c r="LEG65" s="343"/>
      <c r="LEH65" s="343"/>
      <c r="LEI65" s="343"/>
      <c r="LEJ65" s="343"/>
      <c r="LEK65" s="343"/>
      <c r="LEL65" s="343"/>
      <c r="LEM65" s="343"/>
      <c r="LEN65" s="343"/>
      <c r="LEO65" s="343"/>
      <c r="LEP65" s="343"/>
      <c r="LEQ65" s="343"/>
      <c r="LER65" s="343"/>
      <c r="LES65" s="343"/>
      <c r="LET65" s="343"/>
      <c r="LEU65" s="343"/>
      <c r="LEV65" s="343"/>
      <c r="LEW65" s="343"/>
      <c r="LEX65" s="343"/>
      <c r="LEY65" s="343"/>
      <c r="LEZ65" s="343"/>
      <c r="LFA65" s="343"/>
      <c r="LFB65" s="343"/>
      <c r="LFC65" s="343"/>
      <c r="LFD65" s="343"/>
      <c r="LFE65" s="343"/>
      <c r="LFF65" s="343"/>
      <c r="LFG65" s="343"/>
      <c r="LFH65" s="343"/>
      <c r="LFI65" s="343"/>
      <c r="LFJ65" s="343"/>
      <c r="LFK65" s="343"/>
      <c r="LFL65" s="343"/>
      <c r="LFM65" s="343"/>
      <c r="LFN65" s="343"/>
      <c r="LFO65" s="343"/>
      <c r="LFP65" s="343"/>
      <c r="LFQ65" s="343"/>
      <c r="LFR65" s="343"/>
      <c r="LFS65" s="343"/>
      <c r="LFT65" s="343"/>
      <c r="LFU65" s="343"/>
      <c r="LFV65" s="343"/>
      <c r="LFW65" s="343"/>
      <c r="LFX65" s="343"/>
      <c r="LFY65" s="343"/>
      <c r="LFZ65" s="343"/>
      <c r="LGA65" s="343"/>
      <c r="LGB65" s="343"/>
      <c r="LGC65" s="343"/>
      <c r="LGD65" s="343"/>
      <c r="LGE65" s="343"/>
      <c r="LGF65" s="343"/>
      <c r="LGG65" s="343"/>
      <c r="LGH65" s="343"/>
      <c r="LGI65" s="343"/>
      <c r="LGJ65" s="343"/>
      <c r="LGK65" s="343"/>
      <c r="LGL65" s="343"/>
      <c r="LGM65" s="343"/>
      <c r="LGN65" s="343"/>
      <c r="LGO65" s="343"/>
      <c r="LGP65" s="343"/>
      <c r="LGQ65" s="343"/>
      <c r="LGR65" s="343"/>
      <c r="LGS65" s="343"/>
      <c r="LGT65" s="343"/>
      <c r="LGU65" s="343"/>
      <c r="LGV65" s="343"/>
      <c r="LGW65" s="343"/>
      <c r="LGX65" s="343"/>
      <c r="LGY65" s="343"/>
      <c r="LGZ65" s="343"/>
      <c r="LHA65" s="343"/>
      <c r="LHB65" s="343"/>
      <c r="LHC65" s="343"/>
      <c r="LHD65" s="343"/>
      <c r="LHE65" s="343"/>
      <c r="LHF65" s="343"/>
      <c r="LHG65" s="343"/>
      <c r="LHH65" s="343"/>
      <c r="LHI65" s="343"/>
      <c r="LHJ65" s="343"/>
      <c r="LHK65" s="343"/>
      <c r="LHL65" s="343"/>
      <c r="LHM65" s="343"/>
      <c r="LHN65" s="343"/>
      <c r="LHO65" s="343"/>
      <c r="LHP65" s="343"/>
      <c r="LHQ65" s="343"/>
      <c r="LHR65" s="343"/>
      <c r="LHS65" s="343"/>
      <c r="LHT65" s="343"/>
      <c r="LHU65" s="343"/>
      <c r="LHV65" s="343"/>
      <c r="LHW65" s="343"/>
      <c r="LHX65" s="343"/>
      <c r="LHY65" s="343"/>
      <c r="LHZ65" s="343"/>
      <c r="LIA65" s="343"/>
      <c r="LIB65" s="343"/>
      <c r="LIC65" s="343"/>
      <c r="LID65" s="343"/>
      <c r="LIE65" s="343"/>
      <c r="LIF65" s="343"/>
      <c r="LIG65" s="343"/>
      <c r="LIH65" s="343"/>
      <c r="LII65" s="343"/>
      <c r="LIJ65" s="343"/>
      <c r="LIK65" s="343"/>
      <c r="LIL65" s="343"/>
      <c r="LIM65" s="343"/>
      <c r="LIN65" s="343"/>
      <c r="LIO65" s="343"/>
      <c r="LIP65" s="343"/>
      <c r="LIQ65" s="343"/>
      <c r="LIR65" s="343"/>
      <c r="LIS65" s="343"/>
      <c r="LIT65" s="343"/>
      <c r="LIU65" s="343"/>
      <c r="LIV65" s="343"/>
      <c r="LIW65" s="343"/>
      <c r="LIX65" s="343"/>
      <c r="LIY65" s="343"/>
      <c r="LIZ65" s="343"/>
      <c r="LJA65" s="343"/>
      <c r="LJB65" s="343"/>
      <c r="LJC65" s="343"/>
      <c r="LJD65" s="343"/>
      <c r="LJE65" s="343"/>
      <c r="LJF65" s="343"/>
      <c r="LJG65" s="343"/>
      <c r="LJH65" s="343"/>
      <c r="LJI65" s="343"/>
      <c r="LJJ65" s="343"/>
      <c r="LJK65" s="343"/>
      <c r="LJL65" s="343"/>
      <c r="LJM65" s="343"/>
      <c r="LJN65" s="343"/>
      <c r="LJO65" s="343"/>
      <c r="LJP65" s="343"/>
      <c r="LJQ65" s="343"/>
      <c r="LJR65" s="343"/>
      <c r="LJS65" s="343"/>
      <c r="LJT65" s="343"/>
      <c r="LJU65" s="343"/>
      <c r="LJV65" s="343"/>
      <c r="LJW65" s="343"/>
      <c r="LJX65" s="343"/>
      <c r="LJY65" s="343"/>
      <c r="LJZ65" s="343"/>
      <c r="LKA65" s="343"/>
      <c r="LKB65" s="343"/>
      <c r="LKC65" s="343"/>
      <c r="LKD65" s="343"/>
      <c r="LKE65" s="343"/>
      <c r="LKF65" s="343"/>
      <c r="LKG65" s="343"/>
      <c r="LKH65" s="343"/>
      <c r="LKI65" s="343"/>
      <c r="LKJ65" s="343"/>
      <c r="LKK65" s="343"/>
      <c r="LKL65" s="343"/>
      <c r="LKM65" s="343"/>
      <c r="LKN65" s="343"/>
      <c r="LKO65" s="343"/>
      <c r="LKP65" s="343"/>
      <c r="LKQ65" s="343"/>
      <c r="LKR65" s="343"/>
      <c r="LKS65" s="343"/>
      <c r="LKT65" s="343"/>
      <c r="LKU65" s="343"/>
      <c r="LKV65" s="343"/>
      <c r="LKW65" s="343"/>
      <c r="LKX65" s="343"/>
      <c r="LKY65" s="343"/>
      <c r="LKZ65" s="343"/>
      <c r="LLA65" s="343"/>
      <c r="LLB65" s="343"/>
      <c r="LLC65" s="343"/>
      <c r="LLD65" s="343"/>
      <c r="LLE65" s="343"/>
      <c r="LLF65" s="343"/>
      <c r="LLG65" s="343"/>
      <c r="LLH65" s="343"/>
      <c r="LLI65" s="343"/>
      <c r="LLJ65" s="343"/>
      <c r="LLK65" s="343"/>
      <c r="LLL65" s="343"/>
      <c r="LLM65" s="343"/>
      <c r="LLN65" s="343"/>
      <c r="LLO65" s="343"/>
      <c r="LLP65" s="343"/>
      <c r="LLQ65" s="343"/>
      <c r="LLR65" s="343"/>
      <c r="LLS65" s="343"/>
      <c r="LLT65" s="343"/>
      <c r="LLU65" s="343"/>
      <c r="LLV65" s="343"/>
      <c r="LLW65" s="343"/>
      <c r="LLX65" s="343"/>
      <c r="LLY65" s="343"/>
      <c r="LLZ65" s="343"/>
      <c r="LMA65" s="343"/>
      <c r="LMB65" s="343"/>
      <c r="LMC65" s="343"/>
      <c r="LMD65" s="343"/>
      <c r="LME65" s="343"/>
      <c r="LMF65" s="343"/>
      <c r="LMG65" s="343"/>
      <c r="LMH65" s="343"/>
      <c r="LMI65" s="343"/>
      <c r="LMJ65" s="343"/>
      <c r="LMK65" s="343"/>
      <c r="LML65" s="343"/>
      <c r="LMM65" s="343"/>
      <c r="LMN65" s="343"/>
      <c r="LMO65" s="343"/>
      <c r="LMP65" s="343"/>
      <c r="LMQ65" s="343"/>
      <c r="LMR65" s="343"/>
      <c r="LMS65" s="343"/>
      <c r="LMT65" s="343"/>
      <c r="LMU65" s="343"/>
      <c r="LMV65" s="343"/>
      <c r="LMW65" s="343"/>
      <c r="LMX65" s="343"/>
      <c r="LMY65" s="343"/>
      <c r="LMZ65" s="343"/>
      <c r="LNA65" s="343"/>
      <c r="LNB65" s="343"/>
      <c r="LNC65" s="343"/>
      <c r="LND65" s="343"/>
      <c r="LNE65" s="343"/>
      <c r="LNF65" s="343"/>
      <c r="LNG65" s="343"/>
      <c r="LNH65" s="343"/>
      <c r="LNI65" s="343"/>
      <c r="LNJ65" s="343"/>
      <c r="LNK65" s="343"/>
      <c r="LNL65" s="343"/>
      <c r="LNM65" s="343"/>
      <c r="LNN65" s="343"/>
      <c r="LNO65" s="343"/>
      <c r="LNP65" s="343"/>
      <c r="LNQ65" s="343"/>
      <c r="LNR65" s="343"/>
      <c r="LNS65" s="343"/>
      <c r="LNT65" s="343"/>
      <c r="LNU65" s="343"/>
      <c r="LNV65" s="343"/>
      <c r="LNW65" s="343"/>
      <c r="LNX65" s="343"/>
      <c r="LNY65" s="343"/>
      <c r="LNZ65" s="343"/>
      <c r="LOA65" s="343"/>
      <c r="LOB65" s="343"/>
      <c r="LOC65" s="343"/>
      <c r="LOD65" s="343"/>
      <c r="LOE65" s="343"/>
      <c r="LOF65" s="343"/>
      <c r="LOG65" s="343"/>
      <c r="LOH65" s="343"/>
      <c r="LOI65" s="343"/>
      <c r="LOJ65" s="343"/>
      <c r="LOK65" s="343"/>
      <c r="LOL65" s="343"/>
      <c r="LOM65" s="343"/>
      <c r="LON65" s="343"/>
      <c r="LOO65" s="343"/>
      <c r="LOP65" s="343"/>
      <c r="LOQ65" s="343"/>
      <c r="LOR65" s="343"/>
      <c r="LOS65" s="343"/>
      <c r="LOT65" s="343"/>
      <c r="LOU65" s="343"/>
      <c r="LOV65" s="343"/>
      <c r="LOW65" s="343"/>
      <c r="LOX65" s="343"/>
      <c r="LOY65" s="343"/>
      <c r="LOZ65" s="343"/>
      <c r="LPA65" s="343"/>
      <c r="LPB65" s="343"/>
      <c r="LPC65" s="343"/>
      <c r="LPD65" s="343"/>
      <c r="LPE65" s="343"/>
      <c r="LPF65" s="343"/>
      <c r="LPG65" s="343"/>
      <c r="LPH65" s="343"/>
      <c r="LPI65" s="343"/>
      <c r="LPJ65" s="343"/>
      <c r="LPK65" s="343"/>
      <c r="LPL65" s="343"/>
      <c r="LPM65" s="343"/>
      <c r="LPN65" s="343"/>
      <c r="LPO65" s="343"/>
      <c r="LPP65" s="343"/>
      <c r="LPQ65" s="343"/>
      <c r="LPR65" s="343"/>
      <c r="LPS65" s="343"/>
      <c r="LPT65" s="343"/>
      <c r="LPU65" s="343"/>
      <c r="LPV65" s="343"/>
      <c r="LPW65" s="343"/>
      <c r="LPX65" s="343"/>
      <c r="LPY65" s="343"/>
      <c r="LPZ65" s="343"/>
      <c r="LQA65" s="343"/>
      <c r="LQB65" s="343"/>
      <c r="LQC65" s="343"/>
      <c r="LQD65" s="343"/>
      <c r="LQE65" s="343"/>
      <c r="LQF65" s="343"/>
      <c r="LQG65" s="343"/>
      <c r="LQH65" s="343"/>
      <c r="LQI65" s="343"/>
      <c r="LQJ65" s="343"/>
      <c r="LQK65" s="343"/>
      <c r="LQL65" s="343"/>
      <c r="LQM65" s="343"/>
      <c r="LQN65" s="343"/>
      <c r="LQO65" s="343"/>
      <c r="LQP65" s="343"/>
      <c r="LQQ65" s="343"/>
      <c r="LQR65" s="343"/>
      <c r="LQS65" s="343"/>
      <c r="LQT65" s="343"/>
      <c r="LQU65" s="343"/>
      <c r="LQV65" s="343"/>
      <c r="LQW65" s="343"/>
      <c r="LQX65" s="343"/>
      <c r="LQY65" s="343"/>
      <c r="LQZ65" s="343"/>
      <c r="LRA65" s="343"/>
      <c r="LRB65" s="343"/>
      <c r="LRC65" s="343"/>
      <c r="LRD65" s="343"/>
      <c r="LRE65" s="343"/>
      <c r="LRF65" s="343"/>
      <c r="LRG65" s="343"/>
      <c r="LRH65" s="343"/>
      <c r="LRI65" s="343"/>
      <c r="LRJ65" s="343"/>
      <c r="LRK65" s="343"/>
      <c r="LRL65" s="343"/>
      <c r="LRM65" s="343"/>
      <c r="LRN65" s="343"/>
      <c r="LRO65" s="343"/>
      <c r="LRP65" s="343"/>
      <c r="LRQ65" s="343"/>
      <c r="LRR65" s="343"/>
      <c r="LRS65" s="343"/>
      <c r="LRT65" s="343"/>
      <c r="LRU65" s="343"/>
      <c r="LRV65" s="343"/>
      <c r="LRW65" s="343"/>
      <c r="LRX65" s="343"/>
      <c r="LRY65" s="343"/>
      <c r="LRZ65" s="343"/>
      <c r="LSA65" s="343"/>
      <c r="LSB65" s="343"/>
      <c r="LSC65" s="343"/>
      <c r="LSD65" s="343"/>
      <c r="LSE65" s="343"/>
      <c r="LSF65" s="343"/>
      <c r="LSG65" s="343"/>
      <c r="LSH65" s="343"/>
      <c r="LSI65" s="343"/>
      <c r="LSJ65" s="343"/>
      <c r="LSK65" s="343"/>
      <c r="LSL65" s="343"/>
      <c r="LSM65" s="343"/>
      <c r="LSN65" s="343"/>
      <c r="LSO65" s="343"/>
      <c r="LSP65" s="343"/>
      <c r="LSQ65" s="343"/>
      <c r="LSR65" s="343"/>
      <c r="LSS65" s="343"/>
      <c r="LST65" s="343"/>
      <c r="LSU65" s="343"/>
      <c r="LSV65" s="343"/>
      <c r="LSW65" s="343"/>
      <c r="LSX65" s="343"/>
      <c r="LSY65" s="343"/>
      <c r="LSZ65" s="343"/>
      <c r="LTA65" s="343"/>
      <c r="LTB65" s="343"/>
      <c r="LTC65" s="343"/>
      <c r="LTD65" s="343"/>
      <c r="LTE65" s="343"/>
      <c r="LTF65" s="343"/>
      <c r="LTG65" s="343"/>
      <c r="LTH65" s="343"/>
      <c r="LTI65" s="343"/>
      <c r="LTJ65" s="343"/>
      <c r="LTK65" s="343"/>
      <c r="LTL65" s="343"/>
      <c r="LTM65" s="343"/>
      <c r="LTN65" s="343"/>
      <c r="LTO65" s="343"/>
      <c r="LTP65" s="343"/>
      <c r="LTQ65" s="343"/>
      <c r="LTR65" s="343"/>
      <c r="LTS65" s="343"/>
      <c r="LTT65" s="343"/>
      <c r="LTU65" s="343"/>
      <c r="LTV65" s="343"/>
      <c r="LTW65" s="343"/>
      <c r="LTX65" s="343"/>
      <c r="LTY65" s="343"/>
      <c r="LTZ65" s="343"/>
      <c r="LUA65" s="343"/>
      <c r="LUB65" s="343"/>
      <c r="LUC65" s="343"/>
      <c r="LUD65" s="343"/>
      <c r="LUE65" s="343"/>
      <c r="LUF65" s="343"/>
      <c r="LUG65" s="343"/>
      <c r="LUH65" s="343"/>
      <c r="LUI65" s="343"/>
      <c r="LUJ65" s="343"/>
      <c r="LUK65" s="343"/>
      <c r="LUL65" s="343"/>
      <c r="LUM65" s="343"/>
      <c r="LUN65" s="343"/>
      <c r="LUO65" s="343"/>
      <c r="LUP65" s="343"/>
      <c r="LUQ65" s="343"/>
      <c r="LUR65" s="343"/>
      <c r="LUS65" s="343"/>
      <c r="LUT65" s="343"/>
      <c r="LUU65" s="343"/>
      <c r="LUV65" s="343"/>
      <c r="LUW65" s="343"/>
      <c r="LUX65" s="343"/>
      <c r="LUY65" s="343"/>
      <c r="LUZ65" s="343"/>
      <c r="LVA65" s="343"/>
      <c r="LVB65" s="343"/>
      <c r="LVC65" s="343"/>
      <c r="LVD65" s="343"/>
      <c r="LVE65" s="343"/>
      <c r="LVF65" s="343"/>
      <c r="LVG65" s="343"/>
      <c r="LVH65" s="343"/>
      <c r="LVI65" s="343"/>
      <c r="LVJ65" s="343"/>
      <c r="LVK65" s="343"/>
      <c r="LVL65" s="343"/>
      <c r="LVM65" s="343"/>
      <c r="LVN65" s="343"/>
      <c r="LVO65" s="343"/>
      <c r="LVP65" s="343"/>
      <c r="LVQ65" s="343"/>
      <c r="LVR65" s="343"/>
      <c r="LVS65" s="343"/>
      <c r="LVT65" s="343"/>
      <c r="LVU65" s="343"/>
      <c r="LVV65" s="343"/>
      <c r="LVW65" s="343"/>
      <c r="LVX65" s="343"/>
      <c r="LVY65" s="343"/>
      <c r="LVZ65" s="343"/>
      <c r="LWA65" s="343"/>
      <c r="LWB65" s="343"/>
      <c r="LWC65" s="343"/>
      <c r="LWD65" s="343"/>
      <c r="LWE65" s="343"/>
      <c r="LWF65" s="343"/>
      <c r="LWG65" s="343"/>
      <c r="LWH65" s="343"/>
      <c r="LWI65" s="343"/>
      <c r="LWJ65" s="343"/>
      <c r="LWK65" s="343"/>
      <c r="LWL65" s="343"/>
      <c r="LWM65" s="343"/>
      <c r="LWN65" s="343"/>
      <c r="LWO65" s="343"/>
      <c r="LWP65" s="343"/>
      <c r="LWQ65" s="343"/>
      <c r="LWR65" s="343"/>
      <c r="LWS65" s="343"/>
      <c r="LWT65" s="343"/>
      <c r="LWU65" s="343"/>
      <c r="LWV65" s="343"/>
      <c r="LWW65" s="343"/>
      <c r="LWX65" s="343"/>
      <c r="LWY65" s="343"/>
      <c r="LWZ65" s="343"/>
      <c r="LXA65" s="343"/>
      <c r="LXB65" s="343"/>
      <c r="LXC65" s="343"/>
      <c r="LXD65" s="343"/>
      <c r="LXE65" s="343"/>
      <c r="LXF65" s="343"/>
      <c r="LXG65" s="343"/>
      <c r="LXH65" s="343"/>
      <c r="LXI65" s="343"/>
      <c r="LXJ65" s="343"/>
      <c r="LXK65" s="343"/>
      <c r="LXL65" s="343"/>
      <c r="LXM65" s="343"/>
      <c r="LXN65" s="343"/>
      <c r="LXO65" s="343"/>
      <c r="LXP65" s="343"/>
      <c r="LXQ65" s="343"/>
      <c r="LXR65" s="343"/>
      <c r="LXS65" s="343"/>
      <c r="LXT65" s="343"/>
      <c r="LXU65" s="343"/>
      <c r="LXV65" s="343"/>
      <c r="LXW65" s="343"/>
      <c r="LXX65" s="343"/>
      <c r="LXY65" s="343"/>
      <c r="LXZ65" s="343"/>
      <c r="LYA65" s="343"/>
      <c r="LYB65" s="343"/>
      <c r="LYC65" s="343"/>
      <c r="LYD65" s="343"/>
      <c r="LYE65" s="343"/>
      <c r="LYF65" s="343"/>
      <c r="LYG65" s="343"/>
      <c r="LYH65" s="343"/>
      <c r="LYI65" s="343"/>
      <c r="LYJ65" s="343"/>
      <c r="LYK65" s="343"/>
      <c r="LYL65" s="343"/>
      <c r="LYM65" s="343"/>
      <c r="LYN65" s="343"/>
      <c r="LYO65" s="343"/>
      <c r="LYP65" s="343"/>
      <c r="LYQ65" s="343"/>
      <c r="LYR65" s="343"/>
      <c r="LYS65" s="343"/>
      <c r="LYT65" s="343"/>
      <c r="LYU65" s="343"/>
      <c r="LYV65" s="343"/>
      <c r="LYW65" s="343"/>
      <c r="LYX65" s="343"/>
      <c r="LYY65" s="343"/>
      <c r="LYZ65" s="343"/>
      <c r="LZA65" s="343"/>
      <c r="LZB65" s="343"/>
      <c r="LZC65" s="343"/>
      <c r="LZD65" s="343"/>
      <c r="LZE65" s="343"/>
      <c r="LZF65" s="343"/>
      <c r="LZG65" s="343"/>
      <c r="LZH65" s="343"/>
      <c r="LZI65" s="343"/>
      <c r="LZJ65" s="343"/>
      <c r="LZK65" s="343"/>
      <c r="LZL65" s="343"/>
      <c r="LZM65" s="343"/>
      <c r="LZN65" s="343"/>
      <c r="LZO65" s="343"/>
      <c r="LZP65" s="343"/>
      <c r="LZQ65" s="343"/>
      <c r="LZR65" s="343"/>
      <c r="LZS65" s="343"/>
      <c r="LZT65" s="343"/>
      <c r="LZU65" s="343"/>
      <c r="LZV65" s="343"/>
      <c r="LZW65" s="343"/>
      <c r="LZX65" s="343"/>
      <c r="LZY65" s="343"/>
      <c r="LZZ65" s="343"/>
      <c r="MAA65" s="343"/>
      <c r="MAB65" s="343"/>
      <c r="MAC65" s="343"/>
      <c r="MAD65" s="343"/>
      <c r="MAE65" s="343"/>
      <c r="MAF65" s="343"/>
      <c r="MAG65" s="343"/>
      <c r="MAH65" s="343"/>
      <c r="MAI65" s="343"/>
      <c r="MAJ65" s="343"/>
      <c r="MAK65" s="343"/>
      <c r="MAL65" s="343"/>
      <c r="MAM65" s="343"/>
      <c r="MAN65" s="343"/>
      <c r="MAO65" s="343"/>
      <c r="MAP65" s="343"/>
      <c r="MAQ65" s="343"/>
      <c r="MAR65" s="343"/>
      <c r="MAS65" s="343"/>
      <c r="MAT65" s="343"/>
      <c r="MAU65" s="343"/>
      <c r="MAV65" s="343"/>
      <c r="MAW65" s="343"/>
      <c r="MAX65" s="343"/>
      <c r="MAY65" s="343"/>
      <c r="MAZ65" s="343"/>
      <c r="MBA65" s="343"/>
      <c r="MBB65" s="343"/>
      <c r="MBC65" s="343"/>
      <c r="MBD65" s="343"/>
      <c r="MBE65" s="343"/>
      <c r="MBF65" s="343"/>
      <c r="MBG65" s="343"/>
      <c r="MBH65" s="343"/>
      <c r="MBI65" s="343"/>
      <c r="MBJ65" s="343"/>
      <c r="MBK65" s="343"/>
      <c r="MBL65" s="343"/>
      <c r="MBM65" s="343"/>
      <c r="MBN65" s="343"/>
      <c r="MBO65" s="343"/>
      <c r="MBP65" s="343"/>
      <c r="MBQ65" s="343"/>
      <c r="MBR65" s="343"/>
      <c r="MBS65" s="343"/>
      <c r="MBT65" s="343"/>
      <c r="MBU65" s="343"/>
      <c r="MBV65" s="343"/>
      <c r="MBW65" s="343"/>
      <c r="MBX65" s="343"/>
      <c r="MBY65" s="343"/>
      <c r="MBZ65" s="343"/>
      <c r="MCA65" s="343"/>
      <c r="MCB65" s="343"/>
      <c r="MCC65" s="343"/>
      <c r="MCD65" s="343"/>
      <c r="MCE65" s="343"/>
      <c r="MCF65" s="343"/>
      <c r="MCG65" s="343"/>
      <c r="MCH65" s="343"/>
      <c r="MCI65" s="343"/>
      <c r="MCJ65" s="343"/>
      <c r="MCK65" s="343"/>
      <c r="MCL65" s="343"/>
      <c r="MCM65" s="343"/>
      <c r="MCN65" s="343"/>
      <c r="MCO65" s="343"/>
      <c r="MCP65" s="343"/>
      <c r="MCQ65" s="343"/>
      <c r="MCR65" s="343"/>
      <c r="MCS65" s="343"/>
      <c r="MCT65" s="343"/>
      <c r="MCU65" s="343"/>
      <c r="MCV65" s="343"/>
      <c r="MCW65" s="343"/>
      <c r="MCX65" s="343"/>
      <c r="MCY65" s="343"/>
      <c r="MCZ65" s="343"/>
      <c r="MDA65" s="343"/>
      <c r="MDB65" s="343"/>
      <c r="MDC65" s="343"/>
      <c r="MDD65" s="343"/>
      <c r="MDE65" s="343"/>
      <c r="MDF65" s="343"/>
      <c r="MDG65" s="343"/>
      <c r="MDH65" s="343"/>
      <c r="MDI65" s="343"/>
      <c r="MDJ65" s="343"/>
      <c r="MDK65" s="343"/>
      <c r="MDL65" s="343"/>
      <c r="MDM65" s="343"/>
      <c r="MDN65" s="343"/>
      <c r="MDO65" s="343"/>
      <c r="MDP65" s="343"/>
      <c r="MDQ65" s="343"/>
      <c r="MDR65" s="343"/>
      <c r="MDS65" s="343"/>
      <c r="MDT65" s="343"/>
      <c r="MDU65" s="343"/>
      <c r="MDV65" s="343"/>
      <c r="MDW65" s="343"/>
      <c r="MDX65" s="343"/>
      <c r="MDY65" s="343"/>
      <c r="MDZ65" s="343"/>
      <c r="MEA65" s="343"/>
      <c r="MEB65" s="343"/>
      <c r="MEC65" s="343"/>
      <c r="MED65" s="343"/>
      <c r="MEE65" s="343"/>
      <c r="MEF65" s="343"/>
      <c r="MEG65" s="343"/>
      <c r="MEH65" s="343"/>
      <c r="MEI65" s="343"/>
      <c r="MEJ65" s="343"/>
      <c r="MEK65" s="343"/>
      <c r="MEL65" s="343"/>
      <c r="MEM65" s="343"/>
      <c r="MEN65" s="343"/>
      <c r="MEO65" s="343"/>
      <c r="MEP65" s="343"/>
      <c r="MEQ65" s="343"/>
      <c r="MER65" s="343"/>
      <c r="MES65" s="343"/>
      <c r="MET65" s="343"/>
      <c r="MEU65" s="343"/>
      <c r="MEV65" s="343"/>
      <c r="MEW65" s="343"/>
      <c r="MEX65" s="343"/>
      <c r="MEY65" s="343"/>
      <c r="MEZ65" s="343"/>
      <c r="MFA65" s="343"/>
      <c r="MFB65" s="343"/>
      <c r="MFC65" s="343"/>
      <c r="MFD65" s="343"/>
      <c r="MFE65" s="343"/>
      <c r="MFF65" s="343"/>
      <c r="MFG65" s="343"/>
      <c r="MFH65" s="343"/>
      <c r="MFI65" s="343"/>
      <c r="MFJ65" s="343"/>
      <c r="MFK65" s="343"/>
      <c r="MFL65" s="343"/>
      <c r="MFM65" s="343"/>
      <c r="MFN65" s="343"/>
      <c r="MFO65" s="343"/>
      <c r="MFP65" s="343"/>
      <c r="MFQ65" s="343"/>
      <c r="MFR65" s="343"/>
      <c r="MFS65" s="343"/>
      <c r="MFT65" s="343"/>
      <c r="MFU65" s="343"/>
      <c r="MFV65" s="343"/>
      <c r="MFW65" s="343"/>
      <c r="MFX65" s="343"/>
      <c r="MFY65" s="343"/>
      <c r="MFZ65" s="343"/>
      <c r="MGA65" s="343"/>
      <c r="MGB65" s="343"/>
      <c r="MGC65" s="343"/>
      <c r="MGD65" s="343"/>
      <c r="MGE65" s="343"/>
      <c r="MGF65" s="343"/>
      <c r="MGG65" s="343"/>
      <c r="MGH65" s="343"/>
      <c r="MGI65" s="343"/>
      <c r="MGJ65" s="343"/>
      <c r="MGK65" s="343"/>
      <c r="MGL65" s="343"/>
      <c r="MGM65" s="343"/>
      <c r="MGN65" s="343"/>
      <c r="MGO65" s="343"/>
      <c r="MGP65" s="343"/>
      <c r="MGQ65" s="343"/>
      <c r="MGR65" s="343"/>
      <c r="MGS65" s="343"/>
      <c r="MGT65" s="343"/>
      <c r="MGU65" s="343"/>
      <c r="MGV65" s="343"/>
      <c r="MGW65" s="343"/>
      <c r="MGX65" s="343"/>
      <c r="MGY65" s="343"/>
      <c r="MGZ65" s="343"/>
      <c r="MHA65" s="343"/>
      <c r="MHB65" s="343"/>
      <c r="MHC65" s="343"/>
      <c r="MHD65" s="343"/>
      <c r="MHE65" s="343"/>
      <c r="MHF65" s="343"/>
      <c r="MHG65" s="343"/>
      <c r="MHH65" s="343"/>
      <c r="MHI65" s="343"/>
      <c r="MHJ65" s="343"/>
      <c r="MHK65" s="343"/>
      <c r="MHL65" s="343"/>
      <c r="MHM65" s="343"/>
      <c r="MHN65" s="343"/>
      <c r="MHO65" s="343"/>
      <c r="MHP65" s="343"/>
      <c r="MHQ65" s="343"/>
      <c r="MHR65" s="343"/>
      <c r="MHS65" s="343"/>
      <c r="MHT65" s="343"/>
      <c r="MHU65" s="343"/>
      <c r="MHV65" s="343"/>
      <c r="MHW65" s="343"/>
      <c r="MHX65" s="343"/>
      <c r="MHY65" s="343"/>
      <c r="MHZ65" s="343"/>
      <c r="MIA65" s="343"/>
      <c r="MIB65" s="343"/>
      <c r="MIC65" s="343"/>
      <c r="MID65" s="343"/>
      <c r="MIE65" s="343"/>
      <c r="MIF65" s="343"/>
      <c r="MIG65" s="343"/>
      <c r="MIH65" s="343"/>
      <c r="MII65" s="343"/>
      <c r="MIJ65" s="343"/>
      <c r="MIK65" s="343"/>
      <c r="MIL65" s="343"/>
      <c r="MIM65" s="343"/>
      <c r="MIN65" s="343"/>
      <c r="MIO65" s="343"/>
      <c r="MIP65" s="343"/>
      <c r="MIQ65" s="343"/>
      <c r="MIR65" s="343"/>
      <c r="MIS65" s="343"/>
      <c r="MIT65" s="343"/>
      <c r="MIU65" s="343"/>
      <c r="MIV65" s="343"/>
      <c r="MIW65" s="343"/>
      <c r="MIX65" s="343"/>
      <c r="MIY65" s="343"/>
      <c r="MIZ65" s="343"/>
      <c r="MJA65" s="343"/>
      <c r="MJB65" s="343"/>
      <c r="MJC65" s="343"/>
      <c r="MJD65" s="343"/>
      <c r="MJE65" s="343"/>
      <c r="MJF65" s="343"/>
      <c r="MJG65" s="343"/>
      <c r="MJH65" s="343"/>
      <c r="MJI65" s="343"/>
      <c r="MJJ65" s="343"/>
      <c r="MJK65" s="343"/>
      <c r="MJL65" s="343"/>
      <c r="MJM65" s="343"/>
      <c r="MJN65" s="343"/>
      <c r="MJO65" s="343"/>
      <c r="MJP65" s="343"/>
      <c r="MJQ65" s="343"/>
      <c r="MJR65" s="343"/>
      <c r="MJS65" s="343"/>
      <c r="MJT65" s="343"/>
      <c r="MJU65" s="343"/>
      <c r="MJV65" s="343"/>
      <c r="MJW65" s="343"/>
      <c r="MJX65" s="343"/>
      <c r="MJY65" s="343"/>
      <c r="MJZ65" s="343"/>
      <c r="MKA65" s="343"/>
      <c r="MKB65" s="343"/>
      <c r="MKC65" s="343"/>
      <c r="MKD65" s="343"/>
      <c r="MKE65" s="343"/>
      <c r="MKF65" s="343"/>
      <c r="MKG65" s="343"/>
      <c r="MKH65" s="343"/>
      <c r="MKI65" s="343"/>
      <c r="MKJ65" s="343"/>
      <c r="MKK65" s="343"/>
      <c r="MKL65" s="343"/>
      <c r="MKM65" s="343"/>
      <c r="MKN65" s="343"/>
      <c r="MKO65" s="343"/>
      <c r="MKP65" s="343"/>
      <c r="MKQ65" s="343"/>
      <c r="MKR65" s="343"/>
      <c r="MKS65" s="343"/>
      <c r="MKT65" s="343"/>
      <c r="MKU65" s="343"/>
      <c r="MKV65" s="343"/>
      <c r="MKW65" s="343"/>
      <c r="MKX65" s="343"/>
      <c r="MKY65" s="343"/>
      <c r="MKZ65" s="343"/>
      <c r="MLA65" s="343"/>
      <c r="MLB65" s="343"/>
      <c r="MLC65" s="343"/>
      <c r="MLD65" s="343"/>
      <c r="MLE65" s="343"/>
      <c r="MLF65" s="343"/>
      <c r="MLG65" s="343"/>
      <c r="MLH65" s="343"/>
      <c r="MLI65" s="343"/>
      <c r="MLJ65" s="343"/>
      <c r="MLK65" s="343"/>
      <c r="MLL65" s="343"/>
      <c r="MLM65" s="343"/>
      <c r="MLN65" s="343"/>
      <c r="MLO65" s="343"/>
      <c r="MLP65" s="343"/>
      <c r="MLQ65" s="343"/>
      <c r="MLR65" s="343"/>
      <c r="MLS65" s="343"/>
      <c r="MLT65" s="343"/>
      <c r="MLU65" s="343"/>
      <c r="MLV65" s="343"/>
      <c r="MLW65" s="343"/>
      <c r="MLX65" s="343"/>
      <c r="MLY65" s="343"/>
      <c r="MLZ65" s="343"/>
      <c r="MMA65" s="343"/>
      <c r="MMB65" s="343"/>
      <c r="MMC65" s="343"/>
      <c r="MMD65" s="343"/>
      <c r="MME65" s="343"/>
      <c r="MMF65" s="343"/>
      <c r="MMG65" s="343"/>
      <c r="MMH65" s="343"/>
      <c r="MMI65" s="343"/>
      <c r="MMJ65" s="343"/>
      <c r="MMK65" s="343"/>
      <c r="MML65" s="343"/>
      <c r="MMM65" s="343"/>
      <c r="MMN65" s="343"/>
      <c r="MMO65" s="343"/>
      <c r="MMP65" s="343"/>
      <c r="MMQ65" s="343"/>
      <c r="MMR65" s="343"/>
      <c r="MMS65" s="343"/>
      <c r="MMT65" s="343"/>
      <c r="MMU65" s="343"/>
      <c r="MMV65" s="343"/>
      <c r="MMW65" s="343"/>
      <c r="MMX65" s="343"/>
      <c r="MMY65" s="343"/>
      <c r="MMZ65" s="343"/>
      <c r="MNA65" s="343"/>
      <c r="MNB65" s="343"/>
      <c r="MNC65" s="343"/>
      <c r="MND65" s="343"/>
      <c r="MNE65" s="343"/>
      <c r="MNF65" s="343"/>
      <c r="MNG65" s="343"/>
      <c r="MNH65" s="343"/>
      <c r="MNI65" s="343"/>
      <c r="MNJ65" s="343"/>
      <c r="MNK65" s="343"/>
      <c r="MNL65" s="343"/>
      <c r="MNM65" s="343"/>
      <c r="MNN65" s="343"/>
      <c r="MNO65" s="343"/>
      <c r="MNP65" s="343"/>
      <c r="MNQ65" s="343"/>
      <c r="MNR65" s="343"/>
      <c r="MNS65" s="343"/>
      <c r="MNT65" s="343"/>
      <c r="MNU65" s="343"/>
      <c r="MNV65" s="343"/>
      <c r="MNW65" s="343"/>
      <c r="MNX65" s="343"/>
      <c r="MNY65" s="343"/>
      <c r="MNZ65" s="343"/>
      <c r="MOA65" s="343"/>
      <c r="MOB65" s="343"/>
      <c r="MOC65" s="343"/>
      <c r="MOD65" s="343"/>
      <c r="MOE65" s="343"/>
      <c r="MOF65" s="343"/>
      <c r="MOG65" s="343"/>
      <c r="MOH65" s="343"/>
      <c r="MOI65" s="343"/>
      <c r="MOJ65" s="343"/>
      <c r="MOK65" s="343"/>
      <c r="MOL65" s="343"/>
      <c r="MOM65" s="343"/>
      <c r="MON65" s="343"/>
      <c r="MOO65" s="343"/>
      <c r="MOP65" s="343"/>
      <c r="MOQ65" s="343"/>
      <c r="MOR65" s="343"/>
      <c r="MOS65" s="343"/>
      <c r="MOT65" s="343"/>
      <c r="MOU65" s="343"/>
      <c r="MOV65" s="343"/>
      <c r="MOW65" s="343"/>
      <c r="MOX65" s="343"/>
      <c r="MOY65" s="343"/>
      <c r="MOZ65" s="343"/>
      <c r="MPA65" s="343"/>
      <c r="MPB65" s="343"/>
      <c r="MPC65" s="343"/>
      <c r="MPD65" s="343"/>
      <c r="MPE65" s="343"/>
      <c r="MPF65" s="343"/>
      <c r="MPG65" s="343"/>
      <c r="MPH65" s="343"/>
      <c r="MPI65" s="343"/>
      <c r="MPJ65" s="343"/>
      <c r="MPK65" s="343"/>
      <c r="MPL65" s="343"/>
      <c r="MPM65" s="343"/>
      <c r="MPN65" s="343"/>
      <c r="MPO65" s="343"/>
      <c r="MPP65" s="343"/>
      <c r="MPQ65" s="343"/>
      <c r="MPR65" s="343"/>
      <c r="MPS65" s="343"/>
      <c r="MPT65" s="343"/>
      <c r="MPU65" s="343"/>
      <c r="MPV65" s="343"/>
      <c r="MPW65" s="343"/>
      <c r="MPX65" s="343"/>
      <c r="MPY65" s="343"/>
      <c r="MPZ65" s="343"/>
      <c r="MQA65" s="343"/>
      <c r="MQB65" s="343"/>
      <c r="MQC65" s="343"/>
      <c r="MQD65" s="343"/>
      <c r="MQE65" s="343"/>
      <c r="MQF65" s="343"/>
      <c r="MQG65" s="343"/>
      <c r="MQH65" s="343"/>
      <c r="MQI65" s="343"/>
      <c r="MQJ65" s="343"/>
      <c r="MQK65" s="343"/>
      <c r="MQL65" s="343"/>
      <c r="MQM65" s="343"/>
      <c r="MQN65" s="343"/>
      <c r="MQO65" s="343"/>
      <c r="MQP65" s="343"/>
      <c r="MQQ65" s="343"/>
      <c r="MQR65" s="343"/>
      <c r="MQS65" s="343"/>
      <c r="MQT65" s="343"/>
      <c r="MQU65" s="343"/>
      <c r="MQV65" s="343"/>
      <c r="MQW65" s="343"/>
      <c r="MQX65" s="343"/>
      <c r="MQY65" s="343"/>
      <c r="MQZ65" s="343"/>
      <c r="MRA65" s="343"/>
      <c r="MRB65" s="343"/>
      <c r="MRC65" s="343"/>
      <c r="MRD65" s="343"/>
      <c r="MRE65" s="343"/>
      <c r="MRF65" s="343"/>
      <c r="MRG65" s="343"/>
      <c r="MRH65" s="343"/>
      <c r="MRI65" s="343"/>
      <c r="MRJ65" s="343"/>
      <c r="MRK65" s="343"/>
      <c r="MRL65" s="343"/>
      <c r="MRM65" s="343"/>
      <c r="MRN65" s="343"/>
      <c r="MRO65" s="343"/>
      <c r="MRP65" s="343"/>
      <c r="MRQ65" s="343"/>
      <c r="MRR65" s="343"/>
      <c r="MRS65" s="343"/>
      <c r="MRT65" s="343"/>
      <c r="MRU65" s="343"/>
      <c r="MRV65" s="343"/>
      <c r="MRW65" s="343"/>
      <c r="MRX65" s="343"/>
      <c r="MRY65" s="343"/>
      <c r="MRZ65" s="343"/>
      <c r="MSA65" s="343"/>
      <c r="MSB65" s="343"/>
      <c r="MSC65" s="343"/>
      <c r="MSD65" s="343"/>
      <c r="MSE65" s="343"/>
      <c r="MSF65" s="343"/>
      <c r="MSG65" s="343"/>
      <c r="MSH65" s="343"/>
      <c r="MSI65" s="343"/>
      <c r="MSJ65" s="343"/>
      <c r="MSK65" s="343"/>
      <c r="MSL65" s="343"/>
      <c r="MSM65" s="343"/>
      <c r="MSN65" s="343"/>
      <c r="MSO65" s="343"/>
      <c r="MSP65" s="343"/>
      <c r="MSQ65" s="343"/>
      <c r="MSR65" s="343"/>
      <c r="MSS65" s="343"/>
      <c r="MST65" s="343"/>
      <c r="MSU65" s="343"/>
      <c r="MSV65" s="343"/>
      <c r="MSW65" s="343"/>
      <c r="MSX65" s="343"/>
      <c r="MSY65" s="343"/>
      <c r="MSZ65" s="343"/>
      <c r="MTA65" s="343"/>
      <c r="MTB65" s="343"/>
      <c r="MTC65" s="343"/>
      <c r="MTD65" s="343"/>
      <c r="MTE65" s="343"/>
      <c r="MTF65" s="343"/>
      <c r="MTG65" s="343"/>
      <c r="MTH65" s="343"/>
      <c r="MTI65" s="343"/>
      <c r="MTJ65" s="343"/>
      <c r="MTK65" s="343"/>
      <c r="MTL65" s="343"/>
      <c r="MTM65" s="343"/>
      <c r="MTN65" s="343"/>
      <c r="MTO65" s="343"/>
      <c r="MTP65" s="343"/>
      <c r="MTQ65" s="343"/>
      <c r="MTR65" s="343"/>
      <c r="MTS65" s="343"/>
      <c r="MTT65" s="343"/>
      <c r="MTU65" s="343"/>
      <c r="MTV65" s="343"/>
      <c r="MTW65" s="343"/>
      <c r="MTX65" s="343"/>
      <c r="MTY65" s="343"/>
      <c r="MTZ65" s="343"/>
      <c r="MUA65" s="343"/>
      <c r="MUB65" s="343"/>
      <c r="MUC65" s="343"/>
      <c r="MUD65" s="343"/>
      <c r="MUE65" s="343"/>
      <c r="MUF65" s="343"/>
      <c r="MUG65" s="343"/>
      <c r="MUH65" s="343"/>
      <c r="MUI65" s="343"/>
      <c r="MUJ65" s="343"/>
      <c r="MUK65" s="343"/>
      <c r="MUL65" s="343"/>
      <c r="MUM65" s="343"/>
      <c r="MUN65" s="343"/>
      <c r="MUO65" s="343"/>
      <c r="MUP65" s="343"/>
      <c r="MUQ65" s="343"/>
      <c r="MUR65" s="343"/>
      <c r="MUS65" s="343"/>
      <c r="MUT65" s="343"/>
      <c r="MUU65" s="343"/>
      <c r="MUV65" s="343"/>
      <c r="MUW65" s="343"/>
      <c r="MUX65" s="343"/>
      <c r="MUY65" s="343"/>
      <c r="MUZ65" s="343"/>
      <c r="MVA65" s="343"/>
      <c r="MVB65" s="343"/>
      <c r="MVC65" s="343"/>
      <c r="MVD65" s="343"/>
      <c r="MVE65" s="343"/>
      <c r="MVF65" s="343"/>
      <c r="MVG65" s="343"/>
      <c r="MVH65" s="343"/>
      <c r="MVI65" s="343"/>
      <c r="MVJ65" s="343"/>
      <c r="MVK65" s="343"/>
      <c r="MVL65" s="343"/>
      <c r="MVM65" s="343"/>
      <c r="MVN65" s="343"/>
      <c r="MVO65" s="343"/>
      <c r="MVP65" s="343"/>
      <c r="MVQ65" s="343"/>
      <c r="MVR65" s="343"/>
      <c r="MVS65" s="343"/>
      <c r="MVT65" s="343"/>
      <c r="MVU65" s="343"/>
      <c r="MVV65" s="343"/>
      <c r="MVW65" s="343"/>
      <c r="MVX65" s="343"/>
      <c r="MVY65" s="343"/>
      <c r="MVZ65" s="343"/>
      <c r="MWA65" s="343"/>
      <c r="MWB65" s="343"/>
      <c r="MWC65" s="343"/>
      <c r="MWD65" s="343"/>
      <c r="MWE65" s="343"/>
      <c r="MWF65" s="343"/>
      <c r="MWG65" s="343"/>
      <c r="MWH65" s="343"/>
      <c r="MWI65" s="343"/>
      <c r="MWJ65" s="343"/>
      <c r="MWK65" s="343"/>
      <c r="MWL65" s="343"/>
      <c r="MWM65" s="343"/>
      <c r="MWN65" s="343"/>
      <c r="MWO65" s="343"/>
      <c r="MWP65" s="343"/>
      <c r="MWQ65" s="343"/>
      <c r="MWR65" s="343"/>
      <c r="MWS65" s="343"/>
      <c r="MWT65" s="343"/>
      <c r="MWU65" s="343"/>
      <c r="MWV65" s="343"/>
      <c r="MWW65" s="343"/>
      <c r="MWX65" s="343"/>
      <c r="MWY65" s="343"/>
      <c r="MWZ65" s="343"/>
      <c r="MXA65" s="343"/>
      <c r="MXB65" s="343"/>
      <c r="MXC65" s="343"/>
      <c r="MXD65" s="343"/>
      <c r="MXE65" s="343"/>
      <c r="MXF65" s="343"/>
      <c r="MXG65" s="343"/>
      <c r="MXH65" s="343"/>
      <c r="MXI65" s="343"/>
      <c r="MXJ65" s="343"/>
      <c r="MXK65" s="343"/>
      <c r="MXL65" s="343"/>
      <c r="MXM65" s="343"/>
      <c r="MXN65" s="343"/>
      <c r="MXO65" s="343"/>
      <c r="MXP65" s="343"/>
      <c r="MXQ65" s="343"/>
      <c r="MXR65" s="343"/>
      <c r="MXS65" s="343"/>
      <c r="MXT65" s="343"/>
      <c r="MXU65" s="343"/>
      <c r="MXV65" s="343"/>
      <c r="MXW65" s="343"/>
      <c r="MXX65" s="343"/>
      <c r="MXY65" s="343"/>
      <c r="MXZ65" s="343"/>
      <c r="MYA65" s="343"/>
      <c r="MYB65" s="343"/>
      <c r="MYC65" s="343"/>
      <c r="MYD65" s="343"/>
      <c r="MYE65" s="343"/>
      <c r="MYF65" s="343"/>
      <c r="MYG65" s="343"/>
      <c r="MYH65" s="343"/>
      <c r="MYI65" s="343"/>
      <c r="MYJ65" s="343"/>
      <c r="MYK65" s="343"/>
      <c r="MYL65" s="343"/>
      <c r="MYM65" s="343"/>
      <c r="MYN65" s="343"/>
      <c r="MYO65" s="343"/>
      <c r="MYP65" s="343"/>
      <c r="MYQ65" s="343"/>
      <c r="MYR65" s="343"/>
      <c r="MYS65" s="343"/>
      <c r="MYT65" s="343"/>
      <c r="MYU65" s="343"/>
      <c r="MYV65" s="343"/>
      <c r="MYW65" s="343"/>
      <c r="MYX65" s="343"/>
      <c r="MYY65" s="343"/>
      <c r="MYZ65" s="343"/>
      <c r="MZA65" s="343"/>
      <c r="MZB65" s="343"/>
      <c r="MZC65" s="343"/>
      <c r="MZD65" s="343"/>
      <c r="MZE65" s="343"/>
      <c r="MZF65" s="343"/>
      <c r="MZG65" s="343"/>
      <c r="MZH65" s="343"/>
      <c r="MZI65" s="343"/>
      <c r="MZJ65" s="343"/>
      <c r="MZK65" s="343"/>
      <c r="MZL65" s="343"/>
      <c r="MZM65" s="343"/>
      <c r="MZN65" s="343"/>
      <c r="MZO65" s="343"/>
      <c r="MZP65" s="343"/>
      <c r="MZQ65" s="343"/>
      <c r="MZR65" s="343"/>
      <c r="MZS65" s="343"/>
      <c r="MZT65" s="343"/>
      <c r="MZU65" s="343"/>
      <c r="MZV65" s="343"/>
      <c r="MZW65" s="343"/>
      <c r="MZX65" s="343"/>
      <c r="MZY65" s="343"/>
      <c r="MZZ65" s="343"/>
      <c r="NAA65" s="343"/>
      <c r="NAB65" s="343"/>
      <c r="NAC65" s="343"/>
      <c r="NAD65" s="343"/>
      <c r="NAE65" s="343"/>
      <c r="NAF65" s="343"/>
      <c r="NAG65" s="343"/>
      <c r="NAH65" s="343"/>
      <c r="NAI65" s="343"/>
      <c r="NAJ65" s="343"/>
      <c r="NAK65" s="343"/>
      <c r="NAL65" s="343"/>
      <c r="NAM65" s="343"/>
      <c r="NAN65" s="343"/>
      <c r="NAO65" s="343"/>
      <c r="NAP65" s="343"/>
      <c r="NAQ65" s="343"/>
      <c r="NAR65" s="343"/>
      <c r="NAS65" s="343"/>
      <c r="NAT65" s="343"/>
      <c r="NAU65" s="343"/>
      <c r="NAV65" s="343"/>
      <c r="NAW65" s="343"/>
      <c r="NAX65" s="343"/>
      <c r="NAY65" s="343"/>
      <c r="NAZ65" s="343"/>
      <c r="NBA65" s="343"/>
      <c r="NBB65" s="343"/>
      <c r="NBC65" s="343"/>
      <c r="NBD65" s="343"/>
      <c r="NBE65" s="343"/>
      <c r="NBF65" s="343"/>
      <c r="NBG65" s="343"/>
      <c r="NBH65" s="343"/>
      <c r="NBI65" s="343"/>
      <c r="NBJ65" s="343"/>
      <c r="NBK65" s="343"/>
      <c r="NBL65" s="343"/>
      <c r="NBM65" s="343"/>
      <c r="NBN65" s="343"/>
      <c r="NBO65" s="343"/>
      <c r="NBP65" s="343"/>
      <c r="NBQ65" s="343"/>
      <c r="NBR65" s="343"/>
      <c r="NBS65" s="343"/>
      <c r="NBT65" s="343"/>
      <c r="NBU65" s="343"/>
      <c r="NBV65" s="343"/>
      <c r="NBW65" s="343"/>
      <c r="NBX65" s="343"/>
      <c r="NBY65" s="343"/>
      <c r="NBZ65" s="343"/>
      <c r="NCA65" s="343"/>
      <c r="NCB65" s="343"/>
      <c r="NCC65" s="343"/>
      <c r="NCD65" s="343"/>
      <c r="NCE65" s="343"/>
      <c r="NCF65" s="343"/>
      <c r="NCG65" s="343"/>
      <c r="NCH65" s="343"/>
      <c r="NCI65" s="343"/>
      <c r="NCJ65" s="343"/>
      <c r="NCK65" s="343"/>
      <c r="NCL65" s="343"/>
      <c r="NCM65" s="343"/>
      <c r="NCN65" s="343"/>
      <c r="NCO65" s="343"/>
      <c r="NCP65" s="343"/>
      <c r="NCQ65" s="343"/>
      <c r="NCR65" s="343"/>
      <c r="NCS65" s="343"/>
      <c r="NCT65" s="343"/>
      <c r="NCU65" s="343"/>
      <c r="NCV65" s="343"/>
      <c r="NCW65" s="343"/>
      <c r="NCX65" s="343"/>
      <c r="NCY65" s="343"/>
      <c r="NCZ65" s="343"/>
      <c r="NDA65" s="343"/>
      <c r="NDB65" s="343"/>
      <c r="NDC65" s="343"/>
      <c r="NDD65" s="343"/>
      <c r="NDE65" s="343"/>
      <c r="NDF65" s="343"/>
      <c r="NDG65" s="343"/>
      <c r="NDH65" s="343"/>
      <c r="NDI65" s="343"/>
      <c r="NDJ65" s="343"/>
      <c r="NDK65" s="343"/>
      <c r="NDL65" s="343"/>
      <c r="NDM65" s="343"/>
      <c r="NDN65" s="343"/>
      <c r="NDO65" s="343"/>
      <c r="NDP65" s="343"/>
      <c r="NDQ65" s="343"/>
      <c r="NDR65" s="343"/>
      <c r="NDS65" s="343"/>
      <c r="NDT65" s="343"/>
      <c r="NDU65" s="343"/>
      <c r="NDV65" s="343"/>
      <c r="NDW65" s="343"/>
      <c r="NDX65" s="343"/>
      <c r="NDY65" s="343"/>
      <c r="NDZ65" s="343"/>
      <c r="NEA65" s="343"/>
      <c r="NEB65" s="343"/>
      <c r="NEC65" s="343"/>
      <c r="NED65" s="343"/>
      <c r="NEE65" s="343"/>
      <c r="NEF65" s="343"/>
      <c r="NEG65" s="343"/>
      <c r="NEH65" s="343"/>
      <c r="NEI65" s="343"/>
      <c r="NEJ65" s="343"/>
      <c r="NEK65" s="343"/>
      <c r="NEL65" s="343"/>
      <c r="NEM65" s="343"/>
      <c r="NEN65" s="343"/>
      <c r="NEO65" s="343"/>
      <c r="NEP65" s="343"/>
      <c r="NEQ65" s="343"/>
      <c r="NER65" s="343"/>
      <c r="NES65" s="343"/>
      <c r="NET65" s="343"/>
      <c r="NEU65" s="343"/>
      <c r="NEV65" s="343"/>
      <c r="NEW65" s="343"/>
      <c r="NEX65" s="343"/>
      <c r="NEY65" s="343"/>
      <c r="NEZ65" s="343"/>
      <c r="NFA65" s="343"/>
      <c r="NFB65" s="343"/>
      <c r="NFC65" s="343"/>
      <c r="NFD65" s="343"/>
      <c r="NFE65" s="343"/>
      <c r="NFF65" s="343"/>
      <c r="NFG65" s="343"/>
      <c r="NFH65" s="343"/>
      <c r="NFI65" s="343"/>
      <c r="NFJ65" s="343"/>
      <c r="NFK65" s="343"/>
      <c r="NFL65" s="343"/>
      <c r="NFM65" s="343"/>
      <c r="NFN65" s="343"/>
      <c r="NFO65" s="343"/>
      <c r="NFP65" s="343"/>
      <c r="NFQ65" s="343"/>
      <c r="NFR65" s="343"/>
      <c r="NFS65" s="343"/>
      <c r="NFT65" s="343"/>
      <c r="NFU65" s="343"/>
      <c r="NFV65" s="343"/>
      <c r="NFW65" s="343"/>
      <c r="NFX65" s="343"/>
      <c r="NFY65" s="343"/>
      <c r="NFZ65" s="343"/>
      <c r="NGA65" s="343"/>
      <c r="NGB65" s="343"/>
      <c r="NGC65" s="343"/>
      <c r="NGD65" s="343"/>
      <c r="NGE65" s="343"/>
      <c r="NGF65" s="343"/>
      <c r="NGG65" s="343"/>
      <c r="NGH65" s="343"/>
      <c r="NGI65" s="343"/>
      <c r="NGJ65" s="343"/>
      <c r="NGK65" s="343"/>
      <c r="NGL65" s="343"/>
      <c r="NGM65" s="343"/>
      <c r="NGN65" s="343"/>
      <c r="NGO65" s="343"/>
      <c r="NGP65" s="343"/>
      <c r="NGQ65" s="343"/>
      <c r="NGR65" s="343"/>
      <c r="NGS65" s="343"/>
      <c r="NGT65" s="343"/>
      <c r="NGU65" s="343"/>
      <c r="NGV65" s="343"/>
      <c r="NGW65" s="343"/>
      <c r="NGX65" s="343"/>
      <c r="NGY65" s="343"/>
      <c r="NGZ65" s="343"/>
      <c r="NHA65" s="343"/>
      <c r="NHB65" s="343"/>
      <c r="NHC65" s="343"/>
      <c r="NHD65" s="343"/>
      <c r="NHE65" s="343"/>
      <c r="NHF65" s="343"/>
      <c r="NHG65" s="343"/>
      <c r="NHH65" s="343"/>
      <c r="NHI65" s="343"/>
      <c r="NHJ65" s="343"/>
      <c r="NHK65" s="343"/>
      <c r="NHL65" s="343"/>
      <c r="NHM65" s="343"/>
      <c r="NHN65" s="343"/>
      <c r="NHO65" s="343"/>
      <c r="NHP65" s="343"/>
      <c r="NHQ65" s="343"/>
      <c r="NHR65" s="343"/>
      <c r="NHS65" s="343"/>
      <c r="NHT65" s="343"/>
      <c r="NHU65" s="343"/>
      <c r="NHV65" s="343"/>
      <c r="NHW65" s="343"/>
      <c r="NHX65" s="343"/>
      <c r="NHY65" s="343"/>
      <c r="NHZ65" s="343"/>
      <c r="NIA65" s="343"/>
      <c r="NIB65" s="343"/>
      <c r="NIC65" s="343"/>
      <c r="NID65" s="343"/>
      <c r="NIE65" s="343"/>
      <c r="NIF65" s="343"/>
      <c r="NIG65" s="343"/>
      <c r="NIH65" s="343"/>
      <c r="NII65" s="343"/>
      <c r="NIJ65" s="343"/>
      <c r="NIK65" s="343"/>
      <c r="NIL65" s="343"/>
      <c r="NIM65" s="343"/>
      <c r="NIN65" s="343"/>
      <c r="NIO65" s="343"/>
      <c r="NIP65" s="343"/>
      <c r="NIQ65" s="343"/>
      <c r="NIR65" s="343"/>
      <c r="NIS65" s="343"/>
      <c r="NIT65" s="343"/>
      <c r="NIU65" s="343"/>
      <c r="NIV65" s="343"/>
      <c r="NIW65" s="343"/>
      <c r="NIX65" s="343"/>
      <c r="NIY65" s="343"/>
      <c r="NIZ65" s="343"/>
      <c r="NJA65" s="343"/>
      <c r="NJB65" s="343"/>
      <c r="NJC65" s="343"/>
      <c r="NJD65" s="343"/>
      <c r="NJE65" s="343"/>
      <c r="NJF65" s="343"/>
      <c r="NJG65" s="343"/>
      <c r="NJH65" s="343"/>
      <c r="NJI65" s="343"/>
      <c r="NJJ65" s="343"/>
      <c r="NJK65" s="343"/>
      <c r="NJL65" s="343"/>
      <c r="NJM65" s="343"/>
      <c r="NJN65" s="343"/>
      <c r="NJO65" s="343"/>
      <c r="NJP65" s="343"/>
      <c r="NJQ65" s="343"/>
      <c r="NJR65" s="343"/>
      <c r="NJS65" s="343"/>
      <c r="NJT65" s="343"/>
      <c r="NJU65" s="343"/>
      <c r="NJV65" s="343"/>
      <c r="NJW65" s="343"/>
      <c r="NJX65" s="343"/>
      <c r="NJY65" s="343"/>
      <c r="NJZ65" s="343"/>
      <c r="NKA65" s="343"/>
      <c r="NKB65" s="343"/>
      <c r="NKC65" s="343"/>
      <c r="NKD65" s="343"/>
      <c r="NKE65" s="343"/>
      <c r="NKF65" s="343"/>
      <c r="NKG65" s="343"/>
      <c r="NKH65" s="343"/>
      <c r="NKI65" s="343"/>
      <c r="NKJ65" s="343"/>
      <c r="NKK65" s="343"/>
      <c r="NKL65" s="343"/>
      <c r="NKM65" s="343"/>
      <c r="NKN65" s="343"/>
      <c r="NKO65" s="343"/>
      <c r="NKP65" s="343"/>
      <c r="NKQ65" s="343"/>
      <c r="NKR65" s="343"/>
      <c r="NKS65" s="343"/>
      <c r="NKT65" s="343"/>
      <c r="NKU65" s="343"/>
      <c r="NKV65" s="343"/>
      <c r="NKW65" s="343"/>
      <c r="NKX65" s="343"/>
      <c r="NKY65" s="343"/>
      <c r="NKZ65" s="343"/>
      <c r="NLA65" s="343"/>
      <c r="NLB65" s="343"/>
      <c r="NLC65" s="343"/>
      <c r="NLD65" s="343"/>
      <c r="NLE65" s="343"/>
      <c r="NLF65" s="343"/>
      <c r="NLG65" s="343"/>
      <c r="NLH65" s="343"/>
      <c r="NLI65" s="343"/>
      <c r="NLJ65" s="343"/>
      <c r="NLK65" s="343"/>
      <c r="NLL65" s="343"/>
      <c r="NLM65" s="343"/>
      <c r="NLN65" s="343"/>
      <c r="NLO65" s="343"/>
      <c r="NLP65" s="343"/>
      <c r="NLQ65" s="343"/>
      <c r="NLR65" s="343"/>
      <c r="NLS65" s="343"/>
      <c r="NLT65" s="343"/>
      <c r="NLU65" s="343"/>
      <c r="NLV65" s="343"/>
      <c r="NLW65" s="343"/>
      <c r="NLX65" s="343"/>
      <c r="NLY65" s="343"/>
      <c r="NLZ65" s="343"/>
      <c r="NMA65" s="343"/>
      <c r="NMB65" s="343"/>
      <c r="NMC65" s="343"/>
      <c r="NMD65" s="343"/>
      <c r="NME65" s="343"/>
      <c r="NMF65" s="343"/>
      <c r="NMG65" s="343"/>
      <c r="NMH65" s="343"/>
      <c r="NMI65" s="343"/>
      <c r="NMJ65" s="343"/>
      <c r="NMK65" s="343"/>
      <c r="NML65" s="343"/>
      <c r="NMM65" s="343"/>
      <c r="NMN65" s="343"/>
      <c r="NMO65" s="343"/>
      <c r="NMP65" s="343"/>
      <c r="NMQ65" s="343"/>
      <c r="NMR65" s="343"/>
      <c r="NMS65" s="343"/>
      <c r="NMT65" s="343"/>
      <c r="NMU65" s="343"/>
      <c r="NMV65" s="343"/>
      <c r="NMW65" s="343"/>
      <c r="NMX65" s="343"/>
      <c r="NMY65" s="343"/>
      <c r="NMZ65" s="343"/>
      <c r="NNA65" s="343"/>
      <c r="NNB65" s="343"/>
      <c r="NNC65" s="343"/>
      <c r="NND65" s="343"/>
      <c r="NNE65" s="343"/>
      <c r="NNF65" s="343"/>
      <c r="NNG65" s="343"/>
      <c r="NNH65" s="343"/>
      <c r="NNI65" s="343"/>
      <c r="NNJ65" s="343"/>
      <c r="NNK65" s="343"/>
      <c r="NNL65" s="343"/>
      <c r="NNM65" s="343"/>
      <c r="NNN65" s="343"/>
      <c r="NNO65" s="343"/>
      <c r="NNP65" s="343"/>
      <c r="NNQ65" s="343"/>
      <c r="NNR65" s="343"/>
      <c r="NNS65" s="343"/>
      <c r="NNT65" s="343"/>
      <c r="NNU65" s="343"/>
      <c r="NNV65" s="343"/>
      <c r="NNW65" s="343"/>
      <c r="NNX65" s="343"/>
      <c r="NNY65" s="343"/>
      <c r="NNZ65" s="343"/>
      <c r="NOA65" s="343"/>
      <c r="NOB65" s="343"/>
      <c r="NOC65" s="343"/>
      <c r="NOD65" s="343"/>
      <c r="NOE65" s="343"/>
      <c r="NOF65" s="343"/>
      <c r="NOG65" s="343"/>
      <c r="NOH65" s="343"/>
      <c r="NOI65" s="343"/>
      <c r="NOJ65" s="343"/>
      <c r="NOK65" s="343"/>
      <c r="NOL65" s="343"/>
      <c r="NOM65" s="343"/>
      <c r="NON65" s="343"/>
      <c r="NOO65" s="343"/>
      <c r="NOP65" s="343"/>
      <c r="NOQ65" s="343"/>
      <c r="NOR65" s="343"/>
      <c r="NOS65" s="343"/>
      <c r="NOT65" s="343"/>
      <c r="NOU65" s="343"/>
      <c r="NOV65" s="343"/>
      <c r="NOW65" s="343"/>
      <c r="NOX65" s="343"/>
      <c r="NOY65" s="343"/>
      <c r="NOZ65" s="343"/>
      <c r="NPA65" s="343"/>
      <c r="NPB65" s="343"/>
      <c r="NPC65" s="343"/>
      <c r="NPD65" s="343"/>
      <c r="NPE65" s="343"/>
      <c r="NPF65" s="343"/>
      <c r="NPG65" s="343"/>
      <c r="NPH65" s="343"/>
      <c r="NPI65" s="343"/>
      <c r="NPJ65" s="343"/>
      <c r="NPK65" s="343"/>
      <c r="NPL65" s="343"/>
      <c r="NPM65" s="343"/>
      <c r="NPN65" s="343"/>
      <c r="NPO65" s="343"/>
      <c r="NPP65" s="343"/>
      <c r="NPQ65" s="343"/>
      <c r="NPR65" s="343"/>
      <c r="NPS65" s="343"/>
      <c r="NPT65" s="343"/>
      <c r="NPU65" s="343"/>
      <c r="NPV65" s="343"/>
      <c r="NPW65" s="343"/>
      <c r="NPX65" s="343"/>
      <c r="NPY65" s="343"/>
      <c r="NPZ65" s="343"/>
      <c r="NQA65" s="343"/>
      <c r="NQB65" s="343"/>
      <c r="NQC65" s="343"/>
      <c r="NQD65" s="343"/>
      <c r="NQE65" s="343"/>
      <c r="NQF65" s="343"/>
      <c r="NQG65" s="343"/>
      <c r="NQH65" s="343"/>
      <c r="NQI65" s="343"/>
      <c r="NQJ65" s="343"/>
      <c r="NQK65" s="343"/>
      <c r="NQL65" s="343"/>
      <c r="NQM65" s="343"/>
      <c r="NQN65" s="343"/>
      <c r="NQO65" s="343"/>
      <c r="NQP65" s="343"/>
      <c r="NQQ65" s="343"/>
      <c r="NQR65" s="343"/>
      <c r="NQS65" s="343"/>
      <c r="NQT65" s="343"/>
      <c r="NQU65" s="343"/>
      <c r="NQV65" s="343"/>
      <c r="NQW65" s="343"/>
      <c r="NQX65" s="343"/>
      <c r="NQY65" s="343"/>
      <c r="NQZ65" s="343"/>
      <c r="NRA65" s="343"/>
      <c r="NRB65" s="343"/>
      <c r="NRC65" s="343"/>
      <c r="NRD65" s="343"/>
      <c r="NRE65" s="343"/>
      <c r="NRF65" s="343"/>
      <c r="NRG65" s="343"/>
      <c r="NRH65" s="343"/>
      <c r="NRI65" s="343"/>
      <c r="NRJ65" s="343"/>
      <c r="NRK65" s="343"/>
      <c r="NRL65" s="343"/>
      <c r="NRM65" s="343"/>
      <c r="NRN65" s="343"/>
      <c r="NRO65" s="343"/>
      <c r="NRP65" s="343"/>
      <c r="NRQ65" s="343"/>
      <c r="NRR65" s="343"/>
      <c r="NRS65" s="343"/>
      <c r="NRT65" s="343"/>
      <c r="NRU65" s="343"/>
      <c r="NRV65" s="343"/>
      <c r="NRW65" s="343"/>
      <c r="NRX65" s="343"/>
      <c r="NRY65" s="343"/>
      <c r="NRZ65" s="343"/>
      <c r="NSA65" s="343"/>
      <c r="NSB65" s="343"/>
      <c r="NSC65" s="343"/>
      <c r="NSD65" s="343"/>
      <c r="NSE65" s="343"/>
      <c r="NSF65" s="343"/>
      <c r="NSG65" s="343"/>
      <c r="NSH65" s="343"/>
      <c r="NSI65" s="343"/>
      <c r="NSJ65" s="343"/>
      <c r="NSK65" s="343"/>
      <c r="NSL65" s="343"/>
      <c r="NSM65" s="343"/>
      <c r="NSN65" s="343"/>
      <c r="NSO65" s="343"/>
      <c r="NSP65" s="343"/>
      <c r="NSQ65" s="343"/>
      <c r="NSR65" s="343"/>
      <c r="NSS65" s="343"/>
      <c r="NST65" s="343"/>
      <c r="NSU65" s="343"/>
      <c r="NSV65" s="343"/>
      <c r="NSW65" s="343"/>
      <c r="NSX65" s="343"/>
      <c r="NSY65" s="343"/>
      <c r="NSZ65" s="343"/>
      <c r="NTA65" s="343"/>
      <c r="NTB65" s="343"/>
      <c r="NTC65" s="343"/>
      <c r="NTD65" s="343"/>
      <c r="NTE65" s="343"/>
      <c r="NTF65" s="343"/>
      <c r="NTG65" s="343"/>
      <c r="NTH65" s="343"/>
      <c r="NTI65" s="343"/>
      <c r="NTJ65" s="343"/>
      <c r="NTK65" s="343"/>
      <c r="NTL65" s="343"/>
      <c r="NTM65" s="343"/>
      <c r="NTN65" s="343"/>
      <c r="NTO65" s="343"/>
      <c r="NTP65" s="343"/>
      <c r="NTQ65" s="343"/>
      <c r="NTR65" s="343"/>
      <c r="NTS65" s="343"/>
      <c r="NTT65" s="343"/>
      <c r="NTU65" s="343"/>
      <c r="NTV65" s="343"/>
      <c r="NTW65" s="343"/>
      <c r="NTX65" s="343"/>
      <c r="NTY65" s="343"/>
      <c r="NTZ65" s="343"/>
      <c r="NUA65" s="343"/>
      <c r="NUB65" s="343"/>
      <c r="NUC65" s="343"/>
      <c r="NUD65" s="343"/>
      <c r="NUE65" s="343"/>
      <c r="NUF65" s="343"/>
      <c r="NUG65" s="343"/>
      <c r="NUH65" s="343"/>
      <c r="NUI65" s="343"/>
      <c r="NUJ65" s="343"/>
      <c r="NUK65" s="343"/>
      <c r="NUL65" s="343"/>
      <c r="NUM65" s="343"/>
      <c r="NUN65" s="343"/>
      <c r="NUO65" s="343"/>
      <c r="NUP65" s="343"/>
      <c r="NUQ65" s="343"/>
      <c r="NUR65" s="343"/>
      <c r="NUS65" s="343"/>
      <c r="NUT65" s="343"/>
      <c r="NUU65" s="343"/>
      <c r="NUV65" s="343"/>
      <c r="NUW65" s="343"/>
      <c r="NUX65" s="343"/>
      <c r="NUY65" s="343"/>
      <c r="NUZ65" s="343"/>
      <c r="NVA65" s="343"/>
      <c r="NVB65" s="343"/>
      <c r="NVC65" s="343"/>
      <c r="NVD65" s="343"/>
      <c r="NVE65" s="343"/>
      <c r="NVF65" s="343"/>
      <c r="NVG65" s="343"/>
      <c r="NVH65" s="343"/>
      <c r="NVI65" s="343"/>
      <c r="NVJ65" s="343"/>
      <c r="NVK65" s="343"/>
      <c r="NVL65" s="343"/>
      <c r="NVM65" s="343"/>
      <c r="NVN65" s="343"/>
      <c r="NVO65" s="343"/>
      <c r="NVP65" s="343"/>
      <c r="NVQ65" s="343"/>
      <c r="NVR65" s="343"/>
      <c r="NVS65" s="343"/>
      <c r="NVT65" s="343"/>
      <c r="NVU65" s="343"/>
      <c r="NVV65" s="343"/>
      <c r="NVW65" s="343"/>
      <c r="NVX65" s="343"/>
      <c r="NVY65" s="343"/>
      <c r="NVZ65" s="343"/>
      <c r="NWA65" s="343"/>
      <c r="NWB65" s="343"/>
      <c r="NWC65" s="343"/>
      <c r="NWD65" s="343"/>
      <c r="NWE65" s="343"/>
      <c r="NWF65" s="343"/>
      <c r="NWG65" s="343"/>
      <c r="NWH65" s="343"/>
      <c r="NWI65" s="343"/>
      <c r="NWJ65" s="343"/>
      <c r="NWK65" s="343"/>
      <c r="NWL65" s="343"/>
      <c r="NWM65" s="343"/>
      <c r="NWN65" s="343"/>
      <c r="NWO65" s="343"/>
      <c r="NWP65" s="343"/>
      <c r="NWQ65" s="343"/>
      <c r="NWR65" s="343"/>
      <c r="NWS65" s="343"/>
      <c r="NWT65" s="343"/>
      <c r="NWU65" s="343"/>
      <c r="NWV65" s="343"/>
      <c r="NWW65" s="343"/>
      <c r="NWX65" s="343"/>
      <c r="NWY65" s="343"/>
      <c r="NWZ65" s="343"/>
      <c r="NXA65" s="343"/>
      <c r="NXB65" s="343"/>
      <c r="NXC65" s="343"/>
      <c r="NXD65" s="343"/>
      <c r="NXE65" s="343"/>
      <c r="NXF65" s="343"/>
      <c r="NXG65" s="343"/>
      <c r="NXH65" s="343"/>
      <c r="NXI65" s="343"/>
      <c r="NXJ65" s="343"/>
      <c r="NXK65" s="343"/>
      <c r="NXL65" s="343"/>
      <c r="NXM65" s="343"/>
      <c r="NXN65" s="343"/>
      <c r="NXO65" s="343"/>
      <c r="NXP65" s="343"/>
      <c r="NXQ65" s="343"/>
      <c r="NXR65" s="343"/>
      <c r="NXS65" s="343"/>
      <c r="NXT65" s="343"/>
      <c r="NXU65" s="343"/>
      <c r="NXV65" s="343"/>
      <c r="NXW65" s="343"/>
      <c r="NXX65" s="343"/>
      <c r="NXY65" s="343"/>
      <c r="NXZ65" s="343"/>
      <c r="NYA65" s="343"/>
      <c r="NYB65" s="343"/>
      <c r="NYC65" s="343"/>
      <c r="NYD65" s="343"/>
      <c r="NYE65" s="343"/>
      <c r="NYF65" s="343"/>
      <c r="NYG65" s="343"/>
      <c r="NYH65" s="343"/>
      <c r="NYI65" s="343"/>
      <c r="NYJ65" s="343"/>
      <c r="NYK65" s="343"/>
      <c r="NYL65" s="343"/>
      <c r="NYM65" s="343"/>
      <c r="NYN65" s="343"/>
      <c r="NYO65" s="343"/>
      <c r="NYP65" s="343"/>
      <c r="NYQ65" s="343"/>
      <c r="NYR65" s="343"/>
      <c r="NYS65" s="343"/>
      <c r="NYT65" s="343"/>
      <c r="NYU65" s="343"/>
      <c r="NYV65" s="343"/>
      <c r="NYW65" s="343"/>
      <c r="NYX65" s="343"/>
      <c r="NYY65" s="343"/>
      <c r="NYZ65" s="343"/>
      <c r="NZA65" s="343"/>
      <c r="NZB65" s="343"/>
      <c r="NZC65" s="343"/>
      <c r="NZD65" s="343"/>
      <c r="NZE65" s="343"/>
      <c r="NZF65" s="343"/>
      <c r="NZG65" s="343"/>
      <c r="NZH65" s="343"/>
      <c r="NZI65" s="343"/>
      <c r="NZJ65" s="343"/>
      <c r="NZK65" s="343"/>
      <c r="NZL65" s="343"/>
      <c r="NZM65" s="343"/>
      <c r="NZN65" s="343"/>
      <c r="NZO65" s="343"/>
      <c r="NZP65" s="343"/>
      <c r="NZQ65" s="343"/>
      <c r="NZR65" s="343"/>
      <c r="NZS65" s="343"/>
      <c r="NZT65" s="343"/>
      <c r="NZU65" s="343"/>
      <c r="NZV65" s="343"/>
      <c r="NZW65" s="343"/>
      <c r="NZX65" s="343"/>
      <c r="NZY65" s="343"/>
      <c r="NZZ65" s="343"/>
      <c r="OAA65" s="343"/>
      <c r="OAB65" s="343"/>
      <c r="OAC65" s="343"/>
      <c r="OAD65" s="343"/>
      <c r="OAE65" s="343"/>
      <c r="OAF65" s="343"/>
      <c r="OAG65" s="343"/>
      <c r="OAH65" s="343"/>
      <c r="OAI65" s="343"/>
      <c r="OAJ65" s="343"/>
      <c r="OAK65" s="343"/>
      <c r="OAL65" s="343"/>
      <c r="OAM65" s="343"/>
      <c r="OAN65" s="343"/>
      <c r="OAO65" s="343"/>
      <c r="OAP65" s="343"/>
      <c r="OAQ65" s="343"/>
      <c r="OAR65" s="343"/>
      <c r="OAS65" s="343"/>
      <c r="OAT65" s="343"/>
      <c r="OAU65" s="343"/>
      <c r="OAV65" s="343"/>
      <c r="OAW65" s="343"/>
      <c r="OAX65" s="343"/>
      <c r="OAY65" s="343"/>
      <c r="OAZ65" s="343"/>
      <c r="OBA65" s="343"/>
      <c r="OBB65" s="343"/>
      <c r="OBC65" s="343"/>
      <c r="OBD65" s="343"/>
      <c r="OBE65" s="343"/>
      <c r="OBF65" s="343"/>
      <c r="OBG65" s="343"/>
      <c r="OBH65" s="343"/>
      <c r="OBI65" s="343"/>
      <c r="OBJ65" s="343"/>
      <c r="OBK65" s="343"/>
      <c r="OBL65" s="343"/>
      <c r="OBM65" s="343"/>
      <c r="OBN65" s="343"/>
      <c r="OBO65" s="343"/>
      <c r="OBP65" s="343"/>
      <c r="OBQ65" s="343"/>
      <c r="OBR65" s="343"/>
      <c r="OBS65" s="343"/>
      <c r="OBT65" s="343"/>
      <c r="OBU65" s="343"/>
      <c r="OBV65" s="343"/>
      <c r="OBW65" s="343"/>
      <c r="OBX65" s="343"/>
      <c r="OBY65" s="343"/>
      <c r="OBZ65" s="343"/>
      <c r="OCA65" s="343"/>
      <c r="OCB65" s="343"/>
      <c r="OCC65" s="343"/>
      <c r="OCD65" s="343"/>
      <c r="OCE65" s="343"/>
      <c r="OCF65" s="343"/>
      <c r="OCG65" s="343"/>
      <c r="OCH65" s="343"/>
      <c r="OCI65" s="343"/>
      <c r="OCJ65" s="343"/>
      <c r="OCK65" s="343"/>
      <c r="OCL65" s="343"/>
      <c r="OCM65" s="343"/>
      <c r="OCN65" s="343"/>
      <c r="OCO65" s="343"/>
      <c r="OCP65" s="343"/>
      <c r="OCQ65" s="343"/>
      <c r="OCR65" s="343"/>
      <c r="OCS65" s="343"/>
      <c r="OCT65" s="343"/>
      <c r="OCU65" s="343"/>
      <c r="OCV65" s="343"/>
      <c r="OCW65" s="343"/>
      <c r="OCX65" s="343"/>
      <c r="OCY65" s="343"/>
      <c r="OCZ65" s="343"/>
      <c r="ODA65" s="343"/>
      <c r="ODB65" s="343"/>
      <c r="ODC65" s="343"/>
      <c r="ODD65" s="343"/>
      <c r="ODE65" s="343"/>
      <c r="ODF65" s="343"/>
      <c r="ODG65" s="343"/>
      <c r="ODH65" s="343"/>
      <c r="ODI65" s="343"/>
      <c r="ODJ65" s="343"/>
      <c r="ODK65" s="343"/>
      <c r="ODL65" s="343"/>
      <c r="ODM65" s="343"/>
      <c r="ODN65" s="343"/>
      <c r="ODO65" s="343"/>
      <c r="ODP65" s="343"/>
      <c r="ODQ65" s="343"/>
      <c r="ODR65" s="343"/>
      <c r="ODS65" s="343"/>
      <c r="ODT65" s="343"/>
      <c r="ODU65" s="343"/>
      <c r="ODV65" s="343"/>
      <c r="ODW65" s="343"/>
      <c r="ODX65" s="343"/>
      <c r="ODY65" s="343"/>
      <c r="ODZ65" s="343"/>
      <c r="OEA65" s="343"/>
      <c r="OEB65" s="343"/>
      <c r="OEC65" s="343"/>
      <c r="OED65" s="343"/>
      <c r="OEE65" s="343"/>
      <c r="OEF65" s="343"/>
      <c r="OEG65" s="343"/>
      <c r="OEH65" s="343"/>
      <c r="OEI65" s="343"/>
      <c r="OEJ65" s="343"/>
      <c r="OEK65" s="343"/>
      <c r="OEL65" s="343"/>
      <c r="OEM65" s="343"/>
      <c r="OEN65" s="343"/>
      <c r="OEO65" s="343"/>
      <c r="OEP65" s="343"/>
      <c r="OEQ65" s="343"/>
      <c r="OER65" s="343"/>
      <c r="OES65" s="343"/>
      <c r="OET65" s="343"/>
      <c r="OEU65" s="343"/>
      <c r="OEV65" s="343"/>
      <c r="OEW65" s="343"/>
      <c r="OEX65" s="343"/>
      <c r="OEY65" s="343"/>
      <c r="OEZ65" s="343"/>
      <c r="OFA65" s="343"/>
      <c r="OFB65" s="343"/>
      <c r="OFC65" s="343"/>
      <c r="OFD65" s="343"/>
      <c r="OFE65" s="343"/>
      <c r="OFF65" s="343"/>
      <c r="OFG65" s="343"/>
      <c r="OFH65" s="343"/>
      <c r="OFI65" s="343"/>
      <c r="OFJ65" s="343"/>
      <c r="OFK65" s="343"/>
      <c r="OFL65" s="343"/>
      <c r="OFM65" s="343"/>
      <c r="OFN65" s="343"/>
      <c r="OFO65" s="343"/>
      <c r="OFP65" s="343"/>
      <c r="OFQ65" s="343"/>
      <c r="OFR65" s="343"/>
      <c r="OFS65" s="343"/>
      <c r="OFT65" s="343"/>
      <c r="OFU65" s="343"/>
      <c r="OFV65" s="343"/>
      <c r="OFW65" s="343"/>
      <c r="OFX65" s="343"/>
      <c r="OFY65" s="343"/>
      <c r="OFZ65" s="343"/>
      <c r="OGA65" s="343"/>
      <c r="OGB65" s="343"/>
      <c r="OGC65" s="343"/>
      <c r="OGD65" s="343"/>
      <c r="OGE65" s="343"/>
      <c r="OGF65" s="343"/>
      <c r="OGG65" s="343"/>
      <c r="OGH65" s="343"/>
      <c r="OGI65" s="343"/>
      <c r="OGJ65" s="343"/>
      <c r="OGK65" s="343"/>
      <c r="OGL65" s="343"/>
      <c r="OGM65" s="343"/>
      <c r="OGN65" s="343"/>
      <c r="OGO65" s="343"/>
      <c r="OGP65" s="343"/>
      <c r="OGQ65" s="343"/>
      <c r="OGR65" s="343"/>
      <c r="OGS65" s="343"/>
      <c r="OGT65" s="343"/>
      <c r="OGU65" s="343"/>
      <c r="OGV65" s="343"/>
      <c r="OGW65" s="343"/>
      <c r="OGX65" s="343"/>
      <c r="OGY65" s="343"/>
      <c r="OGZ65" s="343"/>
      <c r="OHA65" s="343"/>
      <c r="OHB65" s="343"/>
      <c r="OHC65" s="343"/>
      <c r="OHD65" s="343"/>
      <c r="OHE65" s="343"/>
      <c r="OHF65" s="343"/>
      <c r="OHG65" s="343"/>
      <c r="OHH65" s="343"/>
      <c r="OHI65" s="343"/>
      <c r="OHJ65" s="343"/>
      <c r="OHK65" s="343"/>
      <c r="OHL65" s="343"/>
      <c r="OHM65" s="343"/>
      <c r="OHN65" s="343"/>
      <c r="OHO65" s="343"/>
      <c r="OHP65" s="343"/>
      <c r="OHQ65" s="343"/>
      <c r="OHR65" s="343"/>
      <c r="OHS65" s="343"/>
      <c r="OHT65" s="343"/>
      <c r="OHU65" s="343"/>
      <c r="OHV65" s="343"/>
      <c r="OHW65" s="343"/>
      <c r="OHX65" s="343"/>
      <c r="OHY65" s="343"/>
      <c r="OHZ65" s="343"/>
      <c r="OIA65" s="343"/>
      <c r="OIB65" s="343"/>
      <c r="OIC65" s="343"/>
      <c r="OID65" s="343"/>
      <c r="OIE65" s="343"/>
      <c r="OIF65" s="343"/>
      <c r="OIG65" s="343"/>
      <c r="OIH65" s="343"/>
      <c r="OII65" s="343"/>
      <c r="OIJ65" s="343"/>
      <c r="OIK65" s="343"/>
      <c r="OIL65" s="343"/>
      <c r="OIM65" s="343"/>
      <c r="OIN65" s="343"/>
      <c r="OIO65" s="343"/>
      <c r="OIP65" s="343"/>
      <c r="OIQ65" s="343"/>
      <c r="OIR65" s="343"/>
      <c r="OIS65" s="343"/>
      <c r="OIT65" s="343"/>
      <c r="OIU65" s="343"/>
      <c r="OIV65" s="343"/>
      <c r="OIW65" s="343"/>
      <c r="OIX65" s="343"/>
      <c r="OIY65" s="343"/>
      <c r="OIZ65" s="343"/>
      <c r="OJA65" s="343"/>
      <c r="OJB65" s="343"/>
      <c r="OJC65" s="343"/>
      <c r="OJD65" s="343"/>
      <c r="OJE65" s="343"/>
      <c r="OJF65" s="343"/>
      <c r="OJG65" s="343"/>
      <c r="OJH65" s="343"/>
      <c r="OJI65" s="343"/>
      <c r="OJJ65" s="343"/>
      <c r="OJK65" s="343"/>
      <c r="OJL65" s="343"/>
      <c r="OJM65" s="343"/>
      <c r="OJN65" s="343"/>
      <c r="OJO65" s="343"/>
      <c r="OJP65" s="343"/>
      <c r="OJQ65" s="343"/>
      <c r="OJR65" s="343"/>
      <c r="OJS65" s="343"/>
      <c r="OJT65" s="343"/>
      <c r="OJU65" s="343"/>
      <c r="OJV65" s="343"/>
      <c r="OJW65" s="343"/>
      <c r="OJX65" s="343"/>
      <c r="OJY65" s="343"/>
      <c r="OJZ65" s="343"/>
      <c r="OKA65" s="343"/>
      <c r="OKB65" s="343"/>
      <c r="OKC65" s="343"/>
      <c r="OKD65" s="343"/>
      <c r="OKE65" s="343"/>
      <c r="OKF65" s="343"/>
      <c r="OKG65" s="343"/>
      <c r="OKH65" s="343"/>
      <c r="OKI65" s="343"/>
      <c r="OKJ65" s="343"/>
      <c r="OKK65" s="343"/>
      <c r="OKL65" s="343"/>
      <c r="OKM65" s="343"/>
      <c r="OKN65" s="343"/>
      <c r="OKO65" s="343"/>
      <c r="OKP65" s="343"/>
      <c r="OKQ65" s="343"/>
      <c r="OKR65" s="343"/>
      <c r="OKS65" s="343"/>
      <c r="OKT65" s="343"/>
      <c r="OKU65" s="343"/>
      <c r="OKV65" s="343"/>
      <c r="OKW65" s="343"/>
      <c r="OKX65" s="343"/>
      <c r="OKY65" s="343"/>
      <c r="OKZ65" s="343"/>
      <c r="OLA65" s="343"/>
      <c r="OLB65" s="343"/>
      <c r="OLC65" s="343"/>
      <c r="OLD65" s="343"/>
      <c r="OLE65" s="343"/>
      <c r="OLF65" s="343"/>
      <c r="OLG65" s="343"/>
      <c r="OLH65" s="343"/>
      <c r="OLI65" s="343"/>
      <c r="OLJ65" s="343"/>
      <c r="OLK65" s="343"/>
      <c r="OLL65" s="343"/>
      <c r="OLM65" s="343"/>
      <c r="OLN65" s="343"/>
      <c r="OLO65" s="343"/>
      <c r="OLP65" s="343"/>
      <c r="OLQ65" s="343"/>
      <c r="OLR65" s="343"/>
      <c r="OLS65" s="343"/>
      <c r="OLT65" s="343"/>
      <c r="OLU65" s="343"/>
      <c r="OLV65" s="343"/>
      <c r="OLW65" s="343"/>
      <c r="OLX65" s="343"/>
      <c r="OLY65" s="343"/>
      <c r="OLZ65" s="343"/>
      <c r="OMA65" s="343"/>
      <c r="OMB65" s="343"/>
      <c r="OMC65" s="343"/>
      <c r="OMD65" s="343"/>
      <c r="OME65" s="343"/>
      <c r="OMF65" s="343"/>
      <c r="OMG65" s="343"/>
      <c r="OMH65" s="343"/>
      <c r="OMI65" s="343"/>
      <c r="OMJ65" s="343"/>
      <c r="OMK65" s="343"/>
      <c r="OML65" s="343"/>
      <c r="OMM65" s="343"/>
      <c r="OMN65" s="343"/>
      <c r="OMO65" s="343"/>
      <c r="OMP65" s="343"/>
      <c r="OMQ65" s="343"/>
      <c r="OMR65" s="343"/>
      <c r="OMS65" s="343"/>
      <c r="OMT65" s="343"/>
      <c r="OMU65" s="343"/>
      <c r="OMV65" s="343"/>
      <c r="OMW65" s="343"/>
      <c r="OMX65" s="343"/>
      <c r="OMY65" s="343"/>
      <c r="OMZ65" s="343"/>
      <c r="ONA65" s="343"/>
      <c r="ONB65" s="343"/>
      <c r="ONC65" s="343"/>
      <c r="OND65" s="343"/>
      <c r="ONE65" s="343"/>
      <c r="ONF65" s="343"/>
      <c r="ONG65" s="343"/>
      <c r="ONH65" s="343"/>
      <c r="ONI65" s="343"/>
      <c r="ONJ65" s="343"/>
      <c r="ONK65" s="343"/>
      <c r="ONL65" s="343"/>
      <c r="ONM65" s="343"/>
      <c r="ONN65" s="343"/>
      <c r="ONO65" s="343"/>
      <c r="ONP65" s="343"/>
      <c r="ONQ65" s="343"/>
      <c r="ONR65" s="343"/>
      <c r="ONS65" s="343"/>
      <c r="ONT65" s="343"/>
      <c r="ONU65" s="343"/>
      <c r="ONV65" s="343"/>
      <c r="ONW65" s="343"/>
      <c r="ONX65" s="343"/>
      <c r="ONY65" s="343"/>
      <c r="ONZ65" s="343"/>
      <c r="OOA65" s="343"/>
      <c r="OOB65" s="343"/>
      <c r="OOC65" s="343"/>
      <c r="OOD65" s="343"/>
      <c r="OOE65" s="343"/>
      <c r="OOF65" s="343"/>
      <c r="OOG65" s="343"/>
      <c r="OOH65" s="343"/>
      <c r="OOI65" s="343"/>
      <c r="OOJ65" s="343"/>
      <c r="OOK65" s="343"/>
      <c r="OOL65" s="343"/>
      <c r="OOM65" s="343"/>
      <c r="OON65" s="343"/>
      <c r="OOO65" s="343"/>
      <c r="OOP65" s="343"/>
      <c r="OOQ65" s="343"/>
      <c r="OOR65" s="343"/>
      <c r="OOS65" s="343"/>
      <c r="OOT65" s="343"/>
      <c r="OOU65" s="343"/>
      <c r="OOV65" s="343"/>
      <c r="OOW65" s="343"/>
      <c r="OOX65" s="343"/>
      <c r="OOY65" s="343"/>
      <c r="OOZ65" s="343"/>
      <c r="OPA65" s="343"/>
      <c r="OPB65" s="343"/>
      <c r="OPC65" s="343"/>
      <c r="OPD65" s="343"/>
      <c r="OPE65" s="343"/>
      <c r="OPF65" s="343"/>
      <c r="OPG65" s="343"/>
      <c r="OPH65" s="343"/>
      <c r="OPI65" s="343"/>
      <c r="OPJ65" s="343"/>
      <c r="OPK65" s="343"/>
      <c r="OPL65" s="343"/>
      <c r="OPM65" s="343"/>
      <c r="OPN65" s="343"/>
      <c r="OPO65" s="343"/>
      <c r="OPP65" s="343"/>
      <c r="OPQ65" s="343"/>
      <c r="OPR65" s="343"/>
      <c r="OPS65" s="343"/>
      <c r="OPT65" s="343"/>
      <c r="OPU65" s="343"/>
      <c r="OPV65" s="343"/>
      <c r="OPW65" s="343"/>
      <c r="OPX65" s="343"/>
      <c r="OPY65" s="343"/>
      <c r="OPZ65" s="343"/>
      <c r="OQA65" s="343"/>
      <c r="OQB65" s="343"/>
      <c r="OQC65" s="343"/>
      <c r="OQD65" s="343"/>
      <c r="OQE65" s="343"/>
      <c r="OQF65" s="343"/>
      <c r="OQG65" s="343"/>
      <c r="OQH65" s="343"/>
      <c r="OQI65" s="343"/>
      <c r="OQJ65" s="343"/>
      <c r="OQK65" s="343"/>
      <c r="OQL65" s="343"/>
      <c r="OQM65" s="343"/>
      <c r="OQN65" s="343"/>
      <c r="OQO65" s="343"/>
      <c r="OQP65" s="343"/>
      <c r="OQQ65" s="343"/>
      <c r="OQR65" s="343"/>
      <c r="OQS65" s="343"/>
      <c r="OQT65" s="343"/>
      <c r="OQU65" s="343"/>
      <c r="OQV65" s="343"/>
      <c r="OQW65" s="343"/>
      <c r="OQX65" s="343"/>
      <c r="OQY65" s="343"/>
      <c r="OQZ65" s="343"/>
      <c r="ORA65" s="343"/>
      <c r="ORB65" s="343"/>
      <c r="ORC65" s="343"/>
      <c r="ORD65" s="343"/>
      <c r="ORE65" s="343"/>
      <c r="ORF65" s="343"/>
      <c r="ORG65" s="343"/>
      <c r="ORH65" s="343"/>
      <c r="ORI65" s="343"/>
      <c r="ORJ65" s="343"/>
      <c r="ORK65" s="343"/>
      <c r="ORL65" s="343"/>
      <c r="ORM65" s="343"/>
      <c r="ORN65" s="343"/>
      <c r="ORO65" s="343"/>
      <c r="ORP65" s="343"/>
      <c r="ORQ65" s="343"/>
      <c r="ORR65" s="343"/>
      <c r="ORS65" s="343"/>
      <c r="ORT65" s="343"/>
      <c r="ORU65" s="343"/>
      <c r="ORV65" s="343"/>
      <c r="ORW65" s="343"/>
      <c r="ORX65" s="343"/>
      <c r="ORY65" s="343"/>
      <c r="ORZ65" s="343"/>
      <c r="OSA65" s="343"/>
      <c r="OSB65" s="343"/>
      <c r="OSC65" s="343"/>
      <c r="OSD65" s="343"/>
      <c r="OSE65" s="343"/>
      <c r="OSF65" s="343"/>
      <c r="OSG65" s="343"/>
      <c r="OSH65" s="343"/>
      <c r="OSI65" s="343"/>
      <c r="OSJ65" s="343"/>
      <c r="OSK65" s="343"/>
      <c r="OSL65" s="343"/>
      <c r="OSM65" s="343"/>
      <c r="OSN65" s="343"/>
      <c r="OSO65" s="343"/>
      <c r="OSP65" s="343"/>
      <c r="OSQ65" s="343"/>
      <c r="OSR65" s="343"/>
      <c r="OSS65" s="343"/>
      <c r="OST65" s="343"/>
      <c r="OSU65" s="343"/>
      <c r="OSV65" s="343"/>
      <c r="OSW65" s="343"/>
      <c r="OSX65" s="343"/>
      <c r="OSY65" s="343"/>
      <c r="OSZ65" s="343"/>
      <c r="OTA65" s="343"/>
      <c r="OTB65" s="343"/>
      <c r="OTC65" s="343"/>
      <c r="OTD65" s="343"/>
      <c r="OTE65" s="343"/>
      <c r="OTF65" s="343"/>
      <c r="OTG65" s="343"/>
      <c r="OTH65" s="343"/>
      <c r="OTI65" s="343"/>
      <c r="OTJ65" s="343"/>
      <c r="OTK65" s="343"/>
      <c r="OTL65" s="343"/>
      <c r="OTM65" s="343"/>
      <c r="OTN65" s="343"/>
      <c r="OTO65" s="343"/>
      <c r="OTP65" s="343"/>
      <c r="OTQ65" s="343"/>
      <c r="OTR65" s="343"/>
      <c r="OTS65" s="343"/>
      <c r="OTT65" s="343"/>
      <c r="OTU65" s="343"/>
      <c r="OTV65" s="343"/>
      <c r="OTW65" s="343"/>
      <c r="OTX65" s="343"/>
      <c r="OTY65" s="343"/>
      <c r="OTZ65" s="343"/>
      <c r="OUA65" s="343"/>
      <c r="OUB65" s="343"/>
      <c r="OUC65" s="343"/>
      <c r="OUD65" s="343"/>
      <c r="OUE65" s="343"/>
      <c r="OUF65" s="343"/>
      <c r="OUG65" s="343"/>
      <c r="OUH65" s="343"/>
      <c r="OUI65" s="343"/>
      <c r="OUJ65" s="343"/>
      <c r="OUK65" s="343"/>
      <c r="OUL65" s="343"/>
      <c r="OUM65" s="343"/>
      <c r="OUN65" s="343"/>
      <c r="OUO65" s="343"/>
      <c r="OUP65" s="343"/>
      <c r="OUQ65" s="343"/>
      <c r="OUR65" s="343"/>
      <c r="OUS65" s="343"/>
      <c r="OUT65" s="343"/>
      <c r="OUU65" s="343"/>
      <c r="OUV65" s="343"/>
      <c r="OUW65" s="343"/>
      <c r="OUX65" s="343"/>
      <c r="OUY65" s="343"/>
      <c r="OUZ65" s="343"/>
      <c r="OVA65" s="343"/>
      <c r="OVB65" s="343"/>
      <c r="OVC65" s="343"/>
      <c r="OVD65" s="343"/>
      <c r="OVE65" s="343"/>
      <c r="OVF65" s="343"/>
      <c r="OVG65" s="343"/>
      <c r="OVH65" s="343"/>
      <c r="OVI65" s="343"/>
      <c r="OVJ65" s="343"/>
      <c r="OVK65" s="343"/>
      <c r="OVL65" s="343"/>
      <c r="OVM65" s="343"/>
      <c r="OVN65" s="343"/>
      <c r="OVO65" s="343"/>
      <c r="OVP65" s="343"/>
      <c r="OVQ65" s="343"/>
      <c r="OVR65" s="343"/>
      <c r="OVS65" s="343"/>
      <c r="OVT65" s="343"/>
      <c r="OVU65" s="343"/>
      <c r="OVV65" s="343"/>
      <c r="OVW65" s="343"/>
      <c r="OVX65" s="343"/>
      <c r="OVY65" s="343"/>
      <c r="OVZ65" s="343"/>
      <c r="OWA65" s="343"/>
      <c r="OWB65" s="343"/>
      <c r="OWC65" s="343"/>
      <c r="OWD65" s="343"/>
      <c r="OWE65" s="343"/>
      <c r="OWF65" s="343"/>
      <c r="OWG65" s="343"/>
      <c r="OWH65" s="343"/>
      <c r="OWI65" s="343"/>
      <c r="OWJ65" s="343"/>
      <c r="OWK65" s="343"/>
      <c r="OWL65" s="343"/>
      <c r="OWM65" s="343"/>
      <c r="OWN65" s="343"/>
      <c r="OWO65" s="343"/>
      <c r="OWP65" s="343"/>
      <c r="OWQ65" s="343"/>
      <c r="OWR65" s="343"/>
      <c r="OWS65" s="343"/>
      <c r="OWT65" s="343"/>
      <c r="OWU65" s="343"/>
      <c r="OWV65" s="343"/>
      <c r="OWW65" s="343"/>
      <c r="OWX65" s="343"/>
      <c r="OWY65" s="343"/>
      <c r="OWZ65" s="343"/>
      <c r="OXA65" s="343"/>
      <c r="OXB65" s="343"/>
      <c r="OXC65" s="343"/>
      <c r="OXD65" s="343"/>
      <c r="OXE65" s="343"/>
      <c r="OXF65" s="343"/>
      <c r="OXG65" s="343"/>
      <c r="OXH65" s="343"/>
      <c r="OXI65" s="343"/>
      <c r="OXJ65" s="343"/>
      <c r="OXK65" s="343"/>
      <c r="OXL65" s="343"/>
      <c r="OXM65" s="343"/>
      <c r="OXN65" s="343"/>
      <c r="OXO65" s="343"/>
      <c r="OXP65" s="343"/>
      <c r="OXQ65" s="343"/>
      <c r="OXR65" s="343"/>
      <c r="OXS65" s="343"/>
      <c r="OXT65" s="343"/>
      <c r="OXU65" s="343"/>
      <c r="OXV65" s="343"/>
      <c r="OXW65" s="343"/>
      <c r="OXX65" s="343"/>
      <c r="OXY65" s="343"/>
      <c r="OXZ65" s="343"/>
      <c r="OYA65" s="343"/>
      <c r="OYB65" s="343"/>
      <c r="OYC65" s="343"/>
      <c r="OYD65" s="343"/>
      <c r="OYE65" s="343"/>
      <c r="OYF65" s="343"/>
      <c r="OYG65" s="343"/>
      <c r="OYH65" s="343"/>
      <c r="OYI65" s="343"/>
      <c r="OYJ65" s="343"/>
      <c r="OYK65" s="343"/>
      <c r="OYL65" s="343"/>
      <c r="OYM65" s="343"/>
      <c r="OYN65" s="343"/>
      <c r="OYO65" s="343"/>
      <c r="OYP65" s="343"/>
      <c r="OYQ65" s="343"/>
      <c r="OYR65" s="343"/>
      <c r="OYS65" s="343"/>
      <c r="OYT65" s="343"/>
      <c r="OYU65" s="343"/>
      <c r="OYV65" s="343"/>
      <c r="OYW65" s="343"/>
      <c r="OYX65" s="343"/>
      <c r="OYY65" s="343"/>
      <c r="OYZ65" s="343"/>
      <c r="OZA65" s="343"/>
      <c r="OZB65" s="343"/>
      <c r="OZC65" s="343"/>
      <c r="OZD65" s="343"/>
      <c r="OZE65" s="343"/>
      <c r="OZF65" s="343"/>
      <c r="OZG65" s="343"/>
      <c r="OZH65" s="343"/>
      <c r="OZI65" s="343"/>
      <c r="OZJ65" s="343"/>
      <c r="OZK65" s="343"/>
      <c r="OZL65" s="343"/>
      <c r="OZM65" s="343"/>
      <c r="OZN65" s="343"/>
      <c r="OZO65" s="343"/>
      <c r="OZP65" s="343"/>
      <c r="OZQ65" s="343"/>
      <c r="OZR65" s="343"/>
      <c r="OZS65" s="343"/>
      <c r="OZT65" s="343"/>
      <c r="OZU65" s="343"/>
      <c r="OZV65" s="343"/>
      <c r="OZW65" s="343"/>
      <c r="OZX65" s="343"/>
      <c r="OZY65" s="343"/>
      <c r="OZZ65" s="343"/>
      <c r="PAA65" s="343"/>
      <c r="PAB65" s="343"/>
      <c r="PAC65" s="343"/>
      <c r="PAD65" s="343"/>
      <c r="PAE65" s="343"/>
      <c r="PAF65" s="343"/>
      <c r="PAG65" s="343"/>
      <c r="PAH65" s="343"/>
      <c r="PAI65" s="343"/>
      <c r="PAJ65" s="343"/>
      <c r="PAK65" s="343"/>
      <c r="PAL65" s="343"/>
      <c r="PAM65" s="343"/>
      <c r="PAN65" s="343"/>
      <c r="PAO65" s="343"/>
      <c r="PAP65" s="343"/>
      <c r="PAQ65" s="343"/>
      <c r="PAR65" s="343"/>
      <c r="PAS65" s="343"/>
      <c r="PAT65" s="343"/>
      <c r="PAU65" s="343"/>
      <c r="PAV65" s="343"/>
      <c r="PAW65" s="343"/>
      <c r="PAX65" s="343"/>
      <c r="PAY65" s="343"/>
      <c r="PAZ65" s="343"/>
      <c r="PBA65" s="343"/>
      <c r="PBB65" s="343"/>
      <c r="PBC65" s="343"/>
      <c r="PBD65" s="343"/>
      <c r="PBE65" s="343"/>
      <c r="PBF65" s="343"/>
      <c r="PBG65" s="343"/>
      <c r="PBH65" s="343"/>
      <c r="PBI65" s="343"/>
      <c r="PBJ65" s="343"/>
      <c r="PBK65" s="343"/>
      <c r="PBL65" s="343"/>
      <c r="PBM65" s="343"/>
      <c r="PBN65" s="343"/>
      <c r="PBO65" s="343"/>
      <c r="PBP65" s="343"/>
      <c r="PBQ65" s="343"/>
      <c r="PBR65" s="343"/>
      <c r="PBS65" s="343"/>
      <c r="PBT65" s="343"/>
      <c r="PBU65" s="343"/>
      <c r="PBV65" s="343"/>
      <c r="PBW65" s="343"/>
      <c r="PBX65" s="343"/>
      <c r="PBY65" s="343"/>
      <c r="PBZ65" s="343"/>
      <c r="PCA65" s="343"/>
      <c r="PCB65" s="343"/>
      <c r="PCC65" s="343"/>
      <c r="PCD65" s="343"/>
      <c r="PCE65" s="343"/>
      <c r="PCF65" s="343"/>
      <c r="PCG65" s="343"/>
      <c r="PCH65" s="343"/>
      <c r="PCI65" s="343"/>
      <c r="PCJ65" s="343"/>
      <c r="PCK65" s="343"/>
      <c r="PCL65" s="343"/>
      <c r="PCM65" s="343"/>
      <c r="PCN65" s="343"/>
      <c r="PCO65" s="343"/>
      <c r="PCP65" s="343"/>
      <c r="PCQ65" s="343"/>
      <c r="PCR65" s="343"/>
      <c r="PCS65" s="343"/>
      <c r="PCT65" s="343"/>
      <c r="PCU65" s="343"/>
      <c r="PCV65" s="343"/>
      <c r="PCW65" s="343"/>
      <c r="PCX65" s="343"/>
      <c r="PCY65" s="343"/>
      <c r="PCZ65" s="343"/>
      <c r="PDA65" s="343"/>
      <c r="PDB65" s="343"/>
      <c r="PDC65" s="343"/>
      <c r="PDD65" s="343"/>
      <c r="PDE65" s="343"/>
      <c r="PDF65" s="343"/>
      <c r="PDG65" s="343"/>
      <c r="PDH65" s="343"/>
      <c r="PDI65" s="343"/>
      <c r="PDJ65" s="343"/>
      <c r="PDK65" s="343"/>
      <c r="PDL65" s="343"/>
      <c r="PDM65" s="343"/>
      <c r="PDN65" s="343"/>
      <c r="PDO65" s="343"/>
      <c r="PDP65" s="343"/>
      <c r="PDQ65" s="343"/>
      <c r="PDR65" s="343"/>
      <c r="PDS65" s="343"/>
      <c r="PDT65" s="343"/>
      <c r="PDU65" s="343"/>
      <c r="PDV65" s="343"/>
      <c r="PDW65" s="343"/>
      <c r="PDX65" s="343"/>
      <c r="PDY65" s="343"/>
      <c r="PDZ65" s="343"/>
      <c r="PEA65" s="343"/>
      <c r="PEB65" s="343"/>
      <c r="PEC65" s="343"/>
      <c r="PED65" s="343"/>
      <c r="PEE65" s="343"/>
      <c r="PEF65" s="343"/>
      <c r="PEG65" s="343"/>
      <c r="PEH65" s="343"/>
      <c r="PEI65" s="343"/>
      <c r="PEJ65" s="343"/>
      <c r="PEK65" s="343"/>
      <c r="PEL65" s="343"/>
      <c r="PEM65" s="343"/>
      <c r="PEN65" s="343"/>
      <c r="PEO65" s="343"/>
      <c r="PEP65" s="343"/>
      <c r="PEQ65" s="343"/>
      <c r="PER65" s="343"/>
      <c r="PES65" s="343"/>
      <c r="PET65" s="343"/>
      <c r="PEU65" s="343"/>
      <c r="PEV65" s="343"/>
      <c r="PEW65" s="343"/>
      <c r="PEX65" s="343"/>
      <c r="PEY65" s="343"/>
      <c r="PEZ65" s="343"/>
      <c r="PFA65" s="343"/>
      <c r="PFB65" s="343"/>
      <c r="PFC65" s="343"/>
      <c r="PFD65" s="343"/>
      <c r="PFE65" s="343"/>
      <c r="PFF65" s="343"/>
      <c r="PFG65" s="343"/>
      <c r="PFH65" s="343"/>
      <c r="PFI65" s="343"/>
      <c r="PFJ65" s="343"/>
      <c r="PFK65" s="343"/>
      <c r="PFL65" s="343"/>
      <c r="PFM65" s="343"/>
      <c r="PFN65" s="343"/>
      <c r="PFO65" s="343"/>
      <c r="PFP65" s="343"/>
      <c r="PFQ65" s="343"/>
      <c r="PFR65" s="343"/>
      <c r="PFS65" s="343"/>
      <c r="PFT65" s="343"/>
      <c r="PFU65" s="343"/>
      <c r="PFV65" s="343"/>
      <c r="PFW65" s="343"/>
      <c r="PFX65" s="343"/>
      <c r="PFY65" s="343"/>
      <c r="PFZ65" s="343"/>
      <c r="PGA65" s="343"/>
      <c r="PGB65" s="343"/>
      <c r="PGC65" s="343"/>
      <c r="PGD65" s="343"/>
      <c r="PGE65" s="343"/>
      <c r="PGF65" s="343"/>
      <c r="PGG65" s="343"/>
      <c r="PGH65" s="343"/>
      <c r="PGI65" s="343"/>
      <c r="PGJ65" s="343"/>
      <c r="PGK65" s="343"/>
      <c r="PGL65" s="343"/>
      <c r="PGM65" s="343"/>
      <c r="PGN65" s="343"/>
      <c r="PGO65" s="343"/>
      <c r="PGP65" s="343"/>
      <c r="PGQ65" s="343"/>
      <c r="PGR65" s="343"/>
      <c r="PGS65" s="343"/>
      <c r="PGT65" s="343"/>
      <c r="PGU65" s="343"/>
      <c r="PGV65" s="343"/>
      <c r="PGW65" s="343"/>
      <c r="PGX65" s="343"/>
      <c r="PGY65" s="343"/>
      <c r="PGZ65" s="343"/>
      <c r="PHA65" s="343"/>
      <c r="PHB65" s="343"/>
      <c r="PHC65" s="343"/>
      <c r="PHD65" s="343"/>
      <c r="PHE65" s="343"/>
      <c r="PHF65" s="343"/>
      <c r="PHG65" s="343"/>
      <c r="PHH65" s="343"/>
      <c r="PHI65" s="343"/>
      <c r="PHJ65" s="343"/>
      <c r="PHK65" s="343"/>
      <c r="PHL65" s="343"/>
      <c r="PHM65" s="343"/>
      <c r="PHN65" s="343"/>
      <c r="PHO65" s="343"/>
      <c r="PHP65" s="343"/>
      <c r="PHQ65" s="343"/>
      <c r="PHR65" s="343"/>
      <c r="PHS65" s="343"/>
      <c r="PHT65" s="343"/>
      <c r="PHU65" s="343"/>
      <c r="PHV65" s="343"/>
      <c r="PHW65" s="343"/>
      <c r="PHX65" s="343"/>
      <c r="PHY65" s="343"/>
      <c r="PHZ65" s="343"/>
      <c r="PIA65" s="343"/>
      <c r="PIB65" s="343"/>
      <c r="PIC65" s="343"/>
      <c r="PID65" s="343"/>
      <c r="PIE65" s="343"/>
      <c r="PIF65" s="343"/>
      <c r="PIG65" s="343"/>
      <c r="PIH65" s="343"/>
      <c r="PII65" s="343"/>
      <c r="PIJ65" s="343"/>
      <c r="PIK65" s="343"/>
      <c r="PIL65" s="343"/>
      <c r="PIM65" s="343"/>
      <c r="PIN65" s="343"/>
      <c r="PIO65" s="343"/>
      <c r="PIP65" s="343"/>
      <c r="PIQ65" s="343"/>
      <c r="PIR65" s="343"/>
      <c r="PIS65" s="343"/>
      <c r="PIT65" s="343"/>
      <c r="PIU65" s="343"/>
      <c r="PIV65" s="343"/>
      <c r="PIW65" s="343"/>
      <c r="PIX65" s="343"/>
      <c r="PIY65" s="343"/>
      <c r="PIZ65" s="343"/>
      <c r="PJA65" s="343"/>
      <c r="PJB65" s="343"/>
      <c r="PJC65" s="343"/>
      <c r="PJD65" s="343"/>
      <c r="PJE65" s="343"/>
      <c r="PJF65" s="343"/>
      <c r="PJG65" s="343"/>
      <c r="PJH65" s="343"/>
      <c r="PJI65" s="343"/>
      <c r="PJJ65" s="343"/>
      <c r="PJK65" s="343"/>
      <c r="PJL65" s="343"/>
      <c r="PJM65" s="343"/>
      <c r="PJN65" s="343"/>
      <c r="PJO65" s="343"/>
      <c r="PJP65" s="343"/>
      <c r="PJQ65" s="343"/>
      <c r="PJR65" s="343"/>
      <c r="PJS65" s="343"/>
      <c r="PJT65" s="343"/>
      <c r="PJU65" s="343"/>
      <c r="PJV65" s="343"/>
      <c r="PJW65" s="343"/>
      <c r="PJX65" s="343"/>
      <c r="PJY65" s="343"/>
      <c r="PJZ65" s="343"/>
      <c r="PKA65" s="343"/>
      <c r="PKB65" s="343"/>
      <c r="PKC65" s="343"/>
      <c r="PKD65" s="343"/>
      <c r="PKE65" s="343"/>
      <c r="PKF65" s="343"/>
      <c r="PKG65" s="343"/>
      <c r="PKH65" s="343"/>
      <c r="PKI65" s="343"/>
      <c r="PKJ65" s="343"/>
      <c r="PKK65" s="343"/>
      <c r="PKL65" s="343"/>
      <c r="PKM65" s="343"/>
      <c r="PKN65" s="343"/>
      <c r="PKO65" s="343"/>
      <c r="PKP65" s="343"/>
      <c r="PKQ65" s="343"/>
      <c r="PKR65" s="343"/>
      <c r="PKS65" s="343"/>
      <c r="PKT65" s="343"/>
      <c r="PKU65" s="343"/>
      <c r="PKV65" s="343"/>
      <c r="PKW65" s="343"/>
      <c r="PKX65" s="343"/>
      <c r="PKY65" s="343"/>
      <c r="PKZ65" s="343"/>
      <c r="PLA65" s="343"/>
      <c r="PLB65" s="343"/>
      <c r="PLC65" s="343"/>
      <c r="PLD65" s="343"/>
      <c r="PLE65" s="343"/>
      <c r="PLF65" s="343"/>
      <c r="PLG65" s="343"/>
      <c r="PLH65" s="343"/>
      <c r="PLI65" s="343"/>
      <c r="PLJ65" s="343"/>
      <c r="PLK65" s="343"/>
      <c r="PLL65" s="343"/>
      <c r="PLM65" s="343"/>
      <c r="PLN65" s="343"/>
      <c r="PLO65" s="343"/>
      <c r="PLP65" s="343"/>
      <c r="PLQ65" s="343"/>
      <c r="PLR65" s="343"/>
      <c r="PLS65" s="343"/>
      <c r="PLT65" s="343"/>
      <c r="PLU65" s="343"/>
      <c r="PLV65" s="343"/>
      <c r="PLW65" s="343"/>
      <c r="PLX65" s="343"/>
      <c r="PLY65" s="343"/>
      <c r="PLZ65" s="343"/>
      <c r="PMA65" s="343"/>
      <c r="PMB65" s="343"/>
      <c r="PMC65" s="343"/>
      <c r="PMD65" s="343"/>
      <c r="PME65" s="343"/>
      <c r="PMF65" s="343"/>
      <c r="PMG65" s="343"/>
      <c r="PMH65" s="343"/>
      <c r="PMI65" s="343"/>
      <c r="PMJ65" s="343"/>
      <c r="PMK65" s="343"/>
      <c r="PML65" s="343"/>
      <c r="PMM65" s="343"/>
      <c r="PMN65" s="343"/>
      <c r="PMO65" s="343"/>
      <c r="PMP65" s="343"/>
      <c r="PMQ65" s="343"/>
      <c r="PMR65" s="343"/>
      <c r="PMS65" s="343"/>
      <c r="PMT65" s="343"/>
      <c r="PMU65" s="343"/>
      <c r="PMV65" s="343"/>
      <c r="PMW65" s="343"/>
      <c r="PMX65" s="343"/>
      <c r="PMY65" s="343"/>
      <c r="PMZ65" s="343"/>
      <c r="PNA65" s="343"/>
      <c r="PNB65" s="343"/>
      <c r="PNC65" s="343"/>
      <c r="PND65" s="343"/>
      <c r="PNE65" s="343"/>
      <c r="PNF65" s="343"/>
      <c r="PNG65" s="343"/>
      <c r="PNH65" s="343"/>
      <c r="PNI65" s="343"/>
      <c r="PNJ65" s="343"/>
      <c r="PNK65" s="343"/>
      <c r="PNL65" s="343"/>
      <c r="PNM65" s="343"/>
      <c r="PNN65" s="343"/>
      <c r="PNO65" s="343"/>
      <c r="PNP65" s="343"/>
      <c r="PNQ65" s="343"/>
      <c r="PNR65" s="343"/>
      <c r="PNS65" s="343"/>
      <c r="PNT65" s="343"/>
      <c r="PNU65" s="343"/>
      <c r="PNV65" s="343"/>
      <c r="PNW65" s="343"/>
      <c r="PNX65" s="343"/>
      <c r="PNY65" s="343"/>
      <c r="PNZ65" s="343"/>
      <c r="POA65" s="343"/>
      <c r="POB65" s="343"/>
      <c r="POC65" s="343"/>
      <c r="POD65" s="343"/>
      <c r="POE65" s="343"/>
      <c r="POF65" s="343"/>
      <c r="POG65" s="343"/>
      <c r="POH65" s="343"/>
      <c r="POI65" s="343"/>
      <c r="POJ65" s="343"/>
      <c r="POK65" s="343"/>
      <c r="POL65" s="343"/>
      <c r="POM65" s="343"/>
      <c r="PON65" s="343"/>
      <c r="POO65" s="343"/>
      <c r="POP65" s="343"/>
      <c r="POQ65" s="343"/>
      <c r="POR65" s="343"/>
      <c r="POS65" s="343"/>
      <c r="POT65" s="343"/>
      <c r="POU65" s="343"/>
      <c r="POV65" s="343"/>
      <c r="POW65" s="343"/>
      <c r="POX65" s="343"/>
      <c r="POY65" s="343"/>
      <c r="POZ65" s="343"/>
      <c r="PPA65" s="343"/>
      <c r="PPB65" s="343"/>
      <c r="PPC65" s="343"/>
      <c r="PPD65" s="343"/>
      <c r="PPE65" s="343"/>
      <c r="PPF65" s="343"/>
      <c r="PPG65" s="343"/>
      <c r="PPH65" s="343"/>
      <c r="PPI65" s="343"/>
      <c r="PPJ65" s="343"/>
      <c r="PPK65" s="343"/>
      <c r="PPL65" s="343"/>
      <c r="PPM65" s="343"/>
      <c r="PPN65" s="343"/>
      <c r="PPO65" s="343"/>
      <c r="PPP65" s="343"/>
      <c r="PPQ65" s="343"/>
      <c r="PPR65" s="343"/>
      <c r="PPS65" s="343"/>
      <c r="PPT65" s="343"/>
      <c r="PPU65" s="343"/>
      <c r="PPV65" s="343"/>
      <c r="PPW65" s="343"/>
      <c r="PPX65" s="343"/>
      <c r="PPY65" s="343"/>
      <c r="PPZ65" s="343"/>
      <c r="PQA65" s="343"/>
      <c r="PQB65" s="343"/>
      <c r="PQC65" s="343"/>
      <c r="PQD65" s="343"/>
      <c r="PQE65" s="343"/>
      <c r="PQF65" s="343"/>
      <c r="PQG65" s="343"/>
      <c r="PQH65" s="343"/>
      <c r="PQI65" s="343"/>
      <c r="PQJ65" s="343"/>
      <c r="PQK65" s="343"/>
      <c r="PQL65" s="343"/>
      <c r="PQM65" s="343"/>
      <c r="PQN65" s="343"/>
      <c r="PQO65" s="343"/>
      <c r="PQP65" s="343"/>
      <c r="PQQ65" s="343"/>
      <c r="PQR65" s="343"/>
      <c r="PQS65" s="343"/>
      <c r="PQT65" s="343"/>
      <c r="PQU65" s="343"/>
      <c r="PQV65" s="343"/>
      <c r="PQW65" s="343"/>
      <c r="PQX65" s="343"/>
      <c r="PQY65" s="343"/>
      <c r="PQZ65" s="343"/>
      <c r="PRA65" s="343"/>
      <c r="PRB65" s="343"/>
      <c r="PRC65" s="343"/>
      <c r="PRD65" s="343"/>
      <c r="PRE65" s="343"/>
      <c r="PRF65" s="343"/>
      <c r="PRG65" s="343"/>
      <c r="PRH65" s="343"/>
      <c r="PRI65" s="343"/>
      <c r="PRJ65" s="343"/>
      <c r="PRK65" s="343"/>
      <c r="PRL65" s="343"/>
      <c r="PRM65" s="343"/>
      <c r="PRN65" s="343"/>
      <c r="PRO65" s="343"/>
      <c r="PRP65" s="343"/>
      <c r="PRQ65" s="343"/>
      <c r="PRR65" s="343"/>
      <c r="PRS65" s="343"/>
      <c r="PRT65" s="343"/>
      <c r="PRU65" s="343"/>
      <c r="PRV65" s="343"/>
      <c r="PRW65" s="343"/>
      <c r="PRX65" s="343"/>
      <c r="PRY65" s="343"/>
      <c r="PRZ65" s="343"/>
      <c r="PSA65" s="343"/>
      <c r="PSB65" s="343"/>
      <c r="PSC65" s="343"/>
      <c r="PSD65" s="343"/>
      <c r="PSE65" s="343"/>
      <c r="PSF65" s="343"/>
      <c r="PSG65" s="343"/>
      <c r="PSH65" s="343"/>
      <c r="PSI65" s="343"/>
      <c r="PSJ65" s="343"/>
      <c r="PSK65" s="343"/>
      <c r="PSL65" s="343"/>
      <c r="PSM65" s="343"/>
      <c r="PSN65" s="343"/>
      <c r="PSO65" s="343"/>
      <c r="PSP65" s="343"/>
      <c r="PSQ65" s="343"/>
      <c r="PSR65" s="343"/>
      <c r="PSS65" s="343"/>
      <c r="PST65" s="343"/>
      <c r="PSU65" s="343"/>
      <c r="PSV65" s="343"/>
      <c r="PSW65" s="343"/>
      <c r="PSX65" s="343"/>
      <c r="PSY65" s="343"/>
      <c r="PSZ65" s="343"/>
      <c r="PTA65" s="343"/>
      <c r="PTB65" s="343"/>
      <c r="PTC65" s="343"/>
      <c r="PTD65" s="343"/>
      <c r="PTE65" s="343"/>
      <c r="PTF65" s="343"/>
      <c r="PTG65" s="343"/>
      <c r="PTH65" s="343"/>
      <c r="PTI65" s="343"/>
      <c r="PTJ65" s="343"/>
      <c r="PTK65" s="343"/>
      <c r="PTL65" s="343"/>
      <c r="PTM65" s="343"/>
      <c r="PTN65" s="343"/>
      <c r="PTO65" s="343"/>
      <c r="PTP65" s="343"/>
      <c r="PTQ65" s="343"/>
      <c r="PTR65" s="343"/>
      <c r="PTS65" s="343"/>
      <c r="PTT65" s="343"/>
      <c r="PTU65" s="343"/>
      <c r="PTV65" s="343"/>
      <c r="PTW65" s="343"/>
      <c r="PTX65" s="343"/>
      <c r="PTY65" s="343"/>
      <c r="PTZ65" s="343"/>
      <c r="PUA65" s="343"/>
      <c r="PUB65" s="343"/>
      <c r="PUC65" s="343"/>
      <c r="PUD65" s="343"/>
      <c r="PUE65" s="343"/>
      <c r="PUF65" s="343"/>
      <c r="PUG65" s="343"/>
      <c r="PUH65" s="343"/>
      <c r="PUI65" s="343"/>
      <c r="PUJ65" s="343"/>
      <c r="PUK65" s="343"/>
      <c r="PUL65" s="343"/>
      <c r="PUM65" s="343"/>
      <c r="PUN65" s="343"/>
      <c r="PUO65" s="343"/>
      <c r="PUP65" s="343"/>
      <c r="PUQ65" s="343"/>
      <c r="PUR65" s="343"/>
      <c r="PUS65" s="343"/>
      <c r="PUT65" s="343"/>
      <c r="PUU65" s="343"/>
      <c r="PUV65" s="343"/>
      <c r="PUW65" s="343"/>
      <c r="PUX65" s="343"/>
      <c r="PUY65" s="343"/>
      <c r="PUZ65" s="343"/>
      <c r="PVA65" s="343"/>
      <c r="PVB65" s="343"/>
      <c r="PVC65" s="343"/>
      <c r="PVD65" s="343"/>
      <c r="PVE65" s="343"/>
      <c r="PVF65" s="343"/>
      <c r="PVG65" s="343"/>
      <c r="PVH65" s="343"/>
      <c r="PVI65" s="343"/>
      <c r="PVJ65" s="343"/>
      <c r="PVK65" s="343"/>
      <c r="PVL65" s="343"/>
      <c r="PVM65" s="343"/>
      <c r="PVN65" s="343"/>
      <c r="PVO65" s="343"/>
      <c r="PVP65" s="343"/>
      <c r="PVQ65" s="343"/>
      <c r="PVR65" s="343"/>
      <c r="PVS65" s="343"/>
      <c r="PVT65" s="343"/>
      <c r="PVU65" s="343"/>
      <c r="PVV65" s="343"/>
      <c r="PVW65" s="343"/>
      <c r="PVX65" s="343"/>
      <c r="PVY65" s="343"/>
      <c r="PVZ65" s="343"/>
      <c r="PWA65" s="343"/>
      <c r="PWB65" s="343"/>
      <c r="PWC65" s="343"/>
      <c r="PWD65" s="343"/>
      <c r="PWE65" s="343"/>
      <c r="PWF65" s="343"/>
      <c r="PWG65" s="343"/>
      <c r="PWH65" s="343"/>
      <c r="PWI65" s="343"/>
      <c r="PWJ65" s="343"/>
      <c r="PWK65" s="343"/>
      <c r="PWL65" s="343"/>
      <c r="PWM65" s="343"/>
      <c r="PWN65" s="343"/>
      <c r="PWO65" s="343"/>
      <c r="PWP65" s="343"/>
      <c r="PWQ65" s="343"/>
      <c r="PWR65" s="343"/>
      <c r="PWS65" s="343"/>
      <c r="PWT65" s="343"/>
      <c r="PWU65" s="343"/>
      <c r="PWV65" s="343"/>
      <c r="PWW65" s="343"/>
      <c r="PWX65" s="343"/>
      <c r="PWY65" s="343"/>
      <c r="PWZ65" s="343"/>
      <c r="PXA65" s="343"/>
      <c r="PXB65" s="343"/>
      <c r="PXC65" s="343"/>
      <c r="PXD65" s="343"/>
      <c r="PXE65" s="343"/>
      <c r="PXF65" s="343"/>
      <c r="PXG65" s="343"/>
      <c r="PXH65" s="343"/>
      <c r="PXI65" s="343"/>
      <c r="PXJ65" s="343"/>
      <c r="PXK65" s="343"/>
      <c r="PXL65" s="343"/>
      <c r="PXM65" s="343"/>
      <c r="PXN65" s="343"/>
      <c r="PXO65" s="343"/>
      <c r="PXP65" s="343"/>
      <c r="PXQ65" s="343"/>
      <c r="PXR65" s="343"/>
      <c r="PXS65" s="343"/>
      <c r="PXT65" s="343"/>
      <c r="PXU65" s="343"/>
      <c r="PXV65" s="343"/>
      <c r="PXW65" s="343"/>
      <c r="PXX65" s="343"/>
      <c r="PXY65" s="343"/>
      <c r="PXZ65" s="343"/>
      <c r="PYA65" s="343"/>
      <c r="PYB65" s="343"/>
      <c r="PYC65" s="343"/>
      <c r="PYD65" s="343"/>
      <c r="PYE65" s="343"/>
      <c r="PYF65" s="343"/>
      <c r="PYG65" s="343"/>
      <c r="PYH65" s="343"/>
      <c r="PYI65" s="343"/>
      <c r="PYJ65" s="343"/>
      <c r="PYK65" s="343"/>
      <c r="PYL65" s="343"/>
      <c r="PYM65" s="343"/>
      <c r="PYN65" s="343"/>
      <c r="PYO65" s="343"/>
      <c r="PYP65" s="343"/>
      <c r="PYQ65" s="343"/>
      <c r="PYR65" s="343"/>
      <c r="PYS65" s="343"/>
      <c r="PYT65" s="343"/>
      <c r="PYU65" s="343"/>
      <c r="PYV65" s="343"/>
      <c r="PYW65" s="343"/>
      <c r="PYX65" s="343"/>
      <c r="PYY65" s="343"/>
      <c r="PYZ65" s="343"/>
      <c r="PZA65" s="343"/>
      <c r="PZB65" s="343"/>
      <c r="PZC65" s="343"/>
      <c r="PZD65" s="343"/>
      <c r="PZE65" s="343"/>
      <c r="PZF65" s="343"/>
      <c r="PZG65" s="343"/>
      <c r="PZH65" s="343"/>
      <c r="PZI65" s="343"/>
      <c r="PZJ65" s="343"/>
      <c r="PZK65" s="343"/>
      <c r="PZL65" s="343"/>
      <c r="PZM65" s="343"/>
      <c r="PZN65" s="343"/>
      <c r="PZO65" s="343"/>
      <c r="PZP65" s="343"/>
      <c r="PZQ65" s="343"/>
      <c r="PZR65" s="343"/>
      <c r="PZS65" s="343"/>
      <c r="PZT65" s="343"/>
      <c r="PZU65" s="343"/>
      <c r="PZV65" s="343"/>
      <c r="PZW65" s="343"/>
      <c r="PZX65" s="343"/>
      <c r="PZY65" s="343"/>
      <c r="PZZ65" s="343"/>
      <c r="QAA65" s="343"/>
      <c r="QAB65" s="343"/>
      <c r="QAC65" s="343"/>
      <c r="QAD65" s="343"/>
      <c r="QAE65" s="343"/>
      <c r="QAF65" s="343"/>
      <c r="QAG65" s="343"/>
      <c r="QAH65" s="343"/>
      <c r="QAI65" s="343"/>
      <c r="QAJ65" s="343"/>
      <c r="QAK65" s="343"/>
      <c r="QAL65" s="343"/>
      <c r="QAM65" s="343"/>
      <c r="QAN65" s="343"/>
      <c r="QAO65" s="343"/>
      <c r="QAP65" s="343"/>
      <c r="QAQ65" s="343"/>
      <c r="QAR65" s="343"/>
      <c r="QAS65" s="343"/>
      <c r="QAT65" s="343"/>
      <c r="QAU65" s="343"/>
      <c r="QAV65" s="343"/>
      <c r="QAW65" s="343"/>
      <c r="QAX65" s="343"/>
      <c r="QAY65" s="343"/>
      <c r="QAZ65" s="343"/>
      <c r="QBA65" s="343"/>
      <c r="QBB65" s="343"/>
      <c r="QBC65" s="343"/>
      <c r="QBD65" s="343"/>
      <c r="QBE65" s="343"/>
      <c r="QBF65" s="343"/>
      <c r="QBG65" s="343"/>
      <c r="QBH65" s="343"/>
      <c r="QBI65" s="343"/>
      <c r="QBJ65" s="343"/>
      <c r="QBK65" s="343"/>
      <c r="QBL65" s="343"/>
      <c r="QBM65" s="343"/>
      <c r="QBN65" s="343"/>
      <c r="QBO65" s="343"/>
      <c r="QBP65" s="343"/>
      <c r="QBQ65" s="343"/>
      <c r="QBR65" s="343"/>
      <c r="QBS65" s="343"/>
      <c r="QBT65" s="343"/>
      <c r="QBU65" s="343"/>
      <c r="QBV65" s="343"/>
      <c r="QBW65" s="343"/>
      <c r="QBX65" s="343"/>
      <c r="QBY65" s="343"/>
      <c r="QBZ65" s="343"/>
      <c r="QCA65" s="343"/>
      <c r="QCB65" s="343"/>
      <c r="QCC65" s="343"/>
      <c r="QCD65" s="343"/>
      <c r="QCE65" s="343"/>
      <c r="QCF65" s="343"/>
      <c r="QCG65" s="343"/>
      <c r="QCH65" s="343"/>
      <c r="QCI65" s="343"/>
      <c r="QCJ65" s="343"/>
      <c r="QCK65" s="343"/>
      <c r="QCL65" s="343"/>
      <c r="QCM65" s="343"/>
      <c r="QCN65" s="343"/>
      <c r="QCO65" s="343"/>
      <c r="QCP65" s="343"/>
      <c r="QCQ65" s="343"/>
      <c r="QCR65" s="343"/>
      <c r="QCS65" s="343"/>
      <c r="QCT65" s="343"/>
      <c r="QCU65" s="343"/>
      <c r="QCV65" s="343"/>
      <c r="QCW65" s="343"/>
      <c r="QCX65" s="343"/>
      <c r="QCY65" s="343"/>
      <c r="QCZ65" s="343"/>
      <c r="QDA65" s="343"/>
      <c r="QDB65" s="343"/>
      <c r="QDC65" s="343"/>
      <c r="QDD65" s="343"/>
      <c r="QDE65" s="343"/>
      <c r="QDF65" s="343"/>
      <c r="QDG65" s="343"/>
      <c r="QDH65" s="343"/>
      <c r="QDI65" s="343"/>
      <c r="QDJ65" s="343"/>
      <c r="QDK65" s="343"/>
      <c r="QDL65" s="343"/>
      <c r="QDM65" s="343"/>
      <c r="QDN65" s="343"/>
      <c r="QDO65" s="343"/>
      <c r="QDP65" s="343"/>
      <c r="QDQ65" s="343"/>
      <c r="QDR65" s="343"/>
      <c r="QDS65" s="343"/>
      <c r="QDT65" s="343"/>
      <c r="QDU65" s="343"/>
      <c r="QDV65" s="343"/>
      <c r="QDW65" s="343"/>
      <c r="QDX65" s="343"/>
      <c r="QDY65" s="343"/>
      <c r="QDZ65" s="343"/>
      <c r="QEA65" s="343"/>
      <c r="QEB65" s="343"/>
      <c r="QEC65" s="343"/>
      <c r="QED65" s="343"/>
      <c r="QEE65" s="343"/>
      <c r="QEF65" s="343"/>
      <c r="QEG65" s="343"/>
      <c r="QEH65" s="343"/>
      <c r="QEI65" s="343"/>
      <c r="QEJ65" s="343"/>
      <c r="QEK65" s="343"/>
      <c r="QEL65" s="343"/>
      <c r="QEM65" s="343"/>
      <c r="QEN65" s="343"/>
      <c r="QEO65" s="343"/>
      <c r="QEP65" s="343"/>
      <c r="QEQ65" s="343"/>
      <c r="QER65" s="343"/>
      <c r="QES65" s="343"/>
      <c r="QET65" s="343"/>
      <c r="QEU65" s="343"/>
      <c r="QEV65" s="343"/>
      <c r="QEW65" s="343"/>
      <c r="QEX65" s="343"/>
      <c r="QEY65" s="343"/>
      <c r="QEZ65" s="343"/>
      <c r="QFA65" s="343"/>
      <c r="QFB65" s="343"/>
      <c r="QFC65" s="343"/>
      <c r="QFD65" s="343"/>
      <c r="QFE65" s="343"/>
      <c r="QFF65" s="343"/>
      <c r="QFG65" s="343"/>
      <c r="QFH65" s="343"/>
      <c r="QFI65" s="343"/>
      <c r="QFJ65" s="343"/>
      <c r="QFK65" s="343"/>
      <c r="QFL65" s="343"/>
      <c r="QFM65" s="343"/>
      <c r="QFN65" s="343"/>
      <c r="QFO65" s="343"/>
      <c r="QFP65" s="343"/>
      <c r="QFQ65" s="343"/>
      <c r="QFR65" s="343"/>
      <c r="QFS65" s="343"/>
      <c r="QFT65" s="343"/>
      <c r="QFU65" s="343"/>
      <c r="QFV65" s="343"/>
      <c r="QFW65" s="343"/>
      <c r="QFX65" s="343"/>
      <c r="QFY65" s="343"/>
      <c r="QFZ65" s="343"/>
      <c r="QGA65" s="343"/>
      <c r="QGB65" s="343"/>
      <c r="QGC65" s="343"/>
      <c r="QGD65" s="343"/>
      <c r="QGE65" s="343"/>
      <c r="QGF65" s="343"/>
      <c r="QGG65" s="343"/>
      <c r="QGH65" s="343"/>
      <c r="QGI65" s="343"/>
      <c r="QGJ65" s="343"/>
      <c r="QGK65" s="343"/>
      <c r="QGL65" s="343"/>
      <c r="QGM65" s="343"/>
      <c r="QGN65" s="343"/>
      <c r="QGO65" s="343"/>
      <c r="QGP65" s="343"/>
      <c r="QGQ65" s="343"/>
      <c r="QGR65" s="343"/>
      <c r="QGS65" s="343"/>
      <c r="QGT65" s="343"/>
      <c r="QGU65" s="343"/>
      <c r="QGV65" s="343"/>
      <c r="QGW65" s="343"/>
      <c r="QGX65" s="343"/>
      <c r="QGY65" s="343"/>
      <c r="QGZ65" s="343"/>
      <c r="QHA65" s="343"/>
      <c r="QHB65" s="343"/>
      <c r="QHC65" s="343"/>
      <c r="QHD65" s="343"/>
      <c r="QHE65" s="343"/>
      <c r="QHF65" s="343"/>
      <c r="QHG65" s="343"/>
      <c r="QHH65" s="343"/>
      <c r="QHI65" s="343"/>
      <c r="QHJ65" s="343"/>
      <c r="QHK65" s="343"/>
      <c r="QHL65" s="343"/>
      <c r="QHM65" s="343"/>
      <c r="QHN65" s="343"/>
      <c r="QHO65" s="343"/>
      <c r="QHP65" s="343"/>
      <c r="QHQ65" s="343"/>
      <c r="QHR65" s="343"/>
      <c r="QHS65" s="343"/>
      <c r="QHT65" s="343"/>
      <c r="QHU65" s="343"/>
      <c r="QHV65" s="343"/>
      <c r="QHW65" s="343"/>
      <c r="QHX65" s="343"/>
      <c r="QHY65" s="343"/>
      <c r="QHZ65" s="343"/>
      <c r="QIA65" s="343"/>
      <c r="QIB65" s="343"/>
      <c r="QIC65" s="343"/>
      <c r="QID65" s="343"/>
      <c r="QIE65" s="343"/>
      <c r="QIF65" s="343"/>
      <c r="QIG65" s="343"/>
      <c r="QIH65" s="343"/>
      <c r="QII65" s="343"/>
      <c r="QIJ65" s="343"/>
      <c r="QIK65" s="343"/>
      <c r="QIL65" s="343"/>
      <c r="QIM65" s="343"/>
      <c r="QIN65" s="343"/>
      <c r="QIO65" s="343"/>
      <c r="QIP65" s="343"/>
      <c r="QIQ65" s="343"/>
      <c r="QIR65" s="343"/>
      <c r="QIS65" s="343"/>
      <c r="QIT65" s="343"/>
      <c r="QIU65" s="343"/>
      <c r="QIV65" s="343"/>
      <c r="QIW65" s="343"/>
      <c r="QIX65" s="343"/>
      <c r="QIY65" s="343"/>
      <c r="QIZ65" s="343"/>
      <c r="QJA65" s="343"/>
      <c r="QJB65" s="343"/>
      <c r="QJC65" s="343"/>
      <c r="QJD65" s="343"/>
      <c r="QJE65" s="343"/>
      <c r="QJF65" s="343"/>
      <c r="QJG65" s="343"/>
      <c r="QJH65" s="343"/>
      <c r="QJI65" s="343"/>
      <c r="QJJ65" s="343"/>
      <c r="QJK65" s="343"/>
      <c r="QJL65" s="343"/>
      <c r="QJM65" s="343"/>
      <c r="QJN65" s="343"/>
      <c r="QJO65" s="343"/>
      <c r="QJP65" s="343"/>
      <c r="QJQ65" s="343"/>
      <c r="QJR65" s="343"/>
      <c r="QJS65" s="343"/>
      <c r="QJT65" s="343"/>
      <c r="QJU65" s="343"/>
      <c r="QJV65" s="343"/>
      <c r="QJW65" s="343"/>
      <c r="QJX65" s="343"/>
      <c r="QJY65" s="343"/>
      <c r="QJZ65" s="343"/>
      <c r="QKA65" s="343"/>
      <c r="QKB65" s="343"/>
      <c r="QKC65" s="343"/>
      <c r="QKD65" s="343"/>
      <c r="QKE65" s="343"/>
      <c r="QKF65" s="343"/>
      <c r="QKG65" s="343"/>
      <c r="QKH65" s="343"/>
      <c r="QKI65" s="343"/>
      <c r="QKJ65" s="343"/>
      <c r="QKK65" s="343"/>
      <c r="QKL65" s="343"/>
      <c r="QKM65" s="343"/>
      <c r="QKN65" s="343"/>
      <c r="QKO65" s="343"/>
      <c r="QKP65" s="343"/>
      <c r="QKQ65" s="343"/>
      <c r="QKR65" s="343"/>
      <c r="QKS65" s="343"/>
      <c r="QKT65" s="343"/>
      <c r="QKU65" s="343"/>
      <c r="QKV65" s="343"/>
      <c r="QKW65" s="343"/>
      <c r="QKX65" s="343"/>
      <c r="QKY65" s="343"/>
      <c r="QKZ65" s="343"/>
      <c r="QLA65" s="343"/>
      <c r="QLB65" s="343"/>
      <c r="QLC65" s="343"/>
      <c r="QLD65" s="343"/>
      <c r="QLE65" s="343"/>
      <c r="QLF65" s="343"/>
      <c r="QLG65" s="343"/>
      <c r="QLH65" s="343"/>
      <c r="QLI65" s="343"/>
      <c r="QLJ65" s="343"/>
      <c r="QLK65" s="343"/>
      <c r="QLL65" s="343"/>
      <c r="QLM65" s="343"/>
      <c r="QLN65" s="343"/>
      <c r="QLO65" s="343"/>
      <c r="QLP65" s="343"/>
      <c r="QLQ65" s="343"/>
      <c r="QLR65" s="343"/>
      <c r="QLS65" s="343"/>
      <c r="QLT65" s="343"/>
      <c r="QLU65" s="343"/>
      <c r="QLV65" s="343"/>
      <c r="QLW65" s="343"/>
      <c r="QLX65" s="343"/>
      <c r="QLY65" s="343"/>
      <c r="QLZ65" s="343"/>
      <c r="QMA65" s="343"/>
      <c r="QMB65" s="343"/>
      <c r="QMC65" s="343"/>
      <c r="QMD65" s="343"/>
      <c r="QME65" s="343"/>
      <c r="QMF65" s="343"/>
      <c r="QMG65" s="343"/>
      <c r="QMH65" s="343"/>
      <c r="QMI65" s="343"/>
      <c r="QMJ65" s="343"/>
      <c r="QMK65" s="343"/>
      <c r="QML65" s="343"/>
      <c r="QMM65" s="343"/>
      <c r="QMN65" s="343"/>
      <c r="QMO65" s="343"/>
      <c r="QMP65" s="343"/>
      <c r="QMQ65" s="343"/>
      <c r="QMR65" s="343"/>
      <c r="QMS65" s="343"/>
      <c r="QMT65" s="343"/>
      <c r="QMU65" s="343"/>
      <c r="QMV65" s="343"/>
      <c r="QMW65" s="343"/>
      <c r="QMX65" s="343"/>
      <c r="QMY65" s="343"/>
      <c r="QMZ65" s="343"/>
      <c r="QNA65" s="343"/>
      <c r="QNB65" s="343"/>
      <c r="QNC65" s="343"/>
      <c r="QND65" s="343"/>
      <c r="QNE65" s="343"/>
      <c r="QNF65" s="343"/>
      <c r="QNG65" s="343"/>
      <c r="QNH65" s="343"/>
      <c r="QNI65" s="343"/>
      <c r="QNJ65" s="343"/>
      <c r="QNK65" s="343"/>
      <c r="QNL65" s="343"/>
      <c r="QNM65" s="343"/>
      <c r="QNN65" s="343"/>
      <c r="QNO65" s="343"/>
      <c r="QNP65" s="343"/>
      <c r="QNQ65" s="343"/>
      <c r="QNR65" s="343"/>
      <c r="QNS65" s="343"/>
      <c r="QNT65" s="343"/>
      <c r="QNU65" s="343"/>
      <c r="QNV65" s="343"/>
      <c r="QNW65" s="343"/>
      <c r="QNX65" s="343"/>
      <c r="QNY65" s="343"/>
      <c r="QNZ65" s="343"/>
      <c r="QOA65" s="343"/>
      <c r="QOB65" s="343"/>
      <c r="QOC65" s="343"/>
      <c r="QOD65" s="343"/>
      <c r="QOE65" s="343"/>
      <c r="QOF65" s="343"/>
      <c r="QOG65" s="343"/>
      <c r="QOH65" s="343"/>
      <c r="QOI65" s="343"/>
      <c r="QOJ65" s="343"/>
      <c r="QOK65" s="343"/>
      <c r="QOL65" s="343"/>
      <c r="QOM65" s="343"/>
      <c r="QON65" s="343"/>
      <c r="QOO65" s="343"/>
      <c r="QOP65" s="343"/>
      <c r="QOQ65" s="343"/>
      <c r="QOR65" s="343"/>
      <c r="QOS65" s="343"/>
      <c r="QOT65" s="343"/>
      <c r="QOU65" s="343"/>
      <c r="QOV65" s="343"/>
      <c r="QOW65" s="343"/>
      <c r="QOX65" s="343"/>
      <c r="QOY65" s="343"/>
      <c r="QOZ65" s="343"/>
      <c r="QPA65" s="343"/>
      <c r="QPB65" s="343"/>
      <c r="QPC65" s="343"/>
      <c r="QPD65" s="343"/>
      <c r="QPE65" s="343"/>
      <c r="QPF65" s="343"/>
      <c r="QPG65" s="343"/>
      <c r="QPH65" s="343"/>
      <c r="QPI65" s="343"/>
      <c r="QPJ65" s="343"/>
      <c r="QPK65" s="343"/>
      <c r="QPL65" s="343"/>
      <c r="QPM65" s="343"/>
      <c r="QPN65" s="343"/>
      <c r="QPO65" s="343"/>
      <c r="QPP65" s="343"/>
      <c r="QPQ65" s="343"/>
      <c r="QPR65" s="343"/>
      <c r="QPS65" s="343"/>
      <c r="QPT65" s="343"/>
      <c r="QPU65" s="343"/>
      <c r="QPV65" s="343"/>
      <c r="QPW65" s="343"/>
      <c r="QPX65" s="343"/>
      <c r="QPY65" s="343"/>
      <c r="QPZ65" s="343"/>
      <c r="QQA65" s="343"/>
      <c r="QQB65" s="343"/>
      <c r="QQC65" s="343"/>
      <c r="QQD65" s="343"/>
      <c r="QQE65" s="343"/>
      <c r="QQF65" s="343"/>
      <c r="QQG65" s="343"/>
      <c r="QQH65" s="343"/>
      <c r="QQI65" s="343"/>
      <c r="QQJ65" s="343"/>
      <c r="QQK65" s="343"/>
      <c r="QQL65" s="343"/>
      <c r="QQM65" s="343"/>
      <c r="QQN65" s="343"/>
      <c r="QQO65" s="343"/>
      <c r="QQP65" s="343"/>
      <c r="QQQ65" s="343"/>
      <c r="QQR65" s="343"/>
      <c r="QQS65" s="343"/>
      <c r="QQT65" s="343"/>
      <c r="QQU65" s="343"/>
      <c r="QQV65" s="343"/>
      <c r="QQW65" s="343"/>
      <c r="QQX65" s="343"/>
      <c r="QQY65" s="343"/>
      <c r="QQZ65" s="343"/>
      <c r="QRA65" s="343"/>
      <c r="QRB65" s="343"/>
      <c r="QRC65" s="343"/>
      <c r="QRD65" s="343"/>
      <c r="QRE65" s="343"/>
      <c r="QRF65" s="343"/>
      <c r="QRG65" s="343"/>
      <c r="QRH65" s="343"/>
      <c r="QRI65" s="343"/>
      <c r="QRJ65" s="343"/>
      <c r="QRK65" s="343"/>
      <c r="QRL65" s="343"/>
      <c r="QRM65" s="343"/>
      <c r="QRN65" s="343"/>
      <c r="QRO65" s="343"/>
      <c r="QRP65" s="343"/>
      <c r="QRQ65" s="343"/>
      <c r="QRR65" s="343"/>
      <c r="QRS65" s="343"/>
      <c r="QRT65" s="343"/>
      <c r="QRU65" s="343"/>
      <c r="QRV65" s="343"/>
      <c r="QRW65" s="343"/>
      <c r="QRX65" s="343"/>
      <c r="QRY65" s="343"/>
      <c r="QRZ65" s="343"/>
      <c r="QSA65" s="343"/>
      <c r="QSB65" s="343"/>
      <c r="QSC65" s="343"/>
      <c r="QSD65" s="343"/>
      <c r="QSE65" s="343"/>
      <c r="QSF65" s="343"/>
      <c r="QSG65" s="343"/>
      <c r="QSH65" s="343"/>
      <c r="QSI65" s="343"/>
      <c r="QSJ65" s="343"/>
      <c r="QSK65" s="343"/>
      <c r="QSL65" s="343"/>
      <c r="QSM65" s="343"/>
      <c r="QSN65" s="343"/>
      <c r="QSO65" s="343"/>
      <c r="QSP65" s="343"/>
      <c r="QSQ65" s="343"/>
      <c r="QSR65" s="343"/>
      <c r="QSS65" s="343"/>
      <c r="QST65" s="343"/>
      <c r="QSU65" s="343"/>
      <c r="QSV65" s="343"/>
      <c r="QSW65" s="343"/>
      <c r="QSX65" s="343"/>
      <c r="QSY65" s="343"/>
      <c r="QSZ65" s="343"/>
      <c r="QTA65" s="343"/>
      <c r="QTB65" s="343"/>
      <c r="QTC65" s="343"/>
      <c r="QTD65" s="343"/>
      <c r="QTE65" s="343"/>
      <c r="QTF65" s="343"/>
      <c r="QTG65" s="343"/>
      <c r="QTH65" s="343"/>
      <c r="QTI65" s="343"/>
      <c r="QTJ65" s="343"/>
      <c r="QTK65" s="343"/>
      <c r="QTL65" s="343"/>
      <c r="QTM65" s="343"/>
      <c r="QTN65" s="343"/>
      <c r="QTO65" s="343"/>
      <c r="QTP65" s="343"/>
      <c r="QTQ65" s="343"/>
      <c r="QTR65" s="343"/>
      <c r="QTS65" s="343"/>
      <c r="QTT65" s="343"/>
      <c r="QTU65" s="343"/>
      <c r="QTV65" s="343"/>
      <c r="QTW65" s="343"/>
      <c r="QTX65" s="343"/>
      <c r="QTY65" s="343"/>
      <c r="QTZ65" s="343"/>
      <c r="QUA65" s="343"/>
      <c r="QUB65" s="343"/>
      <c r="QUC65" s="343"/>
      <c r="QUD65" s="343"/>
      <c r="QUE65" s="343"/>
      <c r="QUF65" s="343"/>
      <c r="QUG65" s="343"/>
      <c r="QUH65" s="343"/>
      <c r="QUI65" s="343"/>
      <c r="QUJ65" s="343"/>
      <c r="QUK65" s="343"/>
      <c r="QUL65" s="343"/>
      <c r="QUM65" s="343"/>
      <c r="QUN65" s="343"/>
      <c r="QUO65" s="343"/>
      <c r="QUP65" s="343"/>
      <c r="QUQ65" s="343"/>
      <c r="QUR65" s="343"/>
      <c r="QUS65" s="343"/>
      <c r="QUT65" s="343"/>
      <c r="QUU65" s="343"/>
      <c r="QUV65" s="343"/>
      <c r="QUW65" s="343"/>
      <c r="QUX65" s="343"/>
      <c r="QUY65" s="343"/>
      <c r="QUZ65" s="343"/>
      <c r="QVA65" s="343"/>
      <c r="QVB65" s="343"/>
      <c r="QVC65" s="343"/>
      <c r="QVD65" s="343"/>
      <c r="QVE65" s="343"/>
      <c r="QVF65" s="343"/>
      <c r="QVG65" s="343"/>
      <c r="QVH65" s="343"/>
      <c r="QVI65" s="343"/>
      <c r="QVJ65" s="343"/>
      <c r="QVK65" s="343"/>
      <c r="QVL65" s="343"/>
      <c r="QVM65" s="343"/>
      <c r="QVN65" s="343"/>
      <c r="QVO65" s="343"/>
      <c r="QVP65" s="343"/>
      <c r="QVQ65" s="343"/>
      <c r="QVR65" s="343"/>
      <c r="QVS65" s="343"/>
      <c r="QVT65" s="343"/>
      <c r="QVU65" s="343"/>
      <c r="QVV65" s="343"/>
      <c r="QVW65" s="343"/>
      <c r="QVX65" s="343"/>
      <c r="QVY65" s="343"/>
      <c r="QVZ65" s="343"/>
      <c r="QWA65" s="343"/>
      <c r="QWB65" s="343"/>
      <c r="QWC65" s="343"/>
      <c r="QWD65" s="343"/>
      <c r="QWE65" s="343"/>
      <c r="QWF65" s="343"/>
      <c r="QWG65" s="343"/>
      <c r="QWH65" s="343"/>
      <c r="QWI65" s="343"/>
      <c r="QWJ65" s="343"/>
      <c r="QWK65" s="343"/>
      <c r="QWL65" s="343"/>
      <c r="QWM65" s="343"/>
      <c r="QWN65" s="343"/>
      <c r="QWO65" s="343"/>
      <c r="QWP65" s="343"/>
      <c r="QWQ65" s="343"/>
      <c r="QWR65" s="343"/>
      <c r="QWS65" s="343"/>
      <c r="QWT65" s="343"/>
      <c r="QWU65" s="343"/>
      <c r="QWV65" s="343"/>
      <c r="QWW65" s="343"/>
      <c r="QWX65" s="343"/>
      <c r="QWY65" s="343"/>
      <c r="QWZ65" s="343"/>
      <c r="QXA65" s="343"/>
      <c r="QXB65" s="343"/>
      <c r="QXC65" s="343"/>
      <c r="QXD65" s="343"/>
      <c r="QXE65" s="343"/>
      <c r="QXF65" s="343"/>
      <c r="QXG65" s="343"/>
      <c r="QXH65" s="343"/>
      <c r="QXI65" s="343"/>
      <c r="QXJ65" s="343"/>
      <c r="QXK65" s="343"/>
      <c r="QXL65" s="343"/>
      <c r="QXM65" s="343"/>
      <c r="QXN65" s="343"/>
      <c r="QXO65" s="343"/>
      <c r="QXP65" s="343"/>
      <c r="QXQ65" s="343"/>
      <c r="QXR65" s="343"/>
      <c r="QXS65" s="343"/>
      <c r="QXT65" s="343"/>
      <c r="QXU65" s="343"/>
      <c r="QXV65" s="343"/>
      <c r="QXW65" s="343"/>
      <c r="QXX65" s="343"/>
      <c r="QXY65" s="343"/>
      <c r="QXZ65" s="343"/>
      <c r="QYA65" s="343"/>
      <c r="QYB65" s="343"/>
      <c r="QYC65" s="343"/>
      <c r="QYD65" s="343"/>
      <c r="QYE65" s="343"/>
      <c r="QYF65" s="343"/>
      <c r="QYG65" s="343"/>
      <c r="QYH65" s="343"/>
      <c r="QYI65" s="343"/>
      <c r="QYJ65" s="343"/>
      <c r="QYK65" s="343"/>
      <c r="QYL65" s="343"/>
      <c r="QYM65" s="343"/>
      <c r="QYN65" s="343"/>
      <c r="QYO65" s="343"/>
      <c r="QYP65" s="343"/>
      <c r="QYQ65" s="343"/>
      <c r="QYR65" s="343"/>
      <c r="QYS65" s="343"/>
      <c r="QYT65" s="343"/>
      <c r="QYU65" s="343"/>
      <c r="QYV65" s="343"/>
      <c r="QYW65" s="343"/>
      <c r="QYX65" s="343"/>
      <c r="QYY65" s="343"/>
      <c r="QYZ65" s="343"/>
      <c r="QZA65" s="343"/>
      <c r="QZB65" s="343"/>
      <c r="QZC65" s="343"/>
      <c r="QZD65" s="343"/>
      <c r="QZE65" s="343"/>
      <c r="QZF65" s="343"/>
      <c r="QZG65" s="343"/>
      <c r="QZH65" s="343"/>
      <c r="QZI65" s="343"/>
      <c r="QZJ65" s="343"/>
      <c r="QZK65" s="343"/>
      <c r="QZL65" s="343"/>
      <c r="QZM65" s="343"/>
      <c r="QZN65" s="343"/>
      <c r="QZO65" s="343"/>
      <c r="QZP65" s="343"/>
      <c r="QZQ65" s="343"/>
      <c r="QZR65" s="343"/>
      <c r="QZS65" s="343"/>
      <c r="QZT65" s="343"/>
      <c r="QZU65" s="343"/>
      <c r="QZV65" s="343"/>
      <c r="QZW65" s="343"/>
      <c r="QZX65" s="343"/>
      <c r="QZY65" s="343"/>
      <c r="QZZ65" s="343"/>
      <c r="RAA65" s="343"/>
      <c r="RAB65" s="343"/>
      <c r="RAC65" s="343"/>
      <c r="RAD65" s="343"/>
      <c r="RAE65" s="343"/>
      <c r="RAF65" s="343"/>
      <c r="RAG65" s="343"/>
      <c r="RAH65" s="343"/>
      <c r="RAI65" s="343"/>
      <c r="RAJ65" s="343"/>
      <c r="RAK65" s="343"/>
      <c r="RAL65" s="343"/>
      <c r="RAM65" s="343"/>
      <c r="RAN65" s="343"/>
      <c r="RAO65" s="343"/>
      <c r="RAP65" s="343"/>
      <c r="RAQ65" s="343"/>
      <c r="RAR65" s="343"/>
      <c r="RAS65" s="343"/>
      <c r="RAT65" s="343"/>
      <c r="RAU65" s="343"/>
      <c r="RAV65" s="343"/>
      <c r="RAW65" s="343"/>
      <c r="RAX65" s="343"/>
      <c r="RAY65" s="343"/>
      <c r="RAZ65" s="343"/>
      <c r="RBA65" s="343"/>
      <c r="RBB65" s="343"/>
      <c r="RBC65" s="343"/>
      <c r="RBD65" s="343"/>
      <c r="RBE65" s="343"/>
      <c r="RBF65" s="343"/>
      <c r="RBG65" s="343"/>
      <c r="RBH65" s="343"/>
      <c r="RBI65" s="343"/>
      <c r="RBJ65" s="343"/>
      <c r="RBK65" s="343"/>
      <c r="RBL65" s="343"/>
      <c r="RBM65" s="343"/>
      <c r="RBN65" s="343"/>
      <c r="RBO65" s="343"/>
      <c r="RBP65" s="343"/>
      <c r="RBQ65" s="343"/>
      <c r="RBR65" s="343"/>
      <c r="RBS65" s="343"/>
      <c r="RBT65" s="343"/>
      <c r="RBU65" s="343"/>
      <c r="RBV65" s="343"/>
      <c r="RBW65" s="343"/>
      <c r="RBX65" s="343"/>
      <c r="RBY65" s="343"/>
      <c r="RBZ65" s="343"/>
      <c r="RCA65" s="343"/>
      <c r="RCB65" s="343"/>
      <c r="RCC65" s="343"/>
      <c r="RCD65" s="343"/>
      <c r="RCE65" s="343"/>
      <c r="RCF65" s="343"/>
      <c r="RCG65" s="343"/>
      <c r="RCH65" s="343"/>
      <c r="RCI65" s="343"/>
      <c r="RCJ65" s="343"/>
      <c r="RCK65" s="343"/>
      <c r="RCL65" s="343"/>
      <c r="RCM65" s="343"/>
      <c r="RCN65" s="343"/>
      <c r="RCO65" s="343"/>
      <c r="RCP65" s="343"/>
      <c r="RCQ65" s="343"/>
      <c r="RCR65" s="343"/>
      <c r="RCS65" s="343"/>
      <c r="RCT65" s="343"/>
      <c r="RCU65" s="343"/>
      <c r="RCV65" s="343"/>
      <c r="RCW65" s="343"/>
      <c r="RCX65" s="343"/>
      <c r="RCY65" s="343"/>
      <c r="RCZ65" s="343"/>
      <c r="RDA65" s="343"/>
      <c r="RDB65" s="343"/>
      <c r="RDC65" s="343"/>
      <c r="RDD65" s="343"/>
      <c r="RDE65" s="343"/>
      <c r="RDF65" s="343"/>
      <c r="RDG65" s="343"/>
      <c r="RDH65" s="343"/>
      <c r="RDI65" s="343"/>
      <c r="RDJ65" s="343"/>
      <c r="RDK65" s="343"/>
      <c r="RDL65" s="343"/>
      <c r="RDM65" s="343"/>
      <c r="RDN65" s="343"/>
      <c r="RDO65" s="343"/>
      <c r="RDP65" s="343"/>
      <c r="RDQ65" s="343"/>
      <c r="RDR65" s="343"/>
      <c r="RDS65" s="343"/>
      <c r="RDT65" s="343"/>
      <c r="RDU65" s="343"/>
      <c r="RDV65" s="343"/>
      <c r="RDW65" s="343"/>
      <c r="RDX65" s="343"/>
      <c r="RDY65" s="343"/>
      <c r="RDZ65" s="343"/>
      <c r="REA65" s="343"/>
      <c r="REB65" s="343"/>
      <c r="REC65" s="343"/>
      <c r="RED65" s="343"/>
      <c r="REE65" s="343"/>
      <c r="REF65" s="343"/>
      <c r="REG65" s="343"/>
      <c r="REH65" s="343"/>
      <c r="REI65" s="343"/>
      <c r="REJ65" s="343"/>
      <c r="REK65" s="343"/>
      <c r="REL65" s="343"/>
      <c r="REM65" s="343"/>
      <c r="REN65" s="343"/>
      <c r="REO65" s="343"/>
      <c r="REP65" s="343"/>
      <c r="REQ65" s="343"/>
      <c r="RER65" s="343"/>
      <c r="RES65" s="343"/>
      <c r="RET65" s="343"/>
      <c r="REU65" s="343"/>
      <c r="REV65" s="343"/>
      <c r="REW65" s="343"/>
      <c r="REX65" s="343"/>
      <c r="REY65" s="343"/>
      <c r="REZ65" s="343"/>
      <c r="RFA65" s="343"/>
      <c r="RFB65" s="343"/>
      <c r="RFC65" s="343"/>
      <c r="RFD65" s="343"/>
      <c r="RFE65" s="343"/>
      <c r="RFF65" s="343"/>
      <c r="RFG65" s="343"/>
      <c r="RFH65" s="343"/>
      <c r="RFI65" s="343"/>
      <c r="RFJ65" s="343"/>
      <c r="RFK65" s="343"/>
      <c r="RFL65" s="343"/>
      <c r="RFM65" s="343"/>
      <c r="RFN65" s="343"/>
      <c r="RFO65" s="343"/>
      <c r="RFP65" s="343"/>
      <c r="RFQ65" s="343"/>
      <c r="RFR65" s="343"/>
      <c r="RFS65" s="343"/>
      <c r="RFT65" s="343"/>
      <c r="RFU65" s="343"/>
      <c r="RFV65" s="343"/>
      <c r="RFW65" s="343"/>
      <c r="RFX65" s="343"/>
      <c r="RFY65" s="343"/>
      <c r="RFZ65" s="343"/>
      <c r="RGA65" s="343"/>
      <c r="RGB65" s="343"/>
      <c r="RGC65" s="343"/>
      <c r="RGD65" s="343"/>
      <c r="RGE65" s="343"/>
      <c r="RGF65" s="343"/>
      <c r="RGG65" s="343"/>
      <c r="RGH65" s="343"/>
      <c r="RGI65" s="343"/>
      <c r="RGJ65" s="343"/>
      <c r="RGK65" s="343"/>
      <c r="RGL65" s="343"/>
      <c r="RGM65" s="343"/>
      <c r="RGN65" s="343"/>
      <c r="RGO65" s="343"/>
      <c r="RGP65" s="343"/>
      <c r="RGQ65" s="343"/>
      <c r="RGR65" s="343"/>
      <c r="RGS65" s="343"/>
      <c r="RGT65" s="343"/>
      <c r="RGU65" s="343"/>
      <c r="RGV65" s="343"/>
      <c r="RGW65" s="343"/>
      <c r="RGX65" s="343"/>
      <c r="RGY65" s="343"/>
      <c r="RGZ65" s="343"/>
      <c r="RHA65" s="343"/>
      <c r="RHB65" s="343"/>
      <c r="RHC65" s="343"/>
      <c r="RHD65" s="343"/>
      <c r="RHE65" s="343"/>
      <c r="RHF65" s="343"/>
      <c r="RHG65" s="343"/>
      <c r="RHH65" s="343"/>
      <c r="RHI65" s="343"/>
      <c r="RHJ65" s="343"/>
      <c r="RHK65" s="343"/>
      <c r="RHL65" s="343"/>
      <c r="RHM65" s="343"/>
      <c r="RHN65" s="343"/>
      <c r="RHO65" s="343"/>
      <c r="RHP65" s="343"/>
      <c r="RHQ65" s="343"/>
      <c r="RHR65" s="343"/>
      <c r="RHS65" s="343"/>
      <c r="RHT65" s="343"/>
      <c r="RHU65" s="343"/>
      <c r="RHV65" s="343"/>
      <c r="RHW65" s="343"/>
      <c r="RHX65" s="343"/>
      <c r="RHY65" s="343"/>
      <c r="RHZ65" s="343"/>
      <c r="RIA65" s="343"/>
      <c r="RIB65" s="343"/>
      <c r="RIC65" s="343"/>
      <c r="RID65" s="343"/>
      <c r="RIE65" s="343"/>
      <c r="RIF65" s="343"/>
      <c r="RIG65" s="343"/>
      <c r="RIH65" s="343"/>
      <c r="RII65" s="343"/>
      <c r="RIJ65" s="343"/>
      <c r="RIK65" s="343"/>
      <c r="RIL65" s="343"/>
      <c r="RIM65" s="343"/>
      <c r="RIN65" s="343"/>
      <c r="RIO65" s="343"/>
      <c r="RIP65" s="343"/>
      <c r="RIQ65" s="343"/>
      <c r="RIR65" s="343"/>
      <c r="RIS65" s="343"/>
      <c r="RIT65" s="343"/>
      <c r="RIU65" s="343"/>
      <c r="RIV65" s="343"/>
      <c r="RIW65" s="343"/>
      <c r="RIX65" s="343"/>
      <c r="RIY65" s="343"/>
      <c r="RIZ65" s="343"/>
      <c r="RJA65" s="343"/>
      <c r="RJB65" s="343"/>
      <c r="RJC65" s="343"/>
      <c r="RJD65" s="343"/>
      <c r="RJE65" s="343"/>
      <c r="RJF65" s="343"/>
      <c r="RJG65" s="343"/>
      <c r="RJH65" s="343"/>
      <c r="RJI65" s="343"/>
      <c r="RJJ65" s="343"/>
      <c r="RJK65" s="343"/>
      <c r="RJL65" s="343"/>
      <c r="RJM65" s="343"/>
      <c r="RJN65" s="343"/>
      <c r="RJO65" s="343"/>
      <c r="RJP65" s="343"/>
      <c r="RJQ65" s="343"/>
      <c r="RJR65" s="343"/>
      <c r="RJS65" s="343"/>
      <c r="RJT65" s="343"/>
      <c r="RJU65" s="343"/>
      <c r="RJV65" s="343"/>
      <c r="RJW65" s="343"/>
      <c r="RJX65" s="343"/>
      <c r="RJY65" s="343"/>
      <c r="RJZ65" s="343"/>
      <c r="RKA65" s="343"/>
      <c r="RKB65" s="343"/>
      <c r="RKC65" s="343"/>
      <c r="RKD65" s="343"/>
      <c r="RKE65" s="343"/>
      <c r="RKF65" s="343"/>
      <c r="RKG65" s="343"/>
      <c r="RKH65" s="343"/>
      <c r="RKI65" s="343"/>
      <c r="RKJ65" s="343"/>
      <c r="RKK65" s="343"/>
      <c r="RKL65" s="343"/>
      <c r="RKM65" s="343"/>
      <c r="RKN65" s="343"/>
      <c r="RKO65" s="343"/>
      <c r="RKP65" s="343"/>
      <c r="RKQ65" s="343"/>
      <c r="RKR65" s="343"/>
      <c r="RKS65" s="343"/>
      <c r="RKT65" s="343"/>
      <c r="RKU65" s="343"/>
      <c r="RKV65" s="343"/>
      <c r="RKW65" s="343"/>
      <c r="RKX65" s="343"/>
      <c r="RKY65" s="343"/>
      <c r="RKZ65" s="343"/>
      <c r="RLA65" s="343"/>
      <c r="RLB65" s="343"/>
      <c r="RLC65" s="343"/>
      <c r="RLD65" s="343"/>
      <c r="RLE65" s="343"/>
      <c r="RLF65" s="343"/>
      <c r="RLG65" s="343"/>
      <c r="RLH65" s="343"/>
      <c r="RLI65" s="343"/>
      <c r="RLJ65" s="343"/>
      <c r="RLK65" s="343"/>
      <c r="RLL65" s="343"/>
      <c r="RLM65" s="343"/>
      <c r="RLN65" s="343"/>
      <c r="RLO65" s="343"/>
      <c r="RLP65" s="343"/>
      <c r="RLQ65" s="343"/>
      <c r="RLR65" s="343"/>
      <c r="RLS65" s="343"/>
      <c r="RLT65" s="343"/>
      <c r="RLU65" s="343"/>
      <c r="RLV65" s="343"/>
      <c r="RLW65" s="343"/>
      <c r="RLX65" s="343"/>
      <c r="RLY65" s="343"/>
      <c r="RLZ65" s="343"/>
      <c r="RMA65" s="343"/>
      <c r="RMB65" s="343"/>
      <c r="RMC65" s="343"/>
      <c r="RMD65" s="343"/>
      <c r="RME65" s="343"/>
      <c r="RMF65" s="343"/>
      <c r="RMG65" s="343"/>
      <c r="RMH65" s="343"/>
      <c r="RMI65" s="343"/>
      <c r="RMJ65" s="343"/>
      <c r="RMK65" s="343"/>
      <c r="RML65" s="343"/>
      <c r="RMM65" s="343"/>
      <c r="RMN65" s="343"/>
      <c r="RMO65" s="343"/>
      <c r="RMP65" s="343"/>
      <c r="RMQ65" s="343"/>
      <c r="RMR65" s="343"/>
      <c r="RMS65" s="343"/>
      <c r="RMT65" s="343"/>
      <c r="RMU65" s="343"/>
      <c r="RMV65" s="343"/>
      <c r="RMW65" s="343"/>
      <c r="RMX65" s="343"/>
      <c r="RMY65" s="343"/>
      <c r="RMZ65" s="343"/>
      <c r="RNA65" s="343"/>
      <c r="RNB65" s="343"/>
      <c r="RNC65" s="343"/>
      <c r="RND65" s="343"/>
      <c r="RNE65" s="343"/>
      <c r="RNF65" s="343"/>
      <c r="RNG65" s="343"/>
      <c r="RNH65" s="343"/>
      <c r="RNI65" s="343"/>
      <c r="RNJ65" s="343"/>
      <c r="RNK65" s="343"/>
      <c r="RNL65" s="343"/>
      <c r="RNM65" s="343"/>
      <c r="RNN65" s="343"/>
      <c r="RNO65" s="343"/>
      <c r="RNP65" s="343"/>
      <c r="RNQ65" s="343"/>
      <c r="RNR65" s="343"/>
      <c r="RNS65" s="343"/>
      <c r="RNT65" s="343"/>
      <c r="RNU65" s="343"/>
      <c r="RNV65" s="343"/>
      <c r="RNW65" s="343"/>
      <c r="RNX65" s="343"/>
      <c r="RNY65" s="343"/>
      <c r="RNZ65" s="343"/>
      <c r="ROA65" s="343"/>
      <c r="ROB65" s="343"/>
      <c r="ROC65" s="343"/>
      <c r="ROD65" s="343"/>
      <c r="ROE65" s="343"/>
      <c r="ROF65" s="343"/>
      <c r="ROG65" s="343"/>
      <c r="ROH65" s="343"/>
      <c r="ROI65" s="343"/>
      <c r="ROJ65" s="343"/>
      <c r="ROK65" s="343"/>
      <c r="ROL65" s="343"/>
      <c r="ROM65" s="343"/>
      <c r="RON65" s="343"/>
      <c r="ROO65" s="343"/>
      <c r="ROP65" s="343"/>
      <c r="ROQ65" s="343"/>
      <c r="ROR65" s="343"/>
      <c r="ROS65" s="343"/>
      <c r="ROT65" s="343"/>
      <c r="ROU65" s="343"/>
      <c r="ROV65" s="343"/>
      <c r="ROW65" s="343"/>
      <c r="ROX65" s="343"/>
      <c r="ROY65" s="343"/>
      <c r="ROZ65" s="343"/>
      <c r="RPA65" s="343"/>
      <c r="RPB65" s="343"/>
      <c r="RPC65" s="343"/>
      <c r="RPD65" s="343"/>
      <c r="RPE65" s="343"/>
      <c r="RPF65" s="343"/>
      <c r="RPG65" s="343"/>
      <c r="RPH65" s="343"/>
      <c r="RPI65" s="343"/>
      <c r="RPJ65" s="343"/>
      <c r="RPK65" s="343"/>
      <c r="RPL65" s="343"/>
      <c r="RPM65" s="343"/>
      <c r="RPN65" s="343"/>
      <c r="RPO65" s="343"/>
      <c r="RPP65" s="343"/>
      <c r="RPQ65" s="343"/>
      <c r="RPR65" s="343"/>
      <c r="RPS65" s="343"/>
      <c r="RPT65" s="343"/>
      <c r="RPU65" s="343"/>
      <c r="RPV65" s="343"/>
      <c r="RPW65" s="343"/>
      <c r="RPX65" s="343"/>
      <c r="RPY65" s="343"/>
      <c r="RPZ65" s="343"/>
      <c r="RQA65" s="343"/>
      <c r="RQB65" s="343"/>
      <c r="RQC65" s="343"/>
      <c r="RQD65" s="343"/>
      <c r="RQE65" s="343"/>
      <c r="RQF65" s="343"/>
      <c r="RQG65" s="343"/>
      <c r="RQH65" s="343"/>
      <c r="RQI65" s="343"/>
      <c r="RQJ65" s="343"/>
      <c r="RQK65" s="343"/>
      <c r="RQL65" s="343"/>
      <c r="RQM65" s="343"/>
      <c r="RQN65" s="343"/>
      <c r="RQO65" s="343"/>
      <c r="RQP65" s="343"/>
      <c r="RQQ65" s="343"/>
      <c r="RQR65" s="343"/>
      <c r="RQS65" s="343"/>
      <c r="RQT65" s="343"/>
      <c r="RQU65" s="343"/>
      <c r="RQV65" s="343"/>
      <c r="RQW65" s="343"/>
      <c r="RQX65" s="343"/>
      <c r="RQY65" s="343"/>
      <c r="RQZ65" s="343"/>
      <c r="RRA65" s="343"/>
      <c r="RRB65" s="343"/>
      <c r="RRC65" s="343"/>
      <c r="RRD65" s="343"/>
      <c r="RRE65" s="343"/>
      <c r="RRF65" s="343"/>
      <c r="RRG65" s="343"/>
      <c r="RRH65" s="343"/>
      <c r="RRI65" s="343"/>
      <c r="RRJ65" s="343"/>
      <c r="RRK65" s="343"/>
      <c r="RRL65" s="343"/>
      <c r="RRM65" s="343"/>
      <c r="RRN65" s="343"/>
      <c r="RRO65" s="343"/>
      <c r="RRP65" s="343"/>
      <c r="RRQ65" s="343"/>
      <c r="RRR65" s="343"/>
      <c r="RRS65" s="343"/>
      <c r="RRT65" s="343"/>
      <c r="RRU65" s="343"/>
      <c r="RRV65" s="343"/>
      <c r="RRW65" s="343"/>
      <c r="RRX65" s="343"/>
      <c r="RRY65" s="343"/>
      <c r="RRZ65" s="343"/>
      <c r="RSA65" s="343"/>
      <c r="RSB65" s="343"/>
      <c r="RSC65" s="343"/>
      <c r="RSD65" s="343"/>
      <c r="RSE65" s="343"/>
      <c r="RSF65" s="343"/>
      <c r="RSG65" s="343"/>
      <c r="RSH65" s="343"/>
      <c r="RSI65" s="343"/>
      <c r="RSJ65" s="343"/>
      <c r="RSK65" s="343"/>
      <c r="RSL65" s="343"/>
      <c r="RSM65" s="343"/>
      <c r="RSN65" s="343"/>
      <c r="RSO65" s="343"/>
      <c r="RSP65" s="343"/>
      <c r="RSQ65" s="343"/>
      <c r="RSR65" s="343"/>
      <c r="RSS65" s="343"/>
      <c r="RST65" s="343"/>
      <c r="RSU65" s="343"/>
      <c r="RSV65" s="343"/>
      <c r="RSW65" s="343"/>
      <c r="RSX65" s="343"/>
      <c r="RSY65" s="343"/>
      <c r="RSZ65" s="343"/>
      <c r="RTA65" s="343"/>
      <c r="RTB65" s="343"/>
      <c r="RTC65" s="343"/>
      <c r="RTD65" s="343"/>
      <c r="RTE65" s="343"/>
      <c r="RTF65" s="343"/>
      <c r="RTG65" s="343"/>
      <c r="RTH65" s="343"/>
      <c r="RTI65" s="343"/>
      <c r="RTJ65" s="343"/>
      <c r="RTK65" s="343"/>
      <c r="RTL65" s="343"/>
      <c r="RTM65" s="343"/>
      <c r="RTN65" s="343"/>
      <c r="RTO65" s="343"/>
      <c r="RTP65" s="343"/>
      <c r="RTQ65" s="343"/>
      <c r="RTR65" s="343"/>
      <c r="RTS65" s="343"/>
      <c r="RTT65" s="343"/>
      <c r="RTU65" s="343"/>
      <c r="RTV65" s="343"/>
      <c r="RTW65" s="343"/>
      <c r="RTX65" s="343"/>
      <c r="RTY65" s="343"/>
      <c r="RTZ65" s="343"/>
      <c r="RUA65" s="343"/>
      <c r="RUB65" s="343"/>
      <c r="RUC65" s="343"/>
      <c r="RUD65" s="343"/>
      <c r="RUE65" s="343"/>
      <c r="RUF65" s="343"/>
      <c r="RUG65" s="343"/>
      <c r="RUH65" s="343"/>
      <c r="RUI65" s="343"/>
      <c r="RUJ65" s="343"/>
      <c r="RUK65" s="343"/>
      <c r="RUL65" s="343"/>
      <c r="RUM65" s="343"/>
      <c r="RUN65" s="343"/>
      <c r="RUO65" s="343"/>
      <c r="RUP65" s="343"/>
      <c r="RUQ65" s="343"/>
      <c r="RUR65" s="343"/>
      <c r="RUS65" s="343"/>
      <c r="RUT65" s="343"/>
      <c r="RUU65" s="343"/>
      <c r="RUV65" s="343"/>
      <c r="RUW65" s="343"/>
      <c r="RUX65" s="343"/>
      <c r="RUY65" s="343"/>
      <c r="RUZ65" s="343"/>
      <c r="RVA65" s="343"/>
      <c r="RVB65" s="343"/>
      <c r="RVC65" s="343"/>
      <c r="RVD65" s="343"/>
      <c r="RVE65" s="343"/>
      <c r="RVF65" s="343"/>
      <c r="RVG65" s="343"/>
      <c r="RVH65" s="343"/>
      <c r="RVI65" s="343"/>
      <c r="RVJ65" s="343"/>
      <c r="RVK65" s="343"/>
      <c r="RVL65" s="343"/>
      <c r="RVM65" s="343"/>
      <c r="RVN65" s="343"/>
      <c r="RVO65" s="343"/>
      <c r="RVP65" s="343"/>
      <c r="RVQ65" s="343"/>
      <c r="RVR65" s="343"/>
      <c r="RVS65" s="343"/>
      <c r="RVT65" s="343"/>
      <c r="RVU65" s="343"/>
      <c r="RVV65" s="343"/>
      <c r="RVW65" s="343"/>
      <c r="RVX65" s="343"/>
      <c r="RVY65" s="343"/>
      <c r="RVZ65" s="343"/>
      <c r="RWA65" s="343"/>
      <c r="RWB65" s="343"/>
      <c r="RWC65" s="343"/>
      <c r="RWD65" s="343"/>
      <c r="RWE65" s="343"/>
      <c r="RWF65" s="343"/>
      <c r="RWG65" s="343"/>
      <c r="RWH65" s="343"/>
      <c r="RWI65" s="343"/>
      <c r="RWJ65" s="343"/>
      <c r="RWK65" s="343"/>
      <c r="RWL65" s="343"/>
      <c r="RWM65" s="343"/>
      <c r="RWN65" s="343"/>
      <c r="RWO65" s="343"/>
      <c r="RWP65" s="343"/>
      <c r="RWQ65" s="343"/>
      <c r="RWR65" s="343"/>
      <c r="RWS65" s="343"/>
      <c r="RWT65" s="343"/>
      <c r="RWU65" s="343"/>
      <c r="RWV65" s="343"/>
      <c r="RWW65" s="343"/>
      <c r="RWX65" s="343"/>
      <c r="RWY65" s="343"/>
      <c r="RWZ65" s="343"/>
      <c r="RXA65" s="343"/>
      <c r="RXB65" s="343"/>
      <c r="RXC65" s="343"/>
      <c r="RXD65" s="343"/>
      <c r="RXE65" s="343"/>
      <c r="RXF65" s="343"/>
      <c r="RXG65" s="343"/>
      <c r="RXH65" s="343"/>
      <c r="RXI65" s="343"/>
      <c r="RXJ65" s="343"/>
      <c r="RXK65" s="343"/>
      <c r="RXL65" s="343"/>
      <c r="RXM65" s="343"/>
      <c r="RXN65" s="343"/>
      <c r="RXO65" s="343"/>
      <c r="RXP65" s="343"/>
      <c r="RXQ65" s="343"/>
      <c r="RXR65" s="343"/>
      <c r="RXS65" s="343"/>
      <c r="RXT65" s="343"/>
      <c r="RXU65" s="343"/>
      <c r="RXV65" s="343"/>
      <c r="RXW65" s="343"/>
      <c r="RXX65" s="343"/>
      <c r="RXY65" s="343"/>
      <c r="RXZ65" s="343"/>
      <c r="RYA65" s="343"/>
      <c r="RYB65" s="343"/>
      <c r="RYC65" s="343"/>
      <c r="RYD65" s="343"/>
      <c r="RYE65" s="343"/>
      <c r="RYF65" s="343"/>
      <c r="RYG65" s="343"/>
      <c r="RYH65" s="343"/>
      <c r="RYI65" s="343"/>
      <c r="RYJ65" s="343"/>
      <c r="RYK65" s="343"/>
      <c r="RYL65" s="343"/>
      <c r="RYM65" s="343"/>
      <c r="RYN65" s="343"/>
      <c r="RYO65" s="343"/>
      <c r="RYP65" s="343"/>
      <c r="RYQ65" s="343"/>
      <c r="RYR65" s="343"/>
      <c r="RYS65" s="343"/>
      <c r="RYT65" s="343"/>
      <c r="RYU65" s="343"/>
      <c r="RYV65" s="343"/>
      <c r="RYW65" s="343"/>
      <c r="RYX65" s="343"/>
      <c r="RYY65" s="343"/>
      <c r="RYZ65" s="343"/>
      <c r="RZA65" s="343"/>
      <c r="RZB65" s="343"/>
      <c r="RZC65" s="343"/>
      <c r="RZD65" s="343"/>
      <c r="RZE65" s="343"/>
      <c r="RZF65" s="343"/>
      <c r="RZG65" s="343"/>
      <c r="RZH65" s="343"/>
      <c r="RZI65" s="343"/>
      <c r="RZJ65" s="343"/>
      <c r="RZK65" s="343"/>
      <c r="RZL65" s="343"/>
      <c r="RZM65" s="343"/>
      <c r="RZN65" s="343"/>
      <c r="RZO65" s="343"/>
      <c r="RZP65" s="343"/>
      <c r="RZQ65" s="343"/>
      <c r="RZR65" s="343"/>
      <c r="RZS65" s="343"/>
      <c r="RZT65" s="343"/>
      <c r="RZU65" s="343"/>
      <c r="RZV65" s="343"/>
      <c r="RZW65" s="343"/>
      <c r="RZX65" s="343"/>
      <c r="RZY65" s="343"/>
      <c r="RZZ65" s="343"/>
      <c r="SAA65" s="343"/>
      <c r="SAB65" s="343"/>
      <c r="SAC65" s="343"/>
      <c r="SAD65" s="343"/>
      <c r="SAE65" s="343"/>
      <c r="SAF65" s="343"/>
      <c r="SAG65" s="343"/>
      <c r="SAH65" s="343"/>
      <c r="SAI65" s="343"/>
      <c r="SAJ65" s="343"/>
      <c r="SAK65" s="343"/>
      <c r="SAL65" s="343"/>
      <c r="SAM65" s="343"/>
      <c r="SAN65" s="343"/>
      <c r="SAO65" s="343"/>
      <c r="SAP65" s="343"/>
      <c r="SAQ65" s="343"/>
      <c r="SAR65" s="343"/>
      <c r="SAS65" s="343"/>
      <c r="SAT65" s="343"/>
      <c r="SAU65" s="343"/>
      <c r="SAV65" s="343"/>
      <c r="SAW65" s="343"/>
      <c r="SAX65" s="343"/>
      <c r="SAY65" s="343"/>
      <c r="SAZ65" s="343"/>
      <c r="SBA65" s="343"/>
      <c r="SBB65" s="343"/>
      <c r="SBC65" s="343"/>
      <c r="SBD65" s="343"/>
      <c r="SBE65" s="343"/>
      <c r="SBF65" s="343"/>
      <c r="SBG65" s="343"/>
      <c r="SBH65" s="343"/>
      <c r="SBI65" s="343"/>
      <c r="SBJ65" s="343"/>
      <c r="SBK65" s="343"/>
      <c r="SBL65" s="343"/>
      <c r="SBM65" s="343"/>
      <c r="SBN65" s="343"/>
      <c r="SBO65" s="343"/>
      <c r="SBP65" s="343"/>
      <c r="SBQ65" s="343"/>
      <c r="SBR65" s="343"/>
      <c r="SBS65" s="343"/>
      <c r="SBT65" s="343"/>
      <c r="SBU65" s="343"/>
      <c r="SBV65" s="343"/>
      <c r="SBW65" s="343"/>
      <c r="SBX65" s="343"/>
      <c r="SBY65" s="343"/>
      <c r="SBZ65" s="343"/>
      <c r="SCA65" s="343"/>
      <c r="SCB65" s="343"/>
      <c r="SCC65" s="343"/>
      <c r="SCD65" s="343"/>
      <c r="SCE65" s="343"/>
      <c r="SCF65" s="343"/>
      <c r="SCG65" s="343"/>
      <c r="SCH65" s="343"/>
      <c r="SCI65" s="343"/>
      <c r="SCJ65" s="343"/>
      <c r="SCK65" s="343"/>
      <c r="SCL65" s="343"/>
      <c r="SCM65" s="343"/>
      <c r="SCN65" s="343"/>
      <c r="SCO65" s="343"/>
      <c r="SCP65" s="343"/>
      <c r="SCQ65" s="343"/>
      <c r="SCR65" s="343"/>
      <c r="SCS65" s="343"/>
      <c r="SCT65" s="343"/>
      <c r="SCU65" s="343"/>
      <c r="SCV65" s="343"/>
      <c r="SCW65" s="343"/>
      <c r="SCX65" s="343"/>
      <c r="SCY65" s="343"/>
      <c r="SCZ65" s="343"/>
      <c r="SDA65" s="343"/>
      <c r="SDB65" s="343"/>
      <c r="SDC65" s="343"/>
      <c r="SDD65" s="343"/>
      <c r="SDE65" s="343"/>
      <c r="SDF65" s="343"/>
      <c r="SDG65" s="343"/>
      <c r="SDH65" s="343"/>
      <c r="SDI65" s="343"/>
      <c r="SDJ65" s="343"/>
      <c r="SDK65" s="343"/>
      <c r="SDL65" s="343"/>
      <c r="SDM65" s="343"/>
      <c r="SDN65" s="343"/>
      <c r="SDO65" s="343"/>
      <c r="SDP65" s="343"/>
      <c r="SDQ65" s="343"/>
      <c r="SDR65" s="343"/>
      <c r="SDS65" s="343"/>
      <c r="SDT65" s="343"/>
      <c r="SDU65" s="343"/>
      <c r="SDV65" s="343"/>
      <c r="SDW65" s="343"/>
      <c r="SDX65" s="343"/>
      <c r="SDY65" s="343"/>
      <c r="SDZ65" s="343"/>
      <c r="SEA65" s="343"/>
      <c r="SEB65" s="343"/>
      <c r="SEC65" s="343"/>
      <c r="SED65" s="343"/>
      <c r="SEE65" s="343"/>
      <c r="SEF65" s="343"/>
      <c r="SEG65" s="343"/>
      <c r="SEH65" s="343"/>
      <c r="SEI65" s="343"/>
      <c r="SEJ65" s="343"/>
      <c r="SEK65" s="343"/>
      <c r="SEL65" s="343"/>
      <c r="SEM65" s="343"/>
      <c r="SEN65" s="343"/>
      <c r="SEO65" s="343"/>
      <c r="SEP65" s="343"/>
      <c r="SEQ65" s="343"/>
      <c r="SER65" s="343"/>
      <c r="SES65" s="343"/>
      <c r="SET65" s="343"/>
      <c r="SEU65" s="343"/>
      <c r="SEV65" s="343"/>
      <c r="SEW65" s="343"/>
      <c r="SEX65" s="343"/>
      <c r="SEY65" s="343"/>
      <c r="SEZ65" s="343"/>
      <c r="SFA65" s="343"/>
      <c r="SFB65" s="343"/>
      <c r="SFC65" s="343"/>
      <c r="SFD65" s="343"/>
      <c r="SFE65" s="343"/>
      <c r="SFF65" s="343"/>
      <c r="SFG65" s="343"/>
      <c r="SFH65" s="343"/>
      <c r="SFI65" s="343"/>
      <c r="SFJ65" s="343"/>
      <c r="SFK65" s="343"/>
      <c r="SFL65" s="343"/>
      <c r="SFM65" s="343"/>
      <c r="SFN65" s="343"/>
      <c r="SFO65" s="343"/>
      <c r="SFP65" s="343"/>
      <c r="SFQ65" s="343"/>
      <c r="SFR65" s="343"/>
      <c r="SFS65" s="343"/>
      <c r="SFT65" s="343"/>
      <c r="SFU65" s="343"/>
      <c r="SFV65" s="343"/>
      <c r="SFW65" s="343"/>
      <c r="SFX65" s="343"/>
      <c r="SFY65" s="343"/>
      <c r="SFZ65" s="343"/>
      <c r="SGA65" s="343"/>
      <c r="SGB65" s="343"/>
      <c r="SGC65" s="343"/>
      <c r="SGD65" s="343"/>
      <c r="SGE65" s="343"/>
      <c r="SGF65" s="343"/>
      <c r="SGG65" s="343"/>
      <c r="SGH65" s="343"/>
      <c r="SGI65" s="343"/>
      <c r="SGJ65" s="343"/>
      <c r="SGK65" s="343"/>
      <c r="SGL65" s="343"/>
      <c r="SGM65" s="343"/>
      <c r="SGN65" s="343"/>
      <c r="SGO65" s="343"/>
      <c r="SGP65" s="343"/>
      <c r="SGQ65" s="343"/>
      <c r="SGR65" s="343"/>
      <c r="SGS65" s="343"/>
      <c r="SGT65" s="343"/>
      <c r="SGU65" s="343"/>
      <c r="SGV65" s="343"/>
      <c r="SGW65" s="343"/>
      <c r="SGX65" s="343"/>
      <c r="SGY65" s="343"/>
      <c r="SGZ65" s="343"/>
      <c r="SHA65" s="343"/>
      <c r="SHB65" s="343"/>
      <c r="SHC65" s="343"/>
      <c r="SHD65" s="343"/>
      <c r="SHE65" s="343"/>
      <c r="SHF65" s="343"/>
      <c r="SHG65" s="343"/>
      <c r="SHH65" s="343"/>
      <c r="SHI65" s="343"/>
      <c r="SHJ65" s="343"/>
      <c r="SHK65" s="343"/>
      <c r="SHL65" s="343"/>
      <c r="SHM65" s="343"/>
      <c r="SHN65" s="343"/>
      <c r="SHO65" s="343"/>
      <c r="SHP65" s="343"/>
      <c r="SHQ65" s="343"/>
      <c r="SHR65" s="343"/>
      <c r="SHS65" s="343"/>
      <c r="SHT65" s="343"/>
      <c r="SHU65" s="343"/>
      <c r="SHV65" s="343"/>
      <c r="SHW65" s="343"/>
      <c r="SHX65" s="343"/>
      <c r="SHY65" s="343"/>
      <c r="SHZ65" s="343"/>
      <c r="SIA65" s="343"/>
      <c r="SIB65" s="343"/>
      <c r="SIC65" s="343"/>
      <c r="SID65" s="343"/>
      <c r="SIE65" s="343"/>
      <c r="SIF65" s="343"/>
      <c r="SIG65" s="343"/>
      <c r="SIH65" s="343"/>
      <c r="SII65" s="343"/>
      <c r="SIJ65" s="343"/>
      <c r="SIK65" s="343"/>
      <c r="SIL65" s="343"/>
      <c r="SIM65" s="343"/>
      <c r="SIN65" s="343"/>
      <c r="SIO65" s="343"/>
      <c r="SIP65" s="343"/>
      <c r="SIQ65" s="343"/>
      <c r="SIR65" s="343"/>
      <c r="SIS65" s="343"/>
      <c r="SIT65" s="343"/>
      <c r="SIU65" s="343"/>
      <c r="SIV65" s="343"/>
      <c r="SIW65" s="343"/>
      <c r="SIX65" s="343"/>
      <c r="SIY65" s="343"/>
      <c r="SIZ65" s="343"/>
      <c r="SJA65" s="343"/>
      <c r="SJB65" s="343"/>
      <c r="SJC65" s="343"/>
      <c r="SJD65" s="343"/>
      <c r="SJE65" s="343"/>
      <c r="SJF65" s="343"/>
      <c r="SJG65" s="343"/>
      <c r="SJH65" s="343"/>
      <c r="SJI65" s="343"/>
      <c r="SJJ65" s="343"/>
      <c r="SJK65" s="343"/>
      <c r="SJL65" s="343"/>
      <c r="SJM65" s="343"/>
      <c r="SJN65" s="343"/>
      <c r="SJO65" s="343"/>
      <c r="SJP65" s="343"/>
      <c r="SJQ65" s="343"/>
      <c r="SJR65" s="343"/>
      <c r="SJS65" s="343"/>
      <c r="SJT65" s="343"/>
      <c r="SJU65" s="343"/>
      <c r="SJV65" s="343"/>
      <c r="SJW65" s="343"/>
      <c r="SJX65" s="343"/>
      <c r="SJY65" s="343"/>
      <c r="SJZ65" s="343"/>
      <c r="SKA65" s="343"/>
      <c r="SKB65" s="343"/>
      <c r="SKC65" s="343"/>
      <c r="SKD65" s="343"/>
      <c r="SKE65" s="343"/>
      <c r="SKF65" s="343"/>
      <c r="SKG65" s="343"/>
      <c r="SKH65" s="343"/>
      <c r="SKI65" s="343"/>
      <c r="SKJ65" s="343"/>
      <c r="SKK65" s="343"/>
      <c r="SKL65" s="343"/>
      <c r="SKM65" s="343"/>
      <c r="SKN65" s="343"/>
      <c r="SKO65" s="343"/>
      <c r="SKP65" s="343"/>
      <c r="SKQ65" s="343"/>
      <c r="SKR65" s="343"/>
      <c r="SKS65" s="343"/>
      <c r="SKT65" s="343"/>
      <c r="SKU65" s="343"/>
      <c r="SKV65" s="343"/>
      <c r="SKW65" s="343"/>
      <c r="SKX65" s="343"/>
      <c r="SKY65" s="343"/>
      <c r="SKZ65" s="343"/>
      <c r="SLA65" s="343"/>
      <c r="SLB65" s="343"/>
      <c r="SLC65" s="343"/>
      <c r="SLD65" s="343"/>
      <c r="SLE65" s="343"/>
      <c r="SLF65" s="343"/>
      <c r="SLG65" s="343"/>
      <c r="SLH65" s="343"/>
      <c r="SLI65" s="343"/>
      <c r="SLJ65" s="343"/>
      <c r="SLK65" s="343"/>
      <c r="SLL65" s="343"/>
      <c r="SLM65" s="343"/>
      <c r="SLN65" s="343"/>
      <c r="SLO65" s="343"/>
      <c r="SLP65" s="343"/>
      <c r="SLQ65" s="343"/>
      <c r="SLR65" s="343"/>
      <c r="SLS65" s="343"/>
      <c r="SLT65" s="343"/>
      <c r="SLU65" s="343"/>
      <c r="SLV65" s="343"/>
      <c r="SLW65" s="343"/>
      <c r="SLX65" s="343"/>
      <c r="SLY65" s="343"/>
      <c r="SLZ65" s="343"/>
      <c r="SMA65" s="343"/>
      <c r="SMB65" s="343"/>
      <c r="SMC65" s="343"/>
      <c r="SMD65" s="343"/>
      <c r="SME65" s="343"/>
      <c r="SMF65" s="343"/>
      <c r="SMG65" s="343"/>
      <c r="SMH65" s="343"/>
      <c r="SMI65" s="343"/>
      <c r="SMJ65" s="343"/>
      <c r="SMK65" s="343"/>
      <c r="SML65" s="343"/>
      <c r="SMM65" s="343"/>
      <c r="SMN65" s="343"/>
      <c r="SMO65" s="343"/>
      <c r="SMP65" s="343"/>
      <c r="SMQ65" s="343"/>
      <c r="SMR65" s="343"/>
      <c r="SMS65" s="343"/>
      <c r="SMT65" s="343"/>
      <c r="SMU65" s="343"/>
      <c r="SMV65" s="343"/>
      <c r="SMW65" s="343"/>
      <c r="SMX65" s="343"/>
      <c r="SMY65" s="343"/>
      <c r="SMZ65" s="343"/>
      <c r="SNA65" s="343"/>
      <c r="SNB65" s="343"/>
      <c r="SNC65" s="343"/>
      <c r="SND65" s="343"/>
      <c r="SNE65" s="343"/>
      <c r="SNF65" s="343"/>
      <c r="SNG65" s="343"/>
      <c r="SNH65" s="343"/>
      <c r="SNI65" s="343"/>
      <c r="SNJ65" s="343"/>
      <c r="SNK65" s="343"/>
      <c r="SNL65" s="343"/>
      <c r="SNM65" s="343"/>
      <c r="SNN65" s="343"/>
      <c r="SNO65" s="343"/>
      <c r="SNP65" s="343"/>
      <c r="SNQ65" s="343"/>
      <c r="SNR65" s="343"/>
      <c r="SNS65" s="343"/>
      <c r="SNT65" s="343"/>
      <c r="SNU65" s="343"/>
      <c r="SNV65" s="343"/>
      <c r="SNW65" s="343"/>
      <c r="SNX65" s="343"/>
      <c r="SNY65" s="343"/>
      <c r="SNZ65" s="343"/>
      <c r="SOA65" s="343"/>
      <c r="SOB65" s="343"/>
      <c r="SOC65" s="343"/>
      <c r="SOD65" s="343"/>
      <c r="SOE65" s="343"/>
      <c r="SOF65" s="343"/>
      <c r="SOG65" s="343"/>
      <c r="SOH65" s="343"/>
      <c r="SOI65" s="343"/>
      <c r="SOJ65" s="343"/>
      <c r="SOK65" s="343"/>
      <c r="SOL65" s="343"/>
      <c r="SOM65" s="343"/>
      <c r="SON65" s="343"/>
      <c r="SOO65" s="343"/>
      <c r="SOP65" s="343"/>
      <c r="SOQ65" s="343"/>
      <c r="SOR65" s="343"/>
      <c r="SOS65" s="343"/>
      <c r="SOT65" s="343"/>
      <c r="SOU65" s="343"/>
      <c r="SOV65" s="343"/>
      <c r="SOW65" s="343"/>
      <c r="SOX65" s="343"/>
      <c r="SOY65" s="343"/>
      <c r="SOZ65" s="343"/>
      <c r="SPA65" s="343"/>
      <c r="SPB65" s="343"/>
      <c r="SPC65" s="343"/>
      <c r="SPD65" s="343"/>
      <c r="SPE65" s="343"/>
      <c r="SPF65" s="343"/>
      <c r="SPG65" s="343"/>
      <c r="SPH65" s="343"/>
      <c r="SPI65" s="343"/>
      <c r="SPJ65" s="343"/>
      <c r="SPK65" s="343"/>
      <c r="SPL65" s="343"/>
      <c r="SPM65" s="343"/>
      <c r="SPN65" s="343"/>
      <c r="SPO65" s="343"/>
      <c r="SPP65" s="343"/>
      <c r="SPQ65" s="343"/>
      <c r="SPR65" s="343"/>
      <c r="SPS65" s="343"/>
      <c r="SPT65" s="343"/>
      <c r="SPU65" s="343"/>
      <c r="SPV65" s="343"/>
      <c r="SPW65" s="343"/>
      <c r="SPX65" s="343"/>
      <c r="SPY65" s="343"/>
      <c r="SPZ65" s="343"/>
      <c r="SQA65" s="343"/>
      <c r="SQB65" s="343"/>
      <c r="SQC65" s="343"/>
      <c r="SQD65" s="343"/>
      <c r="SQE65" s="343"/>
      <c r="SQF65" s="343"/>
      <c r="SQG65" s="343"/>
      <c r="SQH65" s="343"/>
      <c r="SQI65" s="343"/>
      <c r="SQJ65" s="343"/>
      <c r="SQK65" s="343"/>
      <c r="SQL65" s="343"/>
      <c r="SQM65" s="343"/>
      <c r="SQN65" s="343"/>
      <c r="SQO65" s="343"/>
      <c r="SQP65" s="343"/>
      <c r="SQQ65" s="343"/>
      <c r="SQR65" s="343"/>
      <c r="SQS65" s="343"/>
      <c r="SQT65" s="343"/>
      <c r="SQU65" s="343"/>
      <c r="SQV65" s="343"/>
      <c r="SQW65" s="343"/>
      <c r="SQX65" s="343"/>
      <c r="SQY65" s="343"/>
      <c r="SQZ65" s="343"/>
      <c r="SRA65" s="343"/>
      <c r="SRB65" s="343"/>
      <c r="SRC65" s="343"/>
      <c r="SRD65" s="343"/>
      <c r="SRE65" s="343"/>
      <c r="SRF65" s="343"/>
      <c r="SRG65" s="343"/>
      <c r="SRH65" s="343"/>
      <c r="SRI65" s="343"/>
      <c r="SRJ65" s="343"/>
      <c r="SRK65" s="343"/>
      <c r="SRL65" s="343"/>
      <c r="SRM65" s="343"/>
      <c r="SRN65" s="343"/>
      <c r="SRO65" s="343"/>
      <c r="SRP65" s="343"/>
      <c r="SRQ65" s="343"/>
      <c r="SRR65" s="343"/>
      <c r="SRS65" s="343"/>
      <c r="SRT65" s="343"/>
      <c r="SRU65" s="343"/>
      <c r="SRV65" s="343"/>
      <c r="SRW65" s="343"/>
      <c r="SRX65" s="343"/>
      <c r="SRY65" s="343"/>
      <c r="SRZ65" s="343"/>
      <c r="SSA65" s="343"/>
      <c r="SSB65" s="343"/>
      <c r="SSC65" s="343"/>
      <c r="SSD65" s="343"/>
      <c r="SSE65" s="343"/>
      <c r="SSF65" s="343"/>
      <c r="SSG65" s="343"/>
      <c r="SSH65" s="343"/>
      <c r="SSI65" s="343"/>
      <c r="SSJ65" s="343"/>
      <c r="SSK65" s="343"/>
      <c r="SSL65" s="343"/>
      <c r="SSM65" s="343"/>
      <c r="SSN65" s="343"/>
      <c r="SSO65" s="343"/>
      <c r="SSP65" s="343"/>
      <c r="SSQ65" s="343"/>
      <c r="SSR65" s="343"/>
      <c r="SSS65" s="343"/>
      <c r="SST65" s="343"/>
      <c r="SSU65" s="343"/>
      <c r="SSV65" s="343"/>
      <c r="SSW65" s="343"/>
      <c r="SSX65" s="343"/>
      <c r="SSY65" s="343"/>
      <c r="SSZ65" s="343"/>
      <c r="STA65" s="343"/>
      <c r="STB65" s="343"/>
      <c r="STC65" s="343"/>
      <c r="STD65" s="343"/>
      <c r="STE65" s="343"/>
      <c r="STF65" s="343"/>
      <c r="STG65" s="343"/>
      <c r="STH65" s="343"/>
      <c r="STI65" s="343"/>
      <c r="STJ65" s="343"/>
      <c r="STK65" s="343"/>
      <c r="STL65" s="343"/>
      <c r="STM65" s="343"/>
      <c r="STN65" s="343"/>
      <c r="STO65" s="343"/>
      <c r="STP65" s="343"/>
      <c r="STQ65" s="343"/>
      <c r="STR65" s="343"/>
      <c r="STS65" s="343"/>
      <c r="STT65" s="343"/>
      <c r="STU65" s="343"/>
      <c r="STV65" s="343"/>
      <c r="STW65" s="343"/>
      <c r="STX65" s="343"/>
      <c r="STY65" s="343"/>
      <c r="STZ65" s="343"/>
      <c r="SUA65" s="343"/>
      <c r="SUB65" s="343"/>
      <c r="SUC65" s="343"/>
      <c r="SUD65" s="343"/>
      <c r="SUE65" s="343"/>
      <c r="SUF65" s="343"/>
      <c r="SUG65" s="343"/>
      <c r="SUH65" s="343"/>
      <c r="SUI65" s="343"/>
      <c r="SUJ65" s="343"/>
      <c r="SUK65" s="343"/>
      <c r="SUL65" s="343"/>
      <c r="SUM65" s="343"/>
      <c r="SUN65" s="343"/>
      <c r="SUO65" s="343"/>
      <c r="SUP65" s="343"/>
      <c r="SUQ65" s="343"/>
      <c r="SUR65" s="343"/>
      <c r="SUS65" s="343"/>
      <c r="SUT65" s="343"/>
      <c r="SUU65" s="343"/>
      <c r="SUV65" s="343"/>
      <c r="SUW65" s="343"/>
      <c r="SUX65" s="343"/>
      <c r="SUY65" s="343"/>
      <c r="SUZ65" s="343"/>
      <c r="SVA65" s="343"/>
      <c r="SVB65" s="343"/>
      <c r="SVC65" s="343"/>
      <c r="SVD65" s="343"/>
      <c r="SVE65" s="343"/>
      <c r="SVF65" s="343"/>
      <c r="SVG65" s="343"/>
      <c r="SVH65" s="343"/>
      <c r="SVI65" s="343"/>
      <c r="SVJ65" s="343"/>
      <c r="SVK65" s="343"/>
      <c r="SVL65" s="343"/>
      <c r="SVM65" s="343"/>
      <c r="SVN65" s="343"/>
      <c r="SVO65" s="343"/>
      <c r="SVP65" s="343"/>
      <c r="SVQ65" s="343"/>
      <c r="SVR65" s="343"/>
      <c r="SVS65" s="343"/>
      <c r="SVT65" s="343"/>
      <c r="SVU65" s="343"/>
      <c r="SVV65" s="343"/>
      <c r="SVW65" s="343"/>
      <c r="SVX65" s="343"/>
      <c r="SVY65" s="343"/>
      <c r="SVZ65" s="343"/>
      <c r="SWA65" s="343"/>
      <c r="SWB65" s="343"/>
      <c r="SWC65" s="343"/>
      <c r="SWD65" s="343"/>
      <c r="SWE65" s="343"/>
      <c r="SWF65" s="343"/>
      <c r="SWG65" s="343"/>
      <c r="SWH65" s="343"/>
      <c r="SWI65" s="343"/>
      <c r="SWJ65" s="343"/>
      <c r="SWK65" s="343"/>
      <c r="SWL65" s="343"/>
      <c r="SWM65" s="343"/>
      <c r="SWN65" s="343"/>
      <c r="SWO65" s="343"/>
      <c r="SWP65" s="343"/>
      <c r="SWQ65" s="343"/>
      <c r="SWR65" s="343"/>
      <c r="SWS65" s="343"/>
      <c r="SWT65" s="343"/>
      <c r="SWU65" s="343"/>
      <c r="SWV65" s="343"/>
      <c r="SWW65" s="343"/>
      <c r="SWX65" s="343"/>
      <c r="SWY65" s="343"/>
      <c r="SWZ65" s="343"/>
      <c r="SXA65" s="343"/>
      <c r="SXB65" s="343"/>
      <c r="SXC65" s="343"/>
      <c r="SXD65" s="343"/>
      <c r="SXE65" s="343"/>
      <c r="SXF65" s="343"/>
      <c r="SXG65" s="343"/>
      <c r="SXH65" s="343"/>
      <c r="SXI65" s="343"/>
      <c r="SXJ65" s="343"/>
      <c r="SXK65" s="343"/>
      <c r="SXL65" s="343"/>
      <c r="SXM65" s="343"/>
      <c r="SXN65" s="343"/>
      <c r="SXO65" s="343"/>
      <c r="SXP65" s="343"/>
      <c r="SXQ65" s="343"/>
      <c r="SXR65" s="343"/>
      <c r="SXS65" s="343"/>
      <c r="SXT65" s="343"/>
      <c r="SXU65" s="343"/>
      <c r="SXV65" s="343"/>
      <c r="SXW65" s="343"/>
      <c r="SXX65" s="343"/>
      <c r="SXY65" s="343"/>
      <c r="SXZ65" s="343"/>
      <c r="SYA65" s="343"/>
      <c r="SYB65" s="343"/>
      <c r="SYC65" s="343"/>
      <c r="SYD65" s="343"/>
      <c r="SYE65" s="343"/>
      <c r="SYF65" s="343"/>
      <c r="SYG65" s="343"/>
      <c r="SYH65" s="343"/>
      <c r="SYI65" s="343"/>
      <c r="SYJ65" s="343"/>
      <c r="SYK65" s="343"/>
      <c r="SYL65" s="343"/>
      <c r="SYM65" s="343"/>
      <c r="SYN65" s="343"/>
      <c r="SYO65" s="343"/>
      <c r="SYP65" s="343"/>
      <c r="SYQ65" s="343"/>
      <c r="SYR65" s="343"/>
      <c r="SYS65" s="343"/>
      <c r="SYT65" s="343"/>
      <c r="SYU65" s="343"/>
      <c r="SYV65" s="343"/>
      <c r="SYW65" s="343"/>
      <c r="SYX65" s="343"/>
      <c r="SYY65" s="343"/>
      <c r="SYZ65" s="343"/>
      <c r="SZA65" s="343"/>
      <c r="SZB65" s="343"/>
      <c r="SZC65" s="343"/>
      <c r="SZD65" s="343"/>
      <c r="SZE65" s="343"/>
      <c r="SZF65" s="343"/>
      <c r="SZG65" s="343"/>
      <c r="SZH65" s="343"/>
      <c r="SZI65" s="343"/>
      <c r="SZJ65" s="343"/>
      <c r="SZK65" s="343"/>
      <c r="SZL65" s="343"/>
      <c r="SZM65" s="343"/>
      <c r="SZN65" s="343"/>
      <c r="SZO65" s="343"/>
      <c r="SZP65" s="343"/>
      <c r="SZQ65" s="343"/>
      <c r="SZR65" s="343"/>
      <c r="SZS65" s="343"/>
      <c r="SZT65" s="343"/>
      <c r="SZU65" s="343"/>
      <c r="SZV65" s="343"/>
      <c r="SZW65" s="343"/>
      <c r="SZX65" s="343"/>
      <c r="SZY65" s="343"/>
      <c r="SZZ65" s="343"/>
      <c r="TAA65" s="343"/>
      <c r="TAB65" s="343"/>
      <c r="TAC65" s="343"/>
      <c r="TAD65" s="343"/>
      <c r="TAE65" s="343"/>
      <c r="TAF65" s="343"/>
      <c r="TAG65" s="343"/>
      <c r="TAH65" s="343"/>
      <c r="TAI65" s="343"/>
      <c r="TAJ65" s="343"/>
      <c r="TAK65" s="343"/>
      <c r="TAL65" s="343"/>
      <c r="TAM65" s="343"/>
      <c r="TAN65" s="343"/>
      <c r="TAO65" s="343"/>
      <c r="TAP65" s="343"/>
      <c r="TAQ65" s="343"/>
      <c r="TAR65" s="343"/>
      <c r="TAS65" s="343"/>
      <c r="TAT65" s="343"/>
      <c r="TAU65" s="343"/>
      <c r="TAV65" s="343"/>
      <c r="TAW65" s="343"/>
      <c r="TAX65" s="343"/>
      <c r="TAY65" s="343"/>
      <c r="TAZ65" s="343"/>
      <c r="TBA65" s="343"/>
      <c r="TBB65" s="343"/>
      <c r="TBC65" s="343"/>
      <c r="TBD65" s="343"/>
      <c r="TBE65" s="343"/>
      <c r="TBF65" s="343"/>
      <c r="TBG65" s="343"/>
      <c r="TBH65" s="343"/>
      <c r="TBI65" s="343"/>
      <c r="TBJ65" s="343"/>
      <c r="TBK65" s="343"/>
      <c r="TBL65" s="343"/>
      <c r="TBM65" s="343"/>
      <c r="TBN65" s="343"/>
      <c r="TBO65" s="343"/>
      <c r="TBP65" s="343"/>
      <c r="TBQ65" s="343"/>
      <c r="TBR65" s="343"/>
      <c r="TBS65" s="343"/>
      <c r="TBT65" s="343"/>
      <c r="TBU65" s="343"/>
      <c r="TBV65" s="343"/>
      <c r="TBW65" s="343"/>
      <c r="TBX65" s="343"/>
      <c r="TBY65" s="343"/>
      <c r="TBZ65" s="343"/>
      <c r="TCA65" s="343"/>
      <c r="TCB65" s="343"/>
      <c r="TCC65" s="343"/>
      <c r="TCD65" s="343"/>
      <c r="TCE65" s="343"/>
      <c r="TCF65" s="343"/>
      <c r="TCG65" s="343"/>
      <c r="TCH65" s="343"/>
      <c r="TCI65" s="343"/>
      <c r="TCJ65" s="343"/>
      <c r="TCK65" s="343"/>
      <c r="TCL65" s="343"/>
      <c r="TCM65" s="343"/>
      <c r="TCN65" s="343"/>
      <c r="TCO65" s="343"/>
      <c r="TCP65" s="343"/>
      <c r="TCQ65" s="343"/>
      <c r="TCR65" s="343"/>
      <c r="TCS65" s="343"/>
      <c r="TCT65" s="343"/>
      <c r="TCU65" s="343"/>
      <c r="TCV65" s="343"/>
      <c r="TCW65" s="343"/>
      <c r="TCX65" s="343"/>
      <c r="TCY65" s="343"/>
      <c r="TCZ65" s="343"/>
      <c r="TDA65" s="343"/>
      <c r="TDB65" s="343"/>
      <c r="TDC65" s="343"/>
      <c r="TDD65" s="343"/>
      <c r="TDE65" s="343"/>
      <c r="TDF65" s="343"/>
      <c r="TDG65" s="343"/>
      <c r="TDH65" s="343"/>
      <c r="TDI65" s="343"/>
      <c r="TDJ65" s="343"/>
      <c r="TDK65" s="343"/>
      <c r="TDL65" s="343"/>
      <c r="TDM65" s="343"/>
      <c r="TDN65" s="343"/>
      <c r="TDO65" s="343"/>
      <c r="TDP65" s="343"/>
      <c r="TDQ65" s="343"/>
      <c r="TDR65" s="343"/>
      <c r="TDS65" s="343"/>
      <c r="TDT65" s="343"/>
      <c r="TDU65" s="343"/>
      <c r="TDV65" s="343"/>
      <c r="TDW65" s="343"/>
      <c r="TDX65" s="343"/>
      <c r="TDY65" s="343"/>
      <c r="TDZ65" s="343"/>
      <c r="TEA65" s="343"/>
      <c r="TEB65" s="343"/>
      <c r="TEC65" s="343"/>
      <c r="TED65" s="343"/>
      <c r="TEE65" s="343"/>
      <c r="TEF65" s="343"/>
      <c r="TEG65" s="343"/>
      <c r="TEH65" s="343"/>
      <c r="TEI65" s="343"/>
      <c r="TEJ65" s="343"/>
      <c r="TEK65" s="343"/>
      <c r="TEL65" s="343"/>
      <c r="TEM65" s="343"/>
      <c r="TEN65" s="343"/>
      <c r="TEO65" s="343"/>
      <c r="TEP65" s="343"/>
      <c r="TEQ65" s="343"/>
      <c r="TER65" s="343"/>
      <c r="TES65" s="343"/>
      <c r="TET65" s="343"/>
      <c r="TEU65" s="343"/>
      <c r="TEV65" s="343"/>
      <c r="TEW65" s="343"/>
      <c r="TEX65" s="343"/>
      <c r="TEY65" s="343"/>
      <c r="TEZ65" s="343"/>
      <c r="TFA65" s="343"/>
      <c r="TFB65" s="343"/>
      <c r="TFC65" s="343"/>
      <c r="TFD65" s="343"/>
      <c r="TFE65" s="343"/>
      <c r="TFF65" s="343"/>
      <c r="TFG65" s="343"/>
      <c r="TFH65" s="343"/>
      <c r="TFI65" s="343"/>
      <c r="TFJ65" s="343"/>
      <c r="TFK65" s="343"/>
      <c r="TFL65" s="343"/>
      <c r="TFM65" s="343"/>
      <c r="TFN65" s="343"/>
      <c r="TFO65" s="343"/>
      <c r="TFP65" s="343"/>
      <c r="TFQ65" s="343"/>
      <c r="TFR65" s="343"/>
      <c r="TFS65" s="343"/>
      <c r="TFT65" s="343"/>
      <c r="TFU65" s="343"/>
      <c r="TFV65" s="343"/>
      <c r="TFW65" s="343"/>
      <c r="TFX65" s="343"/>
      <c r="TFY65" s="343"/>
      <c r="TFZ65" s="343"/>
      <c r="TGA65" s="343"/>
      <c r="TGB65" s="343"/>
      <c r="TGC65" s="343"/>
      <c r="TGD65" s="343"/>
      <c r="TGE65" s="343"/>
      <c r="TGF65" s="343"/>
      <c r="TGG65" s="343"/>
      <c r="TGH65" s="343"/>
      <c r="TGI65" s="343"/>
      <c r="TGJ65" s="343"/>
      <c r="TGK65" s="343"/>
      <c r="TGL65" s="343"/>
      <c r="TGM65" s="343"/>
      <c r="TGN65" s="343"/>
      <c r="TGO65" s="343"/>
      <c r="TGP65" s="343"/>
      <c r="TGQ65" s="343"/>
      <c r="TGR65" s="343"/>
      <c r="TGS65" s="343"/>
      <c r="TGT65" s="343"/>
      <c r="TGU65" s="343"/>
      <c r="TGV65" s="343"/>
      <c r="TGW65" s="343"/>
      <c r="TGX65" s="343"/>
      <c r="TGY65" s="343"/>
      <c r="TGZ65" s="343"/>
      <c r="THA65" s="343"/>
      <c r="THB65" s="343"/>
      <c r="THC65" s="343"/>
      <c r="THD65" s="343"/>
      <c r="THE65" s="343"/>
      <c r="THF65" s="343"/>
      <c r="THG65" s="343"/>
      <c r="THH65" s="343"/>
      <c r="THI65" s="343"/>
      <c r="THJ65" s="343"/>
      <c r="THK65" s="343"/>
      <c r="THL65" s="343"/>
      <c r="THM65" s="343"/>
      <c r="THN65" s="343"/>
      <c r="THO65" s="343"/>
      <c r="THP65" s="343"/>
      <c r="THQ65" s="343"/>
      <c r="THR65" s="343"/>
      <c r="THS65" s="343"/>
      <c r="THT65" s="343"/>
      <c r="THU65" s="343"/>
      <c r="THV65" s="343"/>
      <c r="THW65" s="343"/>
      <c r="THX65" s="343"/>
      <c r="THY65" s="343"/>
      <c r="THZ65" s="343"/>
      <c r="TIA65" s="343"/>
      <c r="TIB65" s="343"/>
      <c r="TIC65" s="343"/>
      <c r="TID65" s="343"/>
      <c r="TIE65" s="343"/>
      <c r="TIF65" s="343"/>
      <c r="TIG65" s="343"/>
      <c r="TIH65" s="343"/>
      <c r="TII65" s="343"/>
      <c r="TIJ65" s="343"/>
      <c r="TIK65" s="343"/>
      <c r="TIL65" s="343"/>
      <c r="TIM65" s="343"/>
      <c r="TIN65" s="343"/>
      <c r="TIO65" s="343"/>
      <c r="TIP65" s="343"/>
      <c r="TIQ65" s="343"/>
      <c r="TIR65" s="343"/>
      <c r="TIS65" s="343"/>
      <c r="TIT65" s="343"/>
      <c r="TIU65" s="343"/>
      <c r="TIV65" s="343"/>
      <c r="TIW65" s="343"/>
      <c r="TIX65" s="343"/>
      <c r="TIY65" s="343"/>
      <c r="TIZ65" s="343"/>
      <c r="TJA65" s="343"/>
      <c r="TJB65" s="343"/>
      <c r="TJC65" s="343"/>
      <c r="TJD65" s="343"/>
      <c r="TJE65" s="343"/>
      <c r="TJF65" s="343"/>
      <c r="TJG65" s="343"/>
      <c r="TJH65" s="343"/>
      <c r="TJI65" s="343"/>
      <c r="TJJ65" s="343"/>
      <c r="TJK65" s="343"/>
      <c r="TJL65" s="343"/>
      <c r="TJM65" s="343"/>
      <c r="TJN65" s="343"/>
      <c r="TJO65" s="343"/>
      <c r="TJP65" s="343"/>
      <c r="TJQ65" s="343"/>
      <c r="TJR65" s="343"/>
      <c r="TJS65" s="343"/>
      <c r="TJT65" s="343"/>
      <c r="TJU65" s="343"/>
      <c r="TJV65" s="343"/>
      <c r="TJW65" s="343"/>
      <c r="TJX65" s="343"/>
      <c r="TJY65" s="343"/>
      <c r="TJZ65" s="343"/>
      <c r="TKA65" s="343"/>
      <c r="TKB65" s="343"/>
      <c r="TKC65" s="343"/>
      <c r="TKD65" s="343"/>
      <c r="TKE65" s="343"/>
      <c r="TKF65" s="343"/>
      <c r="TKG65" s="343"/>
      <c r="TKH65" s="343"/>
      <c r="TKI65" s="343"/>
      <c r="TKJ65" s="343"/>
      <c r="TKK65" s="343"/>
      <c r="TKL65" s="343"/>
      <c r="TKM65" s="343"/>
      <c r="TKN65" s="343"/>
      <c r="TKO65" s="343"/>
      <c r="TKP65" s="343"/>
      <c r="TKQ65" s="343"/>
      <c r="TKR65" s="343"/>
      <c r="TKS65" s="343"/>
      <c r="TKT65" s="343"/>
      <c r="TKU65" s="343"/>
      <c r="TKV65" s="343"/>
      <c r="TKW65" s="343"/>
      <c r="TKX65" s="343"/>
      <c r="TKY65" s="343"/>
      <c r="TKZ65" s="343"/>
      <c r="TLA65" s="343"/>
      <c r="TLB65" s="343"/>
      <c r="TLC65" s="343"/>
      <c r="TLD65" s="343"/>
      <c r="TLE65" s="343"/>
      <c r="TLF65" s="343"/>
      <c r="TLG65" s="343"/>
      <c r="TLH65" s="343"/>
      <c r="TLI65" s="343"/>
      <c r="TLJ65" s="343"/>
      <c r="TLK65" s="343"/>
      <c r="TLL65" s="343"/>
      <c r="TLM65" s="343"/>
      <c r="TLN65" s="343"/>
      <c r="TLO65" s="343"/>
      <c r="TLP65" s="343"/>
      <c r="TLQ65" s="343"/>
      <c r="TLR65" s="343"/>
      <c r="TLS65" s="343"/>
      <c r="TLT65" s="343"/>
      <c r="TLU65" s="343"/>
      <c r="TLV65" s="343"/>
      <c r="TLW65" s="343"/>
      <c r="TLX65" s="343"/>
      <c r="TLY65" s="343"/>
      <c r="TLZ65" s="343"/>
      <c r="TMA65" s="343"/>
      <c r="TMB65" s="343"/>
      <c r="TMC65" s="343"/>
      <c r="TMD65" s="343"/>
      <c r="TME65" s="343"/>
      <c r="TMF65" s="343"/>
      <c r="TMG65" s="343"/>
      <c r="TMH65" s="343"/>
      <c r="TMI65" s="343"/>
      <c r="TMJ65" s="343"/>
      <c r="TMK65" s="343"/>
      <c r="TML65" s="343"/>
      <c r="TMM65" s="343"/>
      <c r="TMN65" s="343"/>
      <c r="TMO65" s="343"/>
      <c r="TMP65" s="343"/>
      <c r="TMQ65" s="343"/>
      <c r="TMR65" s="343"/>
      <c r="TMS65" s="343"/>
      <c r="TMT65" s="343"/>
      <c r="TMU65" s="343"/>
      <c r="TMV65" s="343"/>
      <c r="TMW65" s="343"/>
      <c r="TMX65" s="343"/>
      <c r="TMY65" s="343"/>
      <c r="TMZ65" s="343"/>
      <c r="TNA65" s="343"/>
      <c r="TNB65" s="343"/>
      <c r="TNC65" s="343"/>
      <c r="TND65" s="343"/>
      <c r="TNE65" s="343"/>
      <c r="TNF65" s="343"/>
      <c r="TNG65" s="343"/>
      <c r="TNH65" s="343"/>
      <c r="TNI65" s="343"/>
      <c r="TNJ65" s="343"/>
      <c r="TNK65" s="343"/>
      <c r="TNL65" s="343"/>
      <c r="TNM65" s="343"/>
      <c r="TNN65" s="343"/>
      <c r="TNO65" s="343"/>
      <c r="TNP65" s="343"/>
      <c r="TNQ65" s="343"/>
      <c r="TNR65" s="343"/>
      <c r="TNS65" s="343"/>
      <c r="TNT65" s="343"/>
      <c r="TNU65" s="343"/>
      <c r="TNV65" s="343"/>
      <c r="TNW65" s="343"/>
      <c r="TNX65" s="343"/>
      <c r="TNY65" s="343"/>
      <c r="TNZ65" s="343"/>
      <c r="TOA65" s="343"/>
      <c r="TOB65" s="343"/>
      <c r="TOC65" s="343"/>
      <c r="TOD65" s="343"/>
      <c r="TOE65" s="343"/>
      <c r="TOF65" s="343"/>
      <c r="TOG65" s="343"/>
      <c r="TOH65" s="343"/>
      <c r="TOI65" s="343"/>
      <c r="TOJ65" s="343"/>
      <c r="TOK65" s="343"/>
      <c r="TOL65" s="343"/>
      <c r="TOM65" s="343"/>
      <c r="TON65" s="343"/>
      <c r="TOO65" s="343"/>
      <c r="TOP65" s="343"/>
      <c r="TOQ65" s="343"/>
      <c r="TOR65" s="343"/>
      <c r="TOS65" s="343"/>
      <c r="TOT65" s="343"/>
      <c r="TOU65" s="343"/>
      <c r="TOV65" s="343"/>
      <c r="TOW65" s="343"/>
      <c r="TOX65" s="343"/>
      <c r="TOY65" s="343"/>
      <c r="TOZ65" s="343"/>
      <c r="TPA65" s="343"/>
      <c r="TPB65" s="343"/>
      <c r="TPC65" s="343"/>
      <c r="TPD65" s="343"/>
      <c r="TPE65" s="343"/>
      <c r="TPF65" s="343"/>
      <c r="TPG65" s="343"/>
      <c r="TPH65" s="343"/>
      <c r="TPI65" s="343"/>
      <c r="TPJ65" s="343"/>
      <c r="TPK65" s="343"/>
      <c r="TPL65" s="343"/>
      <c r="TPM65" s="343"/>
      <c r="TPN65" s="343"/>
      <c r="TPO65" s="343"/>
      <c r="TPP65" s="343"/>
      <c r="TPQ65" s="343"/>
      <c r="TPR65" s="343"/>
      <c r="TPS65" s="343"/>
      <c r="TPT65" s="343"/>
      <c r="TPU65" s="343"/>
      <c r="TPV65" s="343"/>
      <c r="TPW65" s="343"/>
      <c r="TPX65" s="343"/>
      <c r="TPY65" s="343"/>
      <c r="TPZ65" s="343"/>
      <c r="TQA65" s="343"/>
      <c r="TQB65" s="343"/>
      <c r="TQC65" s="343"/>
      <c r="TQD65" s="343"/>
      <c r="TQE65" s="343"/>
      <c r="TQF65" s="343"/>
      <c r="TQG65" s="343"/>
      <c r="TQH65" s="343"/>
      <c r="TQI65" s="343"/>
      <c r="TQJ65" s="343"/>
      <c r="TQK65" s="343"/>
      <c r="TQL65" s="343"/>
      <c r="TQM65" s="343"/>
      <c r="TQN65" s="343"/>
      <c r="TQO65" s="343"/>
      <c r="TQP65" s="343"/>
      <c r="TQQ65" s="343"/>
      <c r="TQR65" s="343"/>
      <c r="TQS65" s="343"/>
      <c r="TQT65" s="343"/>
      <c r="TQU65" s="343"/>
      <c r="TQV65" s="343"/>
      <c r="TQW65" s="343"/>
      <c r="TQX65" s="343"/>
      <c r="TQY65" s="343"/>
      <c r="TQZ65" s="343"/>
      <c r="TRA65" s="343"/>
      <c r="TRB65" s="343"/>
      <c r="TRC65" s="343"/>
      <c r="TRD65" s="343"/>
      <c r="TRE65" s="343"/>
      <c r="TRF65" s="343"/>
      <c r="TRG65" s="343"/>
      <c r="TRH65" s="343"/>
      <c r="TRI65" s="343"/>
      <c r="TRJ65" s="343"/>
      <c r="TRK65" s="343"/>
      <c r="TRL65" s="343"/>
      <c r="TRM65" s="343"/>
      <c r="TRN65" s="343"/>
      <c r="TRO65" s="343"/>
      <c r="TRP65" s="343"/>
      <c r="TRQ65" s="343"/>
      <c r="TRR65" s="343"/>
      <c r="TRS65" s="343"/>
      <c r="TRT65" s="343"/>
      <c r="TRU65" s="343"/>
      <c r="TRV65" s="343"/>
      <c r="TRW65" s="343"/>
      <c r="TRX65" s="343"/>
      <c r="TRY65" s="343"/>
      <c r="TRZ65" s="343"/>
      <c r="TSA65" s="343"/>
      <c r="TSB65" s="343"/>
      <c r="TSC65" s="343"/>
      <c r="TSD65" s="343"/>
      <c r="TSE65" s="343"/>
      <c r="TSF65" s="343"/>
      <c r="TSG65" s="343"/>
      <c r="TSH65" s="343"/>
      <c r="TSI65" s="343"/>
      <c r="TSJ65" s="343"/>
      <c r="TSK65" s="343"/>
      <c r="TSL65" s="343"/>
      <c r="TSM65" s="343"/>
      <c r="TSN65" s="343"/>
      <c r="TSO65" s="343"/>
      <c r="TSP65" s="343"/>
      <c r="TSQ65" s="343"/>
      <c r="TSR65" s="343"/>
      <c r="TSS65" s="343"/>
      <c r="TST65" s="343"/>
      <c r="TSU65" s="343"/>
      <c r="TSV65" s="343"/>
      <c r="TSW65" s="343"/>
      <c r="TSX65" s="343"/>
      <c r="TSY65" s="343"/>
      <c r="TSZ65" s="343"/>
      <c r="TTA65" s="343"/>
      <c r="TTB65" s="343"/>
      <c r="TTC65" s="343"/>
      <c r="TTD65" s="343"/>
      <c r="TTE65" s="343"/>
      <c r="TTF65" s="343"/>
      <c r="TTG65" s="343"/>
      <c r="TTH65" s="343"/>
      <c r="TTI65" s="343"/>
      <c r="TTJ65" s="343"/>
      <c r="TTK65" s="343"/>
      <c r="TTL65" s="343"/>
      <c r="TTM65" s="343"/>
      <c r="TTN65" s="343"/>
      <c r="TTO65" s="343"/>
      <c r="TTP65" s="343"/>
      <c r="TTQ65" s="343"/>
      <c r="TTR65" s="343"/>
      <c r="TTS65" s="343"/>
      <c r="TTT65" s="343"/>
      <c r="TTU65" s="343"/>
      <c r="TTV65" s="343"/>
      <c r="TTW65" s="343"/>
      <c r="TTX65" s="343"/>
      <c r="TTY65" s="343"/>
      <c r="TTZ65" s="343"/>
      <c r="TUA65" s="343"/>
      <c r="TUB65" s="343"/>
      <c r="TUC65" s="343"/>
      <c r="TUD65" s="343"/>
      <c r="TUE65" s="343"/>
      <c r="TUF65" s="343"/>
      <c r="TUG65" s="343"/>
      <c r="TUH65" s="343"/>
      <c r="TUI65" s="343"/>
      <c r="TUJ65" s="343"/>
      <c r="TUK65" s="343"/>
      <c r="TUL65" s="343"/>
      <c r="TUM65" s="343"/>
      <c r="TUN65" s="343"/>
      <c r="TUO65" s="343"/>
      <c r="TUP65" s="343"/>
      <c r="TUQ65" s="343"/>
      <c r="TUR65" s="343"/>
      <c r="TUS65" s="343"/>
      <c r="TUT65" s="343"/>
      <c r="TUU65" s="343"/>
      <c r="TUV65" s="343"/>
      <c r="TUW65" s="343"/>
      <c r="TUX65" s="343"/>
      <c r="TUY65" s="343"/>
      <c r="TUZ65" s="343"/>
      <c r="TVA65" s="343"/>
      <c r="TVB65" s="343"/>
      <c r="TVC65" s="343"/>
      <c r="TVD65" s="343"/>
      <c r="TVE65" s="343"/>
      <c r="TVF65" s="343"/>
      <c r="TVG65" s="343"/>
      <c r="TVH65" s="343"/>
      <c r="TVI65" s="343"/>
      <c r="TVJ65" s="343"/>
      <c r="TVK65" s="343"/>
      <c r="TVL65" s="343"/>
      <c r="TVM65" s="343"/>
      <c r="TVN65" s="343"/>
      <c r="TVO65" s="343"/>
      <c r="TVP65" s="343"/>
      <c r="TVQ65" s="343"/>
      <c r="TVR65" s="343"/>
      <c r="TVS65" s="343"/>
      <c r="TVT65" s="343"/>
      <c r="TVU65" s="343"/>
      <c r="TVV65" s="343"/>
      <c r="TVW65" s="343"/>
      <c r="TVX65" s="343"/>
      <c r="TVY65" s="343"/>
      <c r="TVZ65" s="343"/>
      <c r="TWA65" s="343"/>
      <c r="TWB65" s="343"/>
      <c r="TWC65" s="343"/>
      <c r="TWD65" s="343"/>
      <c r="TWE65" s="343"/>
      <c r="TWF65" s="343"/>
      <c r="TWG65" s="343"/>
      <c r="TWH65" s="343"/>
      <c r="TWI65" s="343"/>
      <c r="TWJ65" s="343"/>
      <c r="TWK65" s="343"/>
      <c r="TWL65" s="343"/>
      <c r="TWM65" s="343"/>
      <c r="TWN65" s="343"/>
      <c r="TWO65" s="343"/>
      <c r="TWP65" s="343"/>
      <c r="TWQ65" s="343"/>
      <c r="TWR65" s="343"/>
      <c r="TWS65" s="343"/>
      <c r="TWT65" s="343"/>
      <c r="TWU65" s="343"/>
      <c r="TWV65" s="343"/>
      <c r="TWW65" s="343"/>
      <c r="TWX65" s="343"/>
      <c r="TWY65" s="343"/>
      <c r="TWZ65" s="343"/>
      <c r="TXA65" s="343"/>
      <c r="TXB65" s="343"/>
      <c r="TXC65" s="343"/>
      <c r="TXD65" s="343"/>
      <c r="TXE65" s="343"/>
      <c r="TXF65" s="343"/>
      <c r="TXG65" s="343"/>
      <c r="TXH65" s="343"/>
      <c r="TXI65" s="343"/>
      <c r="TXJ65" s="343"/>
      <c r="TXK65" s="343"/>
      <c r="TXL65" s="343"/>
      <c r="TXM65" s="343"/>
      <c r="TXN65" s="343"/>
      <c r="TXO65" s="343"/>
      <c r="TXP65" s="343"/>
      <c r="TXQ65" s="343"/>
      <c r="TXR65" s="343"/>
      <c r="TXS65" s="343"/>
      <c r="TXT65" s="343"/>
      <c r="TXU65" s="343"/>
      <c r="TXV65" s="343"/>
      <c r="TXW65" s="343"/>
      <c r="TXX65" s="343"/>
      <c r="TXY65" s="343"/>
      <c r="TXZ65" s="343"/>
      <c r="TYA65" s="343"/>
      <c r="TYB65" s="343"/>
      <c r="TYC65" s="343"/>
      <c r="TYD65" s="343"/>
      <c r="TYE65" s="343"/>
      <c r="TYF65" s="343"/>
      <c r="TYG65" s="343"/>
      <c r="TYH65" s="343"/>
      <c r="TYI65" s="343"/>
      <c r="TYJ65" s="343"/>
      <c r="TYK65" s="343"/>
      <c r="TYL65" s="343"/>
      <c r="TYM65" s="343"/>
      <c r="TYN65" s="343"/>
      <c r="TYO65" s="343"/>
      <c r="TYP65" s="343"/>
      <c r="TYQ65" s="343"/>
      <c r="TYR65" s="343"/>
      <c r="TYS65" s="343"/>
      <c r="TYT65" s="343"/>
      <c r="TYU65" s="343"/>
      <c r="TYV65" s="343"/>
      <c r="TYW65" s="343"/>
      <c r="TYX65" s="343"/>
      <c r="TYY65" s="343"/>
      <c r="TYZ65" s="343"/>
      <c r="TZA65" s="343"/>
      <c r="TZB65" s="343"/>
      <c r="TZC65" s="343"/>
      <c r="TZD65" s="343"/>
      <c r="TZE65" s="343"/>
      <c r="TZF65" s="343"/>
      <c r="TZG65" s="343"/>
      <c r="TZH65" s="343"/>
      <c r="TZI65" s="343"/>
      <c r="TZJ65" s="343"/>
      <c r="TZK65" s="343"/>
      <c r="TZL65" s="343"/>
      <c r="TZM65" s="343"/>
      <c r="TZN65" s="343"/>
      <c r="TZO65" s="343"/>
      <c r="TZP65" s="343"/>
      <c r="TZQ65" s="343"/>
      <c r="TZR65" s="343"/>
      <c r="TZS65" s="343"/>
      <c r="TZT65" s="343"/>
      <c r="TZU65" s="343"/>
      <c r="TZV65" s="343"/>
      <c r="TZW65" s="343"/>
      <c r="TZX65" s="343"/>
      <c r="TZY65" s="343"/>
      <c r="TZZ65" s="343"/>
      <c r="UAA65" s="343"/>
      <c r="UAB65" s="343"/>
      <c r="UAC65" s="343"/>
      <c r="UAD65" s="343"/>
      <c r="UAE65" s="343"/>
      <c r="UAF65" s="343"/>
      <c r="UAG65" s="343"/>
      <c r="UAH65" s="343"/>
      <c r="UAI65" s="343"/>
      <c r="UAJ65" s="343"/>
      <c r="UAK65" s="343"/>
      <c r="UAL65" s="343"/>
      <c r="UAM65" s="343"/>
      <c r="UAN65" s="343"/>
      <c r="UAO65" s="343"/>
      <c r="UAP65" s="343"/>
      <c r="UAQ65" s="343"/>
      <c r="UAR65" s="343"/>
      <c r="UAS65" s="343"/>
      <c r="UAT65" s="343"/>
      <c r="UAU65" s="343"/>
      <c r="UAV65" s="343"/>
      <c r="UAW65" s="343"/>
      <c r="UAX65" s="343"/>
      <c r="UAY65" s="343"/>
      <c r="UAZ65" s="343"/>
      <c r="UBA65" s="343"/>
      <c r="UBB65" s="343"/>
      <c r="UBC65" s="343"/>
      <c r="UBD65" s="343"/>
      <c r="UBE65" s="343"/>
      <c r="UBF65" s="343"/>
      <c r="UBG65" s="343"/>
      <c r="UBH65" s="343"/>
      <c r="UBI65" s="343"/>
      <c r="UBJ65" s="343"/>
      <c r="UBK65" s="343"/>
      <c r="UBL65" s="343"/>
      <c r="UBM65" s="343"/>
      <c r="UBN65" s="343"/>
      <c r="UBO65" s="343"/>
      <c r="UBP65" s="343"/>
      <c r="UBQ65" s="343"/>
      <c r="UBR65" s="343"/>
      <c r="UBS65" s="343"/>
      <c r="UBT65" s="343"/>
      <c r="UBU65" s="343"/>
      <c r="UBV65" s="343"/>
      <c r="UBW65" s="343"/>
      <c r="UBX65" s="343"/>
      <c r="UBY65" s="343"/>
      <c r="UBZ65" s="343"/>
      <c r="UCA65" s="343"/>
      <c r="UCB65" s="343"/>
      <c r="UCC65" s="343"/>
      <c r="UCD65" s="343"/>
      <c r="UCE65" s="343"/>
      <c r="UCF65" s="343"/>
      <c r="UCG65" s="343"/>
      <c r="UCH65" s="343"/>
      <c r="UCI65" s="343"/>
      <c r="UCJ65" s="343"/>
      <c r="UCK65" s="343"/>
      <c r="UCL65" s="343"/>
      <c r="UCM65" s="343"/>
      <c r="UCN65" s="343"/>
      <c r="UCO65" s="343"/>
      <c r="UCP65" s="343"/>
      <c r="UCQ65" s="343"/>
      <c r="UCR65" s="343"/>
      <c r="UCS65" s="343"/>
      <c r="UCT65" s="343"/>
      <c r="UCU65" s="343"/>
      <c r="UCV65" s="343"/>
      <c r="UCW65" s="343"/>
      <c r="UCX65" s="343"/>
      <c r="UCY65" s="343"/>
      <c r="UCZ65" s="343"/>
      <c r="UDA65" s="343"/>
      <c r="UDB65" s="343"/>
      <c r="UDC65" s="343"/>
      <c r="UDD65" s="343"/>
      <c r="UDE65" s="343"/>
      <c r="UDF65" s="343"/>
      <c r="UDG65" s="343"/>
      <c r="UDH65" s="343"/>
      <c r="UDI65" s="343"/>
      <c r="UDJ65" s="343"/>
      <c r="UDK65" s="343"/>
      <c r="UDL65" s="343"/>
      <c r="UDM65" s="343"/>
      <c r="UDN65" s="343"/>
      <c r="UDO65" s="343"/>
      <c r="UDP65" s="343"/>
      <c r="UDQ65" s="343"/>
      <c r="UDR65" s="343"/>
      <c r="UDS65" s="343"/>
      <c r="UDT65" s="343"/>
      <c r="UDU65" s="343"/>
      <c r="UDV65" s="343"/>
      <c r="UDW65" s="343"/>
      <c r="UDX65" s="343"/>
      <c r="UDY65" s="343"/>
      <c r="UDZ65" s="343"/>
      <c r="UEA65" s="343"/>
      <c r="UEB65" s="343"/>
      <c r="UEC65" s="343"/>
      <c r="UED65" s="343"/>
      <c r="UEE65" s="343"/>
      <c r="UEF65" s="343"/>
      <c r="UEG65" s="343"/>
      <c r="UEH65" s="343"/>
      <c r="UEI65" s="343"/>
      <c r="UEJ65" s="343"/>
      <c r="UEK65" s="343"/>
      <c r="UEL65" s="343"/>
      <c r="UEM65" s="343"/>
      <c r="UEN65" s="343"/>
      <c r="UEO65" s="343"/>
      <c r="UEP65" s="343"/>
      <c r="UEQ65" s="343"/>
      <c r="UER65" s="343"/>
      <c r="UES65" s="343"/>
      <c r="UET65" s="343"/>
      <c r="UEU65" s="343"/>
      <c r="UEV65" s="343"/>
      <c r="UEW65" s="343"/>
      <c r="UEX65" s="343"/>
      <c r="UEY65" s="343"/>
      <c r="UEZ65" s="343"/>
      <c r="UFA65" s="343"/>
      <c r="UFB65" s="343"/>
      <c r="UFC65" s="343"/>
      <c r="UFD65" s="343"/>
      <c r="UFE65" s="343"/>
      <c r="UFF65" s="343"/>
      <c r="UFG65" s="343"/>
      <c r="UFH65" s="343"/>
      <c r="UFI65" s="343"/>
      <c r="UFJ65" s="343"/>
      <c r="UFK65" s="343"/>
      <c r="UFL65" s="343"/>
      <c r="UFM65" s="343"/>
      <c r="UFN65" s="343"/>
      <c r="UFO65" s="343"/>
      <c r="UFP65" s="343"/>
      <c r="UFQ65" s="343"/>
      <c r="UFR65" s="343"/>
      <c r="UFS65" s="343"/>
      <c r="UFT65" s="343"/>
      <c r="UFU65" s="343"/>
      <c r="UFV65" s="343"/>
      <c r="UFW65" s="343"/>
      <c r="UFX65" s="343"/>
      <c r="UFY65" s="343"/>
      <c r="UFZ65" s="343"/>
      <c r="UGA65" s="343"/>
      <c r="UGB65" s="343"/>
      <c r="UGC65" s="343"/>
      <c r="UGD65" s="343"/>
      <c r="UGE65" s="343"/>
      <c r="UGF65" s="343"/>
      <c r="UGG65" s="343"/>
      <c r="UGH65" s="343"/>
      <c r="UGI65" s="343"/>
      <c r="UGJ65" s="343"/>
      <c r="UGK65" s="343"/>
      <c r="UGL65" s="343"/>
      <c r="UGM65" s="343"/>
      <c r="UGN65" s="343"/>
      <c r="UGO65" s="343"/>
      <c r="UGP65" s="343"/>
      <c r="UGQ65" s="343"/>
      <c r="UGR65" s="343"/>
      <c r="UGS65" s="343"/>
      <c r="UGT65" s="343"/>
      <c r="UGU65" s="343"/>
      <c r="UGV65" s="343"/>
      <c r="UGW65" s="343"/>
      <c r="UGX65" s="343"/>
      <c r="UGY65" s="343"/>
      <c r="UGZ65" s="343"/>
      <c r="UHA65" s="343"/>
      <c r="UHB65" s="343"/>
      <c r="UHC65" s="343"/>
      <c r="UHD65" s="343"/>
      <c r="UHE65" s="343"/>
      <c r="UHF65" s="343"/>
      <c r="UHG65" s="343"/>
      <c r="UHH65" s="343"/>
      <c r="UHI65" s="343"/>
      <c r="UHJ65" s="343"/>
      <c r="UHK65" s="343"/>
      <c r="UHL65" s="343"/>
      <c r="UHM65" s="343"/>
      <c r="UHN65" s="343"/>
      <c r="UHO65" s="343"/>
      <c r="UHP65" s="343"/>
      <c r="UHQ65" s="343"/>
      <c r="UHR65" s="343"/>
      <c r="UHS65" s="343"/>
      <c r="UHT65" s="343"/>
      <c r="UHU65" s="343"/>
      <c r="UHV65" s="343"/>
      <c r="UHW65" s="343"/>
      <c r="UHX65" s="343"/>
      <c r="UHY65" s="343"/>
      <c r="UHZ65" s="343"/>
      <c r="UIA65" s="343"/>
      <c r="UIB65" s="343"/>
      <c r="UIC65" s="343"/>
      <c r="UID65" s="343"/>
      <c r="UIE65" s="343"/>
      <c r="UIF65" s="343"/>
      <c r="UIG65" s="343"/>
      <c r="UIH65" s="343"/>
      <c r="UII65" s="343"/>
      <c r="UIJ65" s="343"/>
      <c r="UIK65" s="343"/>
      <c r="UIL65" s="343"/>
      <c r="UIM65" s="343"/>
      <c r="UIN65" s="343"/>
      <c r="UIO65" s="343"/>
      <c r="UIP65" s="343"/>
      <c r="UIQ65" s="343"/>
      <c r="UIR65" s="343"/>
      <c r="UIS65" s="343"/>
      <c r="UIT65" s="343"/>
      <c r="UIU65" s="343"/>
      <c r="UIV65" s="343"/>
      <c r="UIW65" s="343"/>
      <c r="UIX65" s="343"/>
      <c r="UIY65" s="343"/>
      <c r="UIZ65" s="343"/>
      <c r="UJA65" s="343"/>
      <c r="UJB65" s="343"/>
      <c r="UJC65" s="343"/>
      <c r="UJD65" s="343"/>
      <c r="UJE65" s="343"/>
      <c r="UJF65" s="343"/>
      <c r="UJG65" s="343"/>
      <c r="UJH65" s="343"/>
      <c r="UJI65" s="343"/>
      <c r="UJJ65" s="343"/>
      <c r="UJK65" s="343"/>
      <c r="UJL65" s="343"/>
      <c r="UJM65" s="343"/>
      <c r="UJN65" s="343"/>
      <c r="UJO65" s="343"/>
      <c r="UJP65" s="343"/>
      <c r="UJQ65" s="343"/>
      <c r="UJR65" s="343"/>
      <c r="UJS65" s="343"/>
      <c r="UJT65" s="343"/>
      <c r="UJU65" s="343"/>
      <c r="UJV65" s="343"/>
      <c r="UJW65" s="343"/>
      <c r="UJX65" s="343"/>
      <c r="UJY65" s="343"/>
      <c r="UJZ65" s="343"/>
      <c r="UKA65" s="343"/>
      <c r="UKB65" s="343"/>
      <c r="UKC65" s="343"/>
      <c r="UKD65" s="343"/>
      <c r="UKE65" s="343"/>
      <c r="UKF65" s="343"/>
      <c r="UKG65" s="343"/>
      <c r="UKH65" s="343"/>
      <c r="UKI65" s="343"/>
      <c r="UKJ65" s="343"/>
      <c r="UKK65" s="343"/>
      <c r="UKL65" s="343"/>
      <c r="UKM65" s="343"/>
      <c r="UKN65" s="343"/>
      <c r="UKO65" s="343"/>
      <c r="UKP65" s="343"/>
      <c r="UKQ65" s="343"/>
      <c r="UKR65" s="343"/>
      <c r="UKS65" s="343"/>
      <c r="UKT65" s="343"/>
      <c r="UKU65" s="343"/>
      <c r="UKV65" s="343"/>
      <c r="UKW65" s="343"/>
      <c r="UKX65" s="343"/>
      <c r="UKY65" s="343"/>
      <c r="UKZ65" s="343"/>
      <c r="ULA65" s="343"/>
      <c r="ULB65" s="343"/>
      <c r="ULC65" s="343"/>
      <c r="ULD65" s="343"/>
      <c r="ULE65" s="343"/>
      <c r="ULF65" s="343"/>
      <c r="ULG65" s="343"/>
      <c r="ULH65" s="343"/>
      <c r="ULI65" s="343"/>
      <c r="ULJ65" s="343"/>
      <c r="ULK65" s="343"/>
      <c r="ULL65" s="343"/>
      <c r="ULM65" s="343"/>
      <c r="ULN65" s="343"/>
      <c r="ULO65" s="343"/>
      <c r="ULP65" s="343"/>
      <c r="ULQ65" s="343"/>
      <c r="ULR65" s="343"/>
      <c r="ULS65" s="343"/>
      <c r="ULT65" s="343"/>
      <c r="ULU65" s="343"/>
      <c r="ULV65" s="343"/>
      <c r="ULW65" s="343"/>
      <c r="ULX65" s="343"/>
      <c r="ULY65" s="343"/>
      <c r="ULZ65" s="343"/>
      <c r="UMA65" s="343"/>
      <c r="UMB65" s="343"/>
      <c r="UMC65" s="343"/>
      <c r="UMD65" s="343"/>
      <c r="UME65" s="343"/>
      <c r="UMF65" s="343"/>
      <c r="UMG65" s="343"/>
      <c r="UMH65" s="343"/>
      <c r="UMI65" s="343"/>
      <c r="UMJ65" s="343"/>
      <c r="UMK65" s="343"/>
      <c r="UML65" s="343"/>
      <c r="UMM65" s="343"/>
      <c r="UMN65" s="343"/>
      <c r="UMO65" s="343"/>
      <c r="UMP65" s="343"/>
      <c r="UMQ65" s="343"/>
      <c r="UMR65" s="343"/>
      <c r="UMS65" s="343"/>
      <c r="UMT65" s="343"/>
      <c r="UMU65" s="343"/>
      <c r="UMV65" s="343"/>
      <c r="UMW65" s="343"/>
      <c r="UMX65" s="343"/>
      <c r="UMY65" s="343"/>
      <c r="UMZ65" s="343"/>
      <c r="UNA65" s="343"/>
      <c r="UNB65" s="343"/>
      <c r="UNC65" s="343"/>
      <c r="UND65" s="343"/>
      <c r="UNE65" s="343"/>
      <c r="UNF65" s="343"/>
      <c r="UNG65" s="343"/>
      <c r="UNH65" s="343"/>
      <c r="UNI65" s="343"/>
      <c r="UNJ65" s="343"/>
      <c r="UNK65" s="343"/>
      <c r="UNL65" s="343"/>
      <c r="UNM65" s="343"/>
      <c r="UNN65" s="343"/>
      <c r="UNO65" s="343"/>
      <c r="UNP65" s="343"/>
      <c r="UNQ65" s="343"/>
      <c r="UNR65" s="343"/>
      <c r="UNS65" s="343"/>
      <c r="UNT65" s="343"/>
      <c r="UNU65" s="343"/>
      <c r="UNV65" s="343"/>
      <c r="UNW65" s="343"/>
      <c r="UNX65" s="343"/>
      <c r="UNY65" s="343"/>
      <c r="UNZ65" s="343"/>
      <c r="UOA65" s="343"/>
      <c r="UOB65" s="343"/>
      <c r="UOC65" s="343"/>
      <c r="UOD65" s="343"/>
      <c r="UOE65" s="343"/>
      <c r="UOF65" s="343"/>
      <c r="UOG65" s="343"/>
      <c r="UOH65" s="343"/>
      <c r="UOI65" s="343"/>
      <c r="UOJ65" s="343"/>
      <c r="UOK65" s="343"/>
      <c r="UOL65" s="343"/>
      <c r="UOM65" s="343"/>
      <c r="UON65" s="343"/>
      <c r="UOO65" s="343"/>
      <c r="UOP65" s="343"/>
      <c r="UOQ65" s="343"/>
      <c r="UOR65" s="343"/>
      <c r="UOS65" s="343"/>
      <c r="UOT65" s="343"/>
      <c r="UOU65" s="343"/>
      <c r="UOV65" s="343"/>
      <c r="UOW65" s="343"/>
      <c r="UOX65" s="343"/>
      <c r="UOY65" s="343"/>
      <c r="UOZ65" s="343"/>
      <c r="UPA65" s="343"/>
      <c r="UPB65" s="343"/>
      <c r="UPC65" s="343"/>
      <c r="UPD65" s="343"/>
      <c r="UPE65" s="343"/>
      <c r="UPF65" s="343"/>
      <c r="UPG65" s="343"/>
      <c r="UPH65" s="343"/>
      <c r="UPI65" s="343"/>
      <c r="UPJ65" s="343"/>
      <c r="UPK65" s="343"/>
      <c r="UPL65" s="343"/>
      <c r="UPM65" s="343"/>
      <c r="UPN65" s="343"/>
      <c r="UPO65" s="343"/>
      <c r="UPP65" s="343"/>
      <c r="UPQ65" s="343"/>
      <c r="UPR65" s="343"/>
      <c r="UPS65" s="343"/>
      <c r="UPT65" s="343"/>
      <c r="UPU65" s="343"/>
      <c r="UPV65" s="343"/>
      <c r="UPW65" s="343"/>
      <c r="UPX65" s="343"/>
      <c r="UPY65" s="343"/>
      <c r="UPZ65" s="343"/>
      <c r="UQA65" s="343"/>
      <c r="UQB65" s="343"/>
      <c r="UQC65" s="343"/>
      <c r="UQD65" s="343"/>
      <c r="UQE65" s="343"/>
      <c r="UQF65" s="343"/>
      <c r="UQG65" s="343"/>
      <c r="UQH65" s="343"/>
      <c r="UQI65" s="343"/>
      <c r="UQJ65" s="343"/>
      <c r="UQK65" s="343"/>
      <c r="UQL65" s="343"/>
      <c r="UQM65" s="343"/>
      <c r="UQN65" s="343"/>
      <c r="UQO65" s="343"/>
      <c r="UQP65" s="343"/>
      <c r="UQQ65" s="343"/>
      <c r="UQR65" s="343"/>
      <c r="UQS65" s="343"/>
      <c r="UQT65" s="343"/>
      <c r="UQU65" s="343"/>
      <c r="UQV65" s="343"/>
      <c r="UQW65" s="343"/>
      <c r="UQX65" s="343"/>
      <c r="UQY65" s="343"/>
      <c r="UQZ65" s="343"/>
      <c r="URA65" s="343"/>
      <c r="URB65" s="343"/>
      <c r="URC65" s="343"/>
      <c r="URD65" s="343"/>
      <c r="URE65" s="343"/>
      <c r="URF65" s="343"/>
      <c r="URG65" s="343"/>
      <c r="URH65" s="343"/>
      <c r="URI65" s="343"/>
      <c r="URJ65" s="343"/>
      <c r="URK65" s="343"/>
      <c r="URL65" s="343"/>
      <c r="URM65" s="343"/>
      <c r="URN65" s="343"/>
      <c r="URO65" s="343"/>
      <c r="URP65" s="343"/>
      <c r="URQ65" s="343"/>
      <c r="URR65" s="343"/>
      <c r="URS65" s="343"/>
      <c r="URT65" s="343"/>
      <c r="URU65" s="343"/>
      <c r="URV65" s="343"/>
      <c r="URW65" s="343"/>
      <c r="URX65" s="343"/>
      <c r="URY65" s="343"/>
      <c r="URZ65" s="343"/>
      <c r="USA65" s="343"/>
      <c r="USB65" s="343"/>
      <c r="USC65" s="343"/>
      <c r="USD65" s="343"/>
      <c r="USE65" s="343"/>
      <c r="USF65" s="343"/>
      <c r="USG65" s="343"/>
      <c r="USH65" s="343"/>
      <c r="USI65" s="343"/>
      <c r="USJ65" s="343"/>
      <c r="USK65" s="343"/>
      <c r="USL65" s="343"/>
      <c r="USM65" s="343"/>
      <c r="USN65" s="343"/>
      <c r="USO65" s="343"/>
      <c r="USP65" s="343"/>
      <c r="USQ65" s="343"/>
      <c r="USR65" s="343"/>
      <c r="USS65" s="343"/>
      <c r="UST65" s="343"/>
      <c r="USU65" s="343"/>
      <c r="USV65" s="343"/>
      <c r="USW65" s="343"/>
      <c r="USX65" s="343"/>
      <c r="USY65" s="343"/>
      <c r="USZ65" s="343"/>
      <c r="UTA65" s="343"/>
      <c r="UTB65" s="343"/>
      <c r="UTC65" s="343"/>
      <c r="UTD65" s="343"/>
      <c r="UTE65" s="343"/>
      <c r="UTF65" s="343"/>
      <c r="UTG65" s="343"/>
      <c r="UTH65" s="343"/>
      <c r="UTI65" s="343"/>
      <c r="UTJ65" s="343"/>
      <c r="UTK65" s="343"/>
      <c r="UTL65" s="343"/>
      <c r="UTM65" s="343"/>
      <c r="UTN65" s="343"/>
      <c r="UTO65" s="343"/>
      <c r="UTP65" s="343"/>
      <c r="UTQ65" s="343"/>
      <c r="UTR65" s="343"/>
      <c r="UTS65" s="343"/>
      <c r="UTT65" s="343"/>
      <c r="UTU65" s="343"/>
      <c r="UTV65" s="343"/>
      <c r="UTW65" s="343"/>
      <c r="UTX65" s="343"/>
      <c r="UTY65" s="343"/>
      <c r="UTZ65" s="343"/>
      <c r="UUA65" s="343"/>
      <c r="UUB65" s="343"/>
      <c r="UUC65" s="343"/>
      <c r="UUD65" s="343"/>
      <c r="UUE65" s="343"/>
      <c r="UUF65" s="343"/>
      <c r="UUG65" s="343"/>
      <c r="UUH65" s="343"/>
      <c r="UUI65" s="343"/>
      <c r="UUJ65" s="343"/>
      <c r="UUK65" s="343"/>
      <c r="UUL65" s="343"/>
      <c r="UUM65" s="343"/>
      <c r="UUN65" s="343"/>
      <c r="UUO65" s="343"/>
      <c r="UUP65" s="343"/>
      <c r="UUQ65" s="343"/>
      <c r="UUR65" s="343"/>
      <c r="UUS65" s="343"/>
      <c r="UUT65" s="343"/>
      <c r="UUU65" s="343"/>
      <c r="UUV65" s="343"/>
      <c r="UUW65" s="343"/>
      <c r="UUX65" s="343"/>
      <c r="UUY65" s="343"/>
      <c r="UUZ65" s="343"/>
      <c r="UVA65" s="343"/>
      <c r="UVB65" s="343"/>
      <c r="UVC65" s="343"/>
      <c r="UVD65" s="343"/>
      <c r="UVE65" s="343"/>
      <c r="UVF65" s="343"/>
      <c r="UVG65" s="343"/>
      <c r="UVH65" s="343"/>
      <c r="UVI65" s="343"/>
      <c r="UVJ65" s="343"/>
      <c r="UVK65" s="343"/>
      <c r="UVL65" s="343"/>
      <c r="UVM65" s="343"/>
      <c r="UVN65" s="343"/>
      <c r="UVO65" s="343"/>
      <c r="UVP65" s="343"/>
      <c r="UVQ65" s="343"/>
      <c r="UVR65" s="343"/>
      <c r="UVS65" s="343"/>
      <c r="UVT65" s="343"/>
      <c r="UVU65" s="343"/>
      <c r="UVV65" s="343"/>
      <c r="UVW65" s="343"/>
      <c r="UVX65" s="343"/>
      <c r="UVY65" s="343"/>
      <c r="UVZ65" s="343"/>
      <c r="UWA65" s="343"/>
      <c r="UWB65" s="343"/>
      <c r="UWC65" s="343"/>
      <c r="UWD65" s="343"/>
      <c r="UWE65" s="343"/>
      <c r="UWF65" s="343"/>
      <c r="UWG65" s="343"/>
      <c r="UWH65" s="343"/>
      <c r="UWI65" s="343"/>
      <c r="UWJ65" s="343"/>
      <c r="UWK65" s="343"/>
      <c r="UWL65" s="343"/>
      <c r="UWM65" s="343"/>
      <c r="UWN65" s="343"/>
      <c r="UWO65" s="343"/>
      <c r="UWP65" s="343"/>
      <c r="UWQ65" s="343"/>
      <c r="UWR65" s="343"/>
      <c r="UWS65" s="343"/>
      <c r="UWT65" s="343"/>
      <c r="UWU65" s="343"/>
      <c r="UWV65" s="343"/>
      <c r="UWW65" s="343"/>
      <c r="UWX65" s="343"/>
      <c r="UWY65" s="343"/>
      <c r="UWZ65" s="343"/>
      <c r="UXA65" s="343"/>
      <c r="UXB65" s="343"/>
      <c r="UXC65" s="343"/>
      <c r="UXD65" s="343"/>
      <c r="UXE65" s="343"/>
      <c r="UXF65" s="343"/>
      <c r="UXG65" s="343"/>
      <c r="UXH65" s="343"/>
      <c r="UXI65" s="343"/>
      <c r="UXJ65" s="343"/>
      <c r="UXK65" s="343"/>
      <c r="UXL65" s="343"/>
      <c r="UXM65" s="343"/>
      <c r="UXN65" s="343"/>
      <c r="UXO65" s="343"/>
      <c r="UXP65" s="343"/>
      <c r="UXQ65" s="343"/>
      <c r="UXR65" s="343"/>
      <c r="UXS65" s="343"/>
      <c r="UXT65" s="343"/>
      <c r="UXU65" s="343"/>
      <c r="UXV65" s="343"/>
      <c r="UXW65" s="343"/>
      <c r="UXX65" s="343"/>
      <c r="UXY65" s="343"/>
      <c r="UXZ65" s="343"/>
      <c r="UYA65" s="343"/>
      <c r="UYB65" s="343"/>
      <c r="UYC65" s="343"/>
      <c r="UYD65" s="343"/>
      <c r="UYE65" s="343"/>
      <c r="UYF65" s="343"/>
      <c r="UYG65" s="343"/>
      <c r="UYH65" s="343"/>
      <c r="UYI65" s="343"/>
      <c r="UYJ65" s="343"/>
      <c r="UYK65" s="343"/>
      <c r="UYL65" s="343"/>
      <c r="UYM65" s="343"/>
      <c r="UYN65" s="343"/>
      <c r="UYO65" s="343"/>
      <c r="UYP65" s="343"/>
      <c r="UYQ65" s="343"/>
      <c r="UYR65" s="343"/>
      <c r="UYS65" s="343"/>
      <c r="UYT65" s="343"/>
      <c r="UYU65" s="343"/>
      <c r="UYV65" s="343"/>
      <c r="UYW65" s="343"/>
      <c r="UYX65" s="343"/>
      <c r="UYY65" s="343"/>
      <c r="UYZ65" s="343"/>
      <c r="UZA65" s="343"/>
      <c r="UZB65" s="343"/>
      <c r="UZC65" s="343"/>
      <c r="UZD65" s="343"/>
      <c r="UZE65" s="343"/>
      <c r="UZF65" s="343"/>
      <c r="UZG65" s="343"/>
      <c r="UZH65" s="343"/>
      <c r="UZI65" s="343"/>
      <c r="UZJ65" s="343"/>
      <c r="UZK65" s="343"/>
      <c r="UZL65" s="343"/>
      <c r="UZM65" s="343"/>
      <c r="UZN65" s="343"/>
      <c r="UZO65" s="343"/>
      <c r="UZP65" s="343"/>
      <c r="UZQ65" s="343"/>
      <c r="UZR65" s="343"/>
      <c r="UZS65" s="343"/>
      <c r="UZT65" s="343"/>
      <c r="UZU65" s="343"/>
      <c r="UZV65" s="343"/>
      <c r="UZW65" s="343"/>
      <c r="UZX65" s="343"/>
      <c r="UZY65" s="343"/>
      <c r="UZZ65" s="343"/>
      <c r="VAA65" s="343"/>
      <c r="VAB65" s="343"/>
      <c r="VAC65" s="343"/>
      <c r="VAD65" s="343"/>
      <c r="VAE65" s="343"/>
      <c r="VAF65" s="343"/>
      <c r="VAG65" s="343"/>
      <c r="VAH65" s="343"/>
      <c r="VAI65" s="343"/>
      <c r="VAJ65" s="343"/>
      <c r="VAK65" s="343"/>
      <c r="VAL65" s="343"/>
      <c r="VAM65" s="343"/>
      <c r="VAN65" s="343"/>
      <c r="VAO65" s="343"/>
      <c r="VAP65" s="343"/>
      <c r="VAQ65" s="343"/>
      <c r="VAR65" s="343"/>
      <c r="VAS65" s="343"/>
      <c r="VAT65" s="343"/>
      <c r="VAU65" s="343"/>
      <c r="VAV65" s="343"/>
      <c r="VAW65" s="343"/>
      <c r="VAX65" s="343"/>
      <c r="VAY65" s="343"/>
      <c r="VAZ65" s="343"/>
      <c r="VBA65" s="343"/>
      <c r="VBB65" s="343"/>
      <c r="VBC65" s="343"/>
      <c r="VBD65" s="343"/>
      <c r="VBE65" s="343"/>
      <c r="VBF65" s="343"/>
      <c r="VBG65" s="343"/>
      <c r="VBH65" s="343"/>
      <c r="VBI65" s="343"/>
      <c r="VBJ65" s="343"/>
      <c r="VBK65" s="343"/>
      <c r="VBL65" s="343"/>
      <c r="VBM65" s="343"/>
      <c r="VBN65" s="343"/>
      <c r="VBO65" s="343"/>
      <c r="VBP65" s="343"/>
      <c r="VBQ65" s="343"/>
      <c r="VBR65" s="343"/>
      <c r="VBS65" s="343"/>
      <c r="VBT65" s="343"/>
      <c r="VBU65" s="343"/>
      <c r="VBV65" s="343"/>
      <c r="VBW65" s="343"/>
      <c r="VBX65" s="343"/>
      <c r="VBY65" s="343"/>
      <c r="VBZ65" s="343"/>
      <c r="VCA65" s="343"/>
      <c r="VCB65" s="343"/>
      <c r="VCC65" s="343"/>
      <c r="VCD65" s="343"/>
      <c r="VCE65" s="343"/>
      <c r="VCF65" s="343"/>
      <c r="VCG65" s="343"/>
      <c r="VCH65" s="343"/>
      <c r="VCI65" s="343"/>
      <c r="VCJ65" s="343"/>
      <c r="VCK65" s="343"/>
      <c r="VCL65" s="343"/>
      <c r="VCM65" s="343"/>
      <c r="VCN65" s="343"/>
      <c r="VCO65" s="343"/>
      <c r="VCP65" s="343"/>
      <c r="VCQ65" s="343"/>
      <c r="VCR65" s="343"/>
      <c r="VCS65" s="343"/>
      <c r="VCT65" s="343"/>
      <c r="VCU65" s="343"/>
      <c r="VCV65" s="343"/>
      <c r="VCW65" s="343"/>
      <c r="VCX65" s="343"/>
      <c r="VCY65" s="343"/>
      <c r="VCZ65" s="343"/>
      <c r="VDA65" s="343"/>
      <c r="VDB65" s="343"/>
      <c r="VDC65" s="343"/>
      <c r="VDD65" s="343"/>
      <c r="VDE65" s="343"/>
      <c r="VDF65" s="343"/>
      <c r="VDG65" s="343"/>
      <c r="VDH65" s="343"/>
      <c r="VDI65" s="343"/>
      <c r="VDJ65" s="343"/>
      <c r="VDK65" s="343"/>
      <c r="VDL65" s="343"/>
      <c r="VDM65" s="343"/>
      <c r="VDN65" s="343"/>
      <c r="VDO65" s="343"/>
      <c r="VDP65" s="343"/>
      <c r="VDQ65" s="343"/>
      <c r="VDR65" s="343"/>
      <c r="VDS65" s="343"/>
      <c r="VDT65" s="343"/>
      <c r="VDU65" s="343"/>
      <c r="VDV65" s="343"/>
      <c r="VDW65" s="343"/>
      <c r="VDX65" s="343"/>
      <c r="VDY65" s="343"/>
      <c r="VDZ65" s="343"/>
      <c r="VEA65" s="343"/>
      <c r="VEB65" s="343"/>
      <c r="VEC65" s="343"/>
      <c r="VED65" s="343"/>
      <c r="VEE65" s="343"/>
      <c r="VEF65" s="343"/>
      <c r="VEG65" s="343"/>
      <c r="VEH65" s="343"/>
      <c r="VEI65" s="343"/>
      <c r="VEJ65" s="343"/>
      <c r="VEK65" s="343"/>
      <c r="VEL65" s="343"/>
      <c r="VEM65" s="343"/>
      <c r="VEN65" s="343"/>
      <c r="VEO65" s="343"/>
      <c r="VEP65" s="343"/>
      <c r="VEQ65" s="343"/>
      <c r="VER65" s="343"/>
      <c r="VES65" s="343"/>
      <c r="VET65" s="343"/>
      <c r="VEU65" s="343"/>
      <c r="VEV65" s="343"/>
      <c r="VEW65" s="343"/>
      <c r="VEX65" s="343"/>
      <c r="VEY65" s="343"/>
      <c r="VEZ65" s="343"/>
      <c r="VFA65" s="343"/>
      <c r="VFB65" s="343"/>
      <c r="VFC65" s="343"/>
      <c r="VFD65" s="343"/>
      <c r="VFE65" s="343"/>
      <c r="VFF65" s="343"/>
      <c r="VFG65" s="343"/>
      <c r="VFH65" s="343"/>
      <c r="VFI65" s="343"/>
      <c r="VFJ65" s="343"/>
      <c r="VFK65" s="343"/>
      <c r="VFL65" s="343"/>
      <c r="VFM65" s="343"/>
      <c r="VFN65" s="343"/>
      <c r="VFO65" s="343"/>
      <c r="VFP65" s="343"/>
      <c r="VFQ65" s="343"/>
      <c r="VFR65" s="343"/>
      <c r="VFS65" s="343"/>
      <c r="VFT65" s="343"/>
      <c r="VFU65" s="343"/>
      <c r="VFV65" s="343"/>
      <c r="VFW65" s="343"/>
      <c r="VFX65" s="343"/>
      <c r="VFY65" s="343"/>
      <c r="VFZ65" s="343"/>
      <c r="VGA65" s="343"/>
      <c r="VGB65" s="343"/>
      <c r="VGC65" s="343"/>
      <c r="VGD65" s="343"/>
      <c r="VGE65" s="343"/>
      <c r="VGF65" s="343"/>
      <c r="VGG65" s="343"/>
      <c r="VGH65" s="343"/>
      <c r="VGI65" s="343"/>
      <c r="VGJ65" s="343"/>
      <c r="VGK65" s="343"/>
      <c r="VGL65" s="343"/>
      <c r="VGM65" s="343"/>
      <c r="VGN65" s="343"/>
      <c r="VGO65" s="343"/>
      <c r="VGP65" s="343"/>
      <c r="VGQ65" s="343"/>
      <c r="VGR65" s="343"/>
      <c r="VGS65" s="343"/>
      <c r="VGT65" s="343"/>
      <c r="VGU65" s="343"/>
      <c r="VGV65" s="343"/>
      <c r="VGW65" s="343"/>
      <c r="VGX65" s="343"/>
      <c r="VGY65" s="343"/>
      <c r="VGZ65" s="343"/>
      <c r="VHA65" s="343"/>
      <c r="VHB65" s="343"/>
      <c r="VHC65" s="343"/>
      <c r="VHD65" s="343"/>
      <c r="VHE65" s="343"/>
      <c r="VHF65" s="343"/>
      <c r="VHG65" s="343"/>
      <c r="VHH65" s="343"/>
      <c r="VHI65" s="343"/>
      <c r="VHJ65" s="343"/>
      <c r="VHK65" s="343"/>
      <c r="VHL65" s="343"/>
      <c r="VHM65" s="343"/>
      <c r="VHN65" s="343"/>
      <c r="VHO65" s="343"/>
      <c r="VHP65" s="343"/>
      <c r="VHQ65" s="343"/>
      <c r="VHR65" s="343"/>
      <c r="VHS65" s="343"/>
      <c r="VHT65" s="343"/>
      <c r="VHU65" s="343"/>
      <c r="VHV65" s="343"/>
      <c r="VHW65" s="343"/>
      <c r="VHX65" s="343"/>
      <c r="VHY65" s="343"/>
      <c r="VHZ65" s="343"/>
      <c r="VIA65" s="343"/>
      <c r="VIB65" s="343"/>
      <c r="VIC65" s="343"/>
      <c r="VID65" s="343"/>
      <c r="VIE65" s="343"/>
      <c r="VIF65" s="343"/>
      <c r="VIG65" s="343"/>
      <c r="VIH65" s="343"/>
      <c r="VII65" s="343"/>
      <c r="VIJ65" s="343"/>
      <c r="VIK65" s="343"/>
      <c r="VIL65" s="343"/>
      <c r="VIM65" s="343"/>
      <c r="VIN65" s="343"/>
      <c r="VIO65" s="343"/>
      <c r="VIP65" s="343"/>
      <c r="VIQ65" s="343"/>
      <c r="VIR65" s="343"/>
      <c r="VIS65" s="343"/>
      <c r="VIT65" s="343"/>
      <c r="VIU65" s="343"/>
      <c r="VIV65" s="343"/>
      <c r="VIW65" s="343"/>
      <c r="VIX65" s="343"/>
      <c r="VIY65" s="343"/>
      <c r="VIZ65" s="343"/>
      <c r="VJA65" s="343"/>
      <c r="VJB65" s="343"/>
      <c r="VJC65" s="343"/>
      <c r="VJD65" s="343"/>
      <c r="VJE65" s="343"/>
      <c r="VJF65" s="343"/>
      <c r="VJG65" s="343"/>
      <c r="VJH65" s="343"/>
      <c r="VJI65" s="343"/>
      <c r="VJJ65" s="343"/>
      <c r="VJK65" s="343"/>
      <c r="VJL65" s="343"/>
      <c r="VJM65" s="343"/>
      <c r="VJN65" s="343"/>
      <c r="VJO65" s="343"/>
      <c r="VJP65" s="343"/>
      <c r="VJQ65" s="343"/>
      <c r="VJR65" s="343"/>
      <c r="VJS65" s="343"/>
      <c r="VJT65" s="343"/>
      <c r="VJU65" s="343"/>
      <c r="VJV65" s="343"/>
      <c r="VJW65" s="343"/>
      <c r="VJX65" s="343"/>
      <c r="VJY65" s="343"/>
      <c r="VJZ65" s="343"/>
      <c r="VKA65" s="343"/>
      <c r="VKB65" s="343"/>
      <c r="VKC65" s="343"/>
      <c r="VKD65" s="343"/>
      <c r="VKE65" s="343"/>
      <c r="VKF65" s="343"/>
      <c r="VKG65" s="343"/>
      <c r="VKH65" s="343"/>
      <c r="VKI65" s="343"/>
      <c r="VKJ65" s="343"/>
      <c r="VKK65" s="343"/>
      <c r="VKL65" s="343"/>
      <c r="VKM65" s="343"/>
      <c r="VKN65" s="343"/>
      <c r="VKO65" s="343"/>
      <c r="VKP65" s="343"/>
      <c r="VKQ65" s="343"/>
      <c r="VKR65" s="343"/>
      <c r="VKS65" s="343"/>
      <c r="VKT65" s="343"/>
      <c r="VKU65" s="343"/>
      <c r="VKV65" s="343"/>
      <c r="VKW65" s="343"/>
      <c r="VKX65" s="343"/>
      <c r="VKY65" s="343"/>
      <c r="VKZ65" s="343"/>
      <c r="VLA65" s="343"/>
      <c r="VLB65" s="343"/>
      <c r="VLC65" s="343"/>
      <c r="VLD65" s="343"/>
      <c r="VLE65" s="343"/>
      <c r="VLF65" s="343"/>
      <c r="VLG65" s="343"/>
      <c r="VLH65" s="343"/>
      <c r="VLI65" s="343"/>
      <c r="VLJ65" s="343"/>
      <c r="VLK65" s="343"/>
      <c r="VLL65" s="343"/>
      <c r="VLM65" s="343"/>
      <c r="VLN65" s="343"/>
      <c r="VLO65" s="343"/>
      <c r="VLP65" s="343"/>
      <c r="VLQ65" s="343"/>
      <c r="VLR65" s="343"/>
      <c r="VLS65" s="343"/>
      <c r="VLT65" s="343"/>
      <c r="VLU65" s="343"/>
      <c r="VLV65" s="343"/>
      <c r="VLW65" s="343"/>
      <c r="VLX65" s="343"/>
      <c r="VLY65" s="343"/>
      <c r="VLZ65" s="343"/>
      <c r="VMA65" s="343"/>
      <c r="VMB65" s="343"/>
      <c r="VMC65" s="343"/>
      <c r="VMD65" s="343"/>
      <c r="VME65" s="343"/>
      <c r="VMF65" s="343"/>
      <c r="VMG65" s="343"/>
      <c r="VMH65" s="343"/>
      <c r="VMI65" s="343"/>
      <c r="VMJ65" s="343"/>
      <c r="VMK65" s="343"/>
      <c r="VML65" s="343"/>
      <c r="VMM65" s="343"/>
      <c r="VMN65" s="343"/>
      <c r="VMO65" s="343"/>
      <c r="VMP65" s="343"/>
      <c r="VMQ65" s="343"/>
      <c r="VMR65" s="343"/>
      <c r="VMS65" s="343"/>
      <c r="VMT65" s="343"/>
      <c r="VMU65" s="343"/>
      <c r="VMV65" s="343"/>
      <c r="VMW65" s="343"/>
      <c r="VMX65" s="343"/>
      <c r="VMY65" s="343"/>
      <c r="VMZ65" s="343"/>
      <c r="VNA65" s="343"/>
      <c r="VNB65" s="343"/>
      <c r="VNC65" s="343"/>
      <c r="VND65" s="343"/>
      <c r="VNE65" s="343"/>
      <c r="VNF65" s="343"/>
      <c r="VNG65" s="343"/>
      <c r="VNH65" s="343"/>
      <c r="VNI65" s="343"/>
      <c r="VNJ65" s="343"/>
      <c r="VNK65" s="343"/>
      <c r="VNL65" s="343"/>
      <c r="VNM65" s="343"/>
      <c r="VNN65" s="343"/>
      <c r="VNO65" s="343"/>
      <c r="VNP65" s="343"/>
      <c r="VNQ65" s="343"/>
      <c r="VNR65" s="343"/>
      <c r="VNS65" s="343"/>
      <c r="VNT65" s="343"/>
      <c r="VNU65" s="343"/>
      <c r="VNV65" s="343"/>
      <c r="VNW65" s="343"/>
      <c r="VNX65" s="343"/>
      <c r="VNY65" s="343"/>
      <c r="VNZ65" s="343"/>
      <c r="VOA65" s="343"/>
      <c r="VOB65" s="343"/>
      <c r="VOC65" s="343"/>
      <c r="VOD65" s="343"/>
      <c r="VOE65" s="343"/>
      <c r="VOF65" s="343"/>
      <c r="VOG65" s="343"/>
      <c r="VOH65" s="343"/>
      <c r="VOI65" s="343"/>
      <c r="VOJ65" s="343"/>
      <c r="VOK65" s="343"/>
      <c r="VOL65" s="343"/>
      <c r="VOM65" s="343"/>
      <c r="VON65" s="343"/>
      <c r="VOO65" s="343"/>
      <c r="VOP65" s="343"/>
      <c r="VOQ65" s="343"/>
      <c r="VOR65" s="343"/>
      <c r="VOS65" s="343"/>
      <c r="VOT65" s="343"/>
      <c r="VOU65" s="343"/>
      <c r="VOV65" s="343"/>
      <c r="VOW65" s="343"/>
      <c r="VOX65" s="343"/>
      <c r="VOY65" s="343"/>
      <c r="VOZ65" s="343"/>
      <c r="VPA65" s="343"/>
      <c r="VPB65" s="343"/>
      <c r="VPC65" s="343"/>
      <c r="VPD65" s="343"/>
      <c r="VPE65" s="343"/>
      <c r="VPF65" s="343"/>
      <c r="VPG65" s="343"/>
      <c r="VPH65" s="343"/>
      <c r="VPI65" s="343"/>
      <c r="VPJ65" s="343"/>
      <c r="VPK65" s="343"/>
      <c r="VPL65" s="343"/>
      <c r="VPM65" s="343"/>
      <c r="VPN65" s="343"/>
      <c r="VPO65" s="343"/>
      <c r="VPP65" s="343"/>
      <c r="VPQ65" s="343"/>
      <c r="VPR65" s="343"/>
      <c r="VPS65" s="343"/>
      <c r="VPT65" s="343"/>
      <c r="VPU65" s="343"/>
      <c r="VPV65" s="343"/>
      <c r="VPW65" s="343"/>
      <c r="VPX65" s="343"/>
      <c r="VPY65" s="343"/>
      <c r="VPZ65" s="343"/>
      <c r="VQA65" s="343"/>
      <c r="VQB65" s="343"/>
      <c r="VQC65" s="343"/>
      <c r="VQD65" s="343"/>
      <c r="VQE65" s="343"/>
      <c r="VQF65" s="343"/>
      <c r="VQG65" s="343"/>
      <c r="VQH65" s="343"/>
      <c r="VQI65" s="343"/>
      <c r="VQJ65" s="343"/>
      <c r="VQK65" s="343"/>
      <c r="VQL65" s="343"/>
      <c r="VQM65" s="343"/>
      <c r="VQN65" s="343"/>
      <c r="VQO65" s="343"/>
      <c r="VQP65" s="343"/>
      <c r="VQQ65" s="343"/>
      <c r="VQR65" s="343"/>
      <c r="VQS65" s="343"/>
      <c r="VQT65" s="343"/>
      <c r="VQU65" s="343"/>
      <c r="VQV65" s="343"/>
      <c r="VQW65" s="343"/>
      <c r="VQX65" s="343"/>
      <c r="VQY65" s="343"/>
      <c r="VQZ65" s="343"/>
      <c r="VRA65" s="343"/>
      <c r="VRB65" s="343"/>
      <c r="VRC65" s="343"/>
      <c r="VRD65" s="343"/>
      <c r="VRE65" s="343"/>
      <c r="VRF65" s="343"/>
      <c r="VRG65" s="343"/>
      <c r="VRH65" s="343"/>
      <c r="VRI65" s="343"/>
      <c r="VRJ65" s="343"/>
      <c r="VRK65" s="343"/>
      <c r="VRL65" s="343"/>
      <c r="VRM65" s="343"/>
      <c r="VRN65" s="343"/>
      <c r="VRO65" s="343"/>
      <c r="VRP65" s="343"/>
      <c r="VRQ65" s="343"/>
      <c r="VRR65" s="343"/>
      <c r="VRS65" s="343"/>
      <c r="VRT65" s="343"/>
      <c r="VRU65" s="343"/>
      <c r="VRV65" s="343"/>
      <c r="VRW65" s="343"/>
      <c r="VRX65" s="343"/>
      <c r="VRY65" s="343"/>
      <c r="VRZ65" s="343"/>
      <c r="VSA65" s="343"/>
      <c r="VSB65" s="343"/>
      <c r="VSC65" s="343"/>
      <c r="VSD65" s="343"/>
      <c r="VSE65" s="343"/>
      <c r="VSF65" s="343"/>
      <c r="VSG65" s="343"/>
      <c r="VSH65" s="343"/>
      <c r="VSI65" s="343"/>
      <c r="VSJ65" s="343"/>
      <c r="VSK65" s="343"/>
      <c r="VSL65" s="343"/>
      <c r="VSM65" s="343"/>
      <c r="VSN65" s="343"/>
      <c r="VSO65" s="343"/>
      <c r="VSP65" s="343"/>
      <c r="VSQ65" s="343"/>
      <c r="VSR65" s="343"/>
      <c r="VSS65" s="343"/>
      <c r="VST65" s="343"/>
      <c r="VSU65" s="343"/>
      <c r="VSV65" s="343"/>
      <c r="VSW65" s="343"/>
      <c r="VSX65" s="343"/>
      <c r="VSY65" s="343"/>
      <c r="VSZ65" s="343"/>
      <c r="VTA65" s="343"/>
      <c r="VTB65" s="343"/>
      <c r="VTC65" s="343"/>
      <c r="VTD65" s="343"/>
      <c r="VTE65" s="343"/>
      <c r="VTF65" s="343"/>
      <c r="VTG65" s="343"/>
      <c r="VTH65" s="343"/>
      <c r="VTI65" s="343"/>
      <c r="VTJ65" s="343"/>
      <c r="VTK65" s="343"/>
      <c r="VTL65" s="343"/>
      <c r="VTM65" s="343"/>
      <c r="VTN65" s="343"/>
      <c r="VTO65" s="343"/>
      <c r="VTP65" s="343"/>
      <c r="VTQ65" s="343"/>
      <c r="VTR65" s="343"/>
      <c r="VTS65" s="343"/>
      <c r="VTT65" s="343"/>
      <c r="VTU65" s="343"/>
      <c r="VTV65" s="343"/>
      <c r="VTW65" s="343"/>
      <c r="VTX65" s="343"/>
      <c r="VTY65" s="343"/>
      <c r="VTZ65" s="343"/>
      <c r="VUA65" s="343"/>
      <c r="VUB65" s="343"/>
      <c r="VUC65" s="343"/>
      <c r="VUD65" s="343"/>
      <c r="VUE65" s="343"/>
      <c r="VUF65" s="343"/>
      <c r="VUG65" s="343"/>
      <c r="VUH65" s="343"/>
      <c r="VUI65" s="343"/>
      <c r="VUJ65" s="343"/>
      <c r="VUK65" s="343"/>
      <c r="VUL65" s="343"/>
      <c r="VUM65" s="343"/>
      <c r="VUN65" s="343"/>
      <c r="VUO65" s="343"/>
      <c r="VUP65" s="343"/>
      <c r="VUQ65" s="343"/>
      <c r="VUR65" s="343"/>
      <c r="VUS65" s="343"/>
      <c r="VUT65" s="343"/>
      <c r="VUU65" s="343"/>
      <c r="VUV65" s="343"/>
      <c r="VUW65" s="343"/>
      <c r="VUX65" s="343"/>
      <c r="VUY65" s="343"/>
      <c r="VUZ65" s="343"/>
      <c r="VVA65" s="343"/>
      <c r="VVB65" s="343"/>
      <c r="VVC65" s="343"/>
      <c r="VVD65" s="343"/>
      <c r="VVE65" s="343"/>
      <c r="VVF65" s="343"/>
      <c r="VVG65" s="343"/>
      <c r="VVH65" s="343"/>
      <c r="VVI65" s="343"/>
      <c r="VVJ65" s="343"/>
      <c r="VVK65" s="343"/>
      <c r="VVL65" s="343"/>
      <c r="VVM65" s="343"/>
      <c r="VVN65" s="343"/>
      <c r="VVO65" s="343"/>
      <c r="VVP65" s="343"/>
      <c r="VVQ65" s="343"/>
      <c r="VVR65" s="343"/>
      <c r="VVS65" s="343"/>
      <c r="VVT65" s="343"/>
      <c r="VVU65" s="343"/>
      <c r="VVV65" s="343"/>
      <c r="VVW65" s="343"/>
      <c r="VVX65" s="343"/>
      <c r="VVY65" s="343"/>
      <c r="VVZ65" s="343"/>
      <c r="VWA65" s="343"/>
      <c r="VWB65" s="343"/>
      <c r="VWC65" s="343"/>
      <c r="VWD65" s="343"/>
      <c r="VWE65" s="343"/>
      <c r="VWF65" s="343"/>
      <c r="VWG65" s="343"/>
      <c r="VWH65" s="343"/>
      <c r="VWI65" s="343"/>
      <c r="VWJ65" s="343"/>
      <c r="VWK65" s="343"/>
      <c r="VWL65" s="343"/>
      <c r="VWM65" s="343"/>
      <c r="VWN65" s="343"/>
      <c r="VWO65" s="343"/>
      <c r="VWP65" s="343"/>
      <c r="VWQ65" s="343"/>
      <c r="VWR65" s="343"/>
      <c r="VWS65" s="343"/>
      <c r="VWT65" s="343"/>
      <c r="VWU65" s="343"/>
      <c r="VWV65" s="343"/>
      <c r="VWW65" s="343"/>
      <c r="VWX65" s="343"/>
      <c r="VWY65" s="343"/>
      <c r="VWZ65" s="343"/>
      <c r="VXA65" s="343"/>
      <c r="VXB65" s="343"/>
      <c r="VXC65" s="343"/>
      <c r="VXD65" s="343"/>
      <c r="VXE65" s="343"/>
      <c r="VXF65" s="343"/>
      <c r="VXG65" s="343"/>
      <c r="VXH65" s="343"/>
      <c r="VXI65" s="343"/>
      <c r="VXJ65" s="343"/>
      <c r="VXK65" s="343"/>
      <c r="VXL65" s="343"/>
      <c r="VXM65" s="343"/>
      <c r="VXN65" s="343"/>
      <c r="VXO65" s="343"/>
      <c r="VXP65" s="343"/>
      <c r="VXQ65" s="343"/>
      <c r="VXR65" s="343"/>
      <c r="VXS65" s="343"/>
      <c r="VXT65" s="343"/>
      <c r="VXU65" s="343"/>
      <c r="VXV65" s="343"/>
      <c r="VXW65" s="343"/>
      <c r="VXX65" s="343"/>
      <c r="VXY65" s="343"/>
      <c r="VXZ65" s="343"/>
      <c r="VYA65" s="343"/>
      <c r="VYB65" s="343"/>
      <c r="VYC65" s="343"/>
      <c r="VYD65" s="343"/>
      <c r="VYE65" s="343"/>
      <c r="VYF65" s="343"/>
      <c r="VYG65" s="343"/>
      <c r="VYH65" s="343"/>
      <c r="VYI65" s="343"/>
      <c r="VYJ65" s="343"/>
      <c r="VYK65" s="343"/>
      <c r="VYL65" s="343"/>
      <c r="VYM65" s="343"/>
      <c r="VYN65" s="343"/>
      <c r="VYO65" s="343"/>
      <c r="VYP65" s="343"/>
      <c r="VYQ65" s="343"/>
      <c r="VYR65" s="343"/>
      <c r="VYS65" s="343"/>
      <c r="VYT65" s="343"/>
      <c r="VYU65" s="343"/>
      <c r="VYV65" s="343"/>
      <c r="VYW65" s="343"/>
      <c r="VYX65" s="343"/>
      <c r="VYY65" s="343"/>
      <c r="VYZ65" s="343"/>
      <c r="VZA65" s="343"/>
      <c r="VZB65" s="343"/>
      <c r="VZC65" s="343"/>
      <c r="VZD65" s="343"/>
      <c r="VZE65" s="343"/>
      <c r="VZF65" s="343"/>
      <c r="VZG65" s="343"/>
      <c r="VZH65" s="343"/>
      <c r="VZI65" s="343"/>
      <c r="VZJ65" s="343"/>
      <c r="VZK65" s="343"/>
      <c r="VZL65" s="343"/>
      <c r="VZM65" s="343"/>
      <c r="VZN65" s="343"/>
      <c r="VZO65" s="343"/>
      <c r="VZP65" s="343"/>
      <c r="VZQ65" s="343"/>
      <c r="VZR65" s="343"/>
      <c r="VZS65" s="343"/>
      <c r="VZT65" s="343"/>
      <c r="VZU65" s="343"/>
      <c r="VZV65" s="343"/>
      <c r="VZW65" s="343"/>
      <c r="VZX65" s="343"/>
      <c r="VZY65" s="343"/>
      <c r="VZZ65" s="343"/>
      <c r="WAA65" s="343"/>
      <c r="WAB65" s="343"/>
      <c r="WAC65" s="343"/>
      <c r="WAD65" s="343"/>
      <c r="WAE65" s="343"/>
      <c r="WAF65" s="343"/>
      <c r="WAG65" s="343"/>
      <c r="WAH65" s="343"/>
      <c r="WAI65" s="343"/>
      <c r="WAJ65" s="343"/>
      <c r="WAK65" s="343"/>
      <c r="WAL65" s="343"/>
      <c r="WAM65" s="343"/>
      <c r="WAN65" s="343"/>
      <c r="WAO65" s="343"/>
      <c r="WAP65" s="343"/>
      <c r="WAQ65" s="343"/>
      <c r="WAR65" s="343"/>
      <c r="WAS65" s="343"/>
      <c r="WAT65" s="343"/>
      <c r="WAU65" s="343"/>
      <c r="WAV65" s="343"/>
      <c r="WAW65" s="343"/>
      <c r="WAX65" s="343"/>
      <c r="WAY65" s="343"/>
      <c r="WAZ65" s="343"/>
      <c r="WBA65" s="343"/>
      <c r="WBB65" s="343"/>
      <c r="WBC65" s="343"/>
      <c r="WBD65" s="343"/>
      <c r="WBE65" s="343"/>
      <c r="WBF65" s="343"/>
      <c r="WBG65" s="343"/>
      <c r="WBH65" s="343"/>
      <c r="WBI65" s="343"/>
      <c r="WBJ65" s="343"/>
      <c r="WBK65" s="343"/>
      <c r="WBL65" s="343"/>
      <c r="WBM65" s="343"/>
      <c r="WBN65" s="343"/>
      <c r="WBO65" s="343"/>
      <c r="WBP65" s="343"/>
      <c r="WBQ65" s="343"/>
      <c r="WBR65" s="343"/>
      <c r="WBS65" s="343"/>
      <c r="WBT65" s="343"/>
      <c r="WBU65" s="343"/>
      <c r="WBV65" s="343"/>
      <c r="WBW65" s="343"/>
      <c r="WBX65" s="343"/>
      <c r="WBY65" s="343"/>
      <c r="WBZ65" s="343"/>
      <c r="WCA65" s="343"/>
      <c r="WCB65" s="343"/>
      <c r="WCC65" s="343"/>
      <c r="WCD65" s="343"/>
      <c r="WCE65" s="343"/>
      <c r="WCF65" s="343"/>
      <c r="WCG65" s="343"/>
      <c r="WCH65" s="343"/>
      <c r="WCI65" s="343"/>
      <c r="WCJ65" s="343"/>
      <c r="WCK65" s="343"/>
      <c r="WCL65" s="343"/>
      <c r="WCM65" s="343"/>
      <c r="WCN65" s="343"/>
      <c r="WCO65" s="343"/>
      <c r="WCP65" s="343"/>
      <c r="WCQ65" s="343"/>
      <c r="WCR65" s="343"/>
      <c r="WCS65" s="343"/>
      <c r="WCT65" s="343"/>
      <c r="WCU65" s="343"/>
      <c r="WCV65" s="343"/>
      <c r="WCW65" s="343"/>
      <c r="WCX65" s="343"/>
      <c r="WCY65" s="343"/>
      <c r="WCZ65" s="343"/>
      <c r="WDA65" s="343"/>
      <c r="WDB65" s="343"/>
      <c r="WDC65" s="343"/>
      <c r="WDD65" s="343"/>
      <c r="WDE65" s="343"/>
      <c r="WDF65" s="343"/>
      <c r="WDG65" s="343"/>
      <c r="WDH65" s="343"/>
      <c r="WDI65" s="343"/>
      <c r="WDJ65" s="343"/>
      <c r="WDK65" s="343"/>
      <c r="WDL65" s="343"/>
      <c r="WDM65" s="343"/>
      <c r="WDN65" s="343"/>
      <c r="WDO65" s="343"/>
      <c r="WDP65" s="343"/>
      <c r="WDQ65" s="343"/>
      <c r="WDR65" s="343"/>
      <c r="WDS65" s="343"/>
      <c r="WDT65" s="343"/>
      <c r="WDU65" s="343"/>
      <c r="WDV65" s="343"/>
      <c r="WDW65" s="343"/>
      <c r="WDX65" s="343"/>
      <c r="WDY65" s="343"/>
      <c r="WDZ65" s="343"/>
      <c r="WEA65" s="343"/>
      <c r="WEB65" s="343"/>
      <c r="WEC65" s="343"/>
      <c r="WED65" s="343"/>
      <c r="WEE65" s="343"/>
      <c r="WEF65" s="343"/>
      <c r="WEG65" s="343"/>
      <c r="WEH65" s="343"/>
      <c r="WEI65" s="343"/>
      <c r="WEJ65" s="343"/>
      <c r="WEK65" s="343"/>
      <c r="WEL65" s="343"/>
      <c r="WEM65" s="343"/>
      <c r="WEN65" s="343"/>
      <c r="WEO65" s="343"/>
      <c r="WEP65" s="343"/>
      <c r="WEQ65" s="343"/>
      <c r="WER65" s="343"/>
      <c r="WES65" s="343"/>
      <c r="WET65" s="343"/>
      <c r="WEU65" s="343"/>
      <c r="WEV65" s="343"/>
      <c r="WEW65" s="343"/>
      <c r="WEX65" s="343"/>
      <c r="WEY65" s="343"/>
      <c r="WEZ65" s="343"/>
      <c r="WFA65" s="343"/>
      <c r="WFB65" s="343"/>
      <c r="WFC65" s="343"/>
      <c r="WFD65" s="343"/>
      <c r="WFE65" s="343"/>
      <c r="WFF65" s="343"/>
      <c r="WFG65" s="343"/>
      <c r="WFH65" s="343"/>
      <c r="WFI65" s="343"/>
      <c r="WFJ65" s="343"/>
      <c r="WFK65" s="343"/>
      <c r="WFL65" s="343"/>
      <c r="WFM65" s="343"/>
      <c r="WFN65" s="343"/>
      <c r="WFO65" s="343"/>
      <c r="WFP65" s="343"/>
      <c r="WFQ65" s="343"/>
      <c r="WFR65" s="343"/>
      <c r="WFS65" s="343"/>
      <c r="WFT65" s="343"/>
      <c r="WFU65" s="343"/>
      <c r="WFV65" s="343"/>
      <c r="WFW65" s="343"/>
      <c r="WFX65" s="343"/>
      <c r="WFY65" s="343"/>
      <c r="WFZ65" s="343"/>
      <c r="WGA65" s="343"/>
      <c r="WGB65" s="343"/>
      <c r="WGC65" s="343"/>
      <c r="WGD65" s="343"/>
      <c r="WGE65" s="343"/>
      <c r="WGF65" s="343"/>
      <c r="WGG65" s="343"/>
      <c r="WGH65" s="343"/>
      <c r="WGI65" s="343"/>
      <c r="WGJ65" s="343"/>
      <c r="WGK65" s="343"/>
      <c r="WGL65" s="343"/>
      <c r="WGM65" s="343"/>
      <c r="WGN65" s="343"/>
      <c r="WGO65" s="343"/>
      <c r="WGP65" s="343"/>
      <c r="WGQ65" s="343"/>
      <c r="WGR65" s="343"/>
      <c r="WGS65" s="343"/>
      <c r="WGT65" s="343"/>
      <c r="WGU65" s="343"/>
      <c r="WGV65" s="343"/>
      <c r="WGW65" s="343"/>
      <c r="WGX65" s="343"/>
      <c r="WGY65" s="343"/>
      <c r="WGZ65" s="343"/>
      <c r="WHA65" s="343"/>
      <c r="WHB65" s="343"/>
      <c r="WHC65" s="343"/>
      <c r="WHD65" s="343"/>
      <c r="WHE65" s="343"/>
      <c r="WHF65" s="343"/>
      <c r="WHG65" s="343"/>
      <c r="WHH65" s="343"/>
      <c r="WHI65" s="343"/>
      <c r="WHJ65" s="343"/>
      <c r="WHK65" s="343"/>
      <c r="WHL65" s="343"/>
      <c r="WHM65" s="343"/>
      <c r="WHN65" s="343"/>
      <c r="WHO65" s="343"/>
      <c r="WHP65" s="343"/>
      <c r="WHQ65" s="343"/>
      <c r="WHR65" s="343"/>
      <c r="WHS65" s="343"/>
      <c r="WHT65" s="343"/>
      <c r="WHU65" s="343"/>
      <c r="WHV65" s="343"/>
      <c r="WHW65" s="343"/>
      <c r="WHX65" s="343"/>
      <c r="WHY65" s="343"/>
      <c r="WHZ65" s="343"/>
      <c r="WIA65" s="343"/>
      <c r="WIB65" s="343"/>
      <c r="WIC65" s="343"/>
      <c r="WID65" s="343"/>
      <c r="WIE65" s="343"/>
      <c r="WIF65" s="343"/>
      <c r="WIG65" s="343"/>
      <c r="WIH65" s="343"/>
      <c r="WII65" s="343"/>
      <c r="WIJ65" s="343"/>
      <c r="WIK65" s="343"/>
      <c r="WIL65" s="343"/>
      <c r="WIM65" s="343"/>
      <c r="WIN65" s="343"/>
      <c r="WIO65" s="343"/>
      <c r="WIP65" s="343"/>
      <c r="WIQ65" s="343"/>
      <c r="WIR65" s="343"/>
      <c r="WIS65" s="343"/>
      <c r="WIT65" s="343"/>
      <c r="WIU65" s="343"/>
      <c r="WIV65" s="343"/>
      <c r="WIW65" s="343"/>
      <c r="WIX65" s="343"/>
      <c r="WIY65" s="343"/>
      <c r="WIZ65" s="343"/>
      <c r="WJA65" s="343"/>
      <c r="WJB65" s="343"/>
      <c r="WJC65" s="343"/>
      <c r="WJD65" s="343"/>
      <c r="WJE65" s="343"/>
      <c r="WJF65" s="343"/>
      <c r="WJG65" s="343"/>
      <c r="WJH65" s="343"/>
      <c r="WJI65" s="343"/>
      <c r="WJJ65" s="343"/>
      <c r="WJK65" s="343"/>
      <c r="WJL65" s="343"/>
      <c r="WJM65" s="343"/>
      <c r="WJN65" s="343"/>
      <c r="WJO65" s="343"/>
      <c r="WJP65" s="343"/>
      <c r="WJQ65" s="343"/>
      <c r="WJR65" s="343"/>
      <c r="WJS65" s="343"/>
      <c r="WJT65" s="343"/>
      <c r="WJU65" s="343"/>
      <c r="WJV65" s="343"/>
      <c r="WJW65" s="343"/>
      <c r="WJX65" s="343"/>
      <c r="WJY65" s="343"/>
      <c r="WJZ65" s="343"/>
      <c r="WKA65" s="343"/>
      <c r="WKB65" s="343"/>
      <c r="WKC65" s="343"/>
      <c r="WKD65" s="343"/>
      <c r="WKE65" s="343"/>
      <c r="WKF65" s="343"/>
      <c r="WKG65" s="343"/>
      <c r="WKH65" s="343"/>
      <c r="WKI65" s="343"/>
      <c r="WKJ65" s="343"/>
      <c r="WKK65" s="343"/>
      <c r="WKL65" s="343"/>
      <c r="WKM65" s="343"/>
      <c r="WKN65" s="343"/>
      <c r="WKO65" s="343"/>
      <c r="WKP65" s="343"/>
      <c r="WKQ65" s="343"/>
      <c r="WKR65" s="343"/>
      <c r="WKS65" s="343"/>
      <c r="WKT65" s="343"/>
      <c r="WKU65" s="343"/>
      <c r="WKV65" s="343"/>
      <c r="WKW65" s="343"/>
      <c r="WKX65" s="343"/>
      <c r="WKY65" s="343"/>
      <c r="WKZ65" s="343"/>
      <c r="WLA65" s="343"/>
      <c r="WLB65" s="343"/>
      <c r="WLC65" s="343"/>
      <c r="WLD65" s="343"/>
      <c r="WLE65" s="343"/>
      <c r="WLF65" s="343"/>
      <c r="WLG65" s="343"/>
      <c r="WLH65" s="343"/>
      <c r="WLI65" s="343"/>
      <c r="WLJ65" s="343"/>
      <c r="WLK65" s="343"/>
      <c r="WLL65" s="343"/>
      <c r="WLM65" s="343"/>
      <c r="WLN65" s="343"/>
      <c r="WLO65" s="343"/>
      <c r="WLP65" s="343"/>
      <c r="WLQ65" s="343"/>
      <c r="WLR65" s="343"/>
      <c r="WLS65" s="343"/>
      <c r="WLT65" s="343"/>
      <c r="WLU65" s="343"/>
      <c r="WLV65" s="343"/>
      <c r="WLW65" s="343"/>
      <c r="WLX65" s="343"/>
      <c r="WLY65" s="343"/>
      <c r="WLZ65" s="343"/>
      <c r="WMA65" s="343"/>
      <c r="WMB65" s="343"/>
      <c r="WMC65" s="343"/>
      <c r="WMD65" s="343"/>
      <c r="WME65" s="343"/>
      <c r="WMF65" s="343"/>
      <c r="WMG65" s="343"/>
      <c r="WMH65" s="343"/>
      <c r="WMI65" s="343"/>
      <c r="WMJ65" s="343"/>
      <c r="WMK65" s="343"/>
      <c r="WML65" s="343"/>
      <c r="WMM65" s="343"/>
      <c r="WMN65" s="343"/>
      <c r="WMO65" s="343"/>
      <c r="WMP65" s="343"/>
      <c r="WMQ65" s="343"/>
      <c r="WMR65" s="343"/>
      <c r="WMS65" s="343"/>
      <c r="WMT65" s="343"/>
      <c r="WMU65" s="343"/>
      <c r="WMV65" s="343"/>
      <c r="WMW65" s="343"/>
      <c r="WMX65" s="343"/>
      <c r="WMY65" s="343"/>
      <c r="WMZ65" s="343"/>
      <c r="WNA65" s="343"/>
      <c r="WNB65" s="343"/>
      <c r="WNC65" s="343"/>
      <c r="WND65" s="343"/>
      <c r="WNE65" s="343"/>
      <c r="WNF65" s="343"/>
      <c r="WNG65" s="343"/>
      <c r="WNH65" s="343"/>
      <c r="WNI65" s="343"/>
      <c r="WNJ65" s="343"/>
      <c r="WNK65" s="343"/>
      <c r="WNL65" s="343"/>
      <c r="WNM65" s="343"/>
      <c r="WNN65" s="343"/>
      <c r="WNO65" s="343"/>
      <c r="WNP65" s="343"/>
      <c r="WNQ65" s="343"/>
      <c r="WNR65" s="343"/>
      <c r="WNS65" s="343"/>
      <c r="WNT65" s="343"/>
      <c r="WNU65" s="343"/>
      <c r="WNV65" s="343"/>
      <c r="WNW65" s="343"/>
      <c r="WNX65" s="343"/>
      <c r="WNY65" s="343"/>
      <c r="WNZ65" s="343"/>
      <c r="WOA65" s="343"/>
      <c r="WOB65" s="343"/>
      <c r="WOC65" s="343"/>
      <c r="WOD65" s="343"/>
      <c r="WOE65" s="343"/>
      <c r="WOF65" s="343"/>
      <c r="WOG65" s="343"/>
      <c r="WOH65" s="343"/>
      <c r="WOI65" s="343"/>
      <c r="WOJ65" s="343"/>
      <c r="WOK65" s="343"/>
      <c r="WOL65" s="343"/>
      <c r="WOM65" s="343"/>
      <c r="WON65" s="343"/>
      <c r="WOO65" s="343"/>
      <c r="WOP65" s="343"/>
      <c r="WOQ65" s="343"/>
      <c r="WOR65" s="343"/>
      <c r="WOS65" s="343"/>
      <c r="WOT65" s="343"/>
      <c r="WOU65" s="343"/>
      <c r="WOV65" s="343"/>
      <c r="WOW65" s="343"/>
      <c r="WOX65" s="343"/>
      <c r="WOY65" s="343"/>
      <c r="WOZ65" s="343"/>
      <c r="WPA65" s="343"/>
      <c r="WPB65" s="343"/>
      <c r="WPC65" s="343"/>
      <c r="WPD65" s="343"/>
      <c r="WPE65" s="343"/>
      <c r="WPF65" s="343"/>
      <c r="WPG65" s="343"/>
      <c r="WPH65" s="343"/>
      <c r="WPI65" s="343"/>
      <c r="WPJ65" s="343"/>
      <c r="WPK65" s="343"/>
      <c r="WPL65" s="343"/>
      <c r="WPM65" s="343"/>
      <c r="WPN65" s="343"/>
      <c r="WPO65" s="343"/>
      <c r="WPP65" s="343"/>
      <c r="WPQ65" s="343"/>
      <c r="WPR65" s="343"/>
      <c r="WPS65" s="343"/>
      <c r="WPT65" s="343"/>
      <c r="WPU65" s="343"/>
      <c r="WPV65" s="343"/>
      <c r="WPW65" s="343"/>
      <c r="WPX65" s="343"/>
      <c r="WPY65" s="343"/>
      <c r="WPZ65" s="343"/>
      <c r="WQA65" s="343"/>
      <c r="WQB65" s="343"/>
      <c r="WQC65" s="343"/>
      <c r="WQD65" s="343"/>
      <c r="WQE65" s="343"/>
      <c r="WQF65" s="343"/>
      <c r="WQG65" s="343"/>
      <c r="WQH65" s="343"/>
      <c r="WQI65" s="343"/>
      <c r="WQJ65" s="343"/>
      <c r="WQK65" s="343"/>
      <c r="WQL65" s="343"/>
      <c r="WQM65" s="343"/>
      <c r="WQN65" s="343"/>
      <c r="WQO65" s="343"/>
      <c r="WQP65" s="343"/>
      <c r="WQQ65" s="343"/>
      <c r="WQR65" s="343"/>
      <c r="WQS65" s="343"/>
      <c r="WQT65" s="343"/>
      <c r="WQU65" s="343"/>
      <c r="WQV65" s="343"/>
      <c r="WQW65" s="343"/>
      <c r="WQX65" s="343"/>
      <c r="WQY65" s="343"/>
      <c r="WQZ65" s="343"/>
      <c r="WRA65" s="343"/>
      <c r="WRB65" s="343"/>
      <c r="WRC65" s="343"/>
      <c r="WRD65" s="343"/>
      <c r="WRE65" s="343"/>
      <c r="WRF65" s="343"/>
      <c r="WRG65" s="343"/>
      <c r="WRH65" s="343"/>
      <c r="WRI65" s="343"/>
      <c r="WRJ65" s="343"/>
      <c r="WRK65" s="343"/>
      <c r="WRL65" s="343"/>
      <c r="WRM65" s="343"/>
      <c r="WRN65" s="343"/>
      <c r="WRO65" s="343"/>
      <c r="WRP65" s="343"/>
      <c r="WRQ65" s="343"/>
      <c r="WRR65" s="343"/>
      <c r="WRS65" s="343"/>
      <c r="WRT65" s="343"/>
      <c r="WRU65" s="343"/>
      <c r="WRV65" s="343"/>
      <c r="WRW65" s="343"/>
      <c r="WRX65" s="343"/>
      <c r="WRY65" s="343"/>
      <c r="WRZ65" s="343"/>
      <c r="WSA65" s="343"/>
      <c r="WSB65" s="343"/>
      <c r="WSC65" s="343"/>
      <c r="WSD65" s="343"/>
      <c r="WSE65" s="343"/>
      <c r="WSF65" s="343"/>
      <c r="WSG65" s="343"/>
      <c r="WSH65" s="343"/>
      <c r="WSI65" s="343"/>
      <c r="WSJ65" s="343"/>
      <c r="WSK65" s="343"/>
      <c r="WSL65" s="343"/>
      <c r="WSM65" s="343"/>
      <c r="WSN65" s="343"/>
      <c r="WSO65" s="343"/>
      <c r="WSP65" s="343"/>
      <c r="WSQ65" s="343"/>
      <c r="WSR65" s="343"/>
      <c r="WSS65" s="343"/>
      <c r="WST65" s="343"/>
      <c r="WSU65" s="343"/>
      <c r="WSV65" s="343"/>
      <c r="WSW65" s="343"/>
      <c r="WSX65" s="343"/>
      <c r="WSY65" s="343"/>
      <c r="WSZ65" s="343"/>
      <c r="WTA65" s="343"/>
      <c r="WTB65" s="343"/>
      <c r="WTC65" s="343"/>
      <c r="WTD65" s="343"/>
      <c r="WTE65" s="343"/>
      <c r="WTF65" s="343"/>
      <c r="WTG65" s="343"/>
      <c r="WTH65" s="343"/>
      <c r="WTI65" s="343"/>
      <c r="WTJ65" s="343"/>
      <c r="WTK65" s="343"/>
      <c r="WTL65" s="343"/>
      <c r="WTM65" s="343"/>
      <c r="WTN65" s="343"/>
      <c r="WTO65" s="343"/>
      <c r="WTP65" s="343"/>
      <c r="WTQ65" s="343"/>
      <c r="WTR65" s="343"/>
      <c r="WTS65" s="343"/>
      <c r="WTT65" s="343"/>
      <c r="WTU65" s="343"/>
      <c r="WTV65" s="343"/>
      <c r="WTW65" s="343"/>
      <c r="WTX65" s="343"/>
      <c r="WTY65" s="343"/>
      <c r="WTZ65" s="343"/>
      <c r="WUA65" s="343"/>
      <c r="WUB65" s="343"/>
      <c r="WUC65" s="343"/>
      <c r="WUD65" s="343"/>
      <c r="WUE65" s="343"/>
      <c r="WUF65" s="343"/>
      <c r="WUG65" s="343"/>
      <c r="WUH65" s="343"/>
      <c r="WUI65" s="343"/>
      <c r="WUJ65" s="343"/>
      <c r="WUK65" s="343"/>
      <c r="WUL65" s="343"/>
      <c r="WUM65" s="343"/>
      <c r="WUN65" s="343"/>
      <c r="WUO65" s="343"/>
      <c r="WUP65" s="343"/>
      <c r="WUQ65" s="343"/>
      <c r="WUR65" s="343"/>
      <c r="WUS65" s="343"/>
      <c r="WUT65" s="343"/>
      <c r="WUU65" s="343"/>
      <c r="WUV65" s="343"/>
      <c r="WUW65" s="343"/>
      <c r="WUX65" s="343"/>
      <c r="WUY65" s="343"/>
      <c r="WUZ65" s="343"/>
      <c r="WVA65" s="343"/>
      <c r="WVB65" s="343"/>
      <c r="WVC65" s="343"/>
      <c r="WVD65" s="343"/>
      <c r="WVE65" s="343"/>
      <c r="WVF65" s="343"/>
      <c r="WVG65" s="343"/>
      <c r="WVH65" s="343"/>
      <c r="WVI65" s="343"/>
      <c r="WVJ65" s="343"/>
      <c r="WVK65" s="343"/>
      <c r="WVL65" s="343"/>
      <c r="WVM65" s="343"/>
      <c r="WVN65" s="343"/>
      <c r="WVO65" s="343"/>
      <c r="WVP65" s="343"/>
      <c r="WVQ65" s="343"/>
      <c r="WVR65" s="343"/>
      <c r="WVS65" s="343"/>
      <c r="WVT65" s="343"/>
      <c r="WVU65" s="343"/>
      <c r="WVV65" s="343"/>
      <c r="WVW65" s="343"/>
      <c r="WVX65" s="343"/>
      <c r="WVY65" s="343"/>
      <c r="WVZ65" s="343"/>
      <c r="WWA65" s="343"/>
      <c r="WWB65" s="343"/>
      <c r="WWC65" s="343"/>
      <c r="WWD65" s="343"/>
      <c r="WWE65" s="343"/>
      <c r="WWF65" s="343"/>
      <c r="WWG65" s="343"/>
      <c r="WWH65" s="343"/>
      <c r="WWI65" s="343"/>
      <c r="WWJ65" s="343"/>
      <c r="WWK65" s="343"/>
      <c r="WWL65" s="343"/>
      <c r="WWM65" s="343"/>
      <c r="WWN65" s="343"/>
      <c r="WWO65" s="343"/>
      <c r="WWP65" s="343"/>
      <c r="WWQ65" s="343"/>
      <c r="WWR65" s="343"/>
      <c r="WWS65" s="343"/>
      <c r="WWT65" s="343"/>
      <c r="WWU65" s="343"/>
      <c r="WWV65" s="343"/>
      <c r="WWW65" s="343"/>
      <c r="WWX65" s="343"/>
      <c r="WWY65" s="343"/>
      <c r="WWZ65" s="343"/>
      <c r="WXA65" s="343"/>
      <c r="WXB65" s="343"/>
      <c r="WXC65" s="343"/>
      <c r="WXD65" s="343"/>
      <c r="WXE65" s="343"/>
      <c r="WXF65" s="343"/>
      <c r="WXG65" s="343"/>
      <c r="WXH65" s="343"/>
      <c r="WXI65" s="343"/>
      <c r="WXJ65" s="343"/>
      <c r="WXK65" s="343"/>
      <c r="WXL65" s="343"/>
      <c r="WXM65" s="343"/>
      <c r="WXN65" s="343"/>
      <c r="WXO65" s="343"/>
      <c r="WXP65" s="343"/>
      <c r="WXQ65" s="343"/>
      <c r="WXR65" s="343"/>
      <c r="WXS65" s="343"/>
      <c r="WXT65" s="343"/>
      <c r="WXU65" s="343"/>
      <c r="WXV65" s="343"/>
      <c r="WXW65" s="343"/>
      <c r="WXX65" s="343"/>
      <c r="WXY65" s="343"/>
      <c r="WXZ65" s="343"/>
      <c r="WYA65" s="343"/>
      <c r="WYB65" s="343"/>
      <c r="WYC65" s="343"/>
      <c r="WYD65" s="343"/>
      <c r="WYE65" s="343"/>
      <c r="WYF65" s="343"/>
      <c r="WYG65" s="343"/>
      <c r="WYH65" s="343"/>
      <c r="WYI65" s="343"/>
      <c r="WYJ65" s="343"/>
      <c r="WYK65" s="343"/>
      <c r="WYL65" s="343"/>
      <c r="WYM65" s="343"/>
      <c r="WYN65" s="343"/>
      <c r="WYO65" s="343"/>
      <c r="WYP65" s="343"/>
      <c r="WYQ65" s="343"/>
      <c r="WYR65" s="343"/>
      <c r="WYS65" s="343"/>
      <c r="WYT65" s="343"/>
      <c r="WYU65" s="343"/>
      <c r="WYV65" s="343"/>
      <c r="WYW65" s="343"/>
      <c r="WYX65" s="343"/>
      <c r="WYY65" s="343"/>
      <c r="WYZ65" s="343"/>
      <c r="WZA65" s="343"/>
      <c r="WZB65" s="343"/>
      <c r="WZC65" s="343"/>
      <c r="WZD65" s="343"/>
      <c r="WZE65" s="343"/>
      <c r="WZF65" s="343"/>
      <c r="WZG65" s="343"/>
      <c r="WZH65" s="343"/>
      <c r="WZI65" s="343"/>
      <c r="WZJ65" s="343"/>
      <c r="WZK65" s="343"/>
      <c r="WZL65" s="343"/>
      <c r="WZM65" s="343"/>
      <c r="WZN65" s="343"/>
      <c r="WZO65" s="343"/>
      <c r="WZP65" s="343"/>
      <c r="WZQ65" s="343"/>
      <c r="WZR65" s="343"/>
      <c r="WZS65" s="343"/>
      <c r="WZT65" s="343"/>
      <c r="WZU65" s="343"/>
      <c r="WZV65" s="343"/>
      <c r="WZW65" s="343"/>
      <c r="WZX65" s="343"/>
      <c r="WZY65" s="343"/>
      <c r="WZZ65" s="343"/>
      <c r="XAA65" s="343"/>
      <c r="XAB65" s="343"/>
      <c r="XAC65" s="343"/>
      <c r="XAD65" s="343"/>
      <c r="XAE65" s="343"/>
      <c r="XAF65" s="343"/>
      <c r="XAG65" s="343"/>
      <c r="XAH65" s="343"/>
      <c r="XAI65" s="343"/>
      <c r="XAJ65" s="343"/>
      <c r="XAK65" s="343"/>
      <c r="XAL65" s="343"/>
      <c r="XAM65" s="343"/>
      <c r="XAN65" s="343"/>
      <c r="XAO65" s="343"/>
      <c r="XAP65" s="343"/>
      <c r="XAQ65" s="343"/>
      <c r="XAR65" s="343"/>
      <c r="XAS65" s="343"/>
      <c r="XAT65" s="343"/>
      <c r="XAU65" s="343"/>
      <c r="XAV65" s="343"/>
      <c r="XAW65" s="343"/>
      <c r="XAX65" s="343"/>
      <c r="XAY65" s="343"/>
      <c r="XAZ65" s="343"/>
      <c r="XBA65" s="343"/>
      <c r="XBB65" s="343"/>
      <c r="XBC65" s="343"/>
      <c r="XBD65" s="343"/>
      <c r="XBE65" s="343"/>
      <c r="XBF65" s="343"/>
      <c r="XBG65" s="343"/>
      <c r="XBH65" s="343"/>
      <c r="XBI65" s="343"/>
      <c r="XBJ65" s="343"/>
      <c r="XBK65" s="343"/>
      <c r="XBL65" s="343"/>
      <c r="XBM65" s="343"/>
      <c r="XBN65" s="343"/>
      <c r="XBO65" s="343"/>
      <c r="XBP65" s="343"/>
      <c r="XBQ65" s="343"/>
      <c r="XBR65" s="343"/>
      <c r="XBS65" s="343"/>
      <c r="XBT65" s="343"/>
      <c r="XBU65" s="343"/>
      <c r="XBV65" s="343"/>
      <c r="XBW65" s="343"/>
      <c r="XBX65" s="343"/>
      <c r="XBY65" s="343"/>
      <c r="XBZ65" s="343"/>
      <c r="XCA65" s="343"/>
      <c r="XCB65" s="343"/>
      <c r="XCC65" s="343"/>
      <c r="XCD65" s="343"/>
      <c r="XCE65" s="343"/>
      <c r="XCF65" s="343"/>
      <c r="XCG65" s="343"/>
      <c r="XCH65" s="343"/>
      <c r="XCI65" s="343"/>
      <c r="XCJ65" s="343"/>
      <c r="XCK65" s="343"/>
      <c r="XCL65" s="343"/>
      <c r="XCM65" s="343"/>
      <c r="XCN65" s="343"/>
      <c r="XCO65" s="343"/>
      <c r="XCP65" s="343"/>
      <c r="XCQ65" s="343"/>
      <c r="XCR65" s="343"/>
      <c r="XCS65" s="343"/>
      <c r="XCT65" s="343"/>
      <c r="XCU65" s="343"/>
      <c r="XCV65" s="343"/>
      <c r="XCW65" s="343"/>
      <c r="XCX65" s="343"/>
      <c r="XCY65" s="343"/>
      <c r="XCZ65" s="343"/>
      <c r="XDA65" s="343"/>
      <c r="XDB65" s="343"/>
      <c r="XDC65" s="343"/>
      <c r="XDD65" s="343"/>
      <c r="XDE65" s="343"/>
      <c r="XDF65" s="343"/>
      <c r="XDG65" s="343"/>
      <c r="XDH65" s="343"/>
      <c r="XDI65" s="343"/>
      <c r="XDJ65" s="343"/>
      <c r="XDK65" s="343"/>
      <c r="XDL65" s="343"/>
      <c r="XDM65" s="343"/>
      <c r="XDN65" s="343"/>
      <c r="XDO65" s="343"/>
      <c r="XDP65" s="343"/>
      <c r="XDQ65" s="343"/>
      <c r="XDR65" s="343"/>
      <c r="XDS65" s="343"/>
      <c r="XDT65" s="343"/>
      <c r="XDU65" s="343"/>
      <c r="XDV65" s="343"/>
      <c r="XDW65" s="343"/>
      <c r="XDX65" s="343"/>
      <c r="XDY65" s="343"/>
      <c r="XDZ65" s="343"/>
      <c r="XEA65" s="343"/>
      <c r="XEB65" s="343"/>
      <c r="XEC65" s="343"/>
      <c r="XED65" s="343"/>
      <c r="XEE65" s="343"/>
      <c r="XEF65" s="343"/>
      <c r="XEG65" s="343"/>
      <c r="XEH65" s="343"/>
      <c r="XEI65" s="343"/>
      <c r="XEJ65" s="343"/>
      <c r="XEK65" s="343"/>
      <c r="XEL65" s="343"/>
      <c r="XEM65" s="343"/>
      <c r="XEN65" s="343"/>
      <c r="XEO65" s="343"/>
      <c r="XEP65" s="343"/>
      <c r="XEQ65" s="343"/>
      <c r="XER65" s="343"/>
      <c r="XES65" s="343"/>
      <c r="XET65" s="343"/>
      <c r="XEU65" s="343"/>
      <c r="XEV65" s="343"/>
      <c r="XEW65" s="343"/>
      <c r="XEX65" s="343"/>
      <c r="XEY65" s="343"/>
      <c r="XEZ65" s="343"/>
      <c r="XFA65" s="343"/>
    </row>
    <row r="66" spans="1:16381" s="100" customFormat="1" x14ac:dyDescent="0.3">
      <c r="A66" s="306" t="s">
        <v>60</v>
      </c>
      <c r="D66" s="305">
        <f>SUM(D28:D34)-D35</f>
        <v>0</v>
      </c>
      <c r="E66" s="305">
        <f>SUM(E28:E34)-E35</f>
        <v>0</v>
      </c>
      <c r="F66" s="305">
        <f>SUM(F28:F34)-F35</f>
        <v>0</v>
      </c>
      <c r="H66" s="305">
        <f>SUM(H28:H34)-H35</f>
        <v>0</v>
      </c>
      <c r="I66" s="305">
        <f t="shared" ref="I66:M66" si="14">SUM(I28:I34)-I35</f>
        <v>0</v>
      </c>
      <c r="J66" s="305">
        <f t="shared" si="14"/>
        <v>0</v>
      </c>
      <c r="K66" s="305">
        <f t="shared" si="14"/>
        <v>0</v>
      </c>
      <c r="L66" s="305">
        <f t="shared" si="14"/>
        <v>0</v>
      </c>
      <c r="M66" s="305">
        <f t="shared" si="14"/>
        <v>0</v>
      </c>
      <c r="N66" s="305">
        <f>SUM(N28:N34)-N35</f>
        <v>0</v>
      </c>
      <c r="P66" s="305">
        <f>SUM(P28:P34)-P35</f>
        <v>0</v>
      </c>
      <c r="Q66" s="305">
        <f t="shared" ref="Q66:V66" si="15">SUM(Q28:Q34)-Q35</f>
        <v>0</v>
      </c>
      <c r="R66" s="305">
        <f t="shared" si="15"/>
        <v>0</v>
      </c>
      <c r="S66" s="305">
        <f t="shared" si="15"/>
        <v>0</v>
      </c>
      <c r="T66" s="305">
        <f t="shared" si="15"/>
        <v>0</v>
      </c>
      <c r="U66" s="305">
        <f t="shared" si="15"/>
        <v>0</v>
      </c>
      <c r="V66" s="305">
        <f t="shared" si="15"/>
        <v>0</v>
      </c>
      <c r="X66" s="305">
        <f>SUM(X28:X34)-X35</f>
        <v>0</v>
      </c>
      <c r="Y66" s="305">
        <f t="shared" ref="Y66:AD66" si="16">SUM(Y28:Y34)-Y35</f>
        <v>0</v>
      </c>
      <c r="Z66" s="305">
        <f t="shared" si="16"/>
        <v>0</v>
      </c>
      <c r="AA66" s="305">
        <f t="shared" si="16"/>
        <v>0</v>
      </c>
      <c r="AB66" s="305">
        <f t="shared" si="16"/>
        <v>0</v>
      </c>
      <c r="AC66" s="305">
        <f t="shared" si="16"/>
        <v>0</v>
      </c>
      <c r="AD66" s="305">
        <f t="shared" si="16"/>
        <v>0</v>
      </c>
      <c r="AF66" s="305">
        <f>SUM(AF28:AF34)-AF35</f>
        <v>0</v>
      </c>
      <c r="AG66" s="305">
        <f t="shared" ref="AG66:AL66" si="17">SUM(AG28:AG34)-AG35</f>
        <v>0</v>
      </c>
      <c r="AH66" s="305">
        <f t="shared" si="17"/>
        <v>0</v>
      </c>
      <c r="AI66" s="305">
        <f t="shared" si="17"/>
        <v>0</v>
      </c>
      <c r="AJ66" s="305">
        <f t="shared" si="17"/>
        <v>0</v>
      </c>
      <c r="AK66" s="305">
        <f t="shared" si="17"/>
        <v>0</v>
      </c>
      <c r="AL66" s="305">
        <f t="shared" si="17"/>
        <v>0</v>
      </c>
      <c r="AM66" s="343"/>
      <c r="AN66" s="343"/>
      <c r="AO66" s="343"/>
      <c r="AP66" s="343"/>
      <c r="AQ66" s="343"/>
      <c r="AR66" s="343"/>
      <c r="AS66" s="343"/>
      <c r="AT66" s="343"/>
      <c r="AU66" s="343"/>
      <c r="AV66" s="343"/>
      <c r="AW66" s="343"/>
      <c r="AX66" s="343"/>
      <c r="AY66" s="343"/>
      <c r="AZ66" s="343"/>
      <c r="BA66" s="343"/>
      <c r="BB66" s="343"/>
      <c r="BC66" s="343"/>
      <c r="BD66" s="343"/>
      <c r="BE66" s="343"/>
      <c r="BF66" s="343"/>
      <c r="BG66" s="343"/>
      <c r="BH66" s="343"/>
      <c r="BI66" s="343"/>
      <c r="BJ66" s="343"/>
      <c r="BK66" s="343"/>
      <c r="BL66" s="343"/>
      <c r="BM66" s="343"/>
      <c r="BN66" s="343"/>
      <c r="BO66" s="343"/>
      <c r="BP66" s="343"/>
      <c r="BQ66" s="343"/>
      <c r="BR66" s="343"/>
      <c r="BS66" s="343"/>
      <c r="BT66" s="343"/>
      <c r="BU66" s="343"/>
      <c r="BV66" s="343"/>
      <c r="BW66" s="343"/>
      <c r="BX66" s="343"/>
      <c r="BY66" s="343"/>
      <c r="BZ66" s="343"/>
      <c r="CA66" s="343"/>
      <c r="CB66" s="343"/>
      <c r="CC66" s="343"/>
      <c r="CD66" s="343"/>
      <c r="CE66" s="343"/>
      <c r="CF66" s="343"/>
      <c r="CG66" s="343"/>
      <c r="CH66" s="343"/>
      <c r="CI66" s="343"/>
      <c r="CJ66" s="343"/>
      <c r="CK66" s="343"/>
      <c r="CL66" s="343"/>
      <c r="CM66" s="343"/>
      <c r="CN66" s="343"/>
      <c r="CO66" s="343"/>
      <c r="CP66" s="343"/>
      <c r="CQ66" s="343"/>
      <c r="CR66" s="343"/>
      <c r="CS66" s="343"/>
      <c r="CT66" s="343"/>
      <c r="CU66" s="343"/>
      <c r="CV66" s="343"/>
      <c r="CW66" s="343"/>
      <c r="CX66" s="343"/>
      <c r="CY66" s="343"/>
      <c r="CZ66" s="343"/>
      <c r="DA66" s="343"/>
      <c r="DB66" s="343"/>
      <c r="DC66" s="343"/>
      <c r="DD66" s="343"/>
      <c r="DE66" s="343"/>
      <c r="DF66" s="343"/>
      <c r="DG66" s="343"/>
      <c r="DH66" s="343"/>
      <c r="DI66" s="343"/>
      <c r="DJ66" s="343"/>
      <c r="DK66" s="343"/>
      <c r="DL66" s="343"/>
      <c r="DM66" s="343"/>
      <c r="DN66" s="343"/>
      <c r="DO66" s="343"/>
      <c r="DP66" s="343"/>
      <c r="DQ66" s="343"/>
      <c r="DR66" s="343"/>
      <c r="DS66" s="343"/>
      <c r="DT66" s="343"/>
      <c r="DU66" s="343"/>
      <c r="DV66" s="343"/>
      <c r="DW66" s="343"/>
      <c r="DX66" s="343"/>
      <c r="DY66" s="343"/>
      <c r="DZ66" s="343"/>
      <c r="EA66" s="343"/>
      <c r="EB66" s="343"/>
      <c r="EC66" s="343"/>
      <c r="ED66" s="343"/>
      <c r="EE66" s="343"/>
      <c r="EF66" s="343"/>
      <c r="EG66" s="343"/>
      <c r="EH66" s="343"/>
      <c r="EI66" s="343"/>
      <c r="EJ66" s="343"/>
      <c r="EK66" s="343"/>
      <c r="EL66" s="343"/>
      <c r="EM66" s="343"/>
      <c r="EN66" s="343"/>
      <c r="EO66" s="343"/>
      <c r="EP66" s="343"/>
      <c r="EQ66" s="343"/>
      <c r="ER66" s="343"/>
      <c r="ES66" s="343"/>
      <c r="ET66" s="343"/>
      <c r="EU66" s="343"/>
      <c r="EV66" s="343"/>
      <c r="EW66" s="343"/>
      <c r="EX66" s="343"/>
      <c r="EY66" s="343"/>
      <c r="EZ66" s="343"/>
      <c r="FA66" s="343"/>
      <c r="FB66" s="343"/>
      <c r="FC66" s="343"/>
      <c r="FD66" s="343"/>
      <c r="FE66" s="343"/>
      <c r="FF66" s="343"/>
      <c r="FG66" s="343"/>
      <c r="FH66" s="343"/>
      <c r="FI66" s="343"/>
      <c r="FJ66" s="343"/>
      <c r="FK66" s="343"/>
      <c r="FL66" s="343"/>
      <c r="FM66" s="343"/>
      <c r="FN66" s="343"/>
      <c r="FO66" s="343"/>
      <c r="FP66" s="343"/>
      <c r="FQ66" s="343"/>
      <c r="FR66" s="343"/>
      <c r="FS66" s="343"/>
      <c r="FT66" s="343"/>
      <c r="FU66" s="343"/>
      <c r="FV66" s="343"/>
      <c r="FW66" s="343"/>
      <c r="FX66" s="343"/>
      <c r="FY66" s="343"/>
      <c r="FZ66" s="343"/>
      <c r="GA66" s="343"/>
      <c r="GB66" s="343"/>
      <c r="GC66" s="343"/>
      <c r="GD66" s="343"/>
      <c r="GE66" s="343"/>
      <c r="GF66" s="343"/>
      <c r="GG66" s="343"/>
      <c r="GH66" s="343"/>
      <c r="GI66" s="343"/>
      <c r="GJ66" s="343"/>
      <c r="GK66" s="343"/>
      <c r="GL66" s="343"/>
      <c r="GM66" s="343"/>
      <c r="GN66" s="343"/>
      <c r="GO66" s="343"/>
      <c r="GP66" s="343"/>
      <c r="GQ66" s="343"/>
      <c r="GR66" s="343"/>
      <c r="GS66" s="343"/>
      <c r="GT66" s="343"/>
      <c r="GU66" s="343"/>
      <c r="GV66" s="343"/>
      <c r="GW66" s="343"/>
      <c r="GX66" s="343"/>
      <c r="GY66" s="343"/>
      <c r="GZ66" s="343"/>
      <c r="HA66" s="343"/>
      <c r="HB66" s="343"/>
      <c r="HC66" s="343"/>
      <c r="HD66" s="343"/>
      <c r="HE66" s="343"/>
      <c r="HF66" s="343"/>
      <c r="HG66" s="343"/>
      <c r="HH66" s="343"/>
      <c r="HI66" s="343"/>
      <c r="HJ66" s="343"/>
      <c r="HK66" s="343"/>
      <c r="HL66" s="343"/>
      <c r="HM66" s="343"/>
      <c r="HN66" s="343"/>
      <c r="HO66" s="343"/>
      <c r="HP66" s="343"/>
      <c r="HQ66" s="343"/>
      <c r="HR66" s="343"/>
      <c r="HS66" s="343"/>
      <c r="HT66" s="343"/>
      <c r="HU66" s="343"/>
      <c r="HV66" s="343"/>
      <c r="HW66" s="343"/>
      <c r="HX66" s="343"/>
      <c r="HY66" s="343"/>
      <c r="HZ66" s="343"/>
      <c r="IA66" s="343"/>
      <c r="IB66" s="343"/>
      <c r="IC66" s="343"/>
      <c r="ID66" s="343"/>
      <c r="IE66" s="343"/>
      <c r="IF66" s="343"/>
      <c r="IG66" s="343"/>
      <c r="IH66" s="343"/>
      <c r="II66" s="343"/>
      <c r="IJ66" s="343"/>
      <c r="IK66" s="343"/>
      <c r="IL66" s="343"/>
      <c r="IM66" s="343"/>
      <c r="IN66" s="343"/>
      <c r="IO66" s="343"/>
      <c r="IP66" s="343"/>
      <c r="IQ66" s="343"/>
      <c r="IR66" s="343"/>
      <c r="IS66" s="343"/>
      <c r="IT66" s="343"/>
      <c r="IU66" s="343"/>
      <c r="IV66" s="343"/>
      <c r="IW66" s="343"/>
      <c r="IX66" s="343"/>
      <c r="IY66" s="343"/>
      <c r="IZ66" s="343"/>
      <c r="JA66" s="343"/>
      <c r="JB66" s="343"/>
      <c r="JC66" s="343"/>
      <c r="JD66" s="343"/>
      <c r="JE66" s="343"/>
      <c r="JF66" s="343"/>
      <c r="JG66" s="343"/>
      <c r="JH66" s="343"/>
      <c r="JI66" s="343"/>
      <c r="JJ66" s="343"/>
      <c r="JK66" s="343"/>
      <c r="JL66" s="343"/>
      <c r="JM66" s="343"/>
      <c r="JN66" s="343"/>
      <c r="JO66" s="343"/>
      <c r="JP66" s="343"/>
      <c r="JQ66" s="343"/>
      <c r="JR66" s="343"/>
      <c r="JS66" s="343"/>
      <c r="JT66" s="343"/>
      <c r="JU66" s="343"/>
      <c r="JV66" s="343"/>
      <c r="JW66" s="343"/>
      <c r="JX66" s="343"/>
      <c r="JY66" s="343"/>
      <c r="JZ66" s="343"/>
      <c r="KA66" s="343"/>
      <c r="KB66" s="343"/>
      <c r="KC66" s="343"/>
      <c r="KD66" s="343"/>
      <c r="KE66" s="343"/>
      <c r="KF66" s="343"/>
      <c r="KG66" s="343"/>
      <c r="KH66" s="343"/>
      <c r="KI66" s="343"/>
      <c r="KJ66" s="343"/>
      <c r="KK66" s="343"/>
      <c r="KL66" s="343"/>
      <c r="KM66" s="343"/>
      <c r="KN66" s="343"/>
      <c r="KO66" s="343"/>
      <c r="KP66" s="343"/>
      <c r="KQ66" s="343"/>
      <c r="KR66" s="343"/>
      <c r="KS66" s="343"/>
      <c r="KT66" s="343"/>
      <c r="KU66" s="343"/>
      <c r="KV66" s="343"/>
      <c r="KW66" s="343"/>
      <c r="KX66" s="343"/>
      <c r="KY66" s="343"/>
      <c r="KZ66" s="343"/>
      <c r="LA66" s="343"/>
      <c r="LB66" s="343"/>
      <c r="LC66" s="343"/>
      <c r="LD66" s="343"/>
      <c r="LE66" s="343"/>
      <c r="LF66" s="343"/>
      <c r="LG66" s="343"/>
      <c r="LH66" s="343"/>
      <c r="LI66" s="343"/>
      <c r="LJ66" s="343"/>
      <c r="LK66" s="343"/>
      <c r="LL66" s="343"/>
      <c r="LM66" s="343"/>
      <c r="LN66" s="343"/>
      <c r="LO66" s="343"/>
      <c r="LP66" s="343"/>
      <c r="LQ66" s="343"/>
      <c r="LR66" s="343"/>
      <c r="LS66" s="343"/>
      <c r="LT66" s="343"/>
      <c r="LU66" s="343"/>
      <c r="LV66" s="343"/>
      <c r="LW66" s="343"/>
      <c r="LX66" s="343"/>
      <c r="LY66" s="343"/>
      <c r="LZ66" s="343"/>
      <c r="MA66" s="343"/>
      <c r="MB66" s="343"/>
      <c r="MC66" s="343"/>
      <c r="MD66" s="343"/>
      <c r="ME66" s="343"/>
      <c r="MF66" s="343"/>
      <c r="MG66" s="343"/>
      <c r="MH66" s="343"/>
      <c r="MI66" s="343"/>
      <c r="MJ66" s="343"/>
      <c r="MK66" s="343"/>
      <c r="ML66" s="343"/>
      <c r="MM66" s="343"/>
      <c r="MN66" s="343"/>
      <c r="MO66" s="343"/>
      <c r="MP66" s="343"/>
      <c r="MQ66" s="343"/>
      <c r="MR66" s="343"/>
      <c r="MS66" s="343"/>
      <c r="MT66" s="343"/>
      <c r="MU66" s="343"/>
      <c r="MV66" s="343"/>
      <c r="MW66" s="343"/>
      <c r="MX66" s="343"/>
      <c r="MY66" s="343"/>
      <c r="MZ66" s="343"/>
      <c r="NA66" s="343"/>
      <c r="NB66" s="343"/>
      <c r="NC66" s="343"/>
      <c r="ND66" s="343"/>
      <c r="NE66" s="343"/>
      <c r="NF66" s="343"/>
      <c r="NG66" s="343"/>
      <c r="NH66" s="343"/>
      <c r="NI66" s="343"/>
      <c r="NJ66" s="343"/>
      <c r="NK66" s="343"/>
      <c r="NL66" s="343"/>
      <c r="NM66" s="343"/>
      <c r="NN66" s="343"/>
      <c r="NO66" s="343"/>
      <c r="NP66" s="343"/>
      <c r="NQ66" s="343"/>
      <c r="NR66" s="343"/>
      <c r="NS66" s="343"/>
      <c r="NT66" s="343"/>
      <c r="NU66" s="343"/>
      <c r="NV66" s="343"/>
      <c r="NW66" s="343"/>
      <c r="NX66" s="343"/>
      <c r="NY66" s="343"/>
      <c r="NZ66" s="343"/>
      <c r="OA66" s="343"/>
      <c r="OB66" s="343"/>
      <c r="OC66" s="343"/>
      <c r="OD66" s="343"/>
      <c r="OE66" s="343"/>
      <c r="OF66" s="343"/>
      <c r="OG66" s="343"/>
      <c r="OH66" s="343"/>
      <c r="OI66" s="343"/>
      <c r="OJ66" s="343"/>
      <c r="OK66" s="343"/>
      <c r="OL66" s="343"/>
      <c r="OM66" s="343"/>
      <c r="ON66" s="343"/>
      <c r="OO66" s="343"/>
      <c r="OP66" s="343"/>
      <c r="OQ66" s="343"/>
      <c r="OR66" s="343"/>
      <c r="OS66" s="343"/>
      <c r="OT66" s="343"/>
      <c r="OU66" s="343"/>
      <c r="OV66" s="343"/>
      <c r="OW66" s="343"/>
      <c r="OX66" s="343"/>
      <c r="OY66" s="343"/>
      <c r="OZ66" s="343"/>
      <c r="PA66" s="343"/>
      <c r="PB66" s="343"/>
      <c r="PC66" s="343"/>
      <c r="PD66" s="343"/>
      <c r="PE66" s="343"/>
      <c r="PF66" s="343"/>
      <c r="PG66" s="343"/>
      <c r="PH66" s="343"/>
      <c r="PI66" s="343"/>
      <c r="PJ66" s="343"/>
      <c r="PK66" s="343"/>
      <c r="PL66" s="343"/>
      <c r="PM66" s="343"/>
      <c r="PN66" s="343"/>
      <c r="PO66" s="343"/>
      <c r="PP66" s="343"/>
      <c r="PQ66" s="343"/>
      <c r="PR66" s="343"/>
      <c r="PS66" s="343"/>
      <c r="PT66" s="343"/>
      <c r="PU66" s="343"/>
      <c r="PV66" s="343"/>
      <c r="PW66" s="343"/>
      <c r="PX66" s="343"/>
      <c r="PY66" s="343"/>
      <c r="PZ66" s="343"/>
      <c r="QA66" s="343"/>
      <c r="QB66" s="343"/>
      <c r="QC66" s="343"/>
      <c r="QD66" s="343"/>
      <c r="QE66" s="343"/>
      <c r="QF66" s="343"/>
      <c r="QG66" s="343"/>
      <c r="QH66" s="343"/>
      <c r="QI66" s="343"/>
      <c r="QJ66" s="343"/>
      <c r="QK66" s="343"/>
      <c r="QL66" s="343"/>
      <c r="QM66" s="343"/>
      <c r="QN66" s="343"/>
      <c r="QO66" s="343"/>
      <c r="QP66" s="343"/>
      <c r="QQ66" s="343"/>
      <c r="QR66" s="343"/>
      <c r="QS66" s="343"/>
      <c r="QT66" s="343"/>
      <c r="QU66" s="343"/>
      <c r="QV66" s="343"/>
      <c r="QW66" s="343"/>
      <c r="QX66" s="343"/>
      <c r="QY66" s="343"/>
      <c r="QZ66" s="343"/>
      <c r="RA66" s="343"/>
      <c r="RB66" s="343"/>
      <c r="RC66" s="343"/>
      <c r="RD66" s="343"/>
      <c r="RE66" s="343"/>
      <c r="RF66" s="343"/>
      <c r="RG66" s="343"/>
      <c r="RH66" s="343"/>
      <c r="RI66" s="343"/>
      <c r="RJ66" s="343"/>
      <c r="RK66" s="343"/>
      <c r="RL66" s="343"/>
      <c r="RM66" s="343"/>
      <c r="RN66" s="343"/>
      <c r="RO66" s="343"/>
      <c r="RP66" s="343"/>
      <c r="RQ66" s="343"/>
      <c r="RR66" s="343"/>
      <c r="RS66" s="343"/>
      <c r="RT66" s="343"/>
      <c r="RU66" s="343"/>
      <c r="RV66" s="343"/>
      <c r="RW66" s="343"/>
      <c r="RX66" s="343"/>
      <c r="RY66" s="343"/>
      <c r="RZ66" s="343"/>
      <c r="SA66" s="343"/>
      <c r="SB66" s="343"/>
      <c r="SC66" s="343"/>
      <c r="SD66" s="343"/>
      <c r="SE66" s="343"/>
      <c r="SF66" s="343"/>
      <c r="SG66" s="343"/>
      <c r="SH66" s="343"/>
      <c r="SI66" s="343"/>
      <c r="SJ66" s="343"/>
      <c r="SK66" s="343"/>
      <c r="SL66" s="343"/>
      <c r="SM66" s="343"/>
      <c r="SN66" s="343"/>
      <c r="SO66" s="343"/>
      <c r="SP66" s="343"/>
      <c r="SQ66" s="343"/>
      <c r="SR66" s="343"/>
      <c r="SS66" s="343"/>
      <c r="ST66" s="343"/>
      <c r="SU66" s="343"/>
      <c r="SV66" s="343"/>
      <c r="SW66" s="343"/>
      <c r="SX66" s="343"/>
      <c r="SY66" s="343"/>
      <c r="SZ66" s="343"/>
      <c r="TA66" s="343"/>
      <c r="TB66" s="343"/>
      <c r="TC66" s="343"/>
      <c r="TD66" s="343"/>
      <c r="TE66" s="343"/>
      <c r="TF66" s="343"/>
      <c r="TG66" s="343"/>
      <c r="TH66" s="343"/>
      <c r="TI66" s="343"/>
      <c r="TJ66" s="343"/>
      <c r="TK66" s="343"/>
      <c r="TL66" s="343"/>
      <c r="TM66" s="343"/>
      <c r="TN66" s="343"/>
      <c r="TO66" s="343"/>
      <c r="TP66" s="343"/>
      <c r="TQ66" s="343"/>
      <c r="TR66" s="343"/>
      <c r="TS66" s="343"/>
      <c r="TT66" s="343"/>
      <c r="TU66" s="343"/>
      <c r="TV66" s="343"/>
      <c r="TW66" s="343"/>
      <c r="TX66" s="343"/>
      <c r="TY66" s="343"/>
      <c r="TZ66" s="343"/>
      <c r="UA66" s="343"/>
      <c r="UB66" s="343"/>
      <c r="UC66" s="343"/>
      <c r="UD66" s="343"/>
      <c r="UE66" s="343"/>
      <c r="UF66" s="343"/>
      <c r="UG66" s="343"/>
      <c r="UH66" s="343"/>
      <c r="UI66" s="343"/>
      <c r="UJ66" s="343"/>
      <c r="UK66" s="343"/>
      <c r="UL66" s="343"/>
      <c r="UM66" s="343"/>
      <c r="UN66" s="343"/>
      <c r="UO66" s="343"/>
      <c r="UP66" s="343"/>
      <c r="UQ66" s="343"/>
      <c r="UR66" s="343"/>
      <c r="US66" s="343"/>
      <c r="UT66" s="343"/>
      <c r="UU66" s="343"/>
      <c r="UV66" s="343"/>
      <c r="UW66" s="343"/>
      <c r="UX66" s="343"/>
      <c r="UY66" s="343"/>
      <c r="UZ66" s="343"/>
      <c r="VA66" s="343"/>
      <c r="VB66" s="343"/>
      <c r="VC66" s="343"/>
      <c r="VD66" s="343"/>
      <c r="VE66" s="343"/>
      <c r="VF66" s="343"/>
      <c r="VG66" s="343"/>
      <c r="VH66" s="343"/>
      <c r="VI66" s="343"/>
      <c r="VJ66" s="343"/>
      <c r="VK66" s="343"/>
      <c r="VL66" s="343"/>
      <c r="VM66" s="343"/>
      <c r="VN66" s="343"/>
      <c r="VO66" s="343"/>
      <c r="VP66" s="343"/>
      <c r="VQ66" s="343"/>
      <c r="VR66" s="343"/>
      <c r="VS66" s="343"/>
      <c r="VT66" s="343"/>
      <c r="VU66" s="343"/>
      <c r="VV66" s="343"/>
      <c r="VW66" s="343"/>
      <c r="VX66" s="343"/>
      <c r="VY66" s="343"/>
      <c r="VZ66" s="343"/>
      <c r="WA66" s="343"/>
      <c r="WB66" s="343"/>
      <c r="WC66" s="343"/>
      <c r="WD66" s="343"/>
      <c r="WE66" s="343"/>
      <c r="WF66" s="343"/>
      <c r="WG66" s="343"/>
      <c r="WH66" s="343"/>
      <c r="WI66" s="343"/>
      <c r="WJ66" s="343"/>
      <c r="WK66" s="343"/>
      <c r="WL66" s="343"/>
      <c r="WM66" s="343"/>
      <c r="WN66" s="343"/>
      <c r="WO66" s="343"/>
      <c r="WP66" s="343"/>
      <c r="WQ66" s="343"/>
      <c r="WR66" s="343"/>
      <c r="WS66" s="343"/>
      <c r="WT66" s="343"/>
      <c r="WU66" s="343"/>
      <c r="WV66" s="343"/>
      <c r="WW66" s="343"/>
      <c r="WX66" s="343"/>
      <c r="WY66" s="343"/>
      <c r="WZ66" s="343"/>
      <c r="XA66" s="343"/>
      <c r="XB66" s="343"/>
      <c r="XC66" s="343"/>
      <c r="XD66" s="343"/>
      <c r="XE66" s="343"/>
      <c r="XF66" s="343"/>
      <c r="XG66" s="343"/>
      <c r="XH66" s="343"/>
      <c r="XI66" s="343"/>
      <c r="XJ66" s="343"/>
      <c r="XK66" s="343"/>
      <c r="XL66" s="343"/>
      <c r="XM66" s="343"/>
      <c r="XN66" s="343"/>
      <c r="XO66" s="343"/>
      <c r="XP66" s="343"/>
      <c r="XQ66" s="343"/>
      <c r="XR66" s="343"/>
      <c r="XS66" s="343"/>
      <c r="XT66" s="343"/>
      <c r="XU66" s="343"/>
      <c r="XV66" s="343"/>
      <c r="XW66" s="343"/>
      <c r="XX66" s="343"/>
      <c r="XY66" s="343"/>
      <c r="XZ66" s="343"/>
      <c r="YA66" s="343"/>
      <c r="YB66" s="343"/>
      <c r="YC66" s="343"/>
      <c r="YD66" s="343"/>
      <c r="YE66" s="343"/>
      <c r="YF66" s="343"/>
      <c r="YG66" s="343"/>
      <c r="YH66" s="343"/>
      <c r="YI66" s="343"/>
      <c r="YJ66" s="343"/>
      <c r="YK66" s="343"/>
      <c r="YL66" s="343"/>
      <c r="YM66" s="343"/>
      <c r="YN66" s="343"/>
      <c r="YO66" s="343"/>
      <c r="YP66" s="343"/>
      <c r="YQ66" s="343"/>
      <c r="YR66" s="343"/>
      <c r="YS66" s="343"/>
      <c r="YT66" s="343"/>
      <c r="YU66" s="343"/>
      <c r="YV66" s="343"/>
      <c r="YW66" s="343"/>
      <c r="YX66" s="343"/>
      <c r="YY66" s="343"/>
      <c r="YZ66" s="343"/>
      <c r="ZA66" s="343"/>
      <c r="ZB66" s="343"/>
      <c r="ZC66" s="343"/>
      <c r="ZD66" s="343"/>
      <c r="ZE66" s="343"/>
      <c r="ZF66" s="343"/>
      <c r="ZG66" s="343"/>
      <c r="ZH66" s="343"/>
      <c r="ZI66" s="343"/>
      <c r="ZJ66" s="343"/>
      <c r="ZK66" s="343"/>
      <c r="ZL66" s="343"/>
      <c r="ZM66" s="343"/>
      <c r="ZN66" s="343"/>
      <c r="ZO66" s="343"/>
      <c r="ZP66" s="343"/>
      <c r="ZQ66" s="343"/>
      <c r="ZR66" s="343"/>
      <c r="ZS66" s="343"/>
      <c r="ZT66" s="343"/>
      <c r="ZU66" s="343"/>
      <c r="ZV66" s="343"/>
      <c r="ZW66" s="343"/>
      <c r="ZX66" s="343"/>
      <c r="ZY66" s="343"/>
      <c r="ZZ66" s="343"/>
      <c r="AAA66" s="343"/>
      <c r="AAB66" s="343"/>
      <c r="AAC66" s="343"/>
      <c r="AAD66" s="343"/>
      <c r="AAE66" s="343"/>
      <c r="AAF66" s="343"/>
      <c r="AAG66" s="343"/>
      <c r="AAH66" s="343"/>
      <c r="AAI66" s="343"/>
      <c r="AAJ66" s="343"/>
      <c r="AAK66" s="343"/>
      <c r="AAL66" s="343"/>
      <c r="AAM66" s="343"/>
      <c r="AAN66" s="343"/>
      <c r="AAO66" s="343"/>
      <c r="AAP66" s="343"/>
      <c r="AAQ66" s="343"/>
      <c r="AAR66" s="343"/>
      <c r="AAS66" s="343"/>
      <c r="AAT66" s="343"/>
      <c r="AAU66" s="343"/>
      <c r="AAV66" s="343"/>
      <c r="AAW66" s="343"/>
      <c r="AAX66" s="343"/>
      <c r="AAY66" s="343"/>
      <c r="AAZ66" s="343"/>
      <c r="ABA66" s="343"/>
      <c r="ABB66" s="343"/>
      <c r="ABC66" s="343"/>
      <c r="ABD66" s="343"/>
      <c r="ABE66" s="343"/>
      <c r="ABF66" s="343"/>
      <c r="ABG66" s="343"/>
      <c r="ABH66" s="343"/>
      <c r="ABI66" s="343"/>
      <c r="ABJ66" s="343"/>
      <c r="ABK66" s="343"/>
      <c r="ABL66" s="343"/>
      <c r="ABM66" s="343"/>
      <c r="ABN66" s="343"/>
      <c r="ABO66" s="343"/>
      <c r="ABP66" s="343"/>
      <c r="ABQ66" s="343"/>
      <c r="ABR66" s="343"/>
      <c r="ABS66" s="343"/>
      <c r="ABT66" s="343"/>
      <c r="ABU66" s="343"/>
      <c r="ABV66" s="343"/>
      <c r="ABW66" s="343"/>
      <c r="ABX66" s="343"/>
      <c r="ABY66" s="343"/>
      <c r="ABZ66" s="343"/>
      <c r="ACA66" s="343"/>
      <c r="ACB66" s="343"/>
      <c r="ACC66" s="343"/>
      <c r="ACD66" s="343"/>
      <c r="ACE66" s="343"/>
      <c r="ACF66" s="343"/>
      <c r="ACG66" s="343"/>
      <c r="ACH66" s="343"/>
      <c r="ACI66" s="343"/>
      <c r="ACJ66" s="343"/>
      <c r="ACK66" s="343"/>
      <c r="ACL66" s="343"/>
      <c r="ACM66" s="343"/>
      <c r="ACN66" s="343"/>
      <c r="ACO66" s="343"/>
      <c r="ACP66" s="343"/>
      <c r="ACQ66" s="343"/>
      <c r="ACR66" s="343"/>
      <c r="ACS66" s="343"/>
      <c r="ACT66" s="343"/>
      <c r="ACU66" s="343"/>
      <c r="ACV66" s="343"/>
      <c r="ACW66" s="343"/>
      <c r="ACX66" s="343"/>
      <c r="ACY66" s="343"/>
      <c r="ACZ66" s="343"/>
      <c r="ADA66" s="343"/>
      <c r="ADB66" s="343"/>
      <c r="ADC66" s="343"/>
      <c r="ADD66" s="343"/>
      <c r="ADE66" s="343"/>
      <c r="ADF66" s="343"/>
      <c r="ADG66" s="343"/>
      <c r="ADH66" s="343"/>
      <c r="ADI66" s="343"/>
      <c r="ADJ66" s="343"/>
      <c r="ADK66" s="343"/>
      <c r="ADL66" s="343"/>
      <c r="ADM66" s="343"/>
      <c r="ADN66" s="343"/>
      <c r="ADO66" s="343"/>
      <c r="ADP66" s="343"/>
      <c r="ADQ66" s="343"/>
      <c r="ADR66" s="343"/>
      <c r="ADS66" s="343"/>
      <c r="ADT66" s="343"/>
      <c r="ADU66" s="343"/>
      <c r="ADV66" s="343"/>
      <c r="ADW66" s="343"/>
      <c r="ADX66" s="343"/>
      <c r="ADY66" s="343"/>
      <c r="ADZ66" s="343"/>
      <c r="AEA66" s="343"/>
      <c r="AEB66" s="343"/>
      <c r="AEC66" s="343"/>
      <c r="AED66" s="343"/>
      <c r="AEE66" s="343"/>
      <c r="AEF66" s="343"/>
      <c r="AEG66" s="343"/>
      <c r="AEH66" s="343"/>
      <c r="AEI66" s="343"/>
      <c r="AEJ66" s="343"/>
      <c r="AEK66" s="343"/>
      <c r="AEL66" s="343"/>
      <c r="AEM66" s="343"/>
      <c r="AEN66" s="343"/>
      <c r="AEO66" s="343"/>
      <c r="AEP66" s="343"/>
      <c r="AEQ66" s="343"/>
      <c r="AER66" s="343"/>
      <c r="AES66" s="343"/>
      <c r="AET66" s="343"/>
      <c r="AEU66" s="343"/>
      <c r="AEV66" s="343"/>
      <c r="AEW66" s="343"/>
      <c r="AEX66" s="343"/>
      <c r="AEY66" s="343"/>
      <c r="AEZ66" s="343"/>
      <c r="AFA66" s="343"/>
      <c r="AFB66" s="343"/>
      <c r="AFC66" s="343"/>
      <c r="AFD66" s="343"/>
      <c r="AFE66" s="343"/>
      <c r="AFF66" s="343"/>
      <c r="AFG66" s="343"/>
      <c r="AFH66" s="343"/>
      <c r="AFI66" s="343"/>
      <c r="AFJ66" s="343"/>
      <c r="AFK66" s="343"/>
      <c r="AFL66" s="343"/>
      <c r="AFM66" s="343"/>
      <c r="AFN66" s="343"/>
      <c r="AFO66" s="343"/>
      <c r="AFP66" s="343"/>
      <c r="AFQ66" s="343"/>
      <c r="AFR66" s="343"/>
      <c r="AFS66" s="343"/>
      <c r="AFT66" s="343"/>
      <c r="AFU66" s="343"/>
      <c r="AFV66" s="343"/>
      <c r="AFW66" s="343"/>
      <c r="AFX66" s="343"/>
      <c r="AFY66" s="343"/>
      <c r="AFZ66" s="343"/>
      <c r="AGA66" s="343"/>
      <c r="AGB66" s="343"/>
      <c r="AGC66" s="343"/>
      <c r="AGD66" s="343"/>
      <c r="AGE66" s="343"/>
      <c r="AGF66" s="343"/>
      <c r="AGG66" s="343"/>
      <c r="AGH66" s="343"/>
      <c r="AGI66" s="343"/>
      <c r="AGJ66" s="343"/>
      <c r="AGK66" s="343"/>
      <c r="AGL66" s="343"/>
      <c r="AGM66" s="343"/>
      <c r="AGN66" s="343"/>
      <c r="AGO66" s="343"/>
      <c r="AGP66" s="343"/>
      <c r="AGQ66" s="343"/>
      <c r="AGR66" s="343"/>
      <c r="AGS66" s="343"/>
      <c r="AGT66" s="343"/>
      <c r="AGU66" s="343"/>
      <c r="AGV66" s="343"/>
      <c r="AGW66" s="343"/>
      <c r="AGX66" s="343"/>
      <c r="AGY66" s="343"/>
      <c r="AGZ66" s="343"/>
      <c r="AHA66" s="343"/>
      <c r="AHB66" s="343"/>
      <c r="AHC66" s="343"/>
      <c r="AHD66" s="343"/>
      <c r="AHE66" s="343"/>
      <c r="AHF66" s="343"/>
      <c r="AHG66" s="343"/>
      <c r="AHH66" s="343"/>
      <c r="AHI66" s="343"/>
      <c r="AHJ66" s="343"/>
      <c r="AHK66" s="343"/>
      <c r="AHL66" s="343"/>
      <c r="AHM66" s="343"/>
      <c r="AHN66" s="343"/>
      <c r="AHO66" s="343"/>
      <c r="AHP66" s="343"/>
      <c r="AHQ66" s="343"/>
      <c r="AHR66" s="343"/>
      <c r="AHS66" s="343"/>
      <c r="AHT66" s="343"/>
      <c r="AHU66" s="343"/>
      <c r="AHV66" s="343"/>
      <c r="AHW66" s="343"/>
      <c r="AHX66" s="343"/>
      <c r="AHY66" s="343"/>
      <c r="AHZ66" s="343"/>
      <c r="AIA66" s="343"/>
      <c r="AIB66" s="343"/>
      <c r="AIC66" s="343"/>
      <c r="AID66" s="343"/>
      <c r="AIE66" s="343"/>
      <c r="AIF66" s="343"/>
      <c r="AIG66" s="343"/>
      <c r="AIH66" s="343"/>
      <c r="AII66" s="343"/>
      <c r="AIJ66" s="343"/>
      <c r="AIK66" s="343"/>
      <c r="AIL66" s="343"/>
      <c r="AIM66" s="343"/>
      <c r="AIN66" s="343"/>
      <c r="AIO66" s="343"/>
      <c r="AIP66" s="343"/>
      <c r="AIQ66" s="343"/>
      <c r="AIR66" s="343"/>
      <c r="AIS66" s="343"/>
      <c r="AIT66" s="343"/>
      <c r="AIU66" s="343"/>
      <c r="AIV66" s="343"/>
      <c r="AIW66" s="343"/>
      <c r="AIX66" s="343"/>
      <c r="AIY66" s="343"/>
      <c r="AIZ66" s="343"/>
      <c r="AJA66" s="343"/>
      <c r="AJB66" s="343"/>
      <c r="AJC66" s="343"/>
      <c r="AJD66" s="343"/>
      <c r="AJE66" s="343"/>
      <c r="AJF66" s="343"/>
      <c r="AJG66" s="343"/>
      <c r="AJH66" s="343"/>
      <c r="AJI66" s="343"/>
      <c r="AJJ66" s="343"/>
      <c r="AJK66" s="343"/>
      <c r="AJL66" s="343"/>
      <c r="AJM66" s="343"/>
      <c r="AJN66" s="343"/>
      <c r="AJO66" s="343"/>
      <c r="AJP66" s="343"/>
      <c r="AJQ66" s="343"/>
      <c r="AJR66" s="343"/>
      <c r="AJS66" s="343"/>
      <c r="AJT66" s="343"/>
      <c r="AJU66" s="343"/>
      <c r="AJV66" s="343"/>
      <c r="AJW66" s="343"/>
      <c r="AJX66" s="343"/>
      <c r="AJY66" s="343"/>
      <c r="AJZ66" s="343"/>
      <c r="AKA66" s="343"/>
      <c r="AKB66" s="343"/>
      <c r="AKC66" s="343"/>
      <c r="AKD66" s="343"/>
      <c r="AKE66" s="343"/>
      <c r="AKF66" s="343"/>
      <c r="AKG66" s="343"/>
      <c r="AKH66" s="343"/>
      <c r="AKI66" s="343"/>
      <c r="AKJ66" s="343"/>
      <c r="AKK66" s="343"/>
      <c r="AKL66" s="343"/>
      <c r="AKM66" s="343"/>
      <c r="AKN66" s="343"/>
      <c r="AKO66" s="343"/>
      <c r="AKP66" s="343"/>
      <c r="AKQ66" s="343"/>
      <c r="AKR66" s="343"/>
      <c r="AKS66" s="343"/>
      <c r="AKT66" s="343"/>
      <c r="AKU66" s="343"/>
      <c r="AKV66" s="343"/>
      <c r="AKW66" s="343"/>
      <c r="AKX66" s="343"/>
      <c r="AKY66" s="343"/>
      <c r="AKZ66" s="343"/>
      <c r="ALA66" s="343"/>
      <c r="ALB66" s="343"/>
      <c r="ALC66" s="343"/>
      <c r="ALD66" s="343"/>
      <c r="ALE66" s="343"/>
      <c r="ALF66" s="343"/>
      <c r="ALG66" s="343"/>
      <c r="ALH66" s="343"/>
      <c r="ALI66" s="343"/>
      <c r="ALJ66" s="343"/>
      <c r="ALK66" s="343"/>
      <c r="ALL66" s="343"/>
      <c r="ALM66" s="343"/>
      <c r="ALN66" s="343"/>
      <c r="ALO66" s="343"/>
      <c r="ALP66" s="343"/>
      <c r="ALQ66" s="343"/>
      <c r="ALR66" s="343"/>
      <c r="ALS66" s="343"/>
      <c r="ALT66" s="343"/>
      <c r="ALU66" s="343"/>
      <c r="ALV66" s="343"/>
      <c r="ALW66" s="343"/>
      <c r="ALX66" s="343"/>
      <c r="ALY66" s="343"/>
      <c r="ALZ66" s="343"/>
      <c r="AMA66" s="343"/>
      <c r="AMB66" s="343"/>
      <c r="AMC66" s="343"/>
      <c r="AMD66" s="343"/>
      <c r="AME66" s="343"/>
      <c r="AMF66" s="343"/>
      <c r="AMG66" s="343"/>
      <c r="AMH66" s="343"/>
      <c r="AMI66" s="343"/>
      <c r="AMJ66" s="343"/>
      <c r="AMK66" s="343"/>
      <c r="AML66" s="343"/>
      <c r="AMM66" s="343"/>
      <c r="AMN66" s="343"/>
      <c r="AMO66" s="343"/>
      <c r="AMP66" s="343"/>
      <c r="AMQ66" s="343"/>
      <c r="AMR66" s="343"/>
      <c r="AMS66" s="343"/>
      <c r="AMT66" s="343"/>
      <c r="AMU66" s="343"/>
      <c r="AMV66" s="343"/>
      <c r="AMW66" s="343"/>
      <c r="AMX66" s="343"/>
      <c r="AMY66" s="343"/>
      <c r="AMZ66" s="343"/>
      <c r="ANA66" s="343"/>
      <c r="ANB66" s="343"/>
      <c r="ANC66" s="343"/>
      <c r="AND66" s="343"/>
      <c r="ANE66" s="343"/>
      <c r="ANF66" s="343"/>
      <c r="ANG66" s="343"/>
      <c r="ANH66" s="343"/>
      <c r="ANI66" s="343"/>
      <c r="ANJ66" s="343"/>
      <c r="ANK66" s="343"/>
      <c r="ANL66" s="343"/>
      <c r="ANM66" s="343"/>
      <c r="ANN66" s="343"/>
      <c r="ANO66" s="343"/>
      <c r="ANP66" s="343"/>
      <c r="ANQ66" s="343"/>
      <c r="ANR66" s="343"/>
      <c r="ANS66" s="343"/>
      <c r="ANT66" s="343"/>
      <c r="ANU66" s="343"/>
      <c r="ANV66" s="343"/>
      <c r="ANW66" s="343"/>
      <c r="ANX66" s="343"/>
      <c r="ANY66" s="343"/>
      <c r="ANZ66" s="343"/>
      <c r="AOA66" s="343"/>
      <c r="AOB66" s="343"/>
      <c r="AOC66" s="343"/>
      <c r="AOD66" s="343"/>
      <c r="AOE66" s="343"/>
      <c r="AOF66" s="343"/>
      <c r="AOG66" s="343"/>
      <c r="AOH66" s="343"/>
      <c r="AOI66" s="343"/>
      <c r="AOJ66" s="343"/>
      <c r="AOK66" s="343"/>
      <c r="AOL66" s="343"/>
      <c r="AOM66" s="343"/>
      <c r="AON66" s="343"/>
      <c r="AOO66" s="343"/>
      <c r="AOP66" s="343"/>
      <c r="AOQ66" s="343"/>
      <c r="AOR66" s="343"/>
      <c r="AOS66" s="343"/>
      <c r="AOT66" s="343"/>
      <c r="AOU66" s="343"/>
      <c r="AOV66" s="343"/>
      <c r="AOW66" s="343"/>
      <c r="AOX66" s="343"/>
      <c r="AOY66" s="343"/>
      <c r="AOZ66" s="343"/>
      <c r="APA66" s="343"/>
      <c r="APB66" s="343"/>
      <c r="APC66" s="343"/>
      <c r="APD66" s="343"/>
      <c r="APE66" s="343"/>
      <c r="APF66" s="343"/>
      <c r="APG66" s="343"/>
      <c r="APH66" s="343"/>
      <c r="API66" s="343"/>
      <c r="APJ66" s="343"/>
      <c r="APK66" s="343"/>
      <c r="APL66" s="343"/>
      <c r="APM66" s="343"/>
      <c r="APN66" s="343"/>
      <c r="APO66" s="343"/>
      <c r="APP66" s="343"/>
      <c r="APQ66" s="343"/>
      <c r="APR66" s="343"/>
      <c r="APS66" s="343"/>
      <c r="APT66" s="343"/>
      <c r="APU66" s="343"/>
      <c r="APV66" s="343"/>
      <c r="APW66" s="343"/>
      <c r="APX66" s="343"/>
      <c r="APY66" s="343"/>
      <c r="APZ66" s="343"/>
      <c r="AQA66" s="343"/>
      <c r="AQB66" s="343"/>
      <c r="AQC66" s="343"/>
      <c r="AQD66" s="343"/>
      <c r="AQE66" s="343"/>
      <c r="AQF66" s="343"/>
      <c r="AQG66" s="343"/>
      <c r="AQH66" s="343"/>
      <c r="AQI66" s="343"/>
      <c r="AQJ66" s="343"/>
      <c r="AQK66" s="343"/>
      <c r="AQL66" s="343"/>
      <c r="AQM66" s="343"/>
      <c r="AQN66" s="343"/>
      <c r="AQO66" s="343"/>
      <c r="AQP66" s="343"/>
      <c r="AQQ66" s="343"/>
      <c r="AQR66" s="343"/>
      <c r="AQS66" s="343"/>
      <c r="AQT66" s="343"/>
      <c r="AQU66" s="343"/>
      <c r="AQV66" s="343"/>
      <c r="AQW66" s="343"/>
      <c r="AQX66" s="343"/>
      <c r="AQY66" s="343"/>
      <c r="AQZ66" s="343"/>
      <c r="ARA66" s="343"/>
      <c r="ARB66" s="343"/>
      <c r="ARC66" s="343"/>
      <c r="ARD66" s="343"/>
      <c r="ARE66" s="343"/>
      <c r="ARF66" s="343"/>
      <c r="ARG66" s="343"/>
      <c r="ARH66" s="343"/>
      <c r="ARI66" s="343"/>
      <c r="ARJ66" s="343"/>
      <c r="ARK66" s="343"/>
      <c r="ARL66" s="343"/>
      <c r="ARM66" s="343"/>
      <c r="ARN66" s="343"/>
      <c r="ARO66" s="343"/>
      <c r="ARP66" s="343"/>
      <c r="ARQ66" s="343"/>
      <c r="ARR66" s="343"/>
      <c r="ARS66" s="343"/>
      <c r="ART66" s="343"/>
      <c r="ARU66" s="343"/>
      <c r="ARV66" s="343"/>
      <c r="ARW66" s="343"/>
      <c r="ARX66" s="343"/>
      <c r="ARY66" s="343"/>
      <c r="ARZ66" s="343"/>
      <c r="ASA66" s="343"/>
      <c r="ASB66" s="343"/>
      <c r="ASC66" s="343"/>
      <c r="ASD66" s="343"/>
      <c r="ASE66" s="343"/>
      <c r="ASF66" s="343"/>
      <c r="ASG66" s="343"/>
      <c r="ASH66" s="343"/>
      <c r="ASI66" s="343"/>
      <c r="ASJ66" s="343"/>
      <c r="ASK66" s="343"/>
      <c r="ASL66" s="343"/>
      <c r="ASM66" s="343"/>
      <c r="ASN66" s="343"/>
      <c r="ASO66" s="343"/>
      <c r="ASP66" s="343"/>
      <c r="ASQ66" s="343"/>
      <c r="ASR66" s="343"/>
      <c r="ASS66" s="343"/>
      <c r="AST66" s="343"/>
      <c r="ASU66" s="343"/>
      <c r="ASV66" s="343"/>
      <c r="ASW66" s="343"/>
      <c r="ASX66" s="343"/>
      <c r="ASY66" s="343"/>
      <c r="ASZ66" s="343"/>
      <c r="ATA66" s="343"/>
      <c r="ATB66" s="343"/>
      <c r="ATC66" s="343"/>
      <c r="ATD66" s="343"/>
      <c r="ATE66" s="343"/>
      <c r="ATF66" s="343"/>
      <c r="ATG66" s="343"/>
      <c r="ATH66" s="343"/>
      <c r="ATI66" s="343"/>
      <c r="ATJ66" s="343"/>
      <c r="ATK66" s="343"/>
      <c r="ATL66" s="343"/>
      <c r="ATM66" s="343"/>
      <c r="ATN66" s="343"/>
      <c r="ATO66" s="343"/>
      <c r="ATP66" s="343"/>
      <c r="ATQ66" s="343"/>
      <c r="ATR66" s="343"/>
      <c r="ATS66" s="343"/>
      <c r="ATT66" s="343"/>
      <c r="ATU66" s="343"/>
      <c r="ATV66" s="343"/>
      <c r="ATW66" s="343"/>
      <c r="ATX66" s="343"/>
      <c r="ATY66" s="343"/>
      <c r="ATZ66" s="343"/>
      <c r="AUA66" s="343"/>
      <c r="AUB66" s="343"/>
      <c r="AUC66" s="343"/>
      <c r="AUD66" s="343"/>
      <c r="AUE66" s="343"/>
      <c r="AUF66" s="343"/>
      <c r="AUG66" s="343"/>
      <c r="AUH66" s="343"/>
      <c r="AUI66" s="343"/>
      <c r="AUJ66" s="343"/>
      <c r="AUK66" s="343"/>
      <c r="AUL66" s="343"/>
      <c r="AUM66" s="343"/>
      <c r="AUN66" s="343"/>
      <c r="AUO66" s="343"/>
      <c r="AUP66" s="343"/>
      <c r="AUQ66" s="343"/>
      <c r="AUR66" s="343"/>
      <c r="AUS66" s="343"/>
      <c r="AUT66" s="343"/>
      <c r="AUU66" s="343"/>
      <c r="AUV66" s="343"/>
      <c r="AUW66" s="343"/>
      <c r="AUX66" s="343"/>
      <c r="AUY66" s="343"/>
      <c r="AUZ66" s="343"/>
      <c r="AVA66" s="343"/>
      <c r="AVB66" s="343"/>
      <c r="AVC66" s="343"/>
      <c r="AVD66" s="343"/>
      <c r="AVE66" s="343"/>
      <c r="AVF66" s="343"/>
      <c r="AVG66" s="343"/>
      <c r="AVH66" s="343"/>
      <c r="AVI66" s="343"/>
      <c r="AVJ66" s="343"/>
      <c r="AVK66" s="343"/>
      <c r="AVL66" s="343"/>
      <c r="AVM66" s="343"/>
      <c r="AVN66" s="343"/>
      <c r="AVO66" s="343"/>
      <c r="AVP66" s="343"/>
      <c r="AVQ66" s="343"/>
      <c r="AVR66" s="343"/>
      <c r="AVS66" s="343"/>
      <c r="AVT66" s="343"/>
      <c r="AVU66" s="343"/>
      <c r="AVV66" s="343"/>
      <c r="AVW66" s="343"/>
      <c r="AVX66" s="343"/>
      <c r="AVY66" s="343"/>
      <c r="AVZ66" s="343"/>
      <c r="AWA66" s="343"/>
      <c r="AWB66" s="343"/>
      <c r="AWC66" s="343"/>
      <c r="AWD66" s="343"/>
      <c r="AWE66" s="343"/>
      <c r="AWF66" s="343"/>
      <c r="AWG66" s="343"/>
      <c r="AWH66" s="343"/>
      <c r="AWI66" s="343"/>
      <c r="AWJ66" s="343"/>
      <c r="AWK66" s="343"/>
      <c r="AWL66" s="343"/>
      <c r="AWM66" s="343"/>
      <c r="AWN66" s="343"/>
      <c r="AWO66" s="343"/>
      <c r="AWP66" s="343"/>
      <c r="AWQ66" s="343"/>
      <c r="AWR66" s="343"/>
      <c r="AWS66" s="343"/>
      <c r="AWT66" s="343"/>
      <c r="AWU66" s="343"/>
      <c r="AWV66" s="343"/>
      <c r="AWW66" s="343"/>
      <c r="AWX66" s="343"/>
      <c r="AWY66" s="343"/>
      <c r="AWZ66" s="343"/>
      <c r="AXA66" s="343"/>
      <c r="AXB66" s="343"/>
      <c r="AXC66" s="343"/>
      <c r="AXD66" s="343"/>
      <c r="AXE66" s="343"/>
      <c r="AXF66" s="343"/>
      <c r="AXG66" s="343"/>
      <c r="AXH66" s="343"/>
      <c r="AXI66" s="343"/>
      <c r="AXJ66" s="343"/>
      <c r="AXK66" s="343"/>
      <c r="AXL66" s="343"/>
      <c r="AXM66" s="343"/>
      <c r="AXN66" s="343"/>
      <c r="AXO66" s="343"/>
      <c r="AXP66" s="343"/>
      <c r="AXQ66" s="343"/>
      <c r="AXR66" s="343"/>
      <c r="AXS66" s="343"/>
      <c r="AXT66" s="343"/>
      <c r="AXU66" s="343"/>
      <c r="AXV66" s="343"/>
      <c r="AXW66" s="343"/>
      <c r="AXX66" s="343"/>
      <c r="AXY66" s="343"/>
      <c r="AXZ66" s="343"/>
      <c r="AYA66" s="343"/>
      <c r="AYB66" s="343"/>
      <c r="AYC66" s="343"/>
      <c r="AYD66" s="343"/>
      <c r="AYE66" s="343"/>
      <c r="AYF66" s="343"/>
      <c r="AYG66" s="343"/>
      <c r="AYH66" s="343"/>
      <c r="AYI66" s="343"/>
      <c r="AYJ66" s="343"/>
      <c r="AYK66" s="343"/>
      <c r="AYL66" s="343"/>
      <c r="AYM66" s="343"/>
      <c r="AYN66" s="343"/>
      <c r="AYO66" s="343"/>
      <c r="AYP66" s="343"/>
      <c r="AYQ66" s="343"/>
      <c r="AYR66" s="343"/>
      <c r="AYS66" s="343"/>
      <c r="AYT66" s="343"/>
      <c r="AYU66" s="343"/>
      <c r="AYV66" s="343"/>
      <c r="AYW66" s="343"/>
      <c r="AYX66" s="343"/>
      <c r="AYY66" s="343"/>
      <c r="AYZ66" s="343"/>
      <c r="AZA66" s="343"/>
      <c r="AZB66" s="343"/>
      <c r="AZC66" s="343"/>
      <c r="AZD66" s="343"/>
      <c r="AZE66" s="343"/>
      <c r="AZF66" s="343"/>
      <c r="AZG66" s="343"/>
      <c r="AZH66" s="343"/>
      <c r="AZI66" s="343"/>
      <c r="AZJ66" s="343"/>
      <c r="AZK66" s="343"/>
      <c r="AZL66" s="343"/>
      <c r="AZM66" s="343"/>
      <c r="AZN66" s="343"/>
      <c r="AZO66" s="343"/>
      <c r="AZP66" s="343"/>
      <c r="AZQ66" s="343"/>
      <c r="AZR66" s="343"/>
      <c r="AZS66" s="343"/>
      <c r="AZT66" s="343"/>
      <c r="AZU66" s="343"/>
      <c r="AZV66" s="343"/>
      <c r="AZW66" s="343"/>
      <c r="AZX66" s="343"/>
      <c r="AZY66" s="343"/>
      <c r="AZZ66" s="343"/>
      <c r="BAA66" s="343"/>
      <c r="BAB66" s="343"/>
      <c r="BAC66" s="343"/>
      <c r="BAD66" s="343"/>
      <c r="BAE66" s="343"/>
      <c r="BAF66" s="343"/>
      <c r="BAG66" s="343"/>
      <c r="BAH66" s="343"/>
      <c r="BAI66" s="343"/>
      <c r="BAJ66" s="343"/>
      <c r="BAK66" s="343"/>
      <c r="BAL66" s="343"/>
      <c r="BAM66" s="343"/>
      <c r="BAN66" s="343"/>
      <c r="BAO66" s="343"/>
      <c r="BAP66" s="343"/>
      <c r="BAQ66" s="343"/>
      <c r="BAR66" s="343"/>
      <c r="BAS66" s="343"/>
      <c r="BAT66" s="343"/>
      <c r="BAU66" s="343"/>
      <c r="BAV66" s="343"/>
      <c r="BAW66" s="343"/>
      <c r="BAX66" s="343"/>
      <c r="BAY66" s="343"/>
      <c r="BAZ66" s="343"/>
      <c r="BBA66" s="343"/>
      <c r="BBB66" s="343"/>
      <c r="BBC66" s="343"/>
      <c r="BBD66" s="343"/>
      <c r="BBE66" s="343"/>
      <c r="BBF66" s="343"/>
      <c r="BBG66" s="343"/>
      <c r="BBH66" s="343"/>
      <c r="BBI66" s="343"/>
      <c r="BBJ66" s="343"/>
      <c r="BBK66" s="343"/>
      <c r="BBL66" s="343"/>
      <c r="BBM66" s="343"/>
      <c r="BBN66" s="343"/>
      <c r="BBO66" s="343"/>
      <c r="BBP66" s="343"/>
      <c r="BBQ66" s="343"/>
      <c r="BBR66" s="343"/>
      <c r="BBS66" s="343"/>
      <c r="BBT66" s="343"/>
      <c r="BBU66" s="343"/>
      <c r="BBV66" s="343"/>
      <c r="BBW66" s="343"/>
      <c r="BBX66" s="343"/>
      <c r="BBY66" s="343"/>
      <c r="BBZ66" s="343"/>
      <c r="BCA66" s="343"/>
      <c r="BCB66" s="343"/>
      <c r="BCC66" s="343"/>
      <c r="BCD66" s="343"/>
      <c r="BCE66" s="343"/>
      <c r="BCF66" s="343"/>
      <c r="BCG66" s="343"/>
      <c r="BCH66" s="343"/>
      <c r="BCI66" s="343"/>
      <c r="BCJ66" s="343"/>
      <c r="BCK66" s="343"/>
      <c r="BCL66" s="343"/>
      <c r="BCM66" s="343"/>
      <c r="BCN66" s="343"/>
      <c r="BCO66" s="343"/>
      <c r="BCP66" s="343"/>
      <c r="BCQ66" s="343"/>
      <c r="BCR66" s="343"/>
      <c r="BCS66" s="343"/>
      <c r="BCT66" s="343"/>
      <c r="BCU66" s="343"/>
      <c r="BCV66" s="343"/>
      <c r="BCW66" s="343"/>
      <c r="BCX66" s="343"/>
      <c r="BCY66" s="343"/>
      <c r="BCZ66" s="343"/>
      <c r="BDA66" s="343"/>
      <c r="BDB66" s="343"/>
      <c r="BDC66" s="343"/>
      <c r="BDD66" s="343"/>
      <c r="BDE66" s="343"/>
      <c r="BDF66" s="343"/>
      <c r="BDG66" s="343"/>
      <c r="BDH66" s="343"/>
      <c r="BDI66" s="343"/>
      <c r="BDJ66" s="343"/>
      <c r="BDK66" s="343"/>
      <c r="BDL66" s="343"/>
      <c r="BDM66" s="343"/>
      <c r="BDN66" s="343"/>
      <c r="BDO66" s="343"/>
      <c r="BDP66" s="343"/>
      <c r="BDQ66" s="343"/>
      <c r="BDR66" s="343"/>
      <c r="BDS66" s="343"/>
      <c r="BDT66" s="343"/>
      <c r="BDU66" s="343"/>
      <c r="BDV66" s="343"/>
      <c r="BDW66" s="343"/>
      <c r="BDX66" s="343"/>
      <c r="BDY66" s="343"/>
      <c r="BDZ66" s="343"/>
      <c r="BEA66" s="343"/>
      <c r="BEB66" s="343"/>
      <c r="BEC66" s="343"/>
      <c r="BED66" s="343"/>
      <c r="BEE66" s="343"/>
      <c r="BEF66" s="343"/>
      <c r="BEG66" s="343"/>
      <c r="BEH66" s="343"/>
      <c r="BEI66" s="343"/>
      <c r="BEJ66" s="343"/>
      <c r="BEK66" s="343"/>
      <c r="BEL66" s="343"/>
      <c r="BEM66" s="343"/>
      <c r="BEN66" s="343"/>
      <c r="BEO66" s="343"/>
      <c r="BEP66" s="343"/>
      <c r="BEQ66" s="343"/>
      <c r="BER66" s="343"/>
      <c r="BES66" s="343"/>
      <c r="BET66" s="343"/>
      <c r="BEU66" s="343"/>
      <c r="BEV66" s="343"/>
      <c r="BEW66" s="343"/>
      <c r="BEX66" s="343"/>
      <c r="BEY66" s="343"/>
      <c r="BEZ66" s="343"/>
      <c r="BFA66" s="343"/>
      <c r="BFB66" s="343"/>
      <c r="BFC66" s="343"/>
      <c r="BFD66" s="343"/>
      <c r="BFE66" s="343"/>
      <c r="BFF66" s="343"/>
      <c r="BFG66" s="343"/>
      <c r="BFH66" s="343"/>
      <c r="BFI66" s="343"/>
      <c r="BFJ66" s="343"/>
      <c r="BFK66" s="343"/>
      <c r="BFL66" s="343"/>
      <c r="BFM66" s="343"/>
      <c r="BFN66" s="343"/>
      <c r="BFO66" s="343"/>
      <c r="BFP66" s="343"/>
      <c r="BFQ66" s="343"/>
      <c r="BFR66" s="343"/>
      <c r="BFS66" s="343"/>
      <c r="BFT66" s="343"/>
      <c r="BFU66" s="343"/>
      <c r="BFV66" s="343"/>
      <c r="BFW66" s="343"/>
      <c r="BFX66" s="343"/>
      <c r="BFY66" s="343"/>
      <c r="BFZ66" s="343"/>
      <c r="BGA66" s="343"/>
      <c r="BGB66" s="343"/>
      <c r="BGC66" s="343"/>
      <c r="BGD66" s="343"/>
      <c r="BGE66" s="343"/>
      <c r="BGF66" s="343"/>
      <c r="BGG66" s="343"/>
      <c r="BGH66" s="343"/>
      <c r="BGI66" s="343"/>
      <c r="BGJ66" s="343"/>
      <c r="BGK66" s="343"/>
      <c r="BGL66" s="343"/>
      <c r="BGM66" s="343"/>
      <c r="BGN66" s="343"/>
      <c r="BGO66" s="343"/>
      <c r="BGP66" s="343"/>
      <c r="BGQ66" s="343"/>
      <c r="BGR66" s="343"/>
      <c r="BGS66" s="343"/>
      <c r="BGT66" s="343"/>
      <c r="BGU66" s="343"/>
      <c r="BGV66" s="343"/>
      <c r="BGW66" s="343"/>
      <c r="BGX66" s="343"/>
      <c r="BGY66" s="343"/>
      <c r="BGZ66" s="343"/>
      <c r="BHA66" s="343"/>
      <c r="BHB66" s="343"/>
      <c r="BHC66" s="343"/>
      <c r="BHD66" s="343"/>
      <c r="BHE66" s="343"/>
      <c r="BHF66" s="343"/>
      <c r="BHG66" s="343"/>
      <c r="BHH66" s="343"/>
      <c r="BHI66" s="343"/>
      <c r="BHJ66" s="343"/>
      <c r="BHK66" s="343"/>
      <c r="BHL66" s="343"/>
      <c r="BHM66" s="343"/>
      <c r="BHN66" s="343"/>
      <c r="BHO66" s="343"/>
      <c r="BHP66" s="343"/>
      <c r="BHQ66" s="343"/>
      <c r="BHR66" s="343"/>
      <c r="BHS66" s="343"/>
      <c r="BHT66" s="343"/>
      <c r="BHU66" s="343"/>
      <c r="BHV66" s="343"/>
      <c r="BHW66" s="343"/>
      <c r="BHX66" s="343"/>
      <c r="BHY66" s="343"/>
      <c r="BHZ66" s="343"/>
      <c r="BIA66" s="343"/>
      <c r="BIB66" s="343"/>
      <c r="BIC66" s="343"/>
      <c r="BID66" s="343"/>
      <c r="BIE66" s="343"/>
      <c r="BIF66" s="343"/>
      <c r="BIG66" s="343"/>
      <c r="BIH66" s="343"/>
      <c r="BII66" s="343"/>
      <c r="BIJ66" s="343"/>
      <c r="BIK66" s="343"/>
      <c r="BIL66" s="343"/>
      <c r="BIM66" s="343"/>
      <c r="BIN66" s="343"/>
      <c r="BIO66" s="343"/>
      <c r="BIP66" s="343"/>
      <c r="BIQ66" s="343"/>
      <c r="BIR66" s="343"/>
      <c r="BIS66" s="343"/>
      <c r="BIT66" s="343"/>
      <c r="BIU66" s="343"/>
      <c r="BIV66" s="343"/>
      <c r="BIW66" s="343"/>
      <c r="BIX66" s="343"/>
      <c r="BIY66" s="343"/>
      <c r="BIZ66" s="343"/>
      <c r="BJA66" s="343"/>
      <c r="BJB66" s="343"/>
      <c r="BJC66" s="343"/>
      <c r="BJD66" s="343"/>
      <c r="BJE66" s="343"/>
      <c r="BJF66" s="343"/>
      <c r="BJG66" s="343"/>
      <c r="BJH66" s="343"/>
      <c r="BJI66" s="343"/>
      <c r="BJJ66" s="343"/>
      <c r="BJK66" s="343"/>
      <c r="BJL66" s="343"/>
      <c r="BJM66" s="343"/>
      <c r="BJN66" s="343"/>
      <c r="BJO66" s="343"/>
      <c r="BJP66" s="343"/>
      <c r="BJQ66" s="343"/>
      <c r="BJR66" s="343"/>
      <c r="BJS66" s="343"/>
      <c r="BJT66" s="343"/>
      <c r="BJU66" s="343"/>
      <c r="BJV66" s="343"/>
      <c r="BJW66" s="343"/>
      <c r="BJX66" s="343"/>
      <c r="BJY66" s="343"/>
      <c r="BJZ66" s="343"/>
      <c r="BKA66" s="343"/>
      <c r="BKB66" s="343"/>
      <c r="BKC66" s="343"/>
      <c r="BKD66" s="343"/>
      <c r="BKE66" s="343"/>
      <c r="BKF66" s="343"/>
      <c r="BKG66" s="343"/>
      <c r="BKH66" s="343"/>
      <c r="BKI66" s="343"/>
      <c r="BKJ66" s="343"/>
      <c r="BKK66" s="343"/>
      <c r="BKL66" s="343"/>
      <c r="BKM66" s="343"/>
      <c r="BKN66" s="343"/>
      <c r="BKO66" s="343"/>
      <c r="BKP66" s="343"/>
      <c r="BKQ66" s="343"/>
      <c r="BKR66" s="343"/>
      <c r="BKS66" s="343"/>
      <c r="BKT66" s="343"/>
      <c r="BKU66" s="343"/>
      <c r="BKV66" s="343"/>
      <c r="BKW66" s="343"/>
      <c r="BKX66" s="343"/>
      <c r="BKY66" s="343"/>
      <c r="BKZ66" s="343"/>
      <c r="BLA66" s="343"/>
      <c r="BLB66" s="343"/>
      <c r="BLC66" s="343"/>
      <c r="BLD66" s="343"/>
      <c r="BLE66" s="343"/>
      <c r="BLF66" s="343"/>
      <c r="BLG66" s="343"/>
      <c r="BLH66" s="343"/>
      <c r="BLI66" s="343"/>
      <c r="BLJ66" s="343"/>
      <c r="BLK66" s="343"/>
      <c r="BLL66" s="343"/>
      <c r="BLM66" s="343"/>
      <c r="BLN66" s="343"/>
      <c r="BLO66" s="343"/>
      <c r="BLP66" s="343"/>
      <c r="BLQ66" s="343"/>
      <c r="BLR66" s="343"/>
      <c r="BLS66" s="343"/>
      <c r="BLT66" s="343"/>
      <c r="BLU66" s="343"/>
      <c r="BLV66" s="343"/>
      <c r="BLW66" s="343"/>
      <c r="BLX66" s="343"/>
      <c r="BLY66" s="343"/>
      <c r="BLZ66" s="343"/>
      <c r="BMA66" s="343"/>
      <c r="BMB66" s="343"/>
      <c r="BMC66" s="343"/>
      <c r="BMD66" s="343"/>
      <c r="BME66" s="343"/>
      <c r="BMF66" s="343"/>
      <c r="BMG66" s="343"/>
      <c r="BMH66" s="343"/>
      <c r="BMI66" s="343"/>
      <c r="BMJ66" s="343"/>
      <c r="BMK66" s="343"/>
      <c r="BML66" s="343"/>
      <c r="BMM66" s="343"/>
      <c r="BMN66" s="343"/>
      <c r="BMO66" s="343"/>
      <c r="BMP66" s="343"/>
      <c r="BMQ66" s="343"/>
      <c r="BMR66" s="343"/>
      <c r="BMS66" s="343"/>
      <c r="BMT66" s="343"/>
      <c r="BMU66" s="343"/>
      <c r="BMV66" s="343"/>
      <c r="BMW66" s="343"/>
      <c r="BMX66" s="343"/>
      <c r="BMY66" s="343"/>
      <c r="BMZ66" s="343"/>
      <c r="BNA66" s="343"/>
      <c r="BNB66" s="343"/>
      <c r="BNC66" s="343"/>
      <c r="BND66" s="343"/>
      <c r="BNE66" s="343"/>
      <c r="BNF66" s="343"/>
      <c r="BNG66" s="343"/>
      <c r="BNH66" s="343"/>
      <c r="BNI66" s="343"/>
      <c r="BNJ66" s="343"/>
      <c r="BNK66" s="343"/>
      <c r="BNL66" s="343"/>
      <c r="BNM66" s="343"/>
      <c r="BNN66" s="343"/>
      <c r="BNO66" s="343"/>
      <c r="BNP66" s="343"/>
      <c r="BNQ66" s="343"/>
      <c r="BNR66" s="343"/>
      <c r="BNS66" s="343"/>
      <c r="BNT66" s="343"/>
      <c r="BNU66" s="343"/>
      <c r="BNV66" s="343"/>
      <c r="BNW66" s="343"/>
      <c r="BNX66" s="343"/>
      <c r="BNY66" s="343"/>
      <c r="BNZ66" s="343"/>
      <c r="BOA66" s="343"/>
      <c r="BOB66" s="343"/>
      <c r="BOC66" s="343"/>
      <c r="BOD66" s="343"/>
      <c r="BOE66" s="343"/>
      <c r="BOF66" s="343"/>
      <c r="BOG66" s="343"/>
      <c r="BOH66" s="343"/>
      <c r="BOI66" s="343"/>
      <c r="BOJ66" s="343"/>
      <c r="BOK66" s="343"/>
      <c r="BOL66" s="343"/>
      <c r="BOM66" s="343"/>
      <c r="BON66" s="343"/>
      <c r="BOO66" s="343"/>
      <c r="BOP66" s="343"/>
      <c r="BOQ66" s="343"/>
      <c r="BOR66" s="343"/>
      <c r="BOS66" s="343"/>
      <c r="BOT66" s="343"/>
      <c r="BOU66" s="343"/>
      <c r="BOV66" s="343"/>
      <c r="BOW66" s="343"/>
      <c r="BOX66" s="343"/>
      <c r="BOY66" s="343"/>
      <c r="BOZ66" s="343"/>
      <c r="BPA66" s="343"/>
      <c r="BPB66" s="343"/>
      <c r="BPC66" s="343"/>
      <c r="BPD66" s="343"/>
      <c r="BPE66" s="343"/>
      <c r="BPF66" s="343"/>
      <c r="BPG66" s="343"/>
      <c r="BPH66" s="343"/>
      <c r="BPI66" s="343"/>
      <c r="BPJ66" s="343"/>
      <c r="BPK66" s="343"/>
      <c r="BPL66" s="343"/>
      <c r="BPM66" s="343"/>
      <c r="BPN66" s="343"/>
      <c r="BPO66" s="343"/>
      <c r="BPP66" s="343"/>
      <c r="BPQ66" s="343"/>
      <c r="BPR66" s="343"/>
      <c r="BPS66" s="343"/>
      <c r="BPT66" s="343"/>
      <c r="BPU66" s="343"/>
      <c r="BPV66" s="343"/>
      <c r="BPW66" s="343"/>
      <c r="BPX66" s="343"/>
      <c r="BPY66" s="343"/>
      <c r="BPZ66" s="343"/>
      <c r="BQA66" s="343"/>
      <c r="BQB66" s="343"/>
      <c r="BQC66" s="343"/>
      <c r="BQD66" s="343"/>
      <c r="BQE66" s="343"/>
      <c r="BQF66" s="343"/>
      <c r="BQG66" s="343"/>
      <c r="BQH66" s="343"/>
      <c r="BQI66" s="343"/>
      <c r="BQJ66" s="343"/>
      <c r="BQK66" s="343"/>
      <c r="BQL66" s="343"/>
      <c r="BQM66" s="343"/>
      <c r="BQN66" s="343"/>
      <c r="BQO66" s="343"/>
      <c r="BQP66" s="343"/>
      <c r="BQQ66" s="343"/>
      <c r="BQR66" s="343"/>
      <c r="BQS66" s="343"/>
      <c r="BQT66" s="343"/>
      <c r="BQU66" s="343"/>
      <c r="BQV66" s="343"/>
      <c r="BQW66" s="343"/>
      <c r="BQX66" s="343"/>
      <c r="BQY66" s="343"/>
      <c r="BQZ66" s="343"/>
      <c r="BRA66" s="343"/>
      <c r="BRB66" s="343"/>
      <c r="BRC66" s="343"/>
      <c r="BRD66" s="343"/>
      <c r="BRE66" s="343"/>
      <c r="BRF66" s="343"/>
      <c r="BRG66" s="343"/>
      <c r="BRH66" s="343"/>
      <c r="BRI66" s="343"/>
      <c r="BRJ66" s="343"/>
      <c r="BRK66" s="343"/>
      <c r="BRL66" s="343"/>
      <c r="BRM66" s="343"/>
      <c r="BRN66" s="343"/>
      <c r="BRO66" s="343"/>
      <c r="BRP66" s="343"/>
      <c r="BRQ66" s="343"/>
      <c r="BRR66" s="343"/>
      <c r="BRS66" s="343"/>
      <c r="BRT66" s="343"/>
      <c r="BRU66" s="343"/>
      <c r="BRV66" s="343"/>
      <c r="BRW66" s="343"/>
      <c r="BRX66" s="343"/>
      <c r="BRY66" s="343"/>
      <c r="BRZ66" s="343"/>
      <c r="BSA66" s="343"/>
      <c r="BSB66" s="343"/>
      <c r="BSC66" s="343"/>
      <c r="BSD66" s="343"/>
      <c r="BSE66" s="343"/>
      <c r="BSF66" s="343"/>
      <c r="BSG66" s="343"/>
      <c r="BSH66" s="343"/>
      <c r="BSI66" s="343"/>
      <c r="BSJ66" s="343"/>
      <c r="BSK66" s="343"/>
      <c r="BSL66" s="343"/>
      <c r="BSM66" s="343"/>
      <c r="BSN66" s="343"/>
      <c r="BSO66" s="343"/>
      <c r="BSP66" s="343"/>
      <c r="BSQ66" s="343"/>
      <c r="BSR66" s="343"/>
      <c r="BSS66" s="343"/>
      <c r="BST66" s="343"/>
      <c r="BSU66" s="343"/>
      <c r="BSV66" s="343"/>
      <c r="BSW66" s="343"/>
      <c r="BSX66" s="343"/>
      <c r="BSY66" s="343"/>
      <c r="BSZ66" s="343"/>
      <c r="BTA66" s="343"/>
      <c r="BTB66" s="343"/>
      <c r="BTC66" s="343"/>
      <c r="BTD66" s="343"/>
      <c r="BTE66" s="343"/>
      <c r="BTF66" s="343"/>
      <c r="BTG66" s="343"/>
      <c r="BTH66" s="343"/>
      <c r="BTI66" s="343"/>
      <c r="BTJ66" s="343"/>
      <c r="BTK66" s="343"/>
      <c r="BTL66" s="343"/>
      <c r="BTM66" s="343"/>
      <c r="BTN66" s="343"/>
      <c r="BTO66" s="343"/>
      <c r="BTP66" s="343"/>
      <c r="BTQ66" s="343"/>
      <c r="BTR66" s="343"/>
      <c r="BTS66" s="343"/>
      <c r="BTT66" s="343"/>
      <c r="BTU66" s="343"/>
      <c r="BTV66" s="343"/>
      <c r="BTW66" s="343"/>
      <c r="BTX66" s="343"/>
      <c r="BTY66" s="343"/>
      <c r="BTZ66" s="343"/>
      <c r="BUA66" s="343"/>
      <c r="BUB66" s="343"/>
      <c r="BUC66" s="343"/>
      <c r="BUD66" s="343"/>
      <c r="BUE66" s="343"/>
      <c r="BUF66" s="343"/>
      <c r="BUG66" s="343"/>
      <c r="BUH66" s="343"/>
      <c r="BUI66" s="343"/>
      <c r="BUJ66" s="343"/>
      <c r="BUK66" s="343"/>
      <c r="BUL66" s="343"/>
      <c r="BUM66" s="343"/>
      <c r="BUN66" s="343"/>
      <c r="BUO66" s="343"/>
      <c r="BUP66" s="343"/>
      <c r="BUQ66" s="343"/>
      <c r="BUR66" s="343"/>
      <c r="BUS66" s="343"/>
      <c r="BUT66" s="343"/>
      <c r="BUU66" s="343"/>
      <c r="BUV66" s="343"/>
      <c r="BUW66" s="343"/>
      <c r="BUX66" s="343"/>
      <c r="BUY66" s="343"/>
      <c r="BUZ66" s="343"/>
      <c r="BVA66" s="343"/>
      <c r="BVB66" s="343"/>
      <c r="BVC66" s="343"/>
      <c r="BVD66" s="343"/>
      <c r="BVE66" s="343"/>
      <c r="BVF66" s="343"/>
      <c r="BVG66" s="343"/>
      <c r="BVH66" s="343"/>
      <c r="BVI66" s="343"/>
      <c r="BVJ66" s="343"/>
      <c r="BVK66" s="343"/>
      <c r="BVL66" s="343"/>
      <c r="BVM66" s="343"/>
      <c r="BVN66" s="343"/>
      <c r="BVO66" s="343"/>
      <c r="BVP66" s="343"/>
      <c r="BVQ66" s="343"/>
      <c r="BVR66" s="343"/>
      <c r="BVS66" s="343"/>
      <c r="BVT66" s="343"/>
      <c r="BVU66" s="343"/>
      <c r="BVV66" s="343"/>
      <c r="BVW66" s="343"/>
      <c r="BVX66" s="343"/>
      <c r="BVY66" s="343"/>
      <c r="BVZ66" s="343"/>
      <c r="BWA66" s="343"/>
      <c r="BWB66" s="343"/>
      <c r="BWC66" s="343"/>
      <c r="BWD66" s="343"/>
      <c r="BWE66" s="343"/>
      <c r="BWF66" s="343"/>
      <c r="BWG66" s="343"/>
      <c r="BWH66" s="343"/>
      <c r="BWI66" s="343"/>
      <c r="BWJ66" s="343"/>
      <c r="BWK66" s="343"/>
      <c r="BWL66" s="343"/>
      <c r="BWM66" s="343"/>
      <c r="BWN66" s="343"/>
      <c r="BWO66" s="343"/>
      <c r="BWP66" s="343"/>
      <c r="BWQ66" s="343"/>
      <c r="BWR66" s="343"/>
      <c r="BWS66" s="343"/>
      <c r="BWT66" s="343"/>
      <c r="BWU66" s="343"/>
      <c r="BWV66" s="343"/>
      <c r="BWW66" s="343"/>
      <c r="BWX66" s="343"/>
      <c r="BWY66" s="343"/>
      <c r="BWZ66" s="343"/>
      <c r="BXA66" s="343"/>
      <c r="BXB66" s="343"/>
      <c r="BXC66" s="343"/>
      <c r="BXD66" s="343"/>
      <c r="BXE66" s="343"/>
      <c r="BXF66" s="343"/>
      <c r="BXG66" s="343"/>
      <c r="BXH66" s="343"/>
      <c r="BXI66" s="343"/>
      <c r="BXJ66" s="343"/>
      <c r="BXK66" s="343"/>
      <c r="BXL66" s="343"/>
      <c r="BXM66" s="343"/>
      <c r="BXN66" s="343"/>
      <c r="BXO66" s="343"/>
      <c r="BXP66" s="343"/>
      <c r="BXQ66" s="343"/>
      <c r="BXR66" s="343"/>
      <c r="BXS66" s="343"/>
      <c r="BXT66" s="343"/>
      <c r="BXU66" s="343"/>
      <c r="BXV66" s="343"/>
      <c r="BXW66" s="343"/>
      <c r="BXX66" s="343"/>
      <c r="BXY66" s="343"/>
      <c r="BXZ66" s="343"/>
      <c r="BYA66" s="343"/>
      <c r="BYB66" s="343"/>
      <c r="BYC66" s="343"/>
      <c r="BYD66" s="343"/>
      <c r="BYE66" s="343"/>
      <c r="BYF66" s="343"/>
      <c r="BYG66" s="343"/>
      <c r="BYH66" s="343"/>
      <c r="BYI66" s="343"/>
      <c r="BYJ66" s="343"/>
      <c r="BYK66" s="343"/>
      <c r="BYL66" s="343"/>
      <c r="BYM66" s="343"/>
      <c r="BYN66" s="343"/>
      <c r="BYO66" s="343"/>
      <c r="BYP66" s="343"/>
      <c r="BYQ66" s="343"/>
      <c r="BYR66" s="343"/>
      <c r="BYS66" s="343"/>
      <c r="BYT66" s="343"/>
      <c r="BYU66" s="343"/>
      <c r="BYV66" s="343"/>
      <c r="BYW66" s="343"/>
      <c r="BYX66" s="343"/>
      <c r="BYY66" s="343"/>
      <c r="BYZ66" s="343"/>
      <c r="BZA66" s="343"/>
      <c r="BZB66" s="343"/>
      <c r="BZC66" s="343"/>
      <c r="BZD66" s="343"/>
      <c r="BZE66" s="343"/>
      <c r="BZF66" s="343"/>
      <c r="BZG66" s="343"/>
      <c r="BZH66" s="343"/>
      <c r="BZI66" s="343"/>
      <c r="BZJ66" s="343"/>
      <c r="BZK66" s="343"/>
      <c r="BZL66" s="343"/>
      <c r="BZM66" s="343"/>
      <c r="BZN66" s="343"/>
      <c r="BZO66" s="343"/>
      <c r="BZP66" s="343"/>
      <c r="BZQ66" s="343"/>
      <c r="BZR66" s="343"/>
      <c r="BZS66" s="343"/>
      <c r="BZT66" s="343"/>
      <c r="BZU66" s="343"/>
      <c r="BZV66" s="343"/>
      <c r="BZW66" s="343"/>
      <c r="BZX66" s="343"/>
      <c r="BZY66" s="343"/>
      <c r="BZZ66" s="343"/>
      <c r="CAA66" s="343"/>
      <c r="CAB66" s="343"/>
      <c r="CAC66" s="343"/>
      <c r="CAD66" s="343"/>
      <c r="CAE66" s="343"/>
      <c r="CAF66" s="343"/>
      <c r="CAG66" s="343"/>
      <c r="CAH66" s="343"/>
      <c r="CAI66" s="343"/>
      <c r="CAJ66" s="343"/>
      <c r="CAK66" s="343"/>
      <c r="CAL66" s="343"/>
      <c r="CAM66" s="343"/>
      <c r="CAN66" s="343"/>
      <c r="CAO66" s="343"/>
      <c r="CAP66" s="343"/>
      <c r="CAQ66" s="343"/>
      <c r="CAR66" s="343"/>
      <c r="CAS66" s="343"/>
      <c r="CAT66" s="343"/>
      <c r="CAU66" s="343"/>
      <c r="CAV66" s="343"/>
      <c r="CAW66" s="343"/>
      <c r="CAX66" s="343"/>
      <c r="CAY66" s="343"/>
      <c r="CAZ66" s="343"/>
      <c r="CBA66" s="343"/>
      <c r="CBB66" s="343"/>
      <c r="CBC66" s="343"/>
      <c r="CBD66" s="343"/>
      <c r="CBE66" s="343"/>
      <c r="CBF66" s="343"/>
      <c r="CBG66" s="343"/>
      <c r="CBH66" s="343"/>
      <c r="CBI66" s="343"/>
      <c r="CBJ66" s="343"/>
      <c r="CBK66" s="343"/>
      <c r="CBL66" s="343"/>
      <c r="CBM66" s="343"/>
      <c r="CBN66" s="343"/>
      <c r="CBO66" s="343"/>
      <c r="CBP66" s="343"/>
      <c r="CBQ66" s="343"/>
      <c r="CBR66" s="343"/>
      <c r="CBS66" s="343"/>
      <c r="CBT66" s="343"/>
      <c r="CBU66" s="343"/>
      <c r="CBV66" s="343"/>
      <c r="CBW66" s="343"/>
      <c r="CBX66" s="343"/>
      <c r="CBY66" s="343"/>
      <c r="CBZ66" s="343"/>
      <c r="CCA66" s="343"/>
      <c r="CCB66" s="343"/>
      <c r="CCC66" s="343"/>
      <c r="CCD66" s="343"/>
      <c r="CCE66" s="343"/>
      <c r="CCF66" s="343"/>
      <c r="CCG66" s="343"/>
      <c r="CCH66" s="343"/>
      <c r="CCI66" s="343"/>
      <c r="CCJ66" s="343"/>
      <c r="CCK66" s="343"/>
      <c r="CCL66" s="343"/>
      <c r="CCM66" s="343"/>
      <c r="CCN66" s="343"/>
      <c r="CCO66" s="343"/>
      <c r="CCP66" s="343"/>
      <c r="CCQ66" s="343"/>
      <c r="CCR66" s="343"/>
      <c r="CCS66" s="343"/>
      <c r="CCT66" s="343"/>
      <c r="CCU66" s="343"/>
      <c r="CCV66" s="343"/>
      <c r="CCW66" s="343"/>
      <c r="CCX66" s="343"/>
      <c r="CCY66" s="343"/>
      <c r="CCZ66" s="343"/>
      <c r="CDA66" s="343"/>
      <c r="CDB66" s="343"/>
      <c r="CDC66" s="343"/>
      <c r="CDD66" s="343"/>
      <c r="CDE66" s="343"/>
      <c r="CDF66" s="343"/>
      <c r="CDG66" s="343"/>
      <c r="CDH66" s="343"/>
      <c r="CDI66" s="343"/>
      <c r="CDJ66" s="343"/>
      <c r="CDK66" s="343"/>
      <c r="CDL66" s="343"/>
      <c r="CDM66" s="343"/>
      <c r="CDN66" s="343"/>
      <c r="CDO66" s="343"/>
      <c r="CDP66" s="343"/>
      <c r="CDQ66" s="343"/>
      <c r="CDR66" s="343"/>
      <c r="CDS66" s="343"/>
      <c r="CDT66" s="343"/>
      <c r="CDU66" s="343"/>
      <c r="CDV66" s="343"/>
      <c r="CDW66" s="343"/>
      <c r="CDX66" s="343"/>
      <c r="CDY66" s="343"/>
      <c r="CDZ66" s="343"/>
      <c r="CEA66" s="343"/>
      <c r="CEB66" s="343"/>
      <c r="CEC66" s="343"/>
      <c r="CED66" s="343"/>
      <c r="CEE66" s="343"/>
      <c r="CEF66" s="343"/>
      <c r="CEG66" s="343"/>
      <c r="CEH66" s="343"/>
      <c r="CEI66" s="343"/>
      <c r="CEJ66" s="343"/>
      <c r="CEK66" s="343"/>
      <c r="CEL66" s="343"/>
      <c r="CEM66" s="343"/>
      <c r="CEN66" s="343"/>
      <c r="CEO66" s="343"/>
      <c r="CEP66" s="343"/>
      <c r="CEQ66" s="343"/>
      <c r="CER66" s="343"/>
      <c r="CES66" s="343"/>
      <c r="CET66" s="343"/>
      <c r="CEU66" s="343"/>
      <c r="CEV66" s="343"/>
      <c r="CEW66" s="343"/>
      <c r="CEX66" s="343"/>
      <c r="CEY66" s="343"/>
      <c r="CEZ66" s="343"/>
      <c r="CFA66" s="343"/>
      <c r="CFB66" s="343"/>
      <c r="CFC66" s="343"/>
      <c r="CFD66" s="343"/>
      <c r="CFE66" s="343"/>
      <c r="CFF66" s="343"/>
      <c r="CFG66" s="343"/>
      <c r="CFH66" s="343"/>
      <c r="CFI66" s="343"/>
      <c r="CFJ66" s="343"/>
      <c r="CFK66" s="343"/>
      <c r="CFL66" s="343"/>
      <c r="CFM66" s="343"/>
      <c r="CFN66" s="343"/>
      <c r="CFO66" s="343"/>
      <c r="CFP66" s="343"/>
      <c r="CFQ66" s="343"/>
      <c r="CFR66" s="343"/>
      <c r="CFS66" s="343"/>
      <c r="CFT66" s="343"/>
      <c r="CFU66" s="343"/>
      <c r="CFV66" s="343"/>
      <c r="CFW66" s="343"/>
      <c r="CFX66" s="343"/>
      <c r="CFY66" s="343"/>
      <c r="CFZ66" s="343"/>
      <c r="CGA66" s="343"/>
      <c r="CGB66" s="343"/>
      <c r="CGC66" s="343"/>
      <c r="CGD66" s="343"/>
      <c r="CGE66" s="343"/>
      <c r="CGF66" s="343"/>
      <c r="CGG66" s="343"/>
      <c r="CGH66" s="343"/>
      <c r="CGI66" s="343"/>
      <c r="CGJ66" s="343"/>
      <c r="CGK66" s="343"/>
      <c r="CGL66" s="343"/>
      <c r="CGM66" s="343"/>
      <c r="CGN66" s="343"/>
      <c r="CGO66" s="343"/>
      <c r="CGP66" s="343"/>
      <c r="CGQ66" s="343"/>
      <c r="CGR66" s="343"/>
      <c r="CGS66" s="343"/>
      <c r="CGT66" s="343"/>
      <c r="CGU66" s="343"/>
      <c r="CGV66" s="343"/>
      <c r="CGW66" s="343"/>
      <c r="CGX66" s="343"/>
      <c r="CGY66" s="343"/>
      <c r="CGZ66" s="343"/>
      <c r="CHA66" s="343"/>
      <c r="CHB66" s="343"/>
      <c r="CHC66" s="343"/>
      <c r="CHD66" s="343"/>
      <c r="CHE66" s="343"/>
      <c r="CHF66" s="343"/>
      <c r="CHG66" s="343"/>
      <c r="CHH66" s="343"/>
      <c r="CHI66" s="343"/>
      <c r="CHJ66" s="343"/>
      <c r="CHK66" s="343"/>
      <c r="CHL66" s="343"/>
      <c r="CHM66" s="343"/>
      <c r="CHN66" s="343"/>
      <c r="CHO66" s="343"/>
      <c r="CHP66" s="343"/>
      <c r="CHQ66" s="343"/>
      <c r="CHR66" s="343"/>
      <c r="CHS66" s="343"/>
      <c r="CHT66" s="343"/>
      <c r="CHU66" s="343"/>
      <c r="CHV66" s="343"/>
      <c r="CHW66" s="343"/>
      <c r="CHX66" s="343"/>
      <c r="CHY66" s="343"/>
      <c r="CHZ66" s="343"/>
      <c r="CIA66" s="343"/>
      <c r="CIB66" s="343"/>
      <c r="CIC66" s="343"/>
      <c r="CID66" s="343"/>
      <c r="CIE66" s="343"/>
      <c r="CIF66" s="343"/>
      <c r="CIG66" s="343"/>
      <c r="CIH66" s="343"/>
      <c r="CII66" s="343"/>
      <c r="CIJ66" s="343"/>
      <c r="CIK66" s="343"/>
      <c r="CIL66" s="343"/>
      <c r="CIM66" s="343"/>
      <c r="CIN66" s="343"/>
      <c r="CIO66" s="343"/>
      <c r="CIP66" s="343"/>
      <c r="CIQ66" s="343"/>
      <c r="CIR66" s="343"/>
      <c r="CIS66" s="343"/>
      <c r="CIT66" s="343"/>
      <c r="CIU66" s="343"/>
      <c r="CIV66" s="343"/>
      <c r="CIW66" s="343"/>
      <c r="CIX66" s="343"/>
      <c r="CIY66" s="343"/>
      <c r="CIZ66" s="343"/>
      <c r="CJA66" s="343"/>
      <c r="CJB66" s="343"/>
      <c r="CJC66" s="343"/>
      <c r="CJD66" s="343"/>
      <c r="CJE66" s="343"/>
      <c r="CJF66" s="343"/>
      <c r="CJG66" s="343"/>
      <c r="CJH66" s="343"/>
      <c r="CJI66" s="343"/>
      <c r="CJJ66" s="343"/>
      <c r="CJK66" s="343"/>
      <c r="CJL66" s="343"/>
      <c r="CJM66" s="343"/>
      <c r="CJN66" s="343"/>
      <c r="CJO66" s="343"/>
      <c r="CJP66" s="343"/>
      <c r="CJQ66" s="343"/>
      <c r="CJR66" s="343"/>
      <c r="CJS66" s="343"/>
      <c r="CJT66" s="343"/>
      <c r="CJU66" s="343"/>
      <c r="CJV66" s="343"/>
      <c r="CJW66" s="343"/>
      <c r="CJX66" s="343"/>
      <c r="CJY66" s="343"/>
      <c r="CJZ66" s="343"/>
      <c r="CKA66" s="343"/>
      <c r="CKB66" s="343"/>
      <c r="CKC66" s="343"/>
      <c r="CKD66" s="343"/>
      <c r="CKE66" s="343"/>
      <c r="CKF66" s="343"/>
      <c r="CKG66" s="343"/>
      <c r="CKH66" s="343"/>
      <c r="CKI66" s="343"/>
      <c r="CKJ66" s="343"/>
      <c r="CKK66" s="343"/>
      <c r="CKL66" s="343"/>
      <c r="CKM66" s="343"/>
      <c r="CKN66" s="343"/>
      <c r="CKO66" s="343"/>
      <c r="CKP66" s="343"/>
      <c r="CKQ66" s="343"/>
      <c r="CKR66" s="343"/>
      <c r="CKS66" s="343"/>
      <c r="CKT66" s="343"/>
      <c r="CKU66" s="343"/>
      <c r="CKV66" s="343"/>
      <c r="CKW66" s="343"/>
      <c r="CKX66" s="343"/>
      <c r="CKY66" s="343"/>
      <c r="CKZ66" s="343"/>
      <c r="CLA66" s="343"/>
      <c r="CLB66" s="343"/>
      <c r="CLC66" s="343"/>
      <c r="CLD66" s="343"/>
      <c r="CLE66" s="343"/>
      <c r="CLF66" s="343"/>
      <c r="CLG66" s="343"/>
      <c r="CLH66" s="343"/>
      <c r="CLI66" s="343"/>
      <c r="CLJ66" s="343"/>
      <c r="CLK66" s="343"/>
      <c r="CLL66" s="343"/>
      <c r="CLM66" s="343"/>
      <c r="CLN66" s="343"/>
      <c r="CLO66" s="343"/>
      <c r="CLP66" s="343"/>
      <c r="CLQ66" s="343"/>
      <c r="CLR66" s="343"/>
      <c r="CLS66" s="343"/>
      <c r="CLT66" s="343"/>
      <c r="CLU66" s="343"/>
      <c r="CLV66" s="343"/>
      <c r="CLW66" s="343"/>
      <c r="CLX66" s="343"/>
      <c r="CLY66" s="343"/>
      <c r="CLZ66" s="343"/>
      <c r="CMA66" s="343"/>
      <c r="CMB66" s="343"/>
      <c r="CMC66" s="343"/>
      <c r="CMD66" s="343"/>
      <c r="CME66" s="343"/>
      <c r="CMF66" s="343"/>
      <c r="CMG66" s="343"/>
      <c r="CMH66" s="343"/>
      <c r="CMI66" s="343"/>
      <c r="CMJ66" s="343"/>
      <c r="CMK66" s="343"/>
      <c r="CML66" s="343"/>
      <c r="CMM66" s="343"/>
      <c r="CMN66" s="343"/>
      <c r="CMO66" s="343"/>
      <c r="CMP66" s="343"/>
      <c r="CMQ66" s="343"/>
      <c r="CMR66" s="343"/>
      <c r="CMS66" s="343"/>
      <c r="CMT66" s="343"/>
      <c r="CMU66" s="343"/>
      <c r="CMV66" s="343"/>
      <c r="CMW66" s="343"/>
      <c r="CMX66" s="343"/>
      <c r="CMY66" s="343"/>
      <c r="CMZ66" s="343"/>
      <c r="CNA66" s="343"/>
      <c r="CNB66" s="343"/>
      <c r="CNC66" s="343"/>
      <c r="CND66" s="343"/>
      <c r="CNE66" s="343"/>
      <c r="CNF66" s="343"/>
      <c r="CNG66" s="343"/>
      <c r="CNH66" s="343"/>
      <c r="CNI66" s="343"/>
      <c r="CNJ66" s="343"/>
      <c r="CNK66" s="343"/>
      <c r="CNL66" s="343"/>
      <c r="CNM66" s="343"/>
      <c r="CNN66" s="343"/>
      <c r="CNO66" s="343"/>
      <c r="CNP66" s="343"/>
      <c r="CNQ66" s="343"/>
      <c r="CNR66" s="343"/>
      <c r="CNS66" s="343"/>
      <c r="CNT66" s="343"/>
      <c r="CNU66" s="343"/>
      <c r="CNV66" s="343"/>
      <c r="CNW66" s="343"/>
      <c r="CNX66" s="343"/>
      <c r="CNY66" s="343"/>
      <c r="CNZ66" s="343"/>
      <c r="COA66" s="343"/>
      <c r="COB66" s="343"/>
      <c r="COC66" s="343"/>
      <c r="COD66" s="343"/>
      <c r="COE66" s="343"/>
      <c r="COF66" s="343"/>
      <c r="COG66" s="343"/>
      <c r="COH66" s="343"/>
      <c r="COI66" s="343"/>
      <c r="COJ66" s="343"/>
      <c r="COK66" s="343"/>
      <c r="COL66" s="343"/>
      <c r="COM66" s="343"/>
      <c r="CON66" s="343"/>
      <c r="COO66" s="343"/>
      <c r="COP66" s="343"/>
      <c r="COQ66" s="343"/>
      <c r="COR66" s="343"/>
      <c r="COS66" s="343"/>
      <c r="COT66" s="343"/>
      <c r="COU66" s="343"/>
      <c r="COV66" s="343"/>
      <c r="COW66" s="343"/>
      <c r="COX66" s="343"/>
      <c r="COY66" s="343"/>
      <c r="COZ66" s="343"/>
      <c r="CPA66" s="343"/>
      <c r="CPB66" s="343"/>
      <c r="CPC66" s="343"/>
      <c r="CPD66" s="343"/>
      <c r="CPE66" s="343"/>
      <c r="CPF66" s="343"/>
      <c r="CPG66" s="343"/>
      <c r="CPH66" s="343"/>
      <c r="CPI66" s="343"/>
      <c r="CPJ66" s="343"/>
      <c r="CPK66" s="343"/>
      <c r="CPL66" s="343"/>
      <c r="CPM66" s="343"/>
      <c r="CPN66" s="343"/>
      <c r="CPO66" s="343"/>
      <c r="CPP66" s="343"/>
      <c r="CPQ66" s="343"/>
      <c r="CPR66" s="343"/>
      <c r="CPS66" s="343"/>
      <c r="CPT66" s="343"/>
      <c r="CPU66" s="343"/>
      <c r="CPV66" s="343"/>
      <c r="CPW66" s="343"/>
      <c r="CPX66" s="343"/>
      <c r="CPY66" s="343"/>
      <c r="CPZ66" s="343"/>
      <c r="CQA66" s="343"/>
      <c r="CQB66" s="343"/>
      <c r="CQC66" s="343"/>
      <c r="CQD66" s="343"/>
      <c r="CQE66" s="343"/>
      <c r="CQF66" s="343"/>
      <c r="CQG66" s="343"/>
      <c r="CQH66" s="343"/>
      <c r="CQI66" s="343"/>
      <c r="CQJ66" s="343"/>
      <c r="CQK66" s="343"/>
      <c r="CQL66" s="343"/>
      <c r="CQM66" s="343"/>
      <c r="CQN66" s="343"/>
      <c r="CQO66" s="343"/>
      <c r="CQP66" s="343"/>
      <c r="CQQ66" s="343"/>
      <c r="CQR66" s="343"/>
      <c r="CQS66" s="343"/>
      <c r="CQT66" s="343"/>
      <c r="CQU66" s="343"/>
      <c r="CQV66" s="343"/>
      <c r="CQW66" s="343"/>
      <c r="CQX66" s="343"/>
      <c r="CQY66" s="343"/>
      <c r="CQZ66" s="343"/>
      <c r="CRA66" s="343"/>
      <c r="CRB66" s="343"/>
      <c r="CRC66" s="343"/>
      <c r="CRD66" s="343"/>
      <c r="CRE66" s="343"/>
      <c r="CRF66" s="343"/>
      <c r="CRG66" s="343"/>
      <c r="CRH66" s="343"/>
      <c r="CRI66" s="343"/>
      <c r="CRJ66" s="343"/>
      <c r="CRK66" s="343"/>
      <c r="CRL66" s="343"/>
      <c r="CRM66" s="343"/>
      <c r="CRN66" s="343"/>
      <c r="CRO66" s="343"/>
      <c r="CRP66" s="343"/>
      <c r="CRQ66" s="343"/>
      <c r="CRR66" s="343"/>
      <c r="CRS66" s="343"/>
      <c r="CRT66" s="343"/>
      <c r="CRU66" s="343"/>
      <c r="CRV66" s="343"/>
      <c r="CRW66" s="343"/>
      <c r="CRX66" s="343"/>
      <c r="CRY66" s="343"/>
      <c r="CRZ66" s="343"/>
      <c r="CSA66" s="343"/>
      <c r="CSB66" s="343"/>
      <c r="CSC66" s="343"/>
      <c r="CSD66" s="343"/>
      <c r="CSE66" s="343"/>
      <c r="CSF66" s="343"/>
      <c r="CSG66" s="343"/>
      <c r="CSH66" s="343"/>
      <c r="CSI66" s="343"/>
      <c r="CSJ66" s="343"/>
      <c r="CSK66" s="343"/>
      <c r="CSL66" s="343"/>
      <c r="CSM66" s="343"/>
      <c r="CSN66" s="343"/>
      <c r="CSO66" s="343"/>
      <c r="CSP66" s="343"/>
      <c r="CSQ66" s="343"/>
      <c r="CSR66" s="343"/>
      <c r="CSS66" s="343"/>
      <c r="CST66" s="343"/>
      <c r="CSU66" s="343"/>
      <c r="CSV66" s="343"/>
      <c r="CSW66" s="343"/>
      <c r="CSX66" s="343"/>
      <c r="CSY66" s="343"/>
      <c r="CSZ66" s="343"/>
      <c r="CTA66" s="343"/>
      <c r="CTB66" s="343"/>
      <c r="CTC66" s="343"/>
      <c r="CTD66" s="343"/>
      <c r="CTE66" s="343"/>
      <c r="CTF66" s="343"/>
      <c r="CTG66" s="343"/>
      <c r="CTH66" s="343"/>
      <c r="CTI66" s="343"/>
      <c r="CTJ66" s="343"/>
      <c r="CTK66" s="343"/>
      <c r="CTL66" s="343"/>
      <c r="CTM66" s="343"/>
      <c r="CTN66" s="343"/>
      <c r="CTO66" s="343"/>
      <c r="CTP66" s="343"/>
      <c r="CTQ66" s="343"/>
      <c r="CTR66" s="343"/>
      <c r="CTS66" s="343"/>
      <c r="CTT66" s="343"/>
      <c r="CTU66" s="343"/>
      <c r="CTV66" s="343"/>
      <c r="CTW66" s="343"/>
      <c r="CTX66" s="343"/>
      <c r="CTY66" s="343"/>
      <c r="CTZ66" s="343"/>
      <c r="CUA66" s="343"/>
      <c r="CUB66" s="343"/>
      <c r="CUC66" s="343"/>
      <c r="CUD66" s="343"/>
      <c r="CUE66" s="343"/>
      <c r="CUF66" s="343"/>
      <c r="CUG66" s="343"/>
      <c r="CUH66" s="343"/>
      <c r="CUI66" s="343"/>
      <c r="CUJ66" s="343"/>
      <c r="CUK66" s="343"/>
      <c r="CUL66" s="343"/>
      <c r="CUM66" s="343"/>
      <c r="CUN66" s="343"/>
      <c r="CUO66" s="343"/>
      <c r="CUP66" s="343"/>
      <c r="CUQ66" s="343"/>
      <c r="CUR66" s="343"/>
      <c r="CUS66" s="343"/>
      <c r="CUT66" s="343"/>
      <c r="CUU66" s="343"/>
      <c r="CUV66" s="343"/>
      <c r="CUW66" s="343"/>
      <c r="CUX66" s="343"/>
      <c r="CUY66" s="343"/>
      <c r="CUZ66" s="343"/>
      <c r="CVA66" s="343"/>
      <c r="CVB66" s="343"/>
      <c r="CVC66" s="343"/>
      <c r="CVD66" s="343"/>
      <c r="CVE66" s="343"/>
      <c r="CVF66" s="343"/>
      <c r="CVG66" s="343"/>
      <c r="CVH66" s="343"/>
      <c r="CVI66" s="343"/>
      <c r="CVJ66" s="343"/>
      <c r="CVK66" s="343"/>
      <c r="CVL66" s="343"/>
      <c r="CVM66" s="343"/>
      <c r="CVN66" s="343"/>
      <c r="CVO66" s="343"/>
      <c r="CVP66" s="343"/>
      <c r="CVQ66" s="343"/>
      <c r="CVR66" s="343"/>
      <c r="CVS66" s="343"/>
      <c r="CVT66" s="343"/>
      <c r="CVU66" s="343"/>
      <c r="CVV66" s="343"/>
      <c r="CVW66" s="343"/>
      <c r="CVX66" s="343"/>
      <c r="CVY66" s="343"/>
      <c r="CVZ66" s="343"/>
      <c r="CWA66" s="343"/>
      <c r="CWB66" s="343"/>
      <c r="CWC66" s="343"/>
      <c r="CWD66" s="343"/>
      <c r="CWE66" s="343"/>
      <c r="CWF66" s="343"/>
      <c r="CWG66" s="343"/>
      <c r="CWH66" s="343"/>
      <c r="CWI66" s="343"/>
      <c r="CWJ66" s="343"/>
      <c r="CWK66" s="343"/>
      <c r="CWL66" s="343"/>
      <c r="CWM66" s="343"/>
      <c r="CWN66" s="343"/>
      <c r="CWO66" s="343"/>
      <c r="CWP66" s="343"/>
      <c r="CWQ66" s="343"/>
      <c r="CWR66" s="343"/>
      <c r="CWS66" s="343"/>
      <c r="CWT66" s="343"/>
      <c r="CWU66" s="343"/>
      <c r="CWV66" s="343"/>
      <c r="CWW66" s="343"/>
      <c r="CWX66" s="343"/>
      <c r="CWY66" s="343"/>
      <c r="CWZ66" s="343"/>
      <c r="CXA66" s="343"/>
      <c r="CXB66" s="343"/>
      <c r="CXC66" s="343"/>
      <c r="CXD66" s="343"/>
      <c r="CXE66" s="343"/>
      <c r="CXF66" s="343"/>
      <c r="CXG66" s="343"/>
      <c r="CXH66" s="343"/>
      <c r="CXI66" s="343"/>
      <c r="CXJ66" s="343"/>
      <c r="CXK66" s="343"/>
      <c r="CXL66" s="343"/>
      <c r="CXM66" s="343"/>
      <c r="CXN66" s="343"/>
      <c r="CXO66" s="343"/>
      <c r="CXP66" s="343"/>
      <c r="CXQ66" s="343"/>
      <c r="CXR66" s="343"/>
      <c r="CXS66" s="343"/>
      <c r="CXT66" s="343"/>
      <c r="CXU66" s="343"/>
      <c r="CXV66" s="343"/>
      <c r="CXW66" s="343"/>
      <c r="CXX66" s="343"/>
      <c r="CXY66" s="343"/>
      <c r="CXZ66" s="343"/>
      <c r="CYA66" s="343"/>
      <c r="CYB66" s="343"/>
      <c r="CYC66" s="343"/>
      <c r="CYD66" s="343"/>
      <c r="CYE66" s="343"/>
      <c r="CYF66" s="343"/>
      <c r="CYG66" s="343"/>
      <c r="CYH66" s="343"/>
      <c r="CYI66" s="343"/>
      <c r="CYJ66" s="343"/>
      <c r="CYK66" s="343"/>
      <c r="CYL66" s="343"/>
      <c r="CYM66" s="343"/>
      <c r="CYN66" s="343"/>
      <c r="CYO66" s="343"/>
      <c r="CYP66" s="343"/>
      <c r="CYQ66" s="343"/>
      <c r="CYR66" s="343"/>
      <c r="CYS66" s="343"/>
      <c r="CYT66" s="343"/>
      <c r="CYU66" s="343"/>
      <c r="CYV66" s="343"/>
      <c r="CYW66" s="343"/>
      <c r="CYX66" s="343"/>
      <c r="CYY66" s="343"/>
      <c r="CYZ66" s="343"/>
      <c r="CZA66" s="343"/>
      <c r="CZB66" s="343"/>
      <c r="CZC66" s="343"/>
      <c r="CZD66" s="343"/>
      <c r="CZE66" s="343"/>
      <c r="CZF66" s="343"/>
      <c r="CZG66" s="343"/>
      <c r="CZH66" s="343"/>
      <c r="CZI66" s="343"/>
      <c r="CZJ66" s="343"/>
      <c r="CZK66" s="343"/>
      <c r="CZL66" s="343"/>
      <c r="CZM66" s="343"/>
      <c r="CZN66" s="343"/>
      <c r="CZO66" s="343"/>
      <c r="CZP66" s="343"/>
      <c r="CZQ66" s="343"/>
      <c r="CZR66" s="343"/>
      <c r="CZS66" s="343"/>
      <c r="CZT66" s="343"/>
      <c r="CZU66" s="343"/>
      <c r="CZV66" s="343"/>
      <c r="CZW66" s="343"/>
      <c r="CZX66" s="343"/>
      <c r="CZY66" s="343"/>
      <c r="CZZ66" s="343"/>
      <c r="DAA66" s="343"/>
      <c r="DAB66" s="343"/>
      <c r="DAC66" s="343"/>
      <c r="DAD66" s="343"/>
      <c r="DAE66" s="343"/>
      <c r="DAF66" s="343"/>
      <c r="DAG66" s="343"/>
      <c r="DAH66" s="343"/>
      <c r="DAI66" s="343"/>
      <c r="DAJ66" s="343"/>
      <c r="DAK66" s="343"/>
      <c r="DAL66" s="343"/>
      <c r="DAM66" s="343"/>
      <c r="DAN66" s="343"/>
      <c r="DAO66" s="343"/>
      <c r="DAP66" s="343"/>
      <c r="DAQ66" s="343"/>
      <c r="DAR66" s="343"/>
      <c r="DAS66" s="343"/>
      <c r="DAT66" s="343"/>
      <c r="DAU66" s="343"/>
      <c r="DAV66" s="343"/>
      <c r="DAW66" s="343"/>
      <c r="DAX66" s="343"/>
      <c r="DAY66" s="343"/>
      <c r="DAZ66" s="343"/>
      <c r="DBA66" s="343"/>
      <c r="DBB66" s="343"/>
      <c r="DBC66" s="343"/>
      <c r="DBD66" s="343"/>
      <c r="DBE66" s="343"/>
      <c r="DBF66" s="343"/>
      <c r="DBG66" s="343"/>
      <c r="DBH66" s="343"/>
      <c r="DBI66" s="343"/>
      <c r="DBJ66" s="343"/>
      <c r="DBK66" s="343"/>
      <c r="DBL66" s="343"/>
      <c r="DBM66" s="343"/>
      <c r="DBN66" s="343"/>
      <c r="DBO66" s="343"/>
      <c r="DBP66" s="343"/>
      <c r="DBQ66" s="343"/>
      <c r="DBR66" s="343"/>
      <c r="DBS66" s="343"/>
      <c r="DBT66" s="343"/>
      <c r="DBU66" s="343"/>
      <c r="DBV66" s="343"/>
      <c r="DBW66" s="343"/>
      <c r="DBX66" s="343"/>
      <c r="DBY66" s="343"/>
      <c r="DBZ66" s="343"/>
      <c r="DCA66" s="343"/>
      <c r="DCB66" s="343"/>
      <c r="DCC66" s="343"/>
      <c r="DCD66" s="343"/>
      <c r="DCE66" s="343"/>
      <c r="DCF66" s="343"/>
      <c r="DCG66" s="343"/>
      <c r="DCH66" s="343"/>
      <c r="DCI66" s="343"/>
      <c r="DCJ66" s="343"/>
      <c r="DCK66" s="343"/>
      <c r="DCL66" s="343"/>
      <c r="DCM66" s="343"/>
      <c r="DCN66" s="343"/>
      <c r="DCO66" s="343"/>
      <c r="DCP66" s="343"/>
      <c r="DCQ66" s="343"/>
      <c r="DCR66" s="343"/>
      <c r="DCS66" s="343"/>
      <c r="DCT66" s="343"/>
      <c r="DCU66" s="343"/>
      <c r="DCV66" s="343"/>
      <c r="DCW66" s="343"/>
      <c r="DCX66" s="343"/>
      <c r="DCY66" s="343"/>
      <c r="DCZ66" s="343"/>
      <c r="DDA66" s="343"/>
      <c r="DDB66" s="343"/>
      <c r="DDC66" s="343"/>
      <c r="DDD66" s="343"/>
      <c r="DDE66" s="343"/>
      <c r="DDF66" s="343"/>
      <c r="DDG66" s="343"/>
      <c r="DDH66" s="343"/>
      <c r="DDI66" s="343"/>
      <c r="DDJ66" s="343"/>
      <c r="DDK66" s="343"/>
      <c r="DDL66" s="343"/>
      <c r="DDM66" s="343"/>
      <c r="DDN66" s="343"/>
      <c r="DDO66" s="343"/>
      <c r="DDP66" s="343"/>
      <c r="DDQ66" s="343"/>
      <c r="DDR66" s="343"/>
      <c r="DDS66" s="343"/>
      <c r="DDT66" s="343"/>
      <c r="DDU66" s="343"/>
      <c r="DDV66" s="343"/>
      <c r="DDW66" s="343"/>
      <c r="DDX66" s="343"/>
      <c r="DDY66" s="343"/>
      <c r="DDZ66" s="343"/>
      <c r="DEA66" s="343"/>
      <c r="DEB66" s="343"/>
      <c r="DEC66" s="343"/>
      <c r="DED66" s="343"/>
      <c r="DEE66" s="343"/>
      <c r="DEF66" s="343"/>
      <c r="DEG66" s="343"/>
      <c r="DEH66" s="343"/>
      <c r="DEI66" s="343"/>
      <c r="DEJ66" s="343"/>
      <c r="DEK66" s="343"/>
      <c r="DEL66" s="343"/>
      <c r="DEM66" s="343"/>
      <c r="DEN66" s="343"/>
      <c r="DEO66" s="343"/>
      <c r="DEP66" s="343"/>
      <c r="DEQ66" s="343"/>
      <c r="DER66" s="343"/>
      <c r="DES66" s="343"/>
      <c r="DET66" s="343"/>
      <c r="DEU66" s="343"/>
      <c r="DEV66" s="343"/>
      <c r="DEW66" s="343"/>
      <c r="DEX66" s="343"/>
      <c r="DEY66" s="343"/>
      <c r="DEZ66" s="343"/>
      <c r="DFA66" s="343"/>
      <c r="DFB66" s="343"/>
      <c r="DFC66" s="343"/>
      <c r="DFD66" s="343"/>
      <c r="DFE66" s="343"/>
      <c r="DFF66" s="343"/>
      <c r="DFG66" s="343"/>
      <c r="DFH66" s="343"/>
      <c r="DFI66" s="343"/>
      <c r="DFJ66" s="343"/>
      <c r="DFK66" s="343"/>
      <c r="DFL66" s="343"/>
      <c r="DFM66" s="343"/>
      <c r="DFN66" s="343"/>
      <c r="DFO66" s="343"/>
      <c r="DFP66" s="343"/>
      <c r="DFQ66" s="343"/>
      <c r="DFR66" s="343"/>
      <c r="DFS66" s="343"/>
      <c r="DFT66" s="343"/>
      <c r="DFU66" s="343"/>
      <c r="DFV66" s="343"/>
      <c r="DFW66" s="343"/>
      <c r="DFX66" s="343"/>
      <c r="DFY66" s="343"/>
      <c r="DFZ66" s="343"/>
      <c r="DGA66" s="343"/>
      <c r="DGB66" s="343"/>
      <c r="DGC66" s="343"/>
      <c r="DGD66" s="343"/>
      <c r="DGE66" s="343"/>
      <c r="DGF66" s="343"/>
      <c r="DGG66" s="343"/>
      <c r="DGH66" s="343"/>
      <c r="DGI66" s="343"/>
      <c r="DGJ66" s="343"/>
      <c r="DGK66" s="343"/>
      <c r="DGL66" s="343"/>
      <c r="DGM66" s="343"/>
      <c r="DGN66" s="343"/>
      <c r="DGO66" s="343"/>
      <c r="DGP66" s="343"/>
      <c r="DGQ66" s="343"/>
      <c r="DGR66" s="343"/>
      <c r="DGS66" s="343"/>
      <c r="DGT66" s="343"/>
      <c r="DGU66" s="343"/>
      <c r="DGV66" s="343"/>
      <c r="DGW66" s="343"/>
      <c r="DGX66" s="343"/>
      <c r="DGY66" s="343"/>
      <c r="DGZ66" s="343"/>
      <c r="DHA66" s="343"/>
      <c r="DHB66" s="343"/>
      <c r="DHC66" s="343"/>
      <c r="DHD66" s="343"/>
      <c r="DHE66" s="343"/>
      <c r="DHF66" s="343"/>
      <c r="DHG66" s="343"/>
      <c r="DHH66" s="343"/>
      <c r="DHI66" s="343"/>
      <c r="DHJ66" s="343"/>
      <c r="DHK66" s="343"/>
      <c r="DHL66" s="343"/>
      <c r="DHM66" s="343"/>
      <c r="DHN66" s="343"/>
      <c r="DHO66" s="343"/>
      <c r="DHP66" s="343"/>
      <c r="DHQ66" s="343"/>
      <c r="DHR66" s="343"/>
      <c r="DHS66" s="343"/>
      <c r="DHT66" s="343"/>
      <c r="DHU66" s="343"/>
      <c r="DHV66" s="343"/>
      <c r="DHW66" s="343"/>
      <c r="DHX66" s="343"/>
      <c r="DHY66" s="343"/>
      <c r="DHZ66" s="343"/>
      <c r="DIA66" s="343"/>
      <c r="DIB66" s="343"/>
      <c r="DIC66" s="343"/>
      <c r="DID66" s="343"/>
      <c r="DIE66" s="343"/>
      <c r="DIF66" s="343"/>
      <c r="DIG66" s="343"/>
      <c r="DIH66" s="343"/>
      <c r="DII66" s="343"/>
      <c r="DIJ66" s="343"/>
      <c r="DIK66" s="343"/>
      <c r="DIL66" s="343"/>
      <c r="DIM66" s="343"/>
      <c r="DIN66" s="343"/>
      <c r="DIO66" s="343"/>
      <c r="DIP66" s="343"/>
      <c r="DIQ66" s="343"/>
      <c r="DIR66" s="343"/>
      <c r="DIS66" s="343"/>
      <c r="DIT66" s="343"/>
      <c r="DIU66" s="343"/>
      <c r="DIV66" s="343"/>
      <c r="DIW66" s="343"/>
      <c r="DIX66" s="343"/>
      <c r="DIY66" s="343"/>
      <c r="DIZ66" s="343"/>
      <c r="DJA66" s="343"/>
      <c r="DJB66" s="343"/>
      <c r="DJC66" s="343"/>
      <c r="DJD66" s="343"/>
      <c r="DJE66" s="343"/>
      <c r="DJF66" s="343"/>
      <c r="DJG66" s="343"/>
      <c r="DJH66" s="343"/>
      <c r="DJI66" s="343"/>
      <c r="DJJ66" s="343"/>
      <c r="DJK66" s="343"/>
      <c r="DJL66" s="343"/>
      <c r="DJM66" s="343"/>
      <c r="DJN66" s="343"/>
      <c r="DJO66" s="343"/>
      <c r="DJP66" s="343"/>
      <c r="DJQ66" s="343"/>
      <c r="DJR66" s="343"/>
      <c r="DJS66" s="343"/>
      <c r="DJT66" s="343"/>
      <c r="DJU66" s="343"/>
      <c r="DJV66" s="343"/>
      <c r="DJW66" s="343"/>
      <c r="DJX66" s="343"/>
      <c r="DJY66" s="343"/>
      <c r="DJZ66" s="343"/>
      <c r="DKA66" s="343"/>
      <c r="DKB66" s="343"/>
      <c r="DKC66" s="343"/>
      <c r="DKD66" s="343"/>
      <c r="DKE66" s="343"/>
      <c r="DKF66" s="343"/>
      <c r="DKG66" s="343"/>
      <c r="DKH66" s="343"/>
      <c r="DKI66" s="343"/>
      <c r="DKJ66" s="343"/>
      <c r="DKK66" s="343"/>
      <c r="DKL66" s="343"/>
      <c r="DKM66" s="343"/>
      <c r="DKN66" s="343"/>
      <c r="DKO66" s="343"/>
      <c r="DKP66" s="343"/>
      <c r="DKQ66" s="343"/>
      <c r="DKR66" s="343"/>
      <c r="DKS66" s="343"/>
      <c r="DKT66" s="343"/>
      <c r="DKU66" s="343"/>
      <c r="DKV66" s="343"/>
      <c r="DKW66" s="343"/>
      <c r="DKX66" s="343"/>
      <c r="DKY66" s="343"/>
      <c r="DKZ66" s="343"/>
      <c r="DLA66" s="343"/>
      <c r="DLB66" s="343"/>
      <c r="DLC66" s="343"/>
      <c r="DLD66" s="343"/>
      <c r="DLE66" s="343"/>
      <c r="DLF66" s="343"/>
      <c r="DLG66" s="343"/>
      <c r="DLH66" s="343"/>
      <c r="DLI66" s="343"/>
      <c r="DLJ66" s="343"/>
      <c r="DLK66" s="343"/>
      <c r="DLL66" s="343"/>
      <c r="DLM66" s="343"/>
      <c r="DLN66" s="343"/>
      <c r="DLO66" s="343"/>
      <c r="DLP66" s="343"/>
      <c r="DLQ66" s="343"/>
      <c r="DLR66" s="343"/>
      <c r="DLS66" s="343"/>
      <c r="DLT66" s="343"/>
      <c r="DLU66" s="343"/>
      <c r="DLV66" s="343"/>
      <c r="DLW66" s="343"/>
      <c r="DLX66" s="343"/>
      <c r="DLY66" s="343"/>
      <c r="DLZ66" s="343"/>
      <c r="DMA66" s="343"/>
      <c r="DMB66" s="343"/>
      <c r="DMC66" s="343"/>
      <c r="DMD66" s="343"/>
      <c r="DME66" s="343"/>
      <c r="DMF66" s="343"/>
      <c r="DMG66" s="343"/>
      <c r="DMH66" s="343"/>
      <c r="DMI66" s="343"/>
      <c r="DMJ66" s="343"/>
      <c r="DMK66" s="343"/>
      <c r="DML66" s="343"/>
      <c r="DMM66" s="343"/>
      <c r="DMN66" s="343"/>
      <c r="DMO66" s="343"/>
      <c r="DMP66" s="343"/>
      <c r="DMQ66" s="343"/>
      <c r="DMR66" s="343"/>
      <c r="DMS66" s="343"/>
      <c r="DMT66" s="343"/>
      <c r="DMU66" s="343"/>
      <c r="DMV66" s="343"/>
      <c r="DMW66" s="343"/>
      <c r="DMX66" s="343"/>
      <c r="DMY66" s="343"/>
      <c r="DMZ66" s="343"/>
      <c r="DNA66" s="343"/>
      <c r="DNB66" s="343"/>
      <c r="DNC66" s="343"/>
      <c r="DND66" s="343"/>
      <c r="DNE66" s="343"/>
      <c r="DNF66" s="343"/>
      <c r="DNG66" s="343"/>
      <c r="DNH66" s="343"/>
      <c r="DNI66" s="343"/>
      <c r="DNJ66" s="343"/>
      <c r="DNK66" s="343"/>
      <c r="DNL66" s="343"/>
      <c r="DNM66" s="343"/>
      <c r="DNN66" s="343"/>
      <c r="DNO66" s="343"/>
      <c r="DNP66" s="343"/>
      <c r="DNQ66" s="343"/>
      <c r="DNR66" s="343"/>
      <c r="DNS66" s="343"/>
      <c r="DNT66" s="343"/>
      <c r="DNU66" s="343"/>
      <c r="DNV66" s="343"/>
      <c r="DNW66" s="343"/>
      <c r="DNX66" s="343"/>
      <c r="DNY66" s="343"/>
      <c r="DNZ66" s="343"/>
      <c r="DOA66" s="343"/>
      <c r="DOB66" s="343"/>
      <c r="DOC66" s="343"/>
      <c r="DOD66" s="343"/>
      <c r="DOE66" s="343"/>
      <c r="DOF66" s="343"/>
      <c r="DOG66" s="343"/>
      <c r="DOH66" s="343"/>
      <c r="DOI66" s="343"/>
      <c r="DOJ66" s="343"/>
      <c r="DOK66" s="343"/>
      <c r="DOL66" s="343"/>
      <c r="DOM66" s="343"/>
      <c r="DON66" s="343"/>
      <c r="DOO66" s="343"/>
      <c r="DOP66" s="343"/>
      <c r="DOQ66" s="343"/>
      <c r="DOR66" s="343"/>
      <c r="DOS66" s="343"/>
      <c r="DOT66" s="343"/>
      <c r="DOU66" s="343"/>
      <c r="DOV66" s="343"/>
      <c r="DOW66" s="343"/>
      <c r="DOX66" s="343"/>
      <c r="DOY66" s="343"/>
      <c r="DOZ66" s="343"/>
      <c r="DPA66" s="343"/>
      <c r="DPB66" s="343"/>
      <c r="DPC66" s="343"/>
      <c r="DPD66" s="343"/>
      <c r="DPE66" s="343"/>
      <c r="DPF66" s="343"/>
      <c r="DPG66" s="343"/>
      <c r="DPH66" s="343"/>
      <c r="DPI66" s="343"/>
      <c r="DPJ66" s="343"/>
      <c r="DPK66" s="343"/>
      <c r="DPL66" s="343"/>
      <c r="DPM66" s="343"/>
      <c r="DPN66" s="343"/>
      <c r="DPO66" s="343"/>
      <c r="DPP66" s="343"/>
      <c r="DPQ66" s="343"/>
      <c r="DPR66" s="343"/>
      <c r="DPS66" s="343"/>
      <c r="DPT66" s="343"/>
      <c r="DPU66" s="343"/>
      <c r="DPV66" s="343"/>
      <c r="DPW66" s="343"/>
      <c r="DPX66" s="343"/>
      <c r="DPY66" s="343"/>
      <c r="DPZ66" s="343"/>
      <c r="DQA66" s="343"/>
      <c r="DQB66" s="343"/>
      <c r="DQC66" s="343"/>
      <c r="DQD66" s="343"/>
      <c r="DQE66" s="343"/>
      <c r="DQF66" s="343"/>
      <c r="DQG66" s="343"/>
      <c r="DQH66" s="343"/>
      <c r="DQI66" s="343"/>
      <c r="DQJ66" s="343"/>
      <c r="DQK66" s="343"/>
      <c r="DQL66" s="343"/>
      <c r="DQM66" s="343"/>
      <c r="DQN66" s="343"/>
      <c r="DQO66" s="343"/>
      <c r="DQP66" s="343"/>
      <c r="DQQ66" s="343"/>
      <c r="DQR66" s="343"/>
      <c r="DQS66" s="343"/>
      <c r="DQT66" s="343"/>
      <c r="DQU66" s="343"/>
      <c r="DQV66" s="343"/>
      <c r="DQW66" s="343"/>
      <c r="DQX66" s="343"/>
      <c r="DQY66" s="343"/>
      <c r="DQZ66" s="343"/>
      <c r="DRA66" s="343"/>
      <c r="DRB66" s="343"/>
      <c r="DRC66" s="343"/>
      <c r="DRD66" s="343"/>
      <c r="DRE66" s="343"/>
      <c r="DRF66" s="343"/>
      <c r="DRG66" s="343"/>
      <c r="DRH66" s="343"/>
      <c r="DRI66" s="343"/>
      <c r="DRJ66" s="343"/>
      <c r="DRK66" s="343"/>
      <c r="DRL66" s="343"/>
      <c r="DRM66" s="343"/>
      <c r="DRN66" s="343"/>
      <c r="DRO66" s="343"/>
      <c r="DRP66" s="343"/>
      <c r="DRQ66" s="343"/>
      <c r="DRR66" s="343"/>
      <c r="DRS66" s="343"/>
      <c r="DRT66" s="343"/>
      <c r="DRU66" s="343"/>
      <c r="DRV66" s="343"/>
      <c r="DRW66" s="343"/>
      <c r="DRX66" s="343"/>
      <c r="DRY66" s="343"/>
      <c r="DRZ66" s="343"/>
      <c r="DSA66" s="343"/>
      <c r="DSB66" s="343"/>
      <c r="DSC66" s="343"/>
      <c r="DSD66" s="343"/>
      <c r="DSE66" s="343"/>
      <c r="DSF66" s="343"/>
      <c r="DSG66" s="343"/>
      <c r="DSH66" s="343"/>
      <c r="DSI66" s="343"/>
      <c r="DSJ66" s="343"/>
      <c r="DSK66" s="343"/>
      <c r="DSL66" s="343"/>
      <c r="DSM66" s="343"/>
      <c r="DSN66" s="343"/>
      <c r="DSO66" s="343"/>
      <c r="DSP66" s="343"/>
      <c r="DSQ66" s="343"/>
      <c r="DSR66" s="343"/>
      <c r="DSS66" s="343"/>
      <c r="DST66" s="343"/>
      <c r="DSU66" s="343"/>
      <c r="DSV66" s="343"/>
      <c r="DSW66" s="343"/>
      <c r="DSX66" s="343"/>
      <c r="DSY66" s="343"/>
      <c r="DSZ66" s="343"/>
      <c r="DTA66" s="343"/>
      <c r="DTB66" s="343"/>
      <c r="DTC66" s="343"/>
      <c r="DTD66" s="343"/>
      <c r="DTE66" s="343"/>
      <c r="DTF66" s="343"/>
      <c r="DTG66" s="343"/>
      <c r="DTH66" s="343"/>
      <c r="DTI66" s="343"/>
      <c r="DTJ66" s="343"/>
      <c r="DTK66" s="343"/>
      <c r="DTL66" s="343"/>
      <c r="DTM66" s="343"/>
      <c r="DTN66" s="343"/>
      <c r="DTO66" s="343"/>
      <c r="DTP66" s="343"/>
      <c r="DTQ66" s="343"/>
      <c r="DTR66" s="343"/>
      <c r="DTS66" s="343"/>
      <c r="DTT66" s="343"/>
      <c r="DTU66" s="343"/>
      <c r="DTV66" s="343"/>
      <c r="DTW66" s="343"/>
      <c r="DTX66" s="343"/>
      <c r="DTY66" s="343"/>
      <c r="DTZ66" s="343"/>
      <c r="DUA66" s="343"/>
      <c r="DUB66" s="343"/>
      <c r="DUC66" s="343"/>
      <c r="DUD66" s="343"/>
      <c r="DUE66" s="343"/>
      <c r="DUF66" s="343"/>
      <c r="DUG66" s="343"/>
      <c r="DUH66" s="343"/>
      <c r="DUI66" s="343"/>
      <c r="DUJ66" s="343"/>
      <c r="DUK66" s="343"/>
      <c r="DUL66" s="343"/>
      <c r="DUM66" s="343"/>
      <c r="DUN66" s="343"/>
      <c r="DUO66" s="343"/>
      <c r="DUP66" s="343"/>
      <c r="DUQ66" s="343"/>
      <c r="DUR66" s="343"/>
      <c r="DUS66" s="343"/>
      <c r="DUT66" s="343"/>
      <c r="DUU66" s="343"/>
      <c r="DUV66" s="343"/>
      <c r="DUW66" s="343"/>
      <c r="DUX66" s="343"/>
      <c r="DUY66" s="343"/>
      <c r="DUZ66" s="343"/>
      <c r="DVA66" s="343"/>
      <c r="DVB66" s="343"/>
      <c r="DVC66" s="343"/>
      <c r="DVD66" s="343"/>
      <c r="DVE66" s="343"/>
      <c r="DVF66" s="343"/>
      <c r="DVG66" s="343"/>
      <c r="DVH66" s="343"/>
      <c r="DVI66" s="343"/>
      <c r="DVJ66" s="343"/>
      <c r="DVK66" s="343"/>
      <c r="DVL66" s="343"/>
      <c r="DVM66" s="343"/>
      <c r="DVN66" s="343"/>
      <c r="DVO66" s="343"/>
      <c r="DVP66" s="343"/>
      <c r="DVQ66" s="343"/>
      <c r="DVR66" s="343"/>
      <c r="DVS66" s="343"/>
      <c r="DVT66" s="343"/>
      <c r="DVU66" s="343"/>
      <c r="DVV66" s="343"/>
      <c r="DVW66" s="343"/>
      <c r="DVX66" s="343"/>
      <c r="DVY66" s="343"/>
      <c r="DVZ66" s="343"/>
      <c r="DWA66" s="343"/>
      <c r="DWB66" s="343"/>
      <c r="DWC66" s="343"/>
      <c r="DWD66" s="343"/>
      <c r="DWE66" s="343"/>
      <c r="DWF66" s="343"/>
      <c r="DWG66" s="343"/>
      <c r="DWH66" s="343"/>
      <c r="DWI66" s="343"/>
      <c r="DWJ66" s="343"/>
      <c r="DWK66" s="343"/>
      <c r="DWL66" s="343"/>
      <c r="DWM66" s="343"/>
      <c r="DWN66" s="343"/>
      <c r="DWO66" s="343"/>
      <c r="DWP66" s="343"/>
      <c r="DWQ66" s="343"/>
      <c r="DWR66" s="343"/>
      <c r="DWS66" s="343"/>
      <c r="DWT66" s="343"/>
      <c r="DWU66" s="343"/>
      <c r="DWV66" s="343"/>
      <c r="DWW66" s="343"/>
      <c r="DWX66" s="343"/>
      <c r="DWY66" s="343"/>
      <c r="DWZ66" s="343"/>
      <c r="DXA66" s="343"/>
      <c r="DXB66" s="343"/>
      <c r="DXC66" s="343"/>
      <c r="DXD66" s="343"/>
      <c r="DXE66" s="343"/>
      <c r="DXF66" s="343"/>
      <c r="DXG66" s="343"/>
      <c r="DXH66" s="343"/>
      <c r="DXI66" s="343"/>
      <c r="DXJ66" s="343"/>
      <c r="DXK66" s="343"/>
      <c r="DXL66" s="343"/>
      <c r="DXM66" s="343"/>
      <c r="DXN66" s="343"/>
      <c r="DXO66" s="343"/>
      <c r="DXP66" s="343"/>
      <c r="DXQ66" s="343"/>
      <c r="DXR66" s="343"/>
      <c r="DXS66" s="343"/>
      <c r="DXT66" s="343"/>
      <c r="DXU66" s="343"/>
      <c r="DXV66" s="343"/>
      <c r="DXW66" s="343"/>
      <c r="DXX66" s="343"/>
      <c r="DXY66" s="343"/>
      <c r="DXZ66" s="343"/>
      <c r="DYA66" s="343"/>
      <c r="DYB66" s="343"/>
      <c r="DYC66" s="343"/>
      <c r="DYD66" s="343"/>
      <c r="DYE66" s="343"/>
      <c r="DYF66" s="343"/>
      <c r="DYG66" s="343"/>
      <c r="DYH66" s="343"/>
      <c r="DYI66" s="343"/>
      <c r="DYJ66" s="343"/>
      <c r="DYK66" s="343"/>
      <c r="DYL66" s="343"/>
      <c r="DYM66" s="343"/>
      <c r="DYN66" s="343"/>
      <c r="DYO66" s="343"/>
      <c r="DYP66" s="343"/>
      <c r="DYQ66" s="343"/>
      <c r="DYR66" s="343"/>
      <c r="DYS66" s="343"/>
      <c r="DYT66" s="343"/>
      <c r="DYU66" s="343"/>
      <c r="DYV66" s="343"/>
      <c r="DYW66" s="343"/>
      <c r="DYX66" s="343"/>
      <c r="DYY66" s="343"/>
      <c r="DYZ66" s="343"/>
      <c r="DZA66" s="343"/>
      <c r="DZB66" s="343"/>
      <c r="DZC66" s="343"/>
      <c r="DZD66" s="343"/>
      <c r="DZE66" s="343"/>
      <c r="DZF66" s="343"/>
      <c r="DZG66" s="343"/>
      <c r="DZH66" s="343"/>
      <c r="DZI66" s="343"/>
      <c r="DZJ66" s="343"/>
      <c r="DZK66" s="343"/>
      <c r="DZL66" s="343"/>
      <c r="DZM66" s="343"/>
      <c r="DZN66" s="343"/>
      <c r="DZO66" s="343"/>
      <c r="DZP66" s="343"/>
      <c r="DZQ66" s="343"/>
      <c r="DZR66" s="343"/>
      <c r="DZS66" s="343"/>
      <c r="DZT66" s="343"/>
      <c r="DZU66" s="343"/>
      <c r="DZV66" s="343"/>
      <c r="DZW66" s="343"/>
      <c r="DZX66" s="343"/>
      <c r="DZY66" s="343"/>
      <c r="DZZ66" s="343"/>
      <c r="EAA66" s="343"/>
      <c r="EAB66" s="343"/>
      <c r="EAC66" s="343"/>
      <c r="EAD66" s="343"/>
      <c r="EAE66" s="343"/>
      <c r="EAF66" s="343"/>
      <c r="EAG66" s="343"/>
      <c r="EAH66" s="343"/>
      <c r="EAI66" s="343"/>
      <c r="EAJ66" s="343"/>
      <c r="EAK66" s="343"/>
      <c r="EAL66" s="343"/>
      <c r="EAM66" s="343"/>
      <c r="EAN66" s="343"/>
      <c r="EAO66" s="343"/>
      <c r="EAP66" s="343"/>
      <c r="EAQ66" s="343"/>
      <c r="EAR66" s="343"/>
      <c r="EAS66" s="343"/>
      <c r="EAT66" s="343"/>
      <c r="EAU66" s="343"/>
      <c r="EAV66" s="343"/>
      <c r="EAW66" s="343"/>
      <c r="EAX66" s="343"/>
      <c r="EAY66" s="343"/>
      <c r="EAZ66" s="343"/>
      <c r="EBA66" s="343"/>
      <c r="EBB66" s="343"/>
      <c r="EBC66" s="343"/>
      <c r="EBD66" s="343"/>
      <c r="EBE66" s="343"/>
      <c r="EBF66" s="343"/>
      <c r="EBG66" s="343"/>
      <c r="EBH66" s="343"/>
      <c r="EBI66" s="343"/>
      <c r="EBJ66" s="343"/>
      <c r="EBK66" s="343"/>
      <c r="EBL66" s="343"/>
      <c r="EBM66" s="343"/>
      <c r="EBN66" s="343"/>
      <c r="EBO66" s="343"/>
      <c r="EBP66" s="343"/>
      <c r="EBQ66" s="343"/>
      <c r="EBR66" s="343"/>
      <c r="EBS66" s="343"/>
      <c r="EBT66" s="343"/>
      <c r="EBU66" s="343"/>
      <c r="EBV66" s="343"/>
      <c r="EBW66" s="343"/>
      <c r="EBX66" s="343"/>
      <c r="EBY66" s="343"/>
      <c r="EBZ66" s="343"/>
      <c r="ECA66" s="343"/>
      <c r="ECB66" s="343"/>
      <c r="ECC66" s="343"/>
      <c r="ECD66" s="343"/>
      <c r="ECE66" s="343"/>
      <c r="ECF66" s="343"/>
      <c r="ECG66" s="343"/>
      <c r="ECH66" s="343"/>
      <c r="ECI66" s="343"/>
      <c r="ECJ66" s="343"/>
      <c r="ECK66" s="343"/>
      <c r="ECL66" s="343"/>
      <c r="ECM66" s="343"/>
      <c r="ECN66" s="343"/>
      <c r="ECO66" s="343"/>
      <c r="ECP66" s="343"/>
      <c r="ECQ66" s="343"/>
      <c r="ECR66" s="343"/>
      <c r="ECS66" s="343"/>
      <c r="ECT66" s="343"/>
      <c r="ECU66" s="343"/>
      <c r="ECV66" s="343"/>
      <c r="ECW66" s="343"/>
      <c r="ECX66" s="343"/>
      <c r="ECY66" s="343"/>
      <c r="ECZ66" s="343"/>
      <c r="EDA66" s="343"/>
      <c r="EDB66" s="343"/>
      <c r="EDC66" s="343"/>
      <c r="EDD66" s="343"/>
      <c r="EDE66" s="343"/>
      <c r="EDF66" s="343"/>
      <c r="EDG66" s="343"/>
      <c r="EDH66" s="343"/>
      <c r="EDI66" s="343"/>
      <c r="EDJ66" s="343"/>
      <c r="EDK66" s="343"/>
      <c r="EDL66" s="343"/>
      <c r="EDM66" s="343"/>
      <c r="EDN66" s="343"/>
      <c r="EDO66" s="343"/>
      <c r="EDP66" s="343"/>
      <c r="EDQ66" s="343"/>
      <c r="EDR66" s="343"/>
      <c r="EDS66" s="343"/>
      <c r="EDT66" s="343"/>
      <c r="EDU66" s="343"/>
      <c r="EDV66" s="343"/>
      <c r="EDW66" s="343"/>
      <c r="EDX66" s="343"/>
      <c r="EDY66" s="343"/>
      <c r="EDZ66" s="343"/>
      <c r="EEA66" s="343"/>
      <c r="EEB66" s="343"/>
      <c r="EEC66" s="343"/>
      <c r="EED66" s="343"/>
      <c r="EEE66" s="343"/>
      <c r="EEF66" s="343"/>
      <c r="EEG66" s="343"/>
      <c r="EEH66" s="343"/>
      <c r="EEI66" s="343"/>
      <c r="EEJ66" s="343"/>
      <c r="EEK66" s="343"/>
      <c r="EEL66" s="343"/>
      <c r="EEM66" s="343"/>
      <c r="EEN66" s="343"/>
      <c r="EEO66" s="343"/>
      <c r="EEP66" s="343"/>
      <c r="EEQ66" s="343"/>
      <c r="EER66" s="343"/>
      <c r="EES66" s="343"/>
      <c r="EET66" s="343"/>
      <c r="EEU66" s="343"/>
      <c r="EEV66" s="343"/>
      <c r="EEW66" s="343"/>
      <c r="EEX66" s="343"/>
      <c r="EEY66" s="343"/>
      <c r="EEZ66" s="343"/>
      <c r="EFA66" s="343"/>
      <c r="EFB66" s="343"/>
      <c r="EFC66" s="343"/>
      <c r="EFD66" s="343"/>
      <c r="EFE66" s="343"/>
      <c r="EFF66" s="343"/>
      <c r="EFG66" s="343"/>
      <c r="EFH66" s="343"/>
      <c r="EFI66" s="343"/>
      <c r="EFJ66" s="343"/>
      <c r="EFK66" s="343"/>
      <c r="EFL66" s="343"/>
      <c r="EFM66" s="343"/>
      <c r="EFN66" s="343"/>
      <c r="EFO66" s="343"/>
      <c r="EFP66" s="343"/>
      <c r="EFQ66" s="343"/>
      <c r="EFR66" s="343"/>
      <c r="EFS66" s="343"/>
      <c r="EFT66" s="343"/>
      <c r="EFU66" s="343"/>
      <c r="EFV66" s="343"/>
      <c r="EFW66" s="343"/>
      <c r="EFX66" s="343"/>
      <c r="EFY66" s="343"/>
      <c r="EFZ66" s="343"/>
      <c r="EGA66" s="343"/>
      <c r="EGB66" s="343"/>
      <c r="EGC66" s="343"/>
      <c r="EGD66" s="343"/>
      <c r="EGE66" s="343"/>
      <c r="EGF66" s="343"/>
      <c r="EGG66" s="343"/>
      <c r="EGH66" s="343"/>
      <c r="EGI66" s="343"/>
      <c r="EGJ66" s="343"/>
      <c r="EGK66" s="343"/>
      <c r="EGL66" s="343"/>
      <c r="EGM66" s="343"/>
      <c r="EGN66" s="343"/>
      <c r="EGO66" s="343"/>
      <c r="EGP66" s="343"/>
      <c r="EGQ66" s="343"/>
      <c r="EGR66" s="343"/>
      <c r="EGS66" s="343"/>
      <c r="EGT66" s="343"/>
      <c r="EGU66" s="343"/>
      <c r="EGV66" s="343"/>
      <c r="EGW66" s="343"/>
      <c r="EGX66" s="343"/>
      <c r="EGY66" s="343"/>
      <c r="EGZ66" s="343"/>
      <c r="EHA66" s="343"/>
      <c r="EHB66" s="343"/>
      <c r="EHC66" s="343"/>
      <c r="EHD66" s="343"/>
      <c r="EHE66" s="343"/>
      <c r="EHF66" s="343"/>
      <c r="EHG66" s="343"/>
      <c r="EHH66" s="343"/>
      <c r="EHI66" s="343"/>
      <c r="EHJ66" s="343"/>
      <c r="EHK66" s="343"/>
      <c r="EHL66" s="343"/>
      <c r="EHM66" s="343"/>
      <c r="EHN66" s="343"/>
      <c r="EHO66" s="343"/>
      <c r="EHP66" s="343"/>
      <c r="EHQ66" s="343"/>
      <c r="EHR66" s="343"/>
      <c r="EHS66" s="343"/>
      <c r="EHT66" s="343"/>
      <c r="EHU66" s="343"/>
      <c r="EHV66" s="343"/>
      <c r="EHW66" s="343"/>
      <c r="EHX66" s="343"/>
      <c r="EHY66" s="343"/>
      <c r="EHZ66" s="343"/>
      <c r="EIA66" s="343"/>
      <c r="EIB66" s="343"/>
      <c r="EIC66" s="343"/>
      <c r="EID66" s="343"/>
      <c r="EIE66" s="343"/>
      <c r="EIF66" s="343"/>
      <c r="EIG66" s="343"/>
      <c r="EIH66" s="343"/>
      <c r="EII66" s="343"/>
      <c r="EIJ66" s="343"/>
      <c r="EIK66" s="343"/>
      <c r="EIL66" s="343"/>
      <c r="EIM66" s="343"/>
      <c r="EIN66" s="343"/>
      <c r="EIO66" s="343"/>
      <c r="EIP66" s="343"/>
      <c r="EIQ66" s="343"/>
      <c r="EIR66" s="343"/>
      <c r="EIS66" s="343"/>
      <c r="EIT66" s="343"/>
      <c r="EIU66" s="343"/>
      <c r="EIV66" s="343"/>
      <c r="EIW66" s="343"/>
      <c r="EIX66" s="343"/>
      <c r="EIY66" s="343"/>
      <c r="EIZ66" s="343"/>
      <c r="EJA66" s="343"/>
      <c r="EJB66" s="343"/>
      <c r="EJC66" s="343"/>
      <c r="EJD66" s="343"/>
      <c r="EJE66" s="343"/>
      <c r="EJF66" s="343"/>
      <c r="EJG66" s="343"/>
      <c r="EJH66" s="343"/>
      <c r="EJI66" s="343"/>
      <c r="EJJ66" s="343"/>
      <c r="EJK66" s="343"/>
      <c r="EJL66" s="343"/>
      <c r="EJM66" s="343"/>
      <c r="EJN66" s="343"/>
      <c r="EJO66" s="343"/>
      <c r="EJP66" s="343"/>
      <c r="EJQ66" s="343"/>
      <c r="EJR66" s="343"/>
      <c r="EJS66" s="343"/>
      <c r="EJT66" s="343"/>
      <c r="EJU66" s="343"/>
      <c r="EJV66" s="343"/>
      <c r="EJW66" s="343"/>
      <c r="EJX66" s="343"/>
      <c r="EJY66" s="343"/>
      <c r="EJZ66" s="343"/>
      <c r="EKA66" s="343"/>
      <c r="EKB66" s="343"/>
      <c r="EKC66" s="343"/>
      <c r="EKD66" s="343"/>
      <c r="EKE66" s="343"/>
      <c r="EKF66" s="343"/>
      <c r="EKG66" s="343"/>
      <c r="EKH66" s="343"/>
      <c r="EKI66" s="343"/>
      <c r="EKJ66" s="343"/>
      <c r="EKK66" s="343"/>
      <c r="EKL66" s="343"/>
      <c r="EKM66" s="343"/>
      <c r="EKN66" s="343"/>
      <c r="EKO66" s="343"/>
      <c r="EKP66" s="343"/>
      <c r="EKQ66" s="343"/>
      <c r="EKR66" s="343"/>
      <c r="EKS66" s="343"/>
      <c r="EKT66" s="343"/>
      <c r="EKU66" s="343"/>
      <c r="EKV66" s="343"/>
      <c r="EKW66" s="343"/>
      <c r="EKX66" s="343"/>
      <c r="EKY66" s="343"/>
      <c r="EKZ66" s="343"/>
      <c r="ELA66" s="343"/>
      <c r="ELB66" s="343"/>
      <c r="ELC66" s="343"/>
      <c r="ELD66" s="343"/>
      <c r="ELE66" s="343"/>
      <c r="ELF66" s="343"/>
      <c r="ELG66" s="343"/>
      <c r="ELH66" s="343"/>
      <c r="ELI66" s="343"/>
      <c r="ELJ66" s="343"/>
      <c r="ELK66" s="343"/>
      <c r="ELL66" s="343"/>
      <c r="ELM66" s="343"/>
      <c r="ELN66" s="343"/>
      <c r="ELO66" s="343"/>
      <c r="ELP66" s="343"/>
      <c r="ELQ66" s="343"/>
      <c r="ELR66" s="343"/>
      <c r="ELS66" s="343"/>
      <c r="ELT66" s="343"/>
      <c r="ELU66" s="343"/>
      <c r="ELV66" s="343"/>
      <c r="ELW66" s="343"/>
      <c r="ELX66" s="343"/>
      <c r="ELY66" s="343"/>
      <c r="ELZ66" s="343"/>
      <c r="EMA66" s="343"/>
      <c r="EMB66" s="343"/>
      <c r="EMC66" s="343"/>
      <c r="EMD66" s="343"/>
      <c r="EME66" s="343"/>
      <c r="EMF66" s="343"/>
      <c r="EMG66" s="343"/>
      <c r="EMH66" s="343"/>
      <c r="EMI66" s="343"/>
      <c r="EMJ66" s="343"/>
      <c r="EMK66" s="343"/>
      <c r="EML66" s="343"/>
      <c r="EMM66" s="343"/>
      <c r="EMN66" s="343"/>
      <c r="EMO66" s="343"/>
      <c r="EMP66" s="343"/>
      <c r="EMQ66" s="343"/>
      <c r="EMR66" s="343"/>
      <c r="EMS66" s="343"/>
      <c r="EMT66" s="343"/>
      <c r="EMU66" s="343"/>
      <c r="EMV66" s="343"/>
      <c r="EMW66" s="343"/>
      <c r="EMX66" s="343"/>
      <c r="EMY66" s="343"/>
      <c r="EMZ66" s="343"/>
      <c r="ENA66" s="343"/>
      <c r="ENB66" s="343"/>
      <c r="ENC66" s="343"/>
      <c r="END66" s="343"/>
      <c r="ENE66" s="343"/>
      <c r="ENF66" s="343"/>
      <c r="ENG66" s="343"/>
      <c r="ENH66" s="343"/>
      <c r="ENI66" s="343"/>
      <c r="ENJ66" s="343"/>
      <c r="ENK66" s="343"/>
      <c r="ENL66" s="343"/>
      <c r="ENM66" s="343"/>
      <c r="ENN66" s="343"/>
      <c r="ENO66" s="343"/>
      <c r="ENP66" s="343"/>
      <c r="ENQ66" s="343"/>
      <c r="ENR66" s="343"/>
      <c r="ENS66" s="343"/>
      <c r="ENT66" s="343"/>
      <c r="ENU66" s="343"/>
      <c r="ENV66" s="343"/>
      <c r="ENW66" s="343"/>
      <c r="ENX66" s="343"/>
      <c r="ENY66" s="343"/>
      <c r="ENZ66" s="343"/>
      <c r="EOA66" s="343"/>
      <c r="EOB66" s="343"/>
      <c r="EOC66" s="343"/>
      <c r="EOD66" s="343"/>
      <c r="EOE66" s="343"/>
      <c r="EOF66" s="343"/>
      <c r="EOG66" s="343"/>
      <c r="EOH66" s="343"/>
      <c r="EOI66" s="343"/>
      <c r="EOJ66" s="343"/>
      <c r="EOK66" s="343"/>
      <c r="EOL66" s="343"/>
      <c r="EOM66" s="343"/>
      <c r="EON66" s="343"/>
      <c r="EOO66" s="343"/>
      <c r="EOP66" s="343"/>
      <c r="EOQ66" s="343"/>
      <c r="EOR66" s="343"/>
      <c r="EOS66" s="343"/>
      <c r="EOT66" s="343"/>
      <c r="EOU66" s="343"/>
      <c r="EOV66" s="343"/>
      <c r="EOW66" s="343"/>
      <c r="EOX66" s="343"/>
      <c r="EOY66" s="343"/>
      <c r="EOZ66" s="343"/>
      <c r="EPA66" s="343"/>
      <c r="EPB66" s="343"/>
      <c r="EPC66" s="343"/>
      <c r="EPD66" s="343"/>
      <c r="EPE66" s="343"/>
      <c r="EPF66" s="343"/>
      <c r="EPG66" s="343"/>
      <c r="EPH66" s="343"/>
      <c r="EPI66" s="343"/>
      <c r="EPJ66" s="343"/>
      <c r="EPK66" s="343"/>
      <c r="EPL66" s="343"/>
      <c r="EPM66" s="343"/>
      <c r="EPN66" s="343"/>
      <c r="EPO66" s="343"/>
      <c r="EPP66" s="343"/>
      <c r="EPQ66" s="343"/>
      <c r="EPR66" s="343"/>
      <c r="EPS66" s="343"/>
      <c r="EPT66" s="343"/>
      <c r="EPU66" s="343"/>
      <c r="EPV66" s="343"/>
      <c r="EPW66" s="343"/>
      <c r="EPX66" s="343"/>
      <c r="EPY66" s="343"/>
      <c r="EPZ66" s="343"/>
      <c r="EQA66" s="343"/>
      <c r="EQB66" s="343"/>
      <c r="EQC66" s="343"/>
      <c r="EQD66" s="343"/>
      <c r="EQE66" s="343"/>
      <c r="EQF66" s="343"/>
      <c r="EQG66" s="343"/>
      <c r="EQH66" s="343"/>
      <c r="EQI66" s="343"/>
      <c r="EQJ66" s="343"/>
      <c r="EQK66" s="343"/>
      <c r="EQL66" s="343"/>
      <c r="EQM66" s="343"/>
      <c r="EQN66" s="343"/>
      <c r="EQO66" s="343"/>
      <c r="EQP66" s="343"/>
      <c r="EQQ66" s="343"/>
      <c r="EQR66" s="343"/>
      <c r="EQS66" s="343"/>
      <c r="EQT66" s="343"/>
      <c r="EQU66" s="343"/>
      <c r="EQV66" s="343"/>
      <c r="EQW66" s="343"/>
      <c r="EQX66" s="343"/>
      <c r="EQY66" s="343"/>
      <c r="EQZ66" s="343"/>
      <c r="ERA66" s="343"/>
      <c r="ERB66" s="343"/>
      <c r="ERC66" s="343"/>
      <c r="ERD66" s="343"/>
      <c r="ERE66" s="343"/>
      <c r="ERF66" s="343"/>
      <c r="ERG66" s="343"/>
      <c r="ERH66" s="343"/>
      <c r="ERI66" s="343"/>
      <c r="ERJ66" s="343"/>
      <c r="ERK66" s="343"/>
      <c r="ERL66" s="343"/>
      <c r="ERM66" s="343"/>
      <c r="ERN66" s="343"/>
      <c r="ERO66" s="343"/>
      <c r="ERP66" s="343"/>
      <c r="ERQ66" s="343"/>
      <c r="ERR66" s="343"/>
      <c r="ERS66" s="343"/>
      <c r="ERT66" s="343"/>
      <c r="ERU66" s="343"/>
      <c r="ERV66" s="343"/>
      <c r="ERW66" s="343"/>
      <c r="ERX66" s="343"/>
      <c r="ERY66" s="343"/>
      <c r="ERZ66" s="343"/>
      <c r="ESA66" s="343"/>
      <c r="ESB66" s="343"/>
      <c r="ESC66" s="343"/>
      <c r="ESD66" s="343"/>
      <c r="ESE66" s="343"/>
      <c r="ESF66" s="343"/>
      <c r="ESG66" s="343"/>
      <c r="ESH66" s="343"/>
      <c r="ESI66" s="343"/>
      <c r="ESJ66" s="343"/>
      <c r="ESK66" s="343"/>
      <c r="ESL66" s="343"/>
      <c r="ESM66" s="343"/>
      <c r="ESN66" s="343"/>
      <c r="ESO66" s="343"/>
      <c r="ESP66" s="343"/>
      <c r="ESQ66" s="343"/>
      <c r="ESR66" s="343"/>
      <c r="ESS66" s="343"/>
      <c r="EST66" s="343"/>
      <c r="ESU66" s="343"/>
      <c r="ESV66" s="343"/>
      <c r="ESW66" s="343"/>
      <c r="ESX66" s="343"/>
      <c r="ESY66" s="343"/>
      <c r="ESZ66" s="343"/>
      <c r="ETA66" s="343"/>
      <c r="ETB66" s="343"/>
      <c r="ETC66" s="343"/>
      <c r="ETD66" s="343"/>
      <c r="ETE66" s="343"/>
      <c r="ETF66" s="343"/>
      <c r="ETG66" s="343"/>
      <c r="ETH66" s="343"/>
      <c r="ETI66" s="343"/>
      <c r="ETJ66" s="343"/>
      <c r="ETK66" s="343"/>
      <c r="ETL66" s="343"/>
      <c r="ETM66" s="343"/>
      <c r="ETN66" s="343"/>
      <c r="ETO66" s="343"/>
      <c r="ETP66" s="343"/>
      <c r="ETQ66" s="343"/>
      <c r="ETR66" s="343"/>
      <c r="ETS66" s="343"/>
      <c r="ETT66" s="343"/>
      <c r="ETU66" s="343"/>
      <c r="ETV66" s="343"/>
      <c r="ETW66" s="343"/>
      <c r="ETX66" s="343"/>
      <c r="ETY66" s="343"/>
      <c r="ETZ66" s="343"/>
      <c r="EUA66" s="343"/>
      <c r="EUB66" s="343"/>
      <c r="EUC66" s="343"/>
      <c r="EUD66" s="343"/>
      <c r="EUE66" s="343"/>
      <c r="EUF66" s="343"/>
      <c r="EUG66" s="343"/>
      <c r="EUH66" s="343"/>
      <c r="EUI66" s="343"/>
      <c r="EUJ66" s="343"/>
      <c r="EUK66" s="343"/>
      <c r="EUL66" s="343"/>
      <c r="EUM66" s="343"/>
      <c r="EUN66" s="343"/>
      <c r="EUO66" s="343"/>
      <c r="EUP66" s="343"/>
      <c r="EUQ66" s="343"/>
      <c r="EUR66" s="343"/>
      <c r="EUS66" s="343"/>
      <c r="EUT66" s="343"/>
      <c r="EUU66" s="343"/>
      <c r="EUV66" s="343"/>
      <c r="EUW66" s="343"/>
      <c r="EUX66" s="343"/>
      <c r="EUY66" s="343"/>
      <c r="EUZ66" s="343"/>
      <c r="EVA66" s="343"/>
      <c r="EVB66" s="343"/>
      <c r="EVC66" s="343"/>
      <c r="EVD66" s="343"/>
      <c r="EVE66" s="343"/>
      <c r="EVF66" s="343"/>
      <c r="EVG66" s="343"/>
      <c r="EVH66" s="343"/>
      <c r="EVI66" s="343"/>
      <c r="EVJ66" s="343"/>
      <c r="EVK66" s="343"/>
      <c r="EVL66" s="343"/>
      <c r="EVM66" s="343"/>
      <c r="EVN66" s="343"/>
      <c r="EVO66" s="343"/>
      <c r="EVP66" s="343"/>
      <c r="EVQ66" s="343"/>
      <c r="EVR66" s="343"/>
      <c r="EVS66" s="343"/>
      <c r="EVT66" s="343"/>
      <c r="EVU66" s="343"/>
      <c r="EVV66" s="343"/>
      <c r="EVW66" s="343"/>
      <c r="EVX66" s="343"/>
      <c r="EVY66" s="343"/>
      <c r="EVZ66" s="343"/>
      <c r="EWA66" s="343"/>
      <c r="EWB66" s="343"/>
      <c r="EWC66" s="343"/>
      <c r="EWD66" s="343"/>
      <c r="EWE66" s="343"/>
      <c r="EWF66" s="343"/>
      <c r="EWG66" s="343"/>
      <c r="EWH66" s="343"/>
      <c r="EWI66" s="343"/>
      <c r="EWJ66" s="343"/>
      <c r="EWK66" s="343"/>
      <c r="EWL66" s="343"/>
      <c r="EWM66" s="343"/>
      <c r="EWN66" s="343"/>
      <c r="EWO66" s="343"/>
      <c r="EWP66" s="343"/>
      <c r="EWQ66" s="343"/>
      <c r="EWR66" s="343"/>
      <c r="EWS66" s="343"/>
      <c r="EWT66" s="343"/>
      <c r="EWU66" s="343"/>
      <c r="EWV66" s="343"/>
      <c r="EWW66" s="343"/>
      <c r="EWX66" s="343"/>
      <c r="EWY66" s="343"/>
      <c r="EWZ66" s="343"/>
      <c r="EXA66" s="343"/>
      <c r="EXB66" s="343"/>
      <c r="EXC66" s="343"/>
      <c r="EXD66" s="343"/>
      <c r="EXE66" s="343"/>
      <c r="EXF66" s="343"/>
      <c r="EXG66" s="343"/>
      <c r="EXH66" s="343"/>
      <c r="EXI66" s="343"/>
      <c r="EXJ66" s="343"/>
      <c r="EXK66" s="343"/>
      <c r="EXL66" s="343"/>
      <c r="EXM66" s="343"/>
      <c r="EXN66" s="343"/>
      <c r="EXO66" s="343"/>
      <c r="EXP66" s="343"/>
      <c r="EXQ66" s="343"/>
      <c r="EXR66" s="343"/>
      <c r="EXS66" s="343"/>
      <c r="EXT66" s="343"/>
      <c r="EXU66" s="343"/>
      <c r="EXV66" s="343"/>
      <c r="EXW66" s="343"/>
      <c r="EXX66" s="343"/>
      <c r="EXY66" s="343"/>
      <c r="EXZ66" s="343"/>
      <c r="EYA66" s="343"/>
      <c r="EYB66" s="343"/>
      <c r="EYC66" s="343"/>
      <c r="EYD66" s="343"/>
      <c r="EYE66" s="343"/>
      <c r="EYF66" s="343"/>
      <c r="EYG66" s="343"/>
      <c r="EYH66" s="343"/>
      <c r="EYI66" s="343"/>
      <c r="EYJ66" s="343"/>
      <c r="EYK66" s="343"/>
      <c r="EYL66" s="343"/>
      <c r="EYM66" s="343"/>
      <c r="EYN66" s="343"/>
      <c r="EYO66" s="343"/>
      <c r="EYP66" s="343"/>
      <c r="EYQ66" s="343"/>
      <c r="EYR66" s="343"/>
      <c r="EYS66" s="343"/>
      <c r="EYT66" s="343"/>
      <c r="EYU66" s="343"/>
      <c r="EYV66" s="343"/>
      <c r="EYW66" s="343"/>
      <c r="EYX66" s="343"/>
      <c r="EYY66" s="343"/>
      <c r="EYZ66" s="343"/>
      <c r="EZA66" s="343"/>
      <c r="EZB66" s="343"/>
      <c r="EZC66" s="343"/>
      <c r="EZD66" s="343"/>
      <c r="EZE66" s="343"/>
      <c r="EZF66" s="343"/>
      <c r="EZG66" s="343"/>
      <c r="EZH66" s="343"/>
      <c r="EZI66" s="343"/>
      <c r="EZJ66" s="343"/>
      <c r="EZK66" s="343"/>
      <c r="EZL66" s="343"/>
      <c r="EZM66" s="343"/>
      <c r="EZN66" s="343"/>
      <c r="EZO66" s="343"/>
      <c r="EZP66" s="343"/>
      <c r="EZQ66" s="343"/>
      <c r="EZR66" s="343"/>
      <c r="EZS66" s="343"/>
      <c r="EZT66" s="343"/>
      <c r="EZU66" s="343"/>
      <c r="EZV66" s="343"/>
      <c r="EZW66" s="343"/>
      <c r="EZX66" s="343"/>
      <c r="EZY66" s="343"/>
      <c r="EZZ66" s="343"/>
      <c r="FAA66" s="343"/>
      <c r="FAB66" s="343"/>
      <c r="FAC66" s="343"/>
      <c r="FAD66" s="343"/>
      <c r="FAE66" s="343"/>
      <c r="FAF66" s="343"/>
      <c r="FAG66" s="343"/>
      <c r="FAH66" s="343"/>
      <c r="FAI66" s="343"/>
      <c r="FAJ66" s="343"/>
      <c r="FAK66" s="343"/>
      <c r="FAL66" s="343"/>
      <c r="FAM66" s="343"/>
      <c r="FAN66" s="343"/>
      <c r="FAO66" s="343"/>
      <c r="FAP66" s="343"/>
      <c r="FAQ66" s="343"/>
      <c r="FAR66" s="343"/>
      <c r="FAS66" s="343"/>
      <c r="FAT66" s="343"/>
      <c r="FAU66" s="343"/>
      <c r="FAV66" s="343"/>
      <c r="FAW66" s="343"/>
      <c r="FAX66" s="343"/>
      <c r="FAY66" s="343"/>
      <c r="FAZ66" s="343"/>
      <c r="FBA66" s="343"/>
      <c r="FBB66" s="343"/>
      <c r="FBC66" s="343"/>
      <c r="FBD66" s="343"/>
      <c r="FBE66" s="343"/>
      <c r="FBF66" s="343"/>
      <c r="FBG66" s="343"/>
      <c r="FBH66" s="343"/>
      <c r="FBI66" s="343"/>
      <c r="FBJ66" s="343"/>
      <c r="FBK66" s="343"/>
      <c r="FBL66" s="343"/>
      <c r="FBM66" s="343"/>
      <c r="FBN66" s="343"/>
      <c r="FBO66" s="343"/>
      <c r="FBP66" s="343"/>
      <c r="FBQ66" s="343"/>
      <c r="FBR66" s="343"/>
      <c r="FBS66" s="343"/>
      <c r="FBT66" s="343"/>
      <c r="FBU66" s="343"/>
      <c r="FBV66" s="343"/>
      <c r="FBW66" s="343"/>
      <c r="FBX66" s="343"/>
      <c r="FBY66" s="343"/>
      <c r="FBZ66" s="343"/>
      <c r="FCA66" s="343"/>
      <c r="FCB66" s="343"/>
      <c r="FCC66" s="343"/>
      <c r="FCD66" s="343"/>
      <c r="FCE66" s="343"/>
      <c r="FCF66" s="343"/>
      <c r="FCG66" s="343"/>
      <c r="FCH66" s="343"/>
      <c r="FCI66" s="343"/>
      <c r="FCJ66" s="343"/>
      <c r="FCK66" s="343"/>
      <c r="FCL66" s="343"/>
      <c r="FCM66" s="343"/>
      <c r="FCN66" s="343"/>
      <c r="FCO66" s="343"/>
      <c r="FCP66" s="343"/>
      <c r="FCQ66" s="343"/>
      <c r="FCR66" s="343"/>
      <c r="FCS66" s="343"/>
      <c r="FCT66" s="343"/>
      <c r="FCU66" s="343"/>
      <c r="FCV66" s="343"/>
      <c r="FCW66" s="343"/>
      <c r="FCX66" s="343"/>
      <c r="FCY66" s="343"/>
      <c r="FCZ66" s="343"/>
      <c r="FDA66" s="343"/>
      <c r="FDB66" s="343"/>
      <c r="FDC66" s="343"/>
      <c r="FDD66" s="343"/>
      <c r="FDE66" s="343"/>
      <c r="FDF66" s="343"/>
      <c r="FDG66" s="343"/>
      <c r="FDH66" s="343"/>
      <c r="FDI66" s="343"/>
      <c r="FDJ66" s="343"/>
      <c r="FDK66" s="343"/>
      <c r="FDL66" s="343"/>
      <c r="FDM66" s="343"/>
      <c r="FDN66" s="343"/>
      <c r="FDO66" s="343"/>
      <c r="FDP66" s="343"/>
      <c r="FDQ66" s="343"/>
      <c r="FDR66" s="343"/>
      <c r="FDS66" s="343"/>
      <c r="FDT66" s="343"/>
      <c r="FDU66" s="343"/>
      <c r="FDV66" s="343"/>
      <c r="FDW66" s="343"/>
      <c r="FDX66" s="343"/>
      <c r="FDY66" s="343"/>
      <c r="FDZ66" s="343"/>
      <c r="FEA66" s="343"/>
      <c r="FEB66" s="343"/>
      <c r="FEC66" s="343"/>
      <c r="FED66" s="343"/>
      <c r="FEE66" s="343"/>
      <c r="FEF66" s="343"/>
      <c r="FEG66" s="343"/>
      <c r="FEH66" s="343"/>
      <c r="FEI66" s="343"/>
      <c r="FEJ66" s="343"/>
      <c r="FEK66" s="343"/>
      <c r="FEL66" s="343"/>
      <c r="FEM66" s="343"/>
      <c r="FEN66" s="343"/>
      <c r="FEO66" s="343"/>
      <c r="FEP66" s="343"/>
      <c r="FEQ66" s="343"/>
      <c r="FER66" s="343"/>
      <c r="FES66" s="343"/>
      <c r="FET66" s="343"/>
      <c r="FEU66" s="343"/>
      <c r="FEV66" s="343"/>
      <c r="FEW66" s="343"/>
      <c r="FEX66" s="343"/>
      <c r="FEY66" s="343"/>
      <c r="FEZ66" s="343"/>
      <c r="FFA66" s="343"/>
      <c r="FFB66" s="343"/>
      <c r="FFC66" s="343"/>
      <c r="FFD66" s="343"/>
      <c r="FFE66" s="343"/>
      <c r="FFF66" s="343"/>
      <c r="FFG66" s="343"/>
      <c r="FFH66" s="343"/>
      <c r="FFI66" s="343"/>
      <c r="FFJ66" s="343"/>
      <c r="FFK66" s="343"/>
      <c r="FFL66" s="343"/>
      <c r="FFM66" s="343"/>
      <c r="FFN66" s="343"/>
      <c r="FFO66" s="343"/>
      <c r="FFP66" s="343"/>
      <c r="FFQ66" s="343"/>
      <c r="FFR66" s="343"/>
      <c r="FFS66" s="343"/>
      <c r="FFT66" s="343"/>
      <c r="FFU66" s="343"/>
      <c r="FFV66" s="343"/>
      <c r="FFW66" s="343"/>
      <c r="FFX66" s="343"/>
      <c r="FFY66" s="343"/>
      <c r="FFZ66" s="343"/>
      <c r="FGA66" s="343"/>
      <c r="FGB66" s="343"/>
      <c r="FGC66" s="343"/>
      <c r="FGD66" s="343"/>
      <c r="FGE66" s="343"/>
      <c r="FGF66" s="343"/>
      <c r="FGG66" s="343"/>
      <c r="FGH66" s="343"/>
      <c r="FGI66" s="343"/>
      <c r="FGJ66" s="343"/>
      <c r="FGK66" s="343"/>
      <c r="FGL66" s="343"/>
      <c r="FGM66" s="343"/>
      <c r="FGN66" s="343"/>
      <c r="FGO66" s="343"/>
      <c r="FGP66" s="343"/>
      <c r="FGQ66" s="343"/>
      <c r="FGR66" s="343"/>
      <c r="FGS66" s="343"/>
      <c r="FGT66" s="343"/>
      <c r="FGU66" s="343"/>
      <c r="FGV66" s="343"/>
      <c r="FGW66" s="343"/>
      <c r="FGX66" s="343"/>
      <c r="FGY66" s="343"/>
      <c r="FGZ66" s="343"/>
      <c r="FHA66" s="343"/>
      <c r="FHB66" s="343"/>
      <c r="FHC66" s="343"/>
      <c r="FHD66" s="343"/>
      <c r="FHE66" s="343"/>
      <c r="FHF66" s="343"/>
      <c r="FHG66" s="343"/>
      <c r="FHH66" s="343"/>
      <c r="FHI66" s="343"/>
      <c r="FHJ66" s="343"/>
      <c r="FHK66" s="343"/>
      <c r="FHL66" s="343"/>
      <c r="FHM66" s="343"/>
      <c r="FHN66" s="343"/>
      <c r="FHO66" s="343"/>
      <c r="FHP66" s="343"/>
      <c r="FHQ66" s="343"/>
      <c r="FHR66" s="343"/>
      <c r="FHS66" s="343"/>
      <c r="FHT66" s="343"/>
      <c r="FHU66" s="343"/>
      <c r="FHV66" s="343"/>
      <c r="FHW66" s="343"/>
      <c r="FHX66" s="343"/>
      <c r="FHY66" s="343"/>
      <c r="FHZ66" s="343"/>
      <c r="FIA66" s="343"/>
      <c r="FIB66" s="343"/>
      <c r="FIC66" s="343"/>
      <c r="FID66" s="343"/>
      <c r="FIE66" s="343"/>
      <c r="FIF66" s="343"/>
      <c r="FIG66" s="343"/>
      <c r="FIH66" s="343"/>
      <c r="FII66" s="343"/>
      <c r="FIJ66" s="343"/>
      <c r="FIK66" s="343"/>
      <c r="FIL66" s="343"/>
      <c r="FIM66" s="343"/>
      <c r="FIN66" s="343"/>
      <c r="FIO66" s="343"/>
      <c r="FIP66" s="343"/>
      <c r="FIQ66" s="343"/>
      <c r="FIR66" s="343"/>
      <c r="FIS66" s="343"/>
      <c r="FIT66" s="343"/>
      <c r="FIU66" s="343"/>
      <c r="FIV66" s="343"/>
      <c r="FIW66" s="343"/>
      <c r="FIX66" s="343"/>
      <c r="FIY66" s="343"/>
      <c r="FIZ66" s="343"/>
      <c r="FJA66" s="343"/>
      <c r="FJB66" s="343"/>
      <c r="FJC66" s="343"/>
      <c r="FJD66" s="343"/>
      <c r="FJE66" s="343"/>
      <c r="FJF66" s="343"/>
      <c r="FJG66" s="343"/>
      <c r="FJH66" s="343"/>
      <c r="FJI66" s="343"/>
      <c r="FJJ66" s="343"/>
      <c r="FJK66" s="343"/>
      <c r="FJL66" s="343"/>
      <c r="FJM66" s="343"/>
      <c r="FJN66" s="343"/>
      <c r="FJO66" s="343"/>
      <c r="FJP66" s="343"/>
      <c r="FJQ66" s="343"/>
      <c r="FJR66" s="343"/>
      <c r="FJS66" s="343"/>
      <c r="FJT66" s="343"/>
      <c r="FJU66" s="343"/>
      <c r="FJV66" s="343"/>
      <c r="FJW66" s="343"/>
      <c r="FJX66" s="343"/>
      <c r="FJY66" s="343"/>
      <c r="FJZ66" s="343"/>
      <c r="FKA66" s="343"/>
      <c r="FKB66" s="343"/>
      <c r="FKC66" s="343"/>
      <c r="FKD66" s="343"/>
      <c r="FKE66" s="343"/>
      <c r="FKF66" s="343"/>
      <c r="FKG66" s="343"/>
      <c r="FKH66" s="343"/>
      <c r="FKI66" s="343"/>
      <c r="FKJ66" s="343"/>
      <c r="FKK66" s="343"/>
      <c r="FKL66" s="343"/>
      <c r="FKM66" s="343"/>
      <c r="FKN66" s="343"/>
      <c r="FKO66" s="343"/>
      <c r="FKP66" s="343"/>
      <c r="FKQ66" s="343"/>
      <c r="FKR66" s="343"/>
      <c r="FKS66" s="343"/>
      <c r="FKT66" s="343"/>
      <c r="FKU66" s="343"/>
      <c r="FKV66" s="343"/>
      <c r="FKW66" s="343"/>
      <c r="FKX66" s="343"/>
      <c r="FKY66" s="343"/>
      <c r="FKZ66" s="343"/>
      <c r="FLA66" s="343"/>
      <c r="FLB66" s="343"/>
      <c r="FLC66" s="343"/>
      <c r="FLD66" s="343"/>
      <c r="FLE66" s="343"/>
      <c r="FLF66" s="343"/>
      <c r="FLG66" s="343"/>
      <c r="FLH66" s="343"/>
      <c r="FLI66" s="343"/>
      <c r="FLJ66" s="343"/>
      <c r="FLK66" s="343"/>
      <c r="FLL66" s="343"/>
      <c r="FLM66" s="343"/>
      <c r="FLN66" s="343"/>
      <c r="FLO66" s="343"/>
      <c r="FLP66" s="343"/>
      <c r="FLQ66" s="343"/>
      <c r="FLR66" s="343"/>
      <c r="FLS66" s="343"/>
      <c r="FLT66" s="343"/>
      <c r="FLU66" s="343"/>
      <c r="FLV66" s="343"/>
      <c r="FLW66" s="343"/>
      <c r="FLX66" s="343"/>
      <c r="FLY66" s="343"/>
      <c r="FLZ66" s="343"/>
      <c r="FMA66" s="343"/>
      <c r="FMB66" s="343"/>
      <c r="FMC66" s="343"/>
      <c r="FMD66" s="343"/>
      <c r="FME66" s="343"/>
      <c r="FMF66" s="343"/>
      <c r="FMG66" s="343"/>
      <c r="FMH66" s="343"/>
      <c r="FMI66" s="343"/>
      <c r="FMJ66" s="343"/>
      <c r="FMK66" s="343"/>
      <c r="FML66" s="343"/>
      <c r="FMM66" s="343"/>
      <c r="FMN66" s="343"/>
      <c r="FMO66" s="343"/>
      <c r="FMP66" s="343"/>
      <c r="FMQ66" s="343"/>
      <c r="FMR66" s="343"/>
      <c r="FMS66" s="343"/>
      <c r="FMT66" s="343"/>
      <c r="FMU66" s="343"/>
      <c r="FMV66" s="343"/>
      <c r="FMW66" s="343"/>
      <c r="FMX66" s="343"/>
      <c r="FMY66" s="343"/>
      <c r="FMZ66" s="343"/>
      <c r="FNA66" s="343"/>
      <c r="FNB66" s="343"/>
      <c r="FNC66" s="343"/>
      <c r="FND66" s="343"/>
      <c r="FNE66" s="343"/>
      <c r="FNF66" s="343"/>
      <c r="FNG66" s="343"/>
      <c r="FNH66" s="343"/>
      <c r="FNI66" s="343"/>
      <c r="FNJ66" s="343"/>
      <c r="FNK66" s="343"/>
      <c r="FNL66" s="343"/>
      <c r="FNM66" s="343"/>
      <c r="FNN66" s="343"/>
      <c r="FNO66" s="343"/>
      <c r="FNP66" s="343"/>
      <c r="FNQ66" s="343"/>
      <c r="FNR66" s="343"/>
      <c r="FNS66" s="343"/>
      <c r="FNT66" s="343"/>
      <c r="FNU66" s="343"/>
      <c r="FNV66" s="343"/>
      <c r="FNW66" s="343"/>
      <c r="FNX66" s="343"/>
      <c r="FNY66" s="343"/>
      <c r="FNZ66" s="343"/>
      <c r="FOA66" s="343"/>
      <c r="FOB66" s="343"/>
      <c r="FOC66" s="343"/>
      <c r="FOD66" s="343"/>
      <c r="FOE66" s="343"/>
      <c r="FOF66" s="343"/>
      <c r="FOG66" s="343"/>
      <c r="FOH66" s="343"/>
      <c r="FOI66" s="343"/>
      <c r="FOJ66" s="343"/>
      <c r="FOK66" s="343"/>
      <c r="FOL66" s="343"/>
      <c r="FOM66" s="343"/>
      <c r="FON66" s="343"/>
      <c r="FOO66" s="343"/>
      <c r="FOP66" s="343"/>
      <c r="FOQ66" s="343"/>
      <c r="FOR66" s="343"/>
      <c r="FOS66" s="343"/>
      <c r="FOT66" s="343"/>
      <c r="FOU66" s="343"/>
      <c r="FOV66" s="343"/>
      <c r="FOW66" s="343"/>
      <c r="FOX66" s="343"/>
      <c r="FOY66" s="343"/>
      <c r="FOZ66" s="343"/>
      <c r="FPA66" s="343"/>
      <c r="FPB66" s="343"/>
      <c r="FPC66" s="343"/>
      <c r="FPD66" s="343"/>
      <c r="FPE66" s="343"/>
      <c r="FPF66" s="343"/>
      <c r="FPG66" s="343"/>
      <c r="FPH66" s="343"/>
      <c r="FPI66" s="343"/>
      <c r="FPJ66" s="343"/>
      <c r="FPK66" s="343"/>
      <c r="FPL66" s="343"/>
      <c r="FPM66" s="343"/>
      <c r="FPN66" s="343"/>
      <c r="FPO66" s="343"/>
      <c r="FPP66" s="343"/>
      <c r="FPQ66" s="343"/>
      <c r="FPR66" s="343"/>
      <c r="FPS66" s="343"/>
      <c r="FPT66" s="343"/>
      <c r="FPU66" s="343"/>
      <c r="FPV66" s="343"/>
      <c r="FPW66" s="343"/>
      <c r="FPX66" s="343"/>
      <c r="FPY66" s="343"/>
      <c r="FPZ66" s="343"/>
      <c r="FQA66" s="343"/>
      <c r="FQB66" s="343"/>
      <c r="FQC66" s="343"/>
      <c r="FQD66" s="343"/>
      <c r="FQE66" s="343"/>
      <c r="FQF66" s="343"/>
      <c r="FQG66" s="343"/>
      <c r="FQH66" s="343"/>
      <c r="FQI66" s="343"/>
      <c r="FQJ66" s="343"/>
      <c r="FQK66" s="343"/>
      <c r="FQL66" s="343"/>
      <c r="FQM66" s="343"/>
      <c r="FQN66" s="343"/>
      <c r="FQO66" s="343"/>
      <c r="FQP66" s="343"/>
      <c r="FQQ66" s="343"/>
      <c r="FQR66" s="343"/>
      <c r="FQS66" s="343"/>
      <c r="FQT66" s="343"/>
      <c r="FQU66" s="343"/>
      <c r="FQV66" s="343"/>
      <c r="FQW66" s="343"/>
      <c r="FQX66" s="343"/>
      <c r="FQY66" s="343"/>
      <c r="FQZ66" s="343"/>
      <c r="FRA66" s="343"/>
      <c r="FRB66" s="343"/>
      <c r="FRC66" s="343"/>
      <c r="FRD66" s="343"/>
      <c r="FRE66" s="343"/>
      <c r="FRF66" s="343"/>
      <c r="FRG66" s="343"/>
      <c r="FRH66" s="343"/>
      <c r="FRI66" s="343"/>
      <c r="FRJ66" s="343"/>
      <c r="FRK66" s="343"/>
      <c r="FRL66" s="343"/>
      <c r="FRM66" s="343"/>
      <c r="FRN66" s="343"/>
      <c r="FRO66" s="343"/>
      <c r="FRP66" s="343"/>
      <c r="FRQ66" s="343"/>
      <c r="FRR66" s="343"/>
      <c r="FRS66" s="343"/>
      <c r="FRT66" s="343"/>
      <c r="FRU66" s="343"/>
      <c r="FRV66" s="343"/>
      <c r="FRW66" s="343"/>
      <c r="FRX66" s="343"/>
      <c r="FRY66" s="343"/>
      <c r="FRZ66" s="343"/>
      <c r="FSA66" s="343"/>
      <c r="FSB66" s="343"/>
      <c r="FSC66" s="343"/>
      <c r="FSD66" s="343"/>
      <c r="FSE66" s="343"/>
      <c r="FSF66" s="343"/>
      <c r="FSG66" s="343"/>
      <c r="FSH66" s="343"/>
      <c r="FSI66" s="343"/>
      <c r="FSJ66" s="343"/>
      <c r="FSK66" s="343"/>
      <c r="FSL66" s="343"/>
      <c r="FSM66" s="343"/>
      <c r="FSN66" s="343"/>
      <c r="FSO66" s="343"/>
      <c r="FSP66" s="343"/>
      <c r="FSQ66" s="343"/>
      <c r="FSR66" s="343"/>
      <c r="FSS66" s="343"/>
      <c r="FST66" s="343"/>
      <c r="FSU66" s="343"/>
      <c r="FSV66" s="343"/>
      <c r="FSW66" s="343"/>
      <c r="FSX66" s="343"/>
      <c r="FSY66" s="343"/>
      <c r="FSZ66" s="343"/>
      <c r="FTA66" s="343"/>
      <c r="FTB66" s="343"/>
      <c r="FTC66" s="343"/>
      <c r="FTD66" s="343"/>
      <c r="FTE66" s="343"/>
      <c r="FTF66" s="343"/>
      <c r="FTG66" s="343"/>
      <c r="FTH66" s="343"/>
      <c r="FTI66" s="343"/>
      <c r="FTJ66" s="343"/>
      <c r="FTK66" s="343"/>
      <c r="FTL66" s="343"/>
      <c r="FTM66" s="343"/>
      <c r="FTN66" s="343"/>
      <c r="FTO66" s="343"/>
      <c r="FTP66" s="343"/>
      <c r="FTQ66" s="343"/>
      <c r="FTR66" s="343"/>
      <c r="FTS66" s="343"/>
      <c r="FTT66" s="343"/>
      <c r="FTU66" s="343"/>
      <c r="FTV66" s="343"/>
      <c r="FTW66" s="343"/>
      <c r="FTX66" s="343"/>
      <c r="FTY66" s="343"/>
      <c r="FTZ66" s="343"/>
      <c r="FUA66" s="343"/>
      <c r="FUB66" s="343"/>
      <c r="FUC66" s="343"/>
      <c r="FUD66" s="343"/>
      <c r="FUE66" s="343"/>
      <c r="FUF66" s="343"/>
      <c r="FUG66" s="343"/>
      <c r="FUH66" s="343"/>
      <c r="FUI66" s="343"/>
      <c r="FUJ66" s="343"/>
      <c r="FUK66" s="343"/>
      <c r="FUL66" s="343"/>
      <c r="FUM66" s="343"/>
      <c r="FUN66" s="343"/>
      <c r="FUO66" s="343"/>
      <c r="FUP66" s="343"/>
      <c r="FUQ66" s="343"/>
      <c r="FUR66" s="343"/>
      <c r="FUS66" s="343"/>
      <c r="FUT66" s="343"/>
      <c r="FUU66" s="343"/>
      <c r="FUV66" s="343"/>
      <c r="FUW66" s="343"/>
      <c r="FUX66" s="343"/>
      <c r="FUY66" s="343"/>
      <c r="FUZ66" s="343"/>
      <c r="FVA66" s="343"/>
      <c r="FVB66" s="343"/>
      <c r="FVC66" s="343"/>
      <c r="FVD66" s="343"/>
      <c r="FVE66" s="343"/>
      <c r="FVF66" s="343"/>
      <c r="FVG66" s="343"/>
      <c r="FVH66" s="343"/>
      <c r="FVI66" s="343"/>
      <c r="FVJ66" s="343"/>
      <c r="FVK66" s="343"/>
      <c r="FVL66" s="343"/>
      <c r="FVM66" s="343"/>
      <c r="FVN66" s="343"/>
      <c r="FVO66" s="343"/>
      <c r="FVP66" s="343"/>
      <c r="FVQ66" s="343"/>
      <c r="FVR66" s="343"/>
      <c r="FVS66" s="343"/>
      <c r="FVT66" s="343"/>
      <c r="FVU66" s="343"/>
      <c r="FVV66" s="343"/>
      <c r="FVW66" s="343"/>
      <c r="FVX66" s="343"/>
      <c r="FVY66" s="343"/>
      <c r="FVZ66" s="343"/>
      <c r="FWA66" s="343"/>
      <c r="FWB66" s="343"/>
      <c r="FWC66" s="343"/>
      <c r="FWD66" s="343"/>
      <c r="FWE66" s="343"/>
      <c r="FWF66" s="343"/>
      <c r="FWG66" s="343"/>
      <c r="FWH66" s="343"/>
      <c r="FWI66" s="343"/>
      <c r="FWJ66" s="343"/>
      <c r="FWK66" s="343"/>
      <c r="FWL66" s="343"/>
      <c r="FWM66" s="343"/>
      <c r="FWN66" s="343"/>
      <c r="FWO66" s="343"/>
      <c r="FWP66" s="343"/>
      <c r="FWQ66" s="343"/>
      <c r="FWR66" s="343"/>
      <c r="FWS66" s="343"/>
      <c r="FWT66" s="343"/>
      <c r="FWU66" s="343"/>
      <c r="FWV66" s="343"/>
      <c r="FWW66" s="343"/>
      <c r="FWX66" s="343"/>
      <c r="FWY66" s="343"/>
      <c r="FWZ66" s="343"/>
      <c r="FXA66" s="343"/>
      <c r="FXB66" s="343"/>
      <c r="FXC66" s="343"/>
      <c r="FXD66" s="343"/>
      <c r="FXE66" s="343"/>
      <c r="FXF66" s="343"/>
      <c r="FXG66" s="343"/>
      <c r="FXH66" s="343"/>
      <c r="FXI66" s="343"/>
      <c r="FXJ66" s="343"/>
      <c r="FXK66" s="343"/>
      <c r="FXL66" s="343"/>
      <c r="FXM66" s="343"/>
      <c r="FXN66" s="343"/>
      <c r="FXO66" s="343"/>
      <c r="FXP66" s="343"/>
      <c r="FXQ66" s="343"/>
      <c r="FXR66" s="343"/>
      <c r="FXS66" s="343"/>
      <c r="FXT66" s="343"/>
      <c r="FXU66" s="343"/>
      <c r="FXV66" s="343"/>
      <c r="FXW66" s="343"/>
      <c r="FXX66" s="343"/>
      <c r="FXY66" s="343"/>
      <c r="FXZ66" s="343"/>
      <c r="FYA66" s="343"/>
      <c r="FYB66" s="343"/>
      <c r="FYC66" s="343"/>
      <c r="FYD66" s="343"/>
      <c r="FYE66" s="343"/>
      <c r="FYF66" s="343"/>
      <c r="FYG66" s="343"/>
      <c r="FYH66" s="343"/>
      <c r="FYI66" s="343"/>
      <c r="FYJ66" s="343"/>
      <c r="FYK66" s="343"/>
      <c r="FYL66" s="343"/>
      <c r="FYM66" s="343"/>
      <c r="FYN66" s="343"/>
      <c r="FYO66" s="343"/>
      <c r="FYP66" s="343"/>
      <c r="FYQ66" s="343"/>
      <c r="FYR66" s="343"/>
      <c r="FYS66" s="343"/>
      <c r="FYT66" s="343"/>
      <c r="FYU66" s="343"/>
      <c r="FYV66" s="343"/>
      <c r="FYW66" s="343"/>
      <c r="FYX66" s="343"/>
      <c r="FYY66" s="343"/>
      <c r="FYZ66" s="343"/>
      <c r="FZA66" s="343"/>
      <c r="FZB66" s="343"/>
      <c r="FZC66" s="343"/>
      <c r="FZD66" s="343"/>
      <c r="FZE66" s="343"/>
      <c r="FZF66" s="343"/>
      <c r="FZG66" s="343"/>
      <c r="FZH66" s="343"/>
      <c r="FZI66" s="343"/>
      <c r="FZJ66" s="343"/>
      <c r="FZK66" s="343"/>
      <c r="FZL66" s="343"/>
      <c r="FZM66" s="343"/>
      <c r="FZN66" s="343"/>
      <c r="FZO66" s="343"/>
      <c r="FZP66" s="343"/>
      <c r="FZQ66" s="343"/>
      <c r="FZR66" s="343"/>
      <c r="FZS66" s="343"/>
      <c r="FZT66" s="343"/>
      <c r="FZU66" s="343"/>
      <c r="FZV66" s="343"/>
      <c r="FZW66" s="343"/>
      <c r="FZX66" s="343"/>
      <c r="FZY66" s="343"/>
      <c r="FZZ66" s="343"/>
      <c r="GAA66" s="343"/>
      <c r="GAB66" s="343"/>
      <c r="GAC66" s="343"/>
      <c r="GAD66" s="343"/>
      <c r="GAE66" s="343"/>
      <c r="GAF66" s="343"/>
      <c r="GAG66" s="343"/>
      <c r="GAH66" s="343"/>
      <c r="GAI66" s="343"/>
      <c r="GAJ66" s="343"/>
      <c r="GAK66" s="343"/>
      <c r="GAL66" s="343"/>
      <c r="GAM66" s="343"/>
      <c r="GAN66" s="343"/>
      <c r="GAO66" s="343"/>
      <c r="GAP66" s="343"/>
      <c r="GAQ66" s="343"/>
      <c r="GAR66" s="343"/>
      <c r="GAS66" s="343"/>
      <c r="GAT66" s="343"/>
      <c r="GAU66" s="343"/>
      <c r="GAV66" s="343"/>
      <c r="GAW66" s="343"/>
      <c r="GAX66" s="343"/>
      <c r="GAY66" s="343"/>
      <c r="GAZ66" s="343"/>
      <c r="GBA66" s="343"/>
      <c r="GBB66" s="343"/>
      <c r="GBC66" s="343"/>
      <c r="GBD66" s="343"/>
      <c r="GBE66" s="343"/>
      <c r="GBF66" s="343"/>
      <c r="GBG66" s="343"/>
      <c r="GBH66" s="343"/>
      <c r="GBI66" s="343"/>
      <c r="GBJ66" s="343"/>
      <c r="GBK66" s="343"/>
      <c r="GBL66" s="343"/>
      <c r="GBM66" s="343"/>
      <c r="GBN66" s="343"/>
      <c r="GBO66" s="343"/>
      <c r="GBP66" s="343"/>
      <c r="GBQ66" s="343"/>
      <c r="GBR66" s="343"/>
      <c r="GBS66" s="343"/>
      <c r="GBT66" s="343"/>
      <c r="GBU66" s="343"/>
      <c r="GBV66" s="343"/>
      <c r="GBW66" s="343"/>
      <c r="GBX66" s="343"/>
      <c r="GBY66" s="343"/>
      <c r="GBZ66" s="343"/>
      <c r="GCA66" s="343"/>
      <c r="GCB66" s="343"/>
      <c r="GCC66" s="343"/>
      <c r="GCD66" s="343"/>
      <c r="GCE66" s="343"/>
      <c r="GCF66" s="343"/>
      <c r="GCG66" s="343"/>
      <c r="GCH66" s="343"/>
      <c r="GCI66" s="343"/>
      <c r="GCJ66" s="343"/>
      <c r="GCK66" s="343"/>
      <c r="GCL66" s="343"/>
      <c r="GCM66" s="343"/>
      <c r="GCN66" s="343"/>
      <c r="GCO66" s="343"/>
      <c r="GCP66" s="343"/>
      <c r="GCQ66" s="343"/>
      <c r="GCR66" s="343"/>
      <c r="GCS66" s="343"/>
      <c r="GCT66" s="343"/>
      <c r="GCU66" s="343"/>
      <c r="GCV66" s="343"/>
      <c r="GCW66" s="343"/>
      <c r="GCX66" s="343"/>
      <c r="GCY66" s="343"/>
      <c r="GCZ66" s="343"/>
      <c r="GDA66" s="343"/>
      <c r="GDB66" s="343"/>
      <c r="GDC66" s="343"/>
      <c r="GDD66" s="343"/>
      <c r="GDE66" s="343"/>
      <c r="GDF66" s="343"/>
      <c r="GDG66" s="343"/>
      <c r="GDH66" s="343"/>
      <c r="GDI66" s="343"/>
      <c r="GDJ66" s="343"/>
      <c r="GDK66" s="343"/>
      <c r="GDL66" s="343"/>
      <c r="GDM66" s="343"/>
      <c r="GDN66" s="343"/>
      <c r="GDO66" s="343"/>
      <c r="GDP66" s="343"/>
      <c r="GDQ66" s="343"/>
      <c r="GDR66" s="343"/>
      <c r="GDS66" s="343"/>
      <c r="GDT66" s="343"/>
      <c r="GDU66" s="343"/>
      <c r="GDV66" s="343"/>
      <c r="GDW66" s="343"/>
      <c r="GDX66" s="343"/>
      <c r="GDY66" s="343"/>
      <c r="GDZ66" s="343"/>
      <c r="GEA66" s="343"/>
      <c r="GEB66" s="343"/>
      <c r="GEC66" s="343"/>
      <c r="GED66" s="343"/>
      <c r="GEE66" s="343"/>
      <c r="GEF66" s="343"/>
      <c r="GEG66" s="343"/>
      <c r="GEH66" s="343"/>
      <c r="GEI66" s="343"/>
      <c r="GEJ66" s="343"/>
      <c r="GEK66" s="343"/>
      <c r="GEL66" s="343"/>
      <c r="GEM66" s="343"/>
      <c r="GEN66" s="343"/>
      <c r="GEO66" s="343"/>
      <c r="GEP66" s="343"/>
      <c r="GEQ66" s="343"/>
      <c r="GER66" s="343"/>
      <c r="GES66" s="343"/>
      <c r="GET66" s="343"/>
      <c r="GEU66" s="343"/>
      <c r="GEV66" s="343"/>
      <c r="GEW66" s="343"/>
      <c r="GEX66" s="343"/>
      <c r="GEY66" s="343"/>
      <c r="GEZ66" s="343"/>
      <c r="GFA66" s="343"/>
      <c r="GFB66" s="343"/>
      <c r="GFC66" s="343"/>
      <c r="GFD66" s="343"/>
      <c r="GFE66" s="343"/>
      <c r="GFF66" s="343"/>
      <c r="GFG66" s="343"/>
      <c r="GFH66" s="343"/>
      <c r="GFI66" s="343"/>
      <c r="GFJ66" s="343"/>
      <c r="GFK66" s="343"/>
      <c r="GFL66" s="343"/>
      <c r="GFM66" s="343"/>
      <c r="GFN66" s="343"/>
      <c r="GFO66" s="343"/>
      <c r="GFP66" s="343"/>
      <c r="GFQ66" s="343"/>
      <c r="GFR66" s="343"/>
      <c r="GFS66" s="343"/>
      <c r="GFT66" s="343"/>
      <c r="GFU66" s="343"/>
      <c r="GFV66" s="343"/>
      <c r="GFW66" s="343"/>
      <c r="GFX66" s="343"/>
      <c r="GFY66" s="343"/>
      <c r="GFZ66" s="343"/>
      <c r="GGA66" s="343"/>
      <c r="GGB66" s="343"/>
      <c r="GGC66" s="343"/>
      <c r="GGD66" s="343"/>
      <c r="GGE66" s="343"/>
      <c r="GGF66" s="343"/>
      <c r="GGG66" s="343"/>
      <c r="GGH66" s="343"/>
      <c r="GGI66" s="343"/>
      <c r="GGJ66" s="343"/>
      <c r="GGK66" s="343"/>
      <c r="GGL66" s="343"/>
      <c r="GGM66" s="343"/>
      <c r="GGN66" s="343"/>
      <c r="GGO66" s="343"/>
      <c r="GGP66" s="343"/>
      <c r="GGQ66" s="343"/>
      <c r="GGR66" s="343"/>
      <c r="GGS66" s="343"/>
      <c r="GGT66" s="343"/>
      <c r="GGU66" s="343"/>
      <c r="GGV66" s="343"/>
      <c r="GGW66" s="343"/>
      <c r="GGX66" s="343"/>
      <c r="GGY66" s="343"/>
      <c r="GGZ66" s="343"/>
      <c r="GHA66" s="343"/>
      <c r="GHB66" s="343"/>
      <c r="GHC66" s="343"/>
      <c r="GHD66" s="343"/>
      <c r="GHE66" s="343"/>
      <c r="GHF66" s="343"/>
      <c r="GHG66" s="343"/>
      <c r="GHH66" s="343"/>
      <c r="GHI66" s="343"/>
      <c r="GHJ66" s="343"/>
      <c r="GHK66" s="343"/>
      <c r="GHL66" s="343"/>
      <c r="GHM66" s="343"/>
      <c r="GHN66" s="343"/>
      <c r="GHO66" s="343"/>
      <c r="GHP66" s="343"/>
      <c r="GHQ66" s="343"/>
      <c r="GHR66" s="343"/>
      <c r="GHS66" s="343"/>
      <c r="GHT66" s="343"/>
      <c r="GHU66" s="343"/>
      <c r="GHV66" s="343"/>
      <c r="GHW66" s="343"/>
      <c r="GHX66" s="343"/>
      <c r="GHY66" s="343"/>
      <c r="GHZ66" s="343"/>
      <c r="GIA66" s="343"/>
      <c r="GIB66" s="343"/>
      <c r="GIC66" s="343"/>
      <c r="GID66" s="343"/>
      <c r="GIE66" s="343"/>
      <c r="GIF66" s="343"/>
      <c r="GIG66" s="343"/>
      <c r="GIH66" s="343"/>
      <c r="GII66" s="343"/>
      <c r="GIJ66" s="343"/>
      <c r="GIK66" s="343"/>
      <c r="GIL66" s="343"/>
      <c r="GIM66" s="343"/>
      <c r="GIN66" s="343"/>
      <c r="GIO66" s="343"/>
      <c r="GIP66" s="343"/>
      <c r="GIQ66" s="343"/>
      <c r="GIR66" s="343"/>
      <c r="GIS66" s="343"/>
      <c r="GIT66" s="343"/>
      <c r="GIU66" s="343"/>
      <c r="GIV66" s="343"/>
      <c r="GIW66" s="343"/>
      <c r="GIX66" s="343"/>
      <c r="GIY66" s="343"/>
      <c r="GIZ66" s="343"/>
      <c r="GJA66" s="343"/>
      <c r="GJB66" s="343"/>
      <c r="GJC66" s="343"/>
      <c r="GJD66" s="343"/>
      <c r="GJE66" s="343"/>
      <c r="GJF66" s="343"/>
      <c r="GJG66" s="343"/>
      <c r="GJH66" s="343"/>
      <c r="GJI66" s="343"/>
      <c r="GJJ66" s="343"/>
      <c r="GJK66" s="343"/>
      <c r="GJL66" s="343"/>
      <c r="GJM66" s="343"/>
      <c r="GJN66" s="343"/>
      <c r="GJO66" s="343"/>
      <c r="GJP66" s="343"/>
      <c r="GJQ66" s="343"/>
      <c r="GJR66" s="343"/>
      <c r="GJS66" s="343"/>
      <c r="GJT66" s="343"/>
      <c r="GJU66" s="343"/>
      <c r="GJV66" s="343"/>
      <c r="GJW66" s="343"/>
      <c r="GJX66" s="343"/>
      <c r="GJY66" s="343"/>
      <c r="GJZ66" s="343"/>
      <c r="GKA66" s="343"/>
      <c r="GKB66" s="343"/>
      <c r="GKC66" s="343"/>
      <c r="GKD66" s="343"/>
      <c r="GKE66" s="343"/>
      <c r="GKF66" s="343"/>
      <c r="GKG66" s="343"/>
      <c r="GKH66" s="343"/>
      <c r="GKI66" s="343"/>
      <c r="GKJ66" s="343"/>
      <c r="GKK66" s="343"/>
      <c r="GKL66" s="343"/>
      <c r="GKM66" s="343"/>
      <c r="GKN66" s="343"/>
      <c r="GKO66" s="343"/>
      <c r="GKP66" s="343"/>
      <c r="GKQ66" s="343"/>
      <c r="GKR66" s="343"/>
      <c r="GKS66" s="343"/>
      <c r="GKT66" s="343"/>
      <c r="GKU66" s="343"/>
      <c r="GKV66" s="343"/>
      <c r="GKW66" s="343"/>
      <c r="GKX66" s="343"/>
      <c r="GKY66" s="343"/>
      <c r="GKZ66" s="343"/>
      <c r="GLA66" s="343"/>
      <c r="GLB66" s="343"/>
      <c r="GLC66" s="343"/>
      <c r="GLD66" s="343"/>
      <c r="GLE66" s="343"/>
      <c r="GLF66" s="343"/>
      <c r="GLG66" s="343"/>
      <c r="GLH66" s="343"/>
      <c r="GLI66" s="343"/>
      <c r="GLJ66" s="343"/>
      <c r="GLK66" s="343"/>
      <c r="GLL66" s="343"/>
      <c r="GLM66" s="343"/>
      <c r="GLN66" s="343"/>
      <c r="GLO66" s="343"/>
      <c r="GLP66" s="343"/>
      <c r="GLQ66" s="343"/>
      <c r="GLR66" s="343"/>
      <c r="GLS66" s="343"/>
      <c r="GLT66" s="343"/>
      <c r="GLU66" s="343"/>
      <c r="GLV66" s="343"/>
      <c r="GLW66" s="343"/>
      <c r="GLX66" s="343"/>
      <c r="GLY66" s="343"/>
      <c r="GLZ66" s="343"/>
      <c r="GMA66" s="343"/>
      <c r="GMB66" s="343"/>
      <c r="GMC66" s="343"/>
      <c r="GMD66" s="343"/>
      <c r="GME66" s="343"/>
      <c r="GMF66" s="343"/>
      <c r="GMG66" s="343"/>
      <c r="GMH66" s="343"/>
      <c r="GMI66" s="343"/>
      <c r="GMJ66" s="343"/>
      <c r="GMK66" s="343"/>
      <c r="GML66" s="343"/>
      <c r="GMM66" s="343"/>
      <c r="GMN66" s="343"/>
      <c r="GMO66" s="343"/>
      <c r="GMP66" s="343"/>
      <c r="GMQ66" s="343"/>
      <c r="GMR66" s="343"/>
      <c r="GMS66" s="343"/>
      <c r="GMT66" s="343"/>
      <c r="GMU66" s="343"/>
      <c r="GMV66" s="343"/>
      <c r="GMW66" s="343"/>
      <c r="GMX66" s="343"/>
      <c r="GMY66" s="343"/>
      <c r="GMZ66" s="343"/>
      <c r="GNA66" s="343"/>
      <c r="GNB66" s="343"/>
      <c r="GNC66" s="343"/>
      <c r="GND66" s="343"/>
      <c r="GNE66" s="343"/>
      <c r="GNF66" s="343"/>
      <c r="GNG66" s="343"/>
      <c r="GNH66" s="343"/>
      <c r="GNI66" s="343"/>
      <c r="GNJ66" s="343"/>
      <c r="GNK66" s="343"/>
      <c r="GNL66" s="343"/>
      <c r="GNM66" s="343"/>
      <c r="GNN66" s="343"/>
      <c r="GNO66" s="343"/>
      <c r="GNP66" s="343"/>
      <c r="GNQ66" s="343"/>
      <c r="GNR66" s="343"/>
      <c r="GNS66" s="343"/>
      <c r="GNT66" s="343"/>
      <c r="GNU66" s="343"/>
      <c r="GNV66" s="343"/>
      <c r="GNW66" s="343"/>
      <c r="GNX66" s="343"/>
      <c r="GNY66" s="343"/>
      <c r="GNZ66" s="343"/>
      <c r="GOA66" s="343"/>
      <c r="GOB66" s="343"/>
      <c r="GOC66" s="343"/>
      <c r="GOD66" s="343"/>
      <c r="GOE66" s="343"/>
      <c r="GOF66" s="343"/>
      <c r="GOG66" s="343"/>
      <c r="GOH66" s="343"/>
      <c r="GOI66" s="343"/>
      <c r="GOJ66" s="343"/>
      <c r="GOK66" s="343"/>
      <c r="GOL66" s="343"/>
      <c r="GOM66" s="343"/>
      <c r="GON66" s="343"/>
      <c r="GOO66" s="343"/>
      <c r="GOP66" s="343"/>
      <c r="GOQ66" s="343"/>
      <c r="GOR66" s="343"/>
      <c r="GOS66" s="343"/>
      <c r="GOT66" s="343"/>
      <c r="GOU66" s="343"/>
      <c r="GOV66" s="343"/>
      <c r="GOW66" s="343"/>
      <c r="GOX66" s="343"/>
      <c r="GOY66" s="343"/>
      <c r="GOZ66" s="343"/>
      <c r="GPA66" s="343"/>
      <c r="GPB66" s="343"/>
      <c r="GPC66" s="343"/>
      <c r="GPD66" s="343"/>
      <c r="GPE66" s="343"/>
      <c r="GPF66" s="343"/>
      <c r="GPG66" s="343"/>
      <c r="GPH66" s="343"/>
      <c r="GPI66" s="343"/>
      <c r="GPJ66" s="343"/>
      <c r="GPK66" s="343"/>
      <c r="GPL66" s="343"/>
      <c r="GPM66" s="343"/>
      <c r="GPN66" s="343"/>
      <c r="GPO66" s="343"/>
      <c r="GPP66" s="343"/>
      <c r="GPQ66" s="343"/>
      <c r="GPR66" s="343"/>
      <c r="GPS66" s="343"/>
      <c r="GPT66" s="343"/>
      <c r="GPU66" s="343"/>
      <c r="GPV66" s="343"/>
      <c r="GPW66" s="343"/>
      <c r="GPX66" s="343"/>
      <c r="GPY66" s="343"/>
      <c r="GPZ66" s="343"/>
      <c r="GQA66" s="343"/>
      <c r="GQB66" s="343"/>
      <c r="GQC66" s="343"/>
      <c r="GQD66" s="343"/>
      <c r="GQE66" s="343"/>
      <c r="GQF66" s="343"/>
      <c r="GQG66" s="343"/>
      <c r="GQH66" s="343"/>
      <c r="GQI66" s="343"/>
      <c r="GQJ66" s="343"/>
      <c r="GQK66" s="343"/>
      <c r="GQL66" s="343"/>
      <c r="GQM66" s="343"/>
      <c r="GQN66" s="343"/>
      <c r="GQO66" s="343"/>
      <c r="GQP66" s="343"/>
      <c r="GQQ66" s="343"/>
      <c r="GQR66" s="343"/>
      <c r="GQS66" s="343"/>
      <c r="GQT66" s="343"/>
      <c r="GQU66" s="343"/>
      <c r="GQV66" s="343"/>
      <c r="GQW66" s="343"/>
      <c r="GQX66" s="343"/>
      <c r="GQY66" s="343"/>
      <c r="GQZ66" s="343"/>
      <c r="GRA66" s="343"/>
      <c r="GRB66" s="343"/>
      <c r="GRC66" s="343"/>
      <c r="GRD66" s="343"/>
      <c r="GRE66" s="343"/>
      <c r="GRF66" s="343"/>
      <c r="GRG66" s="343"/>
      <c r="GRH66" s="343"/>
      <c r="GRI66" s="343"/>
      <c r="GRJ66" s="343"/>
      <c r="GRK66" s="343"/>
      <c r="GRL66" s="343"/>
      <c r="GRM66" s="343"/>
      <c r="GRN66" s="343"/>
      <c r="GRO66" s="343"/>
      <c r="GRP66" s="343"/>
      <c r="GRQ66" s="343"/>
      <c r="GRR66" s="343"/>
      <c r="GRS66" s="343"/>
      <c r="GRT66" s="343"/>
      <c r="GRU66" s="343"/>
      <c r="GRV66" s="343"/>
      <c r="GRW66" s="343"/>
      <c r="GRX66" s="343"/>
      <c r="GRY66" s="343"/>
      <c r="GRZ66" s="343"/>
      <c r="GSA66" s="343"/>
      <c r="GSB66" s="343"/>
      <c r="GSC66" s="343"/>
      <c r="GSD66" s="343"/>
      <c r="GSE66" s="343"/>
      <c r="GSF66" s="343"/>
      <c r="GSG66" s="343"/>
      <c r="GSH66" s="343"/>
      <c r="GSI66" s="343"/>
      <c r="GSJ66" s="343"/>
      <c r="GSK66" s="343"/>
      <c r="GSL66" s="343"/>
      <c r="GSM66" s="343"/>
      <c r="GSN66" s="343"/>
      <c r="GSO66" s="343"/>
      <c r="GSP66" s="343"/>
      <c r="GSQ66" s="343"/>
      <c r="GSR66" s="343"/>
      <c r="GSS66" s="343"/>
      <c r="GST66" s="343"/>
      <c r="GSU66" s="343"/>
      <c r="GSV66" s="343"/>
      <c r="GSW66" s="343"/>
      <c r="GSX66" s="343"/>
      <c r="GSY66" s="343"/>
      <c r="GSZ66" s="343"/>
      <c r="GTA66" s="343"/>
      <c r="GTB66" s="343"/>
      <c r="GTC66" s="343"/>
      <c r="GTD66" s="343"/>
      <c r="GTE66" s="343"/>
      <c r="GTF66" s="343"/>
      <c r="GTG66" s="343"/>
      <c r="GTH66" s="343"/>
      <c r="GTI66" s="343"/>
      <c r="GTJ66" s="343"/>
      <c r="GTK66" s="343"/>
      <c r="GTL66" s="343"/>
      <c r="GTM66" s="343"/>
      <c r="GTN66" s="343"/>
      <c r="GTO66" s="343"/>
      <c r="GTP66" s="343"/>
      <c r="GTQ66" s="343"/>
      <c r="GTR66" s="343"/>
      <c r="GTS66" s="343"/>
      <c r="GTT66" s="343"/>
      <c r="GTU66" s="343"/>
      <c r="GTV66" s="343"/>
      <c r="GTW66" s="343"/>
      <c r="GTX66" s="343"/>
      <c r="GTY66" s="343"/>
      <c r="GTZ66" s="343"/>
      <c r="GUA66" s="343"/>
      <c r="GUB66" s="343"/>
      <c r="GUC66" s="343"/>
      <c r="GUD66" s="343"/>
      <c r="GUE66" s="343"/>
      <c r="GUF66" s="343"/>
      <c r="GUG66" s="343"/>
      <c r="GUH66" s="343"/>
      <c r="GUI66" s="343"/>
      <c r="GUJ66" s="343"/>
      <c r="GUK66" s="343"/>
      <c r="GUL66" s="343"/>
      <c r="GUM66" s="343"/>
      <c r="GUN66" s="343"/>
      <c r="GUO66" s="343"/>
      <c r="GUP66" s="343"/>
      <c r="GUQ66" s="343"/>
      <c r="GUR66" s="343"/>
      <c r="GUS66" s="343"/>
      <c r="GUT66" s="343"/>
      <c r="GUU66" s="343"/>
      <c r="GUV66" s="343"/>
      <c r="GUW66" s="343"/>
      <c r="GUX66" s="343"/>
      <c r="GUY66" s="343"/>
      <c r="GUZ66" s="343"/>
      <c r="GVA66" s="343"/>
      <c r="GVB66" s="343"/>
      <c r="GVC66" s="343"/>
      <c r="GVD66" s="343"/>
      <c r="GVE66" s="343"/>
      <c r="GVF66" s="343"/>
      <c r="GVG66" s="343"/>
      <c r="GVH66" s="343"/>
      <c r="GVI66" s="343"/>
      <c r="GVJ66" s="343"/>
      <c r="GVK66" s="343"/>
      <c r="GVL66" s="343"/>
      <c r="GVM66" s="343"/>
      <c r="GVN66" s="343"/>
      <c r="GVO66" s="343"/>
      <c r="GVP66" s="343"/>
      <c r="GVQ66" s="343"/>
      <c r="GVR66" s="343"/>
      <c r="GVS66" s="343"/>
      <c r="GVT66" s="343"/>
      <c r="GVU66" s="343"/>
      <c r="GVV66" s="343"/>
      <c r="GVW66" s="343"/>
      <c r="GVX66" s="343"/>
      <c r="GVY66" s="343"/>
      <c r="GVZ66" s="343"/>
      <c r="GWA66" s="343"/>
      <c r="GWB66" s="343"/>
      <c r="GWC66" s="343"/>
      <c r="GWD66" s="343"/>
      <c r="GWE66" s="343"/>
      <c r="GWF66" s="343"/>
      <c r="GWG66" s="343"/>
      <c r="GWH66" s="343"/>
      <c r="GWI66" s="343"/>
      <c r="GWJ66" s="343"/>
      <c r="GWK66" s="343"/>
      <c r="GWL66" s="343"/>
      <c r="GWM66" s="343"/>
      <c r="GWN66" s="343"/>
      <c r="GWO66" s="343"/>
      <c r="GWP66" s="343"/>
      <c r="GWQ66" s="343"/>
      <c r="GWR66" s="343"/>
      <c r="GWS66" s="343"/>
      <c r="GWT66" s="343"/>
      <c r="GWU66" s="343"/>
      <c r="GWV66" s="343"/>
      <c r="GWW66" s="343"/>
      <c r="GWX66" s="343"/>
      <c r="GWY66" s="343"/>
      <c r="GWZ66" s="343"/>
      <c r="GXA66" s="343"/>
      <c r="GXB66" s="343"/>
      <c r="GXC66" s="343"/>
      <c r="GXD66" s="343"/>
      <c r="GXE66" s="343"/>
      <c r="GXF66" s="343"/>
      <c r="GXG66" s="343"/>
      <c r="GXH66" s="343"/>
      <c r="GXI66" s="343"/>
      <c r="GXJ66" s="343"/>
      <c r="GXK66" s="343"/>
      <c r="GXL66" s="343"/>
      <c r="GXM66" s="343"/>
      <c r="GXN66" s="343"/>
      <c r="GXO66" s="343"/>
      <c r="GXP66" s="343"/>
      <c r="GXQ66" s="343"/>
      <c r="GXR66" s="343"/>
      <c r="GXS66" s="343"/>
      <c r="GXT66" s="343"/>
      <c r="GXU66" s="343"/>
      <c r="GXV66" s="343"/>
      <c r="GXW66" s="343"/>
      <c r="GXX66" s="343"/>
      <c r="GXY66" s="343"/>
      <c r="GXZ66" s="343"/>
      <c r="GYA66" s="343"/>
      <c r="GYB66" s="343"/>
      <c r="GYC66" s="343"/>
      <c r="GYD66" s="343"/>
      <c r="GYE66" s="343"/>
      <c r="GYF66" s="343"/>
      <c r="GYG66" s="343"/>
      <c r="GYH66" s="343"/>
      <c r="GYI66" s="343"/>
      <c r="GYJ66" s="343"/>
      <c r="GYK66" s="343"/>
      <c r="GYL66" s="343"/>
      <c r="GYM66" s="343"/>
      <c r="GYN66" s="343"/>
      <c r="GYO66" s="343"/>
      <c r="GYP66" s="343"/>
      <c r="GYQ66" s="343"/>
      <c r="GYR66" s="343"/>
      <c r="GYS66" s="343"/>
      <c r="GYT66" s="343"/>
      <c r="GYU66" s="343"/>
      <c r="GYV66" s="343"/>
      <c r="GYW66" s="343"/>
      <c r="GYX66" s="343"/>
      <c r="GYY66" s="343"/>
      <c r="GYZ66" s="343"/>
      <c r="GZA66" s="343"/>
      <c r="GZB66" s="343"/>
      <c r="GZC66" s="343"/>
      <c r="GZD66" s="343"/>
      <c r="GZE66" s="343"/>
      <c r="GZF66" s="343"/>
      <c r="GZG66" s="343"/>
      <c r="GZH66" s="343"/>
      <c r="GZI66" s="343"/>
      <c r="GZJ66" s="343"/>
      <c r="GZK66" s="343"/>
      <c r="GZL66" s="343"/>
      <c r="GZM66" s="343"/>
      <c r="GZN66" s="343"/>
      <c r="GZO66" s="343"/>
      <c r="GZP66" s="343"/>
      <c r="GZQ66" s="343"/>
      <c r="GZR66" s="343"/>
      <c r="GZS66" s="343"/>
      <c r="GZT66" s="343"/>
      <c r="GZU66" s="343"/>
      <c r="GZV66" s="343"/>
      <c r="GZW66" s="343"/>
      <c r="GZX66" s="343"/>
      <c r="GZY66" s="343"/>
      <c r="GZZ66" s="343"/>
      <c r="HAA66" s="343"/>
      <c r="HAB66" s="343"/>
      <c r="HAC66" s="343"/>
      <c r="HAD66" s="343"/>
      <c r="HAE66" s="343"/>
      <c r="HAF66" s="343"/>
      <c r="HAG66" s="343"/>
      <c r="HAH66" s="343"/>
      <c r="HAI66" s="343"/>
      <c r="HAJ66" s="343"/>
      <c r="HAK66" s="343"/>
      <c r="HAL66" s="343"/>
      <c r="HAM66" s="343"/>
      <c r="HAN66" s="343"/>
      <c r="HAO66" s="343"/>
      <c r="HAP66" s="343"/>
      <c r="HAQ66" s="343"/>
      <c r="HAR66" s="343"/>
      <c r="HAS66" s="343"/>
      <c r="HAT66" s="343"/>
      <c r="HAU66" s="343"/>
      <c r="HAV66" s="343"/>
      <c r="HAW66" s="343"/>
      <c r="HAX66" s="343"/>
      <c r="HAY66" s="343"/>
      <c r="HAZ66" s="343"/>
      <c r="HBA66" s="343"/>
      <c r="HBB66" s="343"/>
      <c r="HBC66" s="343"/>
      <c r="HBD66" s="343"/>
      <c r="HBE66" s="343"/>
      <c r="HBF66" s="343"/>
      <c r="HBG66" s="343"/>
      <c r="HBH66" s="343"/>
      <c r="HBI66" s="343"/>
      <c r="HBJ66" s="343"/>
      <c r="HBK66" s="343"/>
      <c r="HBL66" s="343"/>
      <c r="HBM66" s="343"/>
      <c r="HBN66" s="343"/>
      <c r="HBO66" s="343"/>
      <c r="HBP66" s="343"/>
      <c r="HBQ66" s="343"/>
      <c r="HBR66" s="343"/>
      <c r="HBS66" s="343"/>
      <c r="HBT66" s="343"/>
      <c r="HBU66" s="343"/>
      <c r="HBV66" s="343"/>
      <c r="HBW66" s="343"/>
      <c r="HBX66" s="343"/>
      <c r="HBY66" s="343"/>
      <c r="HBZ66" s="343"/>
      <c r="HCA66" s="343"/>
      <c r="HCB66" s="343"/>
      <c r="HCC66" s="343"/>
      <c r="HCD66" s="343"/>
      <c r="HCE66" s="343"/>
      <c r="HCF66" s="343"/>
      <c r="HCG66" s="343"/>
      <c r="HCH66" s="343"/>
      <c r="HCI66" s="343"/>
      <c r="HCJ66" s="343"/>
      <c r="HCK66" s="343"/>
      <c r="HCL66" s="343"/>
      <c r="HCM66" s="343"/>
      <c r="HCN66" s="343"/>
      <c r="HCO66" s="343"/>
      <c r="HCP66" s="343"/>
      <c r="HCQ66" s="343"/>
      <c r="HCR66" s="343"/>
      <c r="HCS66" s="343"/>
      <c r="HCT66" s="343"/>
      <c r="HCU66" s="343"/>
      <c r="HCV66" s="343"/>
      <c r="HCW66" s="343"/>
      <c r="HCX66" s="343"/>
      <c r="HCY66" s="343"/>
      <c r="HCZ66" s="343"/>
      <c r="HDA66" s="343"/>
      <c r="HDB66" s="343"/>
      <c r="HDC66" s="343"/>
      <c r="HDD66" s="343"/>
      <c r="HDE66" s="343"/>
      <c r="HDF66" s="343"/>
      <c r="HDG66" s="343"/>
      <c r="HDH66" s="343"/>
      <c r="HDI66" s="343"/>
      <c r="HDJ66" s="343"/>
      <c r="HDK66" s="343"/>
      <c r="HDL66" s="343"/>
      <c r="HDM66" s="343"/>
      <c r="HDN66" s="343"/>
      <c r="HDO66" s="343"/>
      <c r="HDP66" s="343"/>
      <c r="HDQ66" s="343"/>
      <c r="HDR66" s="343"/>
      <c r="HDS66" s="343"/>
      <c r="HDT66" s="343"/>
      <c r="HDU66" s="343"/>
      <c r="HDV66" s="343"/>
      <c r="HDW66" s="343"/>
      <c r="HDX66" s="343"/>
      <c r="HDY66" s="343"/>
      <c r="HDZ66" s="343"/>
      <c r="HEA66" s="343"/>
      <c r="HEB66" s="343"/>
      <c r="HEC66" s="343"/>
      <c r="HED66" s="343"/>
      <c r="HEE66" s="343"/>
      <c r="HEF66" s="343"/>
      <c r="HEG66" s="343"/>
      <c r="HEH66" s="343"/>
      <c r="HEI66" s="343"/>
      <c r="HEJ66" s="343"/>
      <c r="HEK66" s="343"/>
      <c r="HEL66" s="343"/>
      <c r="HEM66" s="343"/>
      <c r="HEN66" s="343"/>
      <c r="HEO66" s="343"/>
      <c r="HEP66" s="343"/>
      <c r="HEQ66" s="343"/>
      <c r="HER66" s="343"/>
      <c r="HES66" s="343"/>
      <c r="HET66" s="343"/>
      <c r="HEU66" s="343"/>
      <c r="HEV66" s="343"/>
      <c r="HEW66" s="343"/>
      <c r="HEX66" s="343"/>
      <c r="HEY66" s="343"/>
      <c r="HEZ66" s="343"/>
      <c r="HFA66" s="343"/>
      <c r="HFB66" s="343"/>
      <c r="HFC66" s="343"/>
      <c r="HFD66" s="343"/>
      <c r="HFE66" s="343"/>
      <c r="HFF66" s="343"/>
      <c r="HFG66" s="343"/>
      <c r="HFH66" s="343"/>
      <c r="HFI66" s="343"/>
      <c r="HFJ66" s="343"/>
      <c r="HFK66" s="343"/>
      <c r="HFL66" s="343"/>
      <c r="HFM66" s="343"/>
      <c r="HFN66" s="343"/>
      <c r="HFO66" s="343"/>
      <c r="HFP66" s="343"/>
      <c r="HFQ66" s="343"/>
      <c r="HFR66" s="343"/>
      <c r="HFS66" s="343"/>
      <c r="HFT66" s="343"/>
      <c r="HFU66" s="343"/>
      <c r="HFV66" s="343"/>
      <c r="HFW66" s="343"/>
      <c r="HFX66" s="343"/>
      <c r="HFY66" s="343"/>
      <c r="HFZ66" s="343"/>
      <c r="HGA66" s="343"/>
      <c r="HGB66" s="343"/>
      <c r="HGC66" s="343"/>
      <c r="HGD66" s="343"/>
      <c r="HGE66" s="343"/>
      <c r="HGF66" s="343"/>
      <c r="HGG66" s="343"/>
      <c r="HGH66" s="343"/>
      <c r="HGI66" s="343"/>
      <c r="HGJ66" s="343"/>
      <c r="HGK66" s="343"/>
      <c r="HGL66" s="343"/>
      <c r="HGM66" s="343"/>
      <c r="HGN66" s="343"/>
      <c r="HGO66" s="343"/>
      <c r="HGP66" s="343"/>
      <c r="HGQ66" s="343"/>
      <c r="HGR66" s="343"/>
      <c r="HGS66" s="343"/>
      <c r="HGT66" s="343"/>
      <c r="HGU66" s="343"/>
      <c r="HGV66" s="343"/>
      <c r="HGW66" s="343"/>
      <c r="HGX66" s="343"/>
      <c r="HGY66" s="343"/>
      <c r="HGZ66" s="343"/>
      <c r="HHA66" s="343"/>
      <c r="HHB66" s="343"/>
      <c r="HHC66" s="343"/>
      <c r="HHD66" s="343"/>
      <c r="HHE66" s="343"/>
      <c r="HHF66" s="343"/>
      <c r="HHG66" s="343"/>
      <c r="HHH66" s="343"/>
      <c r="HHI66" s="343"/>
      <c r="HHJ66" s="343"/>
      <c r="HHK66" s="343"/>
      <c r="HHL66" s="343"/>
      <c r="HHM66" s="343"/>
      <c r="HHN66" s="343"/>
      <c r="HHO66" s="343"/>
      <c r="HHP66" s="343"/>
      <c r="HHQ66" s="343"/>
      <c r="HHR66" s="343"/>
      <c r="HHS66" s="343"/>
      <c r="HHT66" s="343"/>
      <c r="HHU66" s="343"/>
      <c r="HHV66" s="343"/>
      <c r="HHW66" s="343"/>
      <c r="HHX66" s="343"/>
      <c r="HHY66" s="343"/>
      <c r="HHZ66" s="343"/>
      <c r="HIA66" s="343"/>
      <c r="HIB66" s="343"/>
      <c r="HIC66" s="343"/>
      <c r="HID66" s="343"/>
      <c r="HIE66" s="343"/>
      <c r="HIF66" s="343"/>
      <c r="HIG66" s="343"/>
      <c r="HIH66" s="343"/>
      <c r="HII66" s="343"/>
      <c r="HIJ66" s="343"/>
      <c r="HIK66" s="343"/>
      <c r="HIL66" s="343"/>
      <c r="HIM66" s="343"/>
      <c r="HIN66" s="343"/>
      <c r="HIO66" s="343"/>
      <c r="HIP66" s="343"/>
      <c r="HIQ66" s="343"/>
      <c r="HIR66" s="343"/>
      <c r="HIS66" s="343"/>
      <c r="HIT66" s="343"/>
      <c r="HIU66" s="343"/>
      <c r="HIV66" s="343"/>
      <c r="HIW66" s="343"/>
      <c r="HIX66" s="343"/>
      <c r="HIY66" s="343"/>
      <c r="HIZ66" s="343"/>
      <c r="HJA66" s="343"/>
      <c r="HJB66" s="343"/>
      <c r="HJC66" s="343"/>
      <c r="HJD66" s="343"/>
      <c r="HJE66" s="343"/>
      <c r="HJF66" s="343"/>
      <c r="HJG66" s="343"/>
      <c r="HJH66" s="343"/>
      <c r="HJI66" s="343"/>
      <c r="HJJ66" s="343"/>
      <c r="HJK66" s="343"/>
      <c r="HJL66" s="343"/>
      <c r="HJM66" s="343"/>
      <c r="HJN66" s="343"/>
      <c r="HJO66" s="343"/>
      <c r="HJP66" s="343"/>
      <c r="HJQ66" s="343"/>
      <c r="HJR66" s="343"/>
      <c r="HJS66" s="343"/>
      <c r="HJT66" s="343"/>
      <c r="HJU66" s="343"/>
      <c r="HJV66" s="343"/>
      <c r="HJW66" s="343"/>
      <c r="HJX66" s="343"/>
      <c r="HJY66" s="343"/>
      <c r="HJZ66" s="343"/>
      <c r="HKA66" s="343"/>
      <c r="HKB66" s="343"/>
      <c r="HKC66" s="343"/>
      <c r="HKD66" s="343"/>
      <c r="HKE66" s="343"/>
      <c r="HKF66" s="343"/>
      <c r="HKG66" s="343"/>
      <c r="HKH66" s="343"/>
      <c r="HKI66" s="343"/>
      <c r="HKJ66" s="343"/>
      <c r="HKK66" s="343"/>
      <c r="HKL66" s="343"/>
      <c r="HKM66" s="343"/>
      <c r="HKN66" s="343"/>
      <c r="HKO66" s="343"/>
      <c r="HKP66" s="343"/>
      <c r="HKQ66" s="343"/>
      <c r="HKR66" s="343"/>
      <c r="HKS66" s="343"/>
      <c r="HKT66" s="343"/>
      <c r="HKU66" s="343"/>
      <c r="HKV66" s="343"/>
      <c r="HKW66" s="343"/>
      <c r="HKX66" s="343"/>
      <c r="HKY66" s="343"/>
      <c r="HKZ66" s="343"/>
      <c r="HLA66" s="343"/>
      <c r="HLB66" s="343"/>
      <c r="HLC66" s="343"/>
      <c r="HLD66" s="343"/>
      <c r="HLE66" s="343"/>
      <c r="HLF66" s="343"/>
      <c r="HLG66" s="343"/>
      <c r="HLH66" s="343"/>
      <c r="HLI66" s="343"/>
      <c r="HLJ66" s="343"/>
      <c r="HLK66" s="343"/>
      <c r="HLL66" s="343"/>
      <c r="HLM66" s="343"/>
      <c r="HLN66" s="343"/>
      <c r="HLO66" s="343"/>
      <c r="HLP66" s="343"/>
      <c r="HLQ66" s="343"/>
      <c r="HLR66" s="343"/>
      <c r="HLS66" s="343"/>
      <c r="HLT66" s="343"/>
      <c r="HLU66" s="343"/>
      <c r="HLV66" s="343"/>
      <c r="HLW66" s="343"/>
      <c r="HLX66" s="343"/>
      <c r="HLY66" s="343"/>
      <c r="HLZ66" s="343"/>
      <c r="HMA66" s="343"/>
      <c r="HMB66" s="343"/>
      <c r="HMC66" s="343"/>
      <c r="HMD66" s="343"/>
      <c r="HME66" s="343"/>
      <c r="HMF66" s="343"/>
      <c r="HMG66" s="343"/>
      <c r="HMH66" s="343"/>
      <c r="HMI66" s="343"/>
      <c r="HMJ66" s="343"/>
      <c r="HMK66" s="343"/>
      <c r="HML66" s="343"/>
      <c r="HMM66" s="343"/>
      <c r="HMN66" s="343"/>
      <c r="HMO66" s="343"/>
      <c r="HMP66" s="343"/>
      <c r="HMQ66" s="343"/>
      <c r="HMR66" s="343"/>
      <c r="HMS66" s="343"/>
      <c r="HMT66" s="343"/>
      <c r="HMU66" s="343"/>
      <c r="HMV66" s="343"/>
      <c r="HMW66" s="343"/>
      <c r="HMX66" s="343"/>
      <c r="HMY66" s="343"/>
      <c r="HMZ66" s="343"/>
      <c r="HNA66" s="343"/>
      <c r="HNB66" s="343"/>
      <c r="HNC66" s="343"/>
      <c r="HND66" s="343"/>
      <c r="HNE66" s="343"/>
      <c r="HNF66" s="343"/>
      <c r="HNG66" s="343"/>
      <c r="HNH66" s="343"/>
      <c r="HNI66" s="343"/>
      <c r="HNJ66" s="343"/>
      <c r="HNK66" s="343"/>
      <c r="HNL66" s="343"/>
      <c r="HNM66" s="343"/>
      <c r="HNN66" s="343"/>
      <c r="HNO66" s="343"/>
      <c r="HNP66" s="343"/>
      <c r="HNQ66" s="343"/>
      <c r="HNR66" s="343"/>
      <c r="HNS66" s="343"/>
      <c r="HNT66" s="343"/>
      <c r="HNU66" s="343"/>
      <c r="HNV66" s="343"/>
      <c r="HNW66" s="343"/>
      <c r="HNX66" s="343"/>
      <c r="HNY66" s="343"/>
      <c r="HNZ66" s="343"/>
      <c r="HOA66" s="343"/>
      <c r="HOB66" s="343"/>
      <c r="HOC66" s="343"/>
      <c r="HOD66" s="343"/>
      <c r="HOE66" s="343"/>
      <c r="HOF66" s="343"/>
      <c r="HOG66" s="343"/>
      <c r="HOH66" s="343"/>
      <c r="HOI66" s="343"/>
      <c r="HOJ66" s="343"/>
      <c r="HOK66" s="343"/>
      <c r="HOL66" s="343"/>
      <c r="HOM66" s="343"/>
      <c r="HON66" s="343"/>
      <c r="HOO66" s="343"/>
      <c r="HOP66" s="343"/>
      <c r="HOQ66" s="343"/>
      <c r="HOR66" s="343"/>
      <c r="HOS66" s="343"/>
      <c r="HOT66" s="343"/>
      <c r="HOU66" s="343"/>
      <c r="HOV66" s="343"/>
      <c r="HOW66" s="343"/>
      <c r="HOX66" s="343"/>
      <c r="HOY66" s="343"/>
      <c r="HOZ66" s="343"/>
      <c r="HPA66" s="343"/>
      <c r="HPB66" s="343"/>
      <c r="HPC66" s="343"/>
      <c r="HPD66" s="343"/>
      <c r="HPE66" s="343"/>
      <c r="HPF66" s="343"/>
      <c r="HPG66" s="343"/>
      <c r="HPH66" s="343"/>
      <c r="HPI66" s="343"/>
      <c r="HPJ66" s="343"/>
      <c r="HPK66" s="343"/>
      <c r="HPL66" s="343"/>
      <c r="HPM66" s="343"/>
      <c r="HPN66" s="343"/>
      <c r="HPO66" s="343"/>
      <c r="HPP66" s="343"/>
      <c r="HPQ66" s="343"/>
      <c r="HPR66" s="343"/>
      <c r="HPS66" s="343"/>
      <c r="HPT66" s="343"/>
      <c r="HPU66" s="343"/>
      <c r="HPV66" s="343"/>
      <c r="HPW66" s="343"/>
      <c r="HPX66" s="343"/>
      <c r="HPY66" s="343"/>
      <c r="HPZ66" s="343"/>
      <c r="HQA66" s="343"/>
      <c r="HQB66" s="343"/>
      <c r="HQC66" s="343"/>
      <c r="HQD66" s="343"/>
      <c r="HQE66" s="343"/>
      <c r="HQF66" s="343"/>
      <c r="HQG66" s="343"/>
      <c r="HQH66" s="343"/>
      <c r="HQI66" s="343"/>
      <c r="HQJ66" s="343"/>
      <c r="HQK66" s="343"/>
      <c r="HQL66" s="343"/>
      <c r="HQM66" s="343"/>
      <c r="HQN66" s="343"/>
      <c r="HQO66" s="343"/>
      <c r="HQP66" s="343"/>
      <c r="HQQ66" s="343"/>
      <c r="HQR66" s="343"/>
      <c r="HQS66" s="343"/>
      <c r="HQT66" s="343"/>
      <c r="HQU66" s="343"/>
      <c r="HQV66" s="343"/>
      <c r="HQW66" s="343"/>
      <c r="HQX66" s="343"/>
      <c r="HQY66" s="343"/>
      <c r="HQZ66" s="343"/>
      <c r="HRA66" s="343"/>
      <c r="HRB66" s="343"/>
      <c r="HRC66" s="343"/>
      <c r="HRD66" s="343"/>
      <c r="HRE66" s="343"/>
      <c r="HRF66" s="343"/>
      <c r="HRG66" s="343"/>
      <c r="HRH66" s="343"/>
      <c r="HRI66" s="343"/>
      <c r="HRJ66" s="343"/>
      <c r="HRK66" s="343"/>
      <c r="HRL66" s="343"/>
      <c r="HRM66" s="343"/>
      <c r="HRN66" s="343"/>
      <c r="HRO66" s="343"/>
      <c r="HRP66" s="343"/>
      <c r="HRQ66" s="343"/>
      <c r="HRR66" s="343"/>
      <c r="HRS66" s="343"/>
      <c r="HRT66" s="343"/>
      <c r="HRU66" s="343"/>
      <c r="HRV66" s="343"/>
      <c r="HRW66" s="343"/>
      <c r="HRX66" s="343"/>
      <c r="HRY66" s="343"/>
      <c r="HRZ66" s="343"/>
      <c r="HSA66" s="343"/>
      <c r="HSB66" s="343"/>
      <c r="HSC66" s="343"/>
      <c r="HSD66" s="343"/>
      <c r="HSE66" s="343"/>
      <c r="HSF66" s="343"/>
      <c r="HSG66" s="343"/>
      <c r="HSH66" s="343"/>
      <c r="HSI66" s="343"/>
      <c r="HSJ66" s="343"/>
      <c r="HSK66" s="343"/>
      <c r="HSL66" s="343"/>
      <c r="HSM66" s="343"/>
      <c r="HSN66" s="343"/>
      <c r="HSO66" s="343"/>
      <c r="HSP66" s="343"/>
      <c r="HSQ66" s="343"/>
      <c r="HSR66" s="343"/>
      <c r="HSS66" s="343"/>
      <c r="HST66" s="343"/>
      <c r="HSU66" s="343"/>
      <c r="HSV66" s="343"/>
      <c r="HSW66" s="343"/>
      <c r="HSX66" s="343"/>
      <c r="HSY66" s="343"/>
      <c r="HSZ66" s="343"/>
      <c r="HTA66" s="343"/>
      <c r="HTB66" s="343"/>
      <c r="HTC66" s="343"/>
      <c r="HTD66" s="343"/>
      <c r="HTE66" s="343"/>
      <c r="HTF66" s="343"/>
      <c r="HTG66" s="343"/>
      <c r="HTH66" s="343"/>
      <c r="HTI66" s="343"/>
      <c r="HTJ66" s="343"/>
      <c r="HTK66" s="343"/>
      <c r="HTL66" s="343"/>
      <c r="HTM66" s="343"/>
      <c r="HTN66" s="343"/>
      <c r="HTO66" s="343"/>
      <c r="HTP66" s="343"/>
      <c r="HTQ66" s="343"/>
      <c r="HTR66" s="343"/>
      <c r="HTS66" s="343"/>
      <c r="HTT66" s="343"/>
      <c r="HTU66" s="343"/>
      <c r="HTV66" s="343"/>
      <c r="HTW66" s="343"/>
      <c r="HTX66" s="343"/>
      <c r="HTY66" s="343"/>
      <c r="HTZ66" s="343"/>
      <c r="HUA66" s="343"/>
      <c r="HUB66" s="343"/>
      <c r="HUC66" s="343"/>
      <c r="HUD66" s="343"/>
      <c r="HUE66" s="343"/>
      <c r="HUF66" s="343"/>
      <c r="HUG66" s="343"/>
      <c r="HUH66" s="343"/>
      <c r="HUI66" s="343"/>
      <c r="HUJ66" s="343"/>
      <c r="HUK66" s="343"/>
      <c r="HUL66" s="343"/>
      <c r="HUM66" s="343"/>
      <c r="HUN66" s="343"/>
      <c r="HUO66" s="343"/>
      <c r="HUP66" s="343"/>
      <c r="HUQ66" s="343"/>
      <c r="HUR66" s="343"/>
      <c r="HUS66" s="343"/>
      <c r="HUT66" s="343"/>
      <c r="HUU66" s="343"/>
      <c r="HUV66" s="343"/>
      <c r="HUW66" s="343"/>
      <c r="HUX66" s="343"/>
      <c r="HUY66" s="343"/>
      <c r="HUZ66" s="343"/>
      <c r="HVA66" s="343"/>
      <c r="HVB66" s="343"/>
      <c r="HVC66" s="343"/>
      <c r="HVD66" s="343"/>
      <c r="HVE66" s="343"/>
      <c r="HVF66" s="343"/>
      <c r="HVG66" s="343"/>
      <c r="HVH66" s="343"/>
      <c r="HVI66" s="343"/>
      <c r="HVJ66" s="343"/>
      <c r="HVK66" s="343"/>
      <c r="HVL66" s="343"/>
      <c r="HVM66" s="343"/>
      <c r="HVN66" s="343"/>
      <c r="HVO66" s="343"/>
      <c r="HVP66" s="343"/>
      <c r="HVQ66" s="343"/>
      <c r="HVR66" s="343"/>
      <c r="HVS66" s="343"/>
      <c r="HVT66" s="343"/>
      <c r="HVU66" s="343"/>
      <c r="HVV66" s="343"/>
      <c r="HVW66" s="343"/>
      <c r="HVX66" s="343"/>
      <c r="HVY66" s="343"/>
      <c r="HVZ66" s="343"/>
      <c r="HWA66" s="343"/>
      <c r="HWB66" s="343"/>
      <c r="HWC66" s="343"/>
      <c r="HWD66" s="343"/>
      <c r="HWE66" s="343"/>
      <c r="HWF66" s="343"/>
      <c r="HWG66" s="343"/>
      <c r="HWH66" s="343"/>
      <c r="HWI66" s="343"/>
      <c r="HWJ66" s="343"/>
      <c r="HWK66" s="343"/>
      <c r="HWL66" s="343"/>
      <c r="HWM66" s="343"/>
      <c r="HWN66" s="343"/>
      <c r="HWO66" s="343"/>
      <c r="HWP66" s="343"/>
      <c r="HWQ66" s="343"/>
      <c r="HWR66" s="343"/>
      <c r="HWS66" s="343"/>
      <c r="HWT66" s="343"/>
      <c r="HWU66" s="343"/>
      <c r="HWV66" s="343"/>
      <c r="HWW66" s="343"/>
      <c r="HWX66" s="343"/>
      <c r="HWY66" s="343"/>
      <c r="HWZ66" s="343"/>
      <c r="HXA66" s="343"/>
      <c r="HXB66" s="343"/>
      <c r="HXC66" s="343"/>
      <c r="HXD66" s="343"/>
      <c r="HXE66" s="343"/>
      <c r="HXF66" s="343"/>
      <c r="HXG66" s="343"/>
      <c r="HXH66" s="343"/>
      <c r="HXI66" s="343"/>
      <c r="HXJ66" s="343"/>
      <c r="HXK66" s="343"/>
      <c r="HXL66" s="343"/>
      <c r="HXM66" s="343"/>
      <c r="HXN66" s="343"/>
      <c r="HXO66" s="343"/>
      <c r="HXP66" s="343"/>
      <c r="HXQ66" s="343"/>
      <c r="HXR66" s="343"/>
      <c r="HXS66" s="343"/>
      <c r="HXT66" s="343"/>
      <c r="HXU66" s="343"/>
      <c r="HXV66" s="343"/>
      <c r="HXW66" s="343"/>
      <c r="HXX66" s="343"/>
      <c r="HXY66" s="343"/>
      <c r="HXZ66" s="343"/>
      <c r="HYA66" s="343"/>
      <c r="HYB66" s="343"/>
      <c r="HYC66" s="343"/>
      <c r="HYD66" s="343"/>
      <c r="HYE66" s="343"/>
      <c r="HYF66" s="343"/>
      <c r="HYG66" s="343"/>
      <c r="HYH66" s="343"/>
      <c r="HYI66" s="343"/>
      <c r="HYJ66" s="343"/>
      <c r="HYK66" s="343"/>
      <c r="HYL66" s="343"/>
      <c r="HYM66" s="343"/>
      <c r="HYN66" s="343"/>
      <c r="HYO66" s="343"/>
      <c r="HYP66" s="343"/>
      <c r="HYQ66" s="343"/>
      <c r="HYR66" s="343"/>
      <c r="HYS66" s="343"/>
      <c r="HYT66" s="343"/>
      <c r="HYU66" s="343"/>
      <c r="HYV66" s="343"/>
      <c r="HYW66" s="343"/>
      <c r="HYX66" s="343"/>
      <c r="HYY66" s="343"/>
      <c r="HYZ66" s="343"/>
      <c r="HZA66" s="343"/>
      <c r="HZB66" s="343"/>
      <c r="HZC66" s="343"/>
      <c r="HZD66" s="343"/>
      <c r="HZE66" s="343"/>
      <c r="HZF66" s="343"/>
      <c r="HZG66" s="343"/>
      <c r="HZH66" s="343"/>
      <c r="HZI66" s="343"/>
      <c r="HZJ66" s="343"/>
      <c r="HZK66" s="343"/>
      <c r="HZL66" s="343"/>
      <c r="HZM66" s="343"/>
      <c r="HZN66" s="343"/>
      <c r="HZO66" s="343"/>
      <c r="HZP66" s="343"/>
      <c r="HZQ66" s="343"/>
      <c r="HZR66" s="343"/>
      <c r="HZS66" s="343"/>
      <c r="HZT66" s="343"/>
      <c r="HZU66" s="343"/>
      <c r="HZV66" s="343"/>
      <c r="HZW66" s="343"/>
      <c r="HZX66" s="343"/>
      <c r="HZY66" s="343"/>
      <c r="HZZ66" s="343"/>
      <c r="IAA66" s="343"/>
      <c r="IAB66" s="343"/>
      <c r="IAC66" s="343"/>
      <c r="IAD66" s="343"/>
      <c r="IAE66" s="343"/>
      <c r="IAF66" s="343"/>
      <c r="IAG66" s="343"/>
      <c r="IAH66" s="343"/>
      <c r="IAI66" s="343"/>
      <c r="IAJ66" s="343"/>
      <c r="IAK66" s="343"/>
      <c r="IAL66" s="343"/>
      <c r="IAM66" s="343"/>
      <c r="IAN66" s="343"/>
      <c r="IAO66" s="343"/>
      <c r="IAP66" s="343"/>
      <c r="IAQ66" s="343"/>
      <c r="IAR66" s="343"/>
      <c r="IAS66" s="343"/>
      <c r="IAT66" s="343"/>
      <c r="IAU66" s="343"/>
      <c r="IAV66" s="343"/>
      <c r="IAW66" s="343"/>
      <c r="IAX66" s="343"/>
      <c r="IAY66" s="343"/>
      <c r="IAZ66" s="343"/>
      <c r="IBA66" s="343"/>
      <c r="IBB66" s="343"/>
      <c r="IBC66" s="343"/>
      <c r="IBD66" s="343"/>
      <c r="IBE66" s="343"/>
      <c r="IBF66" s="343"/>
      <c r="IBG66" s="343"/>
      <c r="IBH66" s="343"/>
      <c r="IBI66" s="343"/>
      <c r="IBJ66" s="343"/>
      <c r="IBK66" s="343"/>
      <c r="IBL66" s="343"/>
      <c r="IBM66" s="343"/>
      <c r="IBN66" s="343"/>
      <c r="IBO66" s="343"/>
      <c r="IBP66" s="343"/>
      <c r="IBQ66" s="343"/>
      <c r="IBR66" s="343"/>
      <c r="IBS66" s="343"/>
      <c r="IBT66" s="343"/>
      <c r="IBU66" s="343"/>
      <c r="IBV66" s="343"/>
      <c r="IBW66" s="343"/>
      <c r="IBX66" s="343"/>
      <c r="IBY66" s="343"/>
      <c r="IBZ66" s="343"/>
      <c r="ICA66" s="343"/>
      <c r="ICB66" s="343"/>
      <c r="ICC66" s="343"/>
      <c r="ICD66" s="343"/>
      <c r="ICE66" s="343"/>
      <c r="ICF66" s="343"/>
      <c r="ICG66" s="343"/>
      <c r="ICH66" s="343"/>
      <c r="ICI66" s="343"/>
      <c r="ICJ66" s="343"/>
      <c r="ICK66" s="343"/>
      <c r="ICL66" s="343"/>
      <c r="ICM66" s="343"/>
      <c r="ICN66" s="343"/>
      <c r="ICO66" s="343"/>
      <c r="ICP66" s="343"/>
      <c r="ICQ66" s="343"/>
      <c r="ICR66" s="343"/>
      <c r="ICS66" s="343"/>
      <c r="ICT66" s="343"/>
      <c r="ICU66" s="343"/>
      <c r="ICV66" s="343"/>
      <c r="ICW66" s="343"/>
      <c r="ICX66" s="343"/>
      <c r="ICY66" s="343"/>
      <c r="ICZ66" s="343"/>
      <c r="IDA66" s="343"/>
      <c r="IDB66" s="343"/>
      <c r="IDC66" s="343"/>
      <c r="IDD66" s="343"/>
      <c r="IDE66" s="343"/>
      <c r="IDF66" s="343"/>
      <c r="IDG66" s="343"/>
      <c r="IDH66" s="343"/>
      <c r="IDI66" s="343"/>
      <c r="IDJ66" s="343"/>
      <c r="IDK66" s="343"/>
      <c r="IDL66" s="343"/>
      <c r="IDM66" s="343"/>
      <c r="IDN66" s="343"/>
      <c r="IDO66" s="343"/>
      <c r="IDP66" s="343"/>
      <c r="IDQ66" s="343"/>
      <c r="IDR66" s="343"/>
      <c r="IDS66" s="343"/>
      <c r="IDT66" s="343"/>
      <c r="IDU66" s="343"/>
      <c r="IDV66" s="343"/>
      <c r="IDW66" s="343"/>
      <c r="IDX66" s="343"/>
      <c r="IDY66" s="343"/>
      <c r="IDZ66" s="343"/>
      <c r="IEA66" s="343"/>
      <c r="IEB66" s="343"/>
      <c r="IEC66" s="343"/>
      <c r="IED66" s="343"/>
      <c r="IEE66" s="343"/>
      <c r="IEF66" s="343"/>
      <c r="IEG66" s="343"/>
      <c r="IEH66" s="343"/>
      <c r="IEI66" s="343"/>
      <c r="IEJ66" s="343"/>
      <c r="IEK66" s="343"/>
      <c r="IEL66" s="343"/>
      <c r="IEM66" s="343"/>
      <c r="IEN66" s="343"/>
      <c r="IEO66" s="343"/>
      <c r="IEP66" s="343"/>
      <c r="IEQ66" s="343"/>
      <c r="IER66" s="343"/>
      <c r="IES66" s="343"/>
      <c r="IET66" s="343"/>
      <c r="IEU66" s="343"/>
      <c r="IEV66" s="343"/>
      <c r="IEW66" s="343"/>
      <c r="IEX66" s="343"/>
      <c r="IEY66" s="343"/>
      <c r="IEZ66" s="343"/>
      <c r="IFA66" s="343"/>
      <c r="IFB66" s="343"/>
      <c r="IFC66" s="343"/>
      <c r="IFD66" s="343"/>
      <c r="IFE66" s="343"/>
      <c r="IFF66" s="343"/>
      <c r="IFG66" s="343"/>
      <c r="IFH66" s="343"/>
      <c r="IFI66" s="343"/>
      <c r="IFJ66" s="343"/>
      <c r="IFK66" s="343"/>
      <c r="IFL66" s="343"/>
      <c r="IFM66" s="343"/>
      <c r="IFN66" s="343"/>
      <c r="IFO66" s="343"/>
      <c r="IFP66" s="343"/>
      <c r="IFQ66" s="343"/>
      <c r="IFR66" s="343"/>
      <c r="IFS66" s="343"/>
      <c r="IFT66" s="343"/>
      <c r="IFU66" s="343"/>
      <c r="IFV66" s="343"/>
      <c r="IFW66" s="343"/>
      <c r="IFX66" s="343"/>
      <c r="IFY66" s="343"/>
      <c r="IFZ66" s="343"/>
      <c r="IGA66" s="343"/>
      <c r="IGB66" s="343"/>
      <c r="IGC66" s="343"/>
      <c r="IGD66" s="343"/>
      <c r="IGE66" s="343"/>
      <c r="IGF66" s="343"/>
      <c r="IGG66" s="343"/>
      <c r="IGH66" s="343"/>
      <c r="IGI66" s="343"/>
      <c r="IGJ66" s="343"/>
      <c r="IGK66" s="343"/>
      <c r="IGL66" s="343"/>
      <c r="IGM66" s="343"/>
      <c r="IGN66" s="343"/>
      <c r="IGO66" s="343"/>
      <c r="IGP66" s="343"/>
      <c r="IGQ66" s="343"/>
      <c r="IGR66" s="343"/>
      <c r="IGS66" s="343"/>
      <c r="IGT66" s="343"/>
      <c r="IGU66" s="343"/>
      <c r="IGV66" s="343"/>
      <c r="IGW66" s="343"/>
      <c r="IGX66" s="343"/>
      <c r="IGY66" s="343"/>
      <c r="IGZ66" s="343"/>
      <c r="IHA66" s="343"/>
      <c r="IHB66" s="343"/>
      <c r="IHC66" s="343"/>
      <c r="IHD66" s="343"/>
      <c r="IHE66" s="343"/>
      <c r="IHF66" s="343"/>
      <c r="IHG66" s="343"/>
      <c r="IHH66" s="343"/>
      <c r="IHI66" s="343"/>
      <c r="IHJ66" s="343"/>
      <c r="IHK66" s="343"/>
      <c r="IHL66" s="343"/>
      <c r="IHM66" s="343"/>
      <c r="IHN66" s="343"/>
      <c r="IHO66" s="343"/>
      <c r="IHP66" s="343"/>
      <c r="IHQ66" s="343"/>
      <c r="IHR66" s="343"/>
      <c r="IHS66" s="343"/>
      <c r="IHT66" s="343"/>
      <c r="IHU66" s="343"/>
      <c r="IHV66" s="343"/>
      <c r="IHW66" s="343"/>
      <c r="IHX66" s="343"/>
      <c r="IHY66" s="343"/>
      <c r="IHZ66" s="343"/>
      <c r="IIA66" s="343"/>
      <c r="IIB66" s="343"/>
      <c r="IIC66" s="343"/>
      <c r="IID66" s="343"/>
      <c r="IIE66" s="343"/>
      <c r="IIF66" s="343"/>
      <c r="IIG66" s="343"/>
      <c r="IIH66" s="343"/>
      <c r="III66" s="343"/>
      <c r="IIJ66" s="343"/>
      <c r="IIK66" s="343"/>
      <c r="IIL66" s="343"/>
      <c r="IIM66" s="343"/>
      <c r="IIN66" s="343"/>
      <c r="IIO66" s="343"/>
      <c r="IIP66" s="343"/>
      <c r="IIQ66" s="343"/>
      <c r="IIR66" s="343"/>
      <c r="IIS66" s="343"/>
      <c r="IIT66" s="343"/>
      <c r="IIU66" s="343"/>
      <c r="IIV66" s="343"/>
      <c r="IIW66" s="343"/>
      <c r="IIX66" s="343"/>
      <c r="IIY66" s="343"/>
      <c r="IIZ66" s="343"/>
      <c r="IJA66" s="343"/>
      <c r="IJB66" s="343"/>
      <c r="IJC66" s="343"/>
      <c r="IJD66" s="343"/>
      <c r="IJE66" s="343"/>
      <c r="IJF66" s="343"/>
      <c r="IJG66" s="343"/>
      <c r="IJH66" s="343"/>
      <c r="IJI66" s="343"/>
      <c r="IJJ66" s="343"/>
      <c r="IJK66" s="343"/>
      <c r="IJL66" s="343"/>
      <c r="IJM66" s="343"/>
      <c r="IJN66" s="343"/>
      <c r="IJO66" s="343"/>
      <c r="IJP66" s="343"/>
      <c r="IJQ66" s="343"/>
      <c r="IJR66" s="343"/>
      <c r="IJS66" s="343"/>
      <c r="IJT66" s="343"/>
      <c r="IJU66" s="343"/>
      <c r="IJV66" s="343"/>
      <c r="IJW66" s="343"/>
      <c r="IJX66" s="343"/>
      <c r="IJY66" s="343"/>
      <c r="IJZ66" s="343"/>
      <c r="IKA66" s="343"/>
      <c r="IKB66" s="343"/>
      <c r="IKC66" s="343"/>
      <c r="IKD66" s="343"/>
      <c r="IKE66" s="343"/>
      <c r="IKF66" s="343"/>
      <c r="IKG66" s="343"/>
      <c r="IKH66" s="343"/>
      <c r="IKI66" s="343"/>
      <c r="IKJ66" s="343"/>
      <c r="IKK66" s="343"/>
      <c r="IKL66" s="343"/>
      <c r="IKM66" s="343"/>
      <c r="IKN66" s="343"/>
      <c r="IKO66" s="343"/>
      <c r="IKP66" s="343"/>
      <c r="IKQ66" s="343"/>
      <c r="IKR66" s="343"/>
      <c r="IKS66" s="343"/>
      <c r="IKT66" s="343"/>
      <c r="IKU66" s="343"/>
      <c r="IKV66" s="343"/>
      <c r="IKW66" s="343"/>
      <c r="IKX66" s="343"/>
      <c r="IKY66" s="343"/>
      <c r="IKZ66" s="343"/>
      <c r="ILA66" s="343"/>
      <c r="ILB66" s="343"/>
      <c r="ILC66" s="343"/>
      <c r="ILD66" s="343"/>
      <c r="ILE66" s="343"/>
      <c r="ILF66" s="343"/>
      <c r="ILG66" s="343"/>
      <c r="ILH66" s="343"/>
      <c r="ILI66" s="343"/>
      <c r="ILJ66" s="343"/>
      <c r="ILK66" s="343"/>
      <c r="ILL66" s="343"/>
      <c r="ILM66" s="343"/>
      <c r="ILN66" s="343"/>
      <c r="ILO66" s="343"/>
      <c r="ILP66" s="343"/>
      <c r="ILQ66" s="343"/>
      <c r="ILR66" s="343"/>
      <c r="ILS66" s="343"/>
      <c r="ILT66" s="343"/>
      <c r="ILU66" s="343"/>
      <c r="ILV66" s="343"/>
      <c r="ILW66" s="343"/>
      <c r="ILX66" s="343"/>
      <c r="ILY66" s="343"/>
      <c r="ILZ66" s="343"/>
      <c r="IMA66" s="343"/>
      <c r="IMB66" s="343"/>
      <c r="IMC66" s="343"/>
      <c r="IMD66" s="343"/>
      <c r="IME66" s="343"/>
      <c r="IMF66" s="343"/>
      <c r="IMG66" s="343"/>
      <c r="IMH66" s="343"/>
      <c r="IMI66" s="343"/>
      <c r="IMJ66" s="343"/>
      <c r="IMK66" s="343"/>
      <c r="IML66" s="343"/>
      <c r="IMM66" s="343"/>
      <c r="IMN66" s="343"/>
      <c r="IMO66" s="343"/>
      <c r="IMP66" s="343"/>
      <c r="IMQ66" s="343"/>
      <c r="IMR66" s="343"/>
      <c r="IMS66" s="343"/>
      <c r="IMT66" s="343"/>
      <c r="IMU66" s="343"/>
      <c r="IMV66" s="343"/>
      <c r="IMW66" s="343"/>
      <c r="IMX66" s="343"/>
      <c r="IMY66" s="343"/>
      <c r="IMZ66" s="343"/>
      <c r="INA66" s="343"/>
      <c r="INB66" s="343"/>
      <c r="INC66" s="343"/>
      <c r="IND66" s="343"/>
      <c r="INE66" s="343"/>
      <c r="INF66" s="343"/>
      <c r="ING66" s="343"/>
      <c r="INH66" s="343"/>
      <c r="INI66" s="343"/>
      <c r="INJ66" s="343"/>
      <c r="INK66" s="343"/>
      <c r="INL66" s="343"/>
      <c r="INM66" s="343"/>
      <c r="INN66" s="343"/>
      <c r="INO66" s="343"/>
      <c r="INP66" s="343"/>
      <c r="INQ66" s="343"/>
      <c r="INR66" s="343"/>
      <c r="INS66" s="343"/>
      <c r="INT66" s="343"/>
      <c r="INU66" s="343"/>
      <c r="INV66" s="343"/>
      <c r="INW66" s="343"/>
      <c r="INX66" s="343"/>
      <c r="INY66" s="343"/>
      <c r="INZ66" s="343"/>
      <c r="IOA66" s="343"/>
      <c r="IOB66" s="343"/>
      <c r="IOC66" s="343"/>
      <c r="IOD66" s="343"/>
      <c r="IOE66" s="343"/>
      <c r="IOF66" s="343"/>
      <c r="IOG66" s="343"/>
      <c r="IOH66" s="343"/>
      <c r="IOI66" s="343"/>
      <c r="IOJ66" s="343"/>
      <c r="IOK66" s="343"/>
      <c r="IOL66" s="343"/>
      <c r="IOM66" s="343"/>
      <c r="ION66" s="343"/>
      <c r="IOO66" s="343"/>
      <c r="IOP66" s="343"/>
      <c r="IOQ66" s="343"/>
      <c r="IOR66" s="343"/>
      <c r="IOS66" s="343"/>
      <c r="IOT66" s="343"/>
      <c r="IOU66" s="343"/>
      <c r="IOV66" s="343"/>
      <c r="IOW66" s="343"/>
      <c r="IOX66" s="343"/>
      <c r="IOY66" s="343"/>
      <c r="IOZ66" s="343"/>
      <c r="IPA66" s="343"/>
      <c r="IPB66" s="343"/>
      <c r="IPC66" s="343"/>
      <c r="IPD66" s="343"/>
      <c r="IPE66" s="343"/>
      <c r="IPF66" s="343"/>
      <c r="IPG66" s="343"/>
      <c r="IPH66" s="343"/>
      <c r="IPI66" s="343"/>
      <c r="IPJ66" s="343"/>
      <c r="IPK66" s="343"/>
      <c r="IPL66" s="343"/>
      <c r="IPM66" s="343"/>
      <c r="IPN66" s="343"/>
      <c r="IPO66" s="343"/>
      <c r="IPP66" s="343"/>
      <c r="IPQ66" s="343"/>
      <c r="IPR66" s="343"/>
      <c r="IPS66" s="343"/>
      <c r="IPT66" s="343"/>
      <c r="IPU66" s="343"/>
      <c r="IPV66" s="343"/>
      <c r="IPW66" s="343"/>
      <c r="IPX66" s="343"/>
      <c r="IPY66" s="343"/>
      <c r="IPZ66" s="343"/>
      <c r="IQA66" s="343"/>
      <c r="IQB66" s="343"/>
      <c r="IQC66" s="343"/>
      <c r="IQD66" s="343"/>
      <c r="IQE66" s="343"/>
      <c r="IQF66" s="343"/>
      <c r="IQG66" s="343"/>
      <c r="IQH66" s="343"/>
      <c r="IQI66" s="343"/>
      <c r="IQJ66" s="343"/>
      <c r="IQK66" s="343"/>
      <c r="IQL66" s="343"/>
      <c r="IQM66" s="343"/>
      <c r="IQN66" s="343"/>
      <c r="IQO66" s="343"/>
      <c r="IQP66" s="343"/>
      <c r="IQQ66" s="343"/>
      <c r="IQR66" s="343"/>
      <c r="IQS66" s="343"/>
      <c r="IQT66" s="343"/>
      <c r="IQU66" s="343"/>
      <c r="IQV66" s="343"/>
      <c r="IQW66" s="343"/>
      <c r="IQX66" s="343"/>
      <c r="IQY66" s="343"/>
      <c r="IQZ66" s="343"/>
      <c r="IRA66" s="343"/>
      <c r="IRB66" s="343"/>
      <c r="IRC66" s="343"/>
      <c r="IRD66" s="343"/>
      <c r="IRE66" s="343"/>
      <c r="IRF66" s="343"/>
      <c r="IRG66" s="343"/>
      <c r="IRH66" s="343"/>
      <c r="IRI66" s="343"/>
      <c r="IRJ66" s="343"/>
      <c r="IRK66" s="343"/>
      <c r="IRL66" s="343"/>
      <c r="IRM66" s="343"/>
      <c r="IRN66" s="343"/>
      <c r="IRO66" s="343"/>
      <c r="IRP66" s="343"/>
      <c r="IRQ66" s="343"/>
      <c r="IRR66" s="343"/>
      <c r="IRS66" s="343"/>
      <c r="IRT66" s="343"/>
      <c r="IRU66" s="343"/>
      <c r="IRV66" s="343"/>
      <c r="IRW66" s="343"/>
      <c r="IRX66" s="343"/>
      <c r="IRY66" s="343"/>
      <c r="IRZ66" s="343"/>
      <c r="ISA66" s="343"/>
      <c r="ISB66" s="343"/>
      <c r="ISC66" s="343"/>
      <c r="ISD66" s="343"/>
      <c r="ISE66" s="343"/>
      <c r="ISF66" s="343"/>
      <c r="ISG66" s="343"/>
      <c r="ISH66" s="343"/>
      <c r="ISI66" s="343"/>
      <c r="ISJ66" s="343"/>
      <c r="ISK66" s="343"/>
      <c r="ISL66" s="343"/>
      <c r="ISM66" s="343"/>
      <c r="ISN66" s="343"/>
      <c r="ISO66" s="343"/>
      <c r="ISP66" s="343"/>
      <c r="ISQ66" s="343"/>
      <c r="ISR66" s="343"/>
      <c r="ISS66" s="343"/>
      <c r="IST66" s="343"/>
      <c r="ISU66" s="343"/>
      <c r="ISV66" s="343"/>
      <c r="ISW66" s="343"/>
      <c r="ISX66" s="343"/>
      <c r="ISY66" s="343"/>
      <c r="ISZ66" s="343"/>
      <c r="ITA66" s="343"/>
      <c r="ITB66" s="343"/>
      <c r="ITC66" s="343"/>
      <c r="ITD66" s="343"/>
      <c r="ITE66" s="343"/>
      <c r="ITF66" s="343"/>
      <c r="ITG66" s="343"/>
      <c r="ITH66" s="343"/>
      <c r="ITI66" s="343"/>
      <c r="ITJ66" s="343"/>
      <c r="ITK66" s="343"/>
      <c r="ITL66" s="343"/>
      <c r="ITM66" s="343"/>
      <c r="ITN66" s="343"/>
      <c r="ITO66" s="343"/>
      <c r="ITP66" s="343"/>
      <c r="ITQ66" s="343"/>
      <c r="ITR66" s="343"/>
      <c r="ITS66" s="343"/>
      <c r="ITT66" s="343"/>
      <c r="ITU66" s="343"/>
      <c r="ITV66" s="343"/>
      <c r="ITW66" s="343"/>
      <c r="ITX66" s="343"/>
      <c r="ITY66" s="343"/>
      <c r="ITZ66" s="343"/>
      <c r="IUA66" s="343"/>
      <c r="IUB66" s="343"/>
      <c r="IUC66" s="343"/>
      <c r="IUD66" s="343"/>
      <c r="IUE66" s="343"/>
      <c r="IUF66" s="343"/>
      <c r="IUG66" s="343"/>
      <c r="IUH66" s="343"/>
      <c r="IUI66" s="343"/>
      <c r="IUJ66" s="343"/>
      <c r="IUK66" s="343"/>
      <c r="IUL66" s="343"/>
      <c r="IUM66" s="343"/>
      <c r="IUN66" s="343"/>
      <c r="IUO66" s="343"/>
      <c r="IUP66" s="343"/>
      <c r="IUQ66" s="343"/>
      <c r="IUR66" s="343"/>
      <c r="IUS66" s="343"/>
      <c r="IUT66" s="343"/>
      <c r="IUU66" s="343"/>
      <c r="IUV66" s="343"/>
      <c r="IUW66" s="343"/>
      <c r="IUX66" s="343"/>
      <c r="IUY66" s="343"/>
      <c r="IUZ66" s="343"/>
      <c r="IVA66" s="343"/>
      <c r="IVB66" s="343"/>
      <c r="IVC66" s="343"/>
      <c r="IVD66" s="343"/>
      <c r="IVE66" s="343"/>
      <c r="IVF66" s="343"/>
      <c r="IVG66" s="343"/>
      <c r="IVH66" s="343"/>
      <c r="IVI66" s="343"/>
      <c r="IVJ66" s="343"/>
      <c r="IVK66" s="343"/>
      <c r="IVL66" s="343"/>
      <c r="IVM66" s="343"/>
      <c r="IVN66" s="343"/>
      <c r="IVO66" s="343"/>
      <c r="IVP66" s="343"/>
      <c r="IVQ66" s="343"/>
      <c r="IVR66" s="343"/>
      <c r="IVS66" s="343"/>
      <c r="IVT66" s="343"/>
      <c r="IVU66" s="343"/>
      <c r="IVV66" s="343"/>
      <c r="IVW66" s="343"/>
      <c r="IVX66" s="343"/>
      <c r="IVY66" s="343"/>
      <c r="IVZ66" s="343"/>
      <c r="IWA66" s="343"/>
      <c r="IWB66" s="343"/>
      <c r="IWC66" s="343"/>
      <c r="IWD66" s="343"/>
      <c r="IWE66" s="343"/>
      <c r="IWF66" s="343"/>
      <c r="IWG66" s="343"/>
      <c r="IWH66" s="343"/>
      <c r="IWI66" s="343"/>
      <c r="IWJ66" s="343"/>
      <c r="IWK66" s="343"/>
      <c r="IWL66" s="343"/>
      <c r="IWM66" s="343"/>
      <c r="IWN66" s="343"/>
      <c r="IWO66" s="343"/>
      <c r="IWP66" s="343"/>
      <c r="IWQ66" s="343"/>
      <c r="IWR66" s="343"/>
      <c r="IWS66" s="343"/>
      <c r="IWT66" s="343"/>
      <c r="IWU66" s="343"/>
      <c r="IWV66" s="343"/>
      <c r="IWW66" s="343"/>
      <c r="IWX66" s="343"/>
      <c r="IWY66" s="343"/>
      <c r="IWZ66" s="343"/>
      <c r="IXA66" s="343"/>
      <c r="IXB66" s="343"/>
      <c r="IXC66" s="343"/>
      <c r="IXD66" s="343"/>
      <c r="IXE66" s="343"/>
      <c r="IXF66" s="343"/>
      <c r="IXG66" s="343"/>
      <c r="IXH66" s="343"/>
      <c r="IXI66" s="343"/>
      <c r="IXJ66" s="343"/>
      <c r="IXK66" s="343"/>
      <c r="IXL66" s="343"/>
      <c r="IXM66" s="343"/>
      <c r="IXN66" s="343"/>
      <c r="IXO66" s="343"/>
      <c r="IXP66" s="343"/>
      <c r="IXQ66" s="343"/>
      <c r="IXR66" s="343"/>
      <c r="IXS66" s="343"/>
      <c r="IXT66" s="343"/>
      <c r="IXU66" s="343"/>
      <c r="IXV66" s="343"/>
      <c r="IXW66" s="343"/>
      <c r="IXX66" s="343"/>
      <c r="IXY66" s="343"/>
      <c r="IXZ66" s="343"/>
      <c r="IYA66" s="343"/>
      <c r="IYB66" s="343"/>
      <c r="IYC66" s="343"/>
      <c r="IYD66" s="343"/>
      <c r="IYE66" s="343"/>
      <c r="IYF66" s="343"/>
      <c r="IYG66" s="343"/>
      <c r="IYH66" s="343"/>
      <c r="IYI66" s="343"/>
      <c r="IYJ66" s="343"/>
      <c r="IYK66" s="343"/>
      <c r="IYL66" s="343"/>
      <c r="IYM66" s="343"/>
      <c r="IYN66" s="343"/>
      <c r="IYO66" s="343"/>
      <c r="IYP66" s="343"/>
      <c r="IYQ66" s="343"/>
      <c r="IYR66" s="343"/>
      <c r="IYS66" s="343"/>
      <c r="IYT66" s="343"/>
      <c r="IYU66" s="343"/>
      <c r="IYV66" s="343"/>
      <c r="IYW66" s="343"/>
      <c r="IYX66" s="343"/>
      <c r="IYY66" s="343"/>
      <c r="IYZ66" s="343"/>
      <c r="IZA66" s="343"/>
      <c r="IZB66" s="343"/>
      <c r="IZC66" s="343"/>
      <c r="IZD66" s="343"/>
      <c r="IZE66" s="343"/>
      <c r="IZF66" s="343"/>
      <c r="IZG66" s="343"/>
      <c r="IZH66" s="343"/>
      <c r="IZI66" s="343"/>
      <c r="IZJ66" s="343"/>
      <c r="IZK66" s="343"/>
      <c r="IZL66" s="343"/>
      <c r="IZM66" s="343"/>
      <c r="IZN66" s="343"/>
      <c r="IZO66" s="343"/>
      <c r="IZP66" s="343"/>
      <c r="IZQ66" s="343"/>
      <c r="IZR66" s="343"/>
      <c r="IZS66" s="343"/>
      <c r="IZT66" s="343"/>
      <c r="IZU66" s="343"/>
      <c r="IZV66" s="343"/>
      <c r="IZW66" s="343"/>
      <c r="IZX66" s="343"/>
      <c r="IZY66" s="343"/>
      <c r="IZZ66" s="343"/>
      <c r="JAA66" s="343"/>
      <c r="JAB66" s="343"/>
      <c r="JAC66" s="343"/>
      <c r="JAD66" s="343"/>
      <c r="JAE66" s="343"/>
      <c r="JAF66" s="343"/>
      <c r="JAG66" s="343"/>
      <c r="JAH66" s="343"/>
      <c r="JAI66" s="343"/>
      <c r="JAJ66" s="343"/>
      <c r="JAK66" s="343"/>
      <c r="JAL66" s="343"/>
      <c r="JAM66" s="343"/>
      <c r="JAN66" s="343"/>
      <c r="JAO66" s="343"/>
      <c r="JAP66" s="343"/>
      <c r="JAQ66" s="343"/>
      <c r="JAR66" s="343"/>
      <c r="JAS66" s="343"/>
      <c r="JAT66" s="343"/>
      <c r="JAU66" s="343"/>
      <c r="JAV66" s="343"/>
      <c r="JAW66" s="343"/>
      <c r="JAX66" s="343"/>
      <c r="JAY66" s="343"/>
      <c r="JAZ66" s="343"/>
      <c r="JBA66" s="343"/>
      <c r="JBB66" s="343"/>
      <c r="JBC66" s="343"/>
      <c r="JBD66" s="343"/>
      <c r="JBE66" s="343"/>
      <c r="JBF66" s="343"/>
      <c r="JBG66" s="343"/>
      <c r="JBH66" s="343"/>
      <c r="JBI66" s="343"/>
      <c r="JBJ66" s="343"/>
      <c r="JBK66" s="343"/>
      <c r="JBL66" s="343"/>
      <c r="JBM66" s="343"/>
      <c r="JBN66" s="343"/>
      <c r="JBO66" s="343"/>
      <c r="JBP66" s="343"/>
      <c r="JBQ66" s="343"/>
      <c r="JBR66" s="343"/>
      <c r="JBS66" s="343"/>
      <c r="JBT66" s="343"/>
      <c r="JBU66" s="343"/>
      <c r="JBV66" s="343"/>
      <c r="JBW66" s="343"/>
      <c r="JBX66" s="343"/>
      <c r="JBY66" s="343"/>
      <c r="JBZ66" s="343"/>
      <c r="JCA66" s="343"/>
      <c r="JCB66" s="343"/>
      <c r="JCC66" s="343"/>
      <c r="JCD66" s="343"/>
      <c r="JCE66" s="343"/>
      <c r="JCF66" s="343"/>
      <c r="JCG66" s="343"/>
      <c r="JCH66" s="343"/>
      <c r="JCI66" s="343"/>
      <c r="JCJ66" s="343"/>
      <c r="JCK66" s="343"/>
      <c r="JCL66" s="343"/>
      <c r="JCM66" s="343"/>
      <c r="JCN66" s="343"/>
      <c r="JCO66" s="343"/>
      <c r="JCP66" s="343"/>
      <c r="JCQ66" s="343"/>
      <c r="JCR66" s="343"/>
      <c r="JCS66" s="343"/>
      <c r="JCT66" s="343"/>
      <c r="JCU66" s="343"/>
      <c r="JCV66" s="343"/>
      <c r="JCW66" s="343"/>
      <c r="JCX66" s="343"/>
      <c r="JCY66" s="343"/>
      <c r="JCZ66" s="343"/>
      <c r="JDA66" s="343"/>
      <c r="JDB66" s="343"/>
      <c r="JDC66" s="343"/>
      <c r="JDD66" s="343"/>
      <c r="JDE66" s="343"/>
      <c r="JDF66" s="343"/>
      <c r="JDG66" s="343"/>
      <c r="JDH66" s="343"/>
      <c r="JDI66" s="343"/>
      <c r="JDJ66" s="343"/>
      <c r="JDK66" s="343"/>
      <c r="JDL66" s="343"/>
      <c r="JDM66" s="343"/>
      <c r="JDN66" s="343"/>
      <c r="JDO66" s="343"/>
      <c r="JDP66" s="343"/>
      <c r="JDQ66" s="343"/>
      <c r="JDR66" s="343"/>
      <c r="JDS66" s="343"/>
      <c r="JDT66" s="343"/>
      <c r="JDU66" s="343"/>
      <c r="JDV66" s="343"/>
      <c r="JDW66" s="343"/>
      <c r="JDX66" s="343"/>
      <c r="JDY66" s="343"/>
      <c r="JDZ66" s="343"/>
      <c r="JEA66" s="343"/>
      <c r="JEB66" s="343"/>
      <c r="JEC66" s="343"/>
      <c r="JED66" s="343"/>
      <c r="JEE66" s="343"/>
      <c r="JEF66" s="343"/>
      <c r="JEG66" s="343"/>
      <c r="JEH66" s="343"/>
      <c r="JEI66" s="343"/>
      <c r="JEJ66" s="343"/>
      <c r="JEK66" s="343"/>
      <c r="JEL66" s="343"/>
      <c r="JEM66" s="343"/>
      <c r="JEN66" s="343"/>
      <c r="JEO66" s="343"/>
      <c r="JEP66" s="343"/>
      <c r="JEQ66" s="343"/>
      <c r="JER66" s="343"/>
      <c r="JES66" s="343"/>
      <c r="JET66" s="343"/>
      <c r="JEU66" s="343"/>
      <c r="JEV66" s="343"/>
      <c r="JEW66" s="343"/>
      <c r="JEX66" s="343"/>
      <c r="JEY66" s="343"/>
      <c r="JEZ66" s="343"/>
      <c r="JFA66" s="343"/>
      <c r="JFB66" s="343"/>
      <c r="JFC66" s="343"/>
      <c r="JFD66" s="343"/>
      <c r="JFE66" s="343"/>
      <c r="JFF66" s="343"/>
      <c r="JFG66" s="343"/>
      <c r="JFH66" s="343"/>
      <c r="JFI66" s="343"/>
      <c r="JFJ66" s="343"/>
      <c r="JFK66" s="343"/>
      <c r="JFL66" s="343"/>
      <c r="JFM66" s="343"/>
      <c r="JFN66" s="343"/>
      <c r="JFO66" s="343"/>
      <c r="JFP66" s="343"/>
      <c r="JFQ66" s="343"/>
      <c r="JFR66" s="343"/>
      <c r="JFS66" s="343"/>
      <c r="JFT66" s="343"/>
      <c r="JFU66" s="343"/>
      <c r="JFV66" s="343"/>
      <c r="JFW66" s="343"/>
      <c r="JFX66" s="343"/>
      <c r="JFY66" s="343"/>
      <c r="JFZ66" s="343"/>
      <c r="JGA66" s="343"/>
      <c r="JGB66" s="343"/>
      <c r="JGC66" s="343"/>
      <c r="JGD66" s="343"/>
      <c r="JGE66" s="343"/>
      <c r="JGF66" s="343"/>
      <c r="JGG66" s="343"/>
      <c r="JGH66" s="343"/>
      <c r="JGI66" s="343"/>
      <c r="JGJ66" s="343"/>
      <c r="JGK66" s="343"/>
      <c r="JGL66" s="343"/>
      <c r="JGM66" s="343"/>
      <c r="JGN66" s="343"/>
      <c r="JGO66" s="343"/>
      <c r="JGP66" s="343"/>
      <c r="JGQ66" s="343"/>
      <c r="JGR66" s="343"/>
      <c r="JGS66" s="343"/>
      <c r="JGT66" s="343"/>
      <c r="JGU66" s="343"/>
      <c r="JGV66" s="343"/>
      <c r="JGW66" s="343"/>
      <c r="JGX66" s="343"/>
      <c r="JGY66" s="343"/>
      <c r="JGZ66" s="343"/>
      <c r="JHA66" s="343"/>
      <c r="JHB66" s="343"/>
      <c r="JHC66" s="343"/>
      <c r="JHD66" s="343"/>
      <c r="JHE66" s="343"/>
      <c r="JHF66" s="343"/>
      <c r="JHG66" s="343"/>
      <c r="JHH66" s="343"/>
      <c r="JHI66" s="343"/>
      <c r="JHJ66" s="343"/>
      <c r="JHK66" s="343"/>
      <c r="JHL66" s="343"/>
      <c r="JHM66" s="343"/>
      <c r="JHN66" s="343"/>
      <c r="JHO66" s="343"/>
      <c r="JHP66" s="343"/>
      <c r="JHQ66" s="343"/>
      <c r="JHR66" s="343"/>
      <c r="JHS66" s="343"/>
      <c r="JHT66" s="343"/>
      <c r="JHU66" s="343"/>
      <c r="JHV66" s="343"/>
      <c r="JHW66" s="343"/>
      <c r="JHX66" s="343"/>
      <c r="JHY66" s="343"/>
      <c r="JHZ66" s="343"/>
      <c r="JIA66" s="343"/>
      <c r="JIB66" s="343"/>
      <c r="JIC66" s="343"/>
      <c r="JID66" s="343"/>
      <c r="JIE66" s="343"/>
      <c r="JIF66" s="343"/>
      <c r="JIG66" s="343"/>
      <c r="JIH66" s="343"/>
      <c r="JII66" s="343"/>
      <c r="JIJ66" s="343"/>
      <c r="JIK66" s="343"/>
      <c r="JIL66" s="343"/>
      <c r="JIM66" s="343"/>
      <c r="JIN66" s="343"/>
      <c r="JIO66" s="343"/>
      <c r="JIP66" s="343"/>
      <c r="JIQ66" s="343"/>
      <c r="JIR66" s="343"/>
      <c r="JIS66" s="343"/>
      <c r="JIT66" s="343"/>
      <c r="JIU66" s="343"/>
      <c r="JIV66" s="343"/>
      <c r="JIW66" s="343"/>
      <c r="JIX66" s="343"/>
      <c r="JIY66" s="343"/>
      <c r="JIZ66" s="343"/>
      <c r="JJA66" s="343"/>
      <c r="JJB66" s="343"/>
      <c r="JJC66" s="343"/>
      <c r="JJD66" s="343"/>
      <c r="JJE66" s="343"/>
      <c r="JJF66" s="343"/>
      <c r="JJG66" s="343"/>
      <c r="JJH66" s="343"/>
      <c r="JJI66" s="343"/>
      <c r="JJJ66" s="343"/>
      <c r="JJK66" s="343"/>
      <c r="JJL66" s="343"/>
      <c r="JJM66" s="343"/>
      <c r="JJN66" s="343"/>
      <c r="JJO66" s="343"/>
      <c r="JJP66" s="343"/>
      <c r="JJQ66" s="343"/>
      <c r="JJR66" s="343"/>
      <c r="JJS66" s="343"/>
      <c r="JJT66" s="343"/>
      <c r="JJU66" s="343"/>
      <c r="JJV66" s="343"/>
      <c r="JJW66" s="343"/>
      <c r="JJX66" s="343"/>
      <c r="JJY66" s="343"/>
      <c r="JJZ66" s="343"/>
      <c r="JKA66" s="343"/>
      <c r="JKB66" s="343"/>
      <c r="JKC66" s="343"/>
      <c r="JKD66" s="343"/>
      <c r="JKE66" s="343"/>
      <c r="JKF66" s="343"/>
      <c r="JKG66" s="343"/>
      <c r="JKH66" s="343"/>
      <c r="JKI66" s="343"/>
      <c r="JKJ66" s="343"/>
      <c r="JKK66" s="343"/>
      <c r="JKL66" s="343"/>
      <c r="JKM66" s="343"/>
      <c r="JKN66" s="343"/>
      <c r="JKO66" s="343"/>
      <c r="JKP66" s="343"/>
      <c r="JKQ66" s="343"/>
      <c r="JKR66" s="343"/>
      <c r="JKS66" s="343"/>
      <c r="JKT66" s="343"/>
      <c r="JKU66" s="343"/>
      <c r="JKV66" s="343"/>
      <c r="JKW66" s="343"/>
      <c r="JKX66" s="343"/>
      <c r="JKY66" s="343"/>
      <c r="JKZ66" s="343"/>
      <c r="JLA66" s="343"/>
      <c r="JLB66" s="343"/>
      <c r="JLC66" s="343"/>
      <c r="JLD66" s="343"/>
      <c r="JLE66" s="343"/>
      <c r="JLF66" s="343"/>
      <c r="JLG66" s="343"/>
      <c r="JLH66" s="343"/>
      <c r="JLI66" s="343"/>
      <c r="JLJ66" s="343"/>
      <c r="JLK66" s="343"/>
      <c r="JLL66" s="343"/>
      <c r="JLM66" s="343"/>
      <c r="JLN66" s="343"/>
      <c r="JLO66" s="343"/>
      <c r="JLP66" s="343"/>
      <c r="JLQ66" s="343"/>
      <c r="JLR66" s="343"/>
      <c r="JLS66" s="343"/>
      <c r="JLT66" s="343"/>
      <c r="JLU66" s="343"/>
      <c r="JLV66" s="343"/>
      <c r="JLW66" s="343"/>
      <c r="JLX66" s="343"/>
      <c r="JLY66" s="343"/>
      <c r="JLZ66" s="343"/>
      <c r="JMA66" s="343"/>
      <c r="JMB66" s="343"/>
      <c r="JMC66" s="343"/>
      <c r="JMD66" s="343"/>
      <c r="JME66" s="343"/>
      <c r="JMF66" s="343"/>
      <c r="JMG66" s="343"/>
      <c r="JMH66" s="343"/>
      <c r="JMI66" s="343"/>
      <c r="JMJ66" s="343"/>
      <c r="JMK66" s="343"/>
      <c r="JML66" s="343"/>
      <c r="JMM66" s="343"/>
      <c r="JMN66" s="343"/>
      <c r="JMO66" s="343"/>
      <c r="JMP66" s="343"/>
      <c r="JMQ66" s="343"/>
      <c r="JMR66" s="343"/>
      <c r="JMS66" s="343"/>
      <c r="JMT66" s="343"/>
      <c r="JMU66" s="343"/>
      <c r="JMV66" s="343"/>
      <c r="JMW66" s="343"/>
      <c r="JMX66" s="343"/>
      <c r="JMY66" s="343"/>
      <c r="JMZ66" s="343"/>
      <c r="JNA66" s="343"/>
      <c r="JNB66" s="343"/>
      <c r="JNC66" s="343"/>
      <c r="JND66" s="343"/>
      <c r="JNE66" s="343"/>
      <c r="JNF66" s="343"/>
      <c r="JNG66" s="343"/>
      <c r="JNH66" s="343"/>
      <c r="JNI66" s="343"/>
      <c r="JNJ66" s="343"/>
      <c r="JNK66" s="343"/>
      <c r="JNL66" s="343"/>
      <c r="JNM66" s="343"/>
      <c r="JNN66" s="343"/>
      <c r="JNO66" s="343"/>
      <c r="JNP66" s="343"/>
      <c r="JNQ66" s="343"/>
      <c r="JNR66" s="343"/>
      <c r="JNS66" s="343"/>
      <c r="JNT66" s="343"/>
      <c r="JNU66" s="343"/>
      <c r="JNV66" s="343"/>
      <c r="JNW66" s="343"/>
      <c r="JNX66" s="343"/>
      <c r="JNY66" s="343"/>
      <c r="JNZ66" s="343"/>
      <c r="JOA66" s="343"/>
      <c r="JOB66" s="343"/>
      <c r="JOC66" s="343"/>
      <c r="JOD66" s="343"/>
      <c r="JOE66" s="343"/>
      <c r="JOF66" s="343"/>
      <c r="JOG66" s="343"/>
      <c r="JOH66" s="343"/>
      <c r="JOI66" s="343"/>
      <c r="JOJ66" s="343"/>
      <c r="JOK66" s="343"/>
      <c r="JOL66" s="343"/>
      <c r="JOM66" s="343"/>
      <c r="JON66" s="343"/>
      <c r="JOO66" s="343"/>
      <c r="JOP66" s="343"/>
      <c r="JOQ66" s="343"/>
      <c r="JOR66" s="343"/>
      <c r="JOS66" s="343"/>
      <c r="JOT66" s="343"/>
      <c r="JOU66" s="343"/>
      <c r="JOV66" s="343"/>
      <c r="JOW66" s="343"/>
      <c r="JOX66" s="343"/>
      <c r="JOY66" s="343"/>
      <c r="JOZ66" s="343"/>
      <c r="JPA66" s="343"/>
      <c r="JPB66" s="343"/>
      <c r="JPC66" s="343"/>
      <c r="JPD66" s="343"/>
      <c r="JPE66" s="343"/>
      <c r="JPF66" s="343"/>
      <c r="JPG66" s="343"/>
      <c r="JPH66" s="343"/>
      <c r="JPI66" s="343"/>
      <c r="JPJ66" s="343"/>
      <c r="JPK66" s="343"/>
      <c r="JPL66" s="343"/>
      <c r="JPM66" s="343"/>
      <c r="JPN66" s="343"/>
      <c r="JPO66" s="343"/>
      <c r="JPP66" s="343"/>
      <c r="JPQ66" s="343"/>
      <c r="JPR66" s="343"/>
      <c r="JPS66" s="343"/>
      <c r="JPT66" s="343"/>
      <c r="JPU66" s="343"/>
      <c r="JPV66" s="343"/>
      <c r="JPW66" s="343"/>
      <c r="JPX66" s="343"/>
      <c r="JPY66" s="343"/>
      <c r="JPZ66" s="343"/>
      <c r="JQA66" s="343"/>
      <c r="JQB66" s="343"/>
      <c r="JQC66" s="343"/>
      <c r="JQD66" s="343"/>
      <c r="JQE66" s="343"/>
      <c r="JQF66" s="343"/>
      <c r="JQG66" s="343"/>
      <c r="JQH66" s="343"/>
      <c r="JQI66" s="343"/>
      <c r="JQJ66" s="343"/>
      <c r="JQK66" s="343"/>
      <c r="JQL66" s="343"/>
      <c r="JQM66" s="343"/>
      <c r="JQN66" s="343"/>
      <c r="JQO66" s="343"/>
      <c r="JQP66" s="343"/>
      <c r="JQQ66" s="343"/>
      <c r="JQR66" s="343"/>
      <c r="JQS66" s="343"/>
      <c r="JQT66" s="343"/>
      <c r="JQU66" s="343"/>
      <c r="JQV66" s="343"/>
      <c r="JQW66" s="343"/>
      <c r="JQX66" s="343"/>
      <c r="JQY66" s="343"/>
      <c r="JQZ66" s="343"/>
      <c r="JRA66" s="343"/>
      <c r="JRB66" s="343"/>
      <c r="JRC66" s="343"/>
      <c r="JRD66" s="343"/>
      <c r="JRE66" s="343"/>
      <c r="JRF66" s="343"/>
      <c r="JRG66" s="343"/>
      <c r="JRH66" s="343"/>
      <c r="JRI66" s="343"/>
      <c r="JRJ66" s="343"/>
      <c r="JRK66" s="343"/>
      <c r="JRL66" s="343"/>
      <c r="JRM66" s="343"/>
      <c r="JRN66" s="343"/>
      <c r="JRO66" s="343"/>
      <c r="JRP66" s="343"/>
      <c r="JRQ66" s="343"/>
      <c r="JRR66" s="343"/>
      <c r="JRS66" s="343"/>
      <c r="JRT66" s="343"/>
      <c r="JRU66" s="343"/>
      <c r="JRV66" s="343"/>
      <c r="JRW66" s="343"/>
      <c r="JRX66" s="343"/>
      <c r="JRY66" s="343"/>
      <c r="JRZ66" s="343"/>
      <c r="JSA66" s="343"/>
      <c r="JSB66" s="343"/>
      <c r="JSC66" s="343"/>
      <c r="JSD66" s="343"/>
      <c r="JSE66" s="343"/>
      <c r="JSF66" s="343"/>
      <c r="JSG66" s="343"/>
      <c r="JSH66" s="343"/>
      <c r="JSI66" s="343"/>
      <c r="JSJ66" s="343"/>
      <c r="JSK66" s="343"/>
      <c r="JSL66" s="343"/>
      <c r="JSM66" s="343"/>
      <c r="JSN66" s="343"/>
      <c r="JSO66" s="343"/>
      <c r="JSP66" s="343"/>
      <c r="JSQ66" s="343"/>
      <c r="JSR66" s="343"/>
      <c r="JSS66" s="343"/>
      <c r="JST66" s="343"/>
      <c r="JSU66" s="343"/>
      <c r="JSV66" s="343"/>
      <c r="JSW66" s="343"/>
      <c r="JSX66" s="343"/>
      <c r="JSY66" s="343"/>
      <c r="JSZ66" s="343"/>
      <c r="JTA66" s="343"/>
      <c r="JTB66" s="343"/>
      <c r="JTC66" s="343"/>
      <c r="JTD66" s="343"/>
      <c r="JTE66" s="343"/>
      <c r="JTF66" s="343"/>
      <c r="JTG66" s="343"/>
      <c r="JTH66" s="343"/>
      <c r="JTI66" s="343"/>
      <c r="JTJ66" s="343"/>
      <c r="JTK66" s="343"/>
      <c r="JTL66" s="343"/>
      <c r="JTM66" s="343"/>
      <c r="JTN66" s="343"/>
      <c r="JTO66" s="343"/>
      <c r="JTP66" s="343"/>
      <c r="JTQ66" s="343"/>
      <c r="JTR66" s="343"/>
      <c r="JTS66" s="343"/>
      <c r="JTT66" s="343"/>
      <c r="JTU66" s="343"/>
      <c r="JTV66" s="343"/>
      <c r="JTW66" s="343"/>
      <c r="JTX66" s="343"/>
      <c r="JTY66" s="343"/>
      <c r="JTZ66" s="343"/>
      <c r="JUA66" s="343"/>
      <c r="JUB66" s="343"/>
      <c r="JUC66" s="343"/>
      <c r="JUD66" s="343"/>
      <c r="JUE66" s="343"/>
      <c r="JUF66" s="343"/>
      <c r="JUG66" s="343"/>
      <c r="JUH66" s="343"/>
      <c r="JUI66" s="343"/>
      <c r="JUJ66" s="343"/>
      <c r="JUK66" s="343"/>
      <c r="JUL66" s="343"/>
      <c r="JUM66" s="343"/>
      <c r="JUN66" s="343"/>
      <c r="JUO66" s="343"/>
      <c r="JUP66" s="343"/>
      <c r="JUQ66" s="343"/>
      <c r="JUR66" s="343"/>
      <c r="JUS66" s="343"/>
      <c r="JUT66" s="343"/>
      <c r="JUU66" s="343"/>
      <c r="JUV66" s="343"/>
      <c r="JUW66" s="343"/>
      <c r="JUX66" s="343"/>
      <c r="JUY66" s="343"/>
      <c r="JUZ66" s="343"/>
      <c r="JVA66" s="343"/>
      <c r="JVB66" s="343"/>
      <c r="JVC66" s="343"/>
      <c r="JVD66" s="343"/>
      <c r="JVE66" s="343"/>
      <c r="JVF66" s="343"/>
      <c r="JVG66" s="343"/>
      <c r="JVH66" s="343"/>
      <c r="JVI66" s="343"/>
      <c r="JVJ66" s="343"/>
      <c r="JVK66" s="343"/>
      <c r="JVL66" s="343"/>
      <c r="JVM66" s="343"/>
      <c r="JVN66" s="343"/>
      <c r="JVO66" s="343"/>
      <c r="JVP66" s="343"/>
      <c r="JVQ66" s="343"/>
      <c r="JVR66" s="343"/>
      <c r="JVS66" s="343"/>
      <c r="JVT66" s="343"/>
      <c r="JVU66" s="343"/>
      <c r="JVV66" s="343"/>
      <c r="JVW66" s="343"/>
      <c r="JVX66" s="343"/>
      <c r="JVY66" s="343"/>
      <c r="JVZ66" s="343"/>
      <c r="JWA66" s="343"/>
      <c r="JWB66" s="343"/>
      <c r="JWC66" s="343"/>
      <c r="JWD66" s="343"/>
      <c r="JWE66" s="343"/>
      <c r="JWF66" s="343"/>
      <c r="JWG66" s="343"/>
      <c r="JWH66" s="343"/>
      <c r="JWI66" s="343"/>
      <c r="JWJ66" s="343"/>
      <c r="JWK66" s="343"/>
      <c r="JWL66" s="343"/>
      <c r="JWM66" s="343"/>
      <c r="JWN66" s="343"/>
      <c r="JWO66" s="343"/>
      <c r="JWP66" s="343"/>
      <c r="JWQ66" s="343"/>
      <c r="JWR66" s="343"/>
      <c r="JWS66" s="343"/>
      <c r="JWT66" s="343"/>
      <c r="JWU66" s="343"/>
      <c r="JWV66" s="343"/>
      <c r="JWW66" s="343"/>
      <c r="JWX66" s="343"/>
      <c r="JWY66" s="343"/>
      <c r="JWZ66" s="343"/>
      <c r="JXA66" s="343"/>
      <c r="JXB66" s="343"/>
      <c r="JXC66" s="343"/>
      <c r="JXD66" s="343"/>
      <c r="JXE66" s="343"/>
      <c r="JXF66" s="343"/>
      <c r="JXG66" s="343"/>
      <c r="JXH66" s="343"/>
      <c r="JXI66" s="343"/>
      <c r="JXJ66" s="343"/>
      <c r="JXK66" s="343"/>
      <c r="JXL66" s="343"/>
      <c r="JXM66" s="343"/>
      <c r="JXN66" s="343"/>
      <c r="JXO66" s="343"/>
      <c r="JXP66" s="343"/>
      <c r="JXQ66" s="343"/>
      <c r="JXR66" s="343"/>
      <c r="JXS66" s="343"/>
      <c r="JXT66" s="343"/>
      <c r="JXU66" s="343"/>
      <c r="JXV66" s="343"/>
      <c r="JXW66" s="343"/>
      <c r="JXX66" s="343"/>
      <c r="JXY66" s="343"/>
      <c r="JXZ66" s="343"/>
      <c r="JYA66" s="343"/>
      <c r="JYB66" s="343"/>
      <c r="JYC66" s="343"/>
      <c r="JYD66" s="343"/>
      <c r="JYE66" s="343"/>
      <c r="JYF66" s="343"/>
      <c r="JYG66" s="343"/>
      <c r="JYH66" s="343"/>
      <c r="JYI66" s="343"/>
      <c r="JYJ66" s="343"/>
      <c r="JYK66" s="343"/>
      <c r="JYL66" s="343"/>
      <c r="JYM66" s="343"/>
      <c r="JYN66" s="343"/>
      <c r="JYO66" s="343"/>
      <c r="JYP66" s="343"/>
      <c r="JYQ66" s="343"/>
      <c r="JYR66" s="343"/>
      <c r="JYS66" s="343"/>
      <c r="JYT66" s="343"/>
      <c r="JYU66" s="343"/>
      <c r="JYV66" s="343"/>
      <c r="JYW66" s="343"/>
      <c r="JYX66" s="343"/>
      <c r="JYY66" s="343"/>
      <c r="JYZ66" s="343"/>
      <c r="JZA66" s="343"/>
      <c r="JZB66" s="343"/>
      <c r="JZC66" s="343"/>
      <c r="JZD66" s="343"/>
      <c r="JZE66" s="343"/>
      <c r="JZF66" s="343"/>
      <c r="JZG66" s="343"/>
      <c r="JZH66" s="343"/>
      <c r="JZI66" s="343"/>
      <c r="JZJ66" s="343"/>
      <c r="JZK66" s="343"/>
      <c r="JZL66" s="343"/>
      <c r="JZM66" s="343"/>
      <c r="JZN66" s="343"/>
      <c r="JZO66" s="343"/>
      <c r="JZP66" s="343"/>
      <c r="JZQ66" s="343"/>
      <c r="JZR66" s="343"/>
      <c r="JZS66" s="343"/>
      <c r="JZT66" s="343"/>
      <c r="JZU66" s="343"/>
      <c r="JZV66" s="343"/>
      <c r="JZW66" s="343"/>
      <c r="JZX66" s="343"/>
      <c r="JZY66" s="343"/>
      <c r="JZZ66" s="343"/>
      <c r="KAA66" s="343"/>
      <c r="KAB66" s="343"/>
      <c r="KAC66" s="343"/>
      <c r="KAD66" s="343"/>
      <c r="KAE66" s="343"/>
      <c r="KAF66" s="343"/>
      <c r="KAG66" s="343"/>
      <c r="KAH66" s="343"/>
      <c r="KAI66" s="343"/>
      <c r="KAJ66" s="343"/>
      <c r="KAK66" s="343"/>
      <c r="KAL66" s="343"/>
      <c r="KAM66" s="343"/>
      <c r="KAN66" s="343"/>
      <c r="KAO66" s="343"/>
      <c r="KAP66" s="343"/>
      <c r="KAQ66" s="343"/>
      <c r="KAR66" s="343"/>
      <c r="KAS66" s="343"/>
      <c r="KAT66" s="343"/>
      <c r="KAU66" s="343"/>
      <c r="KAV66" s="343"/>
      <c r="KAW66" s="343"/>
      <c r="KAX66" s="343"/>
      <c r="KAY66" s="343"/>
      <c r="KAZ66" s="343"/>
      <c r="KBA66" s="343"/>
      <c r="KBB66" s="343"/>
      <c r="KBC66" s="343"/>
      <c r="KBD66" s="343"/>
      <c r="KBE66" s="343"/>
      <c r="KBF66" s="343"/>
      <c r="KBG66" s="343"/>
      <c r="KBH66" s="343"/>
      <c r="KBI66" s="343"/>
      <c r="KBJ66" s="343"/>
      <c r="KBK66" s="343"/>
      <c r="KBL66" s="343"/>
      <c r="KBM66" s="343"/>
      <c r="KBN66" s="343"/>
      <c r="KBO66" s="343"/>
      <c r="KBP66" s="343"/>
      <c r="KBQ66" s="343"/>
      <c r="KBR66" s="343"/>
      <c r="KBS66" s="343"/>
      <c r="KBT66" s="343"/>
      <c r="KBU66" s="343"/>
      <c r="KBV66" s="343"/>
      <c r="KBW66" s="343"/>
      <c r="KBX66" s="343"/>
      <c r="KBY66" s="343"/>
      <c r="KBZ66" s="343"/>
      <c r="KCA66" s="343"/>
      <c r="KCB66" s="343"/>
      <c r="KCC66" s="343"/>
      <c r="KCD66" s="343"/>
      <c r="KCE66" s="343"/>
      <c r="KCF66" s="343"/>
      <c r="KCG66" s="343"/>
      <c r="KCH66" s="343"/>
      <c r="KCI66" s="343"/>
      <c r="KCJ66" s="343"/>
      <c r="KCK66" s="343"/>
      <c r="KCL66" s="343"/>
      <c r="KCM66" s="343"/>
      <c r="KCN66" s="343"/>
      <c r="KCO66" s="343"/>
      <c r="KCP66" s="343"/>
      <c r="KCQ66" s="343"/>
      <c r="KCR66" s="343"/>
      <c r="KCS66" s="343"/>
      <c r="KCT66" s="343"/>
      <c r="KCU66" s="343"/>
      <c r="KCV66" s="343"/>
      <c r="KCW66" s="343"/>
      <c r="KCX66" s="343"/>
      <c r="KCY66" s="343"/>
      <c r="KCZ66" s="343"/>
      <c r="KDA66" s="343"/>
      <c r="KDB66" s="343"/>
      <c r="KDC66" s="343"/>
      <c r="KDD66" s="343"/>
      <c r="KDE66" s="343"/>
      <c r="KDF66" s="343"/>
      <c r="KDG66" s="343"/>
      <c r="KDH66" s="343"/>
      <c r="KDI66" s="343"/>
      <c r="KDJ66" s="343"/>
      <c r="KDK66" s="343"/>
      <c r="KDL66" s="343"/>
      <c r="KDM66" s="343"/>
      <c r="KDN66" s="343"/>
      <c r="KDO66" s="343"/>
      <c r="KDP66" s="343"/>
      <c r="KDQ66" s="343"/>
      <c r="KDR66" s="343"/>
      <c r="KDS66" s="343"/>
      <c r="KDT66" s="343"/>
      <c r="KDU66" s="343"/>
      <c r="KDV66" s="343"/>
      <c r="KDW66" s="343"/>
      <c r="KDX66" s="343"/>
      <c r="KDY66" s="343"/>
      <c r="KDZ66" s="343"/>
      <c r="KEA66" s="343"/>
      <c r="KEB66" s="343"/>
      <c r="KEC66" s="343"/>
      <c r="KED66" s="343"/>
      <c r="KEE66" s="343"/>
      <c r="KEF66" s="343"/>
      <c r="KEG66" s="343"/>
      <c r="KEH66" s="343"/>
      <c r="KEI66" s="343"/>
      <c r="KEJ66" s="343"/>
      <c r="KEK66" s="343"/>
      <c r="KEL66" s="343"/>
      <c r="KEM66" s="343"/>
      <c r="KEN66" s="343"/>
      <c r="KEO66" s="343"/>
      <c r="KEP66" s="343"/>
      <c r="KEQ66" s="343"/>
      <c r="KER66" s="343"/>
      <c r="KES66" s="343"/>
      <c r="KET66" s="343"/>
      <c r="KEU66" s="343"/>
      <c r="KEV66" s="343"/>
      <c r="KEW66" s="343"/>
      <c r="KEX66" s="343"/>
      <c r="KEY66" s="343"/>
      <c r="KEZ66" s="343"/>
      <c r="KFA66" s="343"/>
      <c r="KFB66" s="343"/>
      <c r="KFC66" s="343"/>
      <c r="KFD66" s="343"/>
      <c r="KFE66" s="343"/>
      <c r="KFF66" s="343"/>
      <c r="KFG66" s="343"/>
      <c r="KFH66" s="343"/>
      <c r="KFI66" s="343"/>
      <c r="KFJ66" s="343"/>
      <c r="KFK66" s="343"/>
      <c r="KFL66" s="343"/>
      <c r="KFM66" s="343"/>
      <c r="KFN66" s="343"/>
      <c r="KFO66" s="343"/>
      <c r="KFP66" s="343"/>
      <c r="KFQ66" s="343"/>
      <c r="KFR66" s="343"/>
      <c r="KFS66" s="343"/>
      <c r="KFT66" s="343"/>
      <c r="KFU66" s="343"/>
      <c r="KFV66" s="343"/>
      <c r="KFW66" s="343"/>
      <c r="KFX66" s="343"/>
      <c r="KFY66" s="343"/>
      <c r="KFZ66" s="343"/>
      <c r="KGA66" s="343"/>
      <c r="KGB66" s="343"/>
      <c r="KGC66" s="343"/>
      <c r="KGD66" s="343"/>
      <c r="KGE66" s="343"/>
      <c r="KGF66" s="343"/>
      <c r="KGG66" s="343"/>
      <c r="KGH66" s="343"/>
      <c r="KGI66" s="343"/>
      <c r="KGJ66" s="343"/>
      <c r="KGK66" s="343"/>
      <c r="KGL66" s="343"/>
      <c r="KGM66" s="343"/>
      <c r="KGN66" s="343"/>
      <c r="KGO66" s="343"/>
      <c r="KGP66" s="343"/>
      <c r="KGQ66" s="343"/>
      <c r="KGR66" s="343"/>
      <c r="KGS66" s="343"/>
      <c r="KGT66" s="343"/>
      <c r="KGU66" s="343"/>
      <c r="KGV66" s="343"/>
      <c r="KGW66" s="343"/>
      <c r="KGX66" s="343"/>
      <c r="KGY66" s="343"/>
      <c r="KGZ66" s="343"/>
      <c r="KHA66" s="343"/>
      <c r="KHB66" s="343"/>
      <c r="KHC66" s="343"/>
      <c r="KHD66" s="343"/>
      <c r="KHE66" s="343"/>
      <c r="KHF66" s="343"/>
      <c r="KHG66" s="343"/>
      <c r="KHH66" s="343"/>
      <c r="KHI66" s="343"/>
      <c r="KHJ66" s="343"/>
      <c r="KHK66" s="343"/>
      <c r="KHL66" s="343"/>
      <c r="KHM66" s="343"/>
      <c r="KHN66" s="343"/>
      <c r="KHO66" s="343"/>
      <c r="KHP66" s="343"/>
      <c r="KHQ66" s="343"/>
      <c r="KHR66" s="343"/>
      <c r="KHS66" s="343"/>
      <c r="KHT66" s="343"/>
      <c r="KHU66" s="343"/>
      <c r="KHV66" s="343"/>
      <c r="KHW66" s="343"/>
      <c r="KHX66" s="343"/>
      <c r="KHY66" s="343"/>
      <c r="KHZ66" s="343"/>
      <c r="KIA66" s="343"/>
      <c r="KIB66" s="343"/>
      <c r="KIC66" s="343"/>
      <c r="KID66" s="343"/>
      <c r="KIE66" s="343"/>
      <c r="KIF66" s="343"/>
      <c r="KIG66" s="343"/>
      <c r="KIH66" s="343"/>
      <c r="KII66" s="343"/>
      <c r="KIJ66" s="343"/>
      <c r="KIK66" s="343"/>
      <c r="KIL66" s="343"/>
      <c r="KIM66" s="343"/>
      <c r="KIN66" s="343"/>
      <c r="KIO66" s="343"/>
      <c r="KIP66" s="343"/>
      <c r="KIQ66" s="343"/>
      <c r="KIR66" s="343"/>
      <c r="KIS66" s="343"/>
      <c r="KIT66" s="343"/>
      <c r="KIU66" s="343"/>
      <c r="KIV66" s="343"/>
      <c r="KIW66" s="343"/>
      <c r="KIX66" s="343"/>
      <c r="KIY66" s="343"/>
      <c r="KIZ66" s="343"/>
      <c r="KJA66" s="343"/>
      <c r="KJB66" s="343"/>
      <c r="KJC66" s="343"/>
      <c r="KJD66" s="343"/>
      <c r="KJE66" s="343"/>
      <c r="KJF66" s="343"/>
      <c r="KJG66" s="343"/>
      <c r="KJH66" s="343"/>
      <c r="KJI66" s="343"/>
      <c r="KJJ66" s="343"/>
      <c r="KJK66" s="343"/>
      <c r="KJL66" s="343"/>
      <c r="KJM66" s="343"/>
      <c r="KJN66" s="343"/>
      <c r="KJO66" s="343"/>
      <c r="KJP66" s="343"/>
      <c r="KJQ66" s="343"/>
      <c r="KJR66" s="343"/>
      <c r="KJS66" s="343"/>
      <c r="KJT66" s="343"/>
      <c r="KJU66" s="343"/>
      <c r="KJV66" s="343"/>
      <c r="KJW66" s="343"/>
      <c r="KJX66" s="343"/>
      <c r="KJY66" s="343"/>
      <c r="KJZ66" s="343"/>
      <c r="KKA66" s="343"/>
      <c r="KKB66" s="343"/>
      <c r="KKC66" s="343"/>
      <c r="KKD66" s="343"/>
      <c r="KKE66" s="343"/>
      <c r="KKF66" s="343"/>
      <c r="KKG66" s="343"/>
      <c r="KKH66" s="343"/>
      <c r="KKI66" s="343"/>
      <c r="KKJ66" s="343"/>
      <c r="KKK66" s="343"/>
      <c r="KKL66" s="343"/>
      <c r="KKM66" s="343"/>
      <c r="KKN66" s="343"/>
      <c r="KKO66" s="343"/>
      <c r="KKP66" s="343"/>
      <c r="KKQ66" s="343"/>
      <c r="KKR66" s="343"/>
      <c r="KKS66" s="343"/>
      <c r="KKT66" s="343"/>
      <c r="KKU66" s="343"/>
      <c r="KKV66" s="343"/>
      <c r="KKW66" s="343"/>
      <c r="KKX66" s="343"/>
      <c r="KKY66" s="343"/>
      <c r="KKZ66" s="343"/>
      <c r="KLA66" s="343"/>
      <c r="KLB66" s="343"/>
      <c r="KLC66" s="343"/>
      <c r="KLD66" s="343"/>
      <c r="KLE66" s="343"/>
      <c r="KLF66" s="343"/>
      <c r="KLG66" s="343"/>
      <c r="KLH66" s="343"/>
      <c r="KLI66" s="343"/>
      <c r="KLJ66" s="343"/>
      <c r="KLK66" s="343"/>
      <c r="KLL66" s="343"/>
      <c r="KLM66" s="343"/>
      <c r="KLN66" s="343"/>
      <c r="KLO66" s="343"/>
      <c r="KLP66" s="343"/>
      <c r="KLQ66" s="343"/>
      <c r="KLR66" s="343"/>
      <c r="KLS66" s="343"/>
      <c r="KLT66" s="343"/>
      <c r="KLU66" s="343"/>
      <c r="KLV66" s="343"/>
      <c r="KLW66" s="343"/>
      <c r="KLX66" s="343"/>
      <c r="KLY66" s="343"/>
      <c r="KLZ66" s="343"/>
      <c r="KMA66" s="343"/>
      <c r="KMB66" s="343"/>
      <c r="KMC66" s="343"/>
      <c r="KMD66" s="343"/>
      <c r="KME66" s="343"/>
      <c r="KMF66" s="343"/>
      <c r="KMG66" s="343"/>
      <c r="KMH66" s="343"/>
      <c r="KMI66" s="343"/>
      <c r="KMJ66" s="343"/>
      <c r="KMK66" s="343"/>
      <c r="KML66" s="343"/>
      <c r="KMM66" s="343"/>
      <c r="KMN66" s="343"/>
      <c r="KMO66" s="343"/>
      <c r="KMP66" s="343"/>
      <c r="KMQ66" s="343"/>
      <c r="KMR66" s="343"/>
      <c r="KMS66" s="343"/>
      <c r="KMT66" s="343"/>
      <c r="KMU66" s="343"/>
      <c r="KMV66" s="343"/>
      <c r="KMW66" s="343"/>
      <c r="KMX66" s="343"/>
      <c r="KMY66" s="343"/>
      <c r="KMZ66" s="343"/>
      <c r="KNA66" s="343"/>
      <c r="KNB66" s="343"/>
      <c r="KNC66" s="343"/>
      <c r="KND66" s="343"/>
      <c r="KNE66" s="343"/>
      <c r="KNF66" s="343"/>
      <c r="KNG66" s="343"/>
      <c r="KNH66" s="343"/>
      <c r="KNI66" s="343"/>
      <c r="KNJ66" s="343"/>
      <c r="KNK66" s="343"/>
      <c r="KNL66" s="343"/>
      <c r="KNM66" s="343"/>
      <c r="KNN66" s="343"/>
      <c r="KNO66" s="343"/>
      <c r="KNP66" s="343"/>
      <c r="KNQ66" s="343"/>
      <c r="KNR66" s="343"/>
      <c r="KNS66" s="343"/>
      <c r="KNT66" s="343"/>
      <c r="KNU66" s="343"/>
      <c r="KNV66" s="343"/>
      <c r="KNW66" s="343"/>
      <c r="KNX66" s="343"/>
      <c r="KNY66" s="343"/>
      <c r="KNZ66" s="343"/>
      <c r="KOA66" s="343"/>
      <c r="KOB66" s="343"/>
      <c r="KOC66" s="343"/>
      <c r="KOD66" s="343"/>
      <c r="KOE66" s="343"/>
      <c r="KOF66" s="343"/>
      <c r="KOG66" s="343"/>
      <c r="KOH66" s="343"/>
      <c r="KOI66" s="343"/>
      <c r="KOJ66" s="343"/>
      <c r="KOK66" s="343"/>
      <c r="KOL66" s="343"/>
      <c r="KOM66" s="343"/>
      <c r="KON66" s="343"/>
      <c r="KOO66" s="343"/>
      <c r="KOP66" s="343"/>
      <c r="KOQ66" s="343"/>
      <c r="KOR66" s="343"/>
      <c r="KOS66" s="343"/>
      <c r="KOT66" s="343"/>
      <c r="KOU66" s="343"/>
      <c r="KOV66" s="343"/>
      <c r="KOW66" s="343"/>
      <c r="KOX66" s="343"/>
      <c r="KOY66" s="343"/>
      <c r="KOZ66" s="343"/>
      <c r="KPA66" s="343"/>
      <c r="KPB66" s="343"/>
      <c r="KPC66" s="343"/>
      <c r="KPD66" s="343"/>
      <c r="KPE66" s="343"/>
      <c r="KPF66" s="343"/>
      <c r="KPG66" s="343"/>
      <c r="KPH66" s="343"/>
      <c r="KPI66" s="343"/>
      <c r="KPJ66" s="343"/>
      <c r="KPK66" s="343"/>
      <c r="KPL66" s="343"/>
      <c r="KPM66" s="343"/>
      <c r="KPN66" s="343"/>
      <c r="KPO66" s="343"/>
      <c r="KPP66" s="343"/>
      <c r="KPQ66" s="343"/>
      <c r="KPR66" s="343"/>
      <c r="KPS66" s="343"/>
      <c r="KPT66" s="343"/>
      <c r="KPU66" s="343"/>
      <c r="KPV66" s="343"/>
      <c r="KPW66" s="343"/>
      <c r="KPX66" s="343"/>
      <c r="KPY66" s="343"/>
      <c r="KPZ66" s="343"/>
      <c r="KQA66" s="343"/>
      <c r="KQB66" s="343"/>
      <c r="KQC66" s="343"/>
      <c r="KQD66" s="343"/>
      <c r="KQE66" s="343"/>
      <c r="KQF66" s="343"/>
      <c r="KQG66" s="343"/>
      <c r="KQH66" s="343"/>
      <c r="KQI66" s="343"/>
      <c r="KQJ66" s="343"/>
      <c r="KQK66" s="343"/>
      <c r="KQL66" s="343"/>
      <c r="KQM66" s="343"/>
      <c r="KQN66" s="343"/>
      <c r="KQO66" s="343"/>
      <c r="KQP66" s="343"/>
      <c r="KQQ66" s="343"/>
      <c r="KQR66" s="343"/>
      <c r="KQS66" s="343"/>
      <c r="KQT66" s="343"/>
      <c r="KQU66" s="343"/>
      <c r="KQV66" s="343"/>
      <c r="KQW66" s="343"/>
      <c r="KQX66" s="343"/>
      <c r="KQY66" s="343"/>
      <c r="KQZ66" s="343"/>
      <c r="KRA66" s="343"/>
      <c r="KRB66" s="343"/>
      <c r="KRC66" s="343"/>
      <c r="KRD66" s="343"/>
      <c r="KRE66" s="343"/>
      <c r="KRF66" s="343"/>
      <c r="KRG66" s="343"/>
      <c r="KRH66" s="343"/>
      <c r="KRI66" s="343"/>
      <c r="KRJ66" s="343"/>
      <c r="KRK66" s="343"/>
      <c r="KRL66" s="343"/>
      <c r="KRM66" s="343"/>
      <c r="KRN66" s="343"/>
      <c r="KRO66" s="343"/>
      <c r="KRP66" s="343"/>
      <c r="KRQ66" s="343"/>
      <c r="KRR66" s="343"/>
      <c r="KRS66" s="343"/>
      <c r="KRT66" s="343"/>
      <c r="KRU66" s="343"/>
      <c r="KRV66" s="343"/>
      <c r="KRW66" s="343"/>
      <c r="KRX66" s="343"/>
      <c r="KRY66" s="343"/>
      <c r="KRZ66" s="343"/>
      <c r="KSA66" s="343"/>
      <c r="KSB66" s="343"/>
      <c r="KSC66" s="343"/>
      <c r="KSD66" s="343"/>
      <c r="KSE66" s="343"/>
      <c r="KSF66" s="343"/>
      <c r="KSG66" s="343"/>
      <c r="KSH66" s="343"/>
      <c r="KSI66" s="343"/>
      <c r="KSJ66" s="343"/>
      <c r="KSK66" s="343"/>
      <c r="KSL66" s="343"/>
      <c r="KSM66" s="343"/>
      <c r="KSN66" s="343"/>
      <c r="KSO66" s="343"/>
      <c r="KSP66" s="343"/>
      <c r="KSQ66" s="343"/>
      <c r="KSR66" s="343"/>
      <c r="KSS66" s="343"/>
      <c r="KST66" s="343"/>
      <c r="KSU66" s="343"/>
      <c r="KSV66" s="343"/>
      <c r="KSW66" s="343"/>
      <c r="KSX66" s="343"/>
      <c r="KSY66" s="343"/>
      <c r="KSZ66" s="343"/>
      <c r="KTA66" s="343"/>
      <c r="KTB66" s="343"/>
      <c r="KTC66" s="343"/>
      <c r="KTD66" s="343"/>
      <c r="KTE66" s="343"/>
      <c r="KTF66" s="343"/>
      <c r="KTG66" s="343"/>
      <c r="KTH66" s="343"/>
      <c r="KTI66" s="343"/>
      <c r="KTJ66" s="343"/>
      <c r="KTK66" s="343"/>
      <c r="KTL66" s="343"/>
      <c r="KTM66" s="343"/>
      <c r="KTN66" s="343"/>
      <c r="KTO66" s="343"/>
      <c r="KTP66" s="343"/>
      <c r="KTQ66" s="343"/>
      <c r="KTR66" s="343"/>
      <c r="KTS66" s="343"/>
      <c r="KTT66" s="343"/>
      <c r="KTU66" s="343"/>
      <c r="KTV66" s="343"/>
      <c r="KTW66" s="343"/>
      <c r="KTX66" s="343"/>
      <c r="KTY66" s="343"/>
      <c r="KTZ66" s="343"/>
      <c r="KUA66" s="343"/>
      <c r="KUB66" s="343"/>
      <c r="KUC66" s="343"/>
      <c r="KUD66" s="343"/>
      <c r="KUE66" s="343"/>
      <c r="KUF66" s="343"/>
      <c r="KUG66" s="343"/>
      <c r="KUH66" s="343"/>
      <c r="KUI66" s="343"/>
      <c r="KUJ66" s="343"/>
      <c r="KUK66" s="343"/>
      <c r="KUL66" s="343"/>
      <c r="KUM66" s="343"/>
      <c r="KUN66" s="343"/>
      <c r="KUO66" s="343"/>
      <c r="KUP66" s="343"/>
      <c r="KUQ66" s="343"/>
      <c r="KUR66" s="343"/>
      <c r="KUS66" s="343"/>
      <c r="KUT66" s="343"/>
      <c r="KUU66" s="343"/>
      <c r="KUV66" s="343"/>
      <c r="KUW66" s="343"/>
      <c r="KUX66" s="343"/>
      <c r="KUY66" s="343"/>
      <c r="KUZ66" s="343"/>
      <c r="KVA66" s="343"/>
      <c r="KVB66" s="343"/>
      <c r="KVC66" s="343"/>
      <c r="KVD66" s="343"/>
      <c r="KVE66" s="343"/>
      <c r="KVF66" s="343"/>
      <c r="KVG66" s="343"/>
      <c r="KVH66" s="343"/>
      <c r="KVI66" s="343"/>
      <c r="KVJ66" s="343"/>
      <c r="KVK66" s="343"/>
      <c r="KVL66" s="343"/>
      <c r="KVM66" s="343"/>
      <c r="KVN66" s="343"/>
      <c r="KVO66" s="343"/>
      <c r="KVP66" s="343"/>
      <c r="KVQ66" s="343"/>
      <c r="KVR66" s="343"/>
      <c r="KVS66" s="343"/>
      <c r="KVT66" s="343"/>
      <c r="KVU66" s="343"/>
      <c r="KVV66" s="343"/>
      <c r="KVW66" s="343"/>
      <c r="KVX66" s="343"/>
      <c r="KVY66" s="343"/>
      <c r="KVZ66" s="343"/>
      <c r="KWA66" s="343"/>
      <c r="KWB66" s="343"/>
      <c r="KWC66" s="343"/>
      <c r="KWD66" s="343"/>
      <c r="KWE66" s="343"/>
      <c r="KWF66" s="343"/>
      <c r="KWG66" s="343"/>
      <c r="KWH66" s="343"/>
      <c r="KWI66" s="343"/>
      <c r="KWJ66" s="343"/>
      <c r="KWK66" s="343"/>
      <c r="KWL66" s="343"/>
      <c r="KWM66" s="343"/>
      <c r="KWN66" s="343"/>
      <c r="KWO66" s="343"/>
      <c r="KWP66" s="343"/>
      <c r="KWQ66" s="343"/>
      <c r="KWR66" s="343"/>
      <c r="KWS66" s="343"/>
      <c r="KWT66" s="343"/>
      <c r="KWU66" s="343"/>
      <c r="KWV66" s="343"/>
      <c r="KWW66" s="343"/>
      <c r="KWX66" s="343"/>
      <c r="KWY66" s="343"/>
      <c r="KWZ66" s="343"/>
      <c r="KXA66" s="343"/>
      <c r="KXB66" s="343"/>
      <c r="KXC66" s="343"/>
      <c r="KXD66" s="343"/>
      <c r="KXE66" s="343"/>
      <c r="KXF66" s="343"/>
      <c r="KXG66" s="343"/>
      <c r="KXH66" s="343"/>
      <c r="KXI66" s="343"/>
      <c r="KXJ66" s="343"/>
      <c r="KXK66" s="343"/>
      <c r="KXL66" s="343"/>
      <c r="KXM66" s="343"/>
      <c r="KXN66" s="343"/>
      <c r="KXO66" s="343"/>
      <c r="KXP66" s="343"/>
      <c r="KXQ66" s="343"/>
      <c r="KXR66" s="343"/>
      <c r="KXS66" s="343"/>
      <c r="KXT66" s="343"/>
      <c r="KXU66" s="343"/>
      <c r="KXV66" s="343"/>
      <c r="KXW66" s="343"/>
      <c r="KXX66" s="343"/>
      <c r="KXY66" s="343"/>
      <c r="KXZ66" s="343"/>
      <c r="KYA66" s="343"/>
      <c r="KYB66" s="343"/>
      <c r="KYC66" s="343"/>
      <c r="KYD66" s="343"/>
      <c r="KYE66" s="343"/>
      <c r="KYF66" s="343"/>
      <c r="KYG66" s="343"/>
      <c r="KYH66" s="343"/>
      <c r="KYI66" s="343"/>
      <c r="KYJ66" s="343"/>
      <c r="KYK66" s="343"/>
      <c r="KYL66" s="343"/>
      <c r="KYM66" s="343"/>
      <c r="KYN66" s="343"/>
      <c r="KYO66" s="343"/>
      <c r="KYP66" s="343"/>
      <c r="KYQ66" s="343"/>
      <c r="KYR66" s="343"/>
      <c r="KYS66" s="343"/>
      <c r="KYT66" s="343"/>
      <c r="KYU66" s="343"/>
      <c r="KYV66" s="343"/>
      <c r="KYW66" s="343"/>
      <c r="KYX66" s="343"/>
      <c r="KYY66" s="343"/>
      <c r="KYZ66" s="343"/>
      <c r="KZA66" s="343"/>
      <c r="KZB66" s="343"/>
      <c r="KZC66" s="343"/>
      <c r="KZD66" s="343"/>
      <c r="KZE66" s="343"/>
      <c r="KZF66" s="343"/>
      <c r="KZG66" s="343"/>
      <c r="KZH66" s="343"/>
      <c r="KZI66" s="343"/>
      <c r="KZJ66" s="343"/>
      <c r="KZK66" s="343"/>
      <c r="KZL66" s="343"/>
      <c r="KZM66" s="343"/>
      <c r="KZN66" s="343"/>
      <c r="KZO66" s="343"/>
      <c r="KZP66" s="343"/>
      <c r="KZQ66" s="343"/>
      <c r="KZR66" s="343"/>
      <c r="KZS66" s="343"/>
      <c r="KZT66" s="343"/>
      <c r="KZU66" s="343"/>
      <c r="KZV66" s="343"/>
      <c r="KZW66" s="343"/>
      <c r="KZX66" s="343"/>
      <c r="KZY66" s="343"/>
      <c r="KZZ66" s="343"/>
      <c r="LAA66" s="343"/>
      <c r="LAB66" s="343"/>
      <c r="LAC66" s="343"/>
      <c r="LAD66" s="343"/>
      <c r="LAE66" s="343"/>
      <c r="LAF66" s="343"/>
      <c r="LAG66" s="343"/>
      <c r="LAH66" s="343"/>
      <c r="LAI66" s="343"/>
      <c r="LAJ66" s="343"/>
      <c r="LAK66" s="343"/>
      <c r="LAL66" s="343"/>
      <c r="LAM66" s="343"/>
      <c r="LAN66" s="343"/>
      <c r="LAO66" s="343"/>
      <c r="LAP66" s="343"/>
      <c r="LAQ66" s="343"/>
      <c r="LAR66" s="343"/>
      <c r="LAS66" s="343"/>
      <c r="LAT66" s="343"/>
      <c r="LAU66" s="343"/>
      <c r="LAV66" s="343"/>
      <c r="LAW66" s="343"/>
      <c r="LAX66" s="343"/>
      <c r="LAY66" s="343"/>
      <c r="LAZ66" s="343"/>
      <c r="LBA66" s="343"/>
      <c r="LBB66" s="343"/>
      <c r="LBC66" s="343"/>
      <c r="LBD66" s="343"/>
      <c r="LBE66" s="343"/>
      <c r="LBF66" s="343"/>
      <c r="LBG66" s="343"/>
      <c r="LBH66" s="343"/>
      <c r="LBI66" s="343"/>
      <c r="LBJ66" s="343"/>
      <c r="LBK66" s="343"/>
      <c r="LBL66" s="343"/>
      <c r="LBM66" s="343"/>
      <c r="LBN66" s="343"/>
      <c r="LBO66" s="343"/>
      <c r="LBP66" s="343"/>
      <c r="LBQ66" s="343"/>
      <c r="LBR66" s="343"/>
      <c r="LBS66" s="343"/>
      <c r="LBT66" s="343"/>
      <c r="LBU66" s="343"/>
      <c r="LBV66" s="343"/>
      <c r="LBW66" s="343"/>
      <c r="LBX66" s="343"/>
      <c r="LBY66" s="343"/>
      <c r="LBZ66" s="343"/>
      <c r="LCA66" s="343"/>
      <c r="LCB66" s="343"/>
      <c r="LCC66" s="343"/>
      <c r="LCD66" s="343"/>
      <c r="LCE66" s="343"/>
      <c r="LCF66" s="343"/>
      <c r="LCG66" s="343"/>
      <c r="LCH66" s="343"/>
      <c r="LCI66" s="343"/>
      <c r="LCJ66" s="343"/>
      <c r="LCK66" s="343"/>
      <c r="LCL66" s="343"/>
      <c r="LCM66" s="343"/>
      <c r="LCN66" s="343"/>
      <c r="LCO66" s="343"/>
      <c r="LCP66" s="343"/>
      <c r="LCQ66" s="343"/>
      <c r="LCR66" s="343"/>
      <c r="LCS66" s="343"/>
      <c r="LCT66" s="343"/>
      <c r="LCU66" s="343"/>
      <c r="LCV66" s="343"/>
      <c r="LCW66" s="343"/>
      <c r="LCX66" s="343"/>
      <c r="LCY66" s="343"/>
      <c r="LCZ66" s="343"/>
      <c r="LDA66" s="343"/>
      <c r="LDB66" s="343"/>
      <c r="LDC66" s="343"/>
      <c r="LDD66" s="343"/>
      <c r="LDE66" s="343"/>
      <c r="LDF66" s="343"/>
      <c r="LDG66" s="343"/>
      <c r="LDH66" s="343"/>
      <c r="LDI66" s="343"/>
      <c r="LDJ66" s="343"/>
      <c r="LDK66" s="343"/>
      <c r="LDL66" s="343"/>
      <c r="LDM66" s="343"/>
      <c r="LDN66" s="343"/>
      <c r="LDO66" s="343"/>
      <c r="LDP66" s="343"/>
      <c r="LDQ66" s="343"/>
      <c r="LDR66" s="343"/>
      <c r="LDS66" s="343"/>
      <c r="LDT66" s="343"/>
      <c r="LDU66" s="343"/>
      <c r="LDV66" s="343"/>
      <c r="LDW66" s="343"/>
      <c r="LDX66" s="343"/>
      <c r="LDY66" s="343"/>
      <c r="LDZ66" s="343"/>
      <c r="LEA66" s="343"/>
      <c r="LEB66" s="343"/>
      <c r="LEC66" s="343"/>
      <c r="LED66" s="343"/>
      <c r="LEE66" s="343"/>
      <c r="LEF66" s="343"/>
      <c r="LEG66" s="343"/>
      <c r="LEH66" s="343"/>
      <c r="LEI66" s="343"/>
      <c r="LEJ66" s="343"/>
      <c r="LEK66" s="343"/>
      <c r="LEL66" s="343"/>
      <c r="LEM66" s="343"/>
      <c r="LEN66" s="343"/>
      <c r="LEO66" s="343"/>
      <c r="LEP66" s="343"/>
      <c r="LEQ66" s="343"/>
      <c r="LER66" s="343"/>
      <c r="LES66" s="343"/>
      <c r="LET66" s="343"/>
      <c r="LEU66" s="343"/>
      <c r="LEV66" s="343"/>
      <c r="LEW66" s="343"/>
      <c r="LEX66" s="343"/>
      <c r="LEY66" s="343"/>
      <c r="LEZ66" s="343"/>
      <c r="LFA66" s="343"/>
      <c r="LFB66" s="343"/>
      <c r="LFC66" s="343"/>
      <c r="LFD66" s="343"/>
      <c r="LFE66" s="343"/>
      <c r="LFF66" s="343"/>
      <c r="LFG66" s="343"/>
      <c r="LFH66" s="343"/>
      <c r="LFI66" s="343"/>
      <c r="LFJ66" s="343"/>
      <c r="LFK66" s="343"/>
      <c r="LFL66" s="343"/>
      <c r="LFM66" s="343"/>
      <c r="LFN66" s="343"/>
      <c r="LFO66" s="343"/>
      <c r="LFP66" s="343"/>
      <c r="LFQ66" s="343"/>
      <c r="LFR66" s="343"/>
      <c r="LFS66" s="343"/>
      <c r="LFT66" s="343"/>
      <c r="LFU66" s="343"/>
      <c r="LFV66" s="343"/>
      <c r="LFW66" s="343"/>
      <c r="LFX66" s="343"/>
      <c r="LFY66" s="343"/>
      <c r="LFZ66" s="343"/>
      <c r="LGA66" s="343"/>
      <c r="LGB66" s="343"/>
      <c r="LGC66" s="343"/>
      <c r="LGD66" s="343"/>
      <c r="LGE66" s="343"/>
      <c r="LGF66" s="343"/>
      <c r="LGG66" s="343"/>
      <c r="LGH66" s="343"/>
      <c r="LGI66" s="343"/>
      <c r="LGJ66" s="343"/>
      <c r="LGK66" s="343"/>
      <c r="LGL66" s="343"/>
      <c r="LGM66" s="343"/>
      <c r="LGN66" s="343"/>
      <c r="LGO66" s="343"/>
      <c r="LGP66" s="343"/>
      <c r="LGQ66" s="343"/>
      <c r="LGR66" s="343"/>
      <c r="LGS66" s="343"/>
      <c r="LGT66" s="343"/>
      <c r="LGU66" s="343"/>
      <c r="LGV66" s="343"/>
      <c r="LGW66" s="343"/>
      <c r="LGX66" s="343"/>
      <c r="LGY66" s="343"/>
      <c r="LGZ66" s="343"/>
      <c r="LHA66" s="343"/>
      <c r="LHB66" s="343"/>
      <c r="LHC66" s="343"/>
      <c r="LHD66" s="343"/>
      <c r="LHE66" s="343"/>
      <c r="LHF66" s="343"/>
      <c r="LHG66" s="343"/>
      <c r="LHH66" s="343"/>
      <c r="LHI66" s="343"/>
      <c r="LHJ66" s="343"/>
      <c r="LHK66" s="343"/>
      <c r="LHL66" s="343"/>
      <c r="LHM66" s="343"/>
      <c r="LHN66" s="343"/>
      <c r="LHO66" s="343"/>
      <c r="LHP66" s="343"/>
      <c r="LHQ66" s="343"/>
      <c r="LHR66" s="343"/>
      <c r="LHS66" s="343"/>
      <c r="LHT66" s="343"/>
      <c r="LHU66" s="343"/>
      <c r="LHV66" s="343"/>
      <c r="LHW66" s="343"/>
      <c r="LHX66" s="343"/>
      <c r="LHY66" s="343"/>
      <c r="LHZ66" s="343"/>
      <c r="LIA66" s="343"/>
      <c r="LIB66" s="343"/>
      <c r="LIC66" s="343"/>
      <c r="LID66" s="343"/>
      <c r="LIE66" s="343"/>
      <c r="LIF66" s="343"/>
      <c r="LIG66" s="343"/>
      <c r="LIH66" s="343"/>
      <c r="LII66" s="343"/>
      <c r="LIJ66" s="343"/>
      <c r="LIK66" s="343"/>
      <c r="LIL66" s="343"/>
      <c r="LIM66" s="343"/>
      <c r="LIN66" s="343"/>
      <c r="LIO66" s="343"/>
      <c r="LIP66" s="343"/>
      <c r="LIQ66" s="343"/>
      <c r="LIR66" s="343"/>
      <c r="LIS66" s="343"/>
      <c r="LIT66" s="343"/>
      <c r="LIU66" s="343"/>
      <c r="LIV66" s="343"/>
      <c r="LIW66" s="343"/>
      <c r="LIX66" s="343"/>
      <c r="LIY66" s="343"/>
      <c r="LIZ66" s="343"/>
      <c r="LJA66" s="343"/>
      <c r="LJB66" s="343"/>
      <c r="LJC66" s="343"/>
      <c r="LJD66" s="343"/>
      <c r="LJE66" s="343"/>
      <c r="LJF66" s="343"/>
      <c r="LJG66" s="343"/>
      <c r="LJH66" s="343"/>
      <c r="LJI66" s="343"/>
      <c r="LJJ66" s="343"/>
      <c r="LJK66" s="343"/>
      <c r="LJL66" s="343"/>
      <c r="LJM66" s="343"/>
      <c r="LJN66" s="343"/>
      <c r="LJO66" s="343"/>
      <c r="LJP66" s="343"/>
      <c r="LJQ66" s="343"/>
      <c r="LJR66" s="343"/>
      <c r="LJS66" s="343"/>
      <c r="LJT66" s="343"/>
      <c r="LJU66" s="343"/>
      <c r="LJV66" s="343"/>
      <c r="LJW66" s="343"/>
      <c r="LJX66" s="343"/>
      <c r="LJY66" s="343"/>
      <c r="LJZ66" s="343"/>
      <c r="LKA66" s="343"/>
      <c r="LKB66" s="343"/>
      <c r="LKC66" s="343"/>
      <c r="LKD66" s="343"/>
      <c r="LKE66" s="343"/>
      <c r="LKF66" s="343"/>
      <c r="LKG66" s="343"/>
      <c r="LKH66" s="343"/>
      <c r="LKI66" s="343"/>
      <c r="LKJ66" s="343"/>
      <c r="LKK66" s="343"/>
      <c r="LKL66" s="343"/>
      <c r="LKM66" s="343"/>
      <c r="LKN66" s="343"/>
      <c r="LKO66" s="343"/>
      <c r="LKP66" s="343"/>
      <c r="LKQ66" s="343"/>
      <c r="LKR66" s="343"/>
      <c r="LKS66" s="343"/>
      <c r="LKT66" s="343"/>
      <c r="LKU66" s="343"/>
      <c r="LKV66" s="343"/>
      <c r="LKW66" s="343"/>
      <c r="LKX66" s="343"/>
      <c r="LKY66" s="343"/>
      <c r="LKZ66" s="343"/>
      <c r="LLA66" s="343"/>
      <c r="LLB66" s="343"/>
      <c r="LLC66" s="343"/>
      <c r="LLD66" s="343"/>
      <c r="LLE66" s="343"/>
      <c r="LLF66" s="343"/>
      <c r="LLG66" s="343"/>
      <c r="LLH66" s="343"/>
      <c r="LLI66" s="343"/>
      <c r="LLJ66" s="343"/>
      <c r="LLK66" s="343"/>
      <c r="LLL66" s="343"/>
      <c r="LLM66" s="343"/>
      <c r="LLN66" s="343"/>
      <c r="LLO66" s="343"/>
      <c r="LLP66" s="343"/>
      <c r="LLQ66" s="343"/>
      <c r="LLR66" s="343"/>
      <c r="LLS66" s="343"/>
      <c r="LLT66" s="343"/>
      <c r="LLU66" s="343"/>
      <c r="LLV66" s="343"/>
      <c r="LLW66" s="343"/>
      <c r="LLX66" s="343"/>
      <c r="LLY66" s="343"/>
      <c r="LLZ66" s="343"/>
      <c r="LMA66" s="343"/>
      <c r="LMB66" s="343"/>
      <c r="LMC66" s="343"/>
      <c r="LMD66" s="343"/>
      <c r="LME66" s="343"/>
      <c r="LMF66" s="343"/>
      <c r="LMG66" s="343"/>
      <c r="LMH66" s="343"/>
      <c r="LMI66" s="343"/>
      <c r="LMJ66" s="343"/>
      <c r="LMK66" s="343"/>
      <c r="LML66" s="343"/>
      <c r="LMM66" s="343"/>
      <c r="LMN66" s="343"/>
      <c r="LMO66" s="343"/>
      <c r="LMP66" s="343"/>
      <c r="LMQ66" s="343"/>
      <c r="LMR66" s="343"/>
      <c r="LMS66" s="343"/>
      <c r="LMT66" s="343"/>
      <c r="LMU66" s="343"/>
      <c r="LMV66" s="343"/>
      <c r="LMW66" s="343"/>
      <c r="LMX66" s="343"/>
      <c r="LMY66" s="343"/>
      <c r="LMZ66" s="343"/>
      <c r="LNA66" s="343"/>
      <c r="LNB66" s="343"/>
      <c r="LNC66" s="343"/>
      <c r="LND66" s="343"/>
      <c r="LNE66" s="343"/>
      <c r="LNF66" s="343"/>
      <c r="LNG66" s="343"/>
      <c r="LNH66" s="343"/>
      <c r="LNI66" s="343"/>
      <c r="LNJ66" s="343"/>
      <c r="LNK66" s="343"/>
      <c r="LNL66" s="343"/>
      <c r="LNM66" s="343"/>
      <c r="LNN66" s="343"/>
      <c r="LNO66" s="343"/>
      <c r="LNP66" s="343"/>
      <c r="LNQ66" s="343"/>
      <c r="LNR66" s="343"/>
      <c r="LNS66" s="343"/>
      <c r="LNT66" s="343"/>
      <c r="LNU66" s="343"/>
      <c r="LNV66" s="343"/>
      <c r="LNW66" s="343"/>
      <c r="LNX66" s="343"/>
      <c r="LNY66" s="343"/>
      <c r="LNZ66" s="343"/>
      <c r="LOA66" s="343"/>
      <c r="LOB66" s="343"/>
      <c r="LOC66" s="343"/>
      <c r="LOD66" s="343"/>
      <c r="LOE66" s="343"/>
      <c r="LOF66" s="343"/>
      <c r="LOG66" s="343"/>
      <c r="LOH66" s="343"/>
      <c r="LOI66" s="343"/>
      <c r="LOJ66" s="343"/>
      <c r="LOK66" s="343"/>
      <c r="LOL66" s="343"/>
      <c r="LOM66" s="343"/>
      <c r="LON66" s="343"/>
      <c r="LOO66" s="343"/>
      <c r="LOP66" s="343"/>
      <c r="LOQ66" s="343"/>
      <c r="LOR66" s="343"/>
      <c r="LOS66" s="343"/>
      <c r="LOT66" s="343"/>
      <c r="LOU66" s="343"/>
      <c r="LOV66" s="343"/>
      <c r="LOW66" s="343"/>
      <c r="LOX66" s="343"/>
      <c r="LOY66" s="343"/>
      <c r="LOZ66" s="343"/>
      <c r="LPA66" s="343"/>
      <c r="LPB66" s="343"/>
      <c r="LPC66" s="343"/>
      <c r="LPD66" s="343"/>
      <c r="LPE66" s="343"/>
      <c r="LPF66" s="343"/>
      <c r="LPG66" s="343"/>
      <c r="LPH66" s="343"/>
      <c r="LPI66" s="343"/>
      <c r="LPJ66" s="343"/>
      <c r="LPK66" s="343"/>
      <c r="LPL66" s="343"/>
      <c r="LPM66" s="343"/>
      <c r="LPN66" s="343"/>
      <c r="LPO66" s="343"/>
      <c r="LPP66" s="343"/>
      <c r="LPQ66" s="343"/>
      <c r="LPR66" s="343"/>
      <c r="LPS66" s="343"/>
      <c r="LPT66" s="343"/>
      <c r="LPU66" s="343"/>
      <c r="LPV66" s="343"/>
      <c r="LPW66" s="343"/>
      <c r="LPX66" s="343"/>
      <c r="LPY66" s="343"/>
      <c r="LPZ66" s="343"/>
      <c r="LQA66" s="343"/>
      <c r="LQB66" s="343"/>
      <c r="LQC66" s="343"/>
      <c r="LQD66" s="343"/>
      <c r="LQE66" s="343"/>
      <c r="LQF66" s="343"/>
      <c r="LQG66" s="343"/>
      <c r="LQH66" s="343"/>
      <c r="LQI66" s="343"/>
      <c r="LQJ66" s="343"/>
      <c r="LQK66" s="343"/>
      <c r="LQL66" s="343"/>
      <c r="LQM66" s="343"/>
      <c r="LQN66" s="343"/>
      <c r="LQO66" s="343"/>
      <c r="LQP66" s="343"/>
      <c r="LQQ66" s="343"/>
      <c r="LQR66" s="343"/>
      <c r="LQS66" s="343"/>
      <c r="LQT66" s="343"/>
      <c r="LQU66" s="343"/>
      <c r="LQV66" s="343"/>
      <c r="LQW66" s="343"/>
      <c r="LQX66" s="343"/>
      <c r="LQY66" s="343"/>
      <c r="LQZ66" s="343"/>
      <c r="LRA66" s="343"/>
      <c r="LRB66" s="343"/>
      <c r="LRC66" s="343"/>
      <c r="LRD66" s="343"/>
      <c r="LRE66" s="343"/>
      <c r="LRF66" s="343"/>
      <c r="LRG66" s="343"/>
      <c r="LRH66" s="343"/>
      <c r="LRI66" s="343"/>
      <c r="LRJ66" s="343"/>
      <c r="LRK66" s="343"/>
      <c r="LRL66" s="343"/>
      <c r="LRM66" s="343"/>
      <c r="LRN66" s="343"/>
      <c r="LRO66" s="343"/>
      <c r="LRP66" s="343"/>
      <c r="LRQ66" s="343"/>
      <c r="LRR66" s="343"/>
      <c r="LRS66" s="343"/>
      <c r="LRT66" s="343"/>
      <c r="LRU66" s="343"/>
      <c r="LRV66" s="343"/>
      <c r="LRW66" s="343"/>
      <c r="LRX66" s="343"/>
      <c r="LRY66" s="343"/>
      <c r="LRZ66" s="343"/>
      <c r="LSA66" s="343"/>
      <c r="LSB66" s="343"/>
      <c r="LSC66" s="343"/>
      <c r="LSD66" s="343"/>
      <c r="LSE66" s="343"/>
      <c r="LSF66" s="343"/>
      <c r="LSG66" s="343"/>
      <c r="LSH66" s="343"/>
      <c r="LSI66" s="343"/>
      <c r="LSJ66" s="343"/>
      <c r="LSK66" s="343"/>
      <c r="LSL66" s="343"/>
      <c r="LSM66" s="343"/>
      <c r="LSN66" s="343"/>
      <c r="LSO66" s="343"/>
      <c r="LSP66" s="343"/>
      <c r="LSQ66" s="343"/>
      <c r="LSR66" s="343"/>
      <c r="LSS66" s="343"/>
      <c r="LST66" s="343"/>
      <c r="LSU66" s="343"/>
      <c r="LSV66" s="343"/>
      <c r="LSW66" s="343"/>
      <c r="LSX66" s="343"/>
      <c r="LSY66" s="343"/>
      <c r="LSZ66" s="343"/>
      <c r="LTA66" s="343"/>
      <c r="LTB66" s="343"/>
      <c r="LTC66" s="343"/>
      <c r="LTD66" s="343"/>
      <c r="LTE66" s="343"/>
      <c r="LTF66" s="343"/>
      <c r="LTG66" s="343"/>
      <c r="LTH66" s="343"/>
      <c r="LTI66" s="343"/>
      <c r="LTJ66" s="343"/>
      <c r="LTK66" s="343"/>
      <c r="LTL66" s="343"/>
      <c r="LTM66" s="343"/>
      <c r="LTN66" s="343"/>
      <c r="LTO66" s="343"/>
      <c r="LTP66" s="343"/>
      <c r="LTQ66" s="343"/>
      <c r="LTR66" s="343"/>
      <c r="LTS66" s="343"/>
      <c r="LTT66" s="343"/>
      <c r="LTU66" s="343"/>
      <c r="LTV66" s="343"/>
      <c r="LTW66" s="343"/>
      <c r="LTX66" s="343"/>
      <c r="LTY66" s="343"/>
      <c r="LTZ66" s="343"/>
      <c r="LUA66" s="343"/>
      <c r="LUB66" s="343"/>
      <c r="LUC66" s="343"/>
      <c r="LUD66" s="343"/>
      <c r="LUE66" s="343"/>
      <c r="LUF66" s="343"/>
      <c r="LUG66" s="343"/>
      <c r="LUH66" s="343"/>
      <c r="LUI66" s="343"/>
      <c r="LUJ66" s="343"/>
      <c r="LUK66" s="343"/>
      <c r="LUL66" s="343"/>
      <c r="LUM66" s="343"/>
      <c r="LUN66" s="343"/>
      <c r="LUO66" s="343"/>
      <c r="LUP66" s="343"/>
      <c r="LUQ66" s="343"/>
      <c r="LUR66" s="343"/>
      <c r="LUS66" s="343"/>
      <c r="LUT66" s="343"/>
      <c r="LUU66" s="343"/>
      <c r="LUV66" s="343"/>
      <c r="LUW66" s="343"/>
      <c r="LUX66" s="343"/>
      <c r="LUY66" s="343"/>
      <c r="LUZ66" s="343"/>
      <c r="LVA66" s="343"/>
      <c r="LVB66" s="343"/>
      <c r="LVC66" s="343"/>
      <c r="LVD66" s="343"/>
      <c r="LVE66" s="343"/>
      <c r="LVF66" s="343"/>
      <c r="LVG66" s="343"/>
      <c r="LVH66" s="343"/>
      <c r="LVI66" s="343"/>
      <c r="LVJ66" s="343"/>
      <c r="LVK66" s="343"/>
      <c r="LVL66" s="343"/>
      <c r="LVM66" s="343"/>
      <c r="LVN66" s="343"/>
      <c r="LVO66" s="343"/>
      <c r="LVP66" s="343"/>
      <c r="LVQ66" s="343"/>
      <c r="LVR66" s="343"/>
      <c r="LVS66" s="343"/>
      <c r="LVT66" s="343"/>
      <c r="LVU66" s="343"/>
      <c r="LVV66" s="343"/>
      <c r="LVW66" s="343"/>
      <c r="LVX66" s="343"/>
      <c r="LVY66" s="343"/>
      <c r="LVZ66" s="343"/>
      <c r="LWA66" s="343"/>
      <c r="LWB66" s="343"/>
      <c r="LWC66" s="343"/>
      <c r="LWD66" s="343"/>
      <c r="LWE66" s="343"/>
      <c r="LWF66" s="343"/>
      <c r="LWG66" s="343"/>
      <c r="LWH66" s="343"/>
      <c r="LWI66" s="343"/>
      <c r="LWJ66" s="343"/>
      <c r="LWK66" s="343"/>
      <c r="LWL66" s="343"/>
      <c r="LWM66" s="343"/>
      <c r="LWN66" s="343"/>
      <c r="LWO66" s="343"/>
      <c r="LWP66" s="343"/>
      <c r="LWQ66" s="343"/>
      <c r="LWR66" s="343"/>
      <c r="LWS66" s="343"/>
      <c r="LWT66" s="343"/>
      <c r="LWU66" s="343"/>
      <c r="LWV66" s="343"/>
      <c r="LWW66" s="343"/>
      <c r="LWX66" s="343"/>
      <c r="LWY66" s="343"/>
      <c r="LWZ66" s="343"/>
      <c r="LXA66" s="343"/>
      <c r="LXB66" s="343"/>
      <c r="LXC66" s="343"/>
      <c r="LXD66" s="343"/>
      <c r="LXE66" s="343"/>
      <c r="LXF66" s="343"/>
      <c r="LXG66" s="343"/>
      <c r="LXH66" s="343"/>
      <c r="LXI66" s="343"/>
      <c r="LXJ66" s="343"/>
      <c r="LXK66" s="343"/>
      <c r="LXL66" s="343"/>
      <c r="LXM66" s="343"/>
      <c r="LXN66" s="343"/>
      <c r="LXO66" s="343"/>
      <c r="LXP66" s="343"/>
      <c r="LXQ66" s="343"/>
      <c r="LXR66" s="343"/>
      <c r="LXS66" s="343"/>
      <c r="LXT66" s="343"/>
      <c r="LXU66" s="343"/>
      <c r="LXV66" s="343"/>
      <c r="LXW66" s="343"/>
      <c r="LXX66" s="343"/>
      <c r="LXY66" s="343"/>
      <c r="LXZ66" s="343"/>
      <c r="LYA66" s="343"/>
      <c r="LYB66" s="343"/>
      <c r="LYC66" s="343"/>
      <c r="LYD66" s="343"/>
      <c r="LYE66" s="343"/>
      <c r="LYF66" s="343"/>
      <c r="LYG66" s="343"/>
      <c r="LYH66" s="343"/>
      <c r="LYI66" s="343"/>
      <c r="LYJ66" s="343"/>
      <c r="LYK66" s="343"/>
      <c r="LYL66" s="343"/>
      <c r="LYM66" s="343"/>
      <c r="LYN66" s="343"/>
      <c r="LYO66" s="343"/>
      <c r="LYP66" s="343"/>
      <c r="LYQ66" s="343"/>
      <c r="LYR66" s="343"/>
      <c r="LYS66" s="343"/>
      <c r="LYT66" s="343"/>
      <c r="LYU66" s="343"/>
      <c r="LYV66" s="343"/>
      <c r="LYW66" s="343"/>
      <c r="LYX66" s="343"/>
      <c r="LYY66" s="343"/>
      <c r="LYZ66" s="343"/>
      <c r="LZA66" s="343"/>
      <c r="LZB66" s="343"/>
      <c r="LZC66" s="343"/>
      <c r="LZD66" s="343"/>
      <c r="LZE66" s="343"/>
      <c r="LZF66" s="343"/>
      <c r="LZG66" s="343"/>
      <c r="LZH66" s="343"/>
      <c r="LZI66" s="343"/>
      <c r="LZJ66" s="343"/>
      <c r="LZK66" s="343"/>
      <c r="LZL66" s="343"/>
      <c r="LZM66" s="343"/>
      <c r="LZN66" s="343"/>
      <c r="LZO66" s="343"/>
      <c r="LZP66" s="343"/>
      <c r="LZQ66" s="343"/>
      <c r="LZR66" s="343"/>
      <c r="LZS66" s="343"/>
      <c r="LZT66" s="343"/>
      <c r="LZU66" s="343"/>
      <c r="LZV66" s="343"/>
      <c r="LZW66" s="343"/>
      <c r="LZX66" s="343"/>
      <c r="LZY66" s="343"/>
      <c r="LZZ66" s="343"/>
      <c r="MAA66" s="343"/>
      <c r="MAB66" s="343"/>
      <c r="MAC66" s="343"/>
      <c r="MAD66" s="343"/>
      <c r="MAE66" s="343"/>
      <c r="MAF66" s="343"/>
      <c r="MAG66" s="343"/>
      <c r="MAH66" s="343"/>
      <c r="MAI66" s="343"/>
      <c r="MAJ66" s="343"/>
      <c r="MAK66" s="343"/>
      <c r="MAL66" s="343"/>
      <c r="MAM66" s="343"/>
      <c r="MAN66" s="343"/>
      <c r="MAO66" s="343"/>
      <c r="MAP66" s="343"/>
      <c r="MAQ66" s="343"/>
      <c r="MAR66" s="343"/>
      <c r="MAS66" s="343"/>
      <c r="MAT66" s="343"/>
      <c r="MAU66" s="343"/>
      <c r="MAV66" s="343"/>
      <c r="MAW66" s="343"/>
      <c r="MAX66" s="343"/>
      <c r="MAY66" s="343"/>
      <c r="MAZ66" s="343"/>
      <c r="MBA66" s="343"/>
      <c r="MBB66" s="343"/>
      <c r="MBC66" s="343"/>
      <c r="MBD66" s="343"/>
      <c r="MBE66" s="343"/>
      <c r="MBF66" s="343"/>
      <c r="MBG66" s="343"/>
      <c r="MBH66" s="343"/>
      <c r="MBI66" s="343"/>
      <c r="MBJ66" s="343"/>
      <c r="MBK66" s="343"/>
      <c r="MBL66" s="343"/>
      <c r="MBM66" s="343"/>
      <c r="MBN66" s="343"/>
      <c r="MBO66" s="343"/>
      <c r="MBP66" s="343"/>
      <c r="MBQ66" s="343"/>
      <c r="MBR66" s="343"/>
      <c r="MBS66" s="343"/>
      <c r="MBT66" s="343"/>
      <c r="MBU66" s="343"/>
      <c r="MBV66" s="343"/>
      <c r="MBW66" s="343"/>
      <c r="MBX66" s="343"/>
      <c r="MBY66" s="343"/>
      <c r="MBZ66" s="343"/>
      <c r="MCA66" s="343"/>
      <c r="MCB66" s="343"/>
      <c r="MCC66" s="343"/>
      <c r="MCD66" s="343"/>
      <c r="MCE66" s="343"/>
      <c r="MCF66" s="343"/>
      <c r="MCG66" s="343"/>
      <c r="MCH66" s="343"/>
      <c r="MCI66" s="343"/>
      <c r="MCJ66" s="343"/>
      <c r="MCK66" s="343"/>
      <c r="MCL66" s="343"/>
      <c r="MCM66" s="343"/>
      <c r="MCN66" s="343"/>
      <c r="MCO66" s="343"/>
      <c r="MCP66" s="343"/>
      <c r="MCQ66" s="343"/>
      <c r="MCR66" s="343"/>
      <c r="MCS66" s="343"/>
      <c r="MCT66" s="343"/>
      <c r="MCU66" s="343"/>
      <c r="MCV66" s="343"/>
      <c r="MCW66" s="343"/>
      <c r="MCX66" s="343"/>
      <c r="MCY66" s="343"/>
      <c r="MCZ66" s="343"/>
      <c r="MDA66" s="343"/>
      <c r="MDB66" s="343"/>
      <c r="MDC66" s="343"/>
      <c r="MDD66" s="343"/>
      <c r="MDE66" s="343"/>
      <c r="MDF66" s="343"/>
      <c r="MDG66" s="343"/>
      <c r="MDH66" s="343"/>
      <c r="MDI66" s="343"/>
      <c r="MDJ66" s="343"/>
      <c r="MDK66" s="343"/>
      <c r="MDL66" s="343"/>
      <c r="MDM66" s="343"/>
      <c r="MDN66" s="343"/>
      <c r="MDO66" s="343"/>
      <c r="MDP66" s="343"/>
      <c r="MDQ66" s="343"/>
      <c r="MDR66" s="343"/>
      <c r="MDS66" s="343"/>
      <c r="MDT66" s="343"/>
      <c r="MDU66" s="343"/>
      <c r="MDV66" s="343"/>
      <c r="MDW66" s="343"/>
      <c r="MDX66" s="343"/>
      <c r="MDY66" s="343"/>
      <c r="MDZ66" s="343"/>
      <c r="MEA66" s="343"/>
      <c r="MEB66" s="343"/>
      <c r="MEC66" s="343"/>
      <c r="MED66" s="343"/>
      <c r="MEE66" s="343"/>
      <c r="MEF66" s="343"/>
      <c r="MEG66" s="343"/>
      <c r="MEH66" s="343"/>
      <c r="MEI66" s="343"/>
      <c r="MEJ66" s="343"/>
      <c r="MEK66" s="343"/>
      <c r="MEL66" s="343"/>
      <c r="MEM66" s="343"/>
      <c r="MEN66" s="343"/>
      <c r="MEO66" s="343"/>
      <c r="MEP66" s="343"/>
      <c r="MEQ66" s="343"/>
      <c r="MER66" s="343"/>
      <c r="MES66" s="343"/>
      <c r="MET66" s="343"/>
      <c r="MEU66" s="343"/>
      <c r="MEV66" s="343"/>
      <c r="MEW66" s="343"/>
      <c r="MEX66" s="343"/>
      <c r="MEY66" s="343"/>
      <c r="MEZ66" s="343"/>
      <c r="MFA66" s="343"/>
      <c r="MFB66" s="343"/>
      <c r="MFC66" s="343"/>
      <c r="MFD66" s="343"/>
      <c r="MFE66" s="343"/>
      <c r="MFF66" s="343"/>
      <c r="MFG66" s="343"/>
      <c r="MFH66" s="343"/>
      <c r="MFI66" s="343"/>
      <c r="MFJ66" s="343"/>
      <c r="MFK66" s="343"/>
      <c r="MFL66" s="343"/>
      <c r="MFM66" s="343"/>
      <c r="MFN66" s="343"/>
      <c r="MFO66" s="343"/>
      <c r="MFP66" s="343"/>
      <c r="MFQ66" s="343"/>
      <c r="MFR66" s="343"/>
      <c r="MFS66" s="343"/>
      <c r="MFT66" s="343"/>
      <c r="MFU66" s="343"/>
      <c r="MFV66" s="343"/>
      <c r="MFW66" s="343"/>
      <c r="MFX66" s="343"/>
      <c r="MFY66" s="343"/>
      <c r="MFZ66" s="343"/>
      <c r="MGA66" s="343"/>
      <c r="MGB66" s="343"/>
      <c r="MGC66" s="343"/>
      <c r="MGD66" s="343"/>
      <c r="MGE66" s="343"/>
      <c r="MGF66" s="343"/>
      <c r="MGG66" s="343"/>
      <c r="MGH66" s="343"/>
      <c r="MGI66" s="343"/>
      <c r="MGJ66" s="343"/>
      <c r="MGK66" s="343"/>
      <c r="MGL66" s="343"/>
      <c r="MGM66" s="343"/>
      <c r="MGN66" s="343"/>
      <c r="MGO66" s="343"/>
      <c r="MGP66" s="343"/>
      <c r="MGQ66" s="343"/>
      <c r="MGR66" s="343"/>
      <c r="MGS66" s="343"/>
      <c r="MGT66" s="343"/>
      <c r="MGU66" s="343"/>
      <c r="MGV66" s="343"/>
      <c r="MGW66" s="343"/>
      <c r="MGX66" s="343"/>
      <c r="MGY66" s="343"/>
      <c r="MGZ66" s="343"/>
      <c r="MHA66" s="343"/>
      <c r="MHB66" s="343"/>
      <c r="MHC66" s="343"/>
      <c r="MHD66" s="343"/>
      <c r="MHE66" s="343"/>
      <c r="MHF66" s="343"/>
      <c r="MHG66" s="343"/>
      <c r="MHH66" s="343"/>
      <c r="MHI66" s="343"/>
      <c r="MHJ66" s="343"/>
      <c r="MHK66" s="343"/>
      <c r="MHL66" s="343"/>
      <c r="MHM66" s="343"/>
      <c r="MHN66" s="343"/>
      <c r="MHO66" s="343"/>
      <c r="MHP66" s="343"/>
      <c r="MHQ66" s="343"/>
      <c r="MHR66" s="343"/>
      <c r="MHS66" s="343"/>
      <c r="MHT66" s="343"/>
      <c r="MHU66" s="343"/>
      <c r="MHV66" s="343"/>
      <c r="MHW66" s="343"/>
      <c r="MHX66" s="343"/>
      <c r="MHY66" s="343"/>
      <c r="MHZ66" s="343"/>
      <c r="MIA66" s="343"/>
      <c r="MIB66" s="343"/>
      <c r="MIC66" s="343"/>
      <c r="MID66" s="343"/>
      <c r="MIE66" s="343"/>
      <c r="MIF66" s="343"/>
      <c r="MIG66" s="343"/>
      <c r="MIH66" s="343"/>
      <c r="MII66" s="343"/>
      <c r="MIJ66" s="343"/>
      <c r="MIK66" s="343"/>
      <c r="MIL66" s="343"/>
      <c r="MIM66" s="343"/>
      <c r="MIN66" s="343"/>
      <c r="MIO66" s="343"/>
      <c r="MIP66" s="343"/>
      <c r="MIQ66" s="343"/>
      <c r="MIR66" s="343"/>
      <c r="MIS66" s="343"/>
      <c r="MIT66" s="343"/>
      <c r="MIU66" s="343"/>
      <c r="MIV66" s="343"/>
      <c r="MIW66" s="343"/>
      <c r="MIX66" s="343"/>
      <c r="MIY66" s="343"/>
      <c r="MIZ66" s="343"/>
      <c r="MJA66" s="343"/>
      <c r="MJB66" s="343"/>
      <c r="MJC66" s="343"/>
      <c r="MJD66" s="343"/>
      <c r="MJE66" s="343"/>
      <c r="MJF66" s="343"/>
      <c r="MJG66" s="343"/>
      <c r="MJH66" s="343"/>
      <c r="MJI66" s="343"/>
      <c r="MJJ66" s="343"/>
      <c r="MJK66" s="343"/>
      <c r="MJL66" s="343"/>
      <c r="MJM66" s="343"/>
      <c r="MJN66" s="343"/>
      <c r="MJO66" s="343"/>
      <c r="MJP66" s="343"/>
      <c r="MJQ66" s="343"/>
      <c r="MJR66" s="343"/>
      <c r="MJS66" s="343"/>
      <c r="MJT66" s="343"/>
      <c r="MJU66" s="343"/>
      <c r="MJV66" s="343"/>
      <c r="MJW66" s="343"/>
      <c r="MJX66" s="343"/>
      <c r="MJY66" s="343"/>
      <c r="MJZ66" s="343"/>
      <c r="MKA66" s="343"/>
      <c r="MKB66" s="343"/>
      <c r="MKC66" s="343"/>
      <c r="MKD66" s="343"/>
      <c r="MKE66" s="343"/>
      <c r="MKF66" s="343"/>
      <c r="MKG66" s="343"/>
      <c r="MKH66" s="343"/>
      <c r="MKI66" s="343"/>
      <c r="MKJ66" s="343"/>
      <c r="MKK66" s="343"/>
      <c r="MKL66" s="343"/>
      <c r="MKM66" s="343"/>
      <c r="MKN66" s="343"/>
      <c r="MKO66" s="343"/>
      <c r="MKP66" s="343"/>
      <c r="MKQ66" s="343"/>
      <c r="MKR66" s="343"/>
      <c r="MKS66" s="343"/>
      <c r="MKT66" s="343"/>
      <c r="MKU66" s="343"/>
      <c r="MKV66" s="343"/>
      <c r="MKW66" s="343"/>
      <c r="MKX66" s="343"/>
      <c r="MKY66" s="343"/>
      <c r="MKZ66" s="343"/>
      <c r="MLA66" s="343"/>
      <c r="MLB66" s="343"/>
      <c r="MLC66" s="343"/>
      <c r="MLD66" s="343"/>
      <c r="MLE66" s="343"/>
      <c r="MLF66" s="343"/>
      <c r="MLG66" s="343"/>
      <c r="MLH66" s="343"/>
      <c r="MLI66" s="343"/>
      <c r="MLJ66" s="343"/>
      <c r="MLK66" s="343"/>
      <c r="MLL66" s="343"/>
      <c r="MLM66" s="343"/>
      <c r="MLN66" s="343"/>
      <c r="MLO66" s="343"/>
      <c r="MLP66" s="343"/>
      <c r="MLQ66" s="343"/>
      <c r="MLR66" s="343"/>
      <c r="MLS66" s="343"/>
      <c r="MLT66" s="343"/>
      <c r="MLU66" s="343"/>
      <c r="MLV66" s="343"/>
      <c r="MLW66" s="343"/>
      <c r="MLX66" s="343"/>
      <c r="MLY66" s="343"/>
      <c r="MLZ66" s="343"/>
      <c r="MMA66" s="343"/>
      <c r="MMB66" s="343"/>
      <c r="MMC66" s="343"/>
      <c r="MMD66" s="343"/>
      <c r="MME66" s="343"/>
      <c r="MMF66" s="343"/>
      <c r="MMG66" s="343"/>
      <c r="MMH66" s="343"/>
      <c r="MMI66" s="343"/>
      <c r="MMJ66" s="343"/>
      <c r="MMK66" s="343"/>
      <c r="MML66" s="343"/>
      <c r="MMM66" s="343"/>
      <c r="MMN66" s="343"/>
      <c r="MMO66" s="343"/>
      <c r="MMP66" s="343"/>
      <c r="MMQ66" s="343"/>
      <c r="MMR66" s="343"/>
      <c r="MMS66" s="343"/>
      <c r="MMT66" s="343"/>
      <c r="MMU66" s="343"/>
      <c r="MMV66" s="343"/>
      <c r="MMW66" s="343"/>
      <c r="MMX66" s="343"/>
      <c r="MMY66" s="343"/>
      <c r="MMZ66" s="343"/>
      <c r="MNA66" s="343"/>
      <c r="MNB66" s="343"/>
      <c r="MNC66" s="343"/>
      <c r="MND66" s="343"/>
      <c r="MNE66" s="343"/>
      <c r="MNF66" s="343"/>
      <c r="MNG66" s="343"/>
      <c r="MNH66" s="343"/>
      <c r="MNI66" s="343"/>
      <c r="MNJ66" s="343"/>
      <c r="MNK66" s="343"/>
      <c r="MNL66" s="343"/>
      <c r="MNM66" s="343"/>
      <c r="MNN66" s="343"/>
      <c r="MNO66" s="343"/>
      <c r="MNP66" s="343"/>
      <c r="MNQ66" s="343"/>
      <c r="MNR66" s="343"/>
      <c r="MNS66" s="343"/>
      <c r="MNT66" s="343"/>
      <c r="MNU66" s="343"/>
      <c r="MNV66" s="343"/>
      <c r="MNW66" s="343"/>
      <c r="MNX66" s="343"/>
      <c r="MNY66" s="343"/>
      <c r="MNZ66" s="343"/>
      <c r="MOA66" s="343"/>
      <c r="MOB66" s="343"/>
      <c r="MOC66" s="343"/>
      <c r="MOD66" s="343"/>
      <c r="MOE66" s="343"/>
      <c r="MOF66" s="343"/>
      <c r="MOG66" s="343"/>
      <c r="MOH66" s="343"/>
      <c r="MOI66" s="343"/>
      <c r="MOJ66" s="343"/>
      <c r="MOK66" s="343"/>
      <c r="MOL66" s="343"/>
      <c r="MOM66" s="343"/>
      <c r="MON66" s="343"/>
      <c r="MOO66" s="343"/>
      <c r="MOP66" s="343"/>
      <c r="MOQ66" s="343"/>
      <c r="MOR66" s="343"/>
      <c r="MOS66" s="343"/>
      <c r="MOT66" s="343"/>
      <c r="MOU66" s="343"/>
      <c r="MOV66" s="343"/>
      <c r="MOW66" s="343"/>
      <c r="MOX66" s="343"/>
      <c r="MOY66" s="343"/>
      <c r="MOZ66" s="343"/>
      <c r="MPA66" s="343"/>
      <c r="MPB66" s="343"/>
      <c r="MPC66" s="343"/>
      <c r="MPD66" s="343"/>
      <c r="MPE66" s="343"/>
      <c r="MPF66" s="343"/>
      <c r="MPG66" s="343"/>
      <c r="MPH66" s="343"/>
      <c r="MPI66" s="343"/>
      <c r="MPJ66" s="343"/>
      <c r="MPK66" s="343"/>
      <c r="MPL66" s="343"/>
      <c r="MPM66" s="343"/>
      <c r="MPN66" s="343"/>
      <c r="MPO66" s="343"/>
      <c r="MPP66" s="343"/>
      <c r="MPQ66" s="343"/>
      <c r="MPR66" s="343"/>
      <c r="MPS66" s="343"/>
      <c r="MPT66" s="343"/>
      <c r="MPU66" s="343"/>
      <c r="MPV66" s="343"/>
      <c r="MPW66" s="343"/>
      <c r="MPX66" s="343"/>
      <c r="MPY66" s="343"/>
      <c r="MPZ66" s="343"/>
      <c r="MQA66" s="343"/>
      <c r="MQB66" s="343"/>
      <c r="MQC66" s="343"/>
      <c r="MQD66" s="343"/>
      <c r="MQE66" s="343"/>
      <c r="MQF66" s="343"/>
      <c r="MQG66" s="343"/>
      <c r="MQH66" s="343"/>
      <c r="MQI66" s="343"/>
      <c r="MQJ66" s="343"/>
      <c r="MQK66" s="343"/>
      <c r="MQL66" s="343"/>
      <c r="MQM66" s="343"/>
      <c r="MQN66" s="343"/>
      <c r="MQO66" s="343"/>
      <c r="MQP66" s="343"/>
      <c r="MQQ66" s="343"/>
      <c r="MQR66" s="343"/>
      <c r="MQS66" s="343"/>
      <c r="MQT66" s="343"/>
      <c r="MQU66" s="343"/>
      <c r="MQV66" s="343"/>
      <c r="MQW66" s="343"/>
      <c r="MQX66" s="343"/>
      <c r="MQY66" s="343"/>
      <c r="MQZ66" s="343"/>
      <c r="MRA66" s="343"/>
      <c r="MRB66" s="343"/>
      <c r="MRC66" s="343"/>
      <c r="MRD66" s="343"/>
      <c r="MRE66" s="343"/>
      <c r="MRF66" s="343"/>
      <c r="MRG66" s="343"/>
      <c r="MRH66" s="343"/>
      <c r="MRI66" s="343"/>
      <c r="MRJ66" s="343"/>
      <c r="MRK66" s="343"/>
      <c r="MRL66" s="343"/>
      <c r="MRM66" s="343"/>
      <c r="MRN66" s="343"/>
      <c r="MRO66" s="343"/>
      <c r="MRP66" s="343"/>
      <c r="MRQ66" s="343"/>
      <c r="MRR66" s="343"/>
      <c r="MRS66" s="343"/>
      <c r="MRT66" s="343"/>
      <c r="MRU66" s="343"/>
      <c r="MRV66" s="343"/>
      <c r="MRW66" s="343"/>
      <c r="MRX66" s="343"/>
      <c r="MRY66" s="343"/>
      <c r="MRZ66" s="343"/>
      <c r="MSA66" s="343"/>
      <c r="MSB66" s="343"/>
      <c r="MSC66" s="343"/>
      <c r="MSD66" s="343"/>
      <c r="MSE66" s="343"/>
      <c r="MSF66" s="343"/>
      <c r="MSG66" s="343"/>
      <c r="MSH66" s="343"/>
      <c r="MSI66" s="343"/>
      <c r="MSJ66" s="343"/>
      <c r="MSK66" s="343"/>
      <c r="MSL66" s="343"/>
      <c r="MSM66" s="343"/>
      <c r="MSN66" s="343"/>
      <c r="MSO66" s="343"/>
      <c r="MSP66" s="343"/>
      <c r="MSQ66" s="343"/>
      <c r="MSR66" s="343"/>
      <c r="MSS66" s="343"/>
      <c r="MST66" s="343"/>
      <c r="MSU66" s="343"/>
      <c r="MSV66" s="343"/>
      <c r="MSW66" s="343"/>
      <c r="MSX66" s="343"/>
      <c r="MSY66" s="343"/>
      <c r="MSZ66" s="343"/>
      <c r="MTA66" s="343"/>
      <c r="MTB66" s="343"/>
      <c r="MTC66" s="343"/>
      <c r="MTD66" s="343"/>
      <c r="MTE66" s="343"/>
      <c r="MTF66" s="343"/>
      <c r="MTG66" s="343"/>
      <c r="MTH66" s="343"/>
      <c r="MTI66" s="343"/>
      <c r="MTJ66" s="343"/>
      <c r="MTK66" s="343"/>
      <c r="MTL66" s="343"/>
      <c r="MTM66" s="343"/>
      <c r="MTN66" s="343"/>
      <c r="MTO66" s="343"/>
      <c r="MTP66" s="343"/>
      <c r="MTQ66" s="343"/>
      <c r="MTR66" s="343"/>
      <c r="MTS66" s="343"/>
      <c r="MTT66" s="343"/>
      <c r="MTU66" s="343"/>
      <c r="MTV66" s="343"/>
      <c r="MTW66" s="343"/>
      <c r="MTX66" s="343"/>
      <c r="MTY66" s="343"/>
      <c r="MTZ66" s="343"/>
      <c r="MUA66" s="343"/>
      <c r="MUB66" s="343"/>
      <c r="MUC66" s="343"/>
      <c r="MUD66" s="343"/>
      <c r="MUE66" s="343"/>
      <c r="MUF66" s="343"/>
      <c r="MUG66" s="343"/>
      <c r="MUH66" s="343"/>
      <c r="MUI66" s="343"/>
      <c r="MUJ66" s="343"/>
      <c r="MUK66" s="343"/>
      <c r="MUL66" s="343"/>
      <c r="MUM66" s="343"/>
      <c r="MUN66" s="343"/>
      <c r="MUO66" s="343"/>
      <c r="MUP66" s="343"/>
      <c r="MUQ66" s="343"/>
      <c r="MUR66" s="343"/>
      <c r="MUS66" s="343"/>
      <c r="MUT66" s="343"/>
      <c r="MUU66" s="343"/>
      <c r="MUV66" s="343"/>
      <c r="MUW66" s="343"/>
      <c r="MUX66" s="343"/>
      <c r="MUY66" s="343"/>
      <c r="MUZ66" s="343"/>
      <c r="MVA66" s="343"/>
      <c r="MVB66" s="343"/>
      <c r="MVC66" s="343"/>
      <c r="MVD66" s="343"/>
      <c r="MVE66" s="343"/>
      <c r="MVF66" s="343"/>
      <c r="MVG66" s="343"/>
      <c r="MVH66" s="343"/>
      <c r="MVI66" s="343"/>
      <c r="MVJ66" s="343"/>
      <c r="MVK66" s="343"/>
      <c r="MVL66" s="343"/>
      <c r="MVM66" s="343"/>
      <c r="MVN66" s="343"/>
      <c r="MVO66" s="343"/>
      <c r="MVP66" s="343"/>
      <c r="MVQ66" s="343"/>
      <c r="MVR66" s="343"/>
      <c r="MVS66" s="343"/>
      <c r="MVT66" s="343"/>
      <c r="MVU66" s="343"/>
      <c r="MVV66" s="343"/>
      <c r="MVW66" s="343"/>
      <c r="MVX66" s="343"/>
      <c r="MVY66" s="343"/>
      <c r="MVZ66" s="343"/>
      <c r="MWA66" s="343"/>
      <c r="MWB66" s="343"/>
      <c r="MWC66" s="343"/>
      <c r="MWD66" s="343"/>
      <c r="MWE66" s="343"/>
      <c r="MWF66" s="343"/>
      <c r="MWG66" s="343"/>
      <c r="MWH66" s="343"/>
      <c r="MWI66" s="343"/>
      <c r="MWJ66" s="343"/>
      <c r="MWK66" s="343"/>
      <c r="MWL66" s="343"/>
      <c r="MWM66" s="343"/>
      <c r="MWN66" s="343"/>
      <c r="MWO66" s="343"/>
      <c r="MWP66" s="343"/>
      <c r="MWQ66" s="343"/>
      <c r="MWR66" s="343"/>
      <c r="MWS66" s="343"/>
      <c r="MWT66" s="343"/>
      <c r="MWU66" s="343"/>
      <c r="MWV66" s="343"/>
      <c r="MWW66" s="343"/>
      <c r="MWX66" s="343"/>
      <c r="MWY66" s="343"/>
      <c r="MWZ66" s="343"/>
      <c r="MXA66" s="343"/>
      <c r="MXB66" s="343"/>
      <c r="MXC66" s="343"/>
      <c r="MXD66" s="343"/>
      <c r="MXE66" s="343"/>
      <c r="MXF66" s="343"/>
      <c r="MXG66" s="343"/>
      <c r="MXH66" s="343"/>
      <c r="MXI66" s="343"/>
      <c r="MXJ66" s="343"/>
      <c r="MXK66" s="343"/>
      <c r="MXL66" s="343"/>
      <c r="MXM66" s="343"/>
      <c r="MXN66" s="343"/>
      <c r="MXO66" s="343"/>
      <c r="MXP66" s="343"/>
      <c r="MXQ66" s="343"/>
      <c r="MXR66" s="343"/>
      <c r="MXS66" s="343"/>
      <c r="MXT66" s="343"/>
      <c r="MXU66" s="343"/>
      <c r="MXV66" s="343"/>
      <c r="MXW66" s="343"/>
      <c r="MXX66" s="343"/>
      <c r="MXY66" s="343"/>
      <c r="MXZ66" s="343"/>
      <c r="MYA66" s="343"/>
      <c r="MYB66" s="343"/>
      <c r="MYC66" s="343"/>
      <c r="MYD66" s="343"/>
      <c r="MYE66" s="343"/>
      <c r="MYF66" s="343"/>
      <c r="MYG66" s="343"/>
      <c r="MYH66" s="343"/>
      <c r="MYI66" s="343"/>
      <c r="MYJ66" s="343"/>
      <c r="MYK66" s="343"/>
      <c r="MYL66" s="343"/>
      <c r="MYM66" s="343"/>
      <c r="MYN66" s="343"/>
      <c r="MYO66" s="343"/>
      <c r="MYP66" s="343"/>
      <c r="MYQ66" s="343"/>
      <c r="MYR66" s="343"/>
      <c r="MYS66" s="343"/>
      <c r="MYT66" s="343"/>
      <c r="MYU66" s="343"/>
      <c r="MYV66" s="343"/>
      <c r="MYW66" s="343"/>
      <c r="MYX66" s="343"/>
      <c r="MYY66" s="343"/>
      <c r="MYZ66" s="343"/>
      <c r="MZA66" s="343"/>
      <c r="MZB66" s="343"/>
      <c r="MZC66" s="343"/>
      <c r="MZD66" s="343"/>
      <c r="MZE66" s="343"/>
      <c r="MZF66" s="343"/>
      <c r="MZG66" s="343"/>
      <c r="MZH66" s="343"/>
      <c r="MZI66" s="343"/>
      <c r="MZJ66" s="343"/>
      <c r="MZK66" s="343"/>
      <c r="MZL66" s="343"/>
      <c r="MZM66" s="343"/>
      <c r="MZN66" s="343"/>
      <c r="MZO66" s="343"/>
      <c r="MZP66" s="343"/>
      <c r="MZQ66" s="343"/>
      <c r="MZR66" s="343"/>
      <c r="MZS66" s="343"/>
      <c r="MZT66" s="343"/>
      <c r="MZU66" s="343"/>
      <c r="MZV66" s="343"/>
      <c r="MZW66" s="343"/>
      <c r="MZX66" s="343"/>
      <c r="MZY66" s="343"/>
      <c r="MZZ66" s="343"/>
      <c r="NAA66" s="343"/>
      <c r="NAB66" s="343"/>
      <c r="NAC66" s="343"/>
      <c r="NAD66" s="343"/>
      <c r="NAE66" s="343"/>
      <c r="NAF66" s="343"/>
      <c r="NAG66" s="343"/>
      <c r="NAH66" s="343"/>
      <c r="NAI66" s="343"/>
      <c r="NAJ66" s="343"/>
      <c r="NAK66" s="343"/>
      <c r="NAL66" s="343"/>
      <c r="NAM66" s="343"/>
      <c r="NAN66" s="343"/>
      <c r="NAO66" s="343"/>
      <c r="NAP66" s="343"/>
      <c r="NAQ66" s="343"/>
      <c r="NAR66" s="343"/>
      <c r="NAS66" s="343"/>
      <c r="NAT66" s="343"/>
      <c r="NAU66" s="343"/>
      <c r="NAV66" s="343"/>
      <c r="NAW66" s="343"/>
      <c r="NAX66" s="343"/>
      <c r="NAY66" s="343"/>
      <c r="NAZ66" s="343"/>
      <c r="NBA66" s="343"/>
      <c r="NBB66" s="343"/>
      <c r="NBC66" s="343"/>
      <c r="NBD66" s="343"/>
      <c r="NBE66" s="343"/>
      <c r="NBF66" s="343"/>
      <c r="NBG66" s="343"/>
      <c r="NBH66" s="343"/>
      <c r="NBI66" s="343"/>
      <c r="NBJ66" s="343"/>
      <c r="NBK66" s="343"/>
      <c r="NBL66" s="343"/>
      <c r="NBM66" s="343"/>
      <c r="NBN66" s="343"/>
      <c r="NBO66" s="343"/>
      <c r="NBP66" s="343"/>
      <c r="NBQ66" s="343"/>
      <c r="NBR66" s="343"/>
      <c r="NBS66" s="343"/>
      <c r="NBT66" s="343"/>
      <c r="NBU66" s="343"/>
      <c r="NBV66" s="343"/>
      <c r="NBW66" s="343"/>
      <c r="NBX66" s="343"/>
      <c r="NBY66" s="343"/>
      <c r="NBZ66" s="343"/>
      <c r="NCA66" s="343"/>
      <c r="NCB66" s="343"/>
      <c r="NCC66" s="343"/>
      <c r="NCD66" s="343"/>
      <c r="NCE66" s="343"/>
      <c r="NCF66" s="343"/>
      <c r="NCG66" s="343"/>
      <c r="NCH66" s="343"/>
      <c r="NCI66" s="343"/>
      <c r="NCJ66" s="343"/>
      <c r="NCK66" s="343"/>
      <c r="NCL66" s="343"/>
      <c r="NCM66" s="343"/>
      <c r="NCN66" s="343"/>
      <c r="NCO66" s="343"/>
      <c r="NCP66" s="343"/>
      <c r="NCQ66" s="343"/>
      <c r="NCR66" s="343"/>
      <c r="NCS66" s="343"/>
      <c r="NCT66" s="343"/>
      <c r="NCU66" s="343"/>
      <c r="NCV66" s="343"/>
      <c r="NCW66" s="343"/>
      <c r="NCX66" s="343"/>
      <c r="NCY66" s="343"/>
      <c r="NCZ66" s="343"/>
      <c r="NDA66" s="343"/>
      <c r="NDB66" s="343"/>
      <c r="NDC66" s="343"/>
      <c r="NDD66" s="343"/>
      <c r="NDE66" s="343"/>
      <c r="NDF66" s="343"/>
      <c r="NDG66" s="343"/>
      <c r="NDH66" s="343"/>
      <c r="NDI66" s="343"/>
      <c r="NDJ66" s="343"/>
      <c r="NDK66" s="343"/>
      <c r="NDL66" s="343"/>
      <c r="NDM66" s="343"/>
      <c r="NDN66" s="343"/>
      <c r="NDO66" s="343"/>
      <c r="NDP66" s="343"/>
      <c r="NDQ66" s="343"/>
      <c r="NDR66" s="343"/>
      <c r="NDS66" s="343"/>
      <c r="NDT66" s="343"/>
      <c r="NDU66" s="343"/>
      <c r="NDV66" s="343"/>
      <c r="NDW66" s="343"/>
      <c r="NDX66" s="343"/>
      <c r="NDY66" s="343"/>
      <c r="NDZ66" s="343"/>
      <c r="NEA66" s="343"/>
      <c r="NEB66" s="343"/>
      <c r="NEC66" s="343"/>
      <c r="NED66" s="343"/>
      <c r="NEE66" s="343"/>
      <c r="NEF66" s="343"/>
      <c r="NEG66" s="343"/>
      <c r="NEH66" s="343"/>
      <c r="NEI66" s="343"/>
      <c r="NEJ66" s="343"/>
      <c r="NEK66" s="343"/>
      <c r="NEL66" s="343"/>
      <c r="NEM66" s="343"/>
      <c r="NEN66" s="343"/>
      <c r="NEO66" s="343"/>
      <c r="NEP66" s="343"/>
      <c r="NEQ66" s="343"/>
      <c r="NER66" s="343"/>
      <c r="NES66" s="343"/>
      <c r="NET66" s="343"/>
      <c r="NEU66" s="343"/>
      <c r="NEV66" s="343"/>
      <c r="NEW66" s="343"/>
      <c r="NEX66" s="343"/>
      <c r="NEY66" s="343"/>
      <c r="NEZ66" s="343"/>
      <c r="NFA66" s="343"/>
      <c r="NFB66" s="343"/>
      <c r="NFC66" s="343"/>
      <c r="NFD66" s="343"/>
      <c r="NFE66" s="343"/>
      <c r="NFF66" s="343"/>
      <c r="NFG66" s="343"/>
      <c r="NFH66" s="343"/>
      <c r="NFI66" s="343"/>
      <c r="NFJ66" s="343"/>
      <c r="NFK66" s="343"/>
      <c r="NFL66" s="343"/>
      <c r="NFM66" s="343"/>
      <c r="NFN66" s="343"/>
      <c r="NFO66" s="343"/>
      <c r="NFP66" s="343"/>
      <c r="NFQ66" s="343"/>
      <c r="NFR66" s="343"/>
      <c r="NFS66" s="343"/>
      <c r="NFT66" s="343"/>
      <c r="NFU66" s="343"/>
      <c r="NFV66" s="343"/>
      <c r="NFW66" s="343"/>
      <c r="NFX66" s="343"/>
      <c r="NFY66" s="343"/>
      <c r="NFZ66" s="343"/>
      <c r="NGA66" s="343"/>
      <c r="NGB66" s="343"/>
      <c r="NGC66" s="343"/>
      <c r="NGD66" s="343"/>
      <c r="NGE66" s="343"/>
      <c r="NGF66" s="343"/>
      <c r="NGG66" s="343"/>
      <c r="NGH66" s="343"/>
      <c r="NGI66" s="343"/>
      <c r="NGJ66" s="343"/>
      <c r="NGK66" s="343"/>
      <c r="NGL66" s="343"/>
      <c r="NGM66" s="343"/>
      <c r="NGN66" s="343"/>
      <c r="NGO66" s="343"/>
      <c r="NGP66" s="343"/>
      <c r="NGQ66" s="343"/>
      <c r="NGR66" s="343"/>
      <c r="NGS66" s="343"/>
      <c r="NGT66" s="343"/>
      <c r="NGU66" s="343"/>
      <c r="NGV66" s="343"/>
      <c r="NGW66" s="343"/>
      <c r="NGX66" s="343"/>
      <c r="NGY66" s="343"/>
      <c r="NGZ66" s="343"/>
      <c r="NHA66" s="343"/>
      <c r="NHB66" s="343"/>
      <c r="NHC66" s="343"/>
      <c r="NHD66" s="343"/>
      <c r="NHE66" s="343"/>
      <c r="NHF66" s="343"/>
      <c r="NHG66" s="343"/>
      <c r="NHH66" s="343"/>
      <c r="NHI66" s="343"/>
      <c r="NHJ66" s="343"/>
      <c r="NHK66" s="343"/>
      <c r="NHL66" s="343"/>
      <c r="NHM66" s="343"/>
      <c r="NHN66" s="343"/>
      <c r="NHO66" s="343"/>
      <c r="NHP66" s="343"/>
      <c r="NHQ66" s="343"/>
      <c r="NHR66" s="343"/>
      <c r="NHS66" s="343"/>
      <c r="NHT66" s="343"/>
      <c r="NHU66" s="343"/>
      <c r="NHV66" s="343"/>
      <c r="NHW66" s="343"/>
      <c r="NHX66" s="343"/>
      <c r="NHY66" s="343"/>
      <c r="NHZ66" s="343"/>
      <c r="NIA66" s="343"/>
      <c r="NIB66" s="343"/>
      <c r="NIC66" s="343"/>
      <c r="NID66" s="343"/>
      <c r="NIE66" s="343"/>
      <c r="NIF66" s="343"/>
      <c r="NIG66" s="343"/>
      <c r="NIH66" s="343"/>
      <c r="NII66" s="343"/>
      <c r="NIJ66" s="343"/>
      <c r="NIK66" s="343"/>
      <c r="NIL66" s="343"/>
      <c r="NIM66" s="343"/>
      <c r="NIN66" s="343"/>
      <c r="NIO66" s="343"/>
      <c r="NIP66" s="343"/>
      <c r="NIQ66" s="343"/>
      <c r="NIR66" s="343"/>
      <c r="NIS66" s="343"/>
      <c r="NIT66" s="343"/>
      <c r="NIU66" s="343"/>
      <c r="NIV66" s="343"/>
      <c r="NIW66" s="343"/>
      <c r="NIX66" s="343"/>
      <c r="NIY66" s="343"/>
      <c r="NIZ66" s="343"/>
      <c r="NJA66" s="343"/>
      <c r="NJB66" s="343"/>
      <c r="NJC66" s="343"/>
      <c r="NJD66" s="343"/>
      <c r="NJE66" s="343"/>
      <c r="NJF66" s="343"/>
      <c r="NJG66" s="343"/>
      <c r="NJH66" s="343"/>
      <c r="NJI66" s="343"/>
      <c r="NJJ66" s="343"/>
      <c r="NJK66" s="343"/>
      <c r="NJL66" s="343"/>
      <c r="NJM66" s="343"/>
      <c r="NJN66" s="343"/>
      <c r="NJO66" s="343"/>
      <c r="NJP66" s="343"/>
      <c r="NJQ66" s="343"/>
      <c r="NJR66" s="343"/>
      <c r="NJS66" s="343"/>
      <c r="NJT66" s="343"/>
      <c r="NJU66" s="343"/>
      <c r="NJV66" s="343"/>
      <c r="NJW66" s="343"/>
      <c r="NJX66" s="343"/>
      <c r="NJY66" s="343"/>
      <c r="NJZ66" s="343"/>
      <c r="NKA66" s="343"/>
      <c r="NKB66" s="343"/>
      <c r="NKC66" s="343"/>
      <c r="NKD66" s="343"/>
      <c r="NKE66" s="343"/>
      <c r="NKF66" s="343"/>
      <c r="NKG66" s="343"/>
      <c r="NKH66" s="343"/>
      <c r="NKI66" s="343"/>
      <c r="NKJ66" s="343"/>
      <c r="NKK66" s="343"/>
      <c r="NKL66" s="343"/>
      <c r="NKM66" s="343"/>
      <c r="NKN66" s="343"/>
      <c r="NKO66" s="343"/>
      <c r="NKP66" s="343"/>
      <c r="NKQ66" s="343"/>
      <c r="NKR66" s="343"/>
      <c r="NKS66" s="343"/>
      <c r="NKT66" s="343"/>
      <c r="NKU66" s="343"/>
      <c r="NKV66" s="343"/>
      <c r="NKW66" s="343"/>
      <c r="NKX66" s="343"/>
      <c r="NKY66" s="343"/>
      <c r="NKZ66" s="343"/>
      <c r="NLA66" s="343"/>
      <c r="NLB66" s="343"/>
      <c r="NLC66" s="343"/>
      <c r="NLD66" s="343"/>
      <c r="NLE66" s="343"/>
      <c r="NLF66" s="343"/>
      <c r="NLG66" s="343"/>
      <c r="NLH66" s="343"/>
      <c r="NLI66" s="343"/>
      <c r="NLJ66" s="343"/>
      <c r="NLK66" s="343"/>
      <c r="NLL66" s="343"/>
      <c r="NLM66" s="343"/>
      <c r="NLN66" s="343"/>
      <c r="NLO66" s="343"/>
      <c r="NLP66" s="343"/>
      <c r="NLQ66" s="343"/>
      <c r="NLR66" s="343"/>
      <c r="NLS66" s="343"/>
      <c r="NLT66" s="343"/>
      <c r="NLU66" s="343"/>
      <c r="NLV66" s="343"/>
      <c r="NLW66" s="343"/>
      <c r="NLX66" s="343"/>
      <c r="NLY66" s="343"/>
      <c r="NLZ66" s="343"/>
      <c r="NMA66" s="343"/>
      <c r="NMB66" s="343"/>
      <c r="NMC66" s="343"/>
      <c r="NMD66" s="343"/>
      <c r="NME66" s="343"/>
      <c r="NMF66" s="343"/>
      <c r="NMG66" s="343"/>
      <c r="NMH66" s="343"/>
      <c r="NMI66" s="343"/>
      <c r="NMJ66" s="343"/>
      <c r="NMK66" s="343"/>
      <c r="NML66" s="343"/>
      <c r="NMM66" s="343"/>
      <c r="NMN66" s="343"/>
      <c r="NMO66" s="343"/>
      <c r="NMP66" s="343"/>
      <c r="NMQ66" s="343"/>
      <c r="NMR66" s="343"/>
      <c r="NMS66" s="343"/>
      <c r="NMT66" s="343"/>
      <c r="NMU66" s="343"/>
      <c r="NMV66" s="343"/>
      <c r="NMW66" s="343"/>
      <c r="NMX66" s="343"/>
      <c r="NMY66" s="343"/>
      <c r="NMZ66" s="343"/>
      <c r="NNA66" s="343"/>
      <c r="NNB66" s="343"/>
      <c r="NNC66" s="343"/>
      <c r="NND66" s="343"/>
      <c r="NNE66" s="343"/>
      <c r="NNF66" s="343"/>
      <c r="NNG66" s="343"/>
      <c r="NNH66" s="343"/>
      <c r="NNI66" s="343"/>
      <c r="NNJ66" s="343"/>
      <c r="NNK66" s="343"/>
      <c r="NNL66" s="343"/>
      <c r="NNM66" s="343"/>
      <c r="NNN66" s="343"/>
      <c r="NNO66" s="343"/>
      <c r="NNP66" s="343"/>
      <c r="NNQ66" s="343"/>
      <c r="NNR66" s="343"/>
      <c r="NNS66" s="343"/>
      <c r="NNT66" s="343"/>
      <c r="NNU66" s="343"/>
      <c r="NNV66" s="343"/>
      <c r="NNW66" s="343"/>
      <c r="NNX66" s="343"/>
      <c r="NNY66" s="343"/>
      <c r="NNZ66" s="343"/>
      <c r="NOA66" s="343"/>
      <c r="NOB66" s="343"/>
      <c r="NOC66" s="343"/>
      <c r="NOD66" s="343"/>
      <c r="NOE66" s="343"/>
      <c r="NOF66" s="343"/>
      <c r="NOG66" s="343"/>
      <c r="NOH66" s="343"/>
      <c r="NOI66" s="343"/>
      <c r="NOJ66" s="343"/>
      <c r="NOK66" s="343"/>
      <c r="NOL66" s="343"/>
      <c r="NOM66" s="343"/>
      <c r="NON66" s="343"/>
      <c r="NOO66" s="343"/>
      <c r="NOP66" s="343"/>
      <c r="NOQ66" s="343"/>
      <c r="NOR66" s="343"/>
      <c r="NOS66" s="343"/>
      <c r="NOT66" s="343"/>
      <c r="NOU66" s="343"/>
      <c r="NOV66" s="343"/>
      <c r="NOW66" s="343"/>
      <c r="NOX66" s="343"/>
      <c r="NOY66" s="343"/>
      <c r="NOZ66" s="343"/>
      <c r="NPA66" s="343"/>
      <c r="NPB66" s="343"/>
      <c r="NPC66" s="343"/>
      <c r="NPD66" s="343"/>
      <c r="NPE66" s="343"/>
      <c r="NPF66" s="343"/>
      <c r="NPG66" s="343"/>
      <c r="NPH66" s="343"/>
      <c r="NPI66" s="343"/>
      <c r="NPJ66" s="343"/>
      <c r="NPK66" s="343"/>
      <c r="NPL66" s="343"/>
      <c r="NPM66" s="343"/>
      <c r="NPN66" s="343"/>
      <c r="NPO66" s="343"/>
      <c r="NPP66" s="343"/>
      <c r="NPQ66" s="343"/>
      <c r="NPR66" s="343"/>
      <c r="NPS66" s="343"/>
      <c r="NPT66" s="343"/>
      <c r="NPU66" s="343"/>
      <c r="NPV66" s="343"/>
      <c r="NPW66" s="343"/>
      <c r="NPX66" s="343"/>
      <c r="NPY66" s="343"/>
      <c r="NPZ66" s="343"/>
      <c r="NQA66" s="343"/>
      <c r="NQB66" s="343"/>
      <c r="NQC66" s="343"/>
      <c r="NQD66" s="343"/>
      <c r="NQE66" s="343"/>
      <c r="NQF66" s="343"/>
      <c r="NQG66" s="343"/>
      <c r="NQH66" s="343"/>
      <c r="NQI66" s="343"/>
      <c r="NQJ66" s="343"/>
      <c r="NQK66" s="343"/>
      <c r="NQL66" s="343"/>
      <c r="NQM66" s="343"/>
      <c r="NQN66" s="343"/>
      <c r="NQO66" s="343"/>
      <c r="NQP66" s="343"/>
      <c r="NQQ66" s="343"/>
      <c r="NQR66" s="343"/>
      <c r="NQS66" s="343"/>
      <c r="NQT66" s="343"/>
      <c r="NQU66" s="343"/>
      <c r="NQV66" s="343"/>
      <c r="NQW66" s="343"/>
      <c r="NQX66" s="343"/>
      <c r="NQY66" s="343"/>
      <c r="NQZ66" s="343"/>
      <c r="NRA66" s="343"/>
      <c r="NRB66" s="343"/>
      <c r="NRC66" s="343"/>
      <c r="NRD66" s="343"/>
      <c r="NRE66" s="343"/>
      <c r="NRF66" s="343"/>
      <c r="NRG66" s="343"/>
      <c r="NRH66" s="343"/>
      <c r="NRI66" s="343"/>
      <c r="NRJ66" s="343"/>
      <c r="NRK66" s="343"/>
      <c r="NRL66" s="343"/>
      <c r="NRM66" s="343"/>
      <c r="NRN66" s="343"/>
      <c r="NRO66" s="343"/>
      <c r="NRP66" s="343"/>
      <c r="NRQ66" s="343"/>
      <c r="NRR66" s="343"/>
      <c r="NRS66" s="343"/>
      <c r="NRT66" s="343"/>
      <c r="NRU66" s="343"/>
      <c r="NRV66" s="343"/>
      <c r="NRW66" s="343"/>
      <c r="NRX66" s="343"/>
      <c r="NRY66" s="343"/>
      <c r="NRZ66" s="343"/>
      <c r="NSA66" s="343"/>
      <c r="NSB66" s="343"/>
      <c r="NSC66" s="343"/>
      <c r="NSD66" s="343"/>
      <c r="NSE66" s="343"/>
      <c r="NSF66" s="343"/>
      <c r="NSG66" s="343"/>
      <c r="NSH66" s="343"/>
      <c r="NSI66" s="343"/>
      <c r="NSJ66" s="343"/>
      <c r="NSK66" s="343"/>
      <c r="NSL66" s="343"/>
      <c r="NSM66" s="343"/>
      <c r="NSN66" s="343"/>
      <c r="NSO66" s="343"/>
      <c r="NSP66" s="343"/>
      <c r="NSQ66" s="343"/>
      <c r="NSR66" s="343"/>
      <c r="NSS66" s="343"/>
      <c r="NST66" s="343"/>
      <c r="NSU66" s="343"/>
      <c r="NSV66" s="343"/>
      <c r="NSW66" s="343"/>
      <c r="NSX66" s="343"/>
      <c r="NSY66" s="343"/>
      <c r="NSZ66" s="343"/>
      <c r="NTA66" s="343"/>
      <c r="NTB66" s="343"/>
      <c r="NTC66" s="343"/>
      <c r="NTD66" s="343"/>
      <c r="NTE66" s="343"/>
      <c r="NTF66" s="343"/>
      <c r="NTG66" s="343"/>
      <c r="NTH66" s="343"/>
      <c r="NTI66" s="343"/>
      <c r="NTJ66" s="343"/>
      <c r="NTK66" s="343"/>
      <c r="NTL66" s="343"/>
      <c r="NTM66" s="343"/>
      <c r="NTN66" s="343"/>
      <c r="NTO66" s="343"/>
      <c r="NTP66" s="343"/>
      <c r="NTQ66" s="343"/>
      <c r="NTR66" s="343"/>
      <c r="NTS66" s="343"/>
      <c r="NTT66" s="343"/>
      <c r="NTU66" s="343"/>
      <c r="NTV66" s="343"/>
      <c r="NTW66" s="343"/>
      <c r="NTX66" s="343"/>
      <c r="NTY66" s="343"/>
      <c r="NTZ66" s="343"/>
      <c r="NUA66" s="343"/>
      <c r="NUB66" s="343"/>
      <c r="NUC66" s="343"/>
      <c r="NUD66" s="343"/>
      <c r="NUE66" s="343"/>
      <c r="NUF66" s="343"/>
      <c r="NUG66" s="343"/>
      <c r="NUH66" s="343"/>
      <c r="NUI66" s="343"/>
      <c r="NUJ66" s="343"/>
      <c r="NUK66" s="343"/>
      <c r="NUL66" s="343"/>
      <c r="NUM66" s="343"/>
      <c r="NUN66" s="343"/>
      <c r="NUO66" s="343"/>
      <c r="NUP66" s="343"/>
      <c r="NUQ66" s="343"/>
      <c r="NUR66" s="343"/>
      <c r="NUS66" s="343"/>
      <c r="NUT66" s="343"/>
      <c r="NUU66" s="343"/>
      <c r="NUV66" s="343"/>
      <c r="NUW66" s="343"/>
      <c r="NUX66" s="343"/>
      <c r="NUY66" s="343"/>
      <c r="NUZ66" s="343"/>
      <c r="NVA66" s="343"/>
      <c r="NVB66" s="343"/>
      <c r="NVC66" s="343"/>
      <c r="NVD66" s="343"/>
      <c r="NVE66" s="343"/>
      <c r="NVF66" s="343"/>
      <c r="NVG66" s="343"/>
      <c r="NVH66" s="343"/>
      <c r="NVI66" s="343"/>
      <c r="NVJ66" s="343"/>
      <c r="NVK66" s="343"/>
      <c r="NVL66" s="343"/>
      <c r="NVM66" s="343"/>
      <c r="NVN66" s="343"/>
      <c r="NVO66" s="343"/>
      <c r="NVP66" s="343"/>
      <c r="NVQ66" s="343"/>
      <c r="NVR66" s="343"/>
      <c r="NVS66" s="343"/>
      <c r="NVT66" s="343"/>
      <c r="NVU66" s="343"/>
      <c r="NVV66" s="343"/>
      <c r="NVW66" s="343"/>
      <c r="NVX66" s="343"/>
      <c r="NVY66" s="343"/>
      <c r="NVZ66" s="343"/>
      <c r="NWA66" s="343"/>
      <c r="NWB66" s="343"/>
      <c r="NWC66" s="343"/>
      <c r="NWD66" s="343"/>
      <c r="NWE66" s="343"/>
      <c r="NWF66" s="343"/>
      <c r="NWG66" s="343"/>
      <c r="NWH66" s="343"/>
      <c r="NWI66" s="343"/>
      <c r="NWJ66" s="343"/>
      <c r="NWK66" s="343"/>
      <c r="NWL66" s="343"/>
      <c r="NWM66" s="343"/>
      <c r="NWN66" s="343"/>
      <c r="NWO66" s="343"/>
      <c r="NWP66" s="343"/>
      <c r="NWQ66" s="343"/>
      <c r="NWR66" s="343"/>
      <c r="NWS66" s="343"/>
      <c r="NWT66" s="343"/>
      <c r="NWU66" s="343"/>
      <c r="NWV66" s="343"/>
      <c r="NWW66" s="343"/>
      <c r="NWX66" s="343"/>
      <c r="NWY66" s="343"/>
      <c r="NWZ66" s="343"/>
      <c r="NXA66" s="343"/>
      <c r="NXB66" s="343"/>
      <c r="NXC66" s="343"/>
      <c r="NXD66" s="343"/>
      <c r="NXE66" s="343"/>
      <c r="NXF66" s="343"/>
      <c r="NXG66" s="343"/>
      <c r="NXH66" s="343"/>
      <c r="NXI66" s="343"/>
      <c r="NXJ66" s="343"/>
      <c r="NXK66" s="343"/>
      <c r="NXL66" s="343"/>
      <c r="NXM66" s="343"/>
      <c r="NXN66" s="343"/>
      <c r="NXO66" s="343"/>
      <c r="NXP66" s="343"/>
      <c r="NXQ66" s="343"/>
      <c r="NXR66" s="343"/>
      <c r="NXS66" s="343"/>
      <c r="NXT66" s="343"/>
      <c r="NXU66" s="343"/>
      <c r="NXV66" s="343"/>
      <c r="NXW66" s="343"/>
      <c r="NXX66" s="343"/>
      <c r="NXY66" s="343"/>
      <c r="NXZ66" s="343"/>
      <c r="NYA66" s="343"/>
      <c r="NYB66" s="343"/>
      <c r="NYC66" s="343"/>
      <c r="NYD66" s="343"/>
      <c r="NYE66" s="343"/>
      <c r="NYF66" s="343"/>
      <c r="NYG66" s="343"/>
      <c r="NYH66" s="343"/>
      <c r="NYI66" s="343"/>
      <c r="NYJ66" s="343"/>
      <c r="NYK66" s="343"/>
      <c r="NYL66" s="343"/>
      <c r="NYM66" s="343"/>
      <c r="NYN66" s="343"/>
      <c r="NYO66" s="343"/>
      <c r="NYP66" s="343"/>
      <c r="NYQ66" s="343"/>
      <c r="NYR66" s="343"/>
      <c r="NYS66" s="343"/>
      <c r="NYT66" s="343"/>
      <c r="NYU66" s="343"/>
      <c r="NYV66" s="343"/>
      <c r="NYW66" s="343"/>
      <c r="NYX66" s="343"/>
      <c r="NYY66" s="343"/>
      <c r="NYZ66" s="343"/>
      <c r="NZA66" s="343"/>
      <c r="NZB66" s="343"/>
      <c r="NZC66" s="343"/>
      <c r="NZD66" s="343"/>
      <c r="NZE66" s="343"/>
      <c r="NZF66" s="343"/>
      <c r="NZG66" s="343"/>
      <c r="NZH66" s="343"/>
      <c r="NZI66" s="343"/>
      <c r="NZJ66" s="343"/>
      <c r="NZK66" s="343"/>
      <c r="NZL66" s="343"/>
      <c r="NZM66" s="343"/>
      <c r="NZN66" s="343"/>
      <c r="NZO66" s="343"/>
      <c r="NZP66" s="343"/>
      <c r="NZQ66" s="343"/>
      <c r="NZR66" s="343"/>
      <c r="NZS66" s="343"/>
      <c r="NZT66" s="343"/>
      <c r="NZU66" s="343"/>
      <c r="NZV66" s="343"/>
      <c r="NZW66" s="343"/>
      <c r="NZX66" s="343"/>
      <c r="NZY66" s="343"/>
      <c r="NZZ66" s="343"/>
      <c r="OAA66" s="343"/>
      <c r="OAB66" s="343"/>
      <c r="OAC66" s="343"/>
      <c r="OAD66" s="343"/>
      <c r="OAE66" s="343"/>
      <c r="OAF66" s="343"/>
      <c r="OAG66" s="343"/>
      <c r="OAH66" s="343"/>
      <c r="OAI66" s="343"/>
      <c r="OAJ66" s="343"/>
      <c r="OAK66" s="343"/>
      <c r="OAL66" s="343"/>
      <c r="OAM66" s="343"/>
      <c r="OAN66" s="343"/>
      <c r="OAO66" s="343"/>
      <c r="OAP66" s="343"/>
      <c r="OAQ66" s="343"/>
      <c r="OAR66" s="343"/>
      <c r="OAS66" s="343"/>
      <c r="OAT66" s="343"/>
      <c r="OAU66" s="343"/>
      <c r="OAV66" s="343"/>
      <c r="OAW66" s="343"/>
      <c r="OAX66" s="343"/>
      <c r="OAY66" s="343"/>
      <c r="OAZ66" s="343"/>
      <c r="OBA66" s="343"/>
      <c r="OBB66" s="343"/>
      <c r="OBC66" s="343"/>
      <c r="OBD66" s="343"/>
      <c r="OBE66" s="343"/>
      <c r="OBF66" s="343"/>
      <c r="OBG66" s="343"/>
      <c r="OBH66" s="343"/>
      <c r="OBI66" s="343"/>
      <c r="OBJ66" s="343"/>
      <c r="OBK66" s="343"/>
      <c r="OBL66" s="343"/>
      <c r="OBM66" s="343"/>
      <c r="OBN66" s="343"/>
      <c r="OBO66" s="343"/>
      <c r="OBP66" s="343"/>
      <c r="OBQ66" s="343"/>
      <c r="OBR66" s="343"/>
      <c r="OBS66" s="343"/>
      <c r="OBT66" s="343"/>
      <c r="OBU66" s="343"/>
      <c r="OBV66" s="343"/>
      <c r="OBW66" s="343"/>
      <c r="OBX66" s="343"/>
      <c r="OBY66" s="343"/>
      <c r="OBZ66" s="343"/>
      <c r="OCA66" s="343"/>
      <c r="OCB66" s="343"/>
      <c r="OCC66" s="343"/>
      <c r="OCD66" s="343"/>
      <c r="OCE66" s="343"/>
      <c r="OCF66" s="343"/>
      <c r="OCG66" s="343"/>
      <c r="OCH66" s="343"/>
      <c r="OCI66" s="343"/>
      <c r="OCJ66" s="343"/>
      <c r="OCK66" s="343"/>
      <c r="OCL66" s="343"/>
      <c r="OCM66" s="343"/>
      <c r="OCN66" s="343"/>
      <c r="OCO66" s="343"/>
      <c r="OCP66" s="343"/>
      <c r="OCQ66" s="343"/>
      <c r="OCR66" s="343"/>
      <c r="OCS66" s="343"/>
      <c r="OCT66" s="343"/>
      <c r="OCU66" s="343"/>
      <c r="OCV66" s="343"/>
      <c r="OCW66" s="343"/>
      <c r="OCX66" s="343"/>
      <c r="OCY66" s="343"/>
      <c r="OCZ66" s="343"/>
      <c r="ODA66" s="343"/>
      <c r="ODB66" s="343"/>
      <c r="ODC66" s="343"/>
      <c r="ODD66" s="343"/>
      <c r="ODE66" s="343"/>
      <c r="ODF66" s="343"/>
      <c r="ODG66" s="343"/>
      <c r="ODH66" s="343"/>
      <c r="ODI66" s="343"/>
      <c r="ODJ66" s="343"/>
      <c r="ODK66" s="343"/>
      <c r="ODL66" s="343"/>
      <c r="ODM66" s="343"/>
      <c r="ODN66" s="343"/>
      <c r="ODO66" s="343"/>
      <c r="ODP66" s="343"/>
      <c r="ODQ66" s="343"/>
      <c r="ODR66" s="343"/>
      <c r="ODS66" s="343"/>
      <c r="ODT66" s="343"/>
      <c r="ODU66" s="343"/>
      <c r="ODV66" s="343"/>
      <c r="ODW66" s="343"/>
      <c r="ODX66" s="343"/>
      <c r="ODY66" s="343"/>
      <c r="ODZ66" s="343"/>
      <c r="OEA66" s="343"/>
      <c r="OEB66" s="343"/>
      <c r="OEC66" s="343"/>
      <c r="OED66" s="343"/>
      <c r="OEE66" s="343"/>
      <c r="OEF66" s="343"/>
      <c r="OEG66" s="343"/>
      <c r="OEH66" s="343"/>
      <c r="OEI66" s="343"/>
      <c r="OEJ66" s="343"/>
      <c r="OEK66" s="343"/>
      <c r="OEL66" s="343"/>
      <c r="OEM66" s="343"/>
      <c r="OEN66" s="343"/>
      <c r="OEO66" s="343"/>
      <c r="OEP66" s="343"/>
      <c r="OEQ66" s="343"/>
      <c r="OER66" s="343"/>
      <c r="OES66" s="343"/>
      <c r="OET66" s="343"/>
      <c r="OEU66" s="343"/>
      <c r="OEV66" s="343"/>
      <c r="OEW66" s="343"/>
      <c r="OEX66" s="343"/>
      <c r="OEY66" s="343"/>
      <c r="OEZ66" s="343"/>
      <c r="OFA66" s="343"/>
      <c r="OFB66" s="343"/>
      <c r="OFC66" s="343"/>
      <c r="OFD66" s="343"/>
      <c r="OFE66" s="343"/>
      <c r="OFF66" s="343"/>
      <c r="OFG66" s="343"/>
      <c r="OFH66" s="343"/>
      <c r="OFI66" s="343"/>
      <c r="OFJ66" s="343"/>
      <c r="OFK66" s="343"/>
      <c r="OFL66" s="343"/>
      <c r="OFM66" s="343"/>
      <c r="OFN66" s="343"/>
      <c r="OFO66" s="343"/>
      <c r="OFP66" s="343"/>
      <c r="OFQ66" s="343"/>
      <c r="OFR66" s="343"/>
      <c r="OFS66" s="343"/>
      <c r="OFT66" s="343"/>
      <c r="OFU66" s="343"/>
      <c r="OFV66" s="343"/>
      <c r="OFW66" s="343"/>
      <c r="OFX66" s="343"/>
      <c r="OFY66" s="343"/>
      <c r="OFZ66" s="343"/>
      <c r="OGA66" s="343"/>
      <c r="OGB66" s="343"/>
      <c r="OGC66" s="343"/>
      <c r="OGD66" s="343"/>
      <c r="OGE66" s="343"/>
      <c r="OGF66" s="343"/>
      <c r="OGG66" s="343"/>
      <c r="OGH66" s="343"/>
      <c r="OGI66" s="343"/>
      <c r="OGJ66" s="343"/>
      <c r="OGK66" s="343"/>
      <c r="OGL66" s="343"/>
      <c r="OGM66" s="343"/>
      <c r="OGN66" s="343"/>
      <c r="OGO66" s="343"/>
      <c r="OGP66" s="343"/>
      <c r="OGQ66" s="343"/>
      <c r="OGR66" s="343"/>
      <c r="OGS66" s="343"/>
      <c r="OGT66" s="343"/>
      <c r="OGU66" s="343"/>
      <c r="OGV66" s="343"/>
      <c r="OGW66" s="343"/>
      <c r="OGX66" s="343"/>
      <c r="OGY66" s="343"/>
      <c r="OGZ66" s="343"/>
      <c r="OHA66" s="343"/>
      <c r="OHB66" s="343"/>
      <c r="OHC66" s="343"/>
      <c r="OHD66" s="343"/>
      <c r="OHE66" s="343"/>
      <c r="OHF66" s="343"/>
      <c r="OHG66" s="343"/>
      <c r="OHH66" s="343"/>
      <c r="OHI66" s="343"/>
      <c r="OHJ66" s="343"/>
      <c r="OHK66" s="343"/>
      <c r="OHL66" s="343"/>
      <c r="OHM66" s="343"/>
      <c r="OHN66" s="343"/>
      <c r="OHO66" s="343"/>
      <c r="OHP66" s="343"/>
      <c r="OHQ66" s="343"/>
      <c r="OHR66" s="343"/>
      <c r="OHS66" s="343"/>
      <c r="OHT66" s="343"/>
      <c r="OHU66" s="343"/>
      <c r="OHV66" s="343"/>
      <c r="OHW66" s="343"/>
      <c r="OHX66" s="343"/>
      <c r="OHY66" s="343"/>
      <c r="OHZ66" s="343"/>
      <c r="OIA66" s="343"/>
      <c r="OIB66" s="343"/>
      <c r="OIC66" s="343"/>
      <c r="OID66" s="343"/>
      <c r="OIE66" s="343"/>
      <c r="OIF66" s="343"/>
      <c r="OIG66" s="343"/>
      <c r="OIH66" s="343"/>
      <c r="OII66" s="343"/>
      <c r="OIJ66" s="343"/>
      <c r="OIK66" s="343"/>
      <c r="OIL66" s="343"/>
      <c r="OIM66" s="343"/>
      <c r="OIN66" s="343"/>
      <c r="OIO66" s="343"/>
      <c r="OIP66" s="343"/>
      <c r="OIQ66" s="343"/>
      <c r="OIR66" s="343"/>
      <c r="OIS66" s="343"/>
      <c r="OIT66" s="343"/>
      <c r="OIU66" s="343"/>
      <c r="OIV66" s="343"/>
      <c r="OIW66" s="343"/>
      <c r="OIX66" s="343"/>
      <c r="OIY66" s="343"/>
      <c r="OIZ66" s="343"/>
      <c r="OJA66" s="343"/>
      <c r="OJB66" s="343"/>
      <c r="OJC66" s="343"/>
      <c r="OJD66" s="343"/>
      <c r="OJE66" s="343"/>
      <c r="OJF66" s="343"/>
      <c r="OJG66" s="343"/>
      <c r="OJH66" s="343"/>
      <c r="OJI66" s="343"/>
      <c r="OJJ66" s="343"/>
      <c r="OJK66" s="343"/>
      <c r="OJL66" s="343"/>
      <c r="OJM66" s="343"/>
      <c r="OJN66" s="343"/>
      <c r="OJO66" s="343"/>
      <c r="OJP66" s="343"/>
      <c r="OJQ66" s="343"/>
      <c r="OJR66" s="343"/>
      <c r="OJS66" s="343"/>
      <c r="OJT66" s="343"/>
      <c r="OJU66" s="343"/>
      <c r="OJV66" s="343"/>
      <c r="OJW66" s="343"/>
      <c r="OJX66" s="343"/>
      <c r="OJY66" s="343"/>
      <c r="OJZ66" s="343"/>
      <c r="OKA66" s="343"/>
      <c r="OKB66" s="343"/>
      <c r="OKC66" s="343"/>
      <c r="OKD66" s="343"/>
      <c r="OKE66" s="343"/>
      <c r="OKF66" s="343"/>
      <c r="OKG66" s="343"/>
      <c r="OKH66" s="343"/>
      <c r="OKI66" s="343"/>
      <c r="OKJ66" s="343"/>
      <c r="OKK66" s="343"/>
      <c r="OKL66" s="343"/>
      <c r="OKM66" s="343"/>
      <c r="OKN66" s="343"/>
      <c r="OKO66" s="343"/>
      <c r="OKP66" s="343"/>
      <c r="OKQ66" s="343"/>
      <c r="OKR66" s="343"/>
      <c r="OKS66" s="343"/>
      <c r="OKT66" s="343"/>
      <c r="OKU66" s="343"/>
      <c r="OKV66" s="343"/>
      <c r="OKW66" s="343"/>
      <c r="OKX66" s="343"/>
      <c r="OKY66" s="343"/>
      <c r="OKZ66" s="343"/>
      <c r="OLA66" s="343"/>
      <c r="OLB66" s="343"/>
      <c r="OLC66" s="343"/>
      <c r="OLD66" s="343"/>
      <c r="OLE66" s="343"/>
      <c r="OLF66" s="343"/>
      <c r="OLG66" s="343"/>
      <c r="OLH66" s="343"/>
      <c r="OLI66" s="343"/>
      <c r="OLJ66" s="343"/>
      <c r="OLK66" s="343"/>
      <c r="OLL66" s="343"/>
      <c r="OLM66" s="343"/>
      <c r="OLN66" s="343"/>
      <c r="OLO66" s="343"/>
      <c r="OLP66" s="343"/>
      <c r="OLQ66" s="343"/>
      <c r="OLR66" s="343"/>
      <c r="OLS66" s="343"/>
      <c r="OLT66" s="343"/>
      <c r="OLU66" s="343"/>
      <c r="OLV66" s="343"/>
      <c r="OLW66" s="343"/>
      <c r="OLX66" s="343"/>
      <c r="OLY66" s="343"/>
      <c r="OLZ66" s="343"/>
      <c r="OMA66" s="343"/>
      <c r="OMB66" s="343"/>
      <c r="OMC66" s="343"/>
      <c r="OMD66" s="343"/>
      <c r="OME66" s="343"/>
      <c r="OMF66" s="343"/>
      <c r="OMG66" s="343"/>
      <c r="OMH66" s="343"/>
      <c r="OMI66" s="343"/>
      <c r="OMJ66" s="343"/>
      <c r="OMK66" s="343"/>
      <c r="OML66" s="343"/>
      <c r="OMM66" s="343"/>
      <c r="OMN66" s="343"/>
      <c r="OMO66" s="343"/>
      <c r="OMP66" s="343"/>
      <c r="OMQ66" s="343"/>
      <c r="OMR66" s="343"/>
      <c r="OMS66" s="343"/>
      <c r="OMT66" s="343"/>
      <c r="OMU66" s="343"/>
      <c r="OMV66" s="343"/>
      <c r="OMW66" s="343"/>
      <c r="OMX66" s="343"/>
      <c r="OMY66" s="343"/>
      <c r="OMZ66" s="343"/>
      <c r="ONA66" s="343"/>
      <c r="ONB66" s="343"/>
      <c r="ONC66" s="343"/>
      <c r="OND66" s="343"/>
      <c r="ONE66" s="343"/>
      <c r="ONF66" s="343"/>
      <c r="ONG66" s="343"/>
      <c r="ONH66" s="343"/>
      <c r="ONI66" s="343"/>
      <c r="ONJ66" s="343"/>
      <c r="ONK66" s="343"/>
      <c r="ONL66" s="343"/>
      <c r="ONM66" s="343"/>
      <c r="ONN66" s="343"/>
      <c r="ONO66" s="343"/>
      <c r="ONP66" s="343"/>
      <c r="ONQ66" s="343"/>
      <c r="ONR66" s="343"/>
      <c r="ONS66" s="343"/>
      <c r="ONT66" s="343"/>
      <c r="ONU66" s="343"/>
      <c r="ONV66" s="343"/>
      <c r="ONW66" s="343"/>
      <c r="ONX66" s="343"/>
      <c r="ONY66" s="343"/>
      <c r="ONZ66" s="343"/>
      <c r="OOA66" s="343"/>
      <c r="OOB66" s="343"/>
      <c r="OOC66" s="343"/>
      <c r="OOD66" s="343"/>
      <c r="OOE66" s="343"/>
      <c r="OOF66" s="343"/>
      <c r="OOG66" s="343"/>
      <c r="OOH66" s="343"/>
      <c r="OOI66" s="343"/>
      <c r="OOJ66" s="343"/>
      <c r="OOK66" s="343"/>
      <c r="OOL66" s="343"/>
      <c r="OOM66" s="343"/>
      <c r="OON66" s="343"/>
      <c r="OOO66" s="343"/>
      <c r="OOP66" s="343"/>
      <c r="OOQ66" s="343"/>
      <c r="OOR66" s="343"/>
      <c r="OOS66" s="343"/>
      <c r="OOT66" s="343"/>
      <c r="OOU66" s="343"/>
      <c r="OOV66" s="343"/>
      <c r="OOW66" s="343"/>
      <c r="OOX66" s="343"/>
      <c r="OOY66" s="343"/>
      <c r="OOZ66" s="343"/>
      <c r="OPA66" s="343"/>
      <c r="OPB66" s="343"/>
      <c r="OPC66" s="343"/>
      <c r="OPD66" s="343"/>
      <c r="OPE66" s="343"/>
      <c r="OPF66" s="343"/>
      <c r="OPG66" s="343"/>
      <c r="OPH66" s="343"/>
      <c r="OPI66" s="343"/>
      <c r="OPJ66" s="343"/>
      <c r="OPK66" s="343"/>
      <c r="OPL66" s="343"/>
      <c r="OPM66" s="343"/>
      <c r="OPN66" s="343"/>
      <c r="OPO66" s="343"/>
      <c r="OPP66" s="343"/>
      <c r="OPQ66" s="343"/>
      <c r="OPR66" s="343"/>
      <c r="OPS66" s="343"/>
      <c r="OPT66" s="343"/>
      <c r="OPU66" s="343"/>
      <c r="OPV66" s="343"/>
      <c r="OPW66" s="343"/>
      <c r="OPX66" s="343"/>
      <c r="OPY66" s="343"/>
      <c r="OPZ66" s="343"/>
      <c r="OQA66" s="343"/>
      <c r="OQB66" s="343"/>
      <c r="OQC66" s="343"/>
      <c r="OQD66" s="343"/>
      <c r="OQE66" s="343"/>
      <c r="OQF66" s="343"/>
      <c r="OQG66" s="343"/>
      <c r="OQH66" s="343"/>
      <c r="OQI66" s="343"/>
      <c r="OQJ66" s="343"/>
      <c r="OQK66" s="343"/>
      <c r="OQL66" s="343"/>
      <c r="OQM66" s="343"/>
      <c r="OQN66" s="343"/>
      <c r="OQO66" s="343"/>
      <c r="OQP66" s="343"/>
      <c r="OQQ66" s="343"/>
      <c r="OQR66" s="343"/>
      <c r="OQS66" s="343"/>
      <c r="OQT66" s="343"/>
      <c r="OQU66" s="343"/>
      <c r="OQV66" s="343"/>
      <c r="OQW66" s="343"/>
      <c r="OQX66" s="343"/>
      <c r="OQY66" s="343"/>
      <c r="OQZ66" s="343"/>
      <c r="ORA66" s="343"/>
      <c r="ORB66" s="343"/>
      <c r="ORC66" s="343"/>
      <c r="ORD66" s="343"/>
      <c r="ORE66" s="343"/>
      <c r="ORF66" s="343"/>
      <c r="ORG66" s="343"/>
      <c r="ORH66" s="343"/>
      <c r="ORI66" s="343"/>
      <c r="ORJ66" s="343"/>
      <c r="ORK66" s="343"/>
      <c r="ORL66" s="343"/>
      <c r="ORM66" s="343"/>
      <c r="ORN66" s="343"/>
      <c r="ORO66" s="343"/>
      <c r="ORP66" s="343"/>
      <c r="ORQ66" s="343"/>
      <c r="ORR66" s="343"/>
      <c r="ORS66" s="343"/>
      <c r="ORT66" s="343"/>
      <c r="ORU66" s="343"/>
      <c r="ORV66" s="343"/>
      <c r="ORW66" s="343"/>
      <c r="ORX66" s="343"/>
      <c r="ORY66" s="343"/>
      <c r="ORZ66" s="343"/>
      <c r="OSA66" s="343"/>
      <c r="OSB66" s="343"/>
      <c r="OSC66" s="343"/>
      <c r="OSD66" s="343"/>
      <c r="OSE66" s="343"/>
      <c r="OSF66" s="343"/>
      <c r="OSG66" s="343"/>
      <c r="OSH66" s="343"/>
      <c r="OSI66" s="343"/>
      <c r="OSJ66" s="343"/>
      <c r="OSK66" s="343"/>
      <c r="OSL66" s="343"/>
      <c r="OSM66" s="343"/>
      <c r="OSN66" s="343"/>
      <c r="OSO66" s="343"/>
      <c r="OSP66" s="343"/>
      <c r="OSQ66" s="343"/>
      <c r="OSR66" s="343"/>
      <c r="OSS66" s="343"/>
      <c r="OST66" s="343"/>
      <c r="OSU66" s="343"/>
      <c r="OSV66" s="343"/>
      <c r="OSW66" s="343"/>
      <c r="OSX66" s="343"/>
      <c r="OSY66" s="343"/>
      <c r="OSZ66" s="343"/>
      <c r="OTA66" s="343"/>
      <c r="OTB66" s="343"/>
      <c r="OTC66" s="343"/>
      <c r="OTD66" s="343"/>
      <c r="OTE66" s="343"/>
      <c r="OTF66" s="343"/>
      <c r="OTG66" s="343"/>
      <c r="OTH66" s="343"/>
      <c r="OTI66" s="343"/>
      <c r="OTJ66" s="343"/>
      <c r="OTK66" s="343"/>
      <c r="OTL66" s="343"/>
      <c r="OTM66" s="343"/>
      <c r="OTN66" s="343"/>
      <c r="OTO66" s="343"/>
      <c r="OTP66" s="343"/>
      <c r="OTQ66" s="343"/>
      <c r="OTR66" s="343"/>
      <c r="OTS66" s="343"/>
      <c r="OTT66" s="343"/>
      <c r="OTU66" s="343"/>
      <c r="OTV66" s="343"/>
      <c r="OTW66" s="343"/>
      <c r="OTX66" s="343"/>
      <c r="OTY66" s="343"/>
      <c r="OTZ66" s="343"/>
      <c r="OUA66" s="343"/>
      <c r="OUB66" s="343"/>
      <c r="OUC66" s="343"/>
      <c r="OUD66" s="343"/>
      <c r="OUE66" s="343"/>
      <c r="OUF66" s="343"/>
      <c r="OUG66" s="343"/>
      <c r="OUH66" s="343"/>
      <c r="OUI66" s="343"/>
      <c r="OUJ66" s="343"/>
      <c r="OUK66" s="343"/>
      <c r="OUL66" s="343"/>
      <c r="OUM66" s="343"/>
      <c r="OUN66" s="343"/>
      <c r="OUO66" s="343"/>
      <c r="OUP66" s="343"/>
      <c r="OUQ66" s="343"/>
      <c r="OUR66" s="343"/>
      <c r="OUS66" s="343"/>
      <c r="OUT66" s="343"/>
      <c r="OUU66" s="343"/>
      <c r="OUV66" s="343"/>
      <c r="OUW66" s="343"/>
      <c r="OUX66" s="343"/>
      <c r="OUY66" s="343"/>
      <c r="OUZ66" s="343"/>
      <c r="OVA66" s="343"/>
      <c r="OVB66" s="343"/>
      <c r="OVC66" s="343"/>
      <c r="OVD66" s="343"/>
      <c r="OVE66" s="343"/>
      <c r="OVF66" s="343"/>
      <c r="OVG66" s="343"/>
      <c r="OVH66" s="343"/>
      <c r="OVI66" s="343"/>
      <c r="OVJ66" s="343"/>
      <c r="OVK66" s="343"/>
      <c r="OVL66" s="343"/>
      <c r="OVM66" s="343"/>
      <c r="OVN66" s="343"/>
      <c r="OVO66" s="343"/>
      <c r="OVP66" s="343"/>
      <c r="OVQ66" s="343"/>
      <c r="OVR66" s="343"/>
      <c r="OVS66" s="343"/>
      <c r="OVT66" s="343"/>
      <c r="OVU66" s="343"/>
      <c r="OVV66" s="343"/>
      <c r="OVW66" s="343"/>
      <c r="OVX66" s="343"/>
      <c r="OVY66" s="343"/>
      <c r="OVZ66" s="343"/>
      <c r="OWA66" s="343"/>
      <c r="OWB66" s="343"/>
      <c r="OWC66" s="343"/>
      <c r="OWD66" s="343"/>
      <c r="OWE66" s="343"/>
      <c r="OWF66" s="343"/>
      <c r="OWG66" s="343"/>
      <c r="OWH66" s="343"/>
      <c r="OWI66" s="343"/>
      <c r="OWJ66" s="343"/>
      <c r="OWK66" s="343"/>
      <c r="OWL66" s="343"/>
      <c r="OWM66" s="343"/>
      <c r="OWN66" s="343"/>
      <c r="OWO66" s="343"/>
      <c r="OWP66" s="343"/>
      <c r="OWQ66" s="343"/>
      <c r="OWR66" s="343"/>
      <c r="OWS66" s="343"/>
      <c r="OWT66" s="343"/>
      <c r="OWU66" s="343"/>
      <c r="OWV66" s="343"/>
      <c r="OWW66" s="343"/>
      <c r="OWX66" s="343"/>
      <c r="OWY66" s="343"/>
      <c r="OWZ66" s="343"/>
      <c r="OXA66" s="343"/>
      <c r="OXB66" s="343"/>
      <c r="OXC66" s="343"/>
      <c r="OXD66" s="343"/>
      <c r="OXE66" s="343"/>
      <c r="OXF66" s="343"/>
      <c r="OXG66" s="343"/>
      <c r="OXH66" s="343"/>
      <c r="OXI66" s="343"/>
      <c r="OXJ66" s="343"/>
      <c r="OXK66" s="343"/>
      <c r="OXL66" s="343"/>
      <c r="OXM66" s="343"/>
      <c r="OXN66" s="343"/>
      <c r="OXO66" s="343"/>
      <c r="OXP66" s="343"/>
      <c r="OXQ66" s="343"/>
      <c r="OXR66" s="343"/>
      <c r="OXS66" s="343"/>
      <c r="OXT66" s="343"/>
      <c r="OXU66" s="343"/>
      <c r="OXV66" s="343"/>
      <c r="OXW66" s="343"/>
      <c r="OXX66" s="343"/>
      <c r="OXY66" s="343"/>
      <c r="OXZ66" s="343"/>
      <c r="OYA66" s="343"/>
      <c r="OYB66" s="343"/>
      <c r="OYC66" s="343"/>
      <c r="OYD66" s="343"/>
      <c r="OYE66" s="343"/>
      <c r="OYF66" s="343"/>
      <c r="OYG66" s="343"/>
      <c r="OYH66" s="343"/>
      <c r="OYI66" s="343"/>
      <c r="OYJ66" s="343"/>
      <c r="OYK66" s="343"/>
      <c r="OYL66" s="343"/>
      <c r="OYM66" s="343"/>
      <c r="OYN66" s="343"/>
      <c r="OYO66" s="343"/>
      <c r="OYP66" s="343"/>
      <c r="OYQ66" s="343"/>
      <c r="OYR66" s="343"/>
      <c r="OYS66" s="343"/>
      <c r="OYT66" s="343"/>
      <c r="OYU66" s="343"/>
      <c r="OYV66" s="343"/>
      <c r="OYW66" s="343"/>
      <c r="OYX66" s="343"/>
      <c r="OYY66" s="343"/>
      <c r="OYZ66" s="343"/>
      <c r="OZA66" s="343"/>
      <c r="OZB66" s="343"/>
      <c r="OZC66" s="343"/>
      <c r="OZD66" s="343"/>
      <c r="OZE66" s="343"/>
      <c r="OZF66" s="343"/>
      <c r="OZG66" s="343"/>
      <c r="OZH66" s="343"/>
      <c r="OZI66" s="343"/>
      <c r="OZJ66" s="343"/>
      <c r="OZK66" s="343"/>
      <c r="OZL66" s="343"/>
      <c r="OZM66" s="343"/>
      <c r="OZN66" s="343"/>
      <c r="OZO66" s="343"/>
      <c r="OZP66" s="343"/>
      <c r="OZQ66" s="343"/>
      <c r="OZR66" s="343"/>
      <c r="OZS66" s="343"/>
      <c r="OZT66" s="343"/>
      <c r="OZU66" s="343"/>
      <c r="OZV66" s="343"/>
      <c r="OZW66" s="343"/>
      <c r="OZX66" s="343"/>
      <c r="OZY66" s="343"/>
      <c r="OZZ66" s="343"/>
      <c r="PAA66" s="343"/>
      <c r="PAB66" s="343"/>
      <c r="PAC66" s="343"/>
      <c r="PAD66" s="343"/>
      <c r="PAE66" s="343"/>
      <c r="PAF66" s="343"/>
      <c r="PAG66" s="343"/>
      <c r="PAH66" s="343"/>
      <c r="PAI66" s="343"/>
      <c r="PAJ66" s="343"/>
      <c r="PAK66" s="343"/>
      <c r="PAL66" s="343"/>
      <c r="PAM66" s="343"/>
      <c r="PAN66" s="343"/>
      <c r="PAO66" s="343"/>
      <c r="PAP66" s="343"/>
      <c r="PAQ66" s="343"/>
      <c r="PAR66" s="343"/>
      <c r="PAS66" s="343"/>
      <c r="PAT66" s="343"/>
      <c r="PAU66" s="343"/>
      <c r="PAV66" s="343"/>
      <c r="PAW66" s="343"/>
      <c r="PAX66" s="343"/>
      <c r="PAY66" s="343"/>
      <c r="PAZ66" s="343"/>
      <c r="PBA66" s="343"/>
      <c r="PBB66" s="343"/>
      <c r="PBC66" s="343"/>
      <c r="PBD66" s="343"/>
      <c r="PBE66" s="343"/>
      <c r="PBF66" s="343"/>
      <c r="PBG66" s="343"/>
      <c r="PBH66" s="343"/>
      <c r="PBI66" s="343"/>
      <c r="PBJ66" s="343"/>
      <c r="PBK66" s="343"/>
      <c r="PBL66" s="343"/>
      <c r="PBM66" s="343"/>
      <c r="PBN66" s="343"/>
      <c r="PBO66" s="343"/>
      <c r="PBP66" s="343"/>
      <c r="PBQ66" s="343"/>
      <c r="PBR66" s="343"/>
      <c r="PBS66" s="343"/>
      <c r="PBT66" s="343"/>
      <c r="PBU66" s="343"/>
      <c r="PBV66" s="343"/>
      <c r="PBW66" s="343"/>
      <c r="PBX66" s="343"/>
      <c r="PBY66" s="343"/>
      <c r="PBZ66" s="343"/>
      <c r="PCA66" s="343"/>
      <c r="PCB66" s="343"/>
      <c r="PCC66" s="343"/>
      <c r="PCD66" s="343"/>
      <c r="PCE66" s="343"/>
      <c r="PCF66" s="343"/>
      <c r="PCG66" s="343"/>
      <c r="PCH66" s="343"/>
      <c r="PCI66" s="343"/>
      <c r="PCJ66" s="343"/>
      <c r="PCK66" s="343"/>
      <c r="PCL66" s="343"/>
      <c r="PCM66" s="343"/>
      <c r="PCN66" s="343"/>
      <c r="PCO66" s="343"/>
      <c r="PCP66" s="343"/>
      <c r="PCQ66" s="343"/>
      <c r="PCR66" s="343"/>
      <c r="PCS66" s="343"/>
      <c r="PCT66" s="343"/>
      <c r="PCU66" s="343"/>
      <c r="PCV66" s="343"/>
      <c r="PCW66" s="343"/>
      <c r="PCX66" s="343"/>
      <c r="PCY66" s="343"/>
      <c r="PCZ66" s="343"/>
      <c r="PDA66" s="343"/>
      <c r="PDB66" s="343"/>
      <c r="PDC66" s="343"/>
      <c r="PDD66" s="343"/>
      <c r="PDE66" s="343"/>
      <c r="PDF66" s="343"/>
      <c r="PDG66" s="343"/>
      <c r="PDH66" s="343"/>
      <c r="PDI66" s="343"/>
      <c r="PDJ66" s="343"/>
      <c r="PDK66" s="343"/>
      <c r="PDL66" s="343"/>
      <c r="PDM66" s="343"/>
      <c r="PDN66" s="343"/>
      <c r="PDO66" s="343"/>
      <c r="PDP66" s="343"/>
      <c r="PDQ66" s="343"/>
      <c r="PDR66" s="343"/>
      <c r="PDS66" s="343"/>
      <c r="PDT66" s="343"/>
      <c r="PDU66" s="343"/>
      <c r="PDV66" s="343"/>
      <c r="PDW66" s="343"/>
      <c r="PDX66" s="343"/>
      <c r="PDY66" s="343"/>
      <c r="PDZ66" s="343"/>
      <c r="PEA66" s="343"/>
      <c r="PEB66" s="343"/>
      <c r="PEC66" s="343"/>
      <c r="PED66" s="343"/>
      <c r="PEE66" s="343"/>
      <c r="PEF66" s="343"/>
      <c r="PEG66" s="343"/>
      <c r="PEH66" s="343"/>
      <c r="PEI66" s="343"/>
      <c r="PEJ66" s="343"/>
      <c r="PEK66" s="343"/>
      <c r="PEL66" s="343"/>
      <c r="PEM66" s="343"/>
      <c r="PEN66" s="343"/>
      <c r="PEO66" s="343"/>
      <c r="PEP66" s="343"/>
      <c r="PEQ66" s="343"/>
      <c r="PER66" s="343"/>
      <c r="PES66" s="343"/>
      <c r="PET66" s="343"/>
      <c r="PEU66" s="343"/>
      <c r="PEV66" s="343"/>
      <c r="PEW66" s="343"/>
      <c r="PEX66" s="343"/>
      <c r="PEY66" s="343"/>
      <c r="PEZ66" s="343"/>
      <c r="PFA66" s="343"/>
      <c r="PFB66" s="343"/>
      <c r="PFC66" s="343"/>
      <c r="PFD66" s="343"/>
      <c r="PFE66" s="343"/>
      <c r="PFF66" s="343"/>
      <c r="PFG66" s="343"/>
      <c r="PFH66" s="343"/>
      <c r="PFI66" s="343"/>
      <c r="PFJ66" s="343"/>
      <c r="PFK66" s="343"/>
      <c r="PFL66" s="343"/>
      <c r="PFM66" s="343"/>
      <c r="PFN66" s="343"/>
      <c r="PFO66" s="343"/>
      <c r="PFP66" s="343"/>
      <c r="PFQ66" s="343"/>
      <c r="PFR66" s="343"/>
      <c r="PFS66" s="343"/>
      <c r="PFT66" s="343"/>
      <c r="PFU66" s="343"/>
      <c r="PFV66" s="343"/>
      <c r="PFW66" s="343"/>
      <c r="PFX66" s="343"/>
      <c r="PFY66" s="343"/>
      <c r="PFZ66" s="343"/>
      <c r="PGA66" s="343"/>
      <c r="PGB66" s="343"/>
      <c r="PGC66" s="343"/>
      <c r="PGD66" s="343"/>
      <c r="PGE66" s="343"/>
      <c r="PGF66" s="343"/>
      <c r="PGG66" s="343"/>
      <c r="PGH66" s="343"/>
      <c r="PGI66" s="343"/>
      <c r="PGJ66" s="343"/>
      <c r="PGK66" s="343"/>
      <c r="PGL66" s="343"/>
      <c r="PGM66" s="343"/>
      <c r="PGN66" s="343"/>
      <c r="PGO66" s="343"/>
      <c r="PGP66" s="343"/>
      <c r="PGQ66" s="343"/>
      <c r="PGR66" s="343"/>
      <c r="PGS66" s="343"/>
      <c r="PGT66" s="343"/>
      <c r="PGU66" s="343"/>
      <c r="PGV66" s="343"/>
      <c r="PGW66" s="343"/>
      <c r="PGX66" s="343"/>
      <c r="PGY66" s="343"/>
      <c r="PGZ66" s="343"/>
      <c r="PHA66" s="343"/>
      <c r="PHB66" s="343"/>
      <c r="PHC66" s="343"/>
      <c r="PHD66" s="343"/>
      <c r="PHE66" s="343"/>
      <c r="PHF66" s="343"/>
      <c r="PHG66" s="343"/>
      <c r="PHH66" s="343"/>
      <c r="PHI66" s="343"/>
      <c r="PHJ66" s="343"/>
      <c r="PHK66" s="343"/>
      <c r="PHL66" s="343"/>
      <c r="PHM66" s="343"/>
      <c r="PHN66" s="343"/>
      <c r="PHO66" s="343"/>
      <c r="PHP66" s="343"/>
      <c r="PHQ66" s="343"/>
      <c r="PHR66" s="343"/>
      <c r="PHS66" s="343"/>
      <c r="PHT66" s="343"/>
      <c r="PHU66" s="343"/>
      <c r="PHV66" s="343"/>
      <c r="PHW66" s="343"/>
      <c r="PHX66" s="343"/>
      <c r="PHY66" s="343"/>
      <c r="PHZ66" s="343"/>
      <c r="PIA66" s="343"/>
      <c r="PIB66" s="343"/>
      <c r="PIC66" s="343"/>
      <c r="PID66" s="343"/>
      <c r="PIE66" s="343"/>
      <c r="PIF66" s="343"/>
      <c r="PIG66" s="343"/>
      <c r="PIH66" s="343"/>
      <c r="PII66" s="343"/>
      <c r="PIJ66" s="343"/>
      <c r="PIK66" s="343"/>
      <c r="PIL66" s="343"/>
      <c r="PIM66" s="343"/>
      <c r="PIN66" s="343"/>
      <c r="PIO66" s="343"/>
      <c r="PIP66" s="343"/>
      <c r="PIQ66" s="343"/>
      <c r="PIR66" s="343"/>
      <c r="PIS66" s="343"/>
      <c r="PIT66" s="343"/>
      <c r="PIU66" s="343"/>
      <c r="PIV66" s="343"/>
      <c r="PIW66" s="343"/>
      <c r="PIX66" s="343"/>
      <c r="PIY66" s="343"/>
      <c r="PIZ66" s="343"/>
      <c r="PJA66" s="343"/>
      <c r="PJB66" s="343"/>
      <c r="PJC66" s="343"/>
      <c r="PJD66" s="343"/>
      <c r="PJE66" s="343"/>
      <c r="PJF66" s="343"/>
      <c r="PJG66" s="343"/>
      <c r="PJH66" s="343"/>
      <c r="PJI66" s="343"/>
      <c r="PJJ66" s="343"/>
      <c r="PJK66" s="343"/>
      <c r="PJL66" s="343"/>
      <c r="PJM66" s="343"/>
      <c r="PJN66" s="343"/>
      <c r="PJO66" s="343"/>
      <c r="PJP66" s="343"/>
      <c r="PJQ66" s="343"/>
      <c r="PJR66" s="343"/>
      <c r="PJS66" s="343"/>
      <c r="PJT66" s="343"/>
      <c r="PJU66" s="343"/>
      <c r="PJV66" s="343"/>
      <c r="PJW66" s="343"/>
      <c r="PJX66" s="343"/>
      <c r="PJY66" s="343"/>
      <c r="PJZ66" s="343"/>
      <c r="PKA66" s="343"/>
      <c r="PKB66" s="343"/>
      <c r="PKC66" s="343"/>
      <c r="PKD66" s="343"/>
      <c r="PKE66" s="343"/>
      <c r="PKF66" s="343"/>
      <c r="PKG66" s="343"/>
      <c r="PKH66" s="343"/>
      <c r="PKI66" s="343"/>
      <c r="PKJ66" s="343"/>
      <c r="PKK66" s="343"/>
      <c r="PKL66" s="343"/>
      <c r="PKM66" s="343"/>
      <c r="PKN66" s="343"/>
      <c r="PKO66" s="343"/>
      <c r="PKP66" s="343"/>
      <c r="PKQ66" s="343"/>
      <c r="PKR66" s="343"/>
      <c r="PKS66" s="343"/>
      <c r="PKT66" s="343"/>
      <c r="PKU66" s="343"/>
      <c r="PKV66" s="343"/>
      <c r="PKW66" s="343"/>
      <c r="PKX66" s="343"/>
      <c r="PKY66" s="343"/>
      <c r="PKZ66" s="343"/>
      <c r="PLA66" s="343"/>
      <c r="PLB66" s="343"/>
      <c r="PLC66" s="343"/>
      <c r="PLD66" s="343"/>
      <c r="PLE66" s="343"/>
      <c r="PLF66" s="343"/>
      <c r="PLG66" s="343"/>
      <c r="PLH66" s="343"/>
      <c r="PLI66" s="343"/>
      <c r="PLJ66" s="343"/>
      <c r="PLK66" s="343"/>
      <c r="PLL66" s="343"/>
      <c r="PLM66" s="343"/>
      <c r="PLN66" s="343"/>
      <c r="PLO66" s="343"/>
      <c r="PLP66" s="343"/>
      <c r="PLQ66" s="343"/>
      <c r="PLR66" s="343"/>
      <c r="PLS66" s="343"/>
      <c r="PLT66" s="343"/>
      <c r="PLU66" s="343"/>
      <c r="PLV66" s="343"/>
      <c r="PLW66" s="343"/>
      <c r="PLX66" s="343"/>
      <c r="PLY66" s="343"/>
      <c r="PLZ66" s="343"/>
      <c r="PMA66" s="343"/>
      <c r="PMB66" s="343"/>
      <c r="PMC66" s="343"/>
      <c r="PMD66" s="343"/>
      <c r="PME66" s="343"/>
      <c r="PMF66" s="343"/>
      <c r="PMG66" s="343"/>
      <c r="PMH66" s="343"/>
      <c r="PMI66" s="343"/>
      <c r="PMJ66" s="343"/>
      <c r="PMK66" s="343"/>
      <c r="PML66" s="343"/>
      <c r="PMM66" s="343"/>
      <c r="PMN66" s="343"/>
      <c r="PMO66" s="343"/>
      <c r="PMP66" s="343"/>
      <c r="PMQ66" s="343"/>
      <c r="PMR66" s="343"/>
      <c r="PMS66" s="343"/>
      <c r="PMT66" s="343"/>
      <c r="PMU66" s="343"/>
      <c r="PMV66" s="343"/>
      <c r="PMW66" s="343"/>
      <c r="PMX66" s="343"/>
      <c r="PMY66" s="343"/>
      <c r="PMZ66" s="343"/>
      <c r="PNA66" s="343"/>
      <c r="PNB66" s="343"/>
      <c r="PNC66" s="343"/>
      <c r="PND66" s="343"/>
      <c r="PNE66" s="343"/>
      <c r="PNF66" s="343"/>
      <c r="PNG66" s="343"/>
      <c r="PNH66" s="343"/>
      <c r="PNI66" s="343"/>
      <c r="PNJ66" s="343"/>
      <c r="PNK66" s="343"/>
      <c r="PNL66" s="343"/>
      <c r="PNM66" s="343"/>
      <c r="PNN66" s="343"/>
      <c r="PNO66" s="343"/>
      <c r="PNP66" s="343"/>
      <c r="PNQ66" s="343"/>
      <c r="PNR66" s="343"/>
      <c r="PNS66" s="343"/>
      <c r="PNT66" s="343"/>
      <c r="PNU66" s="343"/>
      <c r="PNV66" s="343"/>
      <c r="PNW66" s="343"/>
      <c r="PNX66" s="343"/>
      <c r="PNY66" s="343"/>
      <c r="PNZ66" s="343"/>
      <c r="POA66" s="343"/>
      <c r="POB66" s="343"/>
      <c r="POC66" s="343"/>
      <c r="POD66" s="343"/>
      <c r="POE66" s="343"/>
      <c r="POF66" s="343"/>
      <c r="POG66" s="343"/>
      <c r="POH66" s="343"/>
      <c r="POI66" s="343"/>
      <c r="POJ66" s="343"/>
      <c r="POK66" s="343"/>
      <c r="POL66" s="343"/>
      <c r="POM66" s="343"/>
      <c r="PON66" s="343"/>
      <c r="POO66" s="343"/>
      <c r="POP66" s="343"/>
      <c r="POQ66" s="343"/>
      <c r="POR66" s="343"/>
      <c r="POS66" s="343"/>
      <c r="POT66" s="343"/>
      <c r="POU66" s="343"/>
      <c r="POV66" s="343"/>
      <c r="POW66" s="343"/>
      <c r="POX66" s="343"/>
      <c r="POY66" s="343"/>
      <c r="POZ66" s="343"/>
      <c r="PPA66" s="343"/>
      <c r="PPB66" s="343"/>
      <c r="PPC66" s="343"/>
      <c r="PPD66" s="343"/>
      <c r="PPE66" s="343"/>
      <c r="PPF66" s="343"/>
      <c r="PPG66" s="343"/>
      <c r="PPH66" s="343"/>
      <c r="PPI66" s="343"/>
      <c r="PPJ66" s="343"/>
      <c r="PPK66" s="343"/>
      <c r="PPL66" s="343"/>
      <c r="PPM66" s="343"/>
      <c r="PPN66" s="343"/>
      <c r="PPO66" s="343"/>
      <c r="PPP66" s="343"/>
      <c r="PPQ66" s="343"/>
      <c r="PPR66" s="343"/>
      <c r="PPS66" s="343"/>
      <c r="PPT66" s="343"/>
      <c r="PPU66" s="343"/>
      <c r="PPV66" s="343"/>
      <c r="PPW66" s="343"/>
      <c r="PPX66" s="343"/>
      <c r="PPY66" s="343"/>
      <c r="PPZ66" s="343"/>
      <c r="PQA66" s="343"/>
      <c r="PQB66" s="343"/>
      <c r="PQC66" s="343"/>
      <c r="PQD66" s="343"/>
      <c r="PQE66" s="343"/>
      <c r="PQF66" s="343"/>
      <c r="PQG66" s="343"/>
      <c r="PQH66" s="343"/>
      <c r="PQI66" s="343"/>
      <c r="PQJ66" s="343"/>
      <c r="PQK66" s="343"/>
      <c r="PQL66" s="343"/>
      <c r="PQM66" s="343"/>
      <c r="PQN66" s="343"/>
      <c r="PQO66" s="343"/>
      <c r="PQP66" s="343"/>
      <c r="PQQ66" s="343"/>
      <c r="PQR66" s="343"/>
      <c r="PQS66" s="343"/>
      <c r="PQT66" s="343"/>
      <c r="PQU66" s="343"/>
      <c r="PQV66" s="343"/>
      <c r="PQW66" s="343"/>
      <c r="PQX66" s="343"/>
      <c r="PQY66" s="343"/>
      <c r="PQZ66" s="343"/>
      <c r="PRA66" s="343"/>
      <c r="PRB66" s="343"/>
      <c r="PRC66" s="343"/>
      <c r="PRD66" s="343"/>
      <c r="PRE66" s="343"/>
      <c r="PRF66" s="343"/>
      <c r="PRG66" s="343"/>
      <c r="PRH66" s="343"/>
      <c r="PRI66" s="343"/>
      <c r="PRJ66" s="343"/>
      <c r="PRK66" s="343"/>
      <c r="PRL66" s="343"/>
      <c r="PRM66" s="343"/>
      <c r="PRN66" s="343"/>
      <c r="PRO66" s="343"/>
      <c r="PRP66" s="343"/>
      <c r="PRQ66" s="343"/>
      <c r="PRR66" s="343"/>
      <c r="PRS66" s="343"/>
      <c r="PRT66" s="343"/>
      <c r="PRU66" s="343"/>
      <c r="PRV66" s="343"/>
      <c r="PRW66" s="343"/>
      <c r="PRX66" s="343"/>
      <c r="PRY66" s="343"/>
      <c r="PRZ66" s="343"/>
      <c r="PSA66" s="343"/>
      <c r="PSB66" s="343"/>
      <c r="PSC66" s="343"/>
      <c r="PSD66" s="343"/>
      <c r="PSE66" s="343"/>
      <c r="PSF66" s="343"/>
      <c r="PSG66" s="343"/>
      <c r="PSH66" s="343"/>
      <c r="PSI66" s="343"/>
      <c r="PSJ66" s="343"/>
      <c r="PSK66" s="343"/>
      <c r="PSL66" s="343"/>
      <c r="PSM66" s="343"/>
      <c r="PSN66" s="343"/>
      <c r="PSO66" s="343"/>
      <c r="PSP66" s="343"/>
      <c r="PSQ66" s="343"/>
      <c r="PSR66" s="343"/>
      <c r="PSS66" s="343"/>
      <c r="PST66" s="343"/>
      <c r="PSU66" s="343"/>
      <c r="PSV66" s="343"/>
      <c r="PSW66" s="343"/>
      <c r="PSX66" s="343"/>
      <c r="PSY66" s="343"/>
      <c r="PSZ66" s="343"/>
      <c r="PTA66" s="343"/>
      <c r="PTB66" s="343"/>
      <c r="PTC66" s="343"/>
      <c r="PTD66" s="343"/>
      <c r="PTE66" s="343"/>
      <c r="PTF66" s="343"/>
      <c r="PTG66" s="343"/>
      <c r="PTH66" s="343"/>
      <c r="PTI66" s="343"/>
      <c r="PTJ66" s="343"/>
      <c r="PTK66" s="343"/>
      <c r="PTL66" s="343"/>
      <c r="PTM66" s="343"/>
      <c r="PTN66" s="343"/>
      <c r="PTO66" s="343"/>
      <c r="PTP66" s="343"/>
      <c r="PTQ66" s="343"/>
      <c r="PTR66" s="343"/>
      <c r="PTS66" s="343"/>
      <c r="PTT66" s="343"/>
      <c r="PTU66" s="343"/>
      <c r="PTV66" s="343"/>
      <c r="PTW66" s="343"/>
      <c r="PTX66" s="343"/>
      <c r="PTY66" s="343"/>
      <c r="PTZ66" s="343"/>
      <c r="PUA66" s="343"/>
      <c r="PUB66" s="343"/>
      <c r="PUC66" s="343"/>
      <c r="PUD66" s="343"/>
      <c r="PUE66" s="343"/>
      <c r="PUF66" s="343"/>
      <c r="PUG66" s="343"/>
      <c r="PUH66" s="343"/>
      <c r="PUI66" s="343"/>
      <c r="PUJ66" s="343"/>
      <c r="PUK66" s="343"/>
      <c r="PUL66" s="343"/>
      <c r="PUM66" s="343"/>
      <c r="PUN66" s="343"/>
      <c r="PUO66" s="343"/>
      <c r="PUP66" s="343"/>
      <c r="PUQ66" s="343"/>
      <c r="PUR66" s="343"/>
      <c r="PUS66" s="343"/>
      <c r="PUT66" s="343"/>
      <c r="PUU66" s="343"/>
      <c r="PUV66" s="343"/>
      <c r="PUW66" s="343"/>
      <c r="PUX66" s="343"/>
      <c r="PUY66" s="343"/>
      <c r="PUZ66" s="343"/>
      <c r="PVA66" s="343"/>
      <c r="PVB66" s="343"/>
      <c r="PVC66" s="343"/>
      <c r="PVD66" s="343"/>
      <c r="PVE66" s="343"/>
      <c r="PVF66" s="343"/>
      <c r="PVG66" s="343"/>
      <c r="PVH66" s="343"/>
      <c r="PVI66" s="343"/>
      <c r="PVJ66" s="343"/>
      <c r="PVK66" s="343"/>
      <c r="PVL66" s="343"/>
      <c r="PVM66" s="343"/>
      <c r="PVN66" s="343"/>
      <c r="PVO66" s="343"/>
      <c r="PVP66" s="343"/>
      <c r="PVQ66" s="343"/>
      <c r="PVR66" s="343"/>
      <c r="PVS66" s="343"/>
      <c r="PVT66" s="343"/>
      <c r="PVU66" s="343"/>
      <c r="PVV66" s="343"/>
      <c r="PVW66" s="343"/>
      <c r="PVX66" s="343"/>
      <c r="PVY66" s="343"/>
      <c r="PVZ66" s="343"/>
      <c r="PWA66" s="343"/>
      <c r="PWB66" s="343"/>
      <c r="PWC66" s="343"/>
      <c r="PWD66" s="343"/>
      <c r="PWE66" s="343"/>
      <c r="PWF66" s="343"/>
      <c r="PWG66" s="343"/>
      <c r="PWH66" s="343"/>
      <c r="PWI66" s="343"/>
      <c r="PWJ66" s="343"/>
      <c r="PWK66" s="343"/>
      <c r="PWL66" s="343"/>
      <c r="PWM66" s="343"/>
      <c r="PWN66" s="343"/>
      <c r="PWO66" s="343"/>
      <c r="PWP66" s="343"/>
      <c r="PWQ66" s="343"/>
      <c r="PWR66" s="343"/>
      <c r="PWS66" s="343"/>
      <c r="PWT66" s="343"/>
      <c r="PWU66" s="343"/>
      <c r="PWV66" s="343"/>
      <c r="PWW66" s="343"/>
      <c r="PWX66" s="343"/>
      <c r="PWY66" s="343"/>
      <c r="PWZ66" s="343"/>
      <c r="PXA66" s="343"/>
      <c r="PXB66" s="343"/>
      <c r="PXC66" s="343"/>
      <c r="PXD66" s="343"/>
      <c r="PXE66" s="343"/>
      <c r="PXF66" s="343"/>
      <c r="PXG66" s="343"/>
      <c r="PXH66" s="343"/>
      <c r="PXI66" s="343"/>
      <c r="PXJ66" s="343"/>
      <c r="PXK66" s="343"/>
      <c r="PXL66" s="343"/>
      <c r="PXM66" s="343"/>
      <c r="PXN66" s="343"/>
      <c r="PXO66" s="343"/>
      <c r="PXP66" s="343"/>
      <c r="PXQ66" s="343"/>
      <c r="PXR66" s="343"/>
      <c r="PXS66" s="343"/>
      <c r="PXT66" s="343"/>
      <c r="PXU66" s="343"/>
      <c r="PXV66" s="343"/>
      <c r="PXW66" s="343"/>
      <c r="PXX66" s="343"/>
      <c r="PXY66" s="343"/>
      <c r="PXZ66" s="343"/>
      <c r="PYA66" s="343"/>
      <c r="PYB66" s="343"/>
      <c r="PYC66" s="343"/>
      <c r="PYD66" s="343"/>
      <c r="PYE66" s="343"/>
      <c r="PYF66" s="343"/>
      <c r="PYG66" s="343"/>
      <c r="PYH66" s="343"/>
      <c r="PYI66" s="343"/>
      <c r="PYJ66" s="343"/>
      <c r="PYK66" s="343"/>
      <c r="PYL66" s="343"/>
      <c r="PYM66" s="343"/>
      <c r="PYN66" s="343"/>
      <c r="PYO66" s="343"/>
      <c r="PYP66" s="343"/>
      <c r="PYQ66" s="343"/>
      <c r="PYR66" s="343"/>
      <c r="PYS66" s="343"/>
      <c r="PYT66" s="343"/>
      <c r="PYU66" s="343"/>
      <c r="PYV66" s="343"/>
      <c r="PYW66" s="343"/>
      <c r="PYX66" s="343"/>
      <c r="PYY66" s="343"/>
      <c r="PYZ66" s="343"/>
      <c r="PZA66" s="343"/>
      <c r="PZB66" s="343"/>
      <c r="PZC66" s="343"/>
      <c r="PZD66" s="343"/>
      <c r="PZE66" s="343"/>
      <c r="PZF66" s="343"/>
      <c r="PZG66" s="343"/>
      <c r="PZH66" s="343"/>
      <c r="PZI66" s="343"/>
      <c r="PZJ66" s="343"/>
      <c r="PZK66" s="343"/>
      <c r="PZL66" s="343"/>
      <c r="PZM66" s="343"/>
      <c r="PZN66" s="343"/>
      <c r="PZO66" s="343"/>
      <c r="PZP66" s="343"/>
      <c r="PZQ66" s="343"/>
      <c r="PZR66" s="343"/>
      <c r="PZS66" s="343"/>
      <c r="PZT66" s="343"/>
      <c r="PZU66" s="343"/>
      <c r="PZV66" s="343"/>
      <c r="PZW66" s="343"/>
      <c r="PZX66" s="343"/>
      <c r="PZY66" s="343"/>
      <c r="PZZ66" s="343"/>
      <c r="QAA66" s="343"/>
      <c r="QAB66" s="343"/>
      <c r="QAC66" s="343"/>
      <c r="QAD66" s="343"/>
      <c r="QAE66" s="343"/>
      <c r="QAF66" s="343"/>
      <c r="QAG66" s="343"/>
      <c r="QAH66" s="343"/>
      <c r="QAI66" s="343"/>
      <c r="QAJ66" s="343"/>
      <c r="QAK66" s="343"/>
      <c r="QAL66" s="343"/>
      <c r="QAM66" s="343"/>
      <c r="QAN66" s="343"/>
      <c r="QAO66" s="343"/>
      <c r="QAP66" s="343"/>
      <c r="QAQ66" s="343"/>
      <c r="QAR66" s="343"/>
      <c r="QAS66" s="343"/>
      <c r="QAT66" s="343"/>
      <c r="QAU66" s="343"/>
      <c r="QAV66" s="343"/>
      <c r="QAW66" s="343"/>
      <c r="QAX66" s="343"/>
      <c r="QAY66" s="343"/>
      <c r="QAZ66" s="343"/>
      <c r="QBA66" s="343"/>
      <c r="QBB66" s="343"/>
      <c r="QBC66" s="343"/>
      <c r="QBD66" s="343"/>
      <c r="QBE66" s="343"/>
      <c r="QBF66" s="343"/>
      <c r="QBG66" s="343"/>
      <c r="QBH66" s="343"/>
      <c r="QBI66" s="343"/>
      <c r="QBJ66" s="343"/>
      <c r="QBK66" s="343"/>
      <c r="QBL66" s="343"/>
      <c r="QBM66" s="343"/>
      <c r="QBN66" s="343"/>
      <c r="QBO66" s="343"/>
      <c r="QBP66" s="343"/>
      <c r="QBQ66" s="343"/>
      <c r="QBR66" s="343"/>
      <c r="QBS66" s="343"/>
      <c r="QBT66" s="343"/>
      <c r="QBU66" s="343"/>
      <c r="QBV66" s="343"/>
      <c r="QBW66" s="343"/>
      <c r="QBX66" s="343"/>
      <c r="QBY66" s="343"/>
      <c r="QBZ66" s="343"/>
      <c r="QCA66" s="343"/>
      <c r="QCB66" s="343"/>
      <c r="QCC66" s="343"/>
      <c r="QCD66" s="343"/>
      <c r="QCE66" s="343"/>
      <c r="QCF66" s="343"/>
      <c r="QCG66" s="343"/>
      <c r="QCH66" s="343"/>
      <c r="QCI66" s="343"/>
      <c r="QCJ66" s="343"/>
      <c r="QCK66" s="343"/>
      <c r="QCL66" s="343"/>
      <c r="QCM66" s="343"/>
      <c r="QCN66" s="343"/>
      <c r="QCO66" s="343"/>
      <c r="QCP66" s="343"/>
      <c r="QCQ66" s="343"/>
      <c r="QCR66" s="343"/>
      <c r="QCS66" s="343"/>
      <c r="QCT66" s="343"/>
      <c r="QCU66" s="343"/>
      <c r="QCV66" s="343"/>
      <c r="QCW66" s="343"/>
      <c r="QCX66" s="343"/>
      <c r="QCY66" s="343"/>
      <c r="QCZ66" s="343"/>
      <c r="QDA66" s="343"/>
      <c r="QDB66" s="343"/>
      <c r="QDC66" s="343"/>
      <c r="QDD66" s="343"/>
      <c r="QDE66" s="343"/>
      <c r="QDF66" s="343"/>
      <c r="QDG66" s="343"/>
      <c r="QDH66" s="343"/>
      <c r="QDI66" s="343"/>
      <c r="QDJ66" s="343"/>
      <c r="QDK66" s="343"/>
      <c r="QDL66" s="343"/>
      <c r="QDM66" s="343"/>
      <c r="QDN66" s="343"/>
      <c r="QDO66" s="343"/>
      <c r="QDP66" s="343"/>
      <c r="QDQ66" s="343"/>
      <c r="QDR66" s="343"/>
      <c r="QDS66" s="343"/>
      <c r="QDT66" s="343"/>
      <c r="QDU66" s="343"/>
      <c r="QDV66" s="343"/>
      <c r="QDW66" s="343"/>
      <c r="QDX66" s="343"/>
      <c r="QDY66" s="343"/>
      <c r="QDZ66" s="343"/>
      <c r="QEA66" s="343"/>
      <c r="QEB66" s="343"/>
      <c r="QEC66" s="343"/>
      <c r="QED66" s="343"/>
      <c r="QEE66" s="343"/>
      <c r="QEF66" s="343"/>
      <c r="QEG66" s="343"/>
      <c r="QEH66" s="343"/>
      <c r="QEI66" s="343"/>
      <c r="QEJ66" s="343"/>
      <c r="QEK66" s="343"/>
      <c r="QEL66" s="343"/>
      <c r="QEM66" s="343"/>
      <c r="QEN66" s="343"/>
      <c r="QEO66" s="343"/>
      <c r="QEP66" s="343"/>
      <c r="QEQ66" s="343"/>
      <c r="QER66" s="343"/>
      <c r="QES66" s="343"/>
      <c r="QET66" s="343"/>
      <c r="QEU66" s="343"/>
      <c r="QEV66" s="343"/>
      <c r="QEW66" s="343"/>
      <c r="QEX66" s="343"/>
      <c r="QEY66" s="343"/>
      <c r="QEZ66" s="343"/>
      <c r="QFA66" s="343"/>
      <c r="QFB66" s="343"/>
      <c r="QFC66" s="343"/>
      <c r="QFD66" s="343"/>
      <c r="QFE66" s="343"/>
      <c r="QFF66" s="343"/>
      <c r="QFG66" s="343"/>
      <c r="QFH66" s="343"/>
      <c r="QFI66" s="343"/>
      <c r="QFJ66" s="343"/>
      <c r="QFK66" s="343"/>
      <c r="QFL66" s="343"/>
      <c r="QFM66" s="343"/>
      <c r="QFN66" s="343"/>
      <c r="QFO66" s="343"/>
      <c r="QFP66" s="343"/>
      <c r="QFQ66" s="343"/>
      <c r="QFR66" s="343"/>
      <c r="QFS66" s="343"/>
      <c r="QFT66" s="343"/>
      <c r="QFU66" s="343"/>
      <c r="QFV66" s="343"/>
      <c r="QFW66" s="343"/>
      <c r="QFX66" s="343"/>
      <c r="QFY66" s="343"/>
      <c r="QFZ66" s="343"/>
      <c r="QGA66" s="343"/>
      <c r="QGB66" s="343"/>
      <c r="QGC66" s="343"/>
      <c r="QGD66" s="343"/>
      <c r="QGE66" s="343"/>
      <c r="QGF66" s="343"/>
      <c r="QGG66" s="343"/>
      <c r="QGH66" s="343"/>
      <c r="QGI66" s="343"/>
      <c r="QGJ66" s="343"/>
      <c r="QGK66" s="343"/>
      <c r="QGL66" s="343"/>
      <c r="QGM66" s="343"/>
      <c r="QGN66" s="343"/>
      <c r="QGO66" s="343"/>
      <c r="QGP66" s="343"/>
      <c r="QGQ66" s="343"/>
      <c r="QGR66" s="343"/>
      <c r="QGS66" s="343"/>
      <c r="QGT66" s="343"/>
      <c r="QGU66" s="343"/>
      <c r="QGV66" s="343"/>
      <c r="QGW66" s="343"/>
      <c r="QGX66" s="343"/>
      <c r="QGY66" s="343"/>
      <c r="QGZ66" s="343"/>
      <c r="QHA66" s="343"/>
      <c r="QHB66" s="343"/>
      <c r="QHC66" s="343"/>
      <c r="QHD66" s="343"/>
      <c r="QHE66" s="343"/>
      <c r="QHF66" s="343"/>
      <c r="QHG66" s="343"/>
      <c r="QHH66" s="343"/>
      <c r="QHI66" s="343"/>
      <c r="QHJ66" s="343"/>
      <c r="QHK66" s="343"/>
      <c r="QHL66" s="343"/>
      <c r="QHM66" s="343"/>
      <c r="QHN66" s="343"/>
      <c r="QHO66" s="343"/>
      <c r="QHP66" s="343"/>
      <c r="QHQ66" s="343"/>
      <c r="QHR66" s="343"/>
      <c r="QHS66" s="343"/>
      <c r="QHT66" s="343"/>
      <c r="QHU66" s="343"/>
      <c r="QHV66" s="343"/>
      <c r="QHW66" s="343"/>
      <c r="QHX66" s="343"/>
      <c r="QHY66" s="343"/>
      <c r="QHZ66" s="343"/>
      <c r="QIA66" s="343"/>
      <c r="QIB66" s="343"/>
      <c r="QIC66" s="343"/>
      <c r="QID66" s="343"/>
      <c r="QIE66" s="343"/>
      <c r="QIF66" s="343"/>
      <c r="QIG66" s="343"/>
      <c r="QIH66" s="343"/>
      <c r="QII66" s="343"/>
      <c r="QIJ66" s="343"/>
      <c r="QIK66" s="343"/>
      <c r="QIL66" s="343"/>
      <c r="QIM66" s="343"/>
      <c r="QIN66" s="343"/>
      <c r="QIO66" s="343"/>
      <c r="QIP66" s="343"/>
      <c r="QIQ66" s="343"/>
      <c r="QIR66" s="343"/>
      <c r="QIS66" s="343"/>
      <c r="QIT66" s="343"/>
      <c r="QIU66" s="343"/>
      <c r="QIV66" s="343"/>
      <c r="QIW66" s="343"/>
      <c r="QIX66" s="343"/>
      <c r="QIY66" s="343"/>
      <c r="QIZ66" s="343"/>
      <c r="QJA66" s="343"/>
      <c r="QJB66" s="343"/>
      <c r="QJC66" s="343"/>
      <c r="QJD66" s="343"/>
      <c r="QJE66" s="343"/>
      <c r="QJF66" s="343"/>
      <c r="QJG66" s="343"/>
      <c r="QJH66" s="343"/>
      <c r="QJI66" s="343"/>
      <c r="QJJ66" s="343"/>
      <c r="QJK66" s="343"/>
      <c r="QJL66" s="343"/>
      <c r="QJM66" s="343"/>
      <c r="QJN66" s="343"/>
      <c r="QJO66" s="343"/>
      <c r="QJP66" s="343"/>
      <c r="QJQ66" s="343"/>
      <c r="QJR66" s="343"/>
      <c r="QJS66" s="343"/>
      <c r="QJT66" s="343"/>
      <c r="QJU66" s="343"/>
      <c r="QJV66" s="343"/>
      <c r="QJW66" s="343"/>
      <c r="QJX66" s="343"/>
      <c r="QJY66" s="343"/>
      <c r="QJZ66" s="343"/>
      <c r="QKA66" s="343"/>
      <c r="QKB66" s="343"/>
      <c r="QKC66" s="343"/>
      <c r="QKD66" s="343"/>
      <c r="QKE66" s="343"/>
      <c r="QKF66" s="343"/>
      <c r="QKG66" s="343"/>
      <c r="QKH66" s="343"/>
      <c r="QKI66" s="343"/>
      <c r="QKJ66" s="343"/>
      <c r="QKK66" s="343"/>
      <c r="QKL66" s="343"/>
      <c r="QKM66" s="343"/>
      <c r="QKN66" s="343"/>
      <c r="QKO66" s="343"/>
      <c r="QKP66" s="343"/>
      <c r="QKQ66" s="343"/>
      <c r="QKR66" s="343"/>
      <c r="QKS66" s="343"/>
      <c r="QKT66" s="343"/>
      <c r="QKU66" s="343"/>
      <c r="QKV66" s="343"/>
      <c r="QKW66" s="343"/>
      <c r="QKX66" s="343"/>
      <c r="QKY66" s="343"/>
      <c r="QKZ66" s="343"/>
      <c r="QLA66" s="343"/>
      <c r="QLB66" s="343"/>
      <c r="QLC66" s="343"/>
      <c r="QLD66" s="343"/>
      <c r="QLE66" s="343"/>
      <c r="QLF66" s="343"/>
      <c r="QLG66" s="343"/>
      <c r="QLH66" s="343"/>
      <c r="QLI66" s="343"/>
      <c r="QLJ66" s="343"/>
      <c r="QLK66" s="343"/>
      <c r="QLL66" s="343"/>
      <c r="QLM66" s="343"/>
      <c r="QLN66" s="343"/>
      <c r="QLO66" s="343"/>
      <c r="QLP66" s="343"/>
      <c r="QLQ66" s="343"/>
      <c r="QLR66" s="343"/>
      <c r="QLS66" s="343"/>
      <c r="QLT66" s="343"/>
      <c r="QLU66" s="343"/>
      <c r="QLV66" s="343"/>
      <c r="QLW66" s="343"/>
      <c r="QLX66" s="343"/>
      <c r="QLY66" s="343"/>
      <c r="QLZ66" s="343"/>
      <c r="QMA66" s="343"/>
      <c r="QMB66" s="343"/>
      <c r="QMC66" s="343"/>
      <c r="QMD66" s="343"/>
      <c r="QME66" s="343"/>
      <c r="QMF66" s="343"/>
      <c r="QMG66" s="343"/>
      <c r="QMH66" s="343"/>
      <c r="QMI66" s="343"/>
      <c r="QMJ66" s="343"/>
      <c r="QMK66" s="343"/>
      <c r="QML66" s="343"/>
      <c r="QMM66" s="343"/>
      <c r="QMN66" s="343"/>
      <c r="QMO66" s="343"/>
      <c r="QMP66" s="343"/>
      <c r="QMQ66" s="343"/>
      <c r="QMR66" s="343"/>
      <c r="QMS66" s="343"/>
      <c r="QMT66" s="343"/>
      <c r="QMU66" s="343"/>
      <c r="QMV66" s="343"/>
      <c r="QMW66" s="343"/>
      <c r="QMX66" s="343"/>
      <c r="QMY66" s="343"/>
      <c r="QMZ66" s="343"/>
      <c r="QNA66" s="343"/>
      <c r="QNB66" s="343"/>
      <c r="QNC66" s="343"/>
      <c r="QND66" s="343"/>
      <c r="QNE66" s="343"/>
      <c r="QNF66" s="343"/>
      <c r="QNG66" s="343"/>
      <c r="QNH66" s="343"/>
      <c r="QNI66" s="343"/>
      <c r="QNJ66" s="343"/>
      <c r="QNK66" s="343"/>
      <c r="QNL66" s="343"/>
      <c r="QNM66" s="343"/>
      <c r="QNN66" s="343"/>
      <c r="QNO66" s="343"/>
      <c r="QNP66" s="343"/>
      <c r="QNQ66" s="343"/>
      <c r="QNR66" s="343"/>
      <c r="QNS66" s="343"/>
      <c r="QNT66" s="343"/>
      <c r="QNU66" s="343"/>
      <c r="QNV66" s="343"/>
      <c r="QNW66" s="343"/>
      <c r="QNX66" s="343"/>
      <c r="QNY66" s="343"/>
      <c r="QNZ66" s="343"/>
      <c r="QOA66" s="343"/>
      <c r="QOB66" s="343"/>
      <c r="QOC66" s="343"/>
      <c r="QOD66" s="343"/>
      <c r="QOE66" s="343"/>
      <c r="QOF66" s="343"/>
      <c r="QOG66" s="343"/>
      <c r="QOH66" s="343"/>
      <c r="QOI66" s="343"/>
      <c r="QOJ66" s="343"/>
      <c r="QOK66" s="343"/>
      <c r="QOL66" s="343"/>
      <c r="QOM66" s="343"/>
      <c r="QON66" s="343"/>
      <c r="QOO66" s="343"/>
      <c r="QOP66" s="343"/>
      <c r="QOQ66" s="343"/>
      <c r="QOR66" s="343"/>
      <c r="QOS66" s="343"/>
      <c r="QOT66" s="343"/>
      <c r="QOU66" s="343"/>
      <c r="QOV66" s="343"/>
      <c r="QOW66" s="343"/>
      <c r="QOX66" s="343"/>
      <c r="QOY66" s="343"/>
      <c r="QOZ66" s="343"/>
      <c r="QPA66" s="343"/>
      <c r="QPB66" s="343"/>
      <c r="QPC66" s="343"/>
      <c r="QPD66" s="343"/>
      <c r="QPE66" s="343"/>
      <c r="QPF66" s="343"/>
      <c r="QPG66" s="343"/>
      <c r="QPH66" s="343"/>
      <c r="QPI66" s="343"/>
      <c r="QPJ66" s="343"/>
      <c r="QPK66" s="343"/>
      <c r="QPL66" s="343"/>
      <c r="QPM66" s="343"/>
      <c r="QPN66" s="343"/>
      <c r="QPO66" s="343"/>
      <c r="QPP66" s="343"/>
      <c r="QPQ66" s="343"/>
      <c r="QPR66" s="343"/>
      <c r="QPS66" s="343"/>
      <c r="QPT66" s="343"/>
      <c r="QPU66" s="343"/>
      <c r="QPV66" s="343"/>
      <c r="QPW66" s="343"/>
      <c r="QPX66" s="343"/>
      <c r="QPY66" s="343"/>
      <c r="QPZ66" s="343"/>
      <c r="QQA66" s="343"/>
      <c r="QQB66" s="343"/>
      <c r="QQC66" s="343"/>
      <c r="QQD66" s="343"/>
      <c r="QQE66" s="343"/>
      <c r="QQF66" s="343"/>
      <c r="QQG66" s="343"/>
      <c r="QQH66" s="343"/>
      <c r="QQI66" s="343"/>
      <c r="QQJ66" s="343"/>
      <c r="QQK66" s="343"/>
      <c r="QQL66" s="343"/>
      <c r="QQM66" s="343"/>
      <c r="QQN66" s="343"/>
      <c r="QQO66" s="343"/>
      <c r="QQP66" s="343"/>
      <c r="QQQ66" s="343"/>
      <c r="QQR66" s="343"/>
      <c r="QQS66" s="343"/>
      <c r="QQT66" s="343"/>
      <c r="QQU66" s="343"/>
      <c r="QQV66" s="343"/>
      <c r="QQW66" s="343"/>
      <c r="QQX66" s="343"/>
      <c r="QQY66" s="343"/>
      <c r="QQZ66" s="343"/>
      <c r="QRA66" s="343"/>
      <c r="QRB66" s="343"/>
      <c r="QRC66" s="343"/>
      <c r="QRD66" s="343"/>
      <c r="QRE66" s="343"/>
      <c r="QRF66" s="343"/>
      <c r="QRG66" s="343"/>
      <c r="QRH66" s="343"/>
      <c r="QRI66" s="343"/>
      <c r="QRJ66" s="343"/>
      <c r="QRK66" s="343"/>
      <c r="QRL66" s="343"/>
      <c r="QRM66" s="343"/>
      <c r="QRN66" s="343"/>
      <c r="QRO66" s="343"/>
      <c r="QRP66" s="343"/>
      <c r="QRQ66" s="343"/>
      <c r="QRR66" s="343"/>
      <c r="QRS66" s="343"/>
      <c r="QRT66" s="343"/>
      <c r="QRU66" s="343"/>
      <c r="QRV66" s="343"/>
      <c r="QRW66" s="343"/>
      <c r="QRX66" s="343"/>
      <c r="QRY66" s="343"/>
      <c r="QRZ66" s="343"/>
      <c r="QSA66" s="343"/>
      <c r="QSB66" s="343"/>
      <c r="QSC66" s="343"/>
      <c r="QSD66" s="343"/>
      <c r="QSE66" s="343"/>
      <c r="QSF66" s="343"/>
      <c r="QSG66" s="343"/>
      <c r="QSH66" s="343"/>
      <c r="QSI66" s="343"/>
      <c r="QSJ66" s="343"/>
      <c r="QSK66" s="343"/>
      <c r="QSL66" s="343"/>
      <c r="QSM66" s="343"/>
      <c r="QSN66" s="343"/>
      <c r="QSO66" s="343"/>
      <c r="QSP66" s="343"/>
      <c r="QSQ66" s="343"/>
      <c r="QSR66" s="343"/>
      <c r="QSS66" s="343"/>
      <c r="QST66" s="343"/>
      <c r="QSU66" s="343"/>
      <c r="QSV66" s="343"/>
      <c r="QSW66" s="343"/>
      <c r="QSX66" s="343"/>
      <c r="QSY66" s="343"/>
      <c r="QSZ66" s="343"/>
      <c r="QTA66" s="343"/>
      <c r="QTB66" s="343"/>
      <c r="QTC66" s="343"/>
      <c r="QTD66" s="343"/>
      <c r="QTE66" s="343"/>
      <c r="QTF66" s="343"/>
      <c r="QTG66" s="343"/>
      <c r="QTH66" s="343"/>
      <c r="QTI66" s="343"/>
      <c r="QTJ66" s="343"/>
      <c r="QTK66" s="343"/>
      <c r="QTL66" s="343"/>
      <c r="QTM66" s="343"/>
      <c r="QTN66" s="343"/>
      <c r="QTO66" s="343"/>
      <c r="QTP66" s="343"/>
      <c r="QTQ66" s="343"/>
      <c r="QTR66" s="343"/>
      <c r="QTS66" s="343"/>
      <c r="QTT66" s="343"/>
      <c r="QTU66" s="343"/>
      <c r="QTV66" s="343"/>
      <c r="QTW66" s="343"/>
      <c r="QTX66" s="343"/>
      <c r="QTY66" s="343"/>
      <c r="QTZ66" s="343"/>
      <c r="QUA66" s="343"/>
      <c r="QUB66" s="343"/>
      <c r="QUC66" s="343"/>
      <c r="QUD66" s="343"/>
      <c r="QUE66" s="343"/>
      <c r="QUF66" s="343"/>
      <c r="QUG66" s="343"/>
      <c r="QUH66" s="343"/>
      <c r="QUI66" s="343"/>
      <c r="QUJ66" s="343"/>
      <c r="QUK66" s="343"/>
      <c r="QUL66" s="343"/>
      <c r="QUM66" s="343"/>
      <c r="QUN66" s="343"/>
      <c r="QUO66" s="343"/>
      <c r="QUP66" s="343"/>
      <c r="QUQ66" s="343"/>
      <c r="QUR66" s="343"/>
      <c r="QUS66" s="343"/>
      <c r="QUT66" s="343"/>
      <c r="QUU66" s="343"/>
      <c r="QUV66" s="343"/>
      <c r="QUW66" s="343"/>
      <c r="QUX66" s="343"/>
      <c r="QUY66" s="343"/>
      <c r="QUZ66" s="343"/>
      <c r="QVA66" s="343"/>
      <c r="QVB66" s="343"/>
      <c r="QVC66" s="343"/>
      <c r="QVD66" s="343"/>
      <c r="QVE66" s="343"/>
      <c r="QVF66" s="343"/>
      <c r="QVG66" s="343"/>
      <c r="QVH66" s="343"/>
      <c r="QVI66" s="343"/>
      <c r="QVJ66" s="343"/>
      <c r="QVK66" s="343"/>
      <c r="QVL66" s="343"/>
      <c r="QVM66" s="343"/>
      <c r="QVN66" s="343"/>
      <c r="QVO66" s="343"/>
      <c r="QVP66" s="343"/>
      <c r="QVQ66" s="343"/>
      <c r="QVR66" s="343"/>
      <c r="QVS66" s="343"/>
      <c r="QVT66" s="343"/>
      <c r="QVU66" s="343"/>
      <c r="QVV66" s="343"/>
      <c r="QVW66" s="343"/>
      <c r="QVX66" s="343"/>
      <c r="QVY66" s="343"/>
      <c r="QVZ66" s="343"/>
      <c r="QWA66" s="343"/>
      <c r="QWB66" s="343"/>
      <c r="QWC66" s="343"/>
      <c r="QWD66" s="343"/>
      <c r="QWE66" s="343"/>
      <c r="QWF66" s="343"/>
      <c r="QWG66" s="343"/>
      <c r="QWH66" s="343"/>
      <c r="QWI66" s="343"/>
      <c r="QWJ66" s="343"/>
      <c r="QWK66" s="343"/>
      <c r="QWL66" s="343"/>
      <c r="QWM66" s="343"/>
      <c r="QWN66" s="343"/>
      <c r="QWO66" s="343"/>
      <c r="QWP66" s="343"/>
      <c r="QWQ66" s="343"/>
      <c r="QWR66" s="343"/>
      <c r="QWS66" s="343"/>
      <c r="QWT66" s="343"/>
      <c r="QWU66" s="343"/>
      <c r="QWV66" s="343"/>
      <c r="QWW66" s="343"/>
      <c r="QWX66" s="343"/>
      <c r="QWY66" s="343"/>
      <c r="QWZ66" s="343"/>
      <c r="QXA66" s="343"/>
      <c r="QXB66" s="343"/>
      <c r="QXC66" s="343"/>
      <c r="QXD66" s="343"/>
      <c r="QXE66" s="343"/>
      <c r="QXF66" s="343"/>
      <c r="QXG66" s="343"/>
      <c r="QXH66" s="343"/>
      <c r="QXI66" s="343"/>
      <c r="QXJ66" s="343"/>
      <c r="QXK66" s="343"/>
      <c r="QXL66" s="343"/>
      <c r="QXM66" s="343"/>
      <c r="QXN66" s="343"/>
      <c r="QXO66" s="343"/>
      <c r="QXP66" s="343"/>
      <c r="QXQ66" s="343"/>
      <c r="QXR66" s="343"/>
      <c r="QXS66" s="343"/>
      <c r="QXT66" s="343"/>
      <c r="QXU66" s="343"/>
      <c r="QXV66" s="343"/>
      <c r="QXW66" s="343"/>
      <c r="QXX66" s="343"/>
      <c r="QXY66" s="343"/>
      <c r="QXZ66" s="343"/>
      <c r="QYA66" s="343"/>
      <c r="QYB66" s="343"/>
      <c r="QYC66" s="343"/>
      <c r="QYD66" s="343"/>
      <c r="QYE66" s="343"/>
      <c r="QYF66" s="343"/>
      <c r="QYG66" s="343"/>
      <c r="QYH66" s="343"/>
      <c r="QYI66" s="343"/>
      <c r="QYJ66" s="343"/>
      <c r="QYK66" s="343"/>
      <c r="QYL66" s="343"/>
      <c r="QYM66" s="343"/>
      <c r="QYN66" s="343"/>
      <c r="QYO66" s="343"/>
      <c r="QYP66" s="343"/>
      <c r="QYQ66" s="343"/>
      <c r="QYR66" s="343"/>
      <c r="QYS66" s="343"/>
      <c r="QYT66" s="343"/>
      <c r="QYU66" s="343"/>
      <c r="QYV66" s="343"/>
      <c r="QYW66" s="343"/>
      <c r="QYX66" s="343"/>
      <c r="QYY66" s="343"/>
      <c r="QYZ66" s="343"/>
      <c r="QZA66" s="343"/>
      <c r="QZB66" s="343"/>
      <c r="QZC66" s="343"/>
      <c r="QZD66" s="343"/>
      <c r="QZE66" s="343"/>
      <c r="QZF66" s="343"/>
      <c r="QZG66" s="343"/>
      <c r="QZH66" s="343"/>
      <c r="QZI66" s="343"/>
      <c r="QZJ66" s="343"/>
      <c r="QZK66" s="343"/>
      <c r="QZL66" s="343"/>
      <c r="QZM66" s="343"/>
      <c r="QZN66" s="343"/>
      <c r="QZO66" s="343"/>
      <c r="QZP66" s="343"/>
      <c r="QZQ66" s="343"/>
      <c r="QZR66" s="343"/>
      <c r="QZS66" s="343"/>
      <c r="QZT66" s="343"/>
      <c r="QZU66" s="343"/>
      <c r="QZV66" s="343"/>
      <c r="QZW66" s="343"/>
      <c r="QZX66" s="343"/>
      <c r="QZY66" s="343"/>
      <c r="QZZ66" s="343"/>
      <c r="RAA66" s="343"/>
      <c r="RAB66" s="343"/>
      <c r="RAC66" s="343"/>
      <c r="RAD66" s="343"/>
      <c r="RAE66" s="343"/>
      <c r="RAF66" s="343"/>
      <c r="RAG66" s="343"/>
      <c r="RAH66" s="343"/>
      <c r="RAI66" s="343"/>
      <c r="RAJ66" s="343"/>
      <c r="RAK66" s="343"/>
      <c r="RAL66" s="343"/>
      <c r="RAM66" s="343"/>
      <c r="RAN66" s="343"/>
      <c r="RAO66" s="343"/>
      <c r="RAP66" s="343"/>
      <c r="RAQ66" s="343"/>
      <c r="RAR66" s="343"/>
      <c r="RAS66" s="343"/>
      <c r="RAT66" s="343"/>
      <c r="RAU66" s="343"/>
      <c r="RAV66" s="343"/>
      <c r="RAW66" s="343"/>
      <c r="RAX66" s="343"/>
      <c r="RAY66" s="343"/>
      <c r="RAZ66" s="343"/>
      <c r="RBA66" s="343"/>
      <c r="RBB66" s="343"/>
      <c r="RBC66" s="343"/>
      <c r="RBD66" s="343"/>
      <c r="RBE66" s="343"/>
      <c r="RBF66" s="343"/>
      <c r="RBG66" s="343"/>
      <c r="RBH66" s="343"/>
      <c r="RBI66" s="343"/>
      <c r="RBJ66" s="343"/>
      <c r="RBK66" s="343"/>
      <c r="RBL66" s="343"/>
      <c r="RBM66" s="343"/>
      <c r="RBN66" s="343"/>
      <c r="RBO66" s="343"/>
      <c r="RBP66" s="343"/>
      <c r="RBQ66" s="343"/>
      <c r="RBR66" s="343"/>
      <c r="RBS66" s="343"/>
      <c r="RBT66" s="343"/>
      <c r="RBU66" s="343"/>
      <c r="RBV66" s="343"/>
      <c r="RBW66" s="343"/>
      <c r="RBX66" s="343"/>
      <c r="RBY66" s="343"/>
      <c r="RBZ66" s="343"/>
      <c r="RCA66" s="343"/>
      <c r="RCB66" s="343"/>
      <c r="RCC66" s="343"/>
      <c r="RCD66" s="343"/>
      <c r="RCE66" s="343"/>
      <c r="RCF66" s="343"/>
      <c r="RCG66" s="343"/>
      <c r="RCH66" s="343"/>
      <c r="RCI66" s="343"/>
      <c r="RCJ66" s="343"/>
      <c r="RCK66" s="343"/>
      <c r="RCL66" s="343"/>
      <c r="RCM66" s="343"/>
      <c r="RCN66" s="343"/>
      <c r="RCO66" s="343"/>
      <c r="RCP66" s="343"/>
      <c r="RCQ66" s="343"/>
      <c r="RCR66" s="343"/>
      <c r="RCS66" s="343"/>
      <c r="RCT66" s="343"/>
      <c r="RCU66" s="343"/>
      <c r="RCV66" s="343"/>
      <c r="RCW66" s="343"/>
      <c r="RCX66" s="343"/>
      <c r="RCY66" s="343"/>
      <c r="RCZ66" s="343"/>
      <c r="RDA66" s="343"/>
      <c r="RDB66" s="343"/>
      <c r="RDC66" s="343"/>
      <c r="RDD66" s="343"/>
      <c r="RDE66" s="343"/>
      <c r="RDF66" s="343"/>
      <c r="RDG66" s="343"/>
      <c r="RDH66" s="343"/>
      <c r="RDI66" s="343"/>
      <c r="RDJ66" s="343"/>
      <c r="RDK66" s="343"/>
      <c r="RDL66" s="343"/>
      <c r="RDM66" s="343"/>
      <c r="RDN66" s="343"/>
      <c r="RDO66" s="343"/>
      <c r="RDP66" s="343"/>
      <c r="RDQ66" s="343"/>
      <c r="RDR66" s="343"/>
      <c r="RDS66" s="343"/>
      <c r="RDT66" s="343"/>
      <c r="RDU66" s="343"/>
      <c r="RDV66" s="343"/>
      <c r="RDW66" s="343"/>
      <c r="RDX66" s="343"/>
      <c r="RDY66" s="343"/>
      <c r="RDZ66" s="343"/>
      <c r="REA66" s="343"/>
      <c r="REB66" s="343"/>
      <c r="REC66" s="343"/>
      <c r="RED66" s="343"/>
      <c r="REE66" s="343"/>
      <c r="REF66" s="343"/>
      <c r="REG66" s="343"/>
      <c r="REH66" s="343"/>
      <c r="REI66" s="343"/>
      <c r="REJ66" s="343"/>
      <c r="REK66" s="343"/>
      <c r="REL66" s="343"/>
      <c r="REM66" s="343"/>
      <c r="REN66" s="343"/>
      <c r="REO66" s="343"/>
      <c r="REP66" s="343"/>
      <c r="REQ66" s="343"/>
      <c r="RER66" s="343"/>
      <c r="RES66" s="343"/>
      <c r="RET66" s="343"/>
      <c r="REU66" s="343"/>
      <c r="REV66" s="343"/>
      <c r="REW66" s="343"/>
      <c r="REX66" s="343"/>
      <c r="REY66" s="343"/>
      <c r="REZ66" s="343"/>
      <c r="RFA66" s="343"/>
      <c r="RFB66" s="343"/>
      <c r="RFC66" s="343"/>
      <c r="RFD66" s="343"/>
      <c r="RFE66" s="343"/>
      <c r="RFF66" s="343"/>
      <c r="RFG66" s="343"/>
      <c r="RFH66" s="343"/>
      <c r="RFI66" s="343"/>
      <c r="RFJ66" s="343"/>
      <c r="RFK66" s="343"/>
      <c r="RFL66" s="343"/>
      <c r="RFM66" s="343"/>
      <c r="RFN66" s="343"/>
      <c r="RFO66" s="343"/>
      <c r="RFP66" s="343"/>
      <c r="RFQ66" s="343"/>
      <c r="RFR66" s="343"/>
      <c r="RFS66" s="343"/>
      <c r="RFT66" s="343"/>
      <c r="RFU66" s="343"/>
      <c r="RFV66" s="343"/>
      <c r="RFW66" s="343"/>
      <c r="RFX66" s="343"/>
      <c r="RFY66" s="343"/>
      <c r="RFZ66" s="343"/>
      <c r="RGA66" s="343"/>
      <c r="RGB66" s="343"/>
      <c r="RGC66" s="343"/>
      <c r="RGD66" s="343"/>
      <c r="RGE66" s="343"/>
      <c r="RGF66" s="343"/>
      <c r="RGG66" s="343"/>
      <c r="RGH66" s="343"/>
      <c r="RGI66" s="343"/>
      <c r="RGJ66" s="343"/>
      <c r="RGK66" s="343"/>
      <c r="RGL66" s="343"/>
      <c r="RGM66" s="343"/>
      <c r="RGN66" s="343"/>
      <c r="RGO66" s="343"/>
      <c r="RGP66" s="343"/>
      <c r="RGQ66" s="343"/>
      <c r="RGR66" s="343"/>
      <c r="RGS66" s="343"/>
      <c r="RGT66" s="343"/>
      <c r="RGU66" s="343"/>
      <c r="RGV66" s="343"/>
      <c r="RGW66" s="343"/>
      <c r="RGX66" s="343"/>
      <c r="RGY66" s="343"/>
      <c r="RGZ66" s="343"/>
      <c r="RHA66" s="343"/>
      <c r="RHB66" s="343"/>
      <c r="RHC66" s="343"/>
      <c r="RHD66" s="343"/>
      <c r="RHE66" s="343"/>
      <c r="RHF66" s="343"/>
      <c r="RHG66" s="343"/>
      <c r="RHH66" s="343"/>
      <c r="RHI66" s="343"/>
      <c r="RHJ66" s="343"/>
      <c r="RHK66" s="343"/>
      <c r="RHL66" s="343"/>
      <c r="RHM66" s="343"/>
      <c r="RHN66" s="343"/>
      <c r="RHO66" s="343"/>
      <c r="RHP66" s="343"/>
      <c r="RHQ66" s="343"/>
      <c r="RHR66" s="343"/>
      <c r="RHS66" s="343"/>
      <c r="RHT66" s="343"/>
      <c r="RHU66" s="343"/>
      <c r="RHV66" s="343"/>
      <c r="RHW66" s="343"/>
      <c r="RHX66" s="343"/>
      <c r="RHY66" s="343"/>
      <c r="RHZ66" s="343"/>
      <c r="RIA66" s="343"/>
      <c r="RIB66" s="343"/>
      <c r="RIC66" s="343"/>
      <c r="RID66" s="343"/>
      <c r="RIE66" s="343"/>
      <c r="RIF66" s="343"/>
      <c r="RIG66" s="343"/>
      <c r="RIH66" s="343"/>
      <c r="RII66" s="343"/>
      <c r="RIJ66" s="343"/>
      <c r="RIK66" s="343"/>
      <c r="RIL66" s="343"/>
      <c r="RIM66" s="343"/>
      <c r="RIN66" s="343"/>
      <c r="RIO66" s="343"/>
      <c r="RIP66" s="343"/>
      <c r="RIQ66" s="343"/>
      <c r="RIR66" s="343"/>
      <c r="RIS66" s="343"/>
      <c r="RIT66" s="343"/>
      <c r="RIU66" s="343"/>
      <c r="RIV66" s="343"/>
      <c r="RIW66" s="343"/>
      <c r="RIX66" s="343"/>
      <c r="RIY66" s="343"/>
      <c r="RIZ66" s="343"/>
      <c r="RJA66" s="343"/>
      <c r="RJB66" s="343"/>
      <c r="RJC66" s="343"/>
      <c r="RJD66" s="343"/>
      <c r="RJE66" s="343"/>
      <c r="RJF66" s="343"/>
      <c r="RJG66" s="343"/>
      <c r="RJH66" s="343"/>
      <c r="RJI66" s="343"/>
      <c r="RJJ66" s="343"/>
      <c r="RJK66" s="343"/>
      <c r="RJL66" s="343"/>
      <c r="RJM66" s="343"/>
      <c r="RJN66" s="343"/>
      <c r="RJO66" s="343"/>
      <c r="RJP66" s="343"/>
      <c r="RJQ66" s="343"/>
      <c r="RJR66" s="343"/>
      <c r="RJS66" s="343"/>
      <c r="RJT66" s="343"/>
      <c r="RJU66" s="343"/>
      <c r="RJV66" s="343"/>
      <c r="RJW66" s="343"/>
      <c r="RJX66" s="343"/>
      <c r="RJY66" s="343"/>
      <c r="RJZ66" s="343"/>
      <c r="RKA66" s="343"/>
      <c r="RKB66" s="343"/>
      <c r="RKC66" s="343"/>
      <c r="RKD66" s="343"/>
      <c r="RKE66" s="343"/>
      <c r="RKF66" s="343"/>
      <c r="RKG66" s="343"/>
      <c r="RKH66" s="343"/>
      <c r="RKI66" s="343"/>
      <c r="RKJ66" s="343"/>
      <c r="RKK66" s="343"/>
      <c r="RKL66" s="343"/>
      <c r="RKM66" s="343"/>
      <c r="RKN66" s="343"/>
      <c r="RKO66" s="343"/>
      <c r="RKP66" s="343"/>
      <c r="RKQ66" s="343"/>
      <c r="RKR66" s="343"/>
      <c r="RKS66" s="343"/>
      <c r="RKT66" s="343"/>
      <c r="RKU66" s="343"/>
      <c r="RKV66" s="343"/>
      <c r="RKW66" s="343"/>
      <c r="RKX66" s="343"/>
      <c r="RKY66" s="343"/>
      <c r="RKZ66" s="343"/>
      <c r="RLA66" s="343"/>
      <c r="RLB66" s="343"/>
      <c r="RLC66" s="343"/>
      <c r="RLD66" s="343"/>
      <c r="RLE66" s="343"/>
      <c r="RLF66" s="343"/>
      <c r="RLG66" s="343"/>
      <c r="RLH66" s="343"/>
      <c r="RLI66" s="343"/>
      <c r="RLJ66" s="343"/>
      <c r="RLK66" s="343"/>
      <c r="RLL66" s="343"/>
      <c r="RLM66" s="343"/>
      <c r="RLN66" s="343"/>
      <c r="RLO66" s="343"/>
      <c r="RLP66" s="343"/>
      <c r="RLQ66" s="343"/>
      <c r="RLR66" s="343"/>
      <c r="RLS66" s="343"/>
      <c r="RLT66" s="343"/>
      <c r="RLU66" s="343"/>
      <c r="RLV66" s="343"/>
      <c r="RLW66" s="343"/>
      <c r="RLX66" s="343"/>
      <c r="RLY66" s="343"/>
      <c r="RLZ66" s="343"/>
      <c r="RMA66" s="343"/>
      <c r="RMB66" s="343"/>
      <c r="RMC66" s="343"/>
      <c r="RMD66" s="343"/>
      <c r="RME66" s="343"/>
      <c r="RMF66" s="343"/>
      <c r="RMG66" s="343"/>
      <c r="RMH66" s="343"/>
      <c r="RMI66" s="343"/>
      <c r="RMJ66" s="343"/>
      <c r="RMK66" s="343"/>
      <c r="RML66" s="343"/>
      <c r="RMM66" s="343"/>
      <c r="RMN66" s="343"/>
      <c r="RMO66" s="343"/>
      <c r="RMP66" s="343"/>
      <c r="RMQ66" s="343"/>
      <c r="RMR66" s="343"/>
      <c r="RMS66" s="343"/>
      <c r="RMT66" s="343"/>
      <c r="RMU66" s="343"/>
      <c r="RMV66" s="343"/>
      <c r="RMW66" s="343"/>
      <c r="RMX66" s="343"/>
      <c r="RMY66" s="343"/>
      <c r="RMZ66" s="343"/>
      <c r="RNA66" s="343"/>
      <c r="RNB66" s="343"/>
      <c r="RNC66" s="343"/>
      <c r="RND66" s="343"/>
      <c r="RNE66" s="343"/>
      <c r="RNF66" s="343"/>
      <c r="RNG66" s="343"/>
      <c r="RNH66" s="343"/>
      <c r="RNI66" s="343"/>
      <c r="RNJ66" s="343"/>
      <c r="RNK66" s="343"/>
      <c r="RNL66" s="343"/>
      <c r="RNM66" s="343"/>
      <c r="RNN66" s="343"/>
      <c r="RNO66" s="343"/>
      <c r="RNP66" s="343"/>
      <c r="RNQ66" s="343"/>
      <c r="RNR66" s="343"/>
      <c r="RNS66" s="343"/>
      <c r="RNT66" s="343"/>
      <c r="RNU66" s="343"/>
      <c r="RNV66" s="343"/>
      <c r="RNW66" s="343"/>
      <c r="RNX66" s="343"/>
      <c r="RNY66" s="343"/>
      <c r="RNZ66" s="343"/>
      <c r="ROA66" s="343"/>
      <c r="ROB66" s="343"/>
      <c r="ROC66" s="343"/>
      <c r="ROD66" s="343"/>
      <c r="ROE66" s="343"/>
      <c r="ROF66" s="343"/>
      <c r="ROG66" s="343"/>
      <c r="ROH66" s="343"/>
      <c r="ROI66" s="343"/>
      <c r="ROJ66" s="343"/>
      <c r="ROK66" s="343"/>
      <c r="ROL66" s="343"/>
      <c r="ROM66" s="343"/>
      <c r="RON66" s="343"/>
      <c r="ROO66" s="343"/>
      <c r="ROP66" s="343"/>
      <c r="ROQ66" s="343"/>
      <c r="ROR66" s="343"/>
      <c r="ROS66" s="343"/>
      <c r="ROT66" s="343"/>
      <c r="ROU66" s="343"/>
      <c r="ROV66" s="343"/>
      <c r="ROW66" s="343"/>
      <c r="ROX66" s="343"/>
      <c r="ROY66" s="343"/>
      <c r="ROZ66" s="343"/>
      <c r="RPA66" s="343"/>
      <c r="RPB66" s="343"/>
      <c r="RPC66" s="343"/>
      <c r="RPD66" s="343"/>
      <c r="RPE66" s="343"/>
      <c r="RPF66" s="343"/>
      <c r="RPG66" s="343"/>
      <c r="RPH66" s="343"/>
      <c r="RPI66" s="343"/>
      <c r="RPJ66" s="343"/>
      <c r="RPK66" s="343"/>
      <c r="RPL66" s="343"/>
      <c r="RPM66" s="343"/>
      <c r="RPN66" s="343"/>
      <c r="RPO66" s="343"/>
      <c r="RPP66" s="343"/>
      <c r="RPQ66" s="343"/>
      <c r="RPR66" s="343"/>
      <c r="RPS66" s="343"/>
      <c r="RPT66" s="343"/>
      <c r="RPU66" s="343"/>
      <c r="RPV66" s="343"/>
      <c r="RPW66" s="343"/>
      <c r="RPX66" s="343"/>
      <c r="RPY66" s="343"/>
      <c r="RPZ66" s="343"/>
      <c r="RQA66" s="343"/>
      <c r="RQB66" s="343"/>
      <c r="RQC66" s="343"/>
      <c r="RQD66" s="343"/>
      <c r="RQE66" s="343"/>
      <c r="RQF66" s="343"/>
      <c r="RQG66" s="343"/>
      <c r="RQH66" s="343"/>
      <c r="RQI66" s="343"/>
      <c r="RQJ66" s="343"/>
      <c r="RQK66" s="343"/>
      <c r="RQL66" s="343"/>
      <c r="RQM66" s="343"/>
      <c r="RQN66" s="343"/>
      <c r="RQO66" s="343"/>
      <c r="RQP66" s="343"/>
      <c r="RQQ66" s="343"/>
      <c r="RQR66" s="343"/>
      <c r="RQS66" s="343"/>
      <c r="RQT66" s="343"/>
      <c r="RQU66" s="343"/>
      <c r="RQV66" s="343"/>
      <c r="RQW66" s="343"/>
      <c r="RQX66" s="343"/>
      <c r="RQY66" s="343"/>
      <c r="RQZ66" s="343"/>
      <c r="RRA66" s="343"/>
      <c r="RRB66" s="343"/>
      <c r="RRC66" s="343"/>
      <c r="RRD66" s="343"/>
      <c r="RRE66" s="343"/>
      <c r="RRF66" s="343"/>
      <c r="RRG66" s="343"/>
      <c r="RRH66" s="343"/>
      <c r="RRI66" s="343"/>
      <c r="RRJ66" s="343"/>
      <c r="RRK66" s="343"/>
      <c r="RRL66" s="343"/>
      <c r="RRM66" s="343"/>
      <c r="RRN66" s="343"/>
      <c r="RRO66" s="343"/>
      <c r="RRP66" s="343"/>
      <c r="RRQ66" s="343"/>
      <c r="RRR66" s="343"/>
      <c r="RRS66" s="343"/>
      <c r="RRT66" s="343"/>
      <c r="RRU66" s="343"/>
      <c r="RRV66" s="343"/>
      <c r="RRW66" s="343"/>
      <c r="RRX66" s="343"/>
      <c r="RRY66" s="343"/>
      <c r="RRZ66" s="343"/>
      <c r="RSA66" s="343"/>
      <c r="RSB66" s="343"/>
      <c r="RSC66" s="343"/>
      <c r="RSD66" s="343"/>
      <c r="RSE66" s="343"/>
      <c r="RSF66" s="343"/>
      <c r="RSG66" s="343"/>
      <c r="RSH66" s="343"/>
      <c r="RSI66" s="343"/>
      <c r="RSJ66" s="343"/>
      <c r="RSK66" s="343"/>
      <c r="RSL66" s="343"/>
      <c r="RSM66" s="343"/>
      <c r="RSN66" s="343"/>
      <c r="RSO66" s="343"/>
      <c r="RSP66" s="343"/>
      <c r="RSQ66" s="343"/>
      <c r="RSR66" s="343"/>
      <c r="RSS66" s="343"/>
      <c r="RST66" s="343"/>
      <c r="RSU66" s="343"/>
      <c r="RSV66" s="343"/>
      <c r="RSW66" s="343"/>
      <c r="RSX66" s="343"/>
      <c r="RSY66" s="343"/>
      <c r="RSZ66" s="343"/>
      <c r="RTA66" s="343"/>
      <c r="RTB66" s="343"/>
      <c r="RTC66" s="343"/>
      <c r="RTD66" s="343"/>
      <c r="RTE66" s="343"/>
      <c r="RTF66" s="343"/>
      <c r="RTG66" s="343"/>
      <c r="RTH66" s="343"/>
      <c r="RTI66" s="343"/>
      <c r="RTJ66" s="343"/>
      <c r="RTK66" s="343"/>
      <c r="RTL66" s="343"/>
      <c r="RTM66" s="343"/>
      <c r="RTN66" s="343"/>
      <c r="RTO66" s="343"/>
      <c r="RTP66" s="343"/>
      <c r="RTQ66" s="343"/>
      <c r="RTR66" s="343"/>
      <c r="RTS66" s="343"/>
      <c r="RTT66" s="343"/>
      <c r="RTU66" s="343"/>
      <c r="RTV66" s="343"/>
      <c r="RTW66" s="343"/>
      <c r="RTX66" s="343"/>
      <c r="RTY66" s="343"/>
      <c r="RTZ66" s="343"/>
      <c r="RUA66" s="343"/>
      <c r="RUB66" s="343"/>
      <c r="RUC66" s="343"/>
      <c r="RUD66" s="343"/>
      <c r="RUE66" s="343"/>
      <c r="RUF66" s="343"/>
      <c r="RUG66" s="343"/>
      <c r="RUH66" s="343"/>
      <c r="RUI66" s="343"/>
      <c r="RUJ66" s="343"/>
      <c r="RUK66" s="343"/>
      <c r="RUL66" s="343"/>
      <c r="RUM66" s="343"/>
      <c r="RUN66" s="343"/>
      <c r="RUO66" s="343"/>
      <c r="RUP66" s="343"/>
      <c r="RUQ66" s="343"/>
      <c r="RUR66" s="343"/>
      <c r="RUS66" s="343"/>
      <c r="RUT66" s="343"/>
      <c r="RUU66" s="343"/>
      <c r="RUV66" s="343"/>
      <c r="RUW66" s="343"/>
      <c r="RUX66" s="343"/>
      <c r="RUY66" s="343"/>
      <c r="RUZ66" s="343"/>
      <c r="RVA66" s="343"/>
      <c r="RVB66" s="343"/>
      <c r="RVC66" s="343"/>
      <c r="RVD66" s="343"/>
      <c r="RVE66" s="343"/>
      <c r="RVF66" s="343"/>
      <c r="RVG66" s="343"/>
      <c r="RVH66" s="343"/>
      <c r="RVI66" s="343"/>
      <c r="RVJ66" s="343"/>
      <c r="RVK66" s="343"/>
      <c r="RVL66" s="343"/>
      <c r="RVM66" s="343"/>
      <c r="RVN66" s="343"/>
      <c r="RVO66" s="343"/>
      <c r="RVP66" s="343"/>
      <c r="RVQ66" s="343"/>
      <c r="RVR66" s="343"/>
      <c r="RVS66" s="343"/>
      <c r="RVT66" s="343"/>
      <c r="RVU66" s="343"/>
      <c r="RVV66" s="343"/>
      <c r="RVW66" s="343"/>
      <c r="RVX66" s="343"/>
      <c r="RVY66" s="343"/>
      <c r="RVZ66" s="343"/>
      <c r="RWA66" s="343"/>
      <c r="RWB66" s="343"/>
      <c r="RWC66" s="343"/>
      <c r="RWD66" s="343"/>
      <c r="RWE66" s="343"/>
      <c r="RWF66" s="343"/>
      <c r="RWG66" s="343"/>
      <c r="RWH66" s="343"/>
      <c r="RWI66" s="343"/>
      <c r="RWJ66" s="343"/>
      <c r="RWK66" s="343"/>
      <c r="RWL66" s="343"/>
      <c r="RWM66" s="343"/>
      <c r="RWN66" s="343"/>
      <c r="RWO66" s="343"/>
      <c r="RWP66" s="343"/>
      <c r="RWQ66" s="343"/>
      <c r="RWR66" s="343"/>
      <c r="RWS66" s="343"/>
      <c r="RWT66" s="343"/>
      <c r="RWU66" s="343"/>
      <c r="RWV66" s="343"/>
      <c r="RWW66" s="343"/>
      <c r="RWX66" s="343"/>
      <c r="RWY66" s="343"/>
      <c r="RWZ66" s="343"/>
      <c r="RXA66" s="343"/>
      <c r="RXB66" s="343"/>
      <c r="RXC66" s="343"/>
      <c r="RXD66" s="343"/>
      <c r="RXE66" s="343"/>
      <c r="RXF66" s="343"/>
      <c r="RXG66" s="343"/>
      <c r="RXH66" s="343"/>
      <c r="RXI66" s="343"/>
      <c r="RXJ66" s="343"/>
      <c r="RXK66" s="343"/>
      <c r="RXL66" s="343"/>
      <c r="RXM66" s="343"/>
      <c r="RXN66" s="343"/>
      <c r="RXO66" s="343"/>
      <c r="RXP66" s="343"/>
      <c r="RXQ66" s="343"/>
      <c r="RXR66" s="343"/>
      <c r="RXS66" s="343"/>
      <c r="RXT66" s="343"/>
      <c r="RXU66" s="343"/>
      <c r="RXV66" s="343"/>
      <c r="RXW66" s="343"/>
      <c r="RXX66" s="343"/>
      <c r="RXY66" s="343"/>
      <c r="RXZ66" s="343"/>
      <c r="RYA66" s="343"/>
      <c r="RYB66" s="343"/>
      <c r="RYC66" s="343"/>
      <c r="RYD66" s="343"/>
      <c r="RYE66" s="343"/>
      <c r="RYF66" s="343"/>
      <c r="RYG66" s="343"/>
      <c r="RYH66" s="343"/>
      <c r="RYI66" s="343"/>
      <c r="RYJ66" s="343"/>
      <c r="RYK66" s="343"/>
      <c r="RYL66" s="343"/>
      <c r="RYM66" s="343"/>
      <c r="RYN66" s="343"/>
      <c r="RYO66" s="343"/>
      <c r="RYP66" s="343"/>
      <c r="RYQ66" s="343"/>
      <c r="RYR66" s="343"/>
      <c r="RYS66" s="343"/>
      <c r="RYT66" s="343"/>
      <c r="RYU66" s="343"/>
      <c r="RYV66" s="343"/>
      <c r="RYW66" s="343"/>
      <c r="RYX66" s="343"/>
      <c r="RYY66" s="343"/>
      <c r="RYZ66" s="343"/>
      <c r="RZA66" s="343"/>
      <c r="RZB66" s="343"/>
      <c r="RZC66" s="343"/>
      <c r="RZD66" s="343"/>
      <c r="RZE66" s="343"/>
      <c r="RZF66" s="343"/>
      <c r="RZG66" s="343"/>
      <c r="RZH66" s="343"/>
      <c r="RZI66" s="343"/>
      <c r="RZJ66" s="343"/>
      <c r="RZK66" s="343"/>
      <c r="RZL66" s="343"/>
      <c r="RZM66" s="343"/>
      <c r="RZN66" s="343"/>
      <c r="RZO66" s="343"/>
      <c r="RZP66" s="343"/>
      <c r="RZQ66" s="343"/>
      <c r="RZR66" s="343"/>
      <c r="RZS66" s="343"/>
      <c r="RZT66" s="343"/>
      <c r="RZU66" s="343"/>
      <c r="RZV66" s="343"/>
      <c r="RZW66" s="343"/>
      <c r="RZX66" s="343"/>
      <c r="RZY66" s="343"/>
      <c r="RZZ66" s="343"/>
      <c r="SAA66" s="343"/>
      <c r="SAB66" s="343"/>
      <c r="SAC66" s="343"/>
      <c r="SAD66" s="343"/>
      <c r="SAE66" s="343"/>
      <c r="SAF66" s="343"/>
      <c r="SAG66" s="343"/>
      <c r="SAH66" s="343"/>
      <c r="SAI66" s="343"/>
      <c r="SAJ66" s="343"/>
      <c r="SAK66" s="343"/>
      <c r="SAL66" s="343"/>
      <c r="SAM66" s="343"/>
      <c r="SAN66" s="343"/>
      <c r="SAO66" s="343"/>
      <c r="SAP66" s="343"/>
      <c r="SAQ66" s="343"/>
      <c r="SAR66" s="343"/>
      <c r="SAS66" s="343"/>
      <c r="SAT66" s="343"/>
      <c r="SAU66" s="343"/>
      <c r="SAV66" s="343"/>
      <c r="SAW66" s="343"/>
      <c r="SAX66" s="343"/>
      <c r="SAY66" s="343"/>
      <c r="SAZ66" s="343"/>
      <c r="SBA66" s="343"/>
      <c r="SBB66" s="343"/>
      <c r="SBC66" s="343"/>
      <c r="SBD66" s="343"/>
      <c r="SBE66" s="343"/>
      <c r="SBF66" s="343"/>
      <c r="SBG66" s="343"/>
      <c r="SBH66" s="343"/>
      <c r="SBI66" s="343"/>
      <c r="SBJ66" s="343"/>
      <c r="SBK66" s="343"/>
      <c r="SBL66" s="343"/>
      <c r="SBM66" s="343"/>
      <c r="SBN66" s="343"/>
      <c r="SBO66" s="343"/>
      <c r="SBP66" s="343"/>
      <c r="SBQ66" s="343"/>
      <c r="SBR66" s="343"/>
      <c r="SBS66" s="343"/>
      <c r="SBT66" s="343"/>
      <c r="SBU66" s="343"/>
      <c r="SBV66" s="343"/>
      <c r="SBW66" s="343"/>
      <c r="SBX66" s="343"/>
      <c r="SBY66" s="343"/>
      <c r="SBZ66" s="343"/>
      <c r="SCA66" s="343"/>
      <c r="SCB66" s="343"/>
      <c r="SCC66" s="343"/>
      <c r="SCD66" s="343"/>
      <c r="SCE66" s="343"/>
      <c r="SCF66" s="343"/>
      <c r="SCG66" s="343"/>
      <c r="SCH66" s="343"/>
      <c r="SCI66" s="343"/>
      <c r="SCJ66" s="343"/>
      <c r="SCK66" s="343"/>
      <c r="SCL66" s="343"/>
      <c r="SCM66" s="343"/>
      <c r="SCN66" s="343"/>
      <c r="SCO66" s="343"/>
      <c r="SCP66" s="343"/>
      <c r="SCQ66" s="343"/>
      <c r="SCR66" s="343"/>
      <c r="SCS66" s="343"/>
      <c r="SCT66" s="343"/>
      <c r="SCU66" s="343"/>
      <c r="SCV66" s="343"/>
      <c r="SCW66" s="343"/>
      <c r="SCX66" s="343"/>
      <c r="SCY66" s="343"/>
      <c r="SCZ66" s="343"/>
      <c r="SDA66" s="343"/>
      <c r="SDB66" s="343"/>
      <c r="SDC66" s="343"/>
      <c r="SDD66" s="343"/>
      <c r="SDE66" s="343"/>
      <c r="SDF66" s="343"/>
      <c r="SDG66" s="343"/>
      <c r="SDH66" s="343"/>
      <c r="SDI66" s="343"/>
      <c r="SDJ66" s="343"/>
      <c r="SDK66" s="343"/>
      <c r="SDL66" s="343"/>
      <c r="SDM66" s="343"/>
      <c r="SDN66" s="343"/>
      <c r="SDO66" s="343"/>
      <c r="SDP66" s="343"/>
      <c r="SDQ66" s="343"/>
      <c r="SDR66" s="343"/>
      <c r="SDS66" s="343"/>
      <c r="SDT66" s="343"/>
      <c r="SDU66" s="343"/>
      <c r="SDV66" s="343"/>
      <c r="SDW66" s="343"/>
      <c r="SDX66" s="343"/>
      <c r="SDY66" s="343"/>
      <c r="SDZ66" s="343"/>
      <c r="SEA66" s="343"/>
      <c r="SEB66" s="343"/>
      <c r="SEC66" s="343"/>
      <c r="SED66" s="343"/>
      <c r="SEE66" s="343"/>
      <c r="SEF66" s="343"/>
      <c r="SEG66" s="343"/>
      <c r="SEH66" s="343"/>
      <c r="SEI66" s="343"/>
      <c r="SEJ66" s="343"/>
      <c r="SEK66" s="343"/>
      <c r="SEL66" s="343"/>
      <c r="SEM66" s="343"/>
      <c r="SEN66" s="343"/>
      <c r="SEO66" s="343"/>
      <c r="SEP66" s="343"/>
      <c r="SEQ66" s="343"/>
      <c r="SER66" s="343"/>
      <c r="SES66" s="343"/>
      <c r="SET66" s="343"/>
      <c r="SEU66" s="343"/>
      <c r="SEV66" s="343"/>
      <c r="SEW66" s="343"/>
      <c r="SEX66" s="343"/>
      <c r="SEY66" s="343"/>
      <c r="SEZ66" s="343"/>
      <c r="SFA66" s="343"/>
      <c r="SFB66" s="343"/>
      <c r="SFC66" s="343"/>
      <c r="SFD66" s="343"/>
      <c r="SFE66" s="343"/>
      <c r="SFF66" s="343"/>
      <c r="SFG66" s="343"/>
      <c r="SFH66" s="343"/>
      <c r="SFI66" s="343"/>
      <c r="SFJ66" s="343"/>
      <c r="SFK66" s="343"/>
      <c r="SFL66" s="343"/>
      <c r="SFM66" s="343"/>
      <c r="SFN66" s="343"/>
      <c r="SFO66" s="343"/>
      <c r="SFP66" s="343"/>
      <c r="SFQ66" s="343"/>
      <c r="SFR66" s="343"/>
      <c r="SFS66" s="343"/>
      <c r="SFT66" s="343"/>
      <c r="SFU66" s="343"/>
      <c r="SFV66" s="343"/>
      <c r="SFW66" s="343"/>
      <c r="SFX66" s="343"/>
      <c r="SFY66" s="343"/>
      <c r="SFZ66" s="343"/>
      <c r="SGA66" s="343"/>
      <c r="SGB66" s="343"/>
      <c r="SGC66" s="343"/>
      <c r="SGD66" s="343"/>
      <c r="SGE66" s="343"/>
      <c r="SGF66" s="343"/>
      <c r="SGG66" s="343"/>
      <c r="SGH66" s="343"/>
      <c r="SGI66" s="343"/>
      <c r="SGJ66" s="343"/>
      <c r="SGK66" s="343"/>
      <c r="SGL66" s="343"/>
      <c r="SGM66" s="343"/>
      <c r="SGN66" s="343"/>
      <c r="SGO66" s="343"/>
      <c r="SGP66" s="343"/>
      <c r="SGQ66" s="343"/>
      <c r="SGR66" s="343"/>
      <c r="SGS66" s="343"/>
      <c r="SGT66" s="343"/>
      <c r="SGU66" s="343"/>
      <c r="SGV66" s="343"/>
      <c r="SGW66" s="343"/>
      <c r="SGX66" s="343"/>
      <c r="SGY66" s="343"/>
      <c r="SGZ66" s="343"/>
      <c r="SHA66" s="343"/>
      <c r="SHB66" s="343"/>
      <c r="SHC66" s="343"/>
      <c r="SHD66" s="343"/>
      <c r="SHE66" s="343"/>
      <c r="SHF66" s="343"/>
      <c r="SHG66" s="343"/>
      <c r="SHH66" s="343"/>
      <c r="SHI66" s="343"/>
      <c r="SHJ66" s="343"/>
      <c r="SHK66" s="343"/>
      <c r="SHL66" s="343"/>
      <c r="SHM66" s="343"/>
      <c r="SHN66" s="343"/>
      <c r="SHO66" s="343"/>
      <c r="SHP66" s="343"/>
      <c r="SHQ66" s="343"/>
      <c r="SHR66" s="343"/>
      <c r="SHS66" s="343"/>
      <c r="SHT66" s="343"/>
      <c r="SHU66" s="343"/>
      <c r="SHV66" s="343"/>
      <c r="SHW66" s="343"/>
      <c r="SHX66" s="343"/>
      <c r="SHY66" s="343"/>
      <c r="SHZ66" s="343"/>
      <c r="SIA66" s="343"/>
      <c r="SIB66" s="343"/>
      <c r="SIC66" s="343"/>
      <c r="SID66" s="343"/>
      <c r="SIE66" s="343"/>
      <c r="SIF66" s="343"/>
      <c r="SIG66" s="343"/>
      <c r="SIH66" s="343"/>
      <c r="SII66" s="343"/>
      <c r="SIJ66" s="343"/>
      <c r="SIK66" s="343"/>
      <c r="SIL66" s="343"/>
      <c r="SIM66" s="343"/>
      <c r="SIN66" s="343"/>
      <c r="SIO66" s="343"/>
      <c r="SIP66" s="343"/>
      <c r="SIQ66" s="343"/>
      <c r="SIR66" s="343"/>
      <c r="SIS66" s="343"/>
      <c r="SIT66" s="343"/>
      <c r="SIU66" s="343"/>
      <c r="SIV66" s="343"/>
      <c r="SIW66" s="343"/>
      <c r="SIX66" s="343"/>
      <c r="SIY66" s="343"/>
      <c r="SIZ66" s="343"/>
      <c r="SJA66" s="343"/>
      <c r="SJB66" s="343"/>
      <c r="SJC66" s="343"/>
      <c r="SJD66" s="343"/>
      <c r="SJE66" s="343"/>
      <c r="SJF66" s="343"/>
      <c r="SJG66" s="343"/>
      <c r="SJH66" s="343"/>
      <c r="SJI66" s="343"/>
      <c r="SJJ66" s="343"/>
      <c r="SJK66" s="343"/>
      <c r="SJL66" s="343"/>
      <c r="SJM66" s="343"/>
      <c r="SJN66" s="343"/>
      <c r="SJO66" s="343"/>
      <c r="SJP66" s="343"/>
      <c r="SJQ66" s="343"/>
      <c r="SJR66" s="343"/>
      <c r="SJS66" s="343"/>
      <c r="SJT66" s="343"/>
      <c r="SJU66" s="343"/>
      <c r="SJV66" s="343"/>
      <c r="SJW66" s="343"/>
      <c r="SJX66" s="343"/>
      <c r="SJY66" s="343"/>
      <c r="SJZ66" s="343"/>
      <c r="SKA66" s="343"/>
      <c r="SKB66" s="343"/>
      <c r="SKC66" s="343"/>
      <c r="SKD66" s="343"/>
      <c r="SKE66" s="343"/>
      <c r="SKF66" s="343"/>
      <c r="SKG66" s="343"/>
      <c r="SKH66" s="343"/>
      <c r="SKI66" s="343"/>
      <c r="SKJ66" s="343"/>
      <c r="SKK66" s="343"/>
      <c r="SKL66" s="343"/>
      <c r="SKM66" s="343"/>
      <c r="SKN66" s="343"/>
      <c r="SKO66" s="343"/>
      <c r="SKP66" s="343"/>
      <c r="SKQ66" s="343"/>
      <c r="SKR66" s="343"/>
      <c r="SKS66" s="343"/>
      <c r="SKT66" s="343"/>
      <c r="SKU66" s="343"/>
      <c r="SKV66" s="343"/>
      <c r="SKW66" s="343"/>
      <c r="SKX66" s="343"/>
      <c r="SKY66" s="343"/>
      <c r="SKZ66" s="343"/>
      <c r="SLA66" s="343"/>
      <c r="SLB66" s="343"/>
      <c r="SLC66" s="343"/>
      <c r="SLD66" s="343"/>
      <c r="SLE66" s="343"/>
      <c r="SLF66" s="343"/>
      <c r="SLG66" s="343"/>
      <c r="SLH66" s="343"/>
      <c r="SLI66" s="343"/>
      <c r="SLJ66" s="343"/>
      <c r="SLK66" s="343"/>
      <c r="SLL66" s="343"/>
      <c r="SLM66" s="343"/>
      <c r="SLN66" s="343"/>
      <c r="SLO66" s="343"/>
      <c r="SLP66" s="343"/>
      <c r="SLQ66" s="343"/>
      <c r="SLR66" s="343"/>
      <c r="SLS66" s="343"/>
      <c r="SLT66" s="343"/>
      <c r="SLU66" s="343"/>
      <c r="SLV66" s="343"/>
      <c r="SLW66" s="343"/>
      <c r="SLX66" s="343"/>
      <c r="SLY66" s="343"/>
      <c r="SLZ66" s="343"/>
      <c r="SMA66" s="343"/>
      <c r="SMB66" s="343"/>
      <c r="SMC66" s="343"/>
      <c r="SMD66" s="343"/>
      <c r="SME66" s="343"/>
      <c r="SMF66" s="343"/>
      <c r="SMG66" s="343"/>
      <c r="SMH66" s="343"/>
      <c r="SMI66" s="343"/>
      <c r="SMJ66" s="343"/>
      <c r="SMK66" s="343"/>
      <c r="SML66" s="343"/>
      <c r="SMM66" s="343"/>
      <c r="SMN66" s="343"/>
      <c r="SMO66" s="343"/>
      <c r="SMP66" s="343"/>
      <c r="SMQ66" s="343"/>
      <c r="SMR66" s="343"/>
      <c r="SMS66" s="343"/>
      <c r="SMT66" s="343"/>
      <c r="SMU66" s="343"/>
      <c r="SMV66" s="343"/>
      <c r="SMW66" s="343"/>
      <c r="SMX66" s="343"/>
      <c r="SMY66" s="343"/>
      <c r="SMZ66" s="343"/>
      <c r="SNA66" s="343"/>
      <c r="SNB66" s="343"/>
      <c r="SNC66" s="343"/>
      <c r="SND66" s="343"/>
      <c r="SNE66" s="343"/>
      <c r="SNF66" s="343"/>
      <c r="SNG66" s="343"/>
      <c r="SNH66" s="343"/>
      <c r="SNI66" s="343"/>
      <c r="SNJ66" s="343"/>
      <c r="SNK66" s="343"/>
      <c r="SNL66" s="343"/>
      <c r="SNM66" s="343"/>
      <c r="SNN66" s="343"/>
      <c r="SNO66" s="343"/>
      <c r="SNP66" s="343"/>
      <c r="SNQ66" s="343"/>
      <c r="SNR66" s="343"/>
      <c r="SNS66" s="343"/>
      <c r="SNT66" s="343"/>
      <c r="SNU66" s="343"/>
      <c r="SNV66" s="343"/>
      <c r="SNW66" s="343"/>
      <c r="SNX66" s="343"/>
      <c r="SNY66" s="343"/>
      <c r="SNZ66" s="343"/>
      <c r="SOA66" s="343"/>
      <c r="SOB66" s="343"/>
      <c r="SOC66" s="343"/>
      <c r="SOD66" s="343"/>
      <c r="SOE66" s="343"/>
      <c r="SOF66" s="343"/>
      <c r="SOG66" s="343"/>
      <c r="SOH66" s="343"/>
      <c r="SOI66" s="343"/>
      <c r="SOJ66" s="343"/>
      <c r="SOK66" s="343"/>
      <c r="SOL66" s="343"/>
      <c r="SOM66" s="343"/>
      <c r="SON66" s="343"/>
      <c r="SOO66" s="343"/>
      <c r="SOP66" s="343"/>
      <c r="SOQ66" s="343"/>
      <c r="SOR66" s="343"/>
      <c r="SOS66" s="343"/>
      <c r="SOT66" s="343"/>
      <c r="SOU66" s="343"/>
      <c r="SOV66" s="343"/>
      <c r="SOW66" s="343"/>
      <c r="SOX66" s="343"/>
      <c r="SOY66" s="343"/>
      <c r="SOZ66" s="343"/>
      <c r="SPA66" s="343"/>
      <c r="SPB66" s="343"/>
      <c r="SPC66" s="343"/>
      <c r="SPD66" s="343"/>
      <c r="SPE66" s="343"/>
      <c r="SPF66" s="343"/>
      <c r="SPG66" s="343"/>
      <c r="SPH66" s="343"/>
      <c r="SPI66" s="343"/>
      <c r="SPJ66" s="343"/>
      <c r="SPK66" s="343"/>
      <c r="SPL66" s="343"/>
      <c r="SPM66" s="343"/>
      <c r="SPN66" s="343"/>
      <c r="SPO66" s="343"/>
      <c r="SPP66" s="343"/>
      <c r="SPQ66" s="343"/>
      <c r="SPR66" s="343"/>
      <c r="SPS66" s="343"/>
      <c r="SPT66" s="343"/>
      <c r="SPU66" s="343"/>
      <c r="SPV66" s="343"/>
      <c r="SPW66" s="343"/>
      <c r="SPX66" s="343"/>
      <c r="SPY66" s="343"/>
      <c r="SPZ66" s="343"/>
      <c r="SQA66" s="343"/>
      <c r="SQB66" s="343"/>
      <c r="SQC66" s="343"/>
      <c r="SQD66" s="343"/>
      <c r="SQE66" s="343"/>
      <c r="SQF66" s="343"/>
      <c r="SQG66" s="343"/>
      <c r="SQH66" s="343"/>
      <c r="SQI66" s="343"/>
      <c r="SQJ66" s="343"/>
      <c r="SQK66" s="343"/>
      <c r="SQL66" s="343"/>
      <c r="SQM66" s="343"/>
      <c r="SQN66" s="343"/>
      <c r="SQO66" s="343"/>
      <c r="SQP66" s="343"/>
      <c r="SQQ66" s="343"/>
      <c r="SQR66" s="343"/>
      <c r="SQS66" s="343"/>
      <c r="SQT66" s="343"/>
      <c r="SQU66" s="343"/>
      <c r="SQV66" s="343"/>
      <c r="SQW66" s="343"/>
      <c r="SQX66" s="343"/>
      <c r="SQY66" s="343"/>
      <c r="SQZ66" s="343"/>
      <c r="SRA66" s="343"/>
      <c r="SRB66" s="343"/>
      <c r="SRC66" s="343"/>
      <c r="SRD66" s="343"/>
      <c r="SRE66" s="343"/>
      <c r="SRF66" s="343"/>
      <c r="SRG66" s="343"/>
      <c r="SRH66" s="343"/>
      <c r="SRI66" s="343"/>
      <c r="SRJ66" s="343"/>
      <c r="SRK66" s="343"/>
      <c r="SRL66" s="343"/>
      <c r="SRM66" s="343"/>
      <c r="SRN66" s="343"/>
      <c r="SRO66" s="343"/>
      <c r="SRP66" s="343"/>
      <c r="SRQ66" s="343"/>
      <c r="SRR66" s="343"/>
      <c r="SRS66" s="343"/>
      <c r="SRT66" s="343"/>
      <c r="SRU66" s="343"/>
      <c r="SRV66" s="343"/>
      <c r="SRW66" s="343"/>
      <c r="SRX66" s="343"/>
      <c r="SRY66" s="343"/>
      <c r="SRZ66" s="343"/>
      <c r="SSA66" s="343"/>
      <c r="SSB66" s="343"/>
      <c r="SSC66" s="343"/>
      <c r="SSD66" s="343"/>
      <c r="SSE66" s="343"/>
      <c r="SSF66" s="343"/>
      <c r="SSG66" s="343"/>
      <c r="SSH66" s="343"/>
      <c r="SSI66" s="343"/>
      <c r="SSJ66" s="343"/>
      <c r="SSK66" s="343"/>
      <c r="SSL66" s="343"/>
      <c r="SSM66" s="343"/>
      <c r="SSN66" s="343"/>
      <c r="SSO66" s="343"/>
      <c r="SSP66" s="343"/>
      <c r="SSQ66" s="343"/>
      <c r="SSR66" s="343"/>
      <c r="SSS66" s="343"/>
      <c r="SST66" s="343"/>
      <c r="SSU66" s="343"/>
      <c r="SSV66" s="343"/>
      <c r="SSW66" s="343"/>
      <c r="SSX66" s="343"/>
      <c r="SSY66" s="343"/>
      <c r="SSZ66" s="343"/>
      <c r="STA66" s="343"/>
      <c r="STB66" s="343"/>
      <c r="STC66" s="343"/>
      <c r="STD66" s="343"/>
      <c r="STE66" s="343"/>
      <c r="STF66" s="343"/>
      <c r="STG66" s="343"/>
      <c r="STH66" s="343"/>
      <c r="STI66" s="343"/>
      <c r="STJ66" s="343"/>
      <c r="STK66" s="343"/>
      <c r="STL66" s="343"/>
      <c r="STM66" s="343"/>
      <c r="STN66" s="343"/>
      <c r="STO66" s="343"/>
      <c r="STP66" s="343"/>
      <c r="STQ66" s="343"/>
      <c r="STR66" s="343"/>
      <c r="STS66" s="343"/>
      <c r="STT66" s="343"/>
      <c r="STU66" s="343"/>
      <c r="STV66" s="343"/>
      <c r="STW66" s="343"/>
      <c r="STX66" s="343"/>
      <c r="STY66" s="343"/>
      <c r="STZ66" s="343"/>
      <c r="SUA66" s="343"/>
      <c r="SUB66" s="343"/>
      <c r="SUC66" s="343"/>
      <c r="SUD66" s="343"/>
      <c r="SUE66" s="343"/>
      <c r="SUF66" s="343"/>
      <c r="SUG66" s="343"/>
      <c r="SUH66" s="343"/>
      <c r="SUI66" s="343"/>
      <c r="SUJ66" s="343"/>
      <c r="SUK66" s="343"/>
      <c r="SUL66" s="343"/>
      <c r="SUM66" s="343"/>
      <c r="SUN66" s="343"/>
      <c r="SUO66" s="343"/>
      <c r="SUP66" s="343"/>
      <c r="SUQ66" s="343"/>
      <c r="SUR66" s="343"/>
      <c r="SUS66" s="343"/>
      <c r="SUT66" s="343"/>
      <c r="SUU66" s="343"/>
      <c r="SUV66" s="343"/>
      <c r="SUW66" s="343"/>
      <c r="SUX66" s="343"/>
      <c r="SUY66" s="343"/>
      <c r="SUZ66" s="343"/>
      <c r="SVA66" s="343"/>
      <c r="SVB66" s="343"/>
      <c r="SVC66" s="343"/>
      <c r="SVD66" s="343"/>
      <c r="SVE66" s="343"/>
      <c r="SVF66" s="343"/>
      <c r="SVG66" s="343"/>
      <c r="SVH66" s="343"/>
      <c r="SVI66" s="343"/>
      <c r="SVJ66" s="343"/>
      <c r="SVK66" s="343"/>
      <c r="SVL66" s="343"/>
      <c r="SVM66" s="343"/>
      <c r="SVN66" s="343"/>
      <c r="SVO66" s="343"/>
      <c r="SVP66" s="343"/>
      <c r="SVQ66" s="343"/>
      <c r="SVR66" s="343"/>
      <c r="SVS66" s="343"/>
      <c r="SVT66" s="343"/>
      <c r="SVU66" s="343"/>
      <c r="SVV66" s="343"/>
      <c r="SVW66" s="343"/>
      <c r="SVX66" s="343"/>
      <c r="SVY66" s="343"/>
      <c r="SVZ66" s="343"/>
      <c r="SWA66" s="343"/>
      <c r="SWB66" s="343"/>
      <c r="SWC66" s="343"/>
      <c r="SWD66" s="343"/>
      <c r="SWE66" s="343"/>
      <c r="SWF66" s="343"/>
      <c r="SWG66" s="343"/>
      <c r="SWH66" s="343"/>
      <c r="SWI66" s="343"/>
      <c r="SWJ66" s="343"/>
      <c r="SWK66" s="343"/>
      <c r="SWL66" s="343"/>
      <c r="SWM66" s="343"/>
      <c r="SWN66" s="343"/>
      <c r="SWO66" s="343"/>
      <c r="SWP66" s="343"/>
      <c r="SWQ66" s="343"/>
      <c r="SWR66" s="343"/>
      <c r="SWS66" s="343"/>
      <c r="SWT66" s="343"/>
      <c r="SWU66" s="343"/>
      <c r="SWV66" s="343"/>
      <c r="SWW66" s="343"/>
      <c r="SWX66" s="343"/>
      <c r="SWY66" s="343"/>
      <c r="SWZ66" s="343"/>
      <c r="SXA66" s="343"/>
      <c r="SXB66" s="343"/>
      <c r="SXC66" s="343"/>
      <c r="SXD66" s="343"/>
      <c r="SXE66" s="343"/>
      <c r="SXF66" s="343"/>
      <c r="SXG66" s="343"/>
      <c r="SXH66" s="343"/>
      <c r="SXI66" s="343"/>
      <c r="SXJ66" s="343"/>
      <c r="SXK66" s="343"/>
      <c r="SXL66" s="343"/>
      <c r="SXM66" s="343"/>
      <c r="SXN66" s="343"/>
      <c r="SXO66" s="343"/>
      <c r="SXP66" s="343"/>
      <c r="SXQ66" s="343"/>
      <c r="SXR66" s="343"/>
      <c r="SXS66" s="343"/>
      <c r="SXT66" s="343"/>
      <c r="SXU66" s="343"/>
      <c r="SXV66" s="343"/>
      <c r="SXW66" s="343"/>
      <c r="SXX66" s="343"/>
      <c r="SXY66" s="343"/>
      <c r="SXZ66" s="343"/>
      <c r="SYA66" s="343"/>
      <c r="SYB66" s="343"/>
      <c r="SYC66" s="343"/>
      <c r="SYD66" s="343"/>
      <c r="SYE66" s="343"/>
      <c r="SYF66" s="343"/>
      <c r="SYG66" s="343"/>
      <c r="SYH66" s="343"/>
      <c r="SYI66" s="343"/>
      <c r="SYJ66" s="343"/>
      <c r="SYK66" s="343"/>
      <c r="SYL66" s="343"/>
      <c r="SYM66" s="343"/>
      <c r="SYN66" s="343"/>
      <c r="SYO66" s="343"/>
      <c r="SYP66" s="343"/>
      <c r="SYQ66" s="343"/>
      <c r="SYR66" s="343"/>
      <c r="SYS66" s="343"/>
      <c r="SYT66" s="343"/>
      <c r="SYU66" s="343"/>
      <c r="SYV66" s="343"/>
      <c r="SYW66" s="343"/>
      <c r="SYX66" s="343"/>
      <c r="SYY66" s="343"/>
      <c r="SYZ66" s="343"/>
      <c r="SZA66" s="343"/>
      <c r="SZB66" s="343"/>
      <c r="SZC66" s="343"/>
      <c r="SZD66" s="343"/>
      <c r="SZE66" s="343"/>
      <c r="SZF66" s="343"/>
      <c r="SZG66" s="343"/>
      <c r="SZH66" s="343"/>
      <c r="SZI66" s="343"/>
      <c r="SZJ66" s="343"/>
      <c r="SZK66" s="343"/>
      <c r="SZL66" s="343"/>
      <c r="SZM66" s="343"/>
      <c r="SZN66" s="343"/>
      <c r="SZO66" s="343"/>
      <c r="SZP66" s="343"/>
      <c r="SZQ66" s="343"/>
      <c r="SZR66" s="343"/>
      <c r="SZS66" s="343"/>
      <c r="SZT66" s="343"/>
      <c r="SZU66" s="343"/>
      <c r="SZV66" s="343"/>
      <c r="SZW66" s="343"/>
      <c r="SZX66" s="343"/>
      <c r="SZY66" s="343"/>
      <c r="SZZ66" s="343"/>
      <c r="TAA66" s="343"/>
      <c r="TAB66" s="343"/>
      <c r="TAC66" s="343"/>
      <c r="TAD66" s="343"/>
      <c r="TAE66" s="343"/>
      <c r="TAF66" s="343"/>
      <c r="TAG66" s="343"/>
      <c r="TAH66" s="343"/>
      <c r="TAI66" s="343"/>
      <c r="TAJ66" s="343"/>
      <c r="TAK66" s="343"/>
      <c r="TAL66" s="343"/>
      <c r="TAM66" s="343"/>
      <c r="TAN66" s="343"/>
      <c r="TAO66" s="343"/>
      <c r="TAP66" s="343"/>
      <c r="TAQ66" s="343"/>
      <c r="TAR66" s="343"/>
      <c r="TAS66" s="343"/>
      <c r="TAT66" s="343"/>
      <c r="TAU66" s="343"/>
      <c r="TAV66" s="343"/>
      <c r="TAW66" s="343"/>
      <c r="TAX66" s="343"/>
      <c r="TAY66" s="343"/>
      <c r="TAZ66" s="343"/>
      <c r="TBA66" s="343"/>
      <c r="TBB66" s="343"/>
      <c r="TBC66" s="343"/>
      <c r="TBD66" s="343"/>
      <c r="TBE66" s="343"/>
      <c r="TBF66" s="343"/>
      <c r="TBG66" s="343"/>
      <c r="TBH66" s="343"/>
      <c r="TBI66" s="343"/>
      <c r="TBJ66" s="343"/>
      <c r="TBK66" s="343"/>
      <c r="TBL66" s="343"/>
      <c r="TBM66" s="343"/>
      <c r="TBN66" s="343"/>
      <c r="TBO66" s="343"/>
      <c r="TBP66" s="343"/>
      <c r="TBQ66" s="343"/>
      <c r="TBR66" s="343"/>
      <c r="TBS66" s="343"/>
      <c r="TBT66" s="343"/>
      <c r="TBU66" s="343"/>
      <c r="TBV66" s="343"/>
      <c r="TBW66" s="343"/>
      <c r="TBX66" s="343"/>
      <c r="TBY66" s="343"/>
      <c r="TBZ66" s="343"/>
      <c r="TCA66" s="343"/>
      <c r="TCB66" s="343"/>
      <c r="TCC66" s="343"/>
      <c r="TCD66" s="343"/>
      <c r="TCE66" s="343"/>
      <c r="TCF66" s="343"/>
      <c r="TCG66" s="343"/>
      <c r="TCH66" s="343"/>
      <c r="TCI66" s="343"/>
      <c r="TCJ66" s="343"/>
      <c r="TCK66" s="343"/>
      <c r="TCL66" s="343"/>
      <c r="TCM66" s="343"/>
      <c r="TCN66" s="343"/>
      <c r="TCO66" s="343"/>
      <c r="TCP66" s="343"/>
      <c r="TCQ66" s="343"/>
      <c r="TCR66" s="343"/>
      <c r="TCS66" s="343"/>
      <c r="TCT66" s="343"/>
      <c r="TCU66" s="343"/>
      <c r="TCV66" s="343"/>
      <c r="TCW66" s="343"/>
      <c r="TCX66" s="343"/>
      <c r="TCY66" s="343"/>
      <c r="TCZ66" s="343"/>
      <c r="TDA66" s="343"/>
      <c r="TDB66" s="343"/>
      <c r="TDC66" s="343"/>
      <c r="TDD66" s="343"/>
      <c r="TDE66" s="343"/>
      <c r="TDF66" s="343"/>
      <c r="TDG66" s="343"/>
      <c r="TDH66" s="343"/>
      <c r="TDI66" s="343"/>
      <c r="TDJ66" s="343"/>
      <c r="TDK66" s="343"/>
      <c r="TDL66" s="343"/>
      <c r="TDM66" s="343"/>
      <c r="TDN66" s="343"/>
      <c r="TDO66" s="343"/>
      <c r="TDP66" s="343"/>
      <c r="TDQ66" s="343"/>
      <c r="TDR66" s="343"/>
      <c r="TDS66" s="343"/>
      <c r="TDT66" s="343"/>
      <c r="TDU66" s="343"/>
      <c r="TDV66" s="343"/>
      <c r="TDW66" s="343"/>
      <c r="TDX66" s="343"/>
      <c r="TDY66" s="343"/>
      <c r="TDZ66" s="343"/>
      <c r="TEA66" s="343"/>
      <c r="TEB66" s="343"/>
      <c r="TEC66" s="343"/>
      <c r="TED66" s="343"/>
      <c r="TEE66" s="343"/>
      <c r="TEF66" s="343"/>
      <c r="TEG66" s="343"/>
      <c r="TEH66" s="343"/>
      <c r="TEI66" s="343"/>
      <c r="TEJ66" s="343"/>
      <c r="TEK66" s="343"/>
      <c r="TEL66" s="343"/>
      <c r="TEM66" s="343"/>
      <c r="TEN66" s="343"/>
      <c r="TEO66" s="343"/>
      <c r="TEP66" s="343"/>
      <c r="TEQ66" s="343"/>
      <c r="TER66" s="343"/>
      <c r="TES66" s="343"/>
      <c r="TET66" s="343"/>
      <c r="TEU66" s="343"/>
      <c r="TEV66" s="343"/>
      <c r="TEW66" s="343"/>
      <c r="TEX66" s="343"/>
      <c r="TEY66" s="343"/>
      <c r="TEZ66" s="343"/>
      <c r="TFA66" s="343"/>
      <c r="TFB66" s="343"/>
      <c r="TFC66" s="343"/>
      <c r="TFD66" s="343"/>
      <c r="TFE66" s="343"/>
      <c r="TFF66" s="343"/>
      <c r="TFG66" s="343"/>
      <c r="TFH66" s="343"/>
      <c r="TFI66" s="343"/>
      <c r="TFJ66" s="343"/>
      <c r="TFK66" s="343"/>
      <c r="TFL66" s="343"/>
      <c r="TFM66" s="343"/>
      <c r="TFN66" s="343"/>
      <c r="TFO66" s="343"/>
      <c r="TFP66" s="343"/>
      <c r="TFQ66" s="343"/>
      <c r="TFR66" s="343"/>
      <c r="TFS66" s="343"/>
      <c r="TFT66" s="343"/>
      <c r="TFU66" s="343"/>
      <c r="TFV66" s="343"/>
      <c r="TFW66" s="343"/>
      <c r="TFX66" s="343"/>
      <c r="TFY66" s="343"/>
      <c r="TFZ66" s="343"/>
      <c r="TGA66" s="343"/>
      <c r="TGB66" s="343"/>
      <c r="TGC66" s="343"/>
      <c r="TGD66" s="343"/>
      <c r="TGE66" s="343"/>
      <c r="TGF66" s="343"/>
      <c r="TGG66" s="343"/>
      <c r="TGH66" s="343"/>
      <c r="TGI66" s="343"/>
      <c r="TGJ66" s="343"/>
      <c r="TGK66" s="343"/>
      <c r="TGL66" s="343"/>
      <c r="TGM66" s="343"/>
      <c r="TGN66" s="343"/>
      <c r="TGO66" s="343"/>
      <c r="TGP66" s="343"/>
      <c r="TGQ66" s="343"/>
      <c r="TGR66" s="343"/>
      <c r="TGS66" s="343"/>
      <c r="TGT66" s="343"/>
      <c r="TGU66" s="343"/>
      <c r="TGV66" s="343"/>
      <c r="TGW66" s="343"/>
      <c r="TGX66" s="343"/>
      <c r="TGY66" s="343"/>
      <c r="TGZ66" s="343"/>
      <c r="THA66" s="343"/>
      <c r="THB66" s="343"/>
      <c r="THC66" s="343"/>
      <c r="THD66" s="343"/>
      <c r="THE66" s="343"/>
      <c r="THF66" s="343"/>
      <c r="THG66" s="343"/>
      <c r="THH66" s="343"/>
      <c r="THI66" s="343"/>
      <c r="THJ66" s="343"/>
      <c r="THK66" s="343"/>
      <c r="THL66" s="343"/>
      <c r="THM66" s="343"/>
      <c r="THN66" s="343"/>
      <c r="THO66" s="343"/>
      <c r="THP66" s="343"/>
      <c r="THQ66" s="343"/>
      <c r="THR66" s="343"/>
      <c r="THS66" s="343"/>
      <c r="THT66" s="343"/>
      <c r="THU66" s="343"/>
      <c r="THV66" s="343"/>
      <c r="THW66" s="343"/>
      <c r="THX66" s="343"/>
      <c r="THY66" s="343"/>
      <c r="THZ66" s="343"/>
      <c r="TIA66" s="343"/>
      <c r="TIB66" s="343"/>
      <c r="TIC66" s="343"/>
      <c r="TID66" s="343"/>
      <c r="TIE66" s="343"/>
      <c r="TIF66" s="343"/>
      <c r="TIG66" s="343"/>
      <c r="TIH66" s="343"/>
      <c r="TII66" s="343"/>
      <c r="TIJ66" s="343"/>
      <c r="TIK66" s="343"/>
      <c r="TIL66" s="343"/>
      <c r="TIM66" s="343"/>
      <c r="TIN66" s="343"/>
      <c r="TIO66" s="343"/>
      <c r="TIP66" s="343"/>
      <c r="TIQ66" s="343"/>
      <c r="TIR66" s="343"/>
      <c r="TIS66" s="343"/>
      <c r="TIT66" s="343"/>
      <c r="TIU66" s="343"/>
      <c r="TIV66" s="343"/>
      <c r="TIW66" s="343"/>
      <c r="TIX66" s="343"/>
      <c r="TIY66" s="343"/>
      <c r="TIZ66" s="343"/>
      <c r="TJA66" s="343"/>
      <c r="TJB66" s="343"/>
      <c r="TJC66" s="343"/>
      <c r="TJD66" s="343"/>
      <c r="TJE66" s="343"/>
      <c r="TJF66" s="343"/>
      <c r="TJG66" s="343"/>
      <c r="TJH66" s="343"/>
      <c r="TJI66" s="343"/>
      <c r="TJJ66" s="343"/>
      <c r="TJK66" s="343"/>
      <c r="TJL66" s="343"/>
      <c r="TJM66" s="343"/>
      <c r="TJN66" s="343"/>
      <c r="TJO66" s="343"/>
      <c r="TJP66" s="343"/>
      <c r="TJQ66" s="343"/>
      <c r="TJR66" s="343"/>
      <c r="TJS66" s="343"/>
      <c r="TJT66" s="343"/>
      <c r="TJU66" s="343"/>
      <c r="TJV66" s="343"/>
      <c r="TJW66" s="343"/>
      <c r="TJX66" s="343"/>
      <c r="TJY66" s="343"/>
      <c r="TJZ66" s="343"/>
      <c r="TKA66" s="343"/>
      <c r="TKB66" s="343"/>
      <c r="TKC66" s="343"/>
      <c r="TKD66" s="343"/>
      <c r="TKE66" s="343"/>
      <c r="TKF66" s="343"/>
      <c r="TKG66" s="343"/>
      <c r="TKH66" s="343"/>
      <c r="TKI66" s="343"/>
      <c r="TKJ66" s="343"/>
      <c r="TKK66" s="343"/>
      <c r="TKL66" s="343"/>
      <c r="TKM66" s="343"/>
      <c r="TKN66" s="343"/>
      <c r="TKO66" s="343"/>
      <c r="TKP66" s="343"/>
      <c r="TKQ66" s="343"/>
      <c r="TKR66" s="343"/>
      <c r="TKS66" s="343"/>
      <c r="TKT66" s="343"/>
      <c r="TKU66" s="343"/>
      <c r="TKV66" s="343"/>
      <c r="TKW66" s="343"/>
      <c r="TKX66" s="343"/>
      <c r="TKY66" s="343"/>
      <c r="TKZ66" s="343"/>
      <c r="TLA66" s="343"/>
      <c r="TLB66" s="343"/>
      <c r="TLC66" s="343"/>
      <c r="TLD66" s="343"/>
      <c r="TLE66" s="343"/>
      <c r="TLF66" s="343"/>
      <c r="TLG66" s="343"/>
      <c r="TLH66" s="343"/>
      <c r="TLI66" s="343"/>
      <c r="TLJ66" s="343"/>
      <c r="TLK66" s="343"/>
      <c r="TLL66" s="343"/>
      <c r="TLM66" s="343"/>
      <c r="TLN66" s="343"/>
      <c r="TLO66" s="343"/>
      <c r="TLP66" s="343"/>
      <c r="TLQ66" s="343"/>
      <c r="TLR66" s="343"/>
      <c r="TLS66" s="343"/>
      <c r="TLT66" s="343"/>
      <c r="TLU66" s="343"/>
      <c r="TLV66" s="343"/>
      <c r="TLW66" s="343"/>
      <c r="TLX66" s="343"/>
      <c r="TLY66" s="343"/>
      <c r="TLZ66" s="343"/>
      <c r="TMA66" s="343"/>
      <c r="TMB66" s="343"/>
      <c r="TMC66" s="343"/>
      <c r="TMD66" s="343"/>
      <c r="TME66" s="343"/>
      <c r="TMF66" s="343"/>
      <c r="TMG66" s="343"/>
      <c r="TMH66" s="343"/>
      <c r="TMI66" s="343"/>
      <c r="TMJ66" s="343"/>
      <c r="TMK66" s="343"/>
      <c r="TML66" s="343"/>
      <c r="TMM66" s="343"/>
      <c r="TMN66" s="343"/>
      <c r="TMO66" s="343"/>
      <c r="TMP66" s="343"/>
      <c r="TMQ66" s="343"/>
      <c r="TMR66" s="343"/>
      <c r="TMS66" s="343"/>
      <c r="TMT66" s="343"/>
      <c r="TMU66" s="343"/>
      <c r="TMV66" s="343"/>
      <c r="TMW66" s="343"/>
      <c r="TMX66" s="343"/>
      <c r="TMY66" s="343"/>
      <c r="TMZ66" s="343"/>
      <c r="TNA66" s="343"/>
      <c r="TNB66" s="343"/>
      <c r="TNC66" s="343"/>
      <c r="TND66" s="343"/>
      <c r="TNE66" s="343"/>
      <c r="TNF66" s="343"/>
      <c r="TNG66" s="343"/>
      <c r="TNH66" s="343"/>
      <c r="TNI66" s="343"/>
      <c r="TNJ66" s="343"/>
      <c r="TNK66" s="343"/>
      <c r="TNL66" s="343"/>
      <c r="TNM66" s="343"/>
      <c r="TNN66" s="343"/>
      <c r="TNO66" s="343"/>
      <c r="TNP66" s="343"/>
      <c r="TNQ66" s="343"/>
      <c r="TNR66" s="343"/>
      <c r="TNS66" s="343"/>
      <c r="TNT66" s="343"/>
      <c r="TNU66" s="343"/>
      <c r="TNV66" s="343"/>
      <c r="TNW66" s="343"/>
      <c r="TNX66" s="343"/>
      <c r="TNY66" s="343"/>
      <c r="TNZ66" s="343"/>
      <c r="TOA66" s="343"/>
      <c r="TOB66" s="343"/>
      <c r="TOC66" s="343"/>
      <c r="TOD66" s="343"/>
      <c r="TOE66" s="343"/>
      <c r="TOF66" s="343"/>
      <c r="TOG66" s="343"/>
      <c r="TOH66" s="343"/>
      <c r="TOI66" s="343"/>
      <c r="TOJ66" s="343"/>
      <c r="TOK66" s="343"/>
      <c r="TOL66" s="343"/>
      <c r="TOM66" s="343"/>
      <c r="TON66" s="343"/>
      <c r="TOO66" s="343"/>
      <c r="TOP66" s="343"/>
      <c r="TOQ66" s="343"/>
      <c r="TOR66" s="343"/>
      <c r="TOS66" s="343"/>
      <c r="TOT66" s="343"/>
      <c r="TOU66" s="343"/>
      <c r="TOV66" s="343"/>
      <c r="TOW66" s="343"/>
      <c r="TOX66" s="343"/>
      <c r="TOY66" s="343"/>
      <c r="TOZ66" s="343"/>
      <c r="TPA66" s="343"/>
      <c r="TPB66" s="343"/>
      <c r="TPC66" s="343"/>
      <c r="TPD66" s="343"/>
      <c r="TPE66" s="343"/>
      <c r="TPF66" s="343"/>
      <c r="TPG66" s="343"/>
      <c r="TPH66" s="343"/>
      <c r="TPI66" s="343"/>
      <c r="TPJ66" s="343"/>
      <c r="TPK66" s="343"/>
      <c r="TPL66" s="343"/>
      <c r="TPM66" s="343"/>
      <c r="TPN66" s="343"/>
      <c r="TPO66" s="343"/>
      <c r="TPP66" s="343"/>
      <c r="TPQ66" s="343"/>
      <c r="TPR66" s="343"/>
      <c r="TPS66" s="343"/>
      <c r="TPT66" s="343"/>
      <c r="TPU66" s="343"/>
      <c r="TPV66" s="343"/>
      <c r="TPW66" s="343"/>
      <c r="TPX66" s="343"/>
      <c r="TPY66" s="343"/>
      <c r="TPZ66" s="343"/>
      <c r="TQA66" s="343"/>
      <c r="TQB66" s="343"/>
      <c r="TQC66" s="343"/>
      <c r="TQD66" s="343"/>
      <c r="TQE66" s="343"/>
      <c r="TQF66" s="343"/>
      <c r="TQG66" s="343"/>
      <c r="TQH66" s="343"/>
      <c r="TQI66" s="343"/>
      <c r="TQJ66" s="343"/>
      <c r="TQK66" s="343"/>
      <c r="TQL66" s="343"/>
      <c r="TQM66" s="343"/>
      <c r="TQN66" s="343"/>
      <c r="TQO66" s="343"/>
      <c r="TQP66" s="343"/>
      <c r="TQQ66" s="343"/>
      <c r="TQR66" s="343"/>
      <c r="TQS66" s="343"/>
      <c r="TQT66" s="343"/>
      <c r="TQU66" s="343"/>
      <c r="TQV66" s="343"/>
      <c r="TQW66" s="343"/>
      <c r="TQX66" s="343"/>
      <c r="TQY66" s="343"/>
      <c r="TQZ66" s="343"/>
      <c r="TRA66" s="343"/>
      <c r="TRB66" s="343"/>
      <c r="TRC66" s="343"/>
      <c r="TRD66" s="343"/>
      <c r="TRE66" s="343"/>
      <c r="TRF66" s="343"/>
      <c r="TRG66" s="343"/>
      <c r="TRH66" s="343"/>
      <c r="TRI66" s="343"/>
      <c r="TRJ66" s="343"/>
      <c r="TRK66" s="343"/>
      <c r="TRL66" s="343"/>
      <c r="TRM66" s="343"/>
      <c r="TRN66" s="343"/>
      <c r="TRO66" s="343"/>
      <c r="TRP66" s="343"/>
      <c r="TRQ66" s="343"/>
      <c r="TRR66" s="343"/>
      <c r="TRS66" s="343"/>
      <c r="TRT66" s="343"/>
      <c r="TRU66" s="343"/>
      <c r="TRV66" s="343"/>
      <c r="TRW66" s="343"/>
      <c r="TRX66" s="343"/>
      <c r="TRY66" s="343"/>
      <c r="TRZ66" s="343"/>
      <c r="TSA66" s="343"/>
      <c r="TSB66" s="343"/>
      <c r="TSC66" s="343"/>
      <c r="TSD66" s="343"/>
      <c r="TSE66" s="343"/>
      <c r="TSF66" s="343"/>
      <c r="TSG66" s="343"/>
      <c r="TSH66" s="343"/>
      <c r="TSI66" s="343"/>
      <c r="TSJ66" s="343"/>
      <c r="TSK66" s="343"/>
      <c r="TSL66" s="343"/>
      <c r="TSM66" s="343"/>
      <c r="TSN66" s="343"/>
      <c r="TSO66" s="343"/>
      <c r="TSP66" s="343"/>
      <c r="TSQ66" s="343"/>
      <c r="TSR66" s="343"/>
      <c r="TSS66" s="343"/>
      <c r="TST66" s="343"/>
      <c r="TSU66" s="343"/>
      <c r="TSV66" s="343"/>
      <c r="TSW66" s="343"/>
      <c r="TSX66" s="343"/>
      <c r="TSY66" s="343"/>
      <c r="TSZ66" s="343"/>
      <c r="TTA66" s="343"/>
      <c r="TTB66" s="343"/>
      <c r="TTC66" s="343"/>
      <c r="TTD66" s="343"/>
      <c r="TTE66" s="343"/>
      <c r="TTF66" s="343"/>
      <c r="TTG66" s="343"/>
      <c r="TTH66" s="343"/>
      <c r="TTI66" s="343"/>
      <c r="TTJ66" s="343"/>
      <c r="TTK66" s="343"/>
      <c r="TTL66" s="343"/>
      <c r="TTM66" s="343"/>
      <c r="TTN66" s="343"/>
      <c r="TTO66" s="343"/>
      <c r="TTP66" s="343"/>
      <c r="TTQ66" s="343"/>
      <c r="TTR66" s="343"/>
      <c r="TTS66" s="343"/>
      <c r="TTT66" s="343"/>
      <c r="TTU66" s="343"/>
      <c r="TTV66" s="343"/>
      <c r="TTW66" s="343"/>
      <c r="TTX66" s="343"/>
      <c r="TTY66" s="343"/>
      <c r="TTZ66" s="343"/>
      <c r="TUA66" s="343"/>
      <c r="TUB66" s="343"/>
      <c r="TUC66" s="343"/>
      <c r="TUD66" s="343"/>
      <c r="TUE66" s="343"/>
      <c r="TUF66" s="343"/>
      <c r="TUG66" s="343"/>
      <c r="TUH66" s="343"/>
      <c r="TUI66" s="343"/>
      <c r="TUJ66" s="343"/>
      <c r="TUK66" s="343"/>
      <c r="TUL66" s="343"/>
      <c r="TUM66" s="343"/>
      <c r="TUN66" s="343"/>
      <c r="TUO66" s="343"/>
      <c r="TUP66" s="343"/>
      <c r="TUQ66" s="343"/>
      <c r="TUR66" s="343"/>
      <c r="TUS66" s="343"/>
      <c r="TUT66" s="343"/>
      <c r="TUU66" s="343"/>
      <c r="TUV66" s="343"/>
      <c r="TUW66" s="343"/>
      <c r="TUX66" s="343"/>
      <c r="TUY66" s="343"/>
      <c r="TUZ66" s="343"/>
      <c r="TVA66" s="343"/>
      <c r="TVB66" s="343"/>
      <c r="TVC66" s="343"/>
      <c r="TVD66" s="343"/>
      <c r="TVE66" s="343"/>
      <c r="TVF66" s="343"/>
      <c r="TVG66" s="343"/>
      <c r="TVH66" s="343"/>
      <c r="TVI66" s="343"/>
      <c r="TVJ66" s="343"/>
      <c r="TVK66" s="343"/>
      <c r="TVL66" s="343"/>
      <c r="TVM66" s="343"/>
      <c r="TVN66" s="343"/>
      <c r="TVO66" s="343"/>
      <c r="TVP66" s="343"/>
      <c r="TVQ66" s="343"/>
      <c r="TVR66" s="343"/>
      <c r="TVS66" s="343"/>
      <c r="TVT66" s="343"/>
      <c r="TVU66" s="343"/>
      <c r="TVV66" s="343"/>
      <c r="TVW66" s="343"/>
      <c r="TVX66" s="343"/>
      <c r="TVY66" s="343"/>
      <c r="TVZ66" s="343"/>
      <c r="TWA66" s="343"/>
      <c r="TWB66" s="343"/>
      <c r="TWC66" s="343"/>
      <c r="TWD66" s="343"/>
      <c r="TWE66" s="343"/>
      <c r="TWF66" s="343"/>
      <c r="TWG66" s="343"/>
      <c r="TWH66" s="343"/>
      <c r="TWI66" s="343"/>
      <c r="TWJ66" s="343"/>
      <c r="TWK66" s="343"/>
      <c r="TWL66" s="343"/>
      <c r="TWM66" s="343"/>
      <c r="TWN66" s="343"/>
      <c r="TWO66" s="343"/>
      <c r="TWP66" s="343"/>
      <c r="TWQ66" s="343"/>
      <c r="TWR66" s="343"/>
      <c r="TWS66" s="343"/>
      <c r="TWT66" s="343"/>
      <c r="TWU66" s="343"/>
      <c r="TWV66" s="343"/>
      <c r="TWW66" s="343"/>
      <c r="TWX66" s="343"/>
      <c r="TWY66" s="343"/>
      <c r="TWZ66" s="343"/>
      <c r="TXA66" s="343"/>
      <c r="TXB66" s="343"/>
      <c r="TXC66" s="343"/>
      <c r="TXD66" s="343"/>
      <c r="TXE66" s="343"/>
      <c r="TXF66" s="343"/>
      <c r="TXG66" s="343"/>
      <c r="TXH66" s="343"/>
      <c r="TXI66" s="343"/>
      <c r="TXJ66" s="343"/>
      <c r="TXK66" s="343"/>
      <c r="TXL66" s="343"/>
      <c r="TXM66" s="343"/>
      <c r="TXN66" s="343"/>
      <c r="TXO66" s="343"/>
      <c r="TXP66" s="343"/>
      <c r="TXQ66" s="343"/>
      <c r="TXR66" s="343"/>
      <c r="TXS66" s="343"/>
      <c r="TXT66" s="343"/>
      <c r="TXU66" s="343"/>
      <c r="TXV66" s="343"/>
      <c r="TXW66" s="343"/>
      <c r="TXX66" s="343"/>
      <c r="TXY66" s="343"/>
      <c r="TXZ66" s="343"/>
      <c r="TYA66" s="343"/>
      <c r="TYB66" s="343"/>
      <c r="TYC66" s="343"/>
      <c r="TYD66" s="343"/>
      <c r="TYE66" s="343"/>
      <c r="TYF66" s="343"/>
      <c r="TYG66" s="343"/>
      <c r="TYH66" s="343"/>
      <c r="TYI66" s="343"/>
      <c r="TYJ66" s="343"/>
      <c r="TYK66" s="343"/>
      <c r="TYL66" s="343"/>
      <c r="TYM66" s="343"/>
      <c r="TYN66" s="343"/>
      <c r="TYO66" s="343"/>
      <c r="TYP66" s="343"/>
      <c r="TYQ66" s="343"/>
      <c r="TYR66" s="343"/>
      <c r="TYS66" s="343"/>
      <c r="TYT66" s="343"/>
      <c r="TYU66" s="343"/>
      <c r="TYV66" s="343"/>
      <c r="TYW66" s="343"/>
      <c r="TYX66" s="343"/>
      <c r="TYY66" s="343"/>
      <c r="TYZ66" s="343"/>
      <c r="TZA66" s="343"/>
      <c r="TZB66" s="343"/>
      <c r="TZC66" s="343"/>
      <c r="TZD66" s="343"/>
      <c r="TZE66" s="343"/>
      <c r="TZF66" s="343"/>
      <c r="TZG66" s="343"/>
      <c r="TZH66" s="343"/>
      <c r="TZI66" s="343"/>
      <c r="TZJ66" s="343"/>
      <c r="TZK66" s="343"/>
      <c r="TZL66" s="343"/>
      <c r="TZM66" s="343"/>
      <c r="TZN66" s="343"/>
      <c r="TZO66" s="343"/>
      <c r="TZP66" s="343"/>
      <c r="TZQ66" s="343"/>
      <c r="TZR66" s="343"/>
      <c r="TZS66" s="343"/>
      <c r="TZT66" s="343"/>
      <c r="TZU66" s="343"/>
      <c r="TZV66" s="343"/>
      <c r="TZW66" s="343"/>
      <c r="TZX66" s="343"/>
      <c r="TZY66" s="343"/>
      <c r="TZZ66" s="343"/>
      <c r="UAA66" s="343"/>
      <c r="UAB66" s="343"/>
      <c r="UAC66" s="343"/>
      <c r="UAD66" s="343"/>
      <c r="UAE66" s="343"/>
      <c r="UAF66" s="343"/>
      <c r="UAG66" s="343"/>
      <c r="UAH66" s="343"/>
      <c r="UAI66" s="343"/>
      <c r="UAJ66" s="343"/>
      <c r="UAK66" s="343"/>
      <c r="UAL66" s="343"/>
      <c r="UAM66" s="343"/>
      <c r="UAN66" s="343"/>
      <c r="UAO66" s="343"/>
      <c r="UAP66" s="343"/>
      <c r="UAQ66" s="343"/>
      <c r="UAR66" s="343"/>
      <c r="UAS66" s="343"/>
      <c r="UAT66" s="343"/>
      <c r="UAU66" s="343"/>
      <c r="UAV66" s="343"/>
      <c r="UAW66" s="343"/>
      <c r="UAX66" s="343"/>
      <c r="UAY66" s="343"/>
      <c r="UAZ66" s="343"/>
      <c r="UBA66" s="343"/>
      <c r="UBB66" s="343"/>
      <c r="UBC66" s="343"/>
      <c r="UBD66" s="343"/>
      <c r="UBE66" s="343"/>
      <c r="UBF66" s="343"/>
      <c r="UBG66" s="343"/>
      <c r="UBH66" s="343"/>
      <c r="UBI66" s="343"/>
      <c r="UBJ66" s="343"/>
      <c r="UBK66" s="343"/>
      <c r="UBL66" s="343"/>
      <c r="UBM66" s="343"/>
      <c r="UBN66" s="343"/>
      <c r="UBO66" s="343"/>
      <c r="UBP66" s="343"/>
      <c r="UBQ66" s="343"/>
      <c r="UBR66" s="343"/>
      <c r="UBS66" s="343"/>
      <c r="UBT66" s="343"/>
      <c r="UBU66" s="343"/>
      <c r="UBV66" s="343"/>
      <c r="UBW66" s="343"/>
      <c r="UBX66" s="343"/>
      <c r="UBY66" s="343"/>
      <c r="UBZ66" s="343"/>
      <c r="UCA66" s="343"/>
      <c r="UCB66" s="343"/>
      <c r="UCC66" s="343"/>
      <c r="UCD66" s="343"/>
      <c r="UCE66" s="343"/>
      <c r="UCF66" s="343"/>
      <c r="UCG66" s="343"/>
      <c r="UCH66" s="343"/>
      <c r="UCI66" s="343"/>
      <c r="UCJ66" s="343"/>
      <c r="UCK66" s="343"/>
      <c r="UCL66" s="343"/>
      <c r="UCM66" s="343"/>
      <c r="UCN66" s="343"/>
      <c r="UCO66" s="343"/>
      <c r="UCP66" s="343"/>
      <c r="UCQ66" s="343"/>
      <c r="UCR66" s="343"/>
      <c r="UCS66" s="343"/>
      <c r="UCT66" s="343"/>
      <c r="UCU66" s="343"/>
      <c r="UCV66" s="343"/>
      <c r="UCW66" s="343"/>
      <c r="UCX66" s="343"/>
      <c r="UCY66" s="343"/>
      <c r="UCZ66" s="343"/>
      <c r="UDA66" s="343"/>
      <c r="UDB66" s="343"/>
      <c r="UDC66" s="343"/>
      <c r="UDD66" s="343"/>
      <c r="UDE66" s="343"/>
      <c r="UDF66" s="343"/>
      <c r="UDG66" s="343"/>
      <c r="UDH66" s="343"/>
      <c r="UDI66" s="343"/>
      <c r="UDJ66" s="343"/>
      <c r="UDK66" s="343"/>
      <c r="UDL66" s="343"/>
      <c r="UDM66" s="343"/>
      <c r="UDN66" s="343"/>
      <c r="UDO66" s="343"/>
      <c r="UDP66" s="343"/>
      <c r="UDQ66" s="343"/>
      <c r="UDR66" s="343"/>
      <c r="UDS66" s="343"/>
      <c r="UDT66" s="343"/>
      <c r="UDU66" s="343"/>
      <c r="UDV66" s="343"/>
      <c r="UDW66" s="343"/>
      <c r="UDX66" s="343"/>
      <c r="UDY66" s="343"/>
      <c r="UDZ66" s="343"/>
      <c r="UEA66" s="343"/>
      <c r="UEB66" s="343"/>
      <c r="UEC66" s="343"/>
      <c r="UED66" s="343"/>
      <c r="UEE66" s="343"/>
      <c r="UEF66" s="343"/>
      <c r="UEG66" s="343"/>
      <c r="UEH66" s="343"/>
      <c r="UEI66" s="343"/>
      <c r="UEJ66" s="343"/>
      <c r="UEK66" s="343"/>
      <c r="UEL66" s="343"/>
      <c r="UEM66" s="343"/>
      <c r="UEN66" s="343"/>
      <c r="UEO66" s="343"/>
      <c r="UEP66" s="343"/>
      <c r="UEQ66" s="343"/>
      <c r="UER66" s="343"/>
      <c r="UES66" s="343"/>
      <c r="UET66" s="343"/>
      <c r="UEU66" s="343"/>
      <c r="UEV66" s="343"/>
      <c r="UEW66" s="343"/>
      <c r="UEX66" s="343"/>
      <c r="UEY66" s="343"/>
      <c r="UEZ66" s="343"/>
      <c r="UFA66" s="343"/>
      <c r="UFB66" s="343"/>
      <c r="UFC66" s="343"/>
      <c r="UFD66" s="343"/>
      <c r="UFE66" s="343"/>
      <c r="UFF66" s="343"/>
      <c r="UFG66" s="343"/>
      <c r="UFH66" s="343"/>
      <c r="UFI66" s="343"/>
      <c r="UFJ66" s="343"/>
      <c r="UFK66" s="343"/>
      <c r="UFL66" s="343"/>
      <c r="UFM66" s="343"/>
      <c r="UFN66" s="343"/>
      <c r="UFO66" s="343"/>
      <c r="UFP66" s="343"/>
      <c r="UFQ66" s="343"/>
      <c r="UFR66" s="343"/>
      <c r="UFS66" s="343"/>
      <c r="UFT66" s="343"/>
      <c r="UFU66" s="343"/>
      <c r="UFV66" s="343"/>
      <c r="UFW66" s="343"/>
      <c r="UFX66" s="343"/>
      <c r="UFY66" s="343"/>
      <c r="UFZ66" s="343"/>
      <c r="UGA66" s="343"/>
      <c r="UGB66" s="343"/>
      <c r="UGC66" s="343"/>
      <c r="UGD66" s="343"/>
      <c r="UGE66" s="343"/>
      <c r="UGF66" s="343"/>
      <c r="UGG66" s="343"/>
      <c r="UGH66" s="343"/>
      <c r="UGI66" s="343"/>
      <c r="UGJ66" s="343"/>
      <c r="UGK66" s="343"/>
      <c r="UGL66" s="343"/>
      <c r="UGM66" s="343"/>
      <c r="UGN66" s="343"/>
      <c r="UGO66" s="343"/>
      <c r="UGP66" s="343"/>
      <c r="UGQ66" s="343"/>
      <c r="UGR66" s="343"/>
      <c r="UGS66" s="343"/>
      <c r="UGT66" s="343"/>
      <c r="UGU66" s="343"/>
      <c r="UGV66" s="343"/>
      <c r="UGW66" s="343"/>
      <c r="UGX66" s="343"/>
      <c r="UGY66" s="343"/>
      <c r="UGZ66" s="343"/>
      <c r="UHA66" s="343"/>
      <c r="UHB66" s="343"/>
      <c r="UHC66" s="343"/>
      <c r="UHD66" s="343"/>
      <c r="UHE66" s="343"/>
      <c r="UHF66" s="343"/>
      <c r="UHG66" s="343"/>
      <c r="UHH66" s="343"/>
      <c r="UHI66" s="343"/>
      <c r="UHJ66" s="343"/>
      <c r="UHK66" s="343"/>
      <c r="UHL66" s="343"/>
      <c r="UHM66" s="343"/>
      <c r="UHN66" s="343"/>
      <c r="UHO66" s="343"/>
      <c r="UHP66" s="343"/>
      <c r="UHQ66" s="343"/>
      <c r="UHR66" s="343"/>
      <c r="UHS66" s="343"/>
      <c r="UHT66" s="343"/>
      <c r="UHU66" s="343"/>
      <c r="UHV66" s="343"/>
      <c r="UHW66" s="343"/>
      <c r="UHX66" s="343"/>
      <c r="UHY66" s="343"/>
      <c r="UHZ66" s="343"/>
      <c r="UIA66" s="343"/>
      <c r="UIB66" s="343"/>
      <c r="UIC66" s="343"/>
      <c r="UID66" s="343"/>
      <c r="UIE66" s="343"/>
      <c r="UIF66" s="343"/>
      <c r="UIG66" s="343"/>
      <c r="UIH66" s="343"/>
      <c r="UII66" s="343"/>
      <c r="UIJ66" s="343"/>
      <c r="UIK66" s="343"/>
      <c r="UIL66" s="343"/>
      <c r="UIM66" s="343"/>
      <c r="UIN66" s="343"/>
      <c r="UIO66" s="343"/>
      <c r="UIP66" s="343"/>
      <c r="UIQ66" s="343"/>
      <c r="UIR66" s="343"/>
      <c r="UIS66" s="343"/>
      <c r="UIT66" s="343"/>
      <c r="UIU66" s="343"/>
      <c r="UIV66" s="343"/>
      <c r="UIW66" s="343"/>
      <c r="UIX66" s="343"/>
      <c r="UIY66" s="343"/>
      <c r="UIZ66" s="343"/>
      <c r="UJA66" s="343"/>
      <c r="UJB66" s="343"/>
      <c r="UJC66" s="343"/>
      <c r="UJD66" s="343"/>
      <c r="UJE66" s="343"/>
      <c r="UJF66" s="343"/>
      <c r="UJG66" s="343"/>
      <c r="UJH66" s="343"/>
      <c r="UJI66" s="343"/>
      <c r="UJJ66" s="343"/>
      <c r="UJK66" s="343"/>
      <c r="UJL66" s="343"/>
      <c r="UJM66" s="343"/>
      <c r="UJN66" s="343"/>
      <c r="UJO66" s="343"/>
      <c r="UJP66" s="343"/>
      <c r="UJQ66" s="343"/>
      <c r="UJR66" s="343"/>
      <c r="UJS66" s="343"/>
      <c r="UJT66" s="343"/>
      <c r="UJU66" s="343"/>
      <c r="UJV66" s="343"/>
      <c r="UJW66" s="343"/>
      <c r="UJX66" s="343"/>
      <c r="UJY66" s="343"/>
      <c r="UJZ66" s="343"/>
      <c r="UKA66" s="343"/>
      <c r="UKB66" s="343"/>
      <c r="UKC66" s="343"/>
      <c r="UKD66" s="343"/>
      <c r="UKE66" s="343"/>
      <c r="UKF66" s="343"/>
      <c r="UKG66" s="343"/>
      <c r="UKH66" s="343"/>
      <c r="UKI66" s="343"/>
      <c r="UKJ66" s="343"/>
      <c r="UKK66" s="343"/>
      <c r="UKL66" s="343"/>
      <c r="UKM66" s="343"/>
      <c r="UKN66" s="343"/>
      <c r="UKO66" s="343"/>
      <c r="UKP66" s="343"/>
      <c r="UKQ66" s="343"/>
      <c r="UKR66" s="343"/>
      <c r="UKS66" s="343"/>
      <c r="UKT66" s="343"/>
      <c r="UKU66" s="343"/>
      <c r="UKV66" s="343"/>
      <c r="UKW66" s="343"/>
      <c r="UKX66" s="343"/>
      <c r="UKY66" s="343"/>
      <c r="UKZ66" s="343"/>
      <c r="ULA66" s="343"/>
      <c r="ULB66" s="343"/>
      <c r="ULC66" s="343"/>
      <c r="ULD66" s="343"/>
      <c r="ULE66" s="343"/>
      <c r="ULF66" s="343"/>
      <c r="ULG66" s="343"/>
      <c r="ULH66" s="343"/>
      <c r="ULI66" s="343"/>
      <c r="ULJ66" s="343"/>
      <c r="ULK66" s="343"/>
      <c r="ULL66" s="343"/>
      <c r="ULM66" s="343"/>
      <c r="ULN66" s="343"/>
      <c r="ULO66" s="343"/>
      <c r="ULP66" s="343"/>
      <c r="ULQ66" s="343"/>
      <c r="ULR66" s="343"/>
      <c r="ULS66" s="343"/>
      <c r="ULT66" s="343"/>
      <c r="ULU66" s="343"/>
      <c r="ULV66" s="343"/>
      <c r="ULW66" s="343"/>
      <c r="ULX66" s="343"/>
      <c r="ULY66" s="343"/>
      <c r="ULZ66" s="343"/>
      <c r="UMA66" s="343"/>
      <c r="UMB66" s="343"/>
      <c r="UMC66" s="343"/>
      <c r="UMD66" s="343"/>
      <c r="UME66" s="343"/>
      <c r="UMF66" s="343"/>
      <c r="UMG66" s="343"/>
      <c r="UMH66" s="343"/>
      <c r="UMI66" s="343"/>
      <c r="UMJ66" s="343"/>
      <c r="UMK66" s="343"/>
      <c r="UML66" s="343"/>
      <c r="UMM66" s="343"/>
      <c r="UMN66" s="343"/>
      <c r="UMO66" s="343"/>
      <c r="UMP66" s="343"/>
      <c r="UMQ66" s="343"/>
      <c r="UMR66" s="343"/>
      <c r="UMS66" s="343"/>
      <c r="UMT66" s="343"/>
      <c r="UMU66" s="343"/>
      <c r="UMV66" s="343"/>
      <c r="UMW66" s="343"/>
      <c r="UMX66" s="343"/>
      <c r="UMY66" s="343"/>
      <c r="UMZ66" s="343"/>
      <c r="UNA66" s="343"/>
      <c r="UNB66" s="343"/>
      <c r="UNC66" s="343"/>
      <c r="UND66" s="343"/>
      <c r="UNE66" s="343"/>
      <c r="UNF66" s="343"/>
      <c r="UNG66" s="343"/>
      <c r="UNH66" s="343"/>
      <c r="UNI66" s="343"/>
      <c r="UNJ66" s="343"/>
      <c r="UNK66" s="343"/>
      <c r="UNL66" s="343"/>
      <c r="UNM66" s="343"/>
      <c r="UNN66" s="343"/>
      <c r="UNO66" s="343"/>
      <c r="UNP66" s="343"/>
      <c r="UNQ66" s="343"/>
      <c r="UNR66" s="343"/>
      <c r="UNS66" s="343"/>
      <c r="UNT66" s="343"/>
      <c r="UNU66" s="343"/>
      <c r="UNV66" s="343"/>
      <c r="UNW66" s="343"/>
      <c r="UNX66" s="343"/>
      <c r="UNY66" s="343"/>
      <c r="UNZ66" s="343"/>
      <c r="UOA66" s="343"/>
      <c r="UOB66" s="343"/>
      <c r="UOC66" s="343"/>
      <c r="UOD66" s="343"/>
      <c r="UOE66" s="343"/>
      <c r="UOF66" s="343"/>
      <c r="UOG66" s="343"/>
      <c r="UOH66" s="343"/>
      <c r="UOI66" s="343"/>
      <c r="UOJ66" s="343"/>
      <c r="UOK66" s="343"/>
      <c r="UOL66" s="343"/>
      <c r="UOM66" s="343"/>
      <c r="UON66" s="343"/>
      <c r="UOO66" s="343"/>
      <c r="UOP66" s="343"/>
      <c r="UOQ66" s="343"/>
      <c r="UOR66" s="343"/>
      <c r="UOS66" s="343"/>
      <c r="UOT66" s="343"/>
      <c r="UOU66" s="343"/>
      <c r="UOV66" s="343"/>
      <c r="UOW66" s="343"/>
      <c r="UOX66" s="343"/>
      <c r="UOY66" s="343"/>
      <c r="UOZ66" s="343"/>
      <c r="UPA66" s="343"/>
      <c r="UPB66" s="343"/>
      <c r="UPC66" s="343"/>
      <c r="UPD66" s="343"/>
      <c r="UPE66" s="343"/>
      <c r="UPF66" s="343"/>
      <c r="UPG66" s="343"/>
      <c r="UPH66" s="343"/>
      <c r="UPI66" s="343"/>
      <c r="UPJ66" s="343"/>
      <c r="UPK66" s="343"/>
      <c r="UPL66" s="343"/>
      <c r="UPM66" s="343"/>
      <c r="UPN66" s="343"/>
      <c r="UPO66" s="343"/>
      <c r="UPP66" s="343"/>
      <c r="UPQ66" s="343"/>
      <c r="UPR66" s="343"/>
      <c r="UPS66" s="343"/>
      <c r="UPT66" s="343"/>
      <c r="UPU66" s="343"/>
      <c r="UPV66" s="343"/>
      <c r="UPW66" s="343"/>
      <c r="UPX66" s="343"/>
      <c r="UPY66" s="343"/>
      <c r="UPZ66" s="343"/>
      <c r="UQA66" s="343"/>
      <c r="UQB66" s="343"/>
      <c r="UQC66" s="343"/>
      <c r="UQD66" s="343"/>
      <c r="UQE66" s="343"/>
      <c r="UQF66" s="343"/>
      <c r="UQG66" s="343"/>
      <c r="UQH66" s="343"/>
      <c r="UQI66" s="343"/>
      <c r="UQJ66" s="343"/>
      <c r="UQK66" s="343"/>
      <c r="UQL66" s="343"/>
      <c r="UQM66" s="343"/>
      <c r="UQN66" s="343"/>
      <c r="UQO66" s="343"/>
      <c r="UQP66" s="343"/>
      <c r="UQQ66" s="343"/>
      <c r="UQR66" s="343"/>
      <c r="UQS66" s="343"/>
      <c r="UQT66" s="343"/>
      <c r="UQU66" s="343"/>
      <c r="UQV66" s="343"/>
      <c r="UQW66" s="343"/>
      <c r="UQX66" s="343"/>
      <c r="UQY66" s="343"/>
      <c r="UQZ66" s="343"/>
      <c r="URA66" s="343"/>
      <c r="URB66" s="343"/>
      <c r="URC66" s="343"/>
      <c r="URD66" s="343"/>
      <c r="URE66" s="343"/>
      <c r="URF66" s="343"/>
      <c r="URG66" s="343"/>
      <c r="URH66" s="343"/>
      <c r="URI66" s="343"/>
      <c r="URJ66" s="343"/>
      <c r="URK66" s="343"/>
      <c r="URL66" s="343"/>
      <c r="URM66" s="343"/>
      <c r="URN66" s="343"/>
      <c r="URO66" s="343"/>
      <c r="URP66" s="343"/>
      <c r="URQ66" s="343"/>
      <c r="URR66" s="343"/>
      <c r="URS66" s="343"/>
      <c r="URT66" s="343"/>
      <c r="URU66" s="343"/>
      <c r="URV66" s="343"/>
      <c r="URW66" s="343"/>
      <c r="URX66" s="343"/>
      <c r="URY66" s="343"/>
      <c r="URZ66" s="343"/>
      <c r="USA66" s="343"/>
      <c r="USB66" s="343"/>
      <c r="USC66" s="343"/>
      <c r="USD66" s="343"/>
      <c r="USE66" s="343"/>
      <c r="USF66" s="343"/>
      <c r="USG66" s="343"/>
      <c r="USH66" s="343"/>
      <c r="USI66" s="343"/>
      <c r="USJ66" s="343"/>
      <c r="USK66" s="343"/>
      <c r="USL66" s="343"/>
      <c r="USM66" s="343"/>
      <c r="USN66" s="343"/>
      <c r="USO66" s="343"/>
      <c r="USP66" s="343"/>
      <c r="USQ66" s="343"/>
      <c r="USR66" s="343"/>
      <c r="USS66" s="343"/>
      <c r="UST66" s="343"/>
      <c r="USU66" s="343"/>
      <c r="USV66" s="343"/>
      <c r="USW66" s="343"/>
      <c r="USX66" s="343"/>
      <c r="USY66" s="343"/>
      <c r="USZ66" s="343"/>
      <c r="UTA66" s="343"/>
      <c r="UTB66" s="343"/>
      <c r="UTC66" s="343"/>
      <c r="UTD66" s="343"/>
      <c r="UTE66" s="343"/>
      <c r="UTF66" s="343"/>
      <c r="UTG66" s="343"/>
      <c r="UTH66" s="343"/>
      <c r="UTI66" s="343"/>
      <c r="UTJ66" s="343"/>
      <c r="UTK66" s="343"/>
      <c r="UTL66" s="343"/>
      <c r="UTM66" s="343"/>
      <c r="UTN66" s="343"/>
      <c r="UTO66" s="343"/>
      <c r="UTP66" s="343"/>
      <c r="UTQ66" s="343"/>
      <c r="UTR66" s="343"/>
      <c r="UTS66" s="343"/>
      <c r="UTT66" s="343"/>
      <c r="UTU66" s="343"/>
      <c r="UTV66" s="343"/>
      <c r="UTW66" s="343"/>
      <c r="UTX66" s="343"/>
      <c r="UTY66" s="343"/>
      <c r="UTZ66" s="343"/>
      <c r="UUA66" s="343"/>
      <c r="UUB66" s="343"/>
      <c r="UUC66" s="343"/>
      <c r="UUD66" s="343"/>
      <c r="UUE66" s="343"/>
      <c r="UUF66" s="343"/>
      <c r="UUG66" s="343"/>
      <c r="UUH66" s="343"/>
      <c r="UUI66" s="343"/>
      <c r="UUJ66" s="343"/>
      <c r="UUK66" s="343"/>
      <c r="UUL66" s="343"/>
      <c r="UUM66" s="343"/>
      <c r="UUN66" s="343"/>
      <c r="UUO66" s="343"/>
      <c r="UUP66" s="343"/>
      <c r="UUQ66" s="343"/>
      <c r="UUR66" s="343"/>
      <c r="UUS66" s="343"/>
      <c r="UUT66" s="343"/>
      <c r="UUU66" s="343"/>
      <c r="UUV66" s="343"/>
      <c r="UUW66" s="343"/>
      <c r="UUX66" s="343"/>
      <c r="UUY66" s="343"/>
      <c r="UUZ66" s="343"/>
      <c r="UVA66" s="343"/>
      <c r="UVB66" s="343"/>
      <c r="UVC66" s="343"/>
      <c r="UVD66" s="343"/>
      <c r="UVE66" s="343"/>
      <c r="UVF66" s="343"/>
      <c r="UVG66" s="343"/>
      <c r="UVH66" s="343"/>
      <c r="UVI66" s="343"/>
      <c r="UVJ66" s="343"/>
      <c r="UVK66" s="343"/>
      <c r="UVL66" s="343"/>
      <c r="UVM66" s="343"/>
      <c r="UVN66" s="343"/>
      <c r="UVO66" s="343"/>
      <c r="UVP66" s="343"/>
      <c r="UVQ66" s="343"/>
      <c r="UVR66" s="343"/>
      <c r="UVS66" s="343"/>
      <c r="UVT66" s="343"/>
      <c r="UVU66" s="343"/>
      <c r="UVV66" s="343"/>
      <c r="UVW66" s="343"/>
      <c r="UVX66" s="343"/>
      <c r="UVY66" s="343"/>
      <c r="UVZ66" s="343"/>
      <c r="UWA66" s="343"/>
      <c r="UWB66" s="343"/>
      <c r="UWC66" s="343"/>
      <c r="UWD66" s="343"/>
      <c r="UWE66" s="343"/>
      <c r="UWF66" s="343"/>
      <c r="UWG66" s="343"/>
      <c r="UWH66" s="343"/>
      <c r="UWI66" s="343"/>
      <c r="UWJ66" s="343"/>
      <c r="UWK66" s="343"/>
      <c r="UWL66" s="343"/>
      <c r="UWM66" s="343"/>
      <c r="UWN66" s="343"/>
      <c r="UWO66" s="343"/>
      <c r="UWP66" s="343"/>
      <c r="UWQ66" s="343"/>
      <c r="UWR66" s="343"/>
      <c r="UWS66" s="343"/>
      <c r="UWT66" s="343"/>
      <c r="UWU66" s="343"/>
      <c r="UWV66" s="343"/>
      <c r="UWW66" s="343"/>
      <c r="UWX66" s="343"/>
      <c r="UWY66" s="343"/>
      <c r="UWZ66" s="343"/>
      <c r="UXA66" s="343"/>
      <c r="UXB66" s="343"/>
      <c r="UXC66" s="343"/>
      <c r="UXD66" s="343"/>
      <c r="UXE66" s="343"/>
      <c r="UXF66" s="343"/>
      <c r="UXG66" s="343"/>
      <c r="UXH66" s="343"/>
      <c r="UXI66" s="343"/>
      <c r="UXJ66" s="343"/>
      <c r="UXK66" s="343"/>
      <c r="UXL66" s="343"/>
      <c r="UXM66" s="343"/>
      <c r="UXN66" s="343"/>
      <c r="UXO66" s="343"/>
      <c r="UXP66" s="343"/>
      <c r="UXQ66" s="343"/>
      <c r="UXR66" s="343"/>
      <c r="UXS66" s="343"/>
      <c r="UXT66" s="343"/>
      <c r="UXU66" s="343"/>
      <c r="UXV66" s="343"/>
      <c r="UXW66" s="343"/>
      <c r="UXX66" s="343"/>
      <c r="UXY66" s="343"/>
      <c r="UXZ66" s="343"/>
      <c r="UYA66" s="343"/>
      <c r="UYB66" s="343"/>
      <c r="UYC66" s="343"/>
      <c r="UYD66" s="343"/>
      <c r="UYE66" s="343"/>
      <c r="UYF66" s="343"/>
      <c r="UYG66" s="343"/>
      <c r="UYH66" s="343"/>
      <c r="UYI66" s="343"/>
      <c r="UYJ66" s="343"/>
      <c r="UYK66" s="343"/>
      <c r="UYL66" s="343"/>
      <c r="UYM66" s="343"/>
      <c r="UYN66" s="343"/>
      <c r="UYO66" s="343"/>
      <c r="UYP66" s="343"/>
      <c r="UYQ66" s="343"/>
      <c r="UYR66" s="343"/>
      <c r="UYS66" s="343"/>
      <c r="UYT66" s="343"/>
      <c r="UYU66" s="343"/>
      <c r="UYV66" s="343"/>
      <c r="UYW66" s="343"/>
      <c r="UYX66" s="343"/>
      <c r="UYY66" s="343"/>
      <c r="UYZ66" s="343"/>
      <c r="UZA66" s="343"/>
      <c r="UZB66" s="343"/>
      <c r="UZC66" s="343"/>
      <c r="UZD66" s="343"/>
      <c r="UZE66" s="343"/>
      <c r="UZF66" s="343"/>
      <c r="UZG66" s="343"/>
      <c r="UZH66" s="343"/>
      <c r="UZI66" s="343"/>
      <c r="UZJ66" s="343"/>
      <c r="UZK66" s="343"/>
      <c r="UZL66" s="343"/>
      <c r="UZM66" s="343"/>
      <c r="UZN66" s="343"/>
      <c r="UZO66" s="343"/>
      <c r="UZP66" s="343"/>
      <c r="UZQ66" s="343"/>
      <c r="UZR66" s="343"/>
      <c r="UZS66" s="343"/>
      <c r="UZT66" s="343"/>
      <c r="UZU66" s="343"/>
      <c r="UZV66" s="343"/>
      <c r="UZW66" s="343"/>
      <c r="UZX66" s="343"/>
      <c r="UZY66" s="343"/>
      <c r="UZZ66" s="343"/>
      <c r="VAA66" s="343"/>
      <c r="VAB66" s="343"/>
      <c r="VAC66" s="343"/>
      <c r="VAD66" s="343"/>
      <c r="VAE66" s="343"/>
      <c r="VAF66" s="343"/>
      <c r="VAG66" s="343"/>
      <c r="VAH66" s="343"/>
      <c r="VAI66" s="343"/>
      <c r="VAJ66" s="343"/>
      <c r="VAK66" s="343"/>
      <c r="VAL66" s="343"/>
      <c r="VAM66" s="343"/>
      <c r="VAN66" s="343"/>
      <c r="VAO66" s="343"/>
      <c r="VAP66" s="343"/>
      <c r="VAQ66" s="343"/>
      <c r="VAR66" s="343"/>
      <c r="VAS66" s="343"/>
      <c r="VAT66" s="343"/>
      <c r="VAU66" s="343"/>
      <c r="VAV66" s="343"/>
      <c r="VAW66" s="343"/>
      <c r="VAX66" s="343"/>
      <c r="VAY66" s="343"/>
      <c r="VAZ66" s="343"/>
      <c r="VBA66" s="343"/>
      <c r="VBB66" s="343"/>
      <c r="VBC66" s="343"/>
      <c r="VBD66" s="343"/>
      <c r="VBE66" s="343"/>
      <c r="VBF66" s="343"/>
      <c r="VBG66" s="343"/>
      <c r="VBH66" s="343"/>
      <c r="VBI66" s="343"/>
      <c r="VBJ66" s="343"/>
      <c r="VBK66" s="343"/>
      <c r="VBL66" s="343"/>
      <c r="VBM66" s="343"/>
      <c r="VBN66" s="343"/>
      <c r="VBO66" s="343"/>
      <c r="VBP66" s="343"/>
      <c r="VBQ66" s="343"/>
      <c r="VBR66" s="343"/>
      <c r="VBS66" s="343"/>
      <c r="VBT66" s="343"/>
      <c r="VBU66" s="343"/>
      <c r="VBV66" s="343"/>
      <c r="VBW66" s="343"/>
      <c r="VBX66" s="343"/>
      <c r="VBY66" s="343"/>
      <c r="VBZ66" s="343"/>
      <c r="VCA66" s="343"/>
      <c r="VCB66" s="343"/>
      <c r="VCC66" s="343"/>
      <c r="VCD66" s="343"/>
      <c r="VCE66" s="343"/>
      <c r="VCF66" s="343"/>
      <c r="VCG66" s="343"/>
      <c r="VCH66" s="343"/>
      <c r="VCI66" s="343"/>
      <c r="VCJ66" s="343"/>
      <c r="VCK66" s="343"/>
      <c r="VCL66" s="343"/>
      <c r="VCM66" s="343"/>
      <c r="VCN66" s="343"/>
      <c r="VCO66" s="343"/>
      <c r="VCP66" s="343"/>
      <c r="VCQ66" s="343"/>
      <c r="VCR66" s="343"/>
      <c r="VCS66" s="343"/>
      <c r="VCT66" s="343"/>
      <c r="VCU66" s="343"/>
      <c r="VCV66" s="343"/>
      <c r="VCW66" s="343"/>
      <c r="VCX66" s="343"/>
      <c r="VCY66" s="343"/>
      <c r="VCZ66" s="343"/>
      <c r="VDA66" s="343"/>
      <c r="VDB66" s="343"/>
      <c r="VDC66" s="343"/>
      <c r="VDD66" s="343"/>
      <c r="VDE66" s="343"/>
      <c r="VDF66" s="343"/>
      <c r="VDG66" s="343"/>
      <c r="VDH66" s="343"/>
      <c r="VDI66" s="343"/>
      <c r="VDJ66" s="343"/>
      <c r="VDK66" s="343"/>
      <c r="VDL66" s="343"/>
      <c r="VDM66" s="343"/>
      <c r="VDN66" s="343"/>
      <c r="VDO66" s="343"/>
      <c r="VDP66" s="343"/>
      <c r="VDQ66" s="343"/>
      <c r="VDR66" s="343"/>
      <c r="VDS66" s="343"/>
      <c r="VDT66" s="343"/>
      <c r="VDU66" s="343"/>
      <c r="VDV66" s="343"/>
      <c r="VDW66" s="343"/>
      <c r="VDX66" s="343"/>
      <c r="VDY66" s="343"/>
      <c r="VDZ66" s="343"/>
      <c r="VEA66" s="343"/>
      <c r="VEB66" s="343"/>
      <c r="VEC66" s="343"/>
      <c r="VED66" s="343"/>
      <c r="VEE66" s="343"/>
      <c r="VEF66" s="343"/>
      <c r="VEG66" s="343"/>
      <c r="VEH66" s="343"/>
      <c r="VEI66" s="343"/>
      <c r="VEJ66" s="343"/>
      <c r="VEK66" s="343"/>
      <c r="VEL66" s="343"/>
      <c r="VEM66" s="343"/>
      <c r="VEN66" s="343"/>
      <c r="VEO66" s="343"/>
      <c r="VEP66" s="343"/>
      <c r="VEQ66" s="343"/>
      <c r="VER66" s="343"/>
      <c r="VES66" s="343"/>
      <c r="VET66" s="343"/>
      <c r="VEU66" s="343"/>
      <c r="VEV66" s="343"/>
      <c r="VEW66" s="343"/>
      <c r="VEX66" s="343"/>
      <c r="VEY66" s="343"/>
      <c r="VEZ66" s="343"/>
      <c r="VFA66" s="343"/>
      <c r="VFB66" s="343"/>
      <c r="VFC66" s="343"/>
      <c r="VFD66" s="343"/>
      <c r="VFE66" s="343"/>
      <c r="VFF66" s="343"/>
      <c r="VFG66" s="343"/>
      <c r="VFH66" s="343"/>
      <c r="VFI66" s="343"/>
      <c r="VFJ66" s="343"/>
      <c r="VFK66" s="343"/>
      <c r="VFL66" s="343"/>
      <c r="VFM66" s="343"/>
      <c r="VFN66" s="343"/>
      <c r="VFO66" s="343"/>
      <c r="VFP66" s="343"/>
      <c r="VFQ66" s="343"/>
      <c r="VFR66" s="343"/>
      <c r="VFS66" s="343"/>
      <c r="VFT66" s="343"/>
      <c r="VFU66" s="343"/>
      <c r="VFV66" s="343"/>
      <c r="VFW66" s="343"/>
      <c r="VFX66" s="343"/>
      <c r="VFY66" s="343"/>
      <c r="VFZ66" s="343"/>
      <c r="VGA66" s="343"/>
      <c r="VGB66" s="343"/>
      <c r="VGC66" s="343"/>
      <c r="VGD66" s="343"/>
      <c r="VGE66" s="343"/>
      <c r="VGF66" s="343"/>
      <c r="VGG66" s="343"/>
      <c r="VGH66" s="343"/>
      <c r="VGI66" s="343"/>
      <c r="VGJ66" s="343"/>
      <c r="VGK66" s="343"/>
      <c r="VGL66" s="343"/>
      <c r="VGM66" s="343"/>
      <c r="VGN66" s="343"/>
      <c r="VGO66" s="343"/>
      <c r="VGP66" s="343"/>
      <c r="VGQ66" s="343"/>
      <c r="VGR66" s="343"/>
      <c r="VGS66" s="343"/>
      <c r="VGT66" s="343"/>
      <c r="VGU66" s="343"/>
      <c r="VGV66" s="343"/>
      <c r="VGW66" s="343"/>
      <c r="VGX66" s="343"/>
      <c r="VGY66" s="343"/>
      <c r="VGZ66" s="343"/>
      <c r="VHA66" s="343"/>
      <c r="VHB66" s="343"/>
      <c r="VHC66" s="343"/>
      <c r="VHD66" s="343"/>
      <c r="VHE66" s="343"/>
      <c r="VHF66" s="343"/>
      <c r="VHG66" s="343"/>
      <c r="VHH66" s="343"/>
      <c r="VHI66" s="343"/>
      <c r="VHJ66" s="343"/>
      <c r="VHK66" s="343"/>
      <c r="VHL66" s="343"/>
      <c r="VHM66" s="343"/>
      <c r="VHN66" s="343"/>
      <c r="VHO66" s="343"/>
      <c r="VHP66" s="343"/>
      <c r="VHQ66" s="343"/>
      <c r="VHR66" s="343"/>
      <c r="VHS66" s="343"/>
      <c r="VHT66" s="343"/>
      <c r="VHU66" s="343"/>
      <c r="VHV66" s="343"/>
      <c r="VHW66" s="343"/>
      <c r="VHX66" s="343"/>
      <c r="VHY66" s="343"/>
      <c r="VHZ66" s="343"/>
      <c r="VIA66" s="343"/>
      <c r="VIB66" s="343"/>
      <c r="VIC66" s="343"/>
      <c r="VID66" s="343"/>
      <c r="VIE66" s="343"/>
      <c r="VIF66" s="343"/>
      <c r="VIG66" s="343"/>
      <c r="VIH66" s="343"/>
      <c r="VII66" s="343"/>
      <c r="VIJ66" s="343"/>
      <c r="VIK66" s="343"/>
      <c r="VIL66" s="343"/>
      <c r="VIM66" s="343"/>
      <c r="VIN66" s="343"/>
      <c r="VIO66" s="343"/>
      <c r="VIP66" s="343"/>
      <c r="VIQ66" s="343"/>
      <c r="VIR66" s="343"/>
      <c r="VIS66" s="343"/>
      <c r="VIT66" s="343"/>
      <c r="VIU66" s="343"/>
      <c r="VIV66" s="343"/>
      <c r="VIW66" s="343"/>
      <c r="VIX66" s="343"/>
      <c r="VIY66" s="343"/>
      <c r="VIZ66" s="343"/>
      <c r="VJA66" s="343"/>
      <c r="VJB66" s="343"/>
      <c r="VJC66" s="343"/>
      <c r="VJD66" s="343"/>
      <c r="VJE66" s="343"/>
      <c r="VJF66" s="343"/>
      <c r="VJG66" s="343"/>
      <c r="VJH66" s="343"/>
      <c r="VJI66" s="343"/>
      <c r="VJJ66" s="343"/>
      <c r="VJK66" s="343"/>
      <c r="VJL66" s="343"/>
      <c r="VJM66" s="343"/>
      <c r="VJN66" s="343"/>
      <c r="VJO66" s="343"/>
      <c r="VJP66" s="343"/>
      <c r="VJQ66" s="343"/>
      <c r="VJR66" s="343"/>
      <c r="VJS66" s="343"/>
      <c r="VJT66" s="343"/>
      <c r="VJU66" s="343"/>
      <c r="VJV66" s="343"/>
      <c r="VJW66" s="343"/>
      <c r="VJX66" s="343"/>
      <c r="VJY66" s="343"/>
      <c r="VJZ66" s="343"/>
      <c r="VKA66" s="343"/>
      <c r="VKB66" s="343"/>
      <c r="VKC66" s="343"/>
      <c r="VKD66" s="343"/>
      <c r="VKE66" s="343"/>
      <c r="VKF66" s="343"/>
      <c r="VKG66" s="343"/>
      <c r="VKH66" s="343"/>
      <c r="VKI66" s="343"/>
      <c r="VKJ66" s="343"/>
      <c r="VKK66" s="343"/>
      <c r="VKL66" s="343"/>
      <c r="VKM66" s="343"/>
      <c r="VKN66" s="343"/>
      <c r="VKO66" s="343"/>
      <c r="VKP66" s="343"/>
      <c r="VKQ66" s="343"/>
      <c r="VKR66" s="343"/>
      <c r="VKS66" s="343"/>
      <c r="VKT66" s="343"/>
      <c r="VKU66" s="343"/>
      <c r="VKV66" s="343"/>
      <c r="VKW66" s="343"/>
      <c r="VKX66" s="343"/>
      <c r="VKY66" s="343"/>
      <c r="VKZ66" s="343"/>
      <c r="VLA66" s="343"/>
      <c r="VLB66" s="343"/>
      <c r="VLC66" s="343"/>
      <c r="VLD66" s="343"/>
      <c r="VLE66" s="343"/>
      <c r="VLF66" s="343"/>
      <c r="VLG66" s="343"/>
      <c r="VLH66" s="343"/>
      <c r="VLI66" s="343"/>
      <c r="VLJ66" s="343"/>
      <c r="VLK66" s="343"/>
      <c r="VLL66" s="343"/>
      <c r="VLM66" s="343"/>
      <c r="VLN66" s="343"/>
      <c r="VLO66" s="343"/>
      <c r="VLP66" s="343"/>
      <c r="VLQ66" s="343"/>
      <c r="VLR66" s="343"/>
      <c r="VLS66" s="343"/>
      <c r="VLT66" s="343"/>
      <c r="VLU66" s="343"/>
      <c r="VLV66" s="343"/>
      <c r="VLW66" s="343"/>
      <c r="VLX66" s="343"/>
      <c r="VLY66" s="343"/>
      <c r="VLZ66" s="343"/>
      <c r="VMA66" s="343"/>
      <c r="VMB66" s="343"/>
      <c r="VMC66" s="343"/>
      <c r="VMD66" s="343"/>
      <c r="VME66" s="343"/>
      <c r="VMF66" s="343"/>
      <c r="VMG66" s="343"/>
      <c r="VMH66" s="343"/>
      <c r="VMI66" s="343"/>
      <c r="VMJ66" s="343"/>
      <c r="VMK66" s="343"/>
      <c r="VML66" s="343"/>
      <c r="VMM66" s="343"/>
      <c r="VMN66" s="343"/>
      <c r="VMO66" s="343"/>
      <c r="VMP66" s="343"/>
      <c r="VMQ66" s="343"/>
      <c r="VMR66" s="343"/>
      <c r="VMS66" s="343"/>
      <c r="VMT66" s="343"/>
      <c r="VMU66" s="343"/>
      <c r="VMV66" s="343"/>
      <c r="VMW66" s="343"/>
      <c r="VMX66" s="343"/>
      <c r="VMY66" s="343"/>
      <c r="VMZ66" s="343"/>
      <c r="VNA66" s="343"/>
      <c r="VNB66" s="343"/>
      <c r="VNC66" s="343"/>
      <c r="VND66" s="343"/>
      <c r="VNE66" s="343"/>
      <c r="VNF66" s="343"/>
      <c r="VNG66" s="343"/>
      <c r="VNH66" s="343"/>
      <c r="VNI66" s="343"/>
      <c r="VNJ66" s="343"/>
      <c r="VNK66" s="343"/>
      <c r="VNL66" s="343"/>
      <c r="VNM66" s="343"/>
      <c r="VNN66" s="343"/>
      <c r="VNO66" s="343"/>
      <c r="VNP66" s="343"/>
      <c r="VNQ66" s="343"/>
      <c r="VNR66" s="343"/>
      <c r="VNS66" s="343"/>
      <c r="VNT66" s="343"/>
      <c r="VNU66" s="343"/>
      <c r="VNV66" s="343"/>
      <c r="VNW66" s="343"/>
      <c r="VNX66" s="343"/>
      <c r="VNY66" s="343"/>
      <c r="VNZ66" s="343"/>
      <c r="VOA66" s="343"/>
      <c r="VOB66" s="343"/>
      <c r="VOC66" s="343"/>
      <c r="VOD66" s="343"/>
      <c r="VOE66" s="343"/>
      <c r="VOF66" s="343"/>
      <c r="VOG66" s="343"/>
      <c r="VOH66" s="343"/>
      <c r="VOI66" s="343"/>
      <c r="VOJ66" s="343"/>
      <c r="VOK66" s="343"/>
      <c r="VOL66" s="343"/>
      <c r="VOM66" s="343"/>
      <c r="VON66" s="343"/>
      <c r="VOO66" s="343"/>
      <c r="VOP66" s="343"/>
      <c r="VOQ66" s="343"/>
      <c r="VOR66" s="343"/>
      <c r="VOS66" s="343"/>
      <c r="VOT66" s="343"/>
      <c r="VOU66" s="343"/>
      <c r="VOV66" s="343"/>
      <c r="VOW66" s="343"/>
      <c r="VOX66" s="343"/>
      <c r="VOY66" s="343"/>
      <c r="VOZ66" s="343"/>
      <c r="VPA66" s="343"/>
      <c r="VPB66" s="343"/>
      <c r="VPC66" s="343"/>
      <c r="VPD66" s="343"/>
      <c r="VPE66" s="343"/>
      <c r="VPF66" s="343"/>
      <c r="VPG66" s="343"/>
      <c r="VPH66" s="343"/>
      <c r="VPI66" s="343"/>
      <c r="VPJ66" s="343"/>
      <c r="VPK66" s="343"/>
      <c r="VPL66" s="343"/>
      <c r="VPM66" s="343"/>
      <c r="VPN66" s="343"/>
      <c r="VPO66" s="343"/>
      <c r="VPP66" s="343"/>
      <c r="VPQ66" s="343"/>
      <c r="VPR66" s="343"/>
      <c r="VPS66" s="343"/>
      <c r="VPT66" s="343"/>
      <c r="VPU66" s="343"/>
      <c r="VPV66" s="343"/>
      <c r="VPW66" s="343"/>
      <c r="VPX66" s="343"/>
      <c r="VPY66" s="343"/>
      <c r="VPZ66" s="343"/>
      <c r="VQA66" s="343"/>
      <c r="VQB66" s="343"/>
      <c r="VQC66" s="343"/>
      <c r="VQD66" s="343"/>
      <c r="VQE66" s="343"/>
      <c r="VQF66" s="343"/>
      <c r="VQG66" s="343"/>
      <c r="VQH66" s="343"/>
      <c r="VQI66" s="343"/>
      <c r="VQJ66" s="343"/>
      <c r="VQK66" s="343"/>
      <c r="VQL66" s="343"/>
      <c r="VQM66" s="343"/>
      <c r="VQN66" s="343"/>
      <c r="VQO66" s="343"/>
      <c r="VQP66" s="343"/>
      <c r="VQQ66" s="343"/>
      <c r="VQR66" s="343"/>
      <c r="VQS66" s="343"/>
      <c r="VQT66" s="343"/>
      <c r="VQU66" s="343"/>
      <c r="VQV66" s="343"/>
      <c r="VQW66" s="343"/>
      <c r="VQX66" s="343"/>
      <c r="VQY66" s="343"/>
      <c r="VQZ66" s="343"/>
      <c r="VRA66" s="343"/>
      <c r="VRB66" s="343"/>
      <c r="VRC66" s="343"/>
      <c r="VRD66" s="343"/>
      <c r="VRE66" s="343"/>
      <c r="VRF66" s="343"/>
      <c r="VRG66" s="343"/>
      <c r="VRH66" s="343"/>
      <c r="VRI66" s="343"/>
      <c r="VRJ66" s="343"/>
      <c r="VRK66" s="343"/>
      <c r="VRL66" s="343"/>
      <c r="VRM66" s="343"/>
      <c r="VRN66" s="343"/>
      <c r="VRO66" s="343"/>
      <c r="VRP66" s="343"/>
      <c r="VRQ66" s="343"/>
      <c r="VRR66" s="343"/>
      <c r="VRS66" s="343"/>
      <c r="VRT66" s="343"/>
      <c r="VRU66" s="343"/>
      <c r="VRV66" s="343"/>
      <c r="VRW66" s="343"/>
      <c r="VRX66" s="343"/>
      <c r="VRY66" s="343"/>
      <c r="VRZ66" s="343"/>
      <c r="VSA66" s="343"/>
      <c r="VSB66" s="343"/>
      <c r="VSC66" s="343"/>
      <c r="VSD66" s="343"/>
      <c r="VSE66" s="343"/>
      <c r="VSF66" s="343"/>
      <c r="VSG66" s="343"/>
      <c r="VSH66" s="343"/>
      <c r="VSI66" s="343"/>
      <c r="VSJ66" s="343"/>
      <c r="VSK66" s="343"/>
      <c r="VSL66" s="343"/>
      <c r="VSM66" s="343"/>
      <c r="VSN66" s="343"/>
      <c r="VSO66" s="343"/>
      <c r="VSP66" s="343"/>
      <c r="VSQ66" s="343"/>
      <c r="VSR66" s="343"/>
      <c r="VSS66" s="343"/>
      <c r="VST66" s="343"/>
      <c r="VSU66" s="343"/>
      <c r="VSV66" s="343"/>
      <c r="VSW66" s="343"/>
      <c r="VSX66" s="343"/>
      <c r="VSY66" s="343"/>
      <c r="VSZ66" s="343"/>
      <c r="VTA66" s="343"/>
      <c r="VTB66" s="343"/>
      <c r="VTC66" s="343"/>
      <c r="VTD66" s="343"/>
      <c r="VTE66" s="343"/>
      <c r="VTF66" s="343"/>
      <c r="VTG66" s="343"/>
      <c r="VTH66" s="343"/>
      <c r="VTI66" s="343"/>
      <c r="VTJ66" s="343"/>
      <c r="VTK66" s="343"/>
      <c r="VTL66" s="343"/>
      <c r="VTM66" s="343"/>
      <c r="VTN66" s="343"/>
      <c r="VTO66" s="343"/>
      <c r="VTP66" s="343"/>
      <c r="VTQ66" s="343"/>
      <c r="VTR66" s="343"/>
      <c r="VTS66" s="343"/>
      <c r="VTT66" s="343"/>
      <c r="VTU66" s="343"/>
      <c r="VTV66" s="343"/>
      <c r="VTW66" s="343"/>
      <c r="VTX66" s="343"/>
      <c r="VTY66" s="343"/>
      <c r="VTZ66" s="343"/>
      <c r="VUA66" s="343"/>
      <c r="VUB66" s="343"/>
      <c r="VUC66" s="343"/>
      <c r="VUD66" s="343"/>
      <c r="VUE66" s="343"/>
      <c r="VUF66" s="343"/>
      <c r="VUG66" s="343"/>
      <c r="VUH66" s="343"/>
      <c r="VUI66" s="343"/>
      <c r="VUJ66" s="343"/>
      <c r="VUK66" s="343"/>
      <c r="VUL66" s="343"/>
      <c r="VUM66" s="343"/>
      <c r="VUN66" s="343"/>
      <c r="VUO66" s="343"/>
      <c r="VUP66" s="343"/>
      <c r="VUQ66" s="343"/>
      <c r="VUR66" s="343"/>
      <c r="VUS66" s="343"/>
      <c r="VUT66" s="343"/>
      <c r="VUU66" s="343"/>
      <c r="VUV66" s="343"/>
      <c r="VUW66" s="343"/>
      <c r="VUX66" s="343"/>
      <c r="VUY66" s="343"/>
      <c r="VUZ66" s="343"/>
      <c r="VVA66" s="343"/>
      <c r="VVB66" s="343"/>
      <c r="VVC66" s="343"/>
      <c r="VVD66" s="343"/>
      <c r="VVE66" s="343"/>
      <c r="VVF66" s="343"/>
      <c r="VVG66" s="343"/>
      <c r="VVH66" s="343"/>
      <c r="VVI66" s="343"/>
      <c r="VVJ66" s="343"/>
      <c r="VVK66" s="343"/>
      <c r="VVL66" s="343"/>
      <c r="VVM66" s="343"/>
      <c r="VVN66" s="343"/>
      <c r="VVO66" s="343"/>
      <c r="VVP66" s="343"/>
      <c r="VVQ66" s="343"/>
      <c r="VVR66" s="343"/>
      <c r="VVS66" s="343"/>
      <c r="VVT66" s="343"/>
      <c r="VVU66" s="343"/>
      <c r="VVV66" s="343"/>
      <c r="VVW66" s="343"/>
      <c r="VVX66" s="343"/>
      <c r="VVY66" s="343"/>
      <c r="VVZ66" s="343"/>
      <c r="VWA66" s="343"/>
      <c r="VWB66" s="343"/>
      <c r="VWC66" s="343"/>
      <c r="VWD66" s="343"/>
      <c r="VWE66" s="343"/>
      <c r="VWF66" s="343"/>
      <c r="VWG66" s="343"/>
      <c r="VWH66" s="343"/>
      <c r="VWI66" s="343"/>
      <c r="VWJ66" s="343"/>
      <c r="VWK66" s="343"/>
      <c r="VWL66" s="343"/>
      <c r="VWM66" s="343"/>
      <c r="VWN66" s="343"/>
      <c r="VWO66" s="343"/>
      <c r="VWP66" s="343"/>
      <c r="VWQ66" s="343"/>
      <c r="VWR66" s="343"/>
      <c r="VWS66" s="343"/>
      <c r="VWT66" s="343"/>
      <c r="VWU66" s="343"/>
      <c r="VWV66" s="343"/>
      <c r="VWW66" s="343"/>
      <c r="VWX66" s="343"/>
      <c r="VWY66" s="343"/>
      <c r="VWZ66" s="343"/>
      <c r="VXA66" s="343"/>
      <c r="VXB66" s="343"/>
      <c r="VXC66" s="343"/>
      <c r="VXD66" s="343"/>
      <c r="VXE66" s="343"/>
      <c r="VXF66" s="343"/>
      <c r="VXG66" s="343"/>
      <c r="VXH66" s="343"/>
      <c r="VXI66" s="343"/>
      <c r="VXJ66" s="343"/>
      <c r="VXK66" s="343"/>
      <c r="VXL66" s="343"/>
      <c r="VXM66" s="343"/>
      <c r="VXN66" s="343"/>
      <c r="VXO66" s="343"/>
      <c r="VXP66" s="343"/>
      <c r="VXQ66" s="343"/>
      <c r="VXR66" s="343"/>
      <c r="VXS66" s="343"/>
      <c r="VXT66" s="343"/>
      <c r="VXU66" s="343"/>
      <c r="VXV66" s="343"/>
      <c r="VXW66" s="343"/>
      <c r="VXX66" s="343"/>
      <c r="VXY66" s="343"/>
      <c r="VXZ66" s="343"/>
      <c r="VYA66" s="343"/>
      <c r="VYB66" s="343"/>
      <c r="VYC66" s="343"/>
      <c r="VYD66" s="343"/>
      <c r="VYE66" s="343"/>
      <c r="VYF66" s="343"/>
      <c r="VYG66" s="343"/>
      <c r="VYH66" s="343"/>
      <c r="VYI66" s="343"/>
      <c r="VYJ66" s="343"/>
      <c r="VYK66" s="343"/>
      <c r="VYL66" s="343"/>
      <c r="VYM66" s="343"/>
      <c r="VYN66" s="343"/>
      <c r="VYO66" s="343"/>
      <c r="VYP66" s="343"/>
      <c r="VYQ66" s="343"/>
      <c r="VYR66" s="343"/>
      <c r="VYS66" s="343"/>
      <c r="VYT66" s="343"/>
      <c r="VYU66" s="343"/>
      <c r="VYV66" s="343"/>
      <c r="VYW66" s="343"/>
      <c r="VYX66" s="343"/>
      <c r="VYY66" s="343"/>
      <c r="VYZ66" s="343"/>
      <c r="VZA66" s="343"/>
      <c r="VZB66" s="343"/>
      <c r="VZC66" s="343"/>
      <c r="VZD66" s="343"/>
      <c r="VZE66" s="343"/>
      <c r="VZF66" s="343"/>
      <c r="VZG66" s="343"/>
      <c r="VZH66" s="343"/>
      <c r="VZI66" s="343"/>
      <c r="VZJ66" s="343"/>
      <c r="VZK66" s="343"/>
      <c r="VZL66" s="343"/>
      <c r="VZM66" s="343"/>
      <c r="VZN66" s="343"/>
      <c r="VZO66" s="343"/>
      <c r="VZP66" s="343"/>
      <c r="VZQ66" s="343"/>
      <c r="VZR66" s="343"/>
      <c r="VZS66" s="343"/>
      <c r="VZT66" s="343"/>
      <c r="VZU66" s="343"/>
      <c r="VZV66" s="343"/>
      <c r="VZW66" s="343"/>
      <c r="VZX66" s="343"/>
      <c r="VZY66" s="343"/>
      <c r="VZZ66" s="343"/>
      <c r="WAA66" s="343"/>
      <c r="WAB66" s="343"/>
      <c r="WAC66" s="343"/>
      <c r="WAD66" s="343"/>
      <c r="WAE66" s="343"/>
      <c r="WAF66" s="343"/>
      <c r="WAG66" s="343"/>
      <c r="WAH66" s="343"/>
      <c r="WAI66" s="343"/>
      <c r="WAJ66" s="343"/>
      <c r="WAK66" s="343"/>
      <c r="WAL66" s="343"/>
      <c r="WAM66" s="343"/>
      <c r="WAN66" s="343"/>
      <c r="WAO66" s="343"/>
      <c r="WAP66" s="343"/>
      <c r="WAQ66" s="343"/>
      <c r="WAR66" s="343"/>
      <c r="WAS66" s="343"/>
      <c r="WAT66" s="343"/>
      <c r="WAU66" s="343"/>
      <c r="WAV66" s="343"/>
      <c r="WAW66" s="343"/>
      <c r="WAX66" s="343"/>
      <c r="WAY66" s="343"/>
      <c r="WAZ66" s="343"/>
      <c r="WBA66" s="343"/>
      <c r="WBB66" s="343"/>
      <c r="WBC66" s="343"/>
      <c r="WBD66" s="343"/>
      <c r="WBE66" s="343"/>
      <c r="WBF66" s="343"/>
      <c r="WBG66" s="343"/>
      <c r="WBH66" s="343"/>
      <c r="WBI66" s="343"/>
      <c r="WBJ66" s="343"/>
      <c r="WBK66" s="343"/>
      <c r="WBL66" s="343"/>
      <c r="WBM66" s="343"/>
      <c r="WBN66" s="343"/>
      <c r="WBO66" s="343"/>
      <c r="WBP66" s="343"/>
      <c r="WBQ66" s="343"/>
      <c r="WBR66" s="343"/>
      <c r="WBS66" s="343"/>
      <c r="WBT66" s="343"/>
      <c r="WBU66" s="343"/>
      <c r="WBV66" s="343"/>
      <c r="WBW66" s="343"/>
      <c r="WBX66" s="343"/>
      <c r="WBY66" s="343"/>
      <c r="WBZ66" s="343"/>
      <c r="WCA66" s="343"/>
      <c r="WCB66" s="343"/>
      <c r="WCC66" s="343"/>
      <c r="WCD66" s="343"/>
      <c r="WCE66" s="343"/>
      <c r="WCF66" s="343"/>
      <c r="WCG66" s="343"/>
      <c r="WCH66" s="343"/>
      <c r="WCI66" s="343"/>
      <c r="WCJ66" s="343"/>
      <c r="WCK66" s="343"/>
      <c r="WCL66" s="343"/>
      <c r="WCM66" s="343"/>
      <c r="WCN66" s="343"/>
      <c r="WCO66" s="343"/>
      <c r="WCP66" s="343"/>
      <c r="WCQ66" s="343"/>
      <c r="WCR66" s="343"/>
      <c r="WCS66" s="343"/>
      <c r="WCT66" s="343"/>
      <c r="WCU66" s="343"/>
      <c r="WCV66" s="343"/>
      <c r="WCW66" s="343"/>
      <c r="WCX66" s="343"/>
      <c r="WCY66" s="343"/>
      <c r="WCZ66" s="343"/>
      <c r="WDA66" s="343"/>
      <c r="WDB66" s="343"/>
      <c r="WDC66" s="343"/>
      <c r="WDD66" s="343"/>
      <c r="WDE66" s="343"/>
      <c r="WDF66" s="343"/>
      <c r="WDG66" s="343"/>
      <c r="WDH66" s="343"/>
      <c r="WDI66" s="343"/>
      <c r="WDJ66" s="343"/>
      <c r="WDK66" s="343"/>
      <c r="WDL66" s="343"/>
      <c r="WDM66" s="343"/>
      <c r="WDN66" s="343"/>
      <c r="WDO66" s="343"/>
      <c r="WDP66" s="343"/>
      <c r="WDQ66" s="343"/>
      <c r="WDR66" s="343"/>
      <c r="WDS66" s="343"/>
      <c r="WDT66" s="343"/>
      <c r="WDU66" s="343"/>
      <c r="WDV66" s="343"/>
      <c r="WDW66" s="343"/>
      <c r="WDX66" s="343"/>
      <c r="WDY66" s="343"/>
      <c r="WDZ66" s="343"/>
      <c r="WEA66" s="343"/>
      <c r="WEB66" s="343"/>
      <c r="WEC66" s="343"/>
      <c r="WED66" s="343"/>
      <c r="WEE66" s="343"/>
      <c r="WEF66" s="343"/>
      <c r="WEG66" s="343"/>
      <c r="WEH66" s="343"/>
      <c r="WEI66" s="343"/>
      <c r="WEJ66" s="343"/>
      <c r="WEK66" s="343"/>
      <c r="WEL66" s="343"/>
      <c r="WEM66" s="343"/>
      <c r="WEN66" s="343"/>
      <c r="WEO66" s="343"/>
      <c r="WEP66" s="343"/>
      <c r="WEQ66" s="343"/>
      <c r="WER66" s="343"/>
      <c r="WES66" s="343"/>
      <c r="WET66" s="343"/>
      <c r="WEU66" s="343"/>
      <c r="WEV66" s="343"/>
      <c r="WEW66" s="343"/>
      <c r="WEX66" s="343"/>
      <c r="WEY66" s="343"/>
      <c r="WEZ66" s="343"/>
      <c r="WFA66" s="343"/>
      <c r="WFB66" s="343"/>
      <c r="WFC66" s="343"/>
      <c r="WFD66" s="343"/>
      <c r="WFE66" s="343"/>
      <c r="WFF66" s="343"/>
      <c r="WFG66" s="343"/>
      <c r="WFH66" s="343"/>
      <c r="WFI66" s="343"/>
      <c r="WFJ66" s="343"/>
      <c r="WFK66" s="343"/>
      <c r="WFL66" s="343"/>
      <c r="WFM66" s="343"/>
      <c r="WFN66" s="343"/>
      <c r="WFO66" s="343"/>
      <c r="WFP66" s="343"/>
      <c r="WFQ66" s="343"/>
      <c r="WFR66" s="343"/>
      <c r="WFS66" s="343"/>
      <c r="WFT66" s="343"/>
      <c r="WFU66" s="343"/>
      <c r="WFV66" s="343"/>
      <c r="WFW66" s="343"/>
      <c r="WFX66" s="343"/>
      <c r="WFY66" s="343"/>
      <c r="WFZ66" s="343"/>
      <c r="WGA66" s="343"/>
      <c r="WGB66" s="343"/>
      <c r="WGC66" s="343"/>
      <c r="WGD66" s="343"/>
      <c r="WGE66" s="343"/>
      <c r="WGF66" s="343"/>
      <c r="WGG66" s="343"/>
      <c r="WGH66" s="343"/>
      <c r="WGI66" s="343"/>
      <c r="WGJ66" s="343"/>
      <c r="WGK66" s="343"/>
      <c r="WGL66" s="343"/>
      <c r="WGM66" s="343"/>
      <c r="WGN66" s="343"/>
      <c r="WGO66" s="343"/>
      <c r="WGP66" s="343"/>
      <c r="WGQ66" s="343"/>
      <c r="WGR66" s="343"/>
      <c r="WGS66" s="343"/>
      <c r="WGT66" s="343"/>
      <c r="WGU66" s="343"/>
      <c r="WGV66" s="343"/>
      <c r="WGW66" s="343"/>
      <c r="WGX66" s="343"/>
      <c r="WGY66" s="343"/>
      <c r="WGZ66" s="343"/>
      <c r="WHA66" s="343"/>
      <c r="WHB66" s="343"/>
      <c r="WHC66" s="343"/>
      <c r="WHD66" s="343"/>
      <c r="WHE66" s="343"/>
      <c r="WHF66" s="343"/>
      <c r="WHG66" s="343"/>
      <c r="WHH66" s="343"/>
      <c r="WHI66" s="343"/>
      <c r="WHJ66" s="343"/>
      <c r="WHK66" s="343"/>
      <c r="WHL66" s="343"/>
      <c r="WHM66" s="343"/>
      <c r="WHN66" s="343"/>
      <c r="WHO66" s="343"/>
      <c r="WHP66" s="343"/>
      <c r="WHQ66" s="343"/>
      <c r="WHR66" s="343"/>
      <c r="WHS66" s="343"/>
      <c r="WHT66" s="343"/>
      <c r="WHU66" s="343"/>
      <c r="WHV66" s="343"/>
      <c r="WHW66" s="343"/>
      <c r="WHX66" s="343"/>
      <c r="WHY66" s="343"/>
      <c r="WHZ66" s="343"/>
      <c r="WIA66" s="343"/>
      <c r="WIB66" s="343"/>
      <c r="WIC66" s="343"/>
      <c r="WID66" s="343"/>
      <c r="WIE66" s="343"/>
      <c r="WIF66" s="343"/>
      <c r="WIG66" s="343"/>
      <c r="WIH66" s="343"/>
      <c r="WII66" s="343"/>
      <c r="WIJ66" s="343"/>
      <c r="WIK66" s="343"/>
      <c r="WIL66" s="343"/>
      <c r="WIM66" s="343"/>
      <c r="WIN66" s="343"/>
      <c r="WIO66" s="343"/>
      <c r="WIP66" s="343"/>
      <c r="WIQ66" s="343"/>
      <c r="WIR66" s="343"/>
      <c r="WIS66" s="343"/>
      <c r="WIT66" s="343"/>
      <c r="WIU66" s="343"/>
      <c r="WIV66" s="343"/>
      <c r="WIW66" s="343"/>
      <c r="WIX66" s="343"/>
      <c r="WIY66" s="343"/>
      <c r="WIZ66" s="343"/>
      <c r="WJA66" s="343"/>
      <c r="WJB66" s="343"/>
      <c r="WJC66" s="343"/>
      <c r="WJD66" s="343"/>
      <c r="WJE66" s="343"/>
      <c r="WJF66" s="343"/>
      <c r="WJG66" s="343"/>
      <c r="WJH66" s="343"/>
      <c r="WJI66" s="343"/>
      <c r="WJJ66" s="343"/>
      <c r="WJK66" s="343"/>
      <c r="WJL66" s="343"/>
      <c r="WJM66" s="343"/>
      <c r="WJN66" s="343"/>
      <c r="WJO66" s="343"/>
      <c r="WJP66" s="343"/>
      <c r="WJQ66" s="343"/>
      <c r="WJR66" s="343"/>
      <c r="WJS66" s="343"/>
      <c r="WJT66" s="343"/>
      <c r="WJU66" s="343"/>
      <c r="WJV66" s="343"/>
      <c r="WJW66" s="343"/>
      <c r="WJX66" s="343"/>
      <c r="WJY66" s="343"/>
      <c r="WJZ66" s="343"/>
      <c r="WKA66" s="343"/>
      <c r="WKB66" s="343"/>
      <c r="WKC66" s="343"/>
      <c r="WKD66" s="343"/>
      <c r="WKE66" s="343"/>
      <c r="WKF66" s="343"/>
      <c r="WKG66" s="343"/>
      <c r="WKH66" s="343"/>
      <c r="WKI66" s="343"/>
      <c r="WKJ66" s="343"/>
      <c r="WKK66" s="343"/>
      <c r="WKL66" s="343"/>
      <c r="WKM66" s="343"/>
      <c r="WKN66" s="343"/>
      <c r="WKO66" s="343"/>
      <c r="WKP66" s="343"/>
      <c r="WKQ66" s="343"/>
      <c r="WKR66" s="343"/>
      <c r="WKS66" s="343"/>
      <c r="WKT66" s="343"/>
      <c r="WKU66" s="343"/>
      <c r="WKV66" s="343"/>
      <c r="WKW66" s="343"/>
      <c r="WKX66" s="343"/>
      <c r="WKY66" s="343"/>
      <c r="WKZ66" s="343"/>
      <c r="WLA66" s="343"/>
      <c r="WLB66" s="343"/>
      <c r="WLC66" s="343"/>
      <c r="WLD66" s="343"/>
      <c r="WLE66" s="343"/>
      <c r="WLF66" s="343"/>
      <c r="WLG66" s="343"/>
      <c r="WLH66" s="343"/>
      <c r="WLI66" s="343"/>
      <c r="WLJ66" s="343"/>
      <c r="WLK66" s="343"/>
      <c r="WLL66" s="343"/>
      <c r="WLM66" s="343"/>
      <c r="WLN66" s="343"/>
      <c r="WLO66" s="343"/>
      <c r="WLP66" s="343"/>
      <c r="WLQ66" s="343"/>
      <c r="WLR66" s="343"/>
      <c r="WLS66" s="343"/>
      <c r="WLT66" s="343"/>
      <c r="WLU66" s="343"/>
      <c r="WLV66" s="343"/>
      <c r="WLW66" s="343"/>
      <c r="WLX66" s="343"/>
      <c r="WLY66" s="343"/>
      <c r="WLZ66" s="343"/>
      <c r="WMA66" s="343"/>
      <c r="WMB66" s="343"/>
      <c r="WMC66" s="343"/>
      <c r="WMD66" s="343"/>
      <c r="WME66" s="343"/>
      <c r="WMF66" s="343"/>
      <c r="WMG66" s="343"/>
      <c r="WMH66" s="343"/>
      <c r="WMI66" s="343"/>
      <c r="WMJ66" s="343"/>
      <c r="WMK66" s="343"/>
      <c r="WML66" s="343"/>
      <c r="WMM66" s="343"/>
      <c r="WMN66" s="343"/>
      <c r="WMO66" s="343"/>
      <c r="WMP66" s="343"/>
      <c r="WMQ66" s="343"/>
      <c r="WMR66" s="343"/>
      <c r="WMS66" s="343"/>
      <c r="WMT66" s="343"/>
      <c r="WMU66" s="343"/>
      <c r="WMV66" s="343"/>
      <c r="WMW66" s="343"/>
      <c r="WMX66" s="343"/>
      <c r="WMY66" s="343"/>
      <c r="WMZ66" s="343"/>
      <c r="WNA66" s="343"/>
      <c r="WNB66" s="343"/>
      <c r="WNC66" s="343"/>
      <c r="WND66" s="343"/>
      <c r="WNE66" s="343"/>
      <c r="WNF66" s="343"/>
      <c r="WNG66" s="343"/>
      <c r="WNH66" s="343"/>
      <c r="WNI66" s="343"/>
      <c r="WNJ66" s="343"/>
      <c r="WNK66" s="343"/>
      <c r="WNL66" s="343"/>
      <c r="WNM66" s="343"/>
      <c r="WNN66" s="343"/>
      <c r="WNO66" s="343"/>
      <c r="WNP66" s="343"/>
      <c r="WNQ66" s="343"/>
      <c r="WNR66" s="343"/>
      <c r="WNS66" s="343"/>
      <c r="WNT66" s="343"/>
      <c r="WNU66" s="343"/>
      <c r="WNV66" s="343"/>
      <c r="WNW66" s="343"/>
      <c r="WNX66" s="343"/>
      <c r="WNY66" s="343"/>
      <c r="WNZ66" s="343"/>
      <c r="WOA66" s="343"/>
      <c r="WOB66" s="343"/>
      <c r="WOC66" s="343"/>
      <c r="WOD66" s="343"/>
      <c r="WOE66" s="343"/>
      <c r="WOF66" s="343"/>
      <c r="WOG66" s="343"/>
      <c r="WOH66" s="343"/>
      <c r="WOI66" s="343"/>
      <c r="WOJ66" s="343"/>
      <c r="WOK66" s="343"/>
      <c r="WOL66" s="343"/>
      <c r="WOM66" s="343"/>
      <c r="WON66" s="343"/>
      <c r="WOO66" s="343"/>
      <c r="WOP66" s="343"/>
      <c r="WOQ66" s="343"/>
      <c r="WOR66" s="343"/>
      <c r="WOS66" s="343"/>
      <c r="WOT66" s="343"/>
      <c r="WOU66" s="343"/>
      <c r="WOV66" s="343"/>
      <c r="WOW66" s="343"/>
      <c r="WOX66" s="343"/>
      <c r="WOY66" s="343"/>
      <c r="WOZ66" s="343"/>
      <c r="WPA66" s="343"/>
      <c r="WPB66" s="343"/>
      <c r="WPC66" s="343"/>
      <c r="WPD66" s="343"/>
      <c r="WPE66" s="343"/>
      <c r="WPF66" s="343"/>
      <c r="WPG66" s="343"/>
      <c r="WPH66" s="343"/>
      <c r="WPI66" s="343"/>
      <c r="WPJ66" s="343"/>
      <c r="WPK66" s="343"/>
      <c r="WPL66" s="343"/>
      <c r="WPM66" s="343"/>
      <c r="WPN66" s="343"/>
      <c r="WPO66" s="343"/>
      <c r="WPP66" s="343"/>
      <c r="WPQ66" s="343"/>
      <c r="WPR66" s="343"/>
      <c r="WPS66" s="343"/>
      <c r="WPT66" s="343"/>
      <c r="WPU66" s="343"/>
      <c r="WPV66" s="343"/>
      <c r="WPW66" s="343"/>
      <c r="WPX66" s="343"/>
      <c r="WPY66" s="343"/>
      <c r="WPZ66" s="343"/>
      <c r="WQA66" s="343"/>
      <c r="WQB66" s="343"/>
      <c r="WQC66" s="343"/>
      <c r="WQD66" s="343"/>
      <c r="WQE66" s="343"/>
      <c r="WQF66" s="343"/>
      <c r="WQG66" s="343"/>
      <c r="WQH66" s="343"/>
      <c r="WQI66" s="343"/>
      <c r="WQJ66" s="343"/>
      <c r="WQK66" s="343"/>
      <c r="WQL66" s="343"/>
      <c r="WQM66" s="343"/>
      <c r="WQN66" s="343"/>
      <c r="WQO66" s="343"/>
      <c r="WQP66" s="343"/>
      <c r="WQQ66" s="343"/>
      <c r="WQR66" s="343"/>
      <c r="WQS66" s="343"/>
      <c r="WQT66" s="343"/>
      <c r="WQU66" s="343"/>
      <c r="WQV66" s="343"/>
      <c r="WQW66" s="343"/>
      <c r="WQX66" s="343"/>
      <c r="WQY66" s="343"/>
      <c r="WQZ66" s="343"/>
      <c r="WRA66" s="343"/>
      <c r="WRB66" s="343"/>
      <c r="WRC66" s="343"/>
      <c r="WRD66" s="343"/>
      <c r="WRE66" s="343"/>
      <c r="WRF66" s="343"/>
      <c r="WRG66" s="343"/>
      <c r="WRH66" s="343"/>
      <c r="WRI66" s="343"/>
      <c r="WRJ66" s="343"/>
      <c r="WRK66" s="343"/>
      <c r="WRL66" s="343"/>
      <c r="WRM66" s="343"/>
      <c r="WRN66" s="343"/>
      <c r="WRO66" s="343"/>
      <c r="WRP66" s="343"/>
      <c r="WRQ66" s="343"/>
      <c r="WRR66" s="343"/>
      <c r="WRS66" s="343"/>
      <c r="WRT66" s="343"/>
      <c r="WRU66" s="343"/>
      <c r="WRV66" s="343"/>
      <c r="WRW66" s="343"/>
      <c r="WRX66" s="343"/>
      <c r="WRY66" s="343"/>
      <c r="WRZ66" s="343"/>
      <c r="WSA66" s="343"/>
      <c r="WSB66" s="343"/>
      <c r="WSC66" s="343"/>
      <c r="WSD66" s="343"/>
      <c r="WSE66" s="343"/>
      <c r="WSF66" s="343"/>
      <c r="WSG66" s="343"/>
      <c r="WSH66" s="343"/>
      <c r="WSI66" s="343"/>
      <c r="WSJ66" s="343"/>
      <c r="WSK66" s="343"/>
      <c r="WSL66" s="343"/>
      <c r="WSM66" s="343"/>
      <c r="WSN66" s="343"/>
      <c r="WSO66" s="343"/>
      <c r="WSP66" s="343"/>
      <c r="WSQ66" s="343"/>
      <c r="WSR66" s="343"/>
      <c r="WSS66" s="343"/>
      <c r="WST66" s="343"/>
      <c r="WSU66" s="343"/>
      <c r="WSV66" s="343"/>
      <c r="WSW66" s="343"/>
      <c r="WSX66" s="343"/>
      <c r="WSY66" s="343"/>
      <c r="WSZ66" s="343"/>
      <c r="WTA66" s="343"/>
      <c r="WTB66" s="343"/>
      <c r="WTC66" s="343"/>
      <c r="WTD66" s="343"/>
      <c r="WTE66" s="343"/>
      <c r="WTF66" s="343"/>
      <c r="WTG66" s="343"/>
      <c r="WTH66" s="343"/>
      <c r="WTI66" s="343"/>
      <c r="WTJ66" s="343"/>
      <c r="WTK66" s="343"/>
      <c r="WTL66" s="343"/>
      <c r="WTM66" s="343"/>
      <c r="WTN66" s="343"/>
      <c r="WTO66" s="343"/>
      <c r="WTP66" s="343"/>
      <c r="WTQ66" s="343"/>
      <c r="WTR66" s="343"/>
      <c r="WTS66" s="343"/>
      <c r="WTT66" s="343"/>
      <c r="WTU66" s="343"/>
      <c r="WTV66" s="343"/>
      <c r="WTW66" s="343"/>
      <c r="WTX66" s="343"/>
      <c r="WTY66" s="343"/>
      <c r="WTZ66" s="343"/>
      <c r="WUA66" s="343"/>
      <c r="WUB66" s="343"/>
      <c r="WUC66" s="343"/>
      <c r="WUD66" s="343"/>
      <c r="WUE66" s="343"/>
      <c r="WUF66" s="343"/>
      <c r="WUG66" s="343"/>
      <c r="WUH66" s="343"/>
      <c r="WUI66" s="343"/>
      <c r="WUJ66" s="343"/>
      <c r="WUK66" s="343"/>
      <c r="WUL66" s="343"/>
      <c r="WUM66" s="343"/>
      <c r="WUN66" s="343"/>
      <c r="WUO66" s="343"/>
      <c r="WUP66" s="343"/>
      <c r="WUQ66" s="343"/>
      <c r="WUR66" s="343"/>
      <c r="WUS66" s="343"/>
      <c r="WUT66" s="343"/>
      <c r="WUU66" s="343"/>
      <c r="WUV66" s="343"/>
      <c r="WUW66" s="343"/>
      <c r="WUX66" s="343"/>
      <c r="WUY66" s="343"/>
      <c r="WUZ66" s="343"/>
      <c r="WVA66" s="343"/>
      <c r="WVB66" s="343"/>
      <c r="WVC66" s="343"/>
      <c r="WVD66" s="343"/>
      <c r="WVE66" s="343"/>
      <c r="WVF66" s="343"/>
      <c r="WVG66" s="343"/>
      <c r="WVH66" s="343"/>
      <c r="WVI66" s="343"/>
      <c r="WVJ66" s="343"/>
      <c r="WVK66" s="343"/>
      <c r="WVL66" s="343"/>
      <c r="WVM66" s="343"/>
      <c r="WVN66" s="343"/>
      <c r="WVO66" s="343"/>
      <c r="WVP66" s="343"/>
      <c r="WVQ66" s="343"/>
      <c r="WVR66" s="343"/>
      <c r="WVS66" s="343"/>
      <c r="WVT66" s="343"/>
      <c r="WVU66" s="343"/>
      <c r="WVV66" s="343"/>
      <c r="WVW66" s="343"/>
      <c r="WVX66" s="343"/>
      <c r="WVY66" s="343"/>
      <c r="WVZ66" s="343"/>
      <c r="WWA66" s="343"/>
      <c r="WWB66" s="343"/>
      <c r="WWC66" s="343"/>
      <c r="WWD66" s="343"/>
      <c r="WWE66" s="343"/>
      <c r="WWF66" s="343"/>
      <c r="WWG66" s="343"/>
      <c r="WWH66" s="343"/>
      <c r="WWI66" s="343"/>
      <c r="WWJ66" s="343"/>
      <c r="WWK66" s="343"/>
      <c r="WWL66" s="343"/>
      <c r="WWM66" s="343"/>
      <c r="WWN66" s="343"/>
      <c r="WWO66" s="343"/>
      <c r="WWP66" s="343"/>
      <c r="WWQ66" s="343"/>
      <c r="WWR66" s="343"/>
      <c r="WWS66" s="343"/>
      <c r="WWT66" s="343"/>
      <c r="WWU66" s="343"/>
      <c r="WWV66" s="343"/>
      <c r="WWW66" s="343"/>
      <c r="WWX66" s="343"/>
      <c r="WWY66" s="343"/>
      <c r="WWZ66" s="343"/>
      <c r="WXA66" s="343"/>
      <c r="WXB66" s="343"/>
      <c r="WXC66" s="343"/>
      <c r="WXD66" s="343"/>
      <c r="WXE66" s="343"/>
      <c r="WXF66" s="343"/>
      <c r="WXG66" s="343"/>
      <c r="WXH66" s="343"/>
      <c r="WXI66" s="343"/>
      <c r="WXJ66" s="343"/>
      <c r="WXK66" s="343"/>
      <c r="WXL66" s="343"/>
      <c r="WXM66" s="343"/>
      <c r="WXN66" s="343"/>
      <c r="WXO66" s="343"/>
      <c r="WXP66" s="343"/>
      <c r="WXQ66" s="343"/>
      <c r="WXR66" s="343"/>
      <c r="WXS66" s="343"/>
      <c r="WXT66" s="343"/>
      <c r="WXU66" s="343"/>
      <c r="WXV66" s="343"/>
      <c r="WXW66" s="343"/>
      <c r="WXX66" s="343"/>
      <c r="WXY66" s="343"/>
      <c r="WXZ66" s="343"/>
      <c r="WYA66" s="343"/>
      <c r="WYB66" s="343"/>
      <c r="WYC66" s="343"/>
      <c r="WYD66" s="343"/>
      <c r="WYE66" s="343"/>
      <c r="WYF66" s="343"/>
      <c r="WYG66" s="343"/>
      <c r="WYH66" s="343"/>
      <c r="WYI66" s="343"/>
      <c r="WYJ66" s="343"/>
      <c r="WYK66" s="343"/>
      <c r="WYL66" s="343"/>
      <c r="WYM66" s="343"/>
      <c r="WYN66" s="343"/>
      <c r="WYO66" s="343"/>
      <c r="WYP66" s="343"/>
      <c r="WYQ66" s="343"/>
      <c r="WYR66" s="343"/>
      <c r="WYS66" s="343"/>
      <c r="WYT66" s="343"/>
      <c r="WYU66" s="343"/>
      <c r="WYV66" s="343"/>
      <c r="WYW66" s="343"/>
      <c r="WYX66" s="343"/>
      <c r="WYY66" s="343"/>
      <c r="WYZ66" s="343"/>
      <c r="WZA66" s="343"/>
      <c r="WZB66" s="343"/>
      <c r="WZC66" s="343"/>
      <c r="WZD66" s="343"/>
      <c r="WZE66" s="343"/>
      <c r="WZF66" s="343"/>
      <c r="WZG66" s="343"/>
      <c r="WZH66" s="343"/>
      <c r="WZI66" s="343"/>
      <c r="WZJ66" s="343"/>
      <c r="WZK66" s="343"/>
      <c r="WZL66" s="343"/>
      <c r="WZM66" s="343"/>
      <c r="WZN66" s="343"/>
      <c r="WZO66" s="343"/>
      <c r="WZP66" s="343"/>
      <c r="WZQ66" s="343"/>
      <c r="WZR66" s="343"/>
      <c r="WZS66" s="343"/>
      <c r="WZT66" s="343"/>
      <c r="WZU66" s="343"/>
      <c r="WZV66" s="343"/>
      <c r="WZW66" s="343"/>
      <c r="WZX66" s="343"/>
      <c r="WZY66" s="343"/>
      <c r="WZZ66" s="343"/>
      <c r="XAA66" s="343"/>
      <c r="XAB66" s="343"/>
      <c r="XAC66" s="343"/>
      <c r="XAD66" s="343"/>
      <c r="XAE66" s="343"/>
      <c r="XAF66" s="343"/>
      <c r="XAG66" s="343"/>
      <c r="XAH66" s="343"/>
      <c r="XAI66" s="343"/>
      <c r="XAJ66" s="343"/>
      <c r="XAK66" s="343"/>
      <c r="XAL66" s="343"/>
      <c r="XAM66" s="343"/>
      <c r="XAN66" s="343"/>
      <c r="XAO66" s="343"/>
      <c r="XAP66" s="343"/>
      <c r="XAQ66" s="343"/>
      <c r="XAR66" s="343"/>
      <c r="XAS66" s="343"/>
      <c r="XAT66" s="343"/>
      <c r="XAU66" s="343"/>
      <c r="XAV66" s="343"/>
      <c r="XAW66" s="343"/>
      <c r="XAX66" s="343"/>
      <c r="XAY66" s="343"/>
      <c r="XAZ66" s="343"/>
      <c r="XBA66" s="343"/>
      <c r="XBB66" s="343"/>
      <c r="XBC66" s="343"/>
      <c r="XBD66" s="343"/>
      <c r="XBE66" s="343"/>
      <c r="XBF66" s="343"/>
      <c r="XBG66" s="343"/>
      <c r="XBH66" s="343"/>
      <c r="XBI66" s="343"/>
      <c r="XBJ66" s="343"/>
      <c r="XBK66" s="343"/>
      <c r="XBL66" s="343"/>
      <c r="XBM66" s="343"/>
      <c r="XBN66" s="343"/>
      <c r="XBO66" s="343"/>
      <c r="XBP66" s="343"/>
      <c r="XBQ66" s="343"/>
      <c r="XBR66" s="343"/>
      <c r="XBS66" s="343"/>
      <c r="XBT66" s="343"/>
      <c r="XBU66" s="343"/>
      <c r="XBV66" s="343"/>
      <c r="XBW66" s="343"/>
      <c r="XBX66" s="343"/>
      <c r="XBY66" s="343"/>
      <c r="XBZ66" s="343"/>
      <c r="XCA66" s="343"/>
      <c r="XCB66" s="343"/>
      <c r="XCC66" s="343"/>
      <c r="XCD66" s="343"/>
      <c r="XCE66" s="343"/>
      <c r="XCF66" s="343"/>
      <c r="XCG66" s="343"/>
      <c r="XCH66" s="343"/>
      <c r="XCI66" s="343"/>
      <c r="XCJ66" s="343"/>
      <c r="XCK66" s="343"/>
      <c r="XCL66" s="343"/>
      <c r="XCM66" s="343"/>
      <c r="XCN66" s="343"/>
      <c r="XCO66" s="343"/>
      <c r="XCP66" s="343"/>
      <c r="XCQ66" s="343"/>
      <c r="XCR66" s="343"/>
      <c r="XCS66" s="343"/>
      <c r="XCT66" s="343"/>
      <c r="XCU66" s="343"/>
      <c r="XCV66" s="343"/>
      <c r="XCW66" s="343"/>
      <c r="XCX66" s="343"/>
      <c r="XCY66" s="343"/>
      <c r="XCZ66" s="343"/>
      <c r="XDA66" s="343"/>
      <c r="XDB66" s="343"/>
      <c r="XDC66" s="343"/>
      <c r="XDD66" s="343"/>
      <c r="XDE66" s="343"/>
      <c r="XDF66" s="343"/>
      <c r="XDG66" s="343"/>
      <c r="XDH66" s="343"/>
      <c r="XDI66" s="343"/>
      <c r="XDJ66" s="343"/>
      <c r="XDK66" s="343"/>
      <c r="XDL66" s="343"/>
      <c r="XDM66" s="343"/>
      <c r="XDN66" s="343"/>
      <c r="XDO66" s="343"/>
      <c r="XDP66" s="343"/>
      <c r="XDQ66" s="343"/>
      <c r="XDR66" s="343"/>
      <c r="XDS66" s="343"/>
      <c r="XDT66" s="343"/>
      <c r="XDU66" s="343"/>
      <c r="XDV66" s="343"/>
      <c r="XDW66" s="343"/>
      <c r="XDX66" s="343"/>
      <c r="XDY66" s="343"/>
      <c r="XDZ66" s="343"/>
      <c r="XEA66" s="343"/>
      <c r="XEB66" s="343"/>
      <c r="XEC66" s="343"/>
      <c r="XED66" s="343"/>
      <c r="XEE66" s="343"/>
      <c r="XEF66" s="343"/>
      <c r="XEG66" s="343"/>
      <c r="XEH66" s="343"/>
      <c r="XEI66" s="343"/>
      <c r="XEJ66" s="343"/>
      <c r="XEK66" s="343"/>
      <c r="XEL66" s="343"/>
      <c r="XEM66" s="343"/>
      <c r="XEN66" s="343"/>
      <c r="XEO66" s="343"/>
      <c r="XEP66" s="343"/>
      <c r="XEQ66" s="343"/>
      <c r="XER66" s="343"/>
      <c r="XES66" s="343"/>
      <c r="XET66" s="343"/>
      <c r="XEU66" s="343"/>
      <c r="XEV66" s="343"/>
      <c r="XEW66" s="343"/>
      <c r="XEX66" s="343"/>
      <c r="XEY66" s="343"/>
      <c r="XEZ66" s="343"/>
      <c r="XFA66" s="343"/>
    </row>
    <row r="67" spans="1:16381" s="100" customFormat="1" x14ac:dyDescent="0.3">
      <c r="A67" s="306" t="s">
        <v>170</v>
      </c>
      <c r="D67" s="305">
        <f>SUM(D35:D44)-D45</f>
        <v>0</v>
      </c>
      <c r="E67" s="305">
        <f>SUM(E35:E44)-E45</f>
        <v>0</v>
      </c>
      <c r="F67" s="305">
        <f>SUM(F35:F44)-F45</f>
        <v>0</v>
      </c>
      <c r="H67" s="305">
        <f>SUM(H35:H44)-H45</f>
        <v>0</v>
      </c>
      <c r="I67" s="305">
        <f t="shared" ref="I67:N67" si="18">SUM(I35:I44)-I45</f>
        <v>0</v>
      </c>
      <c r="J67" s="305">
        <f t="shared" si="18"/>
        <v>0</v>
      </c>
      <c r="K67" s="305">
        <f t="shared" si="18"/>
        <v>0</v>
      </c>
      <c r="L67" s="305">
        <f t="shared" si="18"/>
        <v>0</v>
      </c>
      <c r="M67" s="305">
        <f t="shared" si="18"/>
        <v>0</v>
      </c>
      <c r="N67" s="305">
        <f t="shared" si="18"/>
        <v>0</v>
      </c>
      <c r="P67" s="305">
        <f>SUM(P35:P44)-P45</f>
        <v>0</v>
      </c>
      <c r="Q67" s="305">
        <f t="shared" ref="Q67:V67" si="19">SUM(Q35:Q44)-Q45</f>
        <v>0</v>
      </c>
      <c r="R67" s="305">
        <f t="shared" si="19"/>
        <v>0</v>
      </c>
      <c r="S67" s="305">
        <f t="shared" si="19"/>
        <v>0</v>
      </c>
      <c r="T67" s="305">
        <f t="shared" si="19"/>
        <v>0</v>
      </c>
      <c r="U67" s="305">
        <f t="shared" si="19"/>
        <v>0</v>
      </c>
      <c r="V67" s="305">
        <f t="shared" si="19"/>
        <v>0</v>
      </c>
      <c r="X67" s="305">
        <f>SUM(X35:X44)-X45</f>
        <v>0</v>
      </c>
      <c r="Y67" s="305">
        <f t="shared" ref="Y67:AD67" si="20">SUM(Y35:Y44)-Y45</f>
        <v>0</v>
      </c>
      <c r="Z67" s="305">
        <f t="shared" si="20"/>
        <v>0</v>
      </c>
      <c r="AA67" s="305">
        <f t="shared" si="20"/>
        <v>0</v>
      </c>
      <c r="AB67" s="305">
        <f t="shared" si="20"/>
        <v>0</v>
      </c>
      <c r="AC67" s="305">
        <f t="shared" si="20"/>
        <v>0</v>
      </c>
      <c r="AD67" s="305">
        <f t="shared" si="20"/>
        <v>0</v>
      </c>
      <c r="AF67" s="305">
        <f>SUM(AF35:AF44)-AF45</f>
        <v>0</v>
      </c>
      <c r="AG67" s="305">
        <f t="shared" ref="AG67:AL67" si="21">SUM(AG35:AG44)-AG45</f>
        <v>0</v>
      </c>
      <c r="AH67" s="305">
        <f t="shared" si="21"/>
        <v>0</v>
      </c>
      <c r="AI67" s="305">
        <f t="shared" si="21"/>
        <v>0</v>
      </c>
      <c r="AJ67" s="305">
        <f t="shared" si="21"/>
        <v>0</v>
      </c>
      <c r="AK67" s="305">
        <f t="shared" si="21"/>
        <v>0</v>
      </c>
      <c r="AL67" s="305">
        <f t="shared" si="21"/>
        <v>0</v>
      </c>
      <c r="AM67" s="343"/>
      <c r="AN67" s="343"/>
      <c r="AO67" s="343"/>
      <c r="AP67" s="343"/>
      <c r="AQ67" s="343"/>
      <c r="AR67" s="343"/>
      <c r="AS67" s="343"/>
      <c r="AT67" s="343"/>
      <c r="AU67" s="343"/>
      <c r="AV67" s="343"/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  <c r="BR67" s="343"/>
      <c r="BS67" s="343"/>
      <c r="BT67" s="343"/>
      <c r="BU67" s="343"/>
      <c r="BV67" s="343"/>
      <c r="BW67" s="343"/>
      <c r="BX67" s="343"/>
      <c r="BY67" s="343"/>
      <c r="BZ67" s="343"/>
      <c r="CA67" s="343"/>
      <c r="CB67" s="343"/>
      <c r="CC67" s="343"/>
      <c r="CD67" s="343"/>
      <c r="CE67" s="343"/>
      <c r="CF67" s="343"/>
      <c r="CG67" s="343"/>
      <c r="CH67" s="343"/>
      <c r="CI67" s="343"/>
      <c r="CJ67" s="343"/>
      <c r="CK67" s="343"/>
      <c r="CL67" s="343"/>
      <c r="CM67" s="343"/>
      <c r="CN67" s="343"/>
      <c r="CO67" s="343"/>
      <c r="CP67" s="343"/>
      <c r="CQ67" s="343"/>
      <c r="CR67" s="343"/>
      <c r="CS67" s="343"/>
      <c r="CT67" s="343"/>
      <c r="CU67" s="343"/>
      <c r="CV67" s="343"/>
      <c r="CW67" s="343"/>
      <c r="CX67" s="343"/>
      <c r="CY67" s="343"/>
      <c r="CZ67" s="343"/>
      <c r="DA67" s="343"/>
      <c r="DB67" s="343"/>
      <c r="DC67" s="343"/>
      <c r="DD67" s="343"/>
      <c r="DE67" s="343"/>
      <c r="DF67" s="343"/>
      <c r="DG67" s="343"/>
      <c r="DH67" s="343"/>
      <c r="DI67" s="343"/>
      <c r="DJ67" s="343"/>
      <c r="DK67" s="343"/>
      <c r="DL67" s="343"/>
      <c r="DM67" s="343"/>
      <c r="DN67" s="343"/>
      <c r="DO67" s="343"/>
      <c r="DP67" s="343"/>
      <c r="DQ67" s="343"/>
      <c r="DR67" s="343"/>
      <c r="DS67" s="343"/>
      <c r="DT67" s="343"/>
      <c r="DU67" s="343"/>
      <c r="DV67" s="343"/>
      <c r="DW67" s="343"/>
      <c r="DX67" s="343"/>
      <c r="DY67" s="343"/>
      <c r="DZ67" s="343"/>
      <c r="EA67" s="343"/>
      <c r="EB67" s="343"/>
      <c r="EC67" s="343"/>
      <c r="ED67" s="343"/>
      <c r="EE67" s="343"/>
      <c r="EF67" s="343"/>
      <c r="EG67" s="343"/>
      <c r="EH67" s="343"/>
      <c r="EI67" s="343"/>
      <c r="EJ67" s="343"/>
      <c r="EK67" s="343"/>
      <c r="EL67" s="343"/>
      <c r="EM67" s="343"/>
      <c r="EN67" s="343"/>
      <c r="EO67" s="343"/>
      <c r="EP67" s="343"/>
      <c r="EQ67" s="343"/>
      <c r="ER67" s="343"/>
      <c r="ES67" s="343"/>
      <c r="ET67" s="343"/>
      <c r="EU67" s="343"/>
      <c r="EV67" s="343"/>
      <c r="EW67" s="343"/>
      <c r="EX67" s="343"/>
      <c r="EY67" s="343"/>
      <c r="EZ67" s="343"/>
      <c r="FA67" s="343"/>
      <c r="FB67" s="343"/>
      <c r="FC67" s="343"/>
      <c r="FD67" s="343"/>
      <c r="FE67" s="343"/>
      <c r="FF67" s="343"/>
      <c r="FG67" s="343"/>
      <c r="FH67" s="343"/>
      <c r="FI67" s="343"/>
      <c r="FJ67" s="343"/>
      <c r="FK67" s="343"/>
      <c r="FL67" s="343"/>
      <c r="FM67" s="343"/>
      <c r="FN67" s="343"/>
      <c r="FO67" s="343"/>
      <c r="FP67" s="343"/>
      <c r="FQ67" s="343"/>
      <c r="FR67" s="343"/>
      <c r="FS67" s="343"/>
      <c r="FT67" s="343"/>
      <c r="FU67" s="343"/>
      <c r="FV67" s="343"/>
      <c r="FW67" s="343"/>
      <c r="FX67" s="343"/>
      <c r="FY67" s="343"/>
      <c r="FZ67" s="343"/>
      <c r="GA67" s="343"/>
      <c r="GB67" s="343"/>
      <c r="GC67" s="343"/>
      <c r="GD67" s="343"/>
      <c r="GE67" s="343"/>
      <c r="GF67" s="343"/>
      <c r="GG67" s="343"/>
      <c r="GH67" s="343"/>
      <c r="GI67" s="343"/>
      <c r="GJ67" s="343"/>
      <c r="GK67" s="343"/>
      <c r="GL67" s="343"/>
      <c r="GM67" s="343"/>
      <c r="GN67" s="343"/>
      <c r="GO67" s="343"/>
      <c r="GP67" s="343"/>
      <c r="GQ67" s="343"/>
      <c r="GR67" s="343"/>
      <c r="GS67" s="343"/>
      <c r="GT67" s="343"/>
      <c r="GU67" s="343"/>
      <c r="GV67" s="343"/>
      <c r="GW67" s="343"/>
      <c r="GX67" s="343"/>
      <c r="GY67" s="343"/>
      <c r="GZ67" s="343"/>
      <c r="HA67" s="343"/>
      <c r="HB67" s="343"/>
      <c r="HC67" s="343"/>
      <c r="HD67" s="343"/>
      <c r="HE67" s="343"/>
      <c r="HF67" s="343"/>
      <c r="HG67" s="343"/>
      <c r="HH67" s="343"/>
      <c r="HI67" s="343"/>
      <c r="HJ67" s="343"/>
      <c r="HK67" s="343"/>
      <c r="HL67" s="343"/>
      <c r="HM67" s="343"/>
      <c r="HN67" s="343"/>
      <c r="HO67" s="343"/>
      <c r="HP67" s="343"/>
      <c r="HQ67" s="343"/>
      <c r="HR67" s="343"/>
      <c r="HS67" s="343"/>
      <c r="HT67" s="343"/>
      <c r="HU67" s="343"/>
      <c r="HV67" s="343"/>
      <c r="HW67" s="343"/>
      <c r="HX67" s="343"/>
      <c r="HY67" s="343"/>
      <c r="HZ67" s="343"/>
      <c r="IA67" s="343"/>
      <c r="IB67" s="343"/>
      <c r="IC67" s="343"/>
      <c r="ID67" s="343"/>
      <c r="IE67" s="343"/>
      <c r="IF67" s="343"/>
      <c r="IG67" s="343"/>
      <c r="IH67" s="343"/>
      <c r="II67" s="343"/>
      <c r="IJ67" s="343"/>
      <c r="IK67" s="343"/>
      <c r="IL67" s="343"/>
      <c r="IM67" s="343"/>
      <c r="IN67" s="343"/>
      <c r="IO67" s="343"/>
      <c r="IP67" s="343"/>
      <c r="IQ67" s="343"/>
      <c r="IR67" s="343"/>
      <c r="IS67" s="343"/>
      <c r="IT67" s="343"/>
      <c r="IU67" s="343"/>
      <c r="IV67" s="343"/>
      <c r="IW67" s="343"/>
      <c r="IX67" s="343"/>
      <c r="IY67" s="343"/>
      <c r="IZ67" s="343"/>
      <c r="JA67" s="343"/>
      <c r="JB67" s="343"/>
      <c r="JC67" s="343"/>
      <c r="JD67" s="343"/>
      <c r="JE67" s="343"/>
      <c r="JF67" s="343"/>
      <c r="JG67" s="343"/>
      <c r="JH67" s="343"/>
      <c r="JI67" s="343"/>
      <c r="JJ67" s="343"/>
      <c r="JK67" s="343"/>
      <c r="JL67" s="343"/>
      <c r="JM67" s="343"/>
      <c r="JN67" s="343"/>
      <c r="JO67" s="343"/>
      <c r="JP67" s="343"/>
      <c r="JQ67" s="343"/>
      <c r="JR67" s="343"/>
      <c r="JS67" s="343"/>
      <c r="JT67" s="343"/>
      <c r="JU67" s="343"/>
      <c r="JV67" s="343"/>
      <c r="JW67" s="343"/>
      <c r="JX67" s="343"/>
      <c r="JY67" s="343"/>
      <c r="JZ67" s="343"/>
      <c r="KA67" s="343"/>
      <c r="KB67" s="343"/>
      <c r="KC67" s="343"/>
      <c r="KD67" s="343"/>
      <c r="KE67" s="343"/>
      <c r="KF67" s="343"/>
      <c r="KG67" s="343"/>
      <c r="KH67" s="343"/>
      <c r="KI67" s="343"/>
      <c r="KJ67" s="343"/>
      <c r="KK67" s="343"/>
      <c r="KL67" s="343"/>
      <c r="KM67" s="343"/>
      <c r="KN67" s="343"/>
      <c r="KO67" s="343"/>
      <c r="KP67" s="343"/>
      <c r="KQ67" s="343"/>
      <c r="KR67" s="343"/>
      <c r="KS67" s="343"/>
      <c r="KT67" s="343"/>
      <c r="KU67" s="343"/>
      <c r="KV67" s="343"/>
      <c r="KW67" s="343"/>
      <c r="KX67" s="343"/>
      <c r="KY67" s="343"/>
      <c r="KZ67" s="343"/>
      <c r="LA67" s="343"/>
      <c r="LB67" s="343"/>
      <c r="LC67" s="343"/>
      <c r="LD67" s="343"/>
      <c r="LE67" s="343"/>
      <c r="LF67" s="343"/>
      <c r="LG67" s="343"/>
      <c r="LH67" s="343"/>
      <c r="LI67" s="343"/>
      <c r="LJ67" s="343"/>
      <c r="LK67" s="343"/>
      <c r="LL67" s="343"/>
      <c r="LM67" s="343"/>
      <c r="LN67" s="343"/>
      <c r="LO67" s="343"/>
      <c r="LP67" s="343"/>
      <c r="LQ67" s="343"/>
      <c r="LR67" s="343"/>
      <c r="LS67" s="343"/>
      <c r="LT67" s="343"/>
      <c r="LU67" s="343"/>
      <c r="LV67" s="343"/>
      <c r="LW67" s="343"/>
      <c r="LX67" s="343"/>
      <c r="LY67" s="343"/>
      <c r="LZ67" s="343"/>
      <c r="MA67" s="343"/>
      <c r="MB67" s="343"/>
      <c r="MC67" s="343"/>
      <c r="MD67" s="343"/>
      <c r="ME67" s="343"/>
      <c r="MF67" s="343"/>
      <c r="MG67" s="343"/>
      <c r="MH67" s="343"/>
      <c r="MI67" s="343"/>
      <c r="MJ67" s="343"/>
      <c r="MK67" s="343"/>
      <c r="ML67" s="343"/>
      <c r="MM67" s="343"/>
      <c r="MN67" s="343"/>
      <c r="MO67" s="343"/>
      <c r="MP67" s="343"/>
      <c r="MQ67" s="343"/>
      <c r="MR67" s="343"/>
      <c r="MS67" s="343"/>
      <c r="MT67" s="343"/>
      <c r="MU67" s="343"/>
      <c r="MV67" s="343"/>
      <c r="MW67" s="343"/>
      <c r="MX67" s="343"/>
      <c r="MY67" s="343"/>
      <c r="MZ67" s="343"/>
      <c r="NA67" s="343"/>
      <c r="NB67" s="343"/>
      <c r="NC67" s="343"/>
      <c r="ND67" s="343"/>
      <c r="NE67" s="343"/>
      <c r="NF67" s="343"/>
      <c r="NG67" s="343"/>
      <c r="NH67" s="343"/>
      <c r="NI67" s="343"/>
      <c r="NJ67" s="343"/>
      <c r="NK67" s="343"/>
      <c r="NL67" s="343"/>
      <c r="NM67" s="343"/>
      <c r="NN67" s="343"/>
      <c r="NO67" s="343"/>
      <c r="NP67" s="343"/>
      <c r="NQ67" s="343"/>
      <c r="NR67" s="343"/>
      <c r="NS67" s="343"/>
      <c r="NT67" s="343"/>
      <c r="NU67" s="343"/>
      <c r="NV67" s="343"/>
      <c r="NW67" s="343"/>
      <c r="NX67" s="343"/>
      <c r="NY67" s="343"/>
      <c r="NZ67" s="343"/>
      <c r="OA67" s="343"/>
      <c r="OB67" s="343"/>
      <c r="OC67" s="343"/>
      <c r="OD67" s="343"/>
      <c r="OE67" s="343"/>
      <c r="OF67" s="343"/>
      <c r="OG67" s="343"/>
      <c r="OH67" s="343"/>
      <c r="OI67" s="343"/>
      <c r="OJ67" s="343"/>
      <c r="OK67" s="343"/>
      <c r="OL67" s="343"/>
      <c r="OM67" s="343"/>
      <c r="ON67" s="343"/>
      <c r="OO67" s="343"/>
      <c r="OP67" s="343"/>
      <c r="OQ67" s="343"/>
      <c r="OR67" s="343"/>
      <c r="OS67" s="343"/>
      <c r="OT67" s="343"/>
      <c r="OU67" s="343"/>
      <c r="OV67" s="343"/>
      <c r="OW67" s="343"/>
      <c r="OX67" s="343"/>
      <c r="OY67" s="343"/>
      <c r="OZ67" s="343"/>
      <c r="PA67" s="343"/>
      <c r="PB67" s="343"/>
      <c r="PC67" s="343"/>
      <c r="PD67" s="343"/>
      <c r="PE67" s="343"/>
      <c r="PF67" s="343"/>
      <c r="PG67" s="343"/>
      <c r="PH67" s="343"/>
      <c r="PI67" s="343"/>
      <c r="PJ67" s="343"/>
      <c r="PK67" s="343"/>
      <c r="PL67" s="343"/>
      <c r="PM67" s="343"/>
      <c r="PN67" s="343"/>
      <c r="PO67" s="343"/>
      <c r="PP67" s="343"/>
      <c r="PQ67" s="343"/>
      <c r="PR67" s="343"/>
      <c r="PS67" s="343"/>
      <c r="PT67" s="343"/>
      <c r="PU67" s="343"/>
      <c r="PV67" s="343"/>
      <c r="PW67" s="343"/>
      <c r="PX67" s="343"/>
      <c r="PY67" s="343"/>
      <c r="PZ67" s="343"/>
      <c r="QA67" s="343"/>
      <c r="QB67" s="343"/>
      <c r="QC67" s="343"/>
      <c r="QD67" s="343"/>
      <c r="QE67" s="343"/>
      <c r="QF67" s="343"/>
      <c r="QG67" s="343"/>
      <c r="QH67" s="343"/>
      <c r="QI67" s="343"/>
      <c r="QJ67" s="343"/>
      <c r="QK67" s="343"/>
      <c r="QL67" s="343"/>
      <c r="QM67" s="343"/>
      <c r="QN67" s="343"/>
      <c r="QO67" s="343"/>
      <c r="QP67" s="343"/>
      <c r="QQ67" s="343"/>
      <c r="QR67" s="343"/>
      <c r="QS67" s="343"/>
      <c r="QT67" s="343"/>
      <c r="QU67" s="343"/>
      <c r="QV67" s="343"/>
      <c r="QW67" s="343"/>
      <c r="QX67" s="343"/>
      <c r="QY67" s="343"/>
      <c r="QZ67" s="343"/>
      <c r="RA67" s="343"/>
      <c r="RB67" s="343"/>
      <c r="RC67" s="343"/>
      <c r="RD67" s="343"/>
      <c r="RE67" s="343"/>
      <c r="RF67" s="343"/>
      <c r="RG67" s="343"/>
      <c r="RH67" s="343"/>
      <c r="RI67" s="343"/>
      <c r="RJ67" s="343"/>
      <c r="RK67" s="343"/>
      <c r="RL67" s="343"/>
      <c r="RM67" s="343"/>
      <c r="RN67" s="343"/>
      <c r="RO67" s="343"/>
      <c r="RP67" s="343"/>
      <c r="RQ67" s="343"/>
      <c r="RR67" s="343"/>
      <c r="RS67" s="343"/>
      <c r="RT67" s="343"/>
      <c r="RU67" s="343"/>
      <c r="RV67" s="343"/>
      <c r="RW67" s="343"/>
      <c r="RX67" s="343"/>
      <c r="RY67" s="343"/>
      <c r="RZ67" s="343"/>
      <c r="SA67" s="343"/>
      <c r="SB67" s="343"/>
      <c r="SC67" s="343"/>
      <c r="SD67" s="343"/>
      <c r="SE67" s="343"/>
      <c r="SF67" s="343"/>
      <c r="SG67" s="343"/>
      <c r="SH67" s="343"/>
      <c r="SI67" s="343"/>
      <c r="SJ67" s="343"/>
      <c r="SK67" s="343"/>
      <c r="SL67" s="343"/>
      <c r="SM67" s="343"/>
      <c r="SN67" s="343"/>
      <c r="SO67" s="343"/>
      <c r="SP67" s="343"/>
      <c r="SQ67" s="343"/>
      <c r="SR67" s="343"/>
      <c r="SS67" s="343"/>
      <c r="ST67" s="343"/>
      <c r="SU67" s="343"/>
      <c r="SV67" s="343"/>
      <c r="SW67" s="343"/>
      <c r="SX67" s="343"/>
      <c r="SY67" s="343"/>
      <c r="SZ67" s="343"/>
      <c r="TA67" s="343"/>
      <c r="TB67" s="343"/>
      <c r="TC67" s="343"/>
      <c r="TD67" s="343"/>
      <c r="TE67" s="343"/>
      <c r="TF67" s="343"/>
      <c r="TG67" s="343"/>
      <c r="TH67" s="343"/>
      <c r="TI67" s="343"/>
      <c r="TJ67" s="343"/>
      <c r="TK67" s="343"/>
      <c r="TL67" s="343"/>
      <c r="TM67" s="343"/>
      <c r="TN67" s="343"/>
      <c r="TO67" s="343"/>
      <c r="TP67" s="343"/>
      <c r="TQ67" s="343"/>
      <c r="TR67" s="343"/>
      <c r="TS67" s="343"/>
      <c r="TT67" s="343"/>
      <c r="TU67" s="343"/>
      <c r="TV67" s="343"/>
      <c r="TW67" s="343"/>
      <c r="TX67" s="343"/>
      <c r="TY67" s="343"/>
      <c r="TZ67" s="343"/>
      <c r="UA67" s="343"/>
      <c r="UB67" s="343"/>
      <c r="UC67" s="343"/>
      <c r="UD67" s="343"/>
      <c r="UE67" s="343"/>
      <c r="UF67" s="343"/>
      <c r="UG67" s="343"/>
      <c r="UH67" s="343"/>
      <c r="UI67" s="343"/>
      <c r="UJ67" s="343"/>
      <c r="UK67" s="343"/>
      <c r="UL67" s="343"/>
      <c r="UM67" s="343"/>
      <c r="UN67" s="343"/>
      <c r="UO67" s="343"/>
      <c r="UP67" s="343"/>
      <c r="UQ67" s="343"/>
      <c r="UR67" s="343"/>
      <c r="US67" s="343"/>
      <c r="UT67" s="343"/>
      <c r="UU67" s="343"/>
      <c r="UV67" s="343"/>
      <c r="UW67" s="343"/>
      <c r="UX67" s="343"/>
      <c r="UY67" s="343"/>
      <c r="UZ67" s="343"/>
      <c r="VA67" s="343"/>
      <c r="VB67" s="343"/>
      <c r="VC67" s="343"/>
      <c r="VD67" s="343"/>
      <c r="VE67" s="343"/>
      <c r="VF67" s="343"/>
      <c r="VG67" s="343"/>
      <c r="VH67" s="343"/>
      <c r="VI67" s="343"/>
      <c r="VJ67" s="343"/>
      <c r="VK67" s="343"/>
      <c r="VL67" s="343"/>
      <c r="VM67" s="343"/>
      <c r="VN67" s="343"/>
      <c r="VO67" s="343"/>
      <c r="VP67" s="343"/>
      <c r="VQ67" s="343"/>
      <c r="VR67" s="343"/>
      <c r="VS67" s="343"/>
      <c r="VT67" s="343"/>
      <c r="VU67" s="343"/>
      <c r="VV67" s="343"/>
      <c r="VW67" s="343"/>
      <c r="VX67" s="343"/>
      <c r="VY67" s="343"/>
      <c r="VZ67" s="343"/>
      <c r="WA67" s="343"/>
      <c r="WB67" s="343"/>
      <c r="WC67" s="343"/>
      <c r="WD67" s="343"/>
      <c r="WE67" s="343"/>
      <c r="WF67" s="343"/>
      <c r="WG67" s="343"/>
      <c r="WH67" s="343"/>
      <c r="WI67" s="343"/>
      <c r="WJ67" s="343"/>
      <c r="WK67" s="343"/>
      <c r="WL67" s="343"/>
      <c r="WM67" s="343"/>
      <c r="WN67" s="343"/>
      <c r="WO67" s="343"/>
      <c r="WP67" s="343"/>
      <c r="WQ67" s="343"/>
      <c r="WR67" s="343"/>
      <c r="WS67" s="343"/>
      <c r="WT67" s="343"/>
      <c r="WU67" s="343"/>
      <c r="WV67" s="343"/>
      <c r="WW67" s="343"/>
      <c r="WX67" s="343"/>
      <c r="WY67" s="343"/>
      <c r="WZ67" s="343"/>
      <c r="XA67" s="343"/>
      <c r="XB67" s="343"/>
      <c r="XC67" s="343"/>
      <c r="XD67" s="343"/>
      <c r="XE67" s="343"/>
      <c r="XF67" s="343"/>
      <c r="XG67" s="343"/>
      <c r="XH67" s="343"/>
      <c r="XI67" s="343"/>
      <c r="XJ67" s="343"/>
      <c r="XK67" s="343"/>
      <c r="XL67" s="343"/>
      <c r="XM67" s="343"/>
      <c r="XN67" s="343"/>
      <c r="XO67" s="343"/>
      <c r="XP67" s="343"/>
      <c r="XQ67" s="343"/>
      <c r="XR67" s="343"/>
      <c r="XS67" s="343"/>
      <c r="XT67" s="343"/>
      <c r="XU67" s="343"/>
      <c r="XV67" s="343"/>
      <c r="XW67" s="343"/>
      <c r="XX67" s="343"/>
      <c r="XY67" s="343"/>
      <c r="XZ67" s="343"/>
      <c r="YA67" s="343"/>
      <c r="YB67" s="343"/>
      <c r="YC67" s="343"/>
      <c r="YD67" s="343"/>
      <c r="YE67" s="343"/>
      <c r="YF67" s="343"/>
      <c r="YG67" s="343"/>
      <c r="YH67" s="343"/>
      <c r="YI67" s="343"/>
      <c r="YJ67" s="343"/>
      <c r="YK67" s="343"/>
      <c r="YL67" s="343"/>
      <c r="YM67" s="343"/>
      <c r="YN67" s="343"/>
      <c r="YO67" s="343"/>
      <c r="YP67" s="343"/>
      <c r="YQ67" s="343"/>
      <c r="YR67" s="343"/>
      <c r="YS67" s="343"/>
      <c r="YT67" s="343"/>
      <c r="YU67" s="343"/>
      <c r="YV67" s="343"/>
      <c r="YW67" s="343"/>
      <c r="YX67" s="343"/>
      <c r="YY67" s="343"/>
      <c r="YZ67" s="343"/>
      <c r="ZA67" s="343"/>
      <c r="ZB67" s="343"/>
      <c r="ZC67" s="343"/>
      <c r="ZD67" s="343"/>
      <c r="ZE67" s="343"/>
      <c r="ZF67" s="343"/>
      <c r="ZG67" s="343"/>
      <c r="ZH67" s="343"/>
      <c r="ZI67" s="343"/>
      <c r="ZJ67" s="343"/>
      <c r="ZK67" s="343"/>
      <c r="ZL67" s="343"/>
      <c r="ZM67" s="343"/>
      <c r="ZN67" s="343"/>
      <c r="ZO67" s="343"/>
      <c r="ZP67" s="343"/>
      <c r="ZQ67" s="343"/>
      <c r="ZR67" s="343"/>
      <c r="ZS67" s="343"/>
      <c r="ZT67" s="343"/>
      <c r="ZU67" s="343"/>
      <c r="ZV67" s="343"/>
      <c r="ZW67" s="343"/>
      <c r="ZX67" s="343"/>
      <c r="ZY67" s="343"/>
      <c r="ZZ67" s="343"/>
      <c r="AAA67" s="343"/>
      <c r="AAB67" s="343"/>
      <c r="AAC67" s="343"/>
      <c r="AAD67" s="343"/>
      <c r="AAE67" s="343"/>
      <c r="AAF67" s="343"/>
      <c r="AAG67" s="343"/>
      <c r="AAH67" s="343"/>
      <c r="AAI67" s="343"/>
      <c r="AAJ67" s="343"/>
      <c r="AAK67" s="343"/>
      <c r="AAL67" s="343"/>
      <c r="AAM67" s="343"/>
      <c r="AAN67" s="343"/>
      <c r="AAO67" s="343"/>
      <c r="AAP67" s="343"/>
      <c r="AAQ67" s="343"/>
      <c r="AAR67" s="343"/>
      <c r="AAS67" s="343"/>
      <c r="AAT67" s="343"/>
      <c r="AAU67" s="343"/>
      <c r="AAV67" s="343"/>
      <c r="AAW67" s="343"/>
      <c r="AAX67" s="343"/>
      <c r="AAY67" s="343"/>
      <c r="AAZ67" s="343"/>
      <c r="ABA67" s="343"/>
      <c r="ABB67" s="343"/>
      <c r="ABC67" s="343"/>
      <c r="ABD67" s="343"/>
      <c r="ABE67" s="343"/>
      <c r="ABF67" s="343"/>
      <c r="ABG67" s="343"/>
      <c r="ABH67" s="343"/>
      <c r="ABI67" s="343"/>
      <c r="ABJ67" s="343"/>
      <c r="ABK67" s="343"/>
      <c r="ABL67" s="343"/>
      <c r="ABM67" s="343"/>
      <c r="ABN67" s="343"/>
      <c r="ABO67" s="343"/>
      <c r="ABP67" s="343"/>
      <c r="ABQ67" s="343"/>
      <c r="ABR67" s="343"/>
      <c r="ABS67" s="343"/>
      <c r="ABT67" s="343"/>
      <c r="ABU67" s="343"/>
      <c r="ABV67" s="343"/>
      <c r="ABW67" s="343"/>
      <c r="ABX67" s="343"/>
      <c r="ABY67" s="343"/>
      <c r="ABZ67" s="343"/>
      <c r="ACA67" s="343"/>
      <c r="ACB67" s="343"/>
      <c r="ACC67" s="343"/>
      <c r="ACD67" s="343"/>
      <c r="ACE67" s="343"/>
      <c r="ACF67" s="343"/>
      <c r="ACG67" s="343"/>
      <c r="ACH67" s="343"/>
      <c r="ACI67" s="343"/>
      <c r="ACJ67" s="343"/>
      <c r="ACK67" s="343"/>
      <c r="ACL67" s="343"/>
      <c r="ACM67" s="343"/>
      <c r="ACN67" s="343"/>
      <c r="ACO67" s="343"/>
      <c r="ACP67" s="343"/>
      <c r="ACQ67" s="343"/>
      <c r="ACR67" s="343"/>
      <c r="ACS67" s="343"/>
      <c r="ACT67" s="343"/>
      <c r="ACU67" s="343"/>
      <c r="ACV67" s="343"/>
      <c r="ACW67" s="343"/>
      <c r="ACX67" s="343"/>
      <c r="ACY67" s="343"/>
      <c r="ACZ67" s="343"/>
      <c r="ADA67" s="343"/>
      <c r="ADB67" s="343"/>
      <c r="ADC67" s="343"/>
      <c r="ADD67" s="343"/>
      <c r="ADE67" s="343"/>
      <c r="ADF67" s="343"/>
      <c r="ADG67" s="343"/>
      <c r="ADH67" s="343"/>
      <c r="ADI67" s="343"/>
      <c r="ADJ67" s="343"/>
      <c r="ADK67" s="343"/>
      <c r="ADL67" s="343"/>
      <c r="ADM67" s="343"/>
      <c r="ADN67" s="343"/>
      <c r="ADO67" s="343"/>
      <c r="ADP67" s="343"/>
      <c r="ADQ67" s="343"/>
      <c r="ADR67" s="343"/>
      <c r="ADS67" s="343"/>
      <c r="ADT67" s="343"/>
      <c r="ADU67" s="343"/>
      <c r="ADV67" s="343"/>
      <c r="ADW67" s="343"/>
      <c r="ADX67" s="343"/>
      <c r="ADY67" s="343"/>
      <c r="ADZ67" s="343"/>
      <c r="AEA67" s="343"/>
      <c r="AEB67" s="343"/>
      <c r="AEC67" s="343"/>
      <c r="AED67" s="343"/>
      <c r="AEE67" s="343"/>
      <c r="AEF67" s="343"/>
      <c r="AEG67" s="343"/>
      <c r="AEH67" s="343"/>
      <c r="AEI67" s="343"/>
      <c r="AEJ67" s="343"/>
      <c r="AEK67" s="343"/>
      <c r="AEL67" s="343"/>
      <c r="AEM67" s="343"/>
      <c r="AEN67" s="343"/>
      <c r="AEO67" s="343"/>
      <c r="AEP67" s="343"/>
      <c r="AEQ67" s="343"/>
      <c r="AER67" s="343"/>
      <c r="AES67" s="343"/>
      <c r="AET67" s="343"/>
      <c r="AEU67" s="343"/>
      <c r="AEV67" s="343"/>
      <c r="AEW67" s="343"/>
      <c r="AEX67" s="343"/>
      <c r="AEY67" s="343"/>
      <c r="AEZ67" s="343"/>
      <c r="AFA67" s="343"/>
      <c r="AFB67" s="343"/>
      <c r="AFC67" s="343"/>
      <c r="AFD67" s="343"/>
      <c r="AFE67" s="343"/>
      <c r="AFF67" s="343"/>
      <c r="AFG67" s="343"/>
      <c r="AFH67" s="343"/>
      <c r="AFI67" s="343"/>
      <c r="AFJ67" s="343"/>
      <c r="AFK67" s="343"/>
      <c r="AFL67" s="343"/>
      <c r="AFM67" s="343"/>
      <c r="AFN67" s="343"/>
      <c r="AFO67" s="343"/>
      <c r="AFP67" s="343"/>
      <c r="AFQ67" s="343"/>
      <c r="AFR67" s="343"/>
      <c r="AFS67" s="343"/>
      <c r="AFT67" s="343"/>
      <c r="AFU67" s="343"/>
      <c r="AFV67" s="343"/>
      <c r="AFW67" s="343"/>
      <c r="AFX67" s="343"/>
      <c r="AFY67" s="343"/>
      <c r="AFZ67" s="343"/>
      <c r="AGA67" s="343"/>
      <c r="AGB67" s="343"/>
      <c r="AGC67" s="343"/>
      <c r="AGD67" s="343"/>
      <c r="AGE67" s="343"/>
      <c r="AGF67" s="343"/>
      <c r="AGG67" s="343"/>
      <c r="AGH67" s="343"/>
      <c r="AGI67" s="343"/>
      <c r="AGJ67" s="343"/>
      <c r="AGK67" s="343"/>
      <c r="AGL67" s="343"/>
      <c r="AGM67" s="343"/>
      <c r="AGN67" s="343"/>
      <c r="AGO67" s="343"/>
      <c r="AGP67" s="343"/>
      <c r="AGQ67" s="343"/>
      <c r="AGR67" s="343"/>
      <c r="AGS67" s="343"/>
      <c r="AGT67" s="343"/>
      <c r="AGU67" s="343"/>
      <c r="AGV67" s="343"/>
      <c r="AGW67" s="343"/>
      <c r="AGX67" s="343"/>
      <c r="AGY67" s="343"/>
      <c r="AGZ67" s="343"/>
      <c r="AHA67" s="343"/>
      <c r="AHB67" s="343"/>
      <c r="AHC67" s="343"/>
      <c r="AHD67" s="343"/>
      <c r="AHE67" s="343"/>
      <c r="AHF67" s="343"/>
      <c r="AHG67" s="343"/>
      <c r="AHH67" s="343"/>
      <c r="AHI67" s="343"/>
      <c r="AHJ67" s="343"/>
      <c r="AHK67" s="343"/>
      <c r="AHL67" s="343"/>
      <c r="AHM67" s="343"/>
      <c r="AHN67" s="343"/>
      <c r="AHO67" s="343"/>
      <c r="AHP67" s="343"/>
      <c r="AHQ67" s="343"/>
      <c r="AHR67" s="343"/>
      <c r="AHS67" s="343"/>
      <c r="AHT67" s="343"/>
      <c r="AHU67" s="343"/>
      <c r="AHV67" s="343"/>
      <c r="AHW67" s="343"/>
      <c r="AHX67" s="343"/>
      <c r="AHY67" s="343"/>
      <c r="AHZ67" s="343"/>
      <c r="AIA67" s="343"/>
      <c r="AIB67" s="343"/>
      <c r="AIC67" s="343"/>
      <c r="AID67" s="343"/>
      <c r="AIE67" s="343"/>
      <c r="AIF67" s="343"/>
      <c r="AIG67" s="343"/>
      <c r="AIH67" s="343"/>
      <c r="AII67" s="343"/>
      <c r="AIJ67" s="343"/>
      <c r="AIK67" s="343"/>
      <c r="AIL67" s="343"/>
      <c r="AIM67" s="343"/>
      <c r="AIN67" s="343"/>
      <c r="AIO67" s="343"/>
      <c r="AIP67" s="343"/>
      <c r="AIQ67" s="343"/>
      <c r="AIR67" s="343"/>
      <c r="AIS67" s="343"/>
      <c r="AIT67" s="343"/>
      <c r="AIU67" s="343"/>
      <c r="AIV67" s="343"/>
      <c r="AIW67" s="343"/>
      <c r="AIX67" s="343"/>
      <c r="AIY67" s="343"/>
      <c r="AIZ67" s="343"/>
      <c r="AJA67" s="343"/>
      <c r="AJB67" s="343"/>
      <c r="AJC67" s="343"/>
      <c r="AJD67" s="343"/>
      <c r="AJE67" s="343"/>
      <c r="AJF67" s="343"/>
      <c r="AJG67" s="343"/>
      <c r="AJH67" s="343"/>
      <c r="AJI67" s="343"/>
      <c r="AJJ67" s="343"/>
      <c r="AJK67" s="343"/>
      <c r="AJL67" s="343"/>
      <c r="AJM67" s="343"/>
      <c r="AJN67" s="343"/>
      <c r="AJO67" s="343"/>
      <c r="AJP67" s="343"/>
      <c r="AJQ67" s="343"/>
      <c r="AJR67" s="343"/>
      <c r="AJS67" s="343"/>
      <c r="AJT67" s="343"/>
      <c r="AJU67" s="343"/>
      <c r="AJV67" s="343"/>
      <c r="AJW67" s="343"/>
      <c r="AJX67" s="343"/>
      <c r="AJY67" s="343"/>
      <c r="AJZ67" s="343"/>
      <c r="AKA67" s="343"/>
      <c r="AKB67" s="343"/>
      <c r="AKC67" s="343"/>
      <c r="AKD67" s="343"/>
      <c r="AKE67" s="343"/>
      <c r="AKF67" s="343"/>
      <c r="AKG67" s="343"/>
      <c r="AKH67" s="343"/>
      <c r="AKI67" s="343"/>
      <c r="AKJ67" s="343"/>
      <c r="AKK67" s="343"/>
      <c r="AKL67" s="343"/>
      <c r="AKM67" s="343"/>
      <c r="AKN67" s="343"/>
      <c r="AKO67" s="343"/>
      <c r="AKP67" s="343"/>
      <c r="AKQ67" s="343"/>
      <c r="AKR67" s="343"/>
      <c r="AKS67" s="343"/>
      <c r="AKT67" s="343"/>
      <c r="AKU67" s="343"/>
      <c r="AKV67" s="343"/>
      <c r="AKW67" s="343"/>
      <c r="AKX67" s="343"/>
      <c r="AKY67" s="343"/>
      <c r="AKZ67" s="343"/>
      <c r="ALA67" s="343"/>
      <c r="ALB67" s="343"/>
      <c r="ALC67" s="343"/>
      <c r="ALD67" s="343"/>
      <c r="ALE67" s="343"/>
      <c r="ALF67" s="343"/>
      <c r="ALG67" s="343"/>
      <c r="ALH67" s="343"/>
      <c r="ALI67" s="343"/>
      <c r="ALJ67" s="343"/>
      <c r="ALK67" s="343"/>
      <c r="ALL67" s="343"/>
      <c r="ALM67" s="343"/>
      <c r="ALN67" s="343"/>
      <c r="ALO67" s="343"/>
      <c r="ALP67" s="343"/>
      <c r="ALQ67" s="343"/>
      <c r="ALR67" s="343"/>
      <c r="ALS67" s="343"/>
      <c r="ALT67" s="343"/>
      <c r="ALU67" s="343"/>
      <c r="ALV67" s="343"/>
      <c r="ALW67" s="343"/>
      <c r="ALX67" s="343"/>
      <c r="ALY67" s="343"/>
      <c r="ALZ67" s="343"/>
      <c r="AMA67" s="343"/>
      <c r="AMB67" s="343"/>
      <c r="AMC67" s="343"/>
      <c r="AMD67" s="343"/>
      <c r="AME67" s="343"/>
      <c r="AMF67" s="343"/>
      <c r="AMG67" s="343"/>
      <c r="AMH67" s="343"/>
      <c r="AMI67" s="343"/>
      <c r="AMJ67" s="343"/>
      <c r="AMK67" s="343"/>
      <c r="AML67" s="343"/>
      <c r="AMM67" s="343"/>
      <c r="AMN67" s="343"/>
      <c r="AMO67" s="343"/>
      <c r="AMP67" s="343"/>
      <c r="AMQ67" s="343"/>
      <c r="AMR67" s="343"/>
      <c r="AMS67" s="343"/>
      <c r="AMT67" s="343"/>
      <c r="AMU67" s="343"/>
      <c r="AMV67" s="343"/>
      <c r="AMW67" s="343"/>
      <c r="AMX67" s="343"/>
      <c r="AMY67" s="343"/>
      <c r="AMZ67" s="343"/>
      <c r="ANA67" s="343"/>
      <c r="ANB67" s="343"/>
      <c r="ANC67" s="343"/>
      <c r="AND67" s="343"/>
      <c r="ANE67" s="343"/>
      <c r="ANF67" s="343"/>
      <c r="ANG67" s="343"/>
      <c r="ANH67" s="343"/>
      <c r="ANI67" s="343"/>
      <c r="ANJ67" s="343"/>
      <c r="ANK67" s="343"/>
      <c r="ANL67" s="343"/>
      <c r="ANM67" s="343"/>
      <c r="ANN67" s="343"/>
      <c r="ANO67" s="343"/>
      <c r="ANP67" s="343"/>
      <c r="ANQ67" s="343"/>
      <c r="ANR67" s="343"/>
      <c r="ANS67" s="343"/>
      <c r="ANT67" s="343"/>
      <c r="ANU67" s="343"/>
      <c r="ANV67" s="343"/>
      <c r="ANW67" s="343"/>
      <c r="ANX67" s="343"/>
      <c r="ANY67" s="343"/>
      <c r="ANZ67" s="343"/>
      <c r="AOA67" s="343"/>
      <c r="AOB67" s="343"/>
      <c r="AOC67" s="343"/>
      <c r="AOD67" s="343"/>
      <c r="AOE67" s="343"/>
      <c r="AOF67" s="343"/>
      <c r="AOG67" s="343"/>
      <c r="AOH67" s="343"/>
      <c r="AOI67" s="343"/>
      <c r="AOJ67" s="343"/>
      <c r="AOK67" s="343"/>
      <c r="AOL67" s="343"/>
      <c r="AOM67" s="343"/>
      <c r="AON67" s="343"/>
      <c r="AOO67" s="343"/>
      <c r="AOP67" s="343"/>
      <c r="AOQ67" s="343"/>
      <c r="AOR67" s="343"/>
      <c r="AOS67" s="343"/>
      <c r="AOT67" s="343"/>
      <c r="AOU67" s="343"/>
      <c r="AOV67" s="343"/>
      <c r="AOW67" s="343"/>
      <c r="AOX67" s="343"/>
      <c r="AOY67" s="343"/>
      <c r="AOZ67" s="343"/>
      <c r="APA67" s="343"/>
      <c r="APB67" s="343"/>
      <c r="APC67" s="343"/>
      <c r="APD67" s="343"/>
      <c r="APE67" s="343"/>
      <c r="APF67" s="343"/>
      <c r="APG67" s="343"/>
      <c r="APH67" s="343"/>
      <c r="API67" s="343"/>
      <c r="APJ67" s="343"/>
      <c r="APK67" s="343"/>
      <c r="APL67" s="343"/>
      <c r="APM67" s="343"/>
      <c r="APN67" s="343"/>
      <c r="APO67" s="343"/>
      <c r="APP67" s="343"/>
      <c r="APQ67" s="343"/>
      <c r="APR67" s="343"/>
      <c r="APS67" s="343"/>
      <c r="APT67" s="343"/>
      <c r="APU67" s="343"/>
      <c r="APV67" s="343"/>
      <c r="APW67" s="343"/>
      <c r="APX67" s="343"/>
      <c r="APY67" s="343"/>
      <c r="APZ67" s="343"/>
      <c r="AQA67" s="343"/>
      <c r="AQB67" s="343"/>
      <c r="AQC67" s="343"/>
      <c r="AQD67" s="343"/>
      <c r="AQE67" s="343"/>
      <c r="AQF67" s="343"/>
      <c r="AQG67" s="343"/>
      <c r="AQH67" s="343"/>
      <c r="AQI67" s="343"/>
      <c r="AQJ67" s="343"/>
      <c r="AQK67" s="343"/>
      <c r="AQL67" s="343"/>
      <c r="AQM67" s="343"/>
      <c r="AQN67" s="343"/>
      <c r="AQO67" s="343"/>
      <c r="AQP67" s="343"/>
      <c r="AQQ67" s="343"/>
      <c r="AQR67" s="343"/>
      <c r="AQS67" s="343"/>
      <c r="AQT67" s="343"/>
      <c r="AQU67" s="343"/>
      <c r="AQV67" s="343"/>
      <c r="AQW67" s="343"/>
      <c r="AQX67" s="343"/>
      <c r="AQY67" s="343"/>
      <c r="AQZ67" s="343"/>
      <c r="ARA67" s="343"/>
      <c r="ARB67" s="343"/>
      <c r="ARC67" s="343"/>
      <c r="ARD67" s="343"/>
      <c r="ARE67" s="343"/>
      <c r="ARF67" s="343"/>
      <c r="ARG67" s="343"/>
      <c r="ARH67" s="343"/>
      <c r="ARI67" s="343"/>
      <c r="ARJ67" s="343"/>
      <c r="ARK67" s="343"/>
      <c r="ARL67" s="343"/>
      <c r="ARM67" s="343"/>
      <c r="ARN67" s="343"/>
      <c r="ARO67" s="343"/>
      <c r="ARP67" s="343"/>
      <c r="ARQ67" s="343"/>
      <c r="ARR67" s="343"/>
      <c r="ARS67" s="343"/>
      <c r="ART67" s="343"/>
      <c r="ARU67" s="343"/>
      <c r="ARV67" s="343"/>
      <c r="ARW67" s="343"/>
      <c r="ARX67" s="343"/>
      <c r="ARY67" s="343"/>
      <c r="ARZ67" s="343"/>
      <c r="ASA67" s="343"/>
      <c r="ASB67" s="343"/>
      <c r="ASC67" s="343"/>
      <c r="ASD67" s="343"/>
      <c r="ASE67" s="343"/>
      <c r="ASF67" s="343"/>
      <c r="ASG67" s="343"/>
      <c r="ASH67" s="343"/>
      <c r="ASI67" s="343"/>
      <c r="ASJ67" s="343"/>
      <c r="ASK67" s="343"/>
      <c r="ASL67" s="343"/>
      <c r="ASM67" s="343"/>
      <c r="ASN67" s="343"/>
      <c r="ASO67" s="343"/>
      <c r="ASP67" s="343"/>
      <c r="ASQ67" s="343"/>
      <c r="ASR67" s="343"/>
      <c r="ASS67" s="343"/>
      <c r="AST67" s="343"/>
      <c r="ASU67" s="343"/>
      <c r="ASV67" s="343"/>
      <c r="ASW67" s="343"/>
      <c r="ASX67" s="343"/>
      <c r="ASY67" s="343"/>
      <c r="ASZ67" s="343"/>
      <c r="ATA67" s="343"/>
      <c r="ATB67" s="343"/>
      <c r="ATC67" s="343"/>
      <c r="ATD67" s="343"/>
      <c r="ATE67" s="343"/>
      <c r="ATF67" s="343"/>
      <c r="ATG67" s="343"/>
      <c r="ATH67" s="343"/>
      <c r="ATI67" s="343"/>
      <c r="ATJ67" s="343"/>
      <c r="ATK67" s="343"/>
      <c r="ATL67" s="343"/>
      <c r="ATM67" s="343"/>
      <c r="ATN67" s="343"/>
      <c r="ATO67" s="343"/>
      <c r="ATP67" s="343"/>
      <c r="ATQ67" s="343"/>
      <c r="ATR67" s="343"/>
      <c r="ATS67" s="343"/>
      <c r="ATT67" s="343"/>
      <c r="ATU67" s="343"/>
      <c r="ATV67" s="343"/>
      <c r="ATW67" s="343"/>
      <c r="ATX67" s="343"/>
      <c r="ATY67" s="343"/>
      <c r="ATZ67" s="343"/>
      <c r="AUA67" s="343"/>
      <c r="AUB67" s="343"/>
      <c r="AUC67" s="343"/>
      <c r="AUD67" s="343"/>
      <c r="AUE67" s="343"/>
      <c r="AUF67" s="343"/>
      <c r="AUG67" s="343"/>
      <c r="AUH67" s="343"/>
      <c r="AUI67" s="343"/>
      <c r="AUJ67" s="343"/>
      <c r="AUK67" s="343"/>
      <c r="AUL67" s="343"/>
      <c r="AUM67" s="343"/>
      <c r="AUN67" s="343"/>
      <c r="AUO67" s="343"/>
      <c r="AUP67" s="343"/>
      <c r="AUQ67" s="343"/>
      <c r="AUR67" s="343"/>
      <c r="AUS67" s="343"/>
      <c r="AUT67" s="343"/>
      <c r="AUU67" s="343"/>
      <c r="AUV67" s="343"/>
      <c r="AUW67" s="343"/>
      <c r="AUX67" s="343"/>
      <c r="AUY67" s="343"/>
      <c r="AUZ67" s="343"/>
      <c r="AVA67" s="343"/>
      <c r="AVB67" s="343"/>
      <c r="AVC67" s="343"/>
      <c r="AVD67" s="343"/>
      <c r="AVE67" s="343"/>
      <c r="AVF67" s="343"/>
      <c r="AVG67" s="343"/>
      <c r="AVH67" s="343"/>
      <c r="AVI67" s="343"/>
      <c r="AVJ67" s="343"/>
      <c r="AVK67" s="343"/>
      <c r="AVL67" s="343"/>
      <c r="AVM67" s="343"/>
      <c r="AVN67" s="343"/>
      <c r="AVO67" s="343"/>
      <c r="AVP67" s="343"/>
      <c r="AVQ67" s="343"/>
      <c r="AVR67" s="343"/>
      <c r="AVS67" s="343"/>
      <c r="AVT67" s="343"/>
      <c r="AVU67" s="343"/>
      <c r="AVV67" s="343"/>
      <c r="AVW67" s="343"/>
      <c r="AVX67" s="343"/>
      <c r="AVY67" s="343"/>
      <c r="AVZ67" s="343"/>
      <c r="AWA67" s="343"/>
      <c r="AWB67" s="343"/>
      <c r="AWC67" s="343"/>
      <c r="AWD67" s="343"/>
      <c r="AWE67" s="343"/>
      <c r="AWF67" s="343"/>
      <c r="AWG67" s="343"/>
      <c r="AWH67" s="343"/>
      <c r="AWI67" s="343"/>
      <c r="AWJ67" s="343"/>
      <c r="AWK67" s="343"/>
      <c r="AWL67" s="343"/>
      <c r="AWM67" s="343"/>
      <c r="AWN67" s="343"/>
      <c r="AWO67" s="343"/>
      <c r="AWP67" s="343"/>
      <c r="AWQ67" s="343"/>
      <c r="AWR67" s="343"/>
      <c r="AWS67" s="343"/>
      <c r="AWT67" s="343"/>
      <c r="AWU67" s="343"/>
      <c r="AWV67" s="343"/>
      <c r="AWW67" s="343"/>
      <c r="AWX67" s="343"/>
      <c r="AWY67" s="343"/>
      <c r="AWZ67" s="343"/>
      <c r="AXA67" s="343"/>
      <c r="AXB67" s="343"/>
      <c r="AXC67" s="343"/>
      <c r="AXD67" s="343"/>
      <c r="AXE67" s="343"/>
      <c r="AXF67" s="343"/>
      <c r="AXG67" s="343"/>
      <c r="AXH67" s="343"/>
      <c r="AXI67" s="343"/>
      <c r="AXJ67" s="343"/>
      <c r="AXK67" s="343"/>
      <c r="AXL67" s="343"/>
      <c r="AXM67" s="343"/>
      <c r="AXN67" s="343"/>
      <c r="AXO67" s="343"/>
      <c r="AXP67" s="343"/>
      <c r="AXQ67" s="343"/>
      <c r="AXR67" s="343"/>
      <c r="AXS67" s="343"/>
      <c r="AXT67" s="343"/>
      <c r="AXU67" s="343"/>
      <c r="AXV67" s="343"/>
      <c r="AXW67" s="343"/>
      <c r="AXX67" s="343"/>
      <c r="AXY67" s="343"/>
      <c r="AXZ67" s="343"/>
      <c r="AYA67" s="343"/>
      <c r="AYB67" s="343"/>
      <c r="AYC67" s="343"/>
      <c r="AYD67" s="343"/>
      <c r="AYE67" s="343"/>
      <c r="AYF67" s="343"/>
      <c r="AYG67" s="343"/>
      <c r="AYH67" s="343"/>
      <c r="AYI67" s="343"/>
      <c r="AYJ67" s="343"/>
      <c r="AYK67" s="343"/>
      <c r="AYL67" s="343"/>
      <c r="AYM67" s="343"/>
      <c r="AYN67" s="343"/>
      <c r="AYO67" s="343"/>
      <c r="AYP67" s="343"/>
      <c r="AYQ67" s="343"/>
      <c r="AYR67" s="343"/>
      <c r="AYS67" s="343"/>
      <c r="AYT67" s="343"/>
      <c r="AYU67" s="343"/>
      <c r="AYV67" s="343"/>
      <c r="AYW67" s="343"/>
      <c r="AYX67" s="343"/>
      <c r="AYY67" s="343"/>
      <c r="AYZ67" s="343"/>
      <c r="AZA67" s="343"/>
      <c r="AZB67" s="343"/>
      <c r="AZC67" s="343"/>
      <c r="AZD67" s="343"/>
      <c r="AZE67" s="343"/>
      <c r="AZF67" s="343"/>
      <c r="AZG67" s="343"/>
      <c r="AZH67" s="343"/>
      <c r="AZI67" s="343"/>
      <c r="AZJ67" s="343"/>
      <c r="AZK67" s="343"/>
      <c r="AZL67" s="343"/>
      <c r="AZM67" s="343"/>
      <c r="AZN67" s="343"/>
      <c r="AZO67" s="343"/>
      <c r="AZP67" s="343"/>
      <c r="AZQ67" s="343"/>
      <c r="AZR67" s="343"/>
      <c r="AZS67" s="343"/>
      <c r="AZT67" s="343"/>
      <c r="AZU67" s="343"/>
      <c r="AZV67" s="343"/>
      <c r="AZW67" s="343"/>
      <c r="AZX67" s="343"/>
      <c r="AZY67" s="343"/>
      <c r="AZZ67" s="343"/>
      <c r="BAA67" s="343"/>
      <c r="BAB67" s="343"/>
      <c r="BAC67" s="343"/>
      <c r="BAD67" s="343"/>
      <c r="BAE67" s="343"/>
      <c r="BAF67" s="343"/>
      <c r="BAG67" s="343"/>
      <c r="BAH67" s="343"/>
      <c r="BAI67" s="343"/>
      <c r="BAJ67" s="343"/>
      <c r="BAK67" s="343"/>
      <c r="BAL67" s="343"/>
      <c r="BAM67" s="343"/>
      <c r="BAN67" s="343"/>
      <c r="BAO67" s="343"/>
      <c r="BAP67" s="343"/>
      <c r="BAQ67" s="343"/>
      <c r="BAR67" s="343"/>
      <c r="BAS67" s="343"/>
      <c r="BAT67" s="343"/>
      <c r="BAU67" s="343"/>
      <c r="BAV67" s="343"/>
      <c r="BAW67" s="343"/>
      <c r="BAX67" s="343"/>
      <c r="BAY67" s="343"/>
      <c r="BAZ67" s="343"/>
      <c r="BBA67" s="343"/>
      <c r="BBB67" s="343"/>
      <c r="BBC67" s="343"/>
      <c r="BBD67" s="343"/>
      <c r="BBE67" s="343"/>
      <c r="BBF67" s="343"/>
      <c r="BBG67" s="343"/>
      <c r="BBH67" s="343"/>
      <c r="BBI67" s="343"/>
      <c r="BBJ67" s="343"/>
      <c r="BBK67" s="343"/>
      <c r="BBL67" s="343"/>
      <c r="BBM67" s="343"/>
      <c r="BBN67" s="343"/>
      <c r="BBO67" s="343"/>
      <c r="BBP67" s="343"/>
      <c r="BBQ67" s="343"/>
      <c r="BBR67" s="343"/>
      <c r="BBS67" s="343"/>
      <c r="BBT67" s="343"/>
      <c r="BBU67" s="343"/>
      <c r="BBV67" s="343"/>
      <c r="BBW67" s="343"/>
      <c r="BBX67" s="343"/>
      <c r="BBY67" s="343"/>
      <c r="BBZ67" s="343"/>
      <c r="BCA67" s="343"/>
      <c r="BCB67" s="343"/>
      <c r="BCC67" s="343"/>
      <c r="BCD67" s="343"/>
      <c r="BCE67" s="343"/>
      <c r="BCF67" s="343"/>
      <c r="BCG67" s="343"/>
      <c r="BCH67" s="343"/>
      <c r="BCI67" s="343"/>
      <c r="BCJ67" s="343"/>
      <c r="BCK67" s="343"/>
      <c r="BCL67" s="343"/>
      <c r="BCM67" s="343"/>
      <c r="BCN67" s="343"/>
      <c r="BCO67" s="343"/>
      <c r="BCP67" s="343"/>
      <c r="BCQ67" s="343"/>
      <c r="BCR67" s="343"/>
      <c r="BCS67" s="343"/>
      <c r="BCT67" s="343"/>
      <c r="BCU67" s="343"/>
      <c r="BCV67" s="343"/>
      <c r="BCW67" s="343"/>
      <c r="BCX67" s="343"/>
      <c r="BCY67" s="343"/>
      <c r="BCZ67" s="343"/>
      <c r="BDA67" s="343"/>
      <c r="BDB67" s="343"/>
      <c r="BDC67" s="343"/>
      <c r="BDD67" s="343"/>
      <c r="BDE67" s="343"/>
      <c r="BDF67" s="343"/>
      <c r="BDG67" s="343"/>
      <c r="BDH67" s="343"/>
      <c r="BDI67" s="343"/>
      <c r="BDJ67" s="343"/>
      <c r="BDK67" s="343"/>
      <c r="BDL67" s="343"/>
      <c r="BDM67" s="343"/>
      <c r="BDN67" s="343"/>
      <c r="BDO67" s="343"/>
      <c r="BDP67" s="343"/>
      <c r="BDQ67" s="343"/>
      <c r="BDR67" s="343"/>
      <c r="BDS67" s="343"/>
      <c r="BDT67" s="343"/>
      <c r="BDU67" s="343"/>
      <c r="BDV67" s="343"/>
      <c r="BDW67" s="343"/>
      <c r="BDX67" s="343"/>
      <c r="BDY67" s="343"/>
      <c r="BDZ67" s="343"/>
      <c r="BEA67" s="343"/>
      <c r="BEB67" s="343"/>
      <c r="BEC67" s="343"/>
      <c r="BED67" s="343"/>
      <c r="BEE67" s="343"/>
      <c r="BEF67" s="343"/>
      <c r="BEG67" s="343"/>
      <c r="BEH67" s="343"/>
      <c r="BEI67" s="343"/>
      <c r="BEJ67" s="343"/>
      <c r="BEK67" s="343"/>
      <c r="BEL67" s="343"/>
      <c r="BEM67" s="343"/>
      <c r="BEN67" s="343"/>
      <c r="BEO67" s="343"/>
      <c r="BEP67" s="343"/>
      <c r="BEQ67" s="343"/>
      <c r="BER67" s="343"/>
      <c r="BES67" s="343"/>
      <c r="BET67" s="343"/>
      <c r="BEU67" s="343"/>
      <c r="BEV67" s="343"/>
      <c r="BEW67" s="343"/>
      <c r="BEX67" s="343"/>
      <c r="BEY67" s="343"/>
      <c r="BEZ67" s="343"/>
      <c r="BFA67" s="343"/>
      <c r="BFB67" s="343"/>
      <c r="BFC67" s="343"/>
      <c r="BFD67" s="343"/>
      <c r="BFE67" s="343"/>
      <c r="BFF67" s="343"/>
      <c r="BFG67" s="343"/>
      <c r="BFH67" s="343"/>
      <c r="BFI67" s="343"/>
      <c r="BFJ67" s="343"/>
      <c r="BFK67" s="343"/>
      <c r="BFL67" s="343"/>
      <c r="BFM67" s="343"/>
      <c r="BFN67" s="343"/>
      <c r="BFO67" s="343"/>
      <c r="BFP67" s="343"/>
      <c r="BFQ67" s="343"/>
      <c r="BFR67" s="343"/>
      <c r="BFS67" s="343"/>
      <c r="BFT67" s="343"/>
      <c r="BFU67" s="343"/>
      <c r="BFV67" s="343"/>
      <c r="BFW67" s="343"/>
      <c r="BFX67" s="343"/>
      <c r="BFY67" s="343"/>
      <c r="BFZ67" s="343"/>
      <c r="BGA67" s="343"/>
      <c r="BGB67" s="343"/>
      <c r="BGC67" s="343"/>
      <c r="BGD67" s="343"/>
      <c r="BGE67" s="343"/>
      <c r="BGF67" s="343"/>
      <c r="BGG67" s="343"/>
      <c r="BGH67" s="343"/>
      <c r="BGI67" s="343"/>
      <c r="BGJ67" s="343"/>
      <c r="BGK67" s="343"/>
      <c r="BGL67" s="343"/>
      <c r="BGM67" s="343"/>
      <c r="BGN67" s="343"/>
      <c r="BGO67" s="343"/>
      <c r="BGP67" s="343"/>
      <c r="BGQ67" s="343"/>
      <c r="BGR67" s="343"/>
      <c r="BGS67" s="343"/>
      <c r="BGT67" s="343"/>
      <c r="BGU67" s="343"/>
      <c r="BGV67" s="343"/>
      <c r="BGW67" s="343"/>
      <c r="BGX67" s="343"/>
      <c r="BGY67" s="343"/>
      <c r="BGZ67" s="343"/>
      <c r="BHA67" s="343"/>
      <c r="BHB67" s="343"/>
      <c r="BHC67" s="343"/>
      <c r="BHD67" s="343"/>
      <c r="BHE67" s="343"/>
      <c r="BHF67" s="343"/>
      <c r="BHG67" s="343"/>
      <c r="BHH67" s="343"/>
      <c r="BHI67" s="343"/>
      <c r="BHJ67" s="343"/>
      <c r="BHK67" s="343"/>
      <c r="BHL67" s="343"/>
      <c r="BHM67" s="343"/>
      <c r="BHN67" s="343"/>
      <c r="BHO67" s="343"/>
      <c r="BHP67" s="343"/>
      <c r="BHQ67" s="343"/>
      <c r="BHR67" s="343"/>
      <c r="BHS67" s="343"/>
      <c r="BHT67" s="343"/>
      <c r="BHU67" s="343"/>
      <c r="BHV67" s="343"/>
      <c r="BHW67" s="343"/>
      <c r="BHX67" s="343"/>
      <c r="BHY67" s="343"/>
      <c r="BHZ67" s="343"/>
      <c r="BIA67" s="343"/>
      <c r="BIB67" s="343"/>
      <c r="BIC67" s="343"/>
      <c r="BID67" s="343"/>
      <c r="BIE67" s="343"/>
      <c r="BIF67" s="343"/>
      <c r="BIG67" s="343"/>
      <c r="BIH67" s="343"/>
      <c r="BII67" s="343"/>
      <c r="BIJ67" s="343"/>
      <c r="BIK67" s="343"/>
      <c r="BIL67" s="343"/>
      <c r="BIM67" s="343"/>
      <c r="BIN67" s="343"/>
      <c r="BIO67" s="343"/>
      <c r="BIP67" s="343"/>
      <c r="BIQ67" s="343"/>
      <c r="BIR67" s="343"/>
      <c r="BIS67" s="343"/>
      <c r="BIT67" s="343"/>
      <c r="BIU67" s="343"/>
      <c r="BIV67" s="343"/>
      <c r="BIW67" s="343"/>
      <c r="BIX67" s="343"/>
      <c r="BIY67" s="343"/>
      <c r="BIZ67" s="343"/>
      <c r="BJA67" s="343"/>
      <c r="BJB67" s="343"/>
      <c r="BJC67" s="343"/>
      <c r="BJD67" s="343"/>
      <c r="BJE67" s="343"/>
      <c r="BJF67" s="343"/>
      <c r="BJG67" s="343"/>
      <c r="BJH67" s="343"/>
      <c r="BJI67" s="343"/>
      <c r="BJJ67" s="343"/>
      <c r="BJK67" s="343"/>
      <c r="BJL67" s="343"/>
      <c r="BJM67" s="343"/>
      <c r="BJN67" s="343"/>
      <c r="BJO67" s="343"/>
      <c r="BJP67" s="343"/>
      <c r="BJQ67" s="343"/>
      <c r="BJR67" s="343"/>
      <c r="BJS67" s="343"/>
      <c r="BJT67" s="343"/>
      <c r="BJU67" s="343"/>
      <c r="BJV67" s="343"/>
      <c r="BJW67" s="343"/>
      <c r="BJX67" s="343"/>
      <c r="BJY67" s="343"/>
      <c r="BJZ67" s="343"/>
      <c r="BKA67" s="343"/>
      <c r="BKB67" s="343"/>
      <c r="BKC67" s="343"/>
      <c r="BKD67" s="343"/>
      <c r="BKE67" s="343"/>
      <c r="BKF67" s="343"/>
      <c r="BKG67" s="343"/>
      <c r="BKH67" s="343"/>
      <c r="BKI67" s="343"/>
      <c r="BKJ67" s="343"/>
      <c r="BKK67" s="343"/>
      <c r="BKL67" s="343"/>
      <c r="BKM67" s="343"/>
      <c r="BKN67" s="343"/>
      <c r="BKO67" s="343"/>
      <c r="BKP67" s="343"/>
      <c r="BKQ67" s="343"/>
      <c r="BKR67" s="343"/>
      <c r="BKS67" s="343"/>
      <c r="BKT67" s="343"/>
      <c r="BKU67" s="343"/>
      <c r="BKV67" s="343"/>
      <c r="BKW67" s="343"/>
      <c r="BKX67" s="343"/>
      <c r="BKY67" s="343"/>
      <c r="BKZ67" s="343"/>
      <c r="BLA67" s="343"/>
      <c r="BLB67" s="343"/>
      <c r="BLC67" s="343"/>
      <c r="BLD67" s="343"/>
      <c r="BLE67" s="343"/>
      <c r="BLF67" s="343"/>
      <c r="BLG67" s="343"/>
      <c r="BLH67" s="343"/>
      <c r="BLI67" s="343"/>
      <c r="BLJ67" s="343"/>
      <c r="BLK67" s="343"/>
      <c r="BLL67" s="343"/>
      <c r="BLM67" s="343"/>
      <c r="BLN67" s="343"/>
      <c r="BLO67" s="343"/>
      <c r="BLP67" s="343"/>
      <c r="BLQ67" s="343"/>
      <c r="BLR67" s="343"/>
      <c r="BLS67" s="343"/>
      <c r="BLT67" s="343"/>
      <c r="BLU67" s="343"/>
      <c r="BLV67" s="343"/>
      <c r="BLW67" s="343"/>
      <c r="BLX67" s="343"/>
      <c r="BLY67" s="343"/>
      <c r="BLZ67" s="343"/>
      <c r="BMA67" s="343"/>
      <c r="BMB67" s="343"/>
      <c r="BMC67" s="343"/>
      <c r="BMD67" s="343"/>
      <c r="BME67" s="343"/>
      <c r="BMF67" s="343"/>
      <c r="BMG67" s="343"/>
      <c r="BMH67" s="343"/>
      <c r="BMI67" s="343"/>
      <c r="BMJ67" s="343"/>
      <c r="BMK67" s="343"/>
      <c r="BML67" s="343"/>
      <c r="BMM67" s="343"/>
      <c r="BMN67" s="343"/>
      <c r="BMO67" s="343"/>
      <c r="BMP67" s="343"/>
      <c r="BMQ67" s="343"/>
      <c r="BMR67" s="343"/>
      <c r="BMS67" s="343"/>
      <c r="BMT67" s="343"/>
      <c r="BMU67" s="343"/>
      <c r="BMV67" s="343"/>
      <c r="BMW67" s="343"/>
      <c r="BMX67" s="343"/>
      <c r="BMY67" s="343"/>
      <c r="BMZ67" s="343"/>
      <c r="BNA67" s="343"/>
      <c r="BNB67" s="343"/>
      <c r="BNC67" s="343"/>
      <c r="BND67" s="343"/>
      <c r="BNE67" s="343"/>
      <c r="BNF67" s="343"/>
      <c r="BNG67" s="343"/>
      <c r="BNH67" s="343"/>
      <c r="BNI67" s="343"/>
      <c r="BNJ67" s="343"/>
      <c r="BNK67" s="343"/>
      <c r="BNL67" s="343"/>
      <c r="BNM67" s="343"/>
      <c r="BNN67" s="343"/>
      <c r="BNO67" s="343"/>
      <c r="BNP67" s="343"/>
      <c r="BNQ67" s="343"/>
      <c r="BNR67" s="343"/>
      <c r="BNS67" s="343"/>
      <c r="BNT67" s="343"/>
      <c r="BNU67" s="343"/>
      <c r="BNV67" s="343"/>
      <c r="BNW67" s="343"/>
      <c r="BNX67" s="343"/>
      <c r="BNY67" s="343"/>
      <c r="BNZ67" s="343"/>
      <c r="BOA67" s="343"/>
      <c r="BOB67" s="343"/>
      <c r="BOC67" s="343"/>
      <c r="BOD67" s="343"/>
      <c r="BOE67" s="343"/>
      <c r="BOF67" s="343"/>
      <c r="BOG67" s="343"/>
      <c r="BOH67" s="343"/>
      <c r="BOI67" s="343"/>
      <c r="BOJ67" s="343"/>
      <c r="BOK67" s="343"/>
      <c r="BOL67" s="343"/>
      <c r="BOM67" s="343"/>
      <c r="BON67" s="343"/>
      <c r="BOO67" s="343"/>
      <c r="BOP67" s="343"/>
      <c r="BOQ67" s="343"/>
      <c r="BOR67" s="343"/>
      <c r="BOS67" s="343"/>
      <c r="BOT67" s="343"/>
      <c r="BOU67" s="343"/>
      <c r="BOV67" s="343"/>
      <c r="BOW67" s="343"/>
      <c r="BOX67" s="343"/>
      <c r="BOY67" s="343"/>
      <c r="BOZ67" s="343"/>
      <c r="BPA67" s="343"/>
      <c r="BPB67" s="343"/>
      <c r="BPC67" s="343"/>
      <c r="BPD67" s="343"/>
      <c r="BPE67" s="343"/>
      <c r="BPF67" s="343"/>
      <c r="BPG67" s="343"/>
      <c r="BPH67" s="343"/>
      <c r="BPI67" s="343"/>
      <c r="BPJ67" s="343"/>
      <c r="BPK67" s="343"/>
      <c r="BPL67" s="343"/>
      <c r="BPM67" s="343"/>
      <c r="BPN67" s="343"/>
      <c r="BPO67" s="343"/>
      <c r="BPP67" s="343"/>
      <c r="BPQ67" s="343"/>
      <c r="BPR67" s="343"/>
      <c r="BPS67" s="343"/>
      <c r="BPT67" s="343"/>
      <c r="BPU67" s="343"/>
      <c r="BPV67" s="343"/>
      <c r="BPW67" s="343"/>
      <c r="BPX67" s="343"/>
      <c r="BPY67" s="343"/>
      <c r="BPZ67" s="343"/>
      <c r="BQA67" s="343"/>
      <c r="BQB67" s="343"/>
      <c r="BQC67" s="343"/>
      <c r="BQD67" s="343"/>
      <c r="BQE67" s="343"/>
      <c r="BQF67" s="343"/>
      <c r="BQG67" s="343"/>
      <c r="BQH67" s="343"/>
      <c r="BQI67" s="343"/>
      <c r="BQJ67" s="343"/>
      <c r="BQK67" s="343"/>
      <c r="BQL67" s="343"/>
      <c r="BQM67" s="343"/>
      <c r="BQN67" s="343"/>
      <c r="BQO67" s="343"/>
      <c r="BQP67" s="343"/>
      <c r="BQQ67" s="343"/>
      <c r="BQR67" s="343"/>
      <c r="BQS67" s="343"/>
      <c r="BQT67" s="343"/>
      <c r="BQU67" s="343"/>
      <c r="BQV67" s="343"/>
      <c r="BQW67" s="343"/>
      <c r="BQX67" s="343"/>
      <c r="BQY67" s="343"/>
      <c r="BQZ67" s="343"/>
      <c r="BRA67" s="343"/>
      <c r="BRB67" s="343"/>
      <c r="BRC67" s="343"/>
      <c r="BRD67" s="343"/>
      <c r="BRE67" s="343"/>
      <c r="BRF67" s="343"/>
      <c r="BRG67" s="343"/>
      <c r="BRH67" s="343"/>
      <c r="BRI67" s="343"/>
      <c r="BRJ67" s="343"/>
      <c r="BRK67" s="343"/>
      <c r="BRL67" s="343"/>
      <c r="BRM67" s="343"/>
      <c r="BRN67" s="343"/>
      <c r="BRO67" s="343"/>
      <c r="BRP67" s="343"/>
      <c r="BRQ67" s="343"/>
      <c r="BRR67" s="343"/>
      <c r="BRS67" s="343"/>
      <c r="BRT67" s="343"/>
      <c r="BRU67" s="343"/>
      <c r="BRV67" s="343"/>
      <c r="BRW67" s="343"/>
      <c r="BRX67" s="343"/>
      <c r="BRY67" s="343"/>
      <c r="BRZ67" s="343"/>
      <c r="BSA67" s="343"/>
      <c r="BSB67" s="343"/>
      <c r="BSC67" s="343"/>
      <c r="BSD67" s="343"/>
      <c r="BSE67" s="343"/>
      <c r="BSF67" s="343"/>
      <c r="BSG67" s="343"/>
      <c r="BSH67" s="343"/>
      <c r="BSI67" s="343"/>
      <c r="BSJ67" s="343"/>
      <c r="BSK67" s="343"/>
      <c r="BSL67" s="343"/>
      <c r="BSM67" s="343"/>
      <c r="BSN67" s="343"/>
      <c r="BSO67" s="343"/>
      <c r="BSP67" s="343"/>
      <c r="BSQ67" s="343"/>
      <c r="BSR67" s="343"/>
      <c r="BSS67" s="343"/>
      <c r="BST67" s="343"/>
      <c r="BSU67" s="343"/>
      <c r="BSV67" s="343"/>
      <c r="BSW67" s="343"/>
      <c r="BSX67" s="343"/>
      <c r="BSY67" s="343"/>
      <c r="BSZ67" s="343"/>
      <c r="BTA67" s="343"/>
      <c r="BTB67" s="343"/>
      <c r="BTC67" s="343"/>
      <c r="BTD67" s="343"/>
      <c r="BTE67" s="343"/>
      <c r="BTF67" s="343"/>
      <c r="BTG67" s="343"/>
      <c r="BTH67" s="343"/>
      <c r="BTI67" s="343"/>
      <c r="BTJ67" s="343"/>
      <c r="BTK67" s="343"/>
      <c r="BTL67" s="343"/>
      <c r="BTM67" s="343"/>
      <c r="BTN67" s="343"/>
      <c r="BTO67" s="343"/>
      <c r="BTP67" s="343"/>
      <c r="BTQ67" s="343"/>
      <c r="BTR67" s="343"/>
      <c r="BTS67" s="343"/>
      <c r="BTT67" s="343"/>
      <c r="BTU67" s="343"/>
      <c r="BTV67" s="343"/>
      <c r="BTW67" s="343"/>
      <c r="BTX67" s="343"/>
      <c r="BTY67" s="343"/>
      <c r="BTZ67" s="343"/>
      <c r="BUA67" s="343"/>
      <c r="BUB67" s="343"/>
      <c r="BUC67" s="343"/>
      <c r="BUD67" s="343"/>
      <c r="BUE67" s="343"/>
      <c r="BUF67" s="343"/>
      <c r="BUG67" s="343"/>
      <c r="BUH67" s="343"/>
      <c r="BUI67" s="343"/>
      <c r="BUJ67" s="343"/>
      <c r="BUK67" s="343"/>
      <c r="BUL67" s="343"/>
      <c r="BUM67" s="343"/>
      <c r="BUN67" s="343"/>
      <c r="BUO67" s="343"/>
      <c r="BUP67" s="343"/>
      <c r="BUQ67" s="343"/>
      <c r="BUR67" s="343"/>
      <c r="BUS67" s="343"/>
      <c r="BUT67" s="343"/>
      <c r="BUU67" s="343"/>
      <c r="BUV67" s="343"/>
      <c r="BUW67" s="343"/>
      <c r="BUX67" s="343"/>
      <c r="BUY67" s="343"/>
      <c r="BUZ67" s="343"/>
      <c r="BVA67" s="343"/>
      <c r="BVB67" s="343"/>
      <c r="BVC67" s="343"/>
      <c r="BVD67" s="343"/>
      <c r="BVE67" s="343"/>
      <c r="BVF67" s="343"/>
      <c r="BVG67" s="343"/>
      <c r="BVH67" s="343"/>
      <c r="BVI67" s="343"/>
      <c r="BVJ67" s="343"/>
      <c r="BVK67" s="343"/>
      <c r="BVL67" s="343"/>
      <c r="BVM67" s="343"/>
      <c r="BVN67" s="343"/>
      <c r="BVO67" s="343"/>
      <c r="BVP67" s="343"/>
      <c r="BVQ67" s="343"/>
      <c r="BVR67" s="343"/>
      <c r="BVS67" s="343"/>
      <c r="BVT67" s="343"/>
      <c r="BVU67" s="343"/>
      <c r="BVV67" s="343"/>
      <c r="BVW67" s="343"/>
      <c r="BVX67" s="343"/>
      <c r="BVY67" s="343"/>
      <c r="BVZ67" s="343"/>
      <c r="BWA67" s="343"/>
      <c r="BWB67" s="343"/>
      <c r="BWC67" s="343"/>
      <c r="BWD67" s="343"/>
      <c r="BWE67" s="343"/>
      <c r="BWF67" s="343"/>
      <c r="BWG67" s="343"/>
      <c r="BWH67" s="343"/>
      <c r="BWI67" s="343"/>
      <c r="BWJ67" s="343"/>
      <c r="BWK67" s="343"/>
      <c r="BWL67" s="343"/>
      <c r="BWM67" s="343"/>
      <c r="BWN67" s="343"/>
      <c r="BWO67" s="343"/>
      <c r="BWP67" s="343"/>
      <c r="BWQ67" s="343"/>
      <c r="BWR67" s="343"/>
      <c r="BWS67" s="343"/>
      <c r="BWT67" s="343"/>
      <c r="BWU67" s="343"/>
      <c r="BWV67" s="343"/>
      <c r="BWW67" s="343"/>
      <c r="BWX67" s="343"/>
      <c r="BWY67" s="343"/>
      <c r="BWZ67" s="343"/>
      <c r="BXA67" s="343"/>
      <c r="BXB67" s="343"/>
      <c r="BXC67" s="343"/>
      <c r="BXD67" s="343"/>
      <c r="BXE67" s="343"/>
      <c r="BXF67" s="343"/>
      <c r="BXG67" s="343"/>
      <c r="BXH67" s="343"/>
      <c r="BXI67" s="343"/>
      <c r="BXJ67" s="343"/>
      <c r="BXK67" s="343"/>
      <c r="BXL67" s="343"/>
      <c r="BXM67" s="343"/>
      <c r="BXN67" s="343"/>
      <c r="BXO67" s="343"/>
      <c r="BXP67" s="343"/>
      <c r="BXQ67" s="343"/>
      <c r="BXR67" s="343"/>
      <c r="BXS67" s="343"/>
      <c r="BXT67" s="343"/>
      <c r="BXU67" s="343"/>
      <c r="BXV67" s="343"/>
      <c r="BXW67" s="343"/>
      <c r="BXX67" s="343"/>
      <c r="BXY67" s="343"/>
      <c r="BXZ67" s="343"/>
      <c r="BYA67" s="343"/>
      <c r="BYB67" s="343"/>
      <c r="BYC67" s="343"/>
      <c r="BYD67" s="343"/>
      <c r="BYE67" s="343"/>
      <c r="BYF67" s="343"/>
      <c r="BYG67" s="343"/>
      <c r="BYH67" s="343"/>
      <c r="BYI67" s="343"/>
      <c r="BYJ67" s="343"/>
      <c r="BYK67" s="343"/>
      <c r="BYL67" s="343"/>
      <c r="BYM67" s="343"/>
      <c r="BYN67" s="343"/>
      <c r="BYO67" s="343"/>
      <c r="BYP67" s="343"/>
      <c r="BYQ67" s="343"/>
      <c r="BYR67" s="343"/>
      <c r="BYS67" s="343"/>
      <c r="BYT67" s="343"/>
      <c r="BYU67" s="343"/>
      <c r="BYV67" s="343"/>
      <c r="BYW67" s="343"/>
      <c r="BYX67" s="343"/>
      <c r="BYY67" s="343"/>
      <c r="BYZ67" s="343"/>
      <c r="BZA67" s="343"/>
      <c r="BZB67" s="343"/>
      <c r="BZC67" s="343"/>
      <c r="BZD67" s="343"/>
      <c r="BZE67" s="343"/>
      <c r="BZF67" s="343"/>
      <c r="BZG67" s="343"/>
      <c r="BZH67" s="343"/>
      <c r="BZI67" s="343"/>
      <c r="BZJ67" s="343"/>
      <c r="BZK67" s="343"/>
      <c r="BZL67" s="343"/>
      <c r="BZM67" s="343"/>
      <c r="BZN67" s="343"/>
      <c r="BZO67" s="343"/>
      <c r="BZP67" s="343"/>
      <c r="BZQ67" s="343"/>
      <c r="BZR67" s="343"/>
      <c r="BZS67" s="343"/>
      <c r="BZT67" s="343"/>
      <c r="BZU67" s="343"/>
      <c r="BZV67" s="343"/>
      <c r="BZW67" s="343"/>
      <c r="BZX67" s="343"/>
      <c r="BZY67" s="343"/>
      <c r="BZZ67" s="343"/>
      <c r="CAA67" s="343"/>
      <c r="CAB67" s="343"/>
      <c r="CAC67" s="343"/>
      <c r="CAD67" s="343"/>
      <c r="CAE67" s="343"/>
      <c r="CAF67" s="343"/>
      <c r="CAG67" s="343"/>
      <c r="CAH67" s="343"/>
      <c r="CAI67" s="343"/>
      <c r="CAJ67" s="343"/>
      <c r="CAK67" s="343"/>
      <c r="CAL67" s="343"/>
      <c r="CAM67" s="343"/>
      <c r="CAN67" s="343"/>
      <c r="CAO67" s="343"/>
      <c r="CAP67" s="343"/>
      <c r="CAQ67" s="343"/>
      <c r="CAR67" s="343"/>
      <c r="CAS67" s="343"/>
      <c r="CAT67" s="343"/>
      <c r="CAU67" s="343"/>
      <c r="CAV67" s="343"/>
      <c r="CAW67" s="343"/>
      <c r="CAX67" s="343"/>
      <c r="CAY67" s="343"/>
      <c r="CAZ67" s="343"/>
      <c r="CBA67" s="343"/>
      <c r="CBB67" s="343"/>
      <c r="CBC67" s="343"/>
      <c r="CBD67" s="343"/>
      <c r="CBE67" s="343"/>
      <c r="CBF67" s="343"/>
      <c r="CBG67" s="343"/>
      <c r="CBH67" s="343"/>
      <c r="CBI67" s="343"/>
      <c r="CBJ67" s="343"/>
      <c r="CBK67" s="343"/>
      <c r="CBL67" s="343"/>
      <c r="CBM67" s="343"/>
      <c r="CBN67" s="343"/>
      <c r="CBO67" s="343"/>
      <c r="CBP67" s="343"/>
      <c r="CBQ67" s="343"/>
      <c r="CBR67" s="343"/>
      <c r="CBS67" s="343"/>
      <c r="CBT67" s="343"/>
      <c r="CBU67" s="343"/>
      <c r="CBV67" s="343"/>
      <c r="CBW67" s="343"/>
      <c r="CBX67" s="343"/>
      <c r="CBY67" s="343"/>
      <c r="CBZ67" s="343"/>
      <c r="CCA67" s="343"/>
      <c r="CCB67" s="343"/>
      <c r="CCC67" s="343"/>
      <c r="CCD67" s="343"/>
      <c r="CCE67" s="343"/>
      <c r="CCF67" s="343"/>
      <c r="CCG67" s="343"/>
      <c r="CCH67" s="343"/>
      <c r="CCI67" s="343"/>
      <c r="CCJ67" s="343"/>
      <c r="CCK67" s="343"/>
      <c r="CCL67" s="343"/>
      <c r="CCM67" s="343"/>
      <c r="CCN67" s="343"/>
      <c r="CCO67" s="343"/>
      <c r="CCP67" s="343"/>
      <c r="CCQ67" s="343"/>
      <c r="CCR67" s="343"/>
      <c r="CCS67" s="343"/>
      <c r="CCT67" s="343"/>
      <c r="CCU67" s="343"/>
      <c r="CCV67" s="343"/>
      <c r="CCW67" s="343"/>
      <c r="CCX67" s="343"/>
      <c r="CCY67" s="343"/>
      <c r="CCZ67" s="343"/>
      <c r="CDA67" s="343"/>
      <c r="CDB67" s="343"/>
      <c r="CDC67" s="343"/>
      <c r="CDD67" s="343"/>
      <c r="CDE67" s="343"/>
      <c r="CDF67" s="343"/>
      <c r="CDG67" s="343"/>
      <c r="CDH67" s="343"/>
      <c r="CDI67" s="343"/>
      <c r="CDJ67" s="343"/>
      <c r="CDK67" s="343"/>
      <c r="CDL67" s="343"/>
      <c r="CDM67" s="343"/>
      <c r="CDN67" s="343"/>
      <c r="CDO67" s="343"/>
      <c r="CDP67" s="343"/>
      <c r="CDQ67" s="343"/>
      <c r="CDR67" s="343"/>
      <c r="CDS67" s="343"/>
      <c r="CDT67" s="343"/>
      <c r="CDU67" s="343"/>
      <c r="CDV67" s="343"/>
      <c r="CDW67" s="343"/>
      <c r="CDX67" s="343"/>
      <c r="CDY67" s="343"/>
      <c r="CDZ67" s="343"/>
      <c r="CEA67" s="343"/>
      <c r="CEB67" s="343"/>
      <c r="CEC67" s="343"/>
      <c r="CED67" s="343"/>
      <c r="CEE67" s="343"/>
      <c r="CEF67" s="343"/>
      <c r="CEG67" s="343"/>
      <c r="CEH67" s="343"/>
      <c r="CEI67" s="343"/>
      <c r="CEJ67" s="343"/>
      <c r="CEK67" s="343"/>
      <c r="CEL67" s="343"/>
      <c r="CEM67" s="343"/>
      <c r="CEN67" s="343"/>
      <c r="CEO67" s="343"/>
      <c r="CEP67" s="343"/>
      <c r="CEQ67" s="343"/>
      <c r="CER67" s="343"/>
      <c r="CES67" s="343"/>
      <c r="CET67" s="343"/>
      <c r="CEU67" s="343"/>
      <c r="CEV67" s="343"/>
      <c r="CEW67" s="343"/>
      <c r="CEX67" s="343"/>
      <c r="CEY67" s="343"/>
      <c r="CEZ67" s="343"/>
      <c r="CFA67" s="343"/>
      <c r="CFB67" s="343"/>
      <c r="CFC67" s="343"/>
      <c r="CFD67" s="343"/>
      <c r="CFE67" s="343"/>
      <c r="CFF67" s="343"/>
      <c r="CFG67" s="343"/>
      <c r="CFH67" s="343"/>
      <c r="CFI67" s="343"/>
      <c r="CFJ67" s="343"/>
      <c r="CFK67" s="343"/>
      <c r="CFL67" s="343"/>
      <c r="CFM67" s="343"/>
      <c r="CFN67" s="343"/>
      <c r="CFO67" s="343"/>
      <c r="CFP67" s="343"/>
      <c r="CFQ67" s="343"/>
      <c r="CFR67" s="343"/>
      <c r="CFS67" s="343"/>
      <c r="CFT67" s="343"/>
      <c r="CFU67" s="343"/>
      <c r="CFV67" s="343"/>
      <c r="CFW67" s="343"/>
      <c r="CFX67" s="343"/>
      <c r="CFY67" s="343"/>
      <c r="CFZ67" s="343"/>
      <c r="CGA67" s="343"/>
      <c r="CGB67" s="343"/>
      <c r="CGC67" s="343"/>
      <c r="CGD67" s="343"/>
      <c r="CGE67" s="343"/>
      <c r="CGF67" s="343"/>
      <c r="CGG67" s="343"/>
      <c r="CGH67" s="343"/>
      <c r="CGI67" s="343"/>
      <c r="CGJ67" s="343"/>
      <c r="CGK67" s="343"/>
      <c r="CGL67" s="343"/>
      <c r="CGM67" s="343"/>
      <c r="CGN67" s="343"/>
      <c r="CGO67" s="343"/>
      <c r="CGP67" s="343"/>
      <c r="CGQ67" s="343"/>
      <c r="CGR67" s="343"/>
      <c r="CGS67" s="343"/>
      <c r="CGT67" s="343"/>
      <c r="CGU67" s="343"/>
      <c r="CGV67" s="343"/>
      <c r="CGW67" s="343"/>
      <c r="CGX67" s="343"/>
      <c r="CGY67" s="343"/>
      <c r="CGZ67" s="343"/>
      <c r="CHA67" s="343"/>
      <c r="CHB67" s="343"/>
      <c r="CHC67" s="343"/>
      <c r="CHD67" s="343"/>
      <c r="CHE67" s="343"/>
      <c r="CHF67" s="343"/>
      <c r="CHG67" s="343"/>
      <c r="CHH67" s="343"/>
      <c r="CHI67" s="343"/>
      <c r="CHJ67" s="343"/>
      <c r="CHK67" s="343"/>
      <c r="CHL67" s="343"/>
      <c r="CHM67" s="343"/>
      <c r="CHN67" s="343"/>
      <c r="CHO67" s="343"/>
      <c r="CHP67" s="343"/>
      <c r="CHQ67" s="343"/>
      <c r="CHR67" s="343"/>
      <c r="CHS67" s="343"/>
      <c r="CHT67" s="343"/>
      <c r="CHU67" s="343"/>
      <c r="CHV67" s="343"/>
      <c r="CHW67" s="343"/>
      <c r="CHX67" s="343"/>
      <c r="CHY67" s="343"/>
      <c r="CHZ67" s="343"/>
      <c r="CIA67" s="343"/>
      <c r="CIB67" s="343"/>
      <c r="CIC67" s="343"/>
      <c r="CID67" s="343"/>
      <c r="CIE67" s="343"/>
      <c r="CIF67" s="343"/>
      <c r="CIG67" s="343"/>
      <c r="CIH67" s="343"/>
      <c r="CII67" s="343"/>
      <c r="CIJ67" s="343"/>
      <c r="CIK67" s="343"/>
      <c r="CIL67" s="343"/>
      <c r="CIM67" s="343"/>
      <c r="CIN67" s="343"/>
      <c r="CIO67" s="343"/>
      <c r="CIP67" s="343"/>
      <c r="CIQ67" s="343"/>
      <c r="CIR67" s="343"/>
      <c r="CIS67" s="343"/>
      <c r="CIT67" s="343"/>
      <c r="CIU67" s="343"/>
      <c r="CIV67" s="343"/>
      <c r="CIW67" s="343"/>
      <c r="CIX67" s="343"/>
      <c r="CIY67" s="343"/>
      <c r="CIZ67" s="343"/>
      <c r="CJA67" s="343"/>
      <c r="CJB67" s="343"/>
      <c r="CJC67" s="343"/>
      <c r="CJD67" s="343"/>
      <c r="CJE67" s="343"/>
      <c r="CJF67" s="343"/>
      <c r="CJG67" s="343"/>
      <c r="CJH67" s="343"/>
      <c r="CJI67" s="343"/>
      <c r="CJJ67" s="343"/>
      <c r="CJK67" s="343"/>
      <c r="CJL67" s="343"/>
      <c r="CJM67" s="343"/>
      <c r="CJN67" s="343"/>
      <c r="CJO67" s="343"/>
      <c r="CJP67" s="343"/>
      <c r="CJQ67" s="343"/>
      <c r="CJR67" s="343"/>
      <c r="CJS67" s="343"/>
      <c r="CJT67" s="343"/>
      <c r="CJU67" s="343"/>
      <c r="CJV67" s="343"/>
      <c r="CJW67" s="343"/>
      <c r="CJX67" s="343"/>
      <c r="CJY67" s="343"/>
      <c r="CJZ67" s="343"/>
      <c r="CKA67" s="343"/>
      <c r="CKB67" s="343"/>
      <c r="CKC67" s="343"/>
      <c r="CKD67" s="343"/>
      <c r="CKE67" s="343"/>
      <c r="CKF67" s="343"/>
      <c r="CKG67" s="343"/>
      <c r="CKH67" s="343"/>
      <c r="CKI67" s="343"/>
      <c r="CKJ67" s="343"/>
      <c r="CKK67" s="343"/>
      <c r="CKL67" s="343"/>
      <c r="CKM67" s="343"/>
      <c r="CKN67" s="343"/>
      <c r="CKO67" s="343"/>
      <c r="CKP67" s="343"/>
      <c r="CKQ67" s="343"/>
      <c r="CKR67" s="343"/>
      <c r="CKS67" s="343"/>
      <c r="CKT67" s="343"/>
      <c r="CKU67" s="343"/>
      <c r="CKV67" s="343"/>
      <c r="CKW67" s="343"/>
      <c r="CKX67" s="343"/>
      <c r="CKY67" s="343"/>
      <c r="CKZ67" s="343"/>
      <c r="CLA67" s="343"/>
      <c r="CLB67" s="343"/>
      <c r="CLC67" s="343"/>
      <c r="CLD67" s="343"/>
      <c r="CLE67" s="343"/>
      <c r="CLF67" s="343"/>
      <c r="CLG67" s="343"/>
      <c r="CLH67" s="343"/>
      <c r="CLI67" s="343"/>
      <c r="CLJ67" s="343"/>
      <c r="CLK67" s="343"/>
      <c r="CLL67" s="343"/>
      <c r="CLM67" s="343"/>
      <c r="CLN67" s="343"/>
      <c r="CLO67" s="343"/>
      <c r="CLP67" s="343"/>
      <c r="CLQ67" s="343"/>
      <c r="CLR67" s="343"/>
      <c r="CLS67" s="343"/>
      <c r="CLT67" s="343"/>
      <c r="CLU67" s="343"/>
      <c r="CLV67" s="343"/>
      <c r="CLW67" s="343"/>
      <c r="CLX67" s="343"/>
      <c r="CLY67" s="343"/>
      <c r="CLZ67" s="343"/>
      <c r="CMA67" s="343"/>
      <c r="CMB67" s="343"/>
      <c r="CMC67" s="343"/>
      <c r="CMD67" s="343"/>
      <c r="CME67" s="343"/>
      <c r="CMF67" s="343"/>
      <c r="CMG67" s="343"/>
      <c r="CMH67" s="343"/>
      <c r="CMI67" s="343"/>
      <c r="CMJ67" s="343"/>
      <c r="CMK67" s="343"/>
      <c r="CML67" s="343"/>
      <c r="CMM67" s="343"/>
      <c r="CMN67" s="343"/>
      <c r="CMO67" s="343"/>
      <c r="CMP67" s="343"/>
      <c r="CMQ67" s="343"/>
      <c r="CMR67" s="343"/>
      <c r="CMS67" s="343"/>
      <c r="CMT67" s="343"/>
      <c r="CMU67" s="343"/>
      <c r="CMV67" s="343"/>
      <c r="CMW67" s="343"/>
      <c r="CMX67" s="343"/>
      <c r="CMY67" s="343"/>
      <c r="CMZ67" s="343"/>
      <c r="CNA67" s="343"/>
      <c r="CNB67" s="343"/>
      <c r="CNC67" s="343"/>
      <c r="CND67" s="343"/>
      <c r="CNE67" s="343"/>
      <c r="CNF67" s="343"/>
      <c r="CNG67" s="343"/>
      <c r="CNH67" s="343"/>
      <c r="CNI67" s="343"/>
      <c r="CNJ67" s="343"/>
      <c r="CNK67" s="343"/>
      <c r="CNL67" s="343"/>
      <c r="CNM67" s="343"/>
      <c r="CNN67" s="343"/>
      <c r="CNO67" s="343"/>
      <c r="CNP67" s="343"/>
      <c r="CNQ67" s="343"/>
      <c r="CNR67" s="343"/>
      <c r="CNS67" s="343"/>
      <c r="CNT67" s="343"/>
      <c r="CNU67" s="343"/>
      <c r="CNV67" s="343"/>
      <c r="CNW67" s="343"/>
      <c r="CNX67" s="343"/>
      <c r="CNY67" s="343"/>
      <c r="CNZ67" s="343"/>
      <c r="COA67" s="343"/>
      <c r="COB67" s="343"/>
      <c r="COC67" s="343"/>
      <c r="COD67" s="343"/>
      <c r="COE67" s="343"/>
      <c r="COF67" s="343"/>
      <c r="COG67" s="343"/>
      <c r="COH67" s="343"/>
      <c r="COI67" s="343"/>
      <c r="COJ67" s="343"/>
      <c r="COK67" s="343"/>
      <c r="COL67" s="343"/>
      <c r="COM67" s="343"/>
      <c r="CON67" s="343"/>
      <c r="COO67" s="343"/>
      <c r="COP67" s="343"/>
      <c r="COQ67" s="343"/>
      <c r="COR67" s="343"/>
      <c r="COS67" s="343"/>
      <c r="COT67" s="343"/>
      <c r="COU67" s="343"/>
      <c r="COV67" s="343"/>
      <c r="COW67" s="343"/>
      <c r="COX67" s="343"/>
      <c r="COY67" s="343"/>
      <c r="COZ67" s="343"/>
      <c r="CPA67" s="343"/>
      <c r="CPB67" s="343"/>
      <c r="CPC67" s="343"/>
      <c r="CPD67" s="343"/>
      <c r="CPE67" s="343"/>
      <c r="CPF67" s="343"/>
      <c r="CPG67" s="343"/>
      <c r="CPH67" s="343"/>
      <c r="CPI67" s="343"/>
      <c r="CPJ67" s="343"/>
      <c r="CPK67" s="343"/>
      <c r="CPL67" s="343"/>
      <c r="CPM67" s="343"/>
      <c r="CPN67" s="343"/>
      <c r="CPO67" s="343"/>
      <c r="CPP67" s="343"/>
      <c r="CPQ67" s="343"/>
      <c r="CPR67" s="343"/>
      <c r="CPS67" s="343"/>
      <c r="CPT67" s="343"/>
      <c r="CPU67" s="343"/>
      <c r="CPV67" s="343"/>
      <c r="CPW67" s="343"/>
      <c r="CPX67" s="343"/>
      <c r="CPY67" s="343"/>
      <c r="CPZ67" s="343"/>
      <c r="CQA67" s="343"/>
      <c r="CQB67" s="343"/>
      <c r="CQC67" s="343"/>
      <c r="CQD67" s="343"/>
      <c r="CQE67" s="343"/>
      <c r="CQF67" s="343"/>
      <c r="CQG67" s="343"/>
      <c r="CQH67" s="343"/>
      <c r="CQI67" s="343"/>
      <c r="CQJ67" s="343"/>
      <c r="CQK67" s="343"/>
      <c r="CQL67" s="343"/>
      <c r="CQM67" s="343"/>
      <c r="CQN67" s="343"/>
      <c r="CQO67" s="343"/>
      <c r="CQP67" s="343"/>
      <c r="CQQ67" s="343"/>
      <c r="CQR67" s="343"/>
      <c r="CQS67" s="343"/>
      <c r="CQT67" s="343"/>
      <c r="CQU67" s="343"/>
      <c r="CQV67" s="343"/>
      <c r="CQW67" s="343"/>
      <c r="CQX67" s="343"/>
      <c r="CQY67" s="343"/>
      <c r="CQZ67" s="343"/>
      <c r="CRA67" s="343"/>
      <c r="CRB67" s="343"/>
      <c r="CRC67" s="343"/>
      <c r="CRD67" s="343"/>
      <c r="CRE67" s="343"/>
      <c r="CRF67" s="343"/>
      <c r="CRG67" s="343"/>
      <c r="CRH67" s="343"/>
      <c r="CRI67" s="343"/>
      <c r="CRJ67" s="343"/>
      <c r="CRK67" s="343"/>
      <c r="CRL67" s="343"/>
      <c r="CRM67" s="343"/>
      <c r="CRN67" s="343"/>
      <c r="CRO67" s="343"/>
      <c r="CRP67" s="343"/>
      <c r="CRQ67" s="343"/>
      <c r="CRR67" s="343"/>
      <c r="CRS67" s="343"/>
      <c r="CRT67" s="343"/>
      <c r="CRU67" s="343"/>
      <c r="CRV67" s="343"/>
      <c r="CRW67" s="343"/>
      <c r="CRX67" s="343"/>
      <c r="CRY67" s="343"/>
      <c r="CRZ67" s="343"/>
      <c r="CSA67" s="343"/>
      <c r="CSB67" s="343"/>
      <c r="CSC67" s="343"/>
      <c r="CSD67" s="343"/>
      <c r="CSE67" s="343"/>
      <c r="CSF67" s="343"/>
      <c r="CSG67" s="343"/>
      <c r="CSH67" s="343"/>
      <c r="CSI67" s="343"/>
      <c r="CSJ67" s="343"/>
      <c r="CSK67" s="343"/>
      <c r="CSL67" s="343"/>
      <c r="CSM67" s="343"/>
      <c r="CSN67" s="343"/>
      <c r="CSO67" s="343"/>
      <c r="CSP67" s="343"/>
      <c r="CSQ67" s="343"/>
      <c r="CSR67" s="343"/>
      <c r="CSS67" s="343"/>
      <c r="CST67" s="343"/>
      <c r="CSU67" s="343"/>
      <c r="CSV67" s="343"/>
      <c r="CSW67" s="343"/>
      <c r="CSX67" s="343"/>
      <c r="CSY67" s="343"/>
      <c r="CSZ67" s="343"/>
      <c r="CTA67" s="343"/>
      <c r="CTB67" s="343"/>
      <c r="CTC67" s="343"/>
      <c r="CTD67" s="343"/>
      <c r="CTE67" s="343"/>
      <c r="CTF67" s="343"/>
      <c r="CTG67" s="343"/>
      <c r="CTH67" s="343"/>
      <c r="CTI67" s="343"/>
      <c r="CTJ67" s="343"/>
      <c r="CTK67" s="343"/>
      <c r="CTL67" s="343"/>
      <c r="CTM67" s="343"/>
      <c r="CTN67" s="343"/>
      <c r="CTO67" s="343"/>
      <c r="CTP67" s="343"/>
      <c r="CTQ67" s="343"/>
      <c r="CTR67" s="343"/>
      <c r="CTS67" s="343"/>
      <c r="CTT67" s="343"/>
      <c r="CTU67" s="343"/>
      <c r="CTV67" s="343"/>
      <c r="CTW67" s="343"/>
      <c r="CTX67" s="343"/>
      <c r="CTY67" s="343"/>
      <c r="CTZ67" s="343"/>
      <c r="CUA67" s="343"/>
      <c r="CUB67" s="343"/>
      <c r="CUC67" s="343"/>
      <c r="CUD67" s="343"/>
      <c r="CUE67" s="343"/>
      <c r="CUF67" s="343"/>
      <c r="CUG67" s="343"/>
      <c r="CUH67" s="343"/>
      <c r="CUI67" s="343"/>
      <c r="CUJ67" s="343"/>
      <c r="CUK67" s="343"/>
      <c r="CUL67" s="343"/>
      <c r="CUM67" s="343"/>
      <c r="CUN67" s="343"/>
      <c r="CUO67" s="343"/>
      <c r="CUP67" s="343"/>
      <c r="CUQ67" s="343"/>
      <c r="CUR67" s="343"/>
      <c r="CUS67" s="343"/>
      <c r="CUT67" s="343"/>
      <c r="CUU67" s="343"/>
      <c r="CUV67" s="343"/>
      <c r="CUW67" s="343"/>
      <c r="CUX67" s="343"/>
      <c r="CUY67" s="343"/>
      <c r="CUZ67" s="343"/>
      <c r="CVA67" s="343"/>
      <c r="CVB67" s="343"/>
      <c r="CVC67" s="343"/>
      <c r="CVD67" s="343"/>
      <c r="CVE67" s="343"/>
      <c r="CVF67" s="343"/>
      <c r="CVG67" s="343"/>
      <c r="CVH67" s="343"/>
      <c r="CVI67" s="343"/>
      <c r="CVJ67" s="343"/>
      <c r="CVK67" s="343"/>
      <c r="CVL67" s="343"/>
      <c r="CVM67" s="343"/>
      <c r="CVN67" s="343"/>
      <c r="CVO67" s="343"/>
      <c r="CVP67" s="343"/>
      <c r="CVQ67" s="343"/>
      <c r="CVR67" s="343"/>
      <c r="CVS67" s="343"/>
      <c r="CVT67" s="343"/>
      <c r="CVU67" s="343"/>
      <c r="CVV67" s="343"/>
      <c r="CVW67" s="343"/>
      <c r="CVX67" s="343"/>
      <c r="CVY67" s="343"/>
      <c r="CVZ67" s="343"/>
      <c r="CWA67" s="343"/>
      <c r="CWB67" s="343"/>
      <c r="CWC67" s="343"/>
      <c r="CWD67" s="343"/>
      <c r="CWE67" s="343"/>
      <c r="CWF67" s="343"/>
      <c r="CWG67" s="343"/>
      <c r="CWH67" s="343"/>
      <c r="CWI67" s="343"/>
      <c r="CWJ67" s="343"/>
      <c r="CWK67" s="343"/>
      <c r="CWL67" s="343"/>
      <c r="CWM67" s="343"/>
      <c r="CWN67" s="343"/>
      <c r="CWO67" s="343"/>
      <c r="CWP67" s="343"/>
      <c r="CWQ67" s="343"/>
      <c r="CWR67" s="343"/>
      <c r="CWS67" s="343"/>
      <c r="CWT67" s="343"/>
      <c r="CWU67" s="343"/>
      <c r="CWV67" s="343"/>
      <c r="CWW67" s="343"/>
      <c r="CWX67" s="343"/>
      <c r="CWY67" s="343"/>
      <c r="CWZ67" s="343"/>
      <c r="CXA67" s="343"/>
      <c r="CXB67" s="343"/>
      <c r="CXC67" s="343"/>
      <c r="CXD67" s="343"/>
      <c r="CXE67" s="343"/>
      <c r="CXF67" s="343"/>
      <c r="CXG67" s="343"/>
      <c r="CXH67" s="343"/>
      <c r="CXI67" s="343"/>
      <c r="CXJ67" s="343"/>
      <c r="CXK67" s="343"/>
      <c r="CXL67" s="343"/>
      <c r="CXM67" s="343"/>
      <c r="CXN67" s="343"/>
      <c r="CXO67" s="343"/>
      <c r="CXP67" s="343"/>
      <c r="CXQ67" s="343"/>
      <c r="CXR67" s="343"/>
      <c r="CXS67" s="343"/>
      <c r="CXT67" s="343"/>
      <c r="CXU67" s="343"/>
      <c r="CXV67" s="343"/>
      <c r="CXW67" s="343"/>
      <c r="CXX67" s="343"/>
      <c r="CXY67" s="343"/>
      <c r="CXZ67" s="343"/>
      <c r="CYA67" s="343"/>
      <c r="CYB67" s="343"/>
      <c r="CYC67" s="343"/>
      <c r="CYD67" s="343"/>
      <c r="CYE67" s="343"/>
      <c r="CYF67" s="343"/>
      <c r="CYG67" s="343"/>
      <c r="CYH67" s="343"/>
      <c r="CYI67" s="343"/>
      <c r="CYJ67" s="343"/>
      <c r="CYK67" s="343"/>
      <c r="CYL67" s="343"/>
      <c r="CYM67" s="343"/>
      <c r="CYN67" s="343"/>
      <c r="CYO67" s="343"/>
      <c r="CYP67" s="343"/>
      <c r="CYQ67" s="343"/>
      <c r="CYR67" s="343"/>
      <c r="CYS67" s="343"/>
      <c r="CYT67" s="343"/>
      <c r="CYU67" s="343"/>
      <c r="CYV67" s="343"/>
      <c r="CYW67" s="343"/>
      <c r="CYX67" s="343"/>
      <c r="CYY67" s="343"/>
      <c r="CYZ67" s="343"/>
      <c r="CZA67" s="343"/>
      <c r="CZB67" s="343"/>
      <c r="CZC67" s="343"/>
      <c r="CZD67" s="343"/>
      <c r="CZE67" s="343"/>
      <c r="CZF67" s="343"/>
      <c r="CZG67" s="343"/>
      <c r="CZH67" s="343"/>
      <c r="CZI67" s="343"/>
      <c r="CZJ67" s="343"/>
      <c r="CZK67" s="343"/>
      <c r="CZL67" s="343"/>
      <c r="CZM67" s="343"/>
      <c r="CZN67" s="343"/>
      <c r="CZO67" s="343"/>
      <c r="CZP67" s="343"/>
      <c r="CZQ67" s="343"/>
      <c r="CZR67" s="343"/>
      <c r="CZS67" s="343"/>
      <c r="CZT67" s="343"/>
      <c r="CZU67" s="343"/>
      <c r="CZV67" s="343"/>
      <c r="CZW67" s="343"/>
      <c r="CZX67" s="343"/>
      <c r="CZY67" s="343"/>
      <c r="CZZ67" s="343"/>
      <c r="DAA67" s="343"/>
      <c r="DAB67" s="343"/>
      <c r="DAC67" s="343"/>
      <c r="DAD67" s="343"/>
      <c r="DAE67" s="343"/>
      <c r="DAF67" s="343"/>
      <c r="DAG67" s="343"/>
      <c r="DAH67" s="343"/>
      <c r="DAI67" s="343"/>
      <c r="DAJ67" s="343"/>
      <c r="DAK67" s="343"/>
      <c r="DAL67" s="343"/>
      <c r="DAM67" s="343"/>
      <c r="DAN67" s="343"/>
      <c r="DAO67" s="343"/>
      <c r="DAP67" s="343"/>
      <c r="DAQ67" s="343"/>
      <c r="DAR67" s="343"/>
      <c r="DAS67" s="343"/>
      <c r="DAT67" s="343"/>
      <c r="DAU67" s="343"/>
      <c r="DAV67" s="343"/>
      <c r="DAW67" s="343"/>
      <c r="DAX67" s="343"/>
      <c r="DAY67" s="343"/>
      <c r="DAZ67" s="343"/>
      <c r="DBA67" s="343"/>
      <c r="DBB67" s="343"/>
      <c r="DBC67" s="343"/>
      <c r="DBD67" s="343"/>
      <c r="DBE67" s="343"/>
      <c r="DBF67" s="343"/>
      <c r="DBG67" s="343"/>
      <c r="DBH67" s="343"/>
      <c r="DBI67" s="343"/>
      <c r="DBJ67" s="343"/>
      <c r="DBK67" s="343"/>
      <c r="DBL67" s="343"/>
      <c r="DBM67" s="343"/>
      <c r="DBN67" s="343"/>
      <c r="DBO67" s="343"/>
      <c r="DBP67" s="343"/>
      <c r="DBQ67" s="343"/>
      <c r="DBR67" s="343"/>
      <c r="DBS67" s="343"/>
      <c r="DBT67" s="343"/>
      <c r="DBU67" s="343"/>
      <c r="DBV67" s="343"/>
      <c r="DBW67" s="343"/>
      <c r="DBX67" s="343"/>
      <c r="DBY67" s="343"/>
      <c r="DBZ67" s="343"/>
      <c r="DCA67" s="343"/>
      <c r="DCB67" s="343"/>
      <c r="DCC67" s="343"/>
      <c r="DCD67" s="343"/>
      <c r="DCE67" s="343"/>
      <c r="DCF67" s="343"/>
      <c r="DCG67" s="343"/>
      <c r="DCH67" s="343"/>
      <c r="DCI67" s="343"/>
      <c r="DCJ67" s="343"/>
      <c r="DCK67" s="343"/>
      <c r="DCL67" s="343"/>
      <c r="DCM67" s="343"/>
      <c r="DCN67" s="343"/>
      <c r="DCO67" s="343"/>
      <c r="DCP67" s="343"/>
      <c r="DCQ67" s="343"/>
      <c r="DCR67" s="343"/>
      <c r="DCS67" s="343"/>
      <c r="DCT67" s="343"/>
      <c r="DCU67" s="343"/>
      <c r="DCV67" s="343"/>
      <c r="DCW67" s="343"/>
      <c r="DCX67" s="343"/>
      <c r="DCY67" s="343"/>
      <c r="DCZ67" s="343"/>
      <c r="DDA67" s="343"/>
      <c r="DDB67" s="343"/>
      <c r="DDC67" s="343"/>
      <c r="DDD67" s="343"/>
      <c r="DDE67" s="343"/>
      <c r="DDF67" s="343"/>
      <c r="DDG67" s="343"/>
      <c r="DDH67" s="343"/>
      <c r="DDI67" s="343"/>
      <c r="DDJ67" s="343"/>
      <c r="DDK67" s="343"/>
      <c r="DDL67" s="343"/>
      <c r="DDM67" s="343"/>
      <c r="DDN67" s="343"/>
      <c r="DDO67" s="343"/>
      <c r="DDP67" s="343"/>
      <c r="DDQ67" s="343"/>
      <c r="DDR67" s="343"/>
      <c r="DDS67" s="343"/>
      <c r="DDT67" s="343"/>
      <c r="DDU67" s="343"/>
      <c r="DDV67" s="343"/>
      <c r="DDW67" s="343"/>
      <c r="DDX67" s="343"/>
      <c r="DDY67" s="343"/>
      <c r="DDZ67" s="343"/>
      <c r="DEA67" s="343"/>
      <c r="DEB67" s="343"/>
      <c r="DEC67" s="343"/>
      <c r="DED67" s="343"/>
      <c r="DEE67" s="343"/>
      <c r="DEF67" s="343"/>
      <c r="DEG67" s="343"/>
      <c r="DEH67" s="343"/>
      <c r="DEI67" s="343"/>
      <c r="DEJ67" s="343"/>
      <c r="DEK67" s="343"/>
      <c r="DEL67" s="343"/>
      <c r="DEM67" s="343"/>
      <c r="DEN67" s="343"/>
      <c r="DEO67" s="343"/>
      <c r="DEP67" s="343"/>
      <c r="DEQ67" s="343"/>
      <c r="DER67" s="343"/>
      <c r="DES67" s="343"/>
      <c r="DET67" s="343"/>
      <c r="DEU67" s="343"/>
      <c r="DEV67" s="343"/>
      <c r="DEW67" s="343"/>
      <c r="DEX67" s="343"/>
      <c r="DEY67" s="343"/>
      <c r="DEZ67" s="343"/>
      <c r="DFA67" s="343"/>
      <c r="DFB67" s="343"/>
      <c r="DFC67" s="343"/>
      <c r="DFD67" s="343"/>
      <c r="DFE67" s="343"/>
      <c r="DFF67" s="343"/>
      <c r="DFG67" s="343"/>
      <c r="DFH67" s="343"/>
      <c r="DFI67" s="343"/>
      <c r="DFJ67" s="343"/>
      <c r="DFK67" s="343"/>
      <c r="DFL67" s="343"/>
      <c r="DFM67" s="343"/>
      <c r="DFN67" s="343"/>
      <c r="DFO67" s="343"/>
      <c r="DFP67" s="343"/>
      <c r="DFQ67" s="343"/>
      <c r="DFR67" s="343"/>
      <c r="DFS67" s="343"/>
      <c r="DFT67" s="343"/>
      <c r="DFU67" s="343"/>
      <c r="DFV67" s="343"/>
      <c r="DFW67" s="343"/>
      <c r="DFX67" s="343"/>
      <c r="DFY67" s="343"/>
      <c r="DFZ67" s="343"/>
      <c r="DGA67" s="343"/>
      <c r="DGB67" s="343"/>
      <c r="DGC67" s="343"/>
      <c r="DGD67" s="343"/>
      <c r="DGE67" s="343"/>
      <c r="DGF67" s="343"/>
      <c r="DGG67" s="343"/>
      <c r="DGH67" s="343"/>
      <c r="DGI67" s="343"/>
      <c r="DGJ67" s="343"/>
      <c r="DGK67" s="343"/>
      <c r="DGL67" s="343"/>
      <c r="DGM67" s="343"/>
      <c r="DGN67" s="343"/>
      <c r="DGO67" s="343"/>
      <c r="DGP67" s="343"/>
      <c r="DGQ67" s="343"/>
      <c r="DGR67" s="343"/>
      <c r="DGS67" s="343"/>
      <c r="DGT67" s="343"/>
      <c r="DGU67" s="343"/>
      <c r="DGV67" s="343"/>
      <c r="DGW67" s="343"/>
      <c r="DGX67" s="343"/>
      <c r="DGY67" s="343"/>
      <c r="DGZ67" s="343"/>
      <c r="DHA67" s="343"/>
      <c r="DHB67" s="343"/>
      <c r="DHC67" s="343"/>
      <c r="DHD67" s="343"/>
      <c r="DHE67" s="343"/>
      <c r="DHF67" s="343"/>
      <c r="DHG67" s="343"/>
      <c r="DHH67" s="343"/>
      <c r="DHI67" s="343"/>
      <c r="DHJ67" s="343"/>
      <c r="DHK67" s="343"/>
      <c r="DHL67" s="343"/>
      <c r="DHM67" s="343"/>
      <c r="DHN67" s="343"/>
      <c r="DHO67" s="343"/>
      <c r="DHP67" s="343"/>
      <c r="DHQ67" s="343"/>
      <c r="DHR67" s="343"/>
      <c r="DHS67" s="343"/>
      <c r="DHT67" s="343"/>
      <c r="DHU67" s="343"/>
      <c r="DHV67" s="343"/>
      <c r="DHW67" s="343"/>
      <c r="DHX67" s="343"/>
      <c r="DHY67" s="343"/>
      <c r="DHZ67" s="343"/>
      <c r="DIA67" s="343"/>
      <c r="DIB67" s="343"/>
      <c r="DIC67" s="343"/>
      <c r="DID67" s="343"/>
      <c r="DIE67" s="343"/>
      <c r="DIF67" s="343"/>
      <c r="DIG67" s="343"/>
      <c r="DIH67" s="343"/>
      <c r="DII67" s="343"/>
      <c r="DIJ67" s="343"/>
      <c r="DIK67" s="343"/>
      <c r="DIL67" s="343"/>
      <c r="DIM67" s="343"/>
      <c r="DIN67" s="343"/>
      <c r="DIO67" s="343"/>
      <c r="DIP67" s="343"/>
      <c r="DIQ67" s="343"/>
      <c r="DIR67" s="343"/>
      <c r="DIS67" s="343"/>
      <c r="DIT67" s="343"/>
      <c r="DIU67" s="343"/>
      <c r="DIV67" s="343"/>
      <c r="DIW67" s="343"/>
      <c r="DIX67" s="343"/>
      <c r="DIY67" s="343"/>
      <c r="DIZ67" s="343"/>
      <c r="DJA67" s="343"/>
      <c r="DJB67" s="343"/>
      <c r="DJC67" s="343"/>
      <c r="DJD67" s="343"/>
      <c r="DJE67" s="343"/>
      <c r="DJF67" s="343"/>
      <c r="DJG67" s="343"/>
      <c r="DJH67" s="343"/>
      <c r="DJI67" s="343"/>
      <c r="DJJ67" s="343"/>
      <c r="DJK67" s="343"/>
      <c r="DJL67" s="343"/>
      <c r="DJM67" s="343"/>
      <c r="DJN67" s="343"/>
      <c r="DJO67" s="343"/>
      <c r="DJP67" s="343"/>
      <c r="DJQ67" s="343"/>
      <c r="DJR67" s="343"/>
      <c r="DJS67" s="343"/>
      <c r="DJT67" s="343"/>
      <c r="DJU67" s="343"/>
      <c r="DJV67" s="343"/>
      <c r="DJW67" s="343"/>
      <c r="DJX67" s="343"/>
      <c r="DJY67" s="343"/>
      <c r="DJZ67" s="343"/>
      <c r="DKA67" s="343"/>
      <c r="DKB67" s="343"/>
      <c r="DKC67" s="343"/>
      <c r="DKD67" s="343"/>
      <c r="DKE67" s="343"/>
      <c r="DKF67" s="343"/>
      <c r="DKG67" s="343"/>
      <c r="DKH67" s="343"/>
      <c r="DKI67" s="343"/>
      <c r="DKJ67" s="343"/>
      <c r="DKK67" s="343"/>
      <c r="DKL67" s="343"/>
      <c r="DKM67" s="343"/>
      <c r="DKN67" s="343"/>
      <c r="DKO67" s="343"/>
      <c r="DKP67" s="343"/>
      <c r="DKQ67" s="343"/>
      <c r="DKR67" s="343"/>
      <c r="DKS67" s="343"/>
      <c r="DKT67" s="343"/>
      <c r="DKU67" s="343"/>
      <c r="DKV67" s="343"/>
      <c r="DKW67" s="343"/>
      <c r="DKX67" s="343"/>
      <c r="DKY67" s="343"/>
      <c r="DKZ67" s="343"/>
      <c r="DLA67" s="343"/>
      <c r="DLB67" s="343"/>
      <c r="DLC67" s="343"/>
      <c r="DLD67" s="343"/>
      <c r="DLE67" s="343"/>
      <c r="DLF67" s="343"/>
      <c r="DLG67" s="343"/>
      <c r="DLH67" s="343"/>
      <c r="DLI67" s="343"/>
      <c r="DLJ67" s="343"/>
      <c r="DLK67" s="343"/>
      <c r="DLL67" s="343"/>
      <c r="DLM67" s="343"/>
      <c r="DLN67" s="343"/>
      <c r="DLO67" s="343"/>
      <c r="DLP67" s="343"/>
      <c r="DLQ67" s="343"/>
      <c r="DLR67" s="343"/>
      <c r="DLS67" s="343"/>
      <c r="DLT67" s="343"/>
      <c r="DLU67" s="343"/>
      <c r="DLV67" s="343"/>
      <c r="DLW67" s="343"/>
      <c r="DLX67" s="343"/>
      <c r="DLY67" s="343"/>
      <c r="DLZ67" s="343"/>
      <c r="DMA67" s="343"/>
      <c r="DMB67" s="343"/>
      <c r="DMC67" s="343"/>
      <c r="DMD67" s="343"/>
      <c r="DME67" s="343"/>
      <c r="DMF67" s="343"/>
      <c r="DMG67" s="343"/>
      <c r="DMH67" s="343"/>
      <c r="DMI67" s="343"/>
      <c r="DMJ67" s="343"/>
      <c r="DMK67" s="343"/>
      <c r="DML67" s="343"/>
      <c r="DMM67" s="343"/>
      <c r="DMN67" s="343"/>
      <c r="DMO67" s="343"/>
      <c r="DMP67" s="343"/>
      <c r="DMQ67" s="343"/>
      <c r="DMR67" s="343"/>
      <c r="DMS67" s="343"/>
      <c r="DMT67" s="343"/>
      <c r="DMU67" s="343"/>
      <c r="DMV67" s="343"/>
      <c r="DMW67" s="343"/>
      <c r="DMX67" s="343"/>
      <c r="DMY67" s="343"/>
      <c r="DMZ67" s="343"/>
      <c r="DNA67" s="343"/>
      <c r="DNB67" s="343"/>
      <c r="DNC67" s="343"/>
      <c r="DND67" s="343"/>
      <c r="DNE67" s="343"/>
      <c r="DNF67" s="343"/>
      <c r="DNG67" s="343"/>
      <c r="DNH67" s="343"/>
      <c r="DNI67" s="343"/>
      <c r="DNJ67" s="343"/>
      <c r="DNK67" s="343"/>
      <c r="DNL67" s="343"/>
      <c r="DNM67" s="343"/>
      <c r="DNN67" s="343"/>
      <c r="DNO67" s="343"/>
      <c r="DNP67" s="343"/>
      <c r="DNQ67" s="343"/>
      <c r="DNR67" s="343"/>
      <c r="DNS67" s="343"/>
      <c r="DNT67" s="343"/>
      <c r="DNU67" s="343"/>
      <c r="DNV67" s="343"/>
      <c r="DNW67" s="343"/>
      <c r="DNX67" s="343"/>
      <c r="DNY67" s="343"/>
      <c r="DNZ67" s="343"/>
      <c r="DOA67" s="343"/>
      <c r="DOB67" s="343"/>
      <c r="DOC67" s="343"/>
      <c r="DOD67" s="343"/>
      <c r="DOE67" s="343"/>
      <c r="DOF67" s="343"/>
      <c r="DOG67" s="343"/>
      <c r="DOH67" s="343"/>
      <c r="DOI67" s="343"/>
      <c r="DOJ67" s="343"/>
      <c r="DOK67" s="343"/>
      <c r="DOL67" s="343"/>
      <c r="DOM67" s="343"/>
      <c r="DON67" s="343"/>
      <c r="DOO67" s="343"/>
      <c r="DOP67" s="343"/>
      <c r="DOQ67" s="343"/>
      <c r="DOR67" s="343"/>
      <c r="DOS67" s="343"/>
      <c r="DOT67" s="343"/>
      <c r="DOU67" s="343"/>
      <c r="DOV67" s="343"/>
      <c r="DOW67" s="343"/>
      <c r="DOX67" s="343"/>
      <c r="DOY67" s="343"/>
      <c r="DOZ67" s="343"/>
      <c r="DPA67" s="343"/>
      <c r="DPB67" s="343"/>
      <c r="DPC67" s="343"/>
      <c r="DPD67" s="343"/>
      <c r="DPE67" s="343"/>
      <c r="DPF67" s="343"/>
      <c r="DPG67" s="343"/>
      <c r="DPH67" s="343"/>
      <c r="DPI67" s="343"/>
      <c r="DPJ67" s="343"/>
      <c r="DPK67" s="343"/>
      <c r="DPL67" s="343"/>
      <c r="DPM67" s="343"/>
      <c r="DPN67" s="343"/>
      <c r="DPO67" s="343"/>
      <c r="DPP67" s="343"/>
      <c r="DPQ67" s="343"/>
      <c r="DPR67" s="343"/>
      <c r="DPS67" s="343"/>
      <c r="DPT67" s="343"/>
      <c r="DPU67" s="343"/>
      <c r="DPV67" s="343"/>
      <c r="DPW67" s="343"/>
      <c r="DPX67" s="343"/>
      <c r="DPY67" s="343"/>
      <c r="DPZ67" s="343"/>
      <c r="DQA67" s="343"/>
      <c r="DQB67" s="343"/>
      <c r="DQC67" s="343"/>
      <c r="DQD67" s="343"/>
      <c r="DQE67" s="343"/>
      <c r="DQF67" s="343"/>
      <c r="DQG67" s="343"/>
      <c r="DQH67" s="343"/>
      <c r="DQI67" s="343"/>
      <c r="DQJ67" s="343"/>
      <c r="DQK67" s="343"/>
      <c r="DQL67" s="343"/>
      <c r="DQM67" s="343"/>
      <c r="DQN67" s="343"/>
      <c r="DQO67" s="343"/>
      <c r="DQP67" s="343"/>
      <c r="DQQ67" s="343"/>
      <c r="DQR67" s="343"/>
      <c r="DQS67" s="343"/>
      <c r="DQT67" s="343"/>
      <c r="DQU67" s="343"/>
      <c r="DQV67" s="343"/>
      <c r="DQW67" s="343"/>
      <c r="DQX67" s="343"/>
      <c r="DQY67" s="343"/>
      <c r="DQZ67" s="343"/>
      <c r="DRA67" s="343"/>
      <c r="DRB67" s="343"/>
      <c r="DRC67" s="343"/>
      <c r="DRD67" s="343"/>
      <c r="DRE67" s="343"/>
      <c r="DRF67" s="343"/>
      <c r="DRG67" s="343"/>
      <c r="DRH67" s="343"/>
      <c r="DRI67" s="343"/>
      <c r="DRJ67" s="343"/>
      <c r="DRK67" s="343"/>
      <c r="DRL67" s="343"/>
      <c r="DRM67" s="343"/>
      <c r="DRN67" s="343"/>
      <c r="DRO67" s="343"/>
      <c r="DRP67" s="343"/>
      <c r="DRQ67" s="343"/>
      <c r="DRR67" s="343"/>
      <c r="DRS67" s="343"/>
      <c r="DRT67" s="343"/>
      <c r="DRU67" s="343"/>
      <c r="DRV67" s="343"/>
      <c r="DRW67" s="343"/>
      <c r="DRX67" s="343"/>
      <c r="DRY67" s="343"/>
      <c r="DRZ67" s="343"/>
      <c r="DSA67" s="343"/>
      <c r="DSB67" s="343"/>
      <c r="DSC67" s="343"/>
      <c r="DSD67" s="343"/>
      <c r="DSE67" s="343"/>
      <c r="DSF67" s="343"/>
      <c r="DSG67" s="343"/>
      <c r="DSH67" s="343"/>
      <c r="DSI67" s="343"/>
      <c r="DSJ67" s="343"/>
      <c r="DSK67" s="343"/>
      <c r="DSL67" s="343"/>
      <c r="DSM67" s="343"/>
      <c r="DSN67" s="343"/>
      <c r="DSO67" s="343"/>
      <c r="DSP67" s="343"/>
      <c r="DSQ67" s="343"/>
      <c r="DSR67" s="343"/>
      <c r="DSS67" s="343"/>
      <c r="DST67" s="343"/>
      <c r="DSU67" s="343"/>
      <c r="DSV67" s="343"/>
      <c r="DSW67" s="343"/>
      <c r="DSX67" s="343"/>
      <c r="DSY67" s="343"/>
      <c r="DSZ67" s="343"/>
      <c r="DTA67" s="343"/>
      <c r="DTB67" s="343"/>
      <c r="DTC67" s="343"/>
      <c r="DTD67" s="343"/>
      <c r="DTE67" s="343"/>
      <c r="DTF67" s="343"/>
      <c r="DTG67" s="343"/>
      <c r="DTH67" s="343"/>
      <c r="DTI67" s="343"/>
      <c r="DTJ67" s="343"/>
      <c r="DTK67" s="343"/>
      <c r="DTL67" s="343"/>
      <c r="DTM67" s="343"/>
      <c r="DTN67" s="343"/>
      <c r="DTO67" s="343"/>
      <c r="DTP67" s="343"/>
      <c r="DTQ67" s="343"/>
      <c r="DTR67" s="343"/>
      <c r="DTS67" s="343"/>
      <c r="DTT67" s="343"/>
      <c r="DTU67" s="343"/>
      <c r="DTV67" s="343"/>
      <c r="DTW67" s="343"/>
      <c r="DTX67" s="343"/>
      <c r="DTY67" s="343"/>
      <c r="DTZ67" s="343"/>
      <c r="DUA67" s="343"/>
      <c r="DUB67" s="343"/>
      <c r="DUC67" s="343"/>
      <c r="DUD67" s="343"/>
      <c r="DUE67" s="343"/>
      <c r="DUF67" s="343"/>
      <c r="DUG67" s="343"/>
      <c r="DUH67" s="343"/>
      <c r="DUI67" s="343"/>
      <c r="DUJ67" s="343"/>
      <c r="DUK67" s="343"/>
      <c r="DUL67" s="343"/>
      <c r="DUM67" s="343"/>
      <c r="DUN67" s="343"/>
      <c r="DUO67" s="343"/>
      <c r="DUP67" s="343"/>
      <c r="DUQ67" s="343"/>
      <c r="DUR67" s="343"/>
      <c r="DUS67" s="343"/>
      <c r="DUT67" s="343"/>
      <c r="DUU67" s="343"/>
      <c r="DUV67" s="343"/>
      <c r="DUW67" s="343"/>
      <c r="DUX67" s="343"/>
      <c r="DUY67" s="343"/>
      <c r="DUZ67" s="343"/>
      <c r="DVA67" s="343"/>
      <c r="DVB67" s="343"/>
      <c r="DVC67" s="343"/>
      <c r="DVD67" s="343"/>
      <c r="DVE67" s="343"/>
      <c r="DVF67" s="343"/>
      <c r="DVG67" s="343"/>
      <c r="DVH67" s="343"/>
      <c r="DVI67" s="343"/>
      <c r="DVJ67" s="343"/>
      <c r="DVK67" s="343"/>
      <c r="DVL67" s="343"/>
      <c r="DVM67" s="343"/>
      <c r="DVN67" s="343"/>
      <c r="DVO67" s="343"/>
      <c r="DVP67" s="343"/>
      <c r="DVQ67" s="343"/>
      <c r="DVR67" s="343"/>
      <c r="DVS67" s="343"/>
      <c r="DVT67" s="343"/>
      <c r="DVU67" s="343"/>
      <c r="DVV67" s="343"/>
      <c r="DVW67" s="343"/>
      <c r="DVX67" s="343"/>
      <c r="DVY67" s="343"/>
      <c r="DVZ67" s="343"/>
      <c r="DWA67" s="343"/>
      <c r="DWB67" s="343"/>
      <c r="DWC67" s="343"/>
      <c r="DWD67" s="343"/>
      <c r="DWE67" s="343"/>
      <c r="DWF67" s="343"/>
      <c r="DWG67" s="343"/>
      <c r="DWH67" s="343"/>
      <c r="DWI67" s="343"/>
      <c r="DWJ67" s="343"/>
      <c r="DWK67" s="343"/>
      <c r="DWL67" s="343"/>
      <c r="DWM67" s="343"/>
      <c r="DWN67" s="343"/>
      <c r="DWO67" s="343"/>
      <c r="DWP67" s="343"/>
      <c r="DWQ67" s="343"/>
      <c r="DWR67" s="343"/>
      <c r="DWS67" s="343"/>
      <c r="DWT67" s="343"/>
      <c r="DWU67" s="343"/>
      <c r="DWV67" s="343"/>
      <c r="DWW67" s="343"/>
      <c r="DWX67" s="343"/>
      <c r="DWY67" s="343"/>
      <c r="DWZ67" s="343"/>
      <c r="DXA67" s="343"/>
      <c r="DXB67" s="343"/>
      <c r="DXC67" s="343"/>
      <c r="DXD67" s="343"/>
      <c r="DXE67" s="343"/>
      <c r="DXF67" s="343"/>
      <c r="DXG67" s="343"/>
      <c r="DXH67" s="343"/>
      <c r="DXI67" s="343"/>
      <c r="DXJ67" s="343"/>
      <c r="DXK67" s="343"/>
      <c r="DXL67" s="343"/>
      <c r="DXM67" s="343"/>
      <c r="DXN67" s="343"/>
      <c r="DXO67" s="343"/>
      <c r="DXP67" s="343"/>
      <c r="DXQ67" s="343"/>
      <c r="DXR67" s="343"/>
      <c r="DXS67" s="343"/>
      <c r="DXT67" s="343"/>
      <c r="DXU67" s="343"/>
      <c r="DXV67" s="343"/>
      <c r="DXW67" s="343"/>
      <c r="DXX67" s="343"/>
      <c r="DXY67" s="343"/>
      <c r="DXZ67" s="343"/>
      <c r="DYA67" s="343"/>
      <c r="DYB67" s="343"/>
      <c r="DYC67" s="343"/>
      <c r="DYD67" s="343"/>
      <c r="DYE67" s="343"/>
      <c r="DYF67" s="343"/>
      <c r="DYG67" s="343"/>
      <c r="DYH67" s="343"/>
      <c r="DYI67" s="343"/>
      <c r="DYJ67" s="343"/>
      <c r="DYK67" s="343"/>
      <c r="DYL67" s="343"/>
      <c r="DYM67" s="343"/>
      <c r="DYN67" s="343"/>
      <c r="DYO67" s="343"/>
      <c r="DYP67" s="343"/>
      <c r="DYQ67" s="343"/>
      <c r="DYR67" s="343"/>
      <c r="DYS67" s="343"/>
      <c r="DYT67" s="343"/>
      <c r="DYU67" s="343"/>
      <c r="DYV67" s="343"/>
      <c r="DYW67" s="343"/>
      <c r="DYX67" s="343"/>
      <c r="DYY67" s="343"/>
      <c r="DYZ67" s="343"/>
      <c r="DZA67" s="343"/>
      <c r="DZB67" s="343"/>
      <c r="DZC67" s="343"/>
      <c r="DZD67" s="343"/>
      <c r="DZE67" s="343"/>
      <c r="DZF67" s="343"/>
      <c r="DZG67" s="343"/>
      <c r="DZH67" s="343"/>
      <c r="DZI67" s="343"/>
      <c r="DZJ67" s="343"/>
      <c r="DZK67" s="343"/>
      <c r="DZL67" s="343"/>
      <c r="DZM67" s="343"/>
      <c r="DZN67" s="343"/>
      <c r="DZO67" s="343"/>
      <c r="DZP67" s="343"/>
      <c r="DZQ67" s="343"/>
      <c r="DZR67" s="343"/>
      <c r="DZS67" s="343"/>
      <c r="DZT67" s="343"/>
      <c r="DZU67" s="343"/>
      <c r="DZV67" s="343"/>
      <c r="DZW67" s="343"/>
      <c r="DZX67" s="343"/>
      <c r="DZY67" s="343"/>
      <c r="DZZ67" s="343"/>
      <c r="EAA67" s="343"/>
      <c r="EAB67" s="343"/>
      <c r="EAC67" s="343"/>
      <c r="EAD67" s="343"/>
      <c r="EAE67" s="343"/>
      <c r="EAF67" s="343"/>
      <c r="EAG67" s="343"/>
      <c r="EAH67" s="343"/>
      <c r="EAI67" s="343"/>
      <c r="EAJ67" s="343"/>
      <c r="EAK67" s="343"/>
      <c r="EAL67" s="343"/>
      <c r="EAM67" s="343"/>
      <c r="EAN67" s="343"/>
      <c r="EAO67" s="343"/>
      <c r="EAP67" s="343"/>
      <c r="EAQ67" s="343"/>
      <c r="EAR67" s="343"/>
      <c r="EAS67" s="343"/>
      <c r="EAT67" s="343"/>
      <c r="EAU67" s="343"/>
      <c r="EAV67" s="343"/>
      <c r="EAW67" s="343"/>
      <c r="EAX67" s="343"/>
      <c r="EAY67" s="343"/>
      <c r="EAZ67" s="343"/>
      <c r="EBA67" s="343"/>
      <c r="EBB67" s="343"/>
      <c r="EBC67" s="343"/>
      <c r="EBD67" s="343"/>
      <c r="EBE67" s="343"/>
      <c r="EBF67" s="343"/>
      <c r="EBG67" s="343"/>
      <c r="EBH67" s="343"/>
      <c r="EBI67" s="343"/>
      <c r="EBJ67" s="343"/>
      <c r="EBK67" s="343"/>
      <c r="EBL67" s="343"/>
      <c r="EBM67" s="343"/>
      <c r="EBN67" s="343"/>
      <c r="EBO67" s="343"/>
      <c r="EBP67" s="343"/>
      <c r="EBQ67" s="343"/>
      <c r="EBR67" s="343"/>
      <c r="EBS67" s="343"/>
      <c r="EBT67" s="343"/>
      <c r="EBU67" s="343"/>
      <c r="EBV67" s="343"/>
      <c r="EBW67" s="343"/>
      <c r="EBX67" s="343"/>
      <c r="EBY67" s="343"/>
      <c r="EBZ67" s="343"/>
      <c r="ECA67" s="343"/>
      <c r="ECB67" s="343"/>
      <c r="ECC67" s="343"/>
      <c r="ECD67" s="343"/>
      <c r="ECE67" s="343"/>
      <c r="ECF67" s="343"/>
      <c r="ECG67" s="343"/>
      <c r="ECH67" s="343"/>
      <c r="ECI67" s="343"/>
      <c r="ECJ67" s="343"/>
      <c r="ECK67" s="343"/>
      <c r="ECL67" s="343"/>
      <c r="ECM67" s="343"/>
      <c r="ECN67" s="343"/>
      <c r="ECO67" s="343"/>
      <c r="ECP67" s="343"/>
      <c r="ECQ67" s="343"/>
      <c r="ECR67" s="343"/>
      <c r="ECS67" s="343"/>
      <c r="ECT67" s="343"/>
      <c r="ECU67" s="343"/>
      <c r="ECV67" s="343"/>
      <c r="ECW67" s="343"/>
      <c r="ECX67" s="343"/>
      <c r="ECY67" s="343"/>
      <c r="ECZ67" s="343"/>
      <c r="EDA67" s="343"/>
      <c r="EDB67" s="343"/>
      <c r="EDC67" s="343"/>
      <c r="EDD67" s="343"/>
      <c r="EDE67" s="343"/>
      <c r="EDF67" s="343"/>
      <c r="EDG67" s="343"/>
      <c r="EDH67" s="343"/>
      <c r="EDI67" s="343"/>
      <c r="EDJ67" s="343"/>
      <c r="EDK67" s="343"/>
      <c r="EDL67" s="343"/>
      <c r="EDM67" s="343"/>
      <c r="EDN67" s="343"/>
      <c r="EDO67" s="343"/>
      <c r="EDP67" s="343"/>
      <c r="EDQ67" s="343"/>
      <c r="EDR67" s="343"/>
      <c r="EDS67" s="343"/>
      <c r="EDT67" s="343"/>
      <c r="EDU67" s="343"/>
      <c r="EDV67" s="343"/>
      <c r="EDW67" s="343"/>
      <c r="EDX67" s="343"/>
      <c r="EDY67" s="343"/>
      <c r="EDZ67" s="343"/>
      <c r="EEA67" s="343"/>
      <c r="EEB67" s="343"/>
      <c r="EEC67" s="343"/>
      <c r="EED67" s="343"/>
      <c r="EEE67" s="343"/>
      <c r="EEF67" s="343"/>
      <c r="EEG67" s="343"/>
      <c r="EEH67" s="343"/>
      <c r="EEI67" s="343"/>
      <c r="EEJ67" s="343"/>
      <c r="EEK67" s="343"/>
      <c r="EEL67" s="343"/>
      <c r="EEM67" s="343"/>
      <c r="EEN67" s="343"/>
      <c r="EEO67" s="343"/>
      <c r="EEP67" s="343"/>
      <c r="EEQ67" s="343"/>
      <c r="EER67" s="343"/>
      <c r="EES67" s="343"/>
      <c r="EET67" s="343"/>
      <c r="EEU67" s="343"/>
      <c r="EEV67" s="343"/>
      <c r="EEW67" s="343"/>
      <c r="EEX67" s="343"/>
      <c r="EEY67" s="343"/>
      <c r="EEZ67" s="343"/>
      <c r="EFA67" s="343"/>
      <c r="EFB67" s="343"/>
      <c r="EFC67" s="343"/>
      <c r="EFD67" s="343"/>
      <c r="EFE67" s="343"/>
      <c r="EFF67" s="343"/>
      <c r="EFG67" s="343"/>
      <c r="EFH67" s="343"/>
      <c r="EFI67" s="343"/>
      <c r="EFJ67" s="343"/>
      <c r="EFK67" s="343"/>
      <c r="EFL67" s="343"/>
      <c r="EFM67" s="343"/>
      <c r="EFN67" s="343"/>
      <c r="EFO67" s="343"/>
      <c r="EFP67" s="343"/>
      <c r="EFQ67" s="343"/>
      <c r="EFR67" s="343"/>
      <c r="EFS67" s="343"/>
      <c r="EFT67" s="343"/>
      <c r="EFU67" s="343"/>
      <c r="EFV67" s="343"/>
      <c r="EFW67" s="343"/>
      <c r="EFX67" s="343"/>
      <c r="EFY67" s="343"/>
      <c r="EFZ67" s="343"/>
      <c r="EGA67" s="343"/>
      <c r="EGB67" s="343"/>
      <c r="EGC67" s="343"/>
      <c r="EGD67" s="343"/>
      <c r="EGE67" s="343"/>
      <c r="EGF67" s="343"/>
      <c r="EGG67" s="343"/>
      <c r="EGH67" s="343"/>
      <c r="EGI67" s="343"/>
      <c r="EGJ67" s="343"/>
      <c r="EGK67" s="343"/>
      <c r="EGL67" s="343"/>
      <c r="EGM67" s="343"/>
      <c r="EGN67" s="343"/>
      <c r="EGO67" s="343"/>
      <c r="EGP67" s="343"/>
      <c r="EGQ67" s="343"/>
      <c r="EGR67" s="343"/>
      <c r="EGS67" s="343"/>
      <c r="EGT67" s="343"/>
      <c r="EGU67" s="343"/>
      <c r="EGV67" s="343"/>
      <c r="EGW67" s="343"/>
      <c r="EGX67" s="343"/>
      <c r="EGY67" s="343"/>
      <c r="EGZ67" s="343"/>
      <c r="EHA67" s="343"/>
      <c r="EHB67" s="343"/>
      <c r="EHC67" s="343"/>
      <c r="EHD67" s="343"/>
      <c r="EHE67" s="343"/>
      <c r="EHF67" s="343"/>
      <c r="EHG67" s="343"/>
      <c r="EHH67" s="343"/>
      <c r="EHI67" s="343"/>
      <c r="EHJ67" s="343"/>
      <c r="EHK67" s="343"/>
      <c r="EHL67" s="343"/>
      <c r="EHM67" s="343"/>
      <c r="EHN67" s="343"/>
      <c r="EHO67" s="343"/>
      <c r="EHP67" s="343"/>
      <c r="EHQ67" s="343"/>
      <c r="EHR67" s="343"/>
      <c r="EHS67" s="343"/>
      <c r="EHT67" s="343"/>
      <c r="EHU67" s="343"/>
      <c r="EHV67" s="343"/>
      <c r="EHW67" s="343"/>
      <c r="EHX67" s="343"/>
      <c r="EHY67" s="343"/>
      <c r="EHZ67" s="343"/>
      <c r="EIA67" s="343"/>
      <c r="EIB67" s="343"/>
      <c r="EIC67" s="343"/>
      <c r="EID67" s="343"/>
      <c r="EIE67" s="343"/>
      <c r="EIF67" s="343"/>
      <c r="EIG67" s="343"/>
      <c r="EIH67" s="343"/>
      <c r="EII67" s="343"/>
      <c r="EIJ67" s="343"/>
      <c r="EIK67" s="343"/>
      <c r="EIL67" s="343"/>
      <c r="EIM67" s="343"/>
      <c r="EIN67" s="343"/>
      <c r="EIO67" s="343"/>
      <c r="EIP67" s="343"/>
      <c r="EIQ67" s="343"/>
      <c r="EIR67" s="343"/>
      <c r="EIS67" s="343"/>
      <c r="EIT67" s="343"/>
      <c r="EIU67" s="343"/>
      <c r="EIV67" s="343"/>
      <c r="EIW67" s="343"/>
      <c r="EIX67" s="343"/>
      <c r="EIY67" s="343"/>
      <c r="EIZ67" s="343"/>
      <c r="EJA67" s="343"/>
      <c r="EJB67" s="343"/>
      <c r="EJC67" s="343"/>
      <c r="EJD67" s="343"/>
      <c r="EJE67" s="343"/>
      <c r="EJF67" s="343"/>
      <c r="EJG67" s="343"/>
      <c r="EJH67" s="343"/>
      <c r="EJI67" s="343"/>
      <c r="EJJ67" s="343"/>
      <c r="EJK67" s="343"/>
      <c r="EJL67" s="343"/>
      <c r="EJM67" s="343"/>
      <c r="EJN67" s="343"/>
      <c r="EJO67" s="343"/>
      <c r="EJP67" s="343"/>
      <c r="EJQ67" s="343"/>
      <c r="EJR67" s="343"/>
      <c r="EJS67" s="343"/>
      <c r="EJT67" s="343"/>
      <c r="EJU67" s="343"/>
      <c r="EJV67" s="343"/>
      <c r="EJW67" s="343"/>
      <c r="EJX67" s="343"/>
      <c r="EJY67" s="343"/>
      <c r="EJZ67" s="343"/>
      <c r="EKA67" s="343"/>
      <c r="EKB67" s="343"/>
      <c r="EKC67" s="343"/>
      <c r="EKD67" s="343"/>
      <c r="EKE67" s="343"/>
      <c r="EKF67" s="343"/>
      <c r="EKG67" s="343"/>
      <c r="EKH67" s="343"/>
      <c r="EKI67" s="343"/>
      <c r="EKJ67" s="343"/>
      <c r="EKK67" s="343"/>
      <c r="EKL67" s="343"/>
      <c r="EKM67" s="343"/>
      <c r="EKN67" s="343"/>
      <c r="EKO67" s="343"/>
      <c r="EKP67" s="343"/>
      <c r="EKQ67" s="343"/>
      <c r="EKR67" s="343"/>
      <c r="EKS67" s="343"/>
      <c r="EKT67" s="343"/>
      <c r="EKU67" s="343"/>
      <c r="EKV67" s="343"/>
      <c r="EKW67" s="343"/>
      <c r="EKX67" s="343"/>
      <c r="EKY67" s="343"/>
      <c r="EKZ67" s="343"/>
      <c r="ELA67" s="343"/>
      <c r="ELB67" s="343"/>
      <c r="ELC67" s="343"/>
      <c r="ELD67" s="343"/>
      <c r="ELE67" s="343"/>
      <c r="ELF67" s="343"/>
      <c r="ELG67" s="343"/>
      <c r="ELH67" s="343"/>
      <c r="ELI67" s="343"/>
      <c r="ELJ67" s="343"/>
      <c r="ELK67" s="343"/>
      <c r="ELL67" s="343"/>
      <c r="ELM67" s="343"/>
      <c r="ELN67" s="343"/>
      <c r="ELO67" s="343"/>
      <c r="ELP67" s="343"/>
      <c r="ELQ67" s="343"/>
      <c r="ELR67" s="343"/>
      <c r="ELS67" s="343"/>
      <c r="ELT67" s="343"/>
      <c r="ELU67" s="343"/>
      <c r="ELV67" s="343"/>
      <c r="ELW67" s="343"/>
      <c r="ELX67" s="343"/>
      <c r="ELY67" s="343"/>
      <c r="ELZ67" s="343"/>
      <c r="EMA67" s="343"/>
      <c r="EMB67" s="343"/>
      <c r="EMC67" s="343"/>
      <c r="EMD67" s="343"/>
      <c r="EME67" s="343"/>
      <c r="EMF67" s="343"/>
      <c r="EMG67" s="343"/>
      <c r="EMH67" s="343"/>
      <c r="EMI67" s="343"/>
      <c r="EMJ67" s="343"/>
      <c r="EMK67" s="343"/>
      <c r="EML67" s="343"/>
      <c r="EMM67" s="343"/>
      <c r="EMN67" s="343"/>
      <c r="EMO67" s="343"/>
      <c r="EMP67" s="343"/>
      <c r="EMQ67" s="343"/>
      <c r="EMR67" s="343"/>
      <c r="EMS67" s="343"/>
      <c r="EMT67" s="343"/>
      <c r="EMU67" s="343"/>
      <c r="EMV67" s="343"/>
      <c r="EMW67" s="343"/>
      <c r="EMX67" s="343"/>
      <c r="EMY67" s="343"/>
      <c r="EMZ67" s="343"/>
      <c r="ENA67" s="343"/>
      <c r="ENB67" s="343"/>
      <c r="ENC67" s="343"/>
      <c r="END67" s="343"/>
      <c r="ENE67" s="343"/>
      <c r="ENF67" s="343"/>
      <c r="ENG67" s="343"/>
      <c r="ENH67" s="343"/>
      <c r="ENI67" s="343"/>
      <c r="ENJ67" s="343"/>
      <c r="ENK67" s="343"/>
      <c r="ENL67" s="343"/>
      <c r="ENM67" s="343"/>
      <c r="ENN67" s="343"/>
      <c r="ENO67" s="343"/>
      <c r="ENP67" s="343"/>
      <c r="ENQ67" s="343"/>
      <c r="ENR67" s="343"/>
      <c r="ENS67" s="343"/>
      <c r="ENT67" s="343"/>
      <c r="ENU67" s="343"/>
      <c r="ENV67" s="343"/>
      <c r="ENW67" s="343"/>
      <c r="ENX67" s="343"/>
      <c r="ENY67" s="343"/>
      <c r="ENZ67" s="343"/>
      <c r="EOA67" s="343"/>
      <c r="EOB67" s="343"/>
      <c r="EOC67" s="343"/>
      <c r="EOD67" s="343"/>
      <c r="EOE67" s="343"/>
      <c r="EOF67" s="343"/>
      <c r="EOG67" s="343"/>
      <c r="EOH67" s="343"/>
      <c r="EOI67" s="343"/>
      <c r="EOJ67" s="343"/>
      <c r="EOK67" s="343"/>
      <c r="EOL67" s="343"/>
      <c r="EOM67" s="343"/>
      <c r="EON67" s="343"/>
      <c r="EOO67" s="343"/>
      <c r="EOP67" s="343"/>
      <c r="EOQ67" s="343"/>
      <c r="EOR67" s="343"/>
      <c r="EOS67" s="343"/>
      <c r="EOT67" s="343"/>
      <c r="EOU67" s="343"/>
      <c r="EOV67" s="343"/>
      <c r="EOW67" s="343"/>
      <c r="EOX67" s="343"/>
      <c r="EOY67" s="343"/>
      <c r="EOZ67" s="343"/>
      <c r="EPA67" s="343"/>
      <c r="EPB67" s="343"/>
      <c r="EPC67" s="343"/>
      <c r="EPD67" s="343"/>
      <c r="EPE67" s="343"/>
      <c r="EPF67" s="343"/>
      <c r="EPG67" s="343"/>
      <c r="EPH67" s="343"/>
      <c r="EPI67" s="343"/>
      <c r="EPJ67" s="343"/>
      <c r="EPK67" s="343"/>
      <c r="EPL67" s="343"/>
      <c r="EPM67" s="343"/>
      <c r="EPN67" s="343"/>
      <c r="EPO67" s="343"/>
      <c r="EPP67" s="343"/>
      <c r="EPQ67" s="343"/>
      <c r="EPR67" s="343"/>
      <c r="EPS67" s="343"/>
      <c r="EPT67" s="343"/>
      <c r="EPU67" s="343"/>
      <c r="EPV67" s="343"/>
      <c r="EPW67" s="343"/>
      <c r="EPX67" s="343"/>
      <c r="EPY67" s="343"/>
      <c r="EPZ67" s="343"/>
      <c r="EQA67" s="343"/>
      <c r="EQB67" s="343"/>
      <c r="EQC67" s="343"/>
      <c r="EQD67" s="343"/>
      <c r="EQE67" s="343"/>
      <c r="EQF67" s="343"/>
      <c r="EQG67" s="343"/>
      <c r="EQH67" s="343"/>
      <c r="EQI67" s="343"/>
      <c r="EQJ67" s="343"/>
      <c r="EQK67" s="343"/>
      <c r="EQL67" s="343"/>
      <c r="EQM67" s="343"/>
      <c r="EQN67" s="343"/>
      <c r="EQO67" s="343"/>
      <c r="EQP67" s="343"/>
      <c r="EQQ67" s="343"/>
      <c r="EQR67" s="343"/>
      <c r="EQS67" s="343"/>
      <c r="EQT67" s="343"/>
      <c r="EQU67" s="343"/>
      <c r="EQV67" s="343"/>
      <c r="EQW67" s="343"/>
      <c r="EQX67" s="343"/>
      <c r="EQY67" s="343"/>
      <c r="EQZ67" s="343"/>
      <c r="ERA67" s="343"/>
      <c r="ERB67" s="343"/>
      <c r="ERC67" s="343"/>
      <c r="ERD67" s="343"/>
      <c r="ERE67" s="343"/>
      <c r="ERF67" s="343"/>
      <c r="ERG67" s="343"/>
      <c r="ERH67" s="343"/>
      <c r="ERI67" s="343"/>
      <c r="ERJ67" s="343"/>
      <c r="ERK67" s="343"/>
      <c r="ERL67" s="343"/>
      <c r="ERM67" s="343"/>
      <c r="ERN67" s="343"/>
      <c r="ERO67" s="343"/>
      <c r="ERP67" s="343"/>
      <c r="ERQ67" s="343"/>
      <c r="ERR67" s="343"/>
      <c r="ERS67" s="343"/>
      <c r="ERT67" s="343"/>
      <c r="ERU67" s="343"/>
      <c r="ERV67" s="343"/>
      <c r="ERW67" s="343"/>
      <c r="ERX67" s="343"/>
      <c r="ERY67" s="343"/>
      <c r="ERZ67" s="343"/>
      <c r="ESA67" s="343"/>
      <c r="ESB67" s="343"/>
      <c r="ESC67" s="343"/>
      <c r="ESD67" s="343"/>
      <c r="ESE67" s="343"/>
      <c r="ESF67" s="343"/>
      <c r="ESG67" s="343"/>
      <c r="ESH67" s="343"/>
      <c r="ESI67" s="343"/>
      <c r="ESJ67" s="343"/>
      <c r="ESK67" s="343"/>
      <c r="ESL67" s="343"/>
      <c r="ESM67" s="343"/>
      <c r="ESN67" s="343"/>
      <c r="ESO67" s="343"/>
      <c r="ESP67" s="343"/>
      <c r="ESQ67" s="343"/>
      <c r="ESR67" s="343"/>
      <c r="ESS67" s="343"/>
      <c r="EST67" s="343"/>
      <c r="ESU67" s="343"/>
      <c r="ESV67" s="343"/>
      <c r="ESW67" s="343"/>
      <c r="ESX67" s="343"/>
      <c r="ESY67" s="343"/>
      <c r="ESZ67" s="343"/>
      <c r="ETA67" s="343"/>
      <c r="ETB67" s="343"/>
      <c r="ETC67" s="343"/>
      <c r="ETD67" s="343"/>
      <c r="ETE67" s="343"/>
      <c r="ETF67" s="343"/>
      <c r="ETG67" s="343"/>
      <c r="ETH67" s="343"/>
      <c r="ETI67" s="343"/>
      <c r="ETJ67" s="343"/>
      <c r="ETK67" s="343"/>
      <c r="ETL67" s="343"/>
      <c r="ETM67" s="343"/>
      <c r="ETN67" s="343"/>
      <c r="ETO67" s="343"/>
      <c r="ETP67" s="343"/>
      <c r="ETQ67" s="343"/>
      <c r="ETR67" s="343"/>
      <c r="ETS67" s="343"/>
      <c r="ETT67" s="343"/>
      <c r="ETU67" s="343"/>
      <c r="ETV67" s="343"/>
      <c r="ETW67" s="343"/>
      <c r="ETX67" s="343"/>
      <c r="ETY67" s="343"/>
      <c r="ETZ67" s="343"/>
      <c r="EUA67" s="343"/>
      <c r="EUB67" s="343"/>
      <c r="EUC67" s="343"/>
      <c r="EUD67" s="343"/>
      <c r="EUE67" s="343"/>
      <c r="EUF67" s="343"/>
      <c r="EUG67" s="343"/>
      <c r="EUH67" s="343"/>
      <c r="EUI67" s="343"/>
      <c r="EUJ67" s="343"/>
      <c r="EUK67" s="343"/>
      <c r="EUL67" s="343"/>
      <c r="EUM67" s="343"/>
      <c r="EUN67" s="343"/>
      <c r="EUO67" s="343"/>
      <c r="EUP67" s="343"/>
      <c r="EUQ67" s="343"/>
      <c r="EUR67" s="343"/>
      <c r="EUS67" s="343"/>
      <c r="EUT67" s="343"/>
      <c r="EUU67" s="343"/>
      <c r="EUV67" s="343"/>
      <c r="EUW67" s="343"/>
      <c r="EUX67" s="343"/>
      <c r="EUY67" s="343"/>
      <c r="EUZ67" s="343"/>
      <c r="EVA67" s="343"/>
      <c r="EVB67" s="343"/>
      <c r="EVC67" s="343"/>
      <c r="EVD67" s="343"/>
      <c r="EVE67" s="343"/>
      <c r="EVF67" s="343"/>
      <c r="EVG67" s="343"/>
      <c r="EVH67" s="343"/>
      <c r="EVI67" s="343"/>
      <c r="EVJ67" s="343"/>
      <c r="EVK67" s="343"/>
      <c r="EVL67" s="343"/>
      <c r="EVM67" s="343"/>
      <c r="EVN67" s="343"/>
      <c r="EVO67" s="343"/>
      <c r="EVP67" s="343"/>
      <c r="EVQ67" s="343"/>
      <c r="EVR67" s="343"/>
      <c r="EVS67" s="343"/>
      <c r="EVT67" s="343"/>
      <c r="EVU67" s="343"/>
      <c r="EVV67" s="343"/>
      <c r="EVW67" s="343"/>
      <c r="EVX67" s="343"/>
      <c r="EVY67" s="343"/>
      <c r="EVZ67" s="343"/>
      <c r="EWA67" s="343"/>
      <c r="EWB67" s="343"/>
      <c r="EWC67" s="343"/>
      <c r="EWD67" s="343"/>
      <c r="EWE67" s="343"/>
      <c r="EWF67" s="343"/>
      <c r="EWG67" s="343"/>
      <c r="EWH67" s="343"/>
      <c r="EWI67" s="343"/>
      <c r="EWJ67" s="343"/>
      <c r="EWK67" s="343"/>
      <c r="EWL67" s="343"/>
      <c r="EWM67" s="343"/>
      <c r="EWN67" s="343"/>
      <c r="EWO67" s="343"/>
      <c r="EWP67" s="343"/>
      <c r="EWQ67" s="343"/>
      <c r="EWR67" s="343"/>
      <c r="EWS67" s="343"/>
      <c r="EWT67" s="343"/>
      <c r="EWU67" s="343"/>
      <c r="EWV67" s="343"/>
      <c r="EWW67" s="343"/>
      <c r="EWX67" s="343"/>
      <c r="EWY67" s="343"/>
      <c r="EWZ67" s="343"/>
      <c r="EXA67" s="343"/>
      <c r="EXB67" s="343"/>
      <c r="EXC67" s="343"/>
      <c r="EXD67" s="343"/>
      <c r="EXE67" s="343"/>
      <c r="EXF67" s="343"/>
      <c r="EXG67" s="343"/>
      <c r="EXH67" s="343"/>
      <c r="EXI67" s="343"/>
      <c r="EXJ67" s="343"/>
      <c r="EXK67" s="343"/>
      <c r="EXL67" s="343"/>
      <c r="EXM67" s="343"/>
      <c r="EXN67" s="343"/>
      <c r="EXO67" s="343"/>
      <c r="EXP67" s="343"/>
      <c r="EXQ67" s="343"/>
      <c r="EXR67" s="343"/>
      <c r="EXS67" s="343"/>
      <c r="EXT67" s="343"/>
      <c r="EXU67" s="343"/>
      <c r="EXV67" s="343"/>
      <c r="EXW67" s="343"/>
      <c r="EXX67" s="343"/>
      <c r="EXY67" s="343"/>
      <c r="EXZ67" s="343"/>
      <c r="EYA67" s="343"/>
      <c r="EYB67" s="343"/>
      <c r="EYC67" s="343"/>
      <c r="EYD67" s="343"/>
      <c r="EYE67" s="343"/>
      <c r="EYF67" s="343"/>
      <c r="EYG67" s="343"/>
      <c r="EYH67" s="343"/>
      <c r="EYI67" s="343"/>
      <c r="EYJ67" s="343"/>
      <c r="EYK67" s="343"/>
      <c r="EYL67" s="343"/>
      <c r="EYM67" s="343"/>
      <c r="EYN67" s="343"/>
      <c r="EYO67" s="343"/>
      <c r="EYP67" s="343"/>
      <c r="EYQ67" s="343"/>
      <c r="EYR67" s="343"/>
      <c r="EYS67" s="343"/>
      <c r="EYT67" s="343"/>
      <c r="EYU67" s="343"/>
      <c r="EYV67" s="343"/>
      <c r="EYW67" s="343"/>
      <c r="EYX67" s="343"/>
      <c r="EYY67" s="343"/>
      <c r="EYZ67" s="343"/>
      <c r="EZA67" s="343"/>
      <c r="EZB67" s="343"/>
      <c r="EZC67" s="343"/>
      <c r="EZD67" s="343"/>
      <c r="EZE67" s="343"/>
      <c r="EZF67" s="343"/>
      <c r="EZG67" s="343"/>
      <c r="EZH67" s="343"/>
      <c r="EZI67" s="343"/>
      <c r="EZJ67" s="343"/>
      <c r="EZK67" s="343"/>
      <c r="EZL67" s="343"/>
      <c r="EZM67" s="343"/>
      <c r="EZN67" s="343"/>
      <c r="EZO67" s="343"/>
      <c r="EZP67" s="343"/>
      <c r="EZQ67" s="343"/>
      <c r="EZR67" s="343"/>
      <c r="EZS67" s="343"/>
      <c r="EZT67" s="343"/>
      <c r="EZU67" s="343"/>
      <c r="EZV67" s="343"/>
      <c r="EZW67" s="343"/>
      <c r="EZX67" s="343"/>
      <c r="EZY67" s="343"/>
      <c r="EZZ67" s="343"/>
      <c r="FAA67" s="343"/>
      <c r="FAB67" s="343"/>
      <c r="FAC67" s="343"/>
      <c r="FAD67" s="343"/>
      <c r="FAE67" s="343"/>
      <c r="FAF67" s="343"/>
      <c r="FAG67" s="343"/>
      <c r="FAH67" s="343"/>
      <c r="FAI67" s="343"/>
      <c r="FAJ67" s="343"/>
      <c r="FAK67" s="343"/>
      <c r="FAL67" s="343"/>
      <c r="FAM67" s="343"/>
      <c r="FAN67" s="343"/>
      <c r="FAO67" s="343"/>
      <c r="FAP67" s="343"/>
      <c r="FAQ67" s="343"/>
      <c r="FAR67" s="343"/>
      <c r="FAS67" s="343"/>
      <c r="FAT67" s="343"/>
      <c r="FAU67" s="343"/>
      <c r="FAV67" s="343"/>
      <c r="FAW67" s="343"/>
      <c r="FAX67" s="343"/>
      <c r="FAY67" s="343"/>
      <c r="FAZ67" s="343"/>
      <c r="FBA67" s="343"/>
      <c r="FBB67" s="343"/>
      <c r="FBC67" s="343"/>
      <c r="FBD67" s="343"/>
      <c r="FBE67" s="343"/>
      <c r="FBF67" s="343"/>
      <c r="FBG67" s="343"/>
      <c r="FBH67" s="343"/>
      <c r="FBI67" s="343"/>
      <c r="FBJ67" s="343"/>
      <c r="FBK67" s="343"/>
      <c r="FBL67" s="343"/>
      <c r="FBM67" s="343"/>
      <c r="FBN67" s="343"/>
      <c r="FBO67" s="343"/>
      <c r="FBP67" s="343"/>
      <c r="FBQ67" s="343"/>
      <c r="FBR67" s="343"/>
      <c r="FBS67" s="343"/>
      <c r="FBT67" s="343"/>
      <c r="FBU67" s="343"/>
      <c r="FBV67" s="343"/>
      <c r="FBW67" s="343"/>
      <c r="FBX67" s="343"/>
      <c r="FBY67" s="343"/>
      <c r="FBZ67" s="343"/>
      <c r="FCA67" s="343"/>
      <c r="FCB67" s="343"/>
      <c r="FCC67" s="343"/>
      <c r="FCD67" s="343"/>
      <c r="FCE67" s="343"/>
      <c r="FCF67" s="343"/>
      <c r="FCG67" s="343"/>
      <c r="FCH67" s="343"/>
      <c r="FCI67" s="343"/>
      <c r="FCJ67" s="343"/>
      <c r="FCK67" s="343"/>
      <c r="FCL67" s="343"/>
      <c r="FCM67" s="343"/>
      <c r="FCN67" s="343"/>
      <c r="FCO67" s="343"/>
      <c r="FCP67" s="343"/>
      <c r="FCQ67" s="343"/>
      <c r="FCR67" s="343"/>
      <c r="FCS67" s="343"/>
      <c r="FCT67" s="343"/>
      <c r="FCU67" s="343"/>
      <c r="FCV67" s="343"/>
      <c r="FCW67" s="343"/>
      <c r="FCX67" s="343"/>
      <c r="FCY67" s="343"/>
      <c r="FCZ67" s="343"/>
      <c r="FDA67" s="343"/>
      <c r="FDB67" s="343"/>
      <c r="FDC67" s="343"/>
      <c r="FDD67" s="343"/>
      <c r="FDE67" s="343"/>
      <c r="FDF67" s="343"/>
      <c r="FDG67" s="343"/>
      <c r="FDH67" s="343"/>
      <c r="FDI67" s="343"/>
      <c r="FDJ67" s="343"/>
      <c r="FDK67" s="343"/>
      <c r="FDL67" s="343"/>
      <c r="FDM67" s="343"/>
      <c r="FDN67" s="343"/>
      <c r="FDO67" s="343"/>
      <c r="FDP67" s="343"/>
      <c r="FDQ67" s="343"/>
      <c r="FDR67" s="343"/>
      <c r="FDS67" s="343"/>
      <c r="FDT67" s="343"/>
      <c r="FDU67" s="343"/>
      <c r="FDV67" s="343"/>
      <c r="FDW67" s="343"/>
      <c r="FDX67" s="343"/>
      <c r="FDY67" s="343"/>
      <c r="FDZ67" s="343"/>
      <c r="FEA67" s="343"/>
      <c r="FEB67" s="343"/>
      <c r="FEC67" s="343"/>
      <c r="FED67" s="343"/>
      <c r="FEE67" s="343"/>
      <c r="FEF67" s="343"/>
      <c r="FEG67" s="343"/>
      <c r="FEH67" s="343"/>
      <c r="FEI67" s="343"/>
      <c r="FEJ67" s="343"/>
      <c r="FEK67" s="343"/>
      <c r="FEL67" s="343"/>
      <c r="FEM67" s="343"/>
      <c r="FEN67" s="343"/>
      <c r="FEO67" s="343"/>
      <c r="FEP67" s="343"/>
      <c r="FEQ67" s="343"/>
      <c r="FER67" s="343"/>
      <c r="FES67" s="343"/>
      <c r="FET67" s="343"/>
      <c r="FEU67" s="343"/>
      <c r="FEV67" s="343"/>
      <c r="FEW67" s="343"/>
      <c r="FEX67" s="343"/>
      <c r="FEY67" s="343"/>
      <c r="FEZ67" s="343"/>
      <c r="FFA67" s="343"/>
      <c r="FFB67" s="343"/>
      <c r="FFC67" s="343"/>
      <c r="FFD67" s="343"/>
      <c r="FFE67" s="343"/>
      <c r="FFF67" s="343"/>
      <c r="FFG67" s="343"/>
      <c r="FFH67" s="343"/>
      <c r="FFI67" s="343"/>
      <c r="FFJ67" s="343"/>
      <c r="FFK67" s="343"/>
      <c r="FFL67" s="343"/>
      <c r="FFM67" s="343"/>
      <c r="FFN67" s="343"/>
      <c r="FFO67" s="343"/>
      <c r="FFP67" s="343"/>
      <c r="FFQ67" s="343"/>
      <c r="FFR67" s="343"/>
      <c r="FFS67" s="343"/>
      <c r="FFT67" s="343"/>
      <c r="FFU67" s="343"/>
      <c r="FFV67" s="343"/>
      <c r="FFW67" s="343"/>
      <c r="FFX67" s="343"/>
      <c r="FFY67" s="343"/>
      <c r="FFZ67" s="343"/>
      <c r="FGA67" s="343"/>
      <c r="FGB67" s="343"/>
      <c r="FGC67" s="343"/>
      <c r="FGD67" s="343"/>
      <c r="FGE67" s="343"/>
      <c r="FGF67" s="343"/>
      <c r="FGG67" s="343"/>
      <c r="FGH67" s="343"/>
      <c r="FGI67" s="343"/>
      <c r="FGJ67" s="343"/>
      <c r="FGK67" s="343"/>
      <c r="FGL67" s="343"/>
      <c r="FGM67" s="343"/>
      <c r="FGN67" s="343"/>
      <c r="FGO67" s="343"/>
      <c r="FGP67" s="343"/>
      <c r="FGQ67" s="343"/>
      <c r="FGR67" s="343"/>
      <c r="FGS67" s="343"/>
      <c r="FGT67" s="343"/>
      <c r="FGU67" s="343"/>
      <c r="FGV67" s="343"/>
      <c r="FGW67" s="343"/>
      <c r="FGX67" s="343"/>
      <c r="FGY67" s="343"/>
      <c r="FGZ67" s="343"/>
      <c r="FHA67" s="343"/>
      <c r="FHB67" s="343"/>
      <c r="FHC67" s="343"/>
      <c r="FHD67" s="343"/>
      <c r="FHE67" s="343"/>
      <c r="FHF67" s="343"/>
      <c r="FHG67" s="343"/>
      <c r="FHH67" s="343"/>
      <c r="FHI67" s="343"/>
      <c r="FHJ67" s="343"/>
      <c r="FHK67" s="343"/>
      <c r="FHL67" s="343"/>
      <c r="FHM67" s="343"/>
      <c r="FHN67" s="343"/>
      <c r="FHO67" s="343"/>
      <c r="FHP67" s="343"/>
      <c r="FHQ67" s="343"/>
      <c r="FHR67" s="343"/>
      <c r="FHS67" s="343"/>
      <c r="FHT67" s="343"/>
      <c r="FHU67" s="343"/>
      <c r="FHV67" s="343"/>
      <c r="FHW67" s="343"/>
      <c r="FHX67" s="343"/>
      <c r="FHY67" s="343"/>
      <c r="FHZ67" s="343"/>
      <c r="FIA67" s="343"/>
      <c r="FIB67" s="343"/>
      <c r="FIC67" s="343"/>
      <c r="FID67" s="343"/>
      <c r="FIE67" s="343"/>
      <c r="FIF67" s="343"/>
      <c r="FIG67" s="343"/>
      <c r="FIH67" s="343"/>
      <c r="FII67" s="343"/>
      <c r="FIJ67" s="343"/>
      <c r="FIK67" s="343"/>
      <c r="FIL67" s="343"/>
      <c r="FIM67" s="343"/>
      <c r="FIN67" s="343"/>
      <c r="FIO67" s="343"/>
      <c r="FIP67" s="343"/>
      <c r="FIQ67" s="343"/>
      <c r="FIR67" s="343"/>
      <c r="FIS67" s="343"/>
      <c r="FIT67" s="343"/>
      <c r="FIU67" s="343"/>
      <c r="FIV67" s="343"/>
      <c r="FIW67" s="343"/>
      <c r="FIX67" s="343"/>
      <c r="FIY67" s="343"/>
      <c r="FIZ67" s="343"/>
      <c r="FJA67" s="343"/>
      <c r="FJB67" s="343"/>
      <c r="FJC67" s="343"/>
      <c r="FJD67" s="343"/>
      <c r="FJE67" s="343"/>
      <c r="FJF67" s="343"/>
      <c r="FJG67" s="343"/>
      <c r="FJH67" s="343"/>
      <c r="FJI67" s="343"/>
      <c r="FJJ67" s="343"/>
      <c r="FJK67" s="343"/>
      <c r="FJL67" s="343"/>
      <c r="FJM67" s="343"/>
      <c r="FJN67" s="343"/>
      <c r="FJO67" s="343"/>
      <c r="FJP67" s="343"/>
      <c r="FJQ67" s="343"/>
      <c r="FJR67" s="343"/>
      <c r="FJS67" s="343"/>
      <c r="FJT67" s="343"/>
      <c r="FJU67" s="343"/>
      <c r="FJV67" s="343"/>
      <c r="FJW67" s="343"/>
      <c r="FJX67" s="343"/>
      <c r="FJY67" s="343"/>
      <c r="FJZ67" s="343"/>
      <c r="FKA67" s="343"/>
      <c r="FKB67" s="343"/>
      <c r="FKC67" s="343"/>
      <c r="FKD67" s="343"/>
      <c r="FKE67" s="343"/>
      <c r="FKF67" s="343"/>
      <c r="FKG67" s="343"/>
      <c r="FKH67" s="343"/>
      <c r="FKI67" s="343"/>
      <c r="FKJ67" s="343"/>
      <c r="FKK67" s="343"/>
      <c r="FKL67" s="343"/>
      <c r="FKM67" s="343"/>
      <c r="FKN67" s="343"/>
      <c r="FKO67" s="343"/>
      <c r="FKP67" s="343"/>
      <c r="FKQ67" s="343"/>
      <c r="FKR67" s="343"/>
      <c r="FKS67" s="343"/>
      <c r="FKT67" s="343"/>
      <c r="FKU67" s="343"/>
      <c r="FKV67" s="343"/>
      <c r="FKW67" s="343"/>
      <c r="FKX67" s="343"/>
      <c r="FKY67" s="343"/>
      <c r="FKZ67" s="343"/>
      <c r="FLA67" s="343"/>
      <c r="FLB67" s="343"/>
      <c r="FLC67" s="343"/>
      <c r="FLD67" s="343"/>
      <c r="FLE67" s="343"/>
      <c r="FLF67" s="343"/>
      <c r="FLG67" s="343"/>
      <c r="FLH67" s="343"/>
      <c r="FLI67" s="343"/>
      <c r="FLJ67" s="343"/>
      <c r="FLK67" s="343"/>
      <c r="FLL67" s="343"/>
      <c r="FLM67" s="343"/>
      <c r="FLN67" s="343"/>
      <c r="FLO67" s="343"/>
      <c r="FLP67" s="343"/>
      <c r="FLQ67" s="343"/>
      <c r="FLR67" s="343"/>
      <c r="FLS67" s="343"/>
      <c r="FLT67" s="343"/>
      <c r="FLU67" s="343"/>
      <c r="FLV67" s="343"/>
      <c r="FLW67" s="343"/>
      <c r="FLX67" s="343"/>
      <c r="FLY67" s="343"/>
      <c r="FLZ67" s="343"/>
      <c r="FMA67" s="343"/>
      <c r="FMB67" s="343"/>
      <c r="FMC67" s="343"/>
      <c r="FMD67" s="343"/>
      <c r="FME67" s="343"/>
      <c r="FMF67" s="343"/>
      <c r="FMG67" s="343"/>
      <c r="FMH67" s="343"/>
      <c r="FMI67" s="343"/>
      <c r="FMJ67" s="343"/>
      <c r="FMK67" s="343"/>
      <c r="FML67" s="343"/>
      <c r="FMM67" s="343"/>
      <c r="FMN67" s="343"/>
      <c r="FMO67" s="343"/>
      <c r="FMP67" s="343"/>
      <c r="FMQ67" s="343"/>
      <c r="FMR67" s="343"/>
      <c r="FMS67" s="343"/>
      <c r="FMT67" s="343"/>
      <c r="FMU67" s="343"/>
      <c r="FMV67" s="343"/>
      <c r="FMW67" s="343"/>
      <c r="FMX67" s="343"/>
      <c r="FMY67" s="343"/>
      <c r="FMZ67" s="343"/>
      <c r="FNA67" s="343"/>
      <c r="FNB67" s="343"/>
      <c r="FNC67" s="343"/>
      <c r="FND67" s="343"/>
      <c r="FNE67" s="343"/>
      <c r="FNF67" s="343"/>
      <c r="FNG67" s="343"/>
      <c r="FNH67" s="343"/>
      <c r="FNI67" s="343"/>
      <c r="FNJ67" s="343"/>
      <c r="FNK67" s="343"/>
      <c r="FNL67" s="343"/>
      <c r="FNM67" s="343"/>
      <c r="FNN67" s="343"/>
      <c r="FNO67" s="343"/>
      <c r="FNP67" s="343"/>
      <c r="FNQ67" s="343"/>
      <c r="FNR67" s="343"/>
      <c r="FNS67" s="343"/>
      <c r="FNT67" s="343"/>
      <c r="FNU67" s="343"/>
      <c r="FNV67" s="343"/>
      <c r="FNW67" s="343"/>
      <c r="FNX67" s="343"/>
      <c r="FNY67" s="343"/>
      <c r="FNZ67" s="343"/>
      <c r="FOA67" s="343"/>
      <c r="FOB67" s="343"/>
      <c r="FOC67" s="343"/>
      <c r="FOD67" s="343"/>
      <c r="FOE67" s="343"/>
      <c r="FOF67" s="343"/>
      <c r="FOG67" s="343"/>
      <c r="FOH67" s="343"/>
      <c r="FOI67" s="343"/>
      <c r="FOJ67" s="343"/>
      <c r="FOK67" s="343"/>
      <c r="FOL67" s="343"/>
      <c r="FOM67" s="343"/>
      <c r="FON67" s="343"/>
      <c r="FOO67" s="343"/>
      <c r="FOP67" s="343"/>
      <c r="FOQ67" s="343"/>
      <c r="FOR67" s="343"/>
      <c r="FOS67" s="343"/>
      <c r="FOT67" s="343"/>
      <c r="FOU67" s="343"/>
      <c r="FOV67" s="343"/>
      <c r="FOW67" s="343"/>
      <c r="FOX67" s="343"/>
      <c r="FOY67" s="343"/>
      <c r="FOZ67" s="343"/>
      <c r="FPA67" s="343"/>
      <c r="FPB67" s="343"/>
      <c r="FPC67" s="343"/>
      <c r="FPD67" s="343"/>
      <c r="FPE67" s="343"/>
      <c r="FPF67" s="343"/>
      <c r="FPG67" s="343"/>
      <c r="FPH67" s="343"/>
      <c r="FPI67" s="343"/>
      <c r="FPJ67" s="343"/>
      <c r="FPK67" s="343"/>
      <c r="FPL67" s="343"/>
      <c r="FPM67" s="343"/>
      <c r="FPN67" s="343"/>
      <c r="FPO67" s="343"/>
      <c r="FPP67" s="343"/>
      <c r="FPQ67" s="343"/>
      <c r="FPR67" s="343"/>
      <c r="FPS67" s="343"/>
      <c r="FPT67" s="343"/>
      <c r="FPU67" s="343"/>
      <c r="FPV67" s="343"/>
      <c r="FPW67" s="343"/>
      <c r="FPX67" s="343"/>
      <c r="FPY67" s="343"/>
      <c r="FPZ67" s="343"/>
      <c r="FQA67" s="343"/>
      <c r="FQB67" s="343"/>
      <c r="FQC67" s="343"/>
      <c r="FQD67" s="343"/>
      <c r="FQE67" s="343"/>
      <c r="FQF67" s="343"/>
      <c r="FQG67" s="343"/>
      <c r="FQH67" s="343"/>
      <c r="FQI67" s="343"/>
      <c r="FQJ67" s="343"/>
      <c r="FQK67" s="343"/>
      <c r="FQL67" s="343"/>
      <c r="FQM67" s="343"/>
      <c r="FQN67" s="343"/>
      <c r="FQO67" s="343"/>
      <c r="FQP67" s="343"/>
      <c r="FQQ67" s="343"/>
      <c r="FQR67" s="343"/>
      <c r="FQS67" s="343"/>
      <c r="FQT67" s="343"/>
      <c r="FQU67" s="343"/>
      <c r="FQV67" s="343"/>
      <c r="FQW67" s="343"/>
      <c r="FQX67" s="343"/>
      <c r="FQY67" s="343"/>
      <c r="FQZ67" s="343"/>
      <c r="FRA67" s="343"/>
      <c r="FRB67" s="343"/>
      <c r="FRC67" s="343"/>
      <c r="FRD67" s="343"/>
      <c r="FRE67" s="343"/>
      <c r="FRF67" s="343"/>
      <c r="FRG67" s="343"/>
      <c r="FRH67" s="343"/>
      <c r="FRI67" s="343"/>
      <c r="FRJ67" s="343"/>
      <c r="FRK67" s="343"/>
      <c r="FRL67" s="343"/>
      <c r="FRM67" s="343"/>
      <c r="FRN67" s="343"/>
      <c r="FRO67" s="343"/>
      <c r="FRP67" s="343"/>
      <c r="FRQ67" s="343"/>
      <c r="FRR67" s="343"/>
      <c r="FRS67" s="343"/>
      <c r="FRT67" s="343"/>
      <c r="FRU67" s="343"/>
      <c r="FRV67" s="343"/>
      <c r="FRW67" s="343"/>
      <c r="FRX67" s="343"/>
      <c r="FRY67" s="343"/>
      <c r="FRZ67" s="343"/>
      <c r="FSA67" s="343"/>
      <c r="FSB67" s="343"/>
      <c r="FSC67" s="343"/>
      <c r="FSD67" s="343"/>
      <c r="FSE67" s="343"/>
      <c r="FSF67" s="343"/>
      <c r="FSG67" s="343"/>
      <c r="FSH67" s="343"/>
      <c r="FSI67" s="343"/>
      <c r="FSJ67" s="343"/>
      <c r="FSK67" s="343"/>
      <c r="FSL67" s="343"/>
      <c r="FSM67" s="343"/>
      <c r="FSN67" s="343"/>
      <c r="FSO67" s="343"/>
      <c r="FSP67" s="343"/>
      <c r="FSQ67" s="343"/>
      <c r="FSR67" s="343"/>
      <c r="FSS67" s="343"/>
      <c r="FST67" s="343"/>
      <c r="FSU67" s="343"/>
      <c r="FSV67" s="343"/>
      <c r="FSW67" s="343"/>
      <c r="FSX67" s="343"/>
      <c r="FSY67" s="343"/>
      <c r="FSZ67" s="343"/>
      <c r="FTA67" s="343"/>
      <c r="FTB67" s="343"/>
      <c r="FTC67" s="343"/>
      <c r="FTD67" s="343"/>
      <c r="FTE67" s="343"/>
      <c r="FTF67" s="343"/>
      <c r="FTG67" s="343"/>
      <c r="FTH67" s="343"/>
      <c r="FTI67" s="343"/>
      <c r="FTJ67" s="343"/>
      <c r="FTK67" s="343"/>
      <c r="FTL67" s="343"/>
      <c r="FTM67" s="343"/>
      <c r="FTN67" s="343"/>
      <c r="FTO67" s="343"/>
      <c r="FTP67" s="343"/>
      <c r="FTQ67" s="343"/>
      <c r="FTR67" s="343"/>
      <c r="FTS67" s="343"/>
      <c r="FTT67" s="343"/>
      <c r="FTU67" s="343"/>
      <c r="FTV67" s="343"/>
      <c r="FTW67" s="343"/>
      <c r="FTX67" s="343"/>
      <c r="FTY67" s="343"/>
      <c r="FTZ67" s="343"/>
      <c r="FUA67" s="343"/>
      <c r="FUB67" s="343"/>
      <c r="FUC67" s="343"/>
      <c r="FUD67" s="343"/>
      <c r="FUE67" s="343"/>
      <c r="FUF67" s="343"/>
      <c r="FUG67" s="343"/>
      <c r="FUH67" s="343"/>
      <c r="FUI67" s="343"/>
      <c r="FUJ67" s="343"/>
      <c r="FUK67" s="343"/>
      <c r="FUL67" s="343"/>
      <c r="FUM67" s="343"/>
      <c r="FUN67" s="343"/>
      <c r="FUO67" s="343"/>
      <c r="FUP67" s="343"/>
      <c r="FUQ67" s="343"/>
      <c r="FUR67" s="343"/>
      <c r="FUS67" s="343"/>
      <c r="FUT67" s="343"/>
      <c r="FUU67" s="343"/>
      <c r="FUV67" s="343"/>
      <c r="FUW67" s="343"/>
      <c r="FUX67" s="343"/>
      <c r="FUY67" s="343"/>
      <c r="FUZ67" s="343"/>
      <c r="FVA67" s="343"/>
      <c r="FVB67" s="343"/>
      <c r="FVC67" s="343"/>
      <c r="FVD67" s="343"/>
      <c r="FVE67" s="343"/>
      <c r="FVF67" s="343"/>
      <c r="FVG67" s="343"/>
      <c r="FVH67" s="343"/>
      <c r="FVI67" s="343"/>
      <c r="FVJ67" s="343"/>
      <c r="FVK67" s="343"/>
      <c r="FVL67" s="343"/>
      <c r="FVM67" s="343"/>
      <c r="FVN67" s="343"/>
      <c r="FVO67" s="343"/>
      <c r="FVP67" s="343"/>
      <c r="FVQ67" s="343"/>
      <c r="FVR67" s="343"/>
      <c r="FVS67" s="343"/>
      <c r="FVT67" s="343"/>
      <c r="FVU67" s="343"/>
      <c r="FVV67" s="343"/>
      <c r="FVW67" s="343"/>
      <c r="FVX67" s="343"/>
      <c r="FVY67" s="343"/>
      <c r="FVZ67" s="343"/>
      <c r="FWA67" s="343"/>
      <c r="FWB67" s="343"/>
      <c r="FWC67" s="343"/>
      <c r="FWD67" s="343"/>
      <c r="FWE67" s="343"/>
      <c r="FWF67" s="343"/>
      <c r="FWG67" s="343"/>
      <c r="FWH67" s="343"/>
      <c r="FWI67" s="343"/>
      <c r="FWJ67" s="343"/>
      <c r="FWK67" s="343"/>
      <c r="FWL67" s="343"/>
      <c r="FWM67" s="343"/>
      <c r="FWN67" s="343"/>
      <c r="FWO67" s="343"/>
      <c r="FWP67" s="343"/>
      <c r="FWQ67" s="343"/>
      <c r="FWR67" s="343"/>
      <c r="FWS67" s="343"/>
      <c r="FWT67" s="343"/>
      <c r="FWU67" s="343"/>
      <c r="FWV67" s="343"/>
      <c r="FWW67" s="343"/>
      <c r="FWX67" s="343"/>
      <c r="FWY67" s="343"/>
      <c r="FWZ67" s="343"/>
      <c r="FXA67" s="343"/>
      <c r="FXB67" s="343"/>
      <c r="FXC67" s="343"/>
      <c r="FXD67" s="343"/>
      <c r="FXE67" s="343"/>
      <c r="FXF67" s="343"/>
      <c r="FXG67" s="343"/>
      <c r="FXH67" s="343"/>
      <c r="FXI67" s="343"/>
      <c r="FXJ67" s="343"/>
      <c r="FXK67" s="343"/>
      <c r="FXL67" s="343"/>
      <c r="FXM67" s="343"/>
      <c r="FXN67" s="343"/>
      <c r="FXO67" s="343"/>
      <c r="FXP67" s="343"/>
      <c r="FXQ67" s="343"/>
      <c r="FXR67" s="343"/>
      <c r="FXS67" s="343"/>
      <c r="FXT67" s="343"/>
      <c r="FXU67" s="343"/>
      <c r="FXV67" s="343"/>
      <c r="FXW67" s="343"/>
      <c r="FXX67" s="343"/>
      <c r="FXY67" s="343"/>
      <c r="FXZ67" s="343"/>
      <c r="FYA67" s="343"/>
      <c r="FYB67" s="343"/>
      <c r="FYC67" s="343"/>
      <c r="FYD67" s="343"/>
      <c r="FYE67" s="343"/>
      <c r="FYF67" s="343"/>
      <c r="FYG67" s="343"/>
      <c r="FYH67" s="343"/>
      <c r="FYI67" s="343"/>
      <c r="FYJ67" s="343"/>
      <c r="FYK67" s="343"/>
      <c r="FYL67" s="343"/>
      <c r="FYM67" s="343"/>
      <c r="FYN67" s="343"/>
      <c r="FYO67" s="343"/>
      <c r="FYP67" s="343"/>
      <c r="FYQ67" s="343"/>
      <c r="FYR67" s="343"/>
      <c r="FYS67" s="343"/>
      <c r="FYT67" s="343"/>
      <c r="FYU67" s="343"/>
      <c r="FYV67" s="343"/>
      <c r="FYW67" s="343"/>
      <c r="FYX67" s="343"/>
      <c r="FYY67" s="343"/>
      <c r="FYZ67" s="343"/>
      <c r="FZA67" s="343"/>
      <c r="FZB67" s="343"/>
      <c r="FZC67" s="343"/>
      <c r="FZD67" s="343"/>
      <c r="FZE67" s="343"/>
      <c r="FZF67" s="343"/>
      <c r="FZG67" s="343"/>
      <c r="FZH67" s="343"/>
      <c r="FZI67" s="343"/>
      <c r="FZJ67" s="343"/>
      <c r="FZK67" s="343"/>
      <c r="FZL67" s="343"/>
      <c r="FZM67" s="343"/>
      <c r="FZN67" s="343"/>
      <c r="FZO67" s="343"/>
      <c r="FZP67" s="343"/>
      <c r="FZQ67" s="343"/>
      <c r="FZR67" s="343"/>
      <c r="FZS67" s="343"/>
      <c r="FZT67" s="343"/>
      <c r="FZU67" s="343"/>
      <c r="FZV67" s="343"/>
      <c r="FZW67" s="343"/>
      <c r="FZX67" s="343"/>
      <c r="FZY67" s="343"/>
      <c r="FZZ67" s="343"/>
      <c r="GAA67" s="343"/>
      <c r="GAB67" s="343"/>
      <c r="GAC67" s="343"/>
      <c r="GAD67" s="343"/>
      <c r="GAE67" s="343"/>
      <c r="GAF67" s="343"/>
      <c r="GAG67" s="343"/>
      <c r="GAH67" s="343"/>
      <c r="GAI67" s="343"/>
      <c r="GAJ67" s="343"/>
      <c r="GAK67" s="343"/>
      <c r="GAL67" s="343"/>
      <c r="GAM67" s="343"/>
      <c r="GAN67" s="343"/>
      <c r="GAO67" s="343"/>
      <c r="GAP67" s="343"/>
      <c r="GAQ67" s="343"/>
      <c r="GAR67" s="343"/>
      <c r="GAS67" s="343"/>
      <c r="GAT67" s="343"/>
      <c r="GAU67" s="343"/>
      <c r="GAV67" s="343"/>
      <c r="GAW67" s="343"/>
      <c r="GAX67" s="343"/>
      <c r="GAY67" s="343"/>
      <c r="GAZ67" s="343"/>
      <c r="GBA67" s="343"/>
      <c r="GBB67" s="343"/>
      <c r="GBC67" s="343"/>
      <c r="GBD67" s="343"/>
      <c r="GBE67" s="343"/>
      <c r="GBF67" s="343"/>
      <c r="GBG67" s="343"/>
      <c r="GBH67" s="343"/>
      <c r="GBI67" s="343"/>
      <c r="GBJ67" s="343"/>
      <c r="GBK67" s="343"/>
      <c r="GBL67" s="343"/>
      <c r="GBM67" s="343"/>
      <c r="GBN67" s="343"/>
      <c r="GBO67" s="343"/>
      <c r="GBP67" s="343"/>
      <c r="GBQ67" s="343"/>
      <c r="GBR67" s="343"/>
      <c r="GBS67" s="343"/>
      <c r="GBT67" s="343"/>
      <c r="GBU67" s="343"/>
      <c r="GBV67" s="343"/>
      <c r="GBW67" s="343"/>
      <c r="GBX67" s="343"/>
      <c r="GBY67" s="343"/>
      <c r="GBZ67" s="343"/>
      <c r="GCA67" s="343"/>
      <c r="GCB67" s="343"/>
      <c r="GCC67" s="343"/>
      <c r="GCD67" s="343"/>
      <c r="GCE67" s="343"/>
      <c r="GCF67" s="343"/>
      <c r="GCG67" s="343"/>
      <c r="GCH67" s="343"/>
      <c r="GCI67" s="343"/>
      <c r="GCJ67" s="343"/>
      <c r="GCK67" s="343"/>
      <c r="GCL67" s="343"/>
      <c r="GCM67" s="343"/>
      <c r="GCN67" s="343"/>
      <c r="GCO67" s="343"/>
      <c r="GCP67" s="343"/>
      <c r="GCQ67" s="343"/>
      <c r="GCR67" s="343"/>
      <c r="GCS67" s="343"/>
      <c r="GCT67" s="343"/>
      <c r="GCU67" s="343"/>
      <c r="GCV67" s="343"/>
      <c r="GCW67" s="343"/>
      <c r="GCX67" s="343"/>
      <c r="GCY67" s="343"/>
      <c r="GCZ67" s="343"/>
      <c r="GDA67" s="343"/>
      <c r="GDB67" s="343"/>
      <c r="GDC67" s="343"/>
      <c r="GDD67" s="343"/>
      <c r="GDE67" s="343"/>
      <c r="GDF67" s="343"/>
      <c r="GDG67" s="343"/>
      <c r="GDH67" s="343"/>
      <c r="GDI67" s="343"/>
      <c r="GDJ67" s="343"/>
      <c r="GDK67" s="343"/>
      <c r="GDL67" s="343"/>
      <c r="GDM67" s="343"/>
      <c r="GDN67" s="343"/>
      <c r="GDO67" s="343"/>
      <c r="GDP67" s="343"/>
      <c r="GDQ67" s="343"/>
      <c r="GDR67" s="343"/>
      <c r="GDS67" s="343"/>
      <c r="GDT67" s="343"/>
      <c r="GDU67" s="343"/>
      <c r="GDV67" s="343"/>
      <c r="GDW67" s="343"/>
      <c r="GDX67" s="343"/>
      <c r="GDY67" s="343"/>
      <c r="GDZ67" s="343"/>
      <c r="GEA67" s="343"/>
      <c r="GEB67" s="343"/>
      <c r="GEC67" s="343"/>
      <c r="GED67" s="343"/>
      <c r="GEE67" s="343"/>
      <c r="GEF67" s="343"/>
      <c r="GEG67" s="343"/>
      <c r="GEH67" s="343"/>
      <c r="GEI67" s="343"/>
      <c r="GEJ67" s="343"/>
      <c r="GEK67" s="343"/>
      <c r="GEL67" s="343"/>
      <c r="GEM67" s="343"/>
      <c r="GEN67" s="343"/>
      <c r="GEO67" s="343"/>
      <c r="GEP67" s="343"/>
      <c r="GEQ67" s="343"/>
      <c r="GER67" s="343"/>
      <c r="GES67" s="343"/>
      <c r="GET67" s="343"/>
      <c r="GEU67" s="343"/>
      <c r="GEV67" s="343"/>
      <c r="GEW67" s="343"/>
      <c r="GEX67" s="343"/>
      <c r="GEY67" s="343"/>
      <c r="GEZ67" s="343"/>
      <c r="GFA67" s="343"/>
      <c r="GFB67" s="343"/>
      <c r="GFC67" s="343"/>
      <c r="GFD67" s="343"/>
      <c r="GFE67" s="343"/>
      <c r="GFF67" s="343"/>
      <c r="GFG67" s="343"/>
      <c r="GFH67" s="343"/>
      <c r="GFI67" s="343"/>
      <c r="GFJ67" s="343"/>
      <c r="GFK67" s="343"/>
      <c r="GFL67" s="343"/>
      <c r="GFM67" s="343"/>
      <c r="GFN67" s="343"/>
      <c r="GFO67" s="343"/>
      <c r="GFP67" s="343"/>
      <c r="GFQ67" s="343"/>
      <c r="GFR67" s="343"/>
      <c r="GFS67" s="343"/>
      <c r="GFT67" s="343"/>
      <c r="GFU67" s="343"/>
      <c r="GFV67" s="343"/>
      <c r="GFW67" s="343"/>
      <c r="GFX67" s="343"/>
      <c r="GFY67" s="343"/>
      <c r="GFZ67" s="343"/>
      <c r="GGA67" s="343"/>
      <c r="GGB67" s="343"/>
      <c r="GGC67" s="343"/>
      <c r="GGD67" s="343"/>
      <c r="GGE67" s="343"/>
      <c r="GGF67" s="343"/>
      <c r="GGG67" s="343"/>
      <c r="GGH67" s="343"/>
      <c r="GGI67" s="343"/>
      <c r="GGJ67" s="343"/>
      <c r="GGK67" s="343"/>
      <c r="GGL67" s="343"/>
      <c r="GGM67" s="343"/>
      <c r="GGN67" s="343"/>
      <c r="GGO67" s="343"/>
      <c r="GGP67" s="343"/>
      <c r="GGQ67" s="343"/>
      <c r="GGR67" s="343"/>
      <c r="GGS67" s="343"/>
      <c r="GGT67" s="343"/>
      <c r="GGU67" s="343"/>
      <c r="GGV67" s="343"/>
      <c r="GGW67" s="343"/>
      <c r="GGX67" s="343"/>
      <c r="GGY67" s="343"/>
      <c r="GGZ67" s="343"/>
      <c r="GHA67" s="343"/>
      <c r="GHB67" s="343"/>
      <c r="GHC67" s="343"/>
      <c r="GHD67" s="343"/>
      <c r="GHE67" s="343"/>
      <c r="GHF67" s="343"/>
      <c r="GHG67" s="343"/>
      <c r="GHH67" s="343"/>
      <c r="GHI67" s="343"/>
      <c r="GHJ67" s="343"/>
      <c r="GHK67" s="343"/>
      <c r="GHL67" s="343"/>
      <c r="GHM67" s="343"/>
      <c r="GHN67" s="343"/>
      <c r="GHO67" s="343"/>
      <c r="GHP67" s="343"/>
      <c r="GHQ67" s="343"/>
      <c r="GHR67" s="343"/>
      <c r="GHS67" s="343"/>
      <c r="GHT67" s="343"/>
      <c r="GHU67" s="343"/>
      <c r="GHV67" s="343"/>
      <c r="GHW67" s="343"/>
      <c r="GHX67" s="343"/>
      <c r="GHY67" s="343"/>
      <c r="GHZ67" s="343"/>
      <c r="GIA67" s="343"/>
      <c r="GIB67" s="343"/>
      <c r="GIC67" s="343"/>
      <c r="GID67" s="343"/>
      <c r="GIE67" s="343"/>
      <c r="GIF67" s="343"/>
      <c r="GIG67" s="343"/>
      <c r="GIH67" s="343"/>
      <c r="GII67" s="343"/>
      <c r="GIJ67" s="343"/>
      <c r="GIK67" s="343"/>
      <c r="GIL67" s="343"/>
      <c r="GIM67" s="343"/>
      <c r="GIN67" s="343"/>
      <c r="GIO67" s="343"/>
      <c r="GIP67" s="343"/>
      <c r="GIQ67" s="343"/>
      <c r="GIR67" s="343"/>
      <c r="GIS67" s="343"/>
      <c r="GIT67" s="343"/>
      <c r="GIU67" s="343"/>
      <c r="GIV67" s="343"/>
      <c r="GIW67" s="343"/>
      <c r="GIX67" s="343"/>
      <c r="GIY67" s="343"/>
      <c r="GIZ67" s="343"/>
      <c r="GJA67" s="343"/>
      <c r="GJB67" s="343"/>
      <c r="GJC67" s="343"/>
      <c r="GJD67" s="343"/>
      <c r="GJE67" s="343"/>
      <c r="GJF67" s="343"/>
      <c r="GJG67" s="343"/>
      <c r="GJH67" s="343"/>
      <c r="GJI67" s="343"/>
      <c r="GJJ67" s="343"/>
      <c r="GJK67" s="343"/>
      <c r="GJL67" s="343"/>
      <c r="GJM67" s="343"/>
      <c r="GJN67" s="343"/>
      <c r="GJO67" s="343"/>
      <c r="GJP67" s="343"/>
      <c r="GJQ67" s="343"/>
      <c r="GJR67" s="343"/>
      <c r="GJS67" s="343"/>
      <c r="GJT67" s="343"/>
      <c r="GJU67" s="343"/>
      <c r="GJV67" s="343"/>
      <c r="GJW67" s="343"/>
      <c r="GJX67" s="343"/>
      <c r="GJY67" s="343"/>
      <c r="GJZ67" s="343"/>
      <c r="GKA67" s="343"/>
      <c r="GKB67" s="343"/>
      <c r="GKC67" s="343"/>
      <c r="GKD67" s="343"/>
      <c r="GKE67" s="343"/>
      <c r="GKF67" s="343"/>
      <c r="GKG67" s="343"/>
      <c r="GKH67" s="343"/>
      <c r="GKI67" s="343"/>
      <c r="GKJ67" s="343"/>
      <c r="GKK67" s="343"/>
      <c r="GKL67" s="343"/>
      <c r="GKM67" s="343"/>
      <c r="GKN67" s="343"/>
      <c r="GKO67" s="343"/>
      <c r="GKP67" s="343"/>
      <c r="GKQ67" s="343"/>
      <c r="GKR67" s="343"/>
      <c r="GKS67" s="343"/>
      <c r="GKT67" s="343"/>
      <c r="GKU67" s="343"/>
      <c r="GKV67" s="343"/>
      <c r="GKW67" s="343"/>
      <c r="GKX67" s="343"/>
      <c r="GKY67" s="343"/>
      <c r="GKZ67" s="343"/>
      <c r="GLA67" s="343"/>
      <c r="GLB67" s="343"/>
      <c r="GLC67" s="343"/>
      <c r="GLD67" s="343"/>
      <c r="GLE67" s="343"/>
      <c r="GLF67" s="343"/>
      <c r="GLG67" s="343"/>
      <c r="GLH67" s="343"/>
      <c r="GLI67" s="343"/>
      <c r="GLJ67" s="343"/>
      <c r="GLK67" s="343"/>
      <c r="GLL67" s="343"/>
      <c r="GLM67" s="343"/>
      <c r="GLN67" s="343"/>
      <c r="GLO67" s="343"/>
      <c r="GLP67" s="343"/>
      <c r="GLQ67" s="343"/>
      <c r="GLR67" s="343"/>
      <c r="GLS67" s="343"/>
      <c r="GLT67" s="343"/>
      <c r="GLU67" s="343"/>
      <c r="GLV67" s="343"/>
      <c r="GLW67" s="343"/>
      <c r="GLX67" s="343"/>
      <c r="GLY67" s="343"/>
      <c r="GLZ67" s="343"/>
      <c r="GMA67" s="343"/>
      <c r="GMB67" s="343"/>
      <c r="GMC67" s="343"/>
      <c r="GMD67" s="343"/>
      <c r="GME67" s="343"/>
      <c r="GMF67" s="343"/>
      <c r="GMG67" s="343"/>
      <c r="GMH67" s="343"/>
      <c r="GMI67" s="343"/>
      <c r="GMJ67" s="343"/>
      <c r="GMK67" s="343"/>
      <c r="GML67" s="343"/>
      <c r="GMM67" s="343"/>
      <c r="GMN67" s="343"/>
      <c r="GMO67" s="343"/>
      <c r="GMP67" s="343"/>
      <c r="GMQ67" s="343"/>
      <c r="GMR67" s="343"/>
      <c r="GMS67" s="343"/>
      <c r="GMT67" s="343"/>
      <c r="GMU67" s="343"/>
      <c r="GMV67" s="343"/>
      <c r="GMW67" s="343"/>
      <c r="GMX67" s="343"/>
      <c r="GMY67" s="343"/>
      <c r="GMZ67" s="343"/>
      <c r="GNA67" s="343"/>
      <c r="GNB67" s="343"/>
      <c r="GNC67" s="343"/>
      <c r="GND67" s="343"/>
      <c r="GNE67" s="343"/>
      <c r="GNF67" s="343"/>
      <c r="GNG67" s="343"/>
      <c r="GNH67" s="343"/>
      <c r="GNI67" s="343"/>
      <c r="GNJ67" s="343"/>
      <c r="GNK67" s="343"/>
      <c r="GNL67" s="343"/>
      <c r="GNM67" s="343"/>
      <c r="GNN67" s="343"/>
      <c r="GNO67" s="343"/>
      <c r="GNP67" s="343"/>
      <c r="GNQ67" s="343"/>
      <c r="GNR67" s="343"/>
      <c r="GNS67" s="343"/>
      <c r="GNT67" s="343"/>
      <c r="GNU67" s="343"/>
      <c r="GNV67" s="343"/>
      <c r="GNW67" s="343"/>
      <c r="GNX67" s="343"/>
      <c r="GNY67" s="343"/>
      <c r="GNZ67" s="343"/>
      <c r="GOA67" s="343"/>
      <c r="GOB67" s="343"/>
      <c r="GOC67" s="343"/>
      <c r="GOD67" s="343"/>
      <c r="GOE67" s="343"/>
      <c r="GOF67" s="343"/>
      <c r="GOG67" s="343"/>
      <c r="GOH67" s="343"/>
      <c r="GOI67" s="343"/>
      <c r="GOJ67" s="343"/>
      <c r="GOK67" s="343"/>
      <c r="GOL67" s="343"/>
      <c r="GOM67" s="343"/>
      <c r="GON67" s="343"/>
      <c r="GOO67" s="343"/>
      <c r="GOP67" s="343"/>
      <c r="GOQ67" s="343"/>
      <c r="GOR67" s="343"/>
      <c r="GOS67" s="343"/>
      <c r="GOT67" s="343"/>
      <c r="GOU67" s="343"/>
      <c r="GOV67" s="343"/>
      <c r="GOW67" s="343"/>
      <c r="GOX67" s="343"/>
      <c r="GOY67" s="343"/>
      <c r="GOZ67" s="343"/>
      <c r="GPA67" s="343"/>
      <c r="GPB67" s="343"/>
      <c r="GPC67" s="343"/>
      <c r="GPD67" s="343"/>
      <c r="GPE67" s="343"/>
      <c r="GPF67" s="343"/>
      <c r="GPG67" s="343"/>
      <c r="GPH67" s="343"/>
      <c r="GPI67" s="343"/>
      <c r="GPJ67" s="343"/>
      <c r="GPK67" s="343"/>
      <c r="GPL67" s="343"/>
      <c r="GPM67" s="343"/>
      <c r="GPN67" s="343"/>
      <c r="GPO67" s="343"/>
      <c r="GPP67" s="343"/>
      <c r="GPQ67" s="343"/>
      <c r="GPR67" s="343"/>
      <c r="GPS67" s="343"/>
      <c r="GPT67" s="343"/>
      <c r="GPU67" s="343"/>
      <c r="GPV67" s="343"/>
      <c r="GPW67" s="343"/>
      <c r="GPX67" s="343"/>
      <c r="GPY67" s="343"/>
      <c r="GPZ67" s="343"/>
      <c r="GQA67" s="343"/>
      <c r="GQB67" s="343"/>
      <c r="GQC67" s="343"/>
      <c r="GQD67" s="343"/>
      <c r="GQE67" s="343"/>
      <c r="GQF67" s="343"/>
      <c r="GQG67" s="343"/>
      <c r="GQH67" s="343"/>
      <c r="GQI67" s="343"/>
      <c r="GQJ67" s="343"/>
      <c r="GQK67" s="343"/>
      <c r="GQL67" s="343"/>
      <c r="GQM67" s="343"/>
      <c r="GQN67" s="343"/>
      <c r="GQO67" s="343"/>
      <c r="GQP67" s="343"/>
      <c r="GQQ67" s="343"/>
      <c r="GQR67" s="343"/>
      <c r="GQS67" s="343"/>
      <c r="GQT67" s="343"/>
      <c r="GQU67" s="343"/>
      <c r="GQV67" s="343"/>
      <c r="GQW67" s="343"/>
      <c r="GQX67" s="343"/>
      <c r="GQY67" s="343"/>
      <c r="GQZ67" s="343"/>
      <c r="GRA67" s="343"/>
      <c r="GRB67" s="343"/>
      <c r="GRC67" s="343"/>
      <c r="GRD67" s="343"/>
      <c r="GRE67" s="343"/>
      <c r="GRF67" s="343"/>
      <c r="GRG67" s="343"/>
      <c r="GRH67" s="343"/>
      <c r="GRI67" s="343"/>
      <c r="GRJ67" s="343"/>
      <c r="GRK67" s="343"/>
      <c r="GRL67" s="343"/>
      <c r="GRM67" s="343"/>
      <c r="GRN67" s="343"/>
      <c r="GRO67" s="343"/>
      <c r="GRP67" s="343"/>
      <c r="GRQ67" s="343"/>
      <c r="GRR67" s="343"/>
      <c r="GRS67" s="343"/>
      <c r="GRT67" s="343"/>
      <c r="GRU67" s="343"/>
      <c r="GRV67" s="343"/>
      <c r="GRW67" s="343"/>
      <c r="GRX67" s="343"/>
      <c r="GRY67" s="343"/>
      <c r="GRZ67" s="343"/>
      <c r="GSA67" s="343"/>
      <c r="GSB67" s="343"/>
      <c r="GSC67" s="343"/>
      <c r="GSD67" s="343"/>
      <c r="GSE67" s="343"/>
      <c r="GSF67" s="343"/>
      <c r="GSG67" s="343"/>
      <c r="GSH67" s="343"/>
      <c r="GSI67" s="343"/>
      <c r="GSJ67" s="343"/>
      <c r="GSK67" s="343"/>
      <c r="GSL67" s="343"/>
      <c r="GSM67" s="343"/>
      <c r="GSN67" s="343"/>
      <c r="GSO67" s="343"/>
      <c r="GSP67" s="343"/>
      <c r="GSQ67" s="343"/>
      <c r="GSR67" s="343"/>
      <c r="GSS67" s="343"/>
      <c r="GST67" s="343"/>
      <c r="GSU67" s="343"/>
      <c r="GSV67" s="343"/>
      <c r="GSW67" s="343"/>
      <c r="GSX67" s="343"/>
      <c r="GSY67" s="343"/>
      <c r="GSZ67" s="343"/>
      <c r="GTA67" s="343"/>
      <c r="GTB67" s="343"/>
      <c r="GTC67" s="343"/>
      <c r="GTD67" s="343"/>
      <c r="GTE67" s="343"/>
      <c r="GTF67" s="343"/>
      <c r="GTG67" s="343"/>
      <c r="GTH67" s="343"/>
      <c r="GTI67" s="343"/>
      <c r="GTJ67" s="343"/>
      <c r="GTK67" s="343"/>
      <c r="GTL67" s="343"/>
      <c r="GTM67" s="343"/>
      <c r="GTN67" s="343"/>
      <c r="GTO67" s="343"/>
      <c r="GTP67" s="343"/>
      <c r="GTQ67" s="343"/>
      <c r="GTR67" s="343"/>
      <c r="GTS67" s="343"/>
      <c r="GTT67" s="343"/>
      <c r="GTU67" s="343"/>
      <c r="GTV67" s="343"/>
      <c r="GTW67" s="343"/>
      <c r="GTX67" s="343"/>
      <c r="GTY67" s="343"/>
      <c r="GTZ67" s="343"/>
      <c r="GUA67" s="343"/>
      <c r="GUB67" s="343"/>
      <c r="GUC67" s="343"/>
      <c r="GUD67" s="343"/>
      <c r="GUE67" s="343"/>
      <c r="GUF67" s="343"/>
      <c r="GUG67" s="343"/>
      <c r="GUH67" s="343"/>
      <c r="GUI67" s="343"/>
      <c r="GUJ67" s="343"/>
      <c r="GUK67" s="343"/>
      <c r="GUL67" s="343"/>
      <c r="GUM67" s="343"/>
      <c r="GUN67" s="343"/>
      <c r="GUO67" s="343"/>
      <c r="GUP67" s="343"/>
      <c r="GUQ67" s="343"/>
      <c r="GUR67" s="343"/>
      <c r="GUS67" s="343"/>
      <c r="GUT67" s="343"/>
      <c r="GUU67" s="343"/>
      <c r="GUV67" s="343"/>
      <c r="GUW67" s="343"/>
      <c r="GUX67" s="343"/>
      <c r="GUY67" s="343"/>
      <c r="GUZ67" s="343"/>
      <c r="GVA67" s="343"/>
      <c r="GVB67" s="343"/>
      <c r="GVC67" s="343"/>
      <c r="GVD67" s="343"/>
      <c r="GVE67" s="343"/>
      <c r="GVF67" s="343"/>
      <c r="GVG67" s="343"/>
      <c r="GVH67" s="343"/>
      <c r="GVI67" s="343"/>
      <c r="GVJ67" s="343"/>
      <c r="GVK67" s="343"/>
      <c r="GVL67" s="343"/>
      <c r="GVM67" s="343"/>
      <c r="GVN67" s="343"/>
      <c r="GVO67" s="343"/>
      <c r="GVP67" s="343"/>
      <c r="GVQ67" s="343"/>
      <c r="GVR67" s="343"/>
      <c r="GVS67" s="343"/>
      <c r="GVT67" s="343"/>
      <c r="GVU67" s="343"/>
      <c r="GVV67" s="343"/>
      <c r="GVW67" s="343"/>
      <c r="GVX67" s="343"/>
      <c r="GVY67" s="343"/>
      <c r="GVZ67" s="343"/>
      <c r="GWA67" s="343"/>
      <c r="GWB67" s="343"/>
      <c r="GWC67" s="343"/>
      <c r="GWD67" s="343"/>
      <c r="GWE67" s="343"/>
      <c r="GWF67" s="343"/>
      <c r="GWG67" s="343"/>
      <c r="GWH67" s="343"/>
      <c r="GWI67" s="343"/>
      <c r="GWJ67" s="343"/>
      <c r="GWK67" s="343"/>
      <c r="GWL67" s="343"/>
      <c r="GWM67" s="343"/>
      <c r="GWN67" s="343"/>
      <c r="GWO67" s="343"/>
      <c r="GWP67" s="343"/>
      <c r="GWQ67" s="343"/>
      <c r="GWR67" s="343"/>
      <c r="GWS67" s="343"/>
      <c r="GWT67" s="343"/>
      <c r="GWU67" s="343"/>
      <c r="GWV67" s="343"/>
      <c r="GWW67" s="343"/>
      <c r="GWX67" s="343"/>
      <c r="GWY67" s="343"/>
      <c r="GWZ67" s="343"/>
      <c r="GXA67" s="343"/>
      <c r="GXB67" s="343"/>
      <c r="GXC67" s="343"/>
      <c r="GXD67" s="343"/>
      <c r="GXE67" s="343"/>
      <c r="GXF67" s="343"/>
      <c r="GXG67" s="343"/>
      <c r="GXH67" s="343"/>
      <c r="GXI67" s="343"/>
      <c r="GXJ67" s="343"/>
      <c r="GXK67" s="343"/>
      <c r="GXL67" s="343"/>
      <c r="GXM67" s="343"/>
      <c r="GXN67" s="343"/>
      <c r="GXO67" s="343"/>
      <c r="GXP67" s="343"/>
      <c r="GXQ67" s="343"/>
      <c r="GXR67" s="343"/>
      <c r="GXS67" s="343"/>
      <c r="GXT67" s="343"/>
      <c r="GXU67" s="343"/>
      <c r="GXV67" s="343"/>
      <c r="GXW67" s="343"/>
      <c r="GXX67" s="343"/>
      <c r="GXY67" s="343"/>
      <c r="GXZ67" s="343"/>
      <c r="GYA67" s="343"/>
      <c r="GYB67" s="343"/>
      <c r="GYC67" s="343"/>
      <c r="GYD67" s="343"/>
      <c r="GYE67" s="343"/>
      <c r="GYF67" s="343"/>
      <c r="GYG67" s="343"/>
      <c r="GYH67" s="343"/>
      <c r="GYI67" s="343"/>
      <c r="GYJ67" s="343"/>
      <c r="GYK67" s="343"/>
      <c r="GYL67" s="343"/>
      <c r="GYM67" s="343"/>
      <c r="GYN67" s="343"/>
      <c r="GYO67" s="343"/>
      <c r="GYP67" s="343"/>
      <c r="GYQ67" s="343"/>
      <c r="GYR67" s="343"/>
      <c r="GYS67" s="343"/>
      <c r="GYT67" s="343"/>
      <c r="GYU67" s="343"/>
      <c r="GYV67" s="343"/>
      <c r="GYW67" s="343"/>
      <c r="GYX67" s="343"/>
      <c r="GYY67" s="343"/>
      <c r="GYZ67" s="343"/>
      <c r="GZA67" s="343"/>
      <c r="GZB67" s="343"/>
      <c r="GZC67" s="343"/>
      <c r="GZD67" s="343"/>
      <c r="GZE67" s="343"/>
      <c r="GZF67" s="343"/>
      <c r="GZG67" s="343"/>
      <c r="GZH67" s="343"/>
      <c r="GZI67" s="343"/>
      <c r="GZJ67" s="343"/>
      <c r="GZK67" s="343"/>
      <c r="GZL67" s="343"/>
      <c r="GZM67" s="343"/>
      <c r="GZN67" s="343"/>
      <c r="GZO67" s="343"/>
      <c r="GZP67" s="343"/>
      <c r="GZQ67" s="343"/>
      <c r="GZR67" s="343"/>
      <c r="GZS67" s="343"/>
      <c r="GZT67" s="343"/>
      <c r="GZU67" s="343"/>
      <c r="GZV67" s="343"/>
      <c r="GZW67" s="343"/>
      <c r="GZX67" s="343"/>
      <c r="GZY67" s="343"/>
      <c r="GZZ67" s="343"/>
      <c r="HAA67" s="343"/>
      <c r="HAB67" s="343"/>
      <c r="HAC67" s="343"/>
      <c r="HAD67" s="343"/>
      <c r="HAE67" s="343"/>
      <c r="HAF67" s="343"/>
      <c r="HAG67" s="343"/>
      <c r="HAH67" s="343"/>
      <c r="HAI67" s="343"/>
      <c r="HAJ67" s="343"/>
      <c r="HAK67" s="343"/>
      <c r="HAL67" s="343"/>
      <c r="HAM67" s="343"/>
      <c r="HAN67" s="343"/>
      <c r="HAO67" s="343"/>
      <c r="HAP67" s="343"/>
      <c r="HAQ67" s="343"/>
      <c r="HAR67" s="343"/>
      <c r="HAS67" s="343"/>
      <c r="HAT67" s="343"/>
      <c r="HAU67" s="343"/>
      <c r="HAV67" s="343"/>
      <c r="HAW67" s="343"/>
      <c r="HAX67" s="343"/>
      <c r="HAY67" s="343"/>
      <c r="HAZ67" s="343"/>
      <c r="HBA67" s="343"/>
      <c r="HBB67" s="343"/>
      <c r="HBC67" s="343"/>
      <c r="HBD67" s="343"/>
      <c r="HBE67" s="343"/>
      <c r="HBF67" s="343"/>
      <c r="HBG67" s="343"/>
      <c r="HBH67" s="343"/>
      <c r="HBI67" s="343"/>
      <c r="HBJ67" s="343"/>
      <c r="HBK67" s="343"/>
      <c r="HBL67" s="343"/>
      <c r="HBM67" s="343"/>
      <c r="HBN67" s="343"/>
      <c r="HBO67" s="343"/>
      <c r="HBP67" s="343"/>
      <c r="HBQ67" s="343"/>
      <c r="HBR67" s="343"/>
      <c r="HBS67" s="343"/>
      <c r="HBT67" s="343"/>
      <c r="HBU67" s="343"/>
      <c r="HBV67" s="343"/>
      <c r="HBW67" s="343"/>
      <c r="HBX67" s="343"/>
      <c r="HBY67" s="343"/>
      <c r="HBZ67" s="343"/>
      <c r="HCA67" s="343"/>
      <c r="HCB67" s="343"/>
      <c r="HCC67" s="343"/>
      <c r="HCD67" s="343"/>
      <c r="HCE67" s="343"/>
      <c r="HCF67" s="343"/>
      <c r="HCG67" s="343"/>
      <c r="HCH67" s="343"/>
      <c r="HCI67" s="343"/>
      <c r="HCJ67" s="343"/>
      <c r="HCK67" s="343"/>
      <c r="HCL67" s="343"/>
      <c r="HCM67" s="343"/>
      <c r="HCN67" s="343"/>
      <c r="HCO67" s="343"/>
      <c r="HCP67" s="343"/>
      <c r="HCQ67" s="343"/>
      <c r="HCR67" s="343"/>
      <c r="HCS67" s="343"/>
      <c r="HCT67" s="343"/>
      <c r="HCU67" s="343"/>
      <c r="HCV67" s="343"/>
      <c r="HCW67" s="343"/>
      <c r="HCX67" s="343"/>
      <c r="HCY67" s="343"/>
      <c r="HCZ67" s="343"/>
      <c r="HDA67" s="343"/>
      <c r="HDB67" s="343"/>
      <c r="HDC67" s="343"/>
      <c r="HDD67" s="343"/>
      <c r="HDE67" s="343"/>
      <c r="HDF67" s="343"/>
      <c r="HDG67" s="343"/>
      <c r="HDH67" s="343"/>
      <c r="HDI67" s="343"/>
      <c r="HDJ67" s="343"/>
      <c r="HDK67" s="343"/>
      <c r="HDL67" s="343"/>
      <c r="HDM67" s="343"/>
      <c r="HDN67" s="343"/>
      <c r="HDO67" s="343"/>
      <c r="HDP67" s="343"/>
      <c r="HDQ67" s="343"/>
      <c r="HDR67" s="343"/>
      <c r="HDS67" s="343"/>
      <c r="HDT67" s="343"/>
      <c r="HDU67" s="343"/>
      <c r="HDV67" s="343"/>
      <c r="HDW67" s="343"/>
      <c r="HDX67" s="343"/>
      <c r="HDY67" s="343"/>
      <c r="HDZ67" s="343"/>
      <c r="HEA67" s="343"/>
      <c r="HEB67" s="343"/>
      <c r="HEC67" s="343"/>
      <c r="HED67" s="343"/>
      <c r="HEE67" s="343"/>
      <c r="HEF67" s="343"/>
      <c r="HEG67" s="343"/>
      <c r="HEH67" s="343"/>
      <c r="HEI67" s="343"/>
      <c r="HEJ67" s="343"/>
      <c r="HEK67" s="343"/>
      <c r="HEL67" s="343"/>
      <c r="HEM67" s="343"/>
      <c r="HEN67" s="343"/>
      <c r="HEO67" s="343"/>
      <c r="HEP67" s="343"/>
      <c r="HEQ67" s="343"/>
      <c r="HER67" s="343"/>
      <c r="HES67" s="343"/>
      <c r="HET67" s="343"/>
      <c r="HEU67" s="343"/>
      <c r="HEV67" s="343"/>
      <c r="HEW67" s="343"/>
      <c r="HEX67" s="343"/>
      <c r="HEY67" s="343"/>
      <c r="HEZ67" s="343"/>
      <c r="HFA67" s="343"/>
      <c r="HFB67" s="343"/>
      <c r="HFC67" s="343"/>
      <c r="HFD67" s="343"/>
      <c r="HFE67" s="343"/>
      <c r="HFF67" s="343"/>
      <c r="HFG67" s="343"/>
      <c r="HFH67" s="343"/>
      <c r="HFI67" s="343"/>
      <c r="HFJ67" s="343"/>
      <c r="HFK67" s="343"/>
      <c r="HFL67" s="343"/>
      <c r="HFM67" s="343"/>
      <c r="HFN67" s="343"/>
      <c r="HFO67" s="343"/>
      <c r="HFP67" s="343"/>
      <c r="HFQ67" s="343"/>
      <c r="HFR67" s="343"/>
      <c r="HFS67" s="343"/>
      <c r="HFT67" s="343"/>
      <c r="HFU67" s="343"/>
      <c r="HFV67" s="343"/>
      <c r="HFW67" s="343"/>
      <c r="HFX67" s="343"/>
      <c r="HFY67" s="343"/>
      <c r="HFZ67" s="343"/>
      <c r="HGA67" s="343"/>
      <c r="HGB67" s="343"/>
      <c r="HGC67" s="343"/>
      <c r="HGD67" s="343"/>
      <c r="HGE67" s="343"/>
      <c r="HGF67" s="343"/>
      <c r="HGG67" s="343"/>
      <c r="HGH67" s="343"/>
      <c r="HGI67" s="343"/>
      <c r="HGJ67" s="343"/>
      <c r="HGK67" s="343"/>
      <c r="HGL67" s="343"/>
      <c r="HGM67" s="343"/>
      <c r="HGN67" s="343"/>
      <c r="HGO67" s="343"/>
      <c r="HGP67" s="343"/>
      <c r="HGQ67" s="343"/>
      <c r="HGR67" s="343"/>
      <c r="HGS67" s="343"/>
      <c r="HGT67" s="343"/>
      <c r="HGU67" s="343"/>
      <c r="HGV67" s="343"/>
      <c r="HGW67" s="343"/>
      <c r="HGX67" s="343"/>
      <c r="HGY67" s="343"/>
      <c r="HGZ67" s="343"/>
      <c r="HHA67" s="343"/>
      <c r="HHB67" s="343"/>
      <c r="HHC67" s="343"/>
      <c r="HHD67" s="343"/>
      <c r="HHE67" s="343"/>
      <c r="HHF67" s="343"/>
      <c r="HHG67" s="343"/>
      <c r="HHH67" s="343"/>
      <c r="HHI67" s="343"/>
      <c r="HHJ67" s="343"/>
      <c r="HHK67" s="343"/>
      <c r="HHL67" s="343"/>
      <c r="HHM67" s="343"/>
      <c r="HHN67" s="343"/>
      <c r="HHO67" s="343"/>
      <c r="HHP67" s="343"/>
      <c r="HHQ67" s="343"/>
      <c r="HHR67" s="343"/>
      <c r="HHS67" s="343"/>
      <c r="HHT67" s="343"/>
      <c r="HHU67" s="343"/>
      <c r="HHV67" s="343"/>
      <c r="HHW67" s="343"/>
      <c r="HHX67" s="343"/>
      <c r="HHY67" s="343"/>
      <c r="HHZ67" s="343"/>
      <c r="HIA67" s="343"/>
      <c r="HIB67" s="343"/>
      <c r="HIC67" s="343"/>
      <c r="HID67" s="343"/>
      <c r="HIE67" s="343"/>
      <c r="HIF67" s="343"/>
      <c r="HIG67" s="343"/>
      <c r="HIH67" s="343"/>
      <c r="HII67" s="343"/>
      <c r="HIJ67" s="343"/>
      <c r="HIK67" s="343"/>
      <c r="HIL67" s="343"/>
      <c r="HIM67" s="343"/>
      <c r="HIN67" s="343"/>
      <c r="HIO67" s="343"/>
      <c r="HIP67" s="343"/>
      <c r="HIQ67" s="343"/>
      <c r="HIR67" s="343"/>
      <c r="HIS67" s="343"/>
      <c r="HIT67" s="343"/>
      <c r="HIU67" s="343"/>
      <c r="HIV67" s="343"/>
      <c r="HIW67" s="343"/>
      <c r="HIX67" s="343"/>
      <c r="HIY67" s="343"/>
      <c r="HIZ67" s="343"/>
      <c r="HJA67" s="343"/>
      <c r="HJB67" s="343"/>
      <c r="HJC67" s="343"/>
      <c r="HJD67" s="343"/>
      <c r="HJE67" s="343"/>
      <c r="HJF67" s="343"/>
      <c r="HJG67" s="343"/>
      <c r="HJH67" s="343"/>
      <c r="HJI67" s="343"/>
      <c r="HJJ67" s="343"/>
      <c r="HJK67" s="343"/>
      <c r="HJL67" s="343"/>
      <c r="HJM67" s="343"/>
      <c r="HJN67" s="343"/>
      <c r="HJO67" s="343"/>
      <c r="HJP67" s="343"/>
      <c r="HJQ67" s="343"/>
      <c r="HJR67" s="343"/>
      <c r="HJS67" s="343"/>
      <c r="HJT67" s="343"/>
      <c r="HJU67" s="343"/>
      <c r="HJV67" s="343"/>
      <c r="HJW67" s="343"/>
      <c r="HJX67" s="343"/>
      <c r="HJY67" s="343"/>
      <c r="HJZ67" s="343"/>
      <c r="HKA67" s="343"/>
      <c r="HKB67" s="343"/>
      <c r="HKC67" s="343"/>
      <c r="HKD67" s="343"/>
      <c r="HKE67" s="343"/>
      <c r="HKF67" s="343"/>
      <c r="HKG67" s="343"/>
      <c r="HKH67" s="343"/>
      <c r="HKI67" s="343"/>
      <c r="HKJ67" s="343"/>
      <c r="HKK67" s="343"/>
      <c r="HKL67" s="343"/>
      <c r="HKM67" s="343"/>
      <c r="HKN67" s="343"/>
      <c r="HKO67" s="343"/>
      <c r="HKP67" s="343"/>
      <c r="HKQ67" s="343"/>
      <c r="HKR67" s="343"/>
      <c r="HKS67" s="343"/>
      <c r="HKT67" s="343"/>
      <c r="HKU67" s="343"/>
      <c r="HKV67" s="343"/>
      <c r="HKW67" s="343"/>
      <c r="HKX67" s="343"/>
      <c r="HKY67" s="343"/>
      <c r="HKZ67" s="343"/>
      <c r="HLA67" s="343"/>
      <c r="HLB67" s="343"/>
      <c r="HLC67" s="343"/>
      <c r="HLD67" s="343"/>
      <c r="HLE67" s="343"/>
      <c r="HLF67" s="343"/>
      <c r="HLG67" s="343"/>
      <c r="HLH67" s="343"/>
      <c r="HLI67" s="343"/>
      <c r="HLJ67" s="343"/>
      <c r="HLK67" s="343"/>
      <c r="HLL67" s="343"/>
      <c r="HLM67" s="343"/>
      <c r="HLN67" s="343"/>
      <c r="HLO67" s="343"/>
      <c r="HLP67" s="343"/>
      <c r="HLQ67" s="343"/>
      <c r="HLR67" s="343"/>
      <c r="HLS67" s="343"/>
      <c r="HLT67" s="343"/>
      <c r="HLU67" s="343"/>
      <c r="HLV67" s="343"/>
      <c r="HLW67" s="343"/>
      <c r="HLX67" s="343"/>
      <c r="HLY67" s="343"/>
      <c r="HLZ67" s="343"/>
      <c r="HMA67" s="343"/>
      <c r="HMB67" s="343"/>
      <c r="HMC67" s="343"/>
      <c r="HMD67" s="343"/>
      <c r="HME67" s="343"/>
      <c r="HMF67" s="343"/>
      <c r="HMG67" s="343"/>
      <c r="HMH67" s="343"/>
      <c r="HMI67" s="343"/>
      <c r="HMJ67" s="343"/>
      <c r="HMK67" s="343"/>
      <c r="HML67" s="343"/>
      <c r="HMM67" s="343"/>
      <c r="HMN67" s="343"/>
      <c r="HMO67" s="343"/>
      <c r="HMP67" s="343"/>
      <c r="HMQ67" s="343"/>
      <c r="HMR67" s="343"/>
      <c r="HMS67" s="343"/>
      <c r="HMT67" s="343"/>
      <c r="HMU67" s="343"/>
      <c r="HMV67" s="343"/>
      <c r="HMW67" s="343"/>
      <c r="HMX67" s="343"/>
      <c r="HMY67" s="343"/>
      <c r="HMZ67" s="343"/>
      <c r="HNA67" s="343"/>
      <c r="HNB67" s="343"/>
      <c r="HNC67" s="343"/>
      <c r="HND67" s="343"/>
      <c r="HNE67" s="343"/>
      <c r="HNF67" s="343"/>
      <c r="HNG67" s="343"/>
      <c r="HNH67" s="343"/>
      <c r="HNI67" s="343"/>
      <c r="HNJ67" s="343"/>
      <c r="HNK67" s="343"/>
      <c r="HNL67" s="343"/>
      <c r="HNM67" s="343"/>
      <c r="HNN67" s="343"/>
      <c r="HNO67" s="343"/>
      <c r="HNP67" s="343"/>
      <c r="HNQ67" s="343"/>
      <c r="HNR67" s="343"/>
      <c r="HNS67" s="343"/>
      <c r="HNT67" s="343"/>
      <c r="HNU67" s="343"/>
      <c r="HNV67" s="343"/>
      <c r="HNW67" s="343"/>
      <c r="HNX67" s="343"/>
      <c r="HNY67" s="343"/>
      <c r="HNZ67" s="343"/>
      <c r="HOA67" s="343"/>
      <c r="HOB67" s="343"/>
      <c r="HOC67" s="343"/>
      <c r="HOD67" s="343"/>
      <c r="HOE67" s="343"/>
      <c r="HOF67" s="343"/>
      <c r="HOG67" s="343"/>
      <c r="HOH67" s="343"/>
      <c r="HOI67" s="343"/>
      <c r="HOJ67" s="343"/>
      <c r="HOK67" s="343"/>
      <c r="HOL67" s="343"/>
      <c r="HOM67" s="343"/>
      <c r="HON67" s="343"/>
      <c r="HOO67" s="343"/>
      <c r="HOP67" s="343"/>
      <c r="HOQ67" s="343"/>
      <c r="HOR67" s="343"/>
      <c r="HOS67" s="343"/>
      <c r="HOT67" s="343"/>
      <c r="HOU67" s="343"/>
      <c r="HOV67" s="343"/>
      <c r="HOW67" s="343"/>
      <c r="HOX67" s="343"/>
      <c r="HOY67" s="343"/>
      <c r="HOZ67" s="343"/>
      <c r="HPA67" s="343"/>
      <c r="HPB67" s="343"/>
      <c r="HPC67" s="343"/>
      <c r="HPD67" s="343"/>
      <c r="HPE67" s="343"/>
      <c r="HPF67" s="343"/>
      <c r="HPG67" s="343"/>
      <c r="HPH67" s="343"/>
      <c r="HPI67" s="343"/>
      <c r="HPJ67" s="343"/>
      <c r="HPK67" s="343"/>
      <c r="HPL67" s="343"/>
      <c r="HPM67" s="343"/>
      <c r="HPN67" s="343"/>
      <c r="HPO67" s="343"/>
      <c r="HPP67" s="343"/>
      <c r="HPQ67" s="343"/>
      <c r="HPR67" s="343"/>
      <c r="HPS67" s="343"/>
      <c r="HPT67" s="343"/>
      <c r="HPU67" s="343"/>
      <c r="HPV67" s="343"/>
      <c r="HPW67" s="343"/>
      <c r="HPX67" s="343"/>
      <c r="HPY67" s="343"/>
      <c r="HPZ67" s="343"/>
      <c r="HQA67" s="343"/>
      <c r="HQB67" s="343"/>
      <c r="HQC67" s="343"/>
      <c r="HQD67" s="343"/>
      <c r="HQE67" s="343"/>
      <c r="HQF67" s="343"/>
      <c r="HQG67" s="343"/>
      <c r="HQH67" s="343"/>
      <c r="HQI67" s="343"/>
      <c r="HQJ67" s="343"/>
      <c r="HQK67" s="343"/>
      <c r="HQL67" s="343"/>
      <c r="HQM67" s="343"/>
      <c r="HQN67" s="343"/>
      <c r="HQO67" s="343"/>
      <c r="HQP67" s="343"/>
      <c r="HQQ67" s="343"/>
      <c r="HQR67" s="343"/>
      <c r="HQS67" s="343"/>
      <c r="HQT67" s="343"/>
      <c r="HQU67" s="343"/>
      <c r="HQV67" s="343"/>
      <c r="HQW67" s="343"/>
      <c r="HQX67" s="343"/>
      <c r="HQY67" s="343"/>
      <c r="HQZ67" s="343"/>
      <c r="HRA67" s="343"/>
      <c r="HRB67" s="343"/>
      <c r="HRC67" s="343"/>
      <c r="HRD67" s="343"/>
      <c r="HRE67" s="343"/>
      <c r="HRF67" s="343"/>
      <c r="HRG67" s="343"/>
      <c r="HRH67" s="343"/>
      <c r="HRI67" s="343"/>
      <c r="HRJ67" s="343"/>
      <c r="HRK67" s="343"/>
      <c r="HRL67" s="343"/>
      <c r="HRM67" s="343"/>
      <c r="HRN67" s="343"/>
      <c r="HRO67" s="343"/>
      <c r="HRP67" s="343"/>
      <c r="HRQ67" s="343"/>
      <c r="HRR67" s="343"/>
      <c r="HRS67" s="343"/>
      <c r="HRT67" s="343"/>
      <c r="HRU67" s="343"/>
      <c r="HRV67" s="343"/>
      <c r="HRW67" s="343"/>
      <c r="HRX67" s="343"/>
      <c r="HRY67" s="343"/>
      <c r="HRZ67" s="343"/>
      <c r="HSA67" s="343"/>
      <c r="HSB67" s="343"/>
      <c r="HSC67" s="343"/>
      <c r="HSD67" s="343"/>
      <c r="HSE67" s="343"/>
      <c r="HSF67" s="343"/>
      <c r="HSG67" s="343"/>
      <c r="HSH67" s="343"/>
      <c r="HSI67" s="343"/>
      <c r="HSJ67" s="343"/>
      <c r="HSK67" s="343"/>
      <c r="HSL67" s="343"/>
      <c r="HSM67" s="343"/>
      <c r="HSN67" s="343"/>
      <c r="HSO67" s="343"/>
      <c r="HSP67" s="343"/>
      <c r="HSQ67" s="343"/>
      <c r="HSR67" s="343"/>
      <c r="HSS67" s="343"/>
      <c r="HST67" s="343"/>
      <c r="HSU67" s="343"/>
      <c r="HSV67" s="343"/>
      <c r="HSW67" s="343"/>
      <c r="HSX67" s="343"/>
      <c r="HSY67" s="343"/>
      <c r="HSZ67" s="343"/>
      <c r="HTA67" s="343"/>
      <c r="HTB67" s="343"/>
      <c r="HTC67" s="343"/>
      <c r="HTD67" s="343"/>
      <c r="HTE67" s="343"/>
      <c r="HTF67" s="343"/>
      <c r="HTG67" s="343"/>
      <c r="HTH67" s="343"/>
      <c r="HTI67" s="343"/>
      <c r="HTJ67" s="343"/>
      <c r="HTK67" s="343"/>
      <c r="HTL67" s="343"/>
      <c r="HTM67" s="343"/>
      <c r="HTN67" s="343"/>
      <c r="HTO67" s="343"/>
      <c r="HTP67" s="343"/>
      <c r="HTQ67" s="343"/>
      <c r="HTR67" s="343"/>
      <c r="HTS67" s="343"/>
      <c r="HTT67" s="343"/>
      <c r="HTU67" s="343"/>
      <c r="HTV67" s="343"/>
      <c r="HTW67" s="343"/>
      <c r="HTX67" s="343"/>
      <c r="HTY67" s="343"/>
      <c r="HTZ67" s="343"/>
      <c r="HUA67" s="343"/>
      <c r="HUB67" s="343"/>
      <c r="HUC67" s="343"/>
      <c r="HUD67" s="343"/>
      <c r="HUE67" s="343"/>
      <c r="HUF67" s="343"/>
      <c r="HUG67" s="343"/>
      <c r="HUH67" s="343"/>
      <c r="HUI67" s="343"/>
      <c r="HUJ67" s="343"/>
      <c r="HUK67" s="343"/>
      <c r="HUL67" s="343"/>
      <c r="HUM67" s="343"/>
      <c r="HUN67" s="343"/>
      <c r="HUO67" s="343"/>
      <c r="HUP67" s="343"/>
      <c r="HUQ67" s="343"/>
      <c r="HUR67" s="343"/>
      <c r="HUS67" s="343"/>
      <c r="HUT67" s="343"/>
      <c r="HUU67" s="343"/>
      <c r="HUV67" s="343"/>
      <c r="HUW67" s="343"/>
      <c r="HUX67" s="343"/>
      <c r="HUY67" s="343"/>
      <c r="HUZ67" s="343"/>
      <c r="HVA67" s="343"/>
      <c r="HVB67" s="343"/>
      <c r="HVC67" s="343"/>
      <c r="HVD67" s="343"/>
      <c r="HVE67" s="343"/>
      <c r="HVF67" s="343"/>
      <c r="HVG67" s="343"/>
      <c r="HVH67" s="343"/>
      <c r="HVI67" s="343"/>
      <c r="HVJ67" s="343"/>
      <c r="HVK67" s="343"/>
      <c r="HVL67" s="343"/>
      <c r="HVM67" s="343"/>
      <c r="HVN67" s="343"/>
      <c r="HVO67" s="343"/>
      <c r="HVP67" s="343"/>
      <c r="HVQ67" s="343"/>
      <c r="HVR67" s="343"/>
      <c r="HVS67" s="343"/>
      <c r="HVT67" s="343"/>
      <c r="HVU67" s="343"/>
      <c r="HVV67" s="343"/>
      <c r="HVW67" s="343"/>
      <c r="HVX67" s="343"/>
      <c r="HVY67" s="343"/>
      <c r="HVZ67" s="343"/>
      <c r="HWA67" s="343"/>
      <c r="HWB67" s="343"/>
      <c r="HWC67" s="343"/>
      <c r="HWD67" s="343"/>
      <c r="HWE67" s="343"/>
      <c r="HWF67" s="343"/>
      <c r="HWG67" s="343"/>
      <c r="HWH67" s="343"/>
      <c r="HWI67" s="343"/>
      <c r="HWJ67" s="343"/>
      <c r="HWK67" s="343"/>
      <c r="HWL67" s="343"/>
      <c r="HWM67" s="343"/>
      <c r="HWN67" s="343"/>
      <c r="HWO67" s="343"/>
      <c r="HWP67" s="343"/>
      <c r="HWQ67" s="343"/>
      <c r="HWR67" s="343"/>
      <c r="HWS67" s="343"/>
      <c r="HWT67" s="343"/>
      <c r="HWU67" s="343"/>
      <c r="HWV67" s="343"/>
      <c r="HWW67" s="343"/>
      <c r="HWX67" s="343"/>
      <c r="HWY67" s="343"/>
      <c r="HWZ67" s="343"/>
      <c r="HXA67" s="343"/>
      <c r="HXB67" s="343"/>
      <c r="HXC67" s="343"/>
      <c r="HXD67" s="343"/>
      <c r="HXE67" s="343"/>
      <c r="HXF67" s="343"/>
      <c r="HXG67" s="343"/>
      <c r="HXH67" s="343"/>
      <c r="HXI67" s="343"/>
      <c r="HXJ67" s="343"/>
      <c r="HXK67" s="343"/>
      <c r="HXL67" s="343"/>
      <c r="HXM67" s="343"/>
      <c r="HXN67" s="343"/>
      <c r="HXO67" s="343"/>
      <c r="HXP67" s="343"/>
      <c r="HXQ67" s="343"/>
      <c r="HXR67" s="343"/>
      <c r="HXS67" s="343"/>
      <c r="HXT67" s="343"/>
      <c r="HXU67" s="343"/>
      <c r="HXV67" s="343"/>
      <c r="HXW67" s="343"/>
      <c r="HXX67" s="343"/>
      <c r="HXY67" s="343"/>
      <c r="HXZ67" s="343"/>
      <c r="HYA67" s="343"/>
      <c r="HYB67" s="343"/>
      <c r="HYC67" s="343"/>
      <c r="HYD67" s="343"/>
      <c r="HYE67" s="343"/>
      <c r="HYF67" s="343"/>
      <c r="HYG67" s="343"/>
      <c r="HYH67" s="343"/>
      <c r="HYI67" s="343"/>
      <c r="HYJ67" s="343"/>
      <c r="HYK67" s="343"/>
      <c r="HYL67" s="343"/>
      <c r="HYM67" s="343"/>
      <c r="HYN67" s="343"/>
      <c r="HYO67" s="343"/>
      <c r="HYP67" s="343"/>
      <c r="HYQ67" s="343"/>
      <c r="HYR67" s="343"/>
      <c r="HYS67" s="343"/>
      <c r="HYT67" s="343"/>
      <c r="HYU67" s="343"/>
      <c r="HYV67" s="343"/>
      <c r="HYW67" s="343"/>
      <c r="HYX67" s="343"/>
      <c r="HYY67" s="343"/>
      <c r="HYZ67" s="343"/>
      <c r="HZA67" s="343"/>
      <c r="HZB67" s="343"/>
      <c r="HZC67" s="343"/>
      <c r="HZD67" s="343"/>
      <c r="HZE67" s="343"/>
      <c r="HZF67" s="343"/>
      <c r="HZG67" s="343"/>
      <c r="HZH67" s="343"/>
      <c r="HZI67" s="343"/>
      <c r="HZJ67" s="343"/>
      <c r="HZK67" s="343"/>
      <c r="HZL67" s="343"/>
      <c r="HZM67" s="343"/>
      <c r="HZN67" s="343"/>
      <c r="HZO67" s="343"/>
      <c r="HZP67" s="343"/>
      <c r="HZQ67" s="343"/>
      <c r="HZR67" s="343"/>
      <c r="HZS67" s="343"/>
      <c r="HZT67" s="343"/>
      <c r="HZU67" s="343"/>
      <c r="HZV67" s="343"/>
      <c r="HZW67" s="343"/>
      <c r="HZX67" s="343"/>
      <c r="HZY67" s="343"/>
      <c r="HZZ67" s="343"/>
      <c r="IAA67" s="343"/>
      <c r="IAB67" s="343"/>
      <c r="IAC67" s="343"/>
      <c r="IAD67" s="343"/>
      <c r="IAE67" s="343"/>
      <c r="IAF67" s="343"/>
      <c r="IAG67" s="343"/>
      <c r="IAH67" s="343"/>
      <c r="IAI67" s="343"/>
      <c r="IAJ67" s="343"/>
      <c r="IAK67" s="343"/>
      <c r="IAL67" s="343"/>
      <c r="IAM67" s="343"/>
      <c r="IAN67" s="343"/>
      <c r="IAO67" s="343"/>
      <c r="IAP67" s="343"/>
      <c r="IAQ67" s="343"/>
      <c r="IAR67" s="343"/>
      <c r="IAS67" s="343"/>
      <c r="IAT67" s="343"/>
      <c r="IAU67" s="343"/>
      <c r="IAV67" s="343"/>
      <c r="IAW67" s="343"/>
      <c r="IAX67" s="343"/>
      <c r="IAY67" s="343"/>
      <c r="IAZ67" s="343"/>
      <c r="IBA67" s="343"/>
      <c r="IBB67" s="343"/>
      <c r="IBC67" s="343"/>
      <c r="IBD67" s="343"/>
      <c r="IBE67" s="343"/>
      <c r="IBF67" s="343"/>
      <c r="IBG67" s="343"/>
      <c r="IBH67" s="343"/>
      <c r="IBI67" s="343"/>
      <c r="IBJ67" s="343"/>
      <c r="IBK67" s="343"/>
      <c r="IBL67" s="343"/>
      <c r="IBM67" s="343"/>
      <c r="IBN67" s="343"/>
      <c r="IBO67" s="343"/>
      <c r="IBP67" s="343"/>
      <c r="IBQ67" s="343"/>
      <c r="IBR67" s="343"/>
      <c r="IBS67" s="343"/>
      <c r="IBT67" s="343"/>
      <c r="IBU67" s="343"/>
      <c r="IBV67" s="343"/>
      <c r="IBW67" s="343"/>
      <c r="IBX67" s="343"/>
      <c r="IBY67" s="343"/>
      <c r="IBZ67" s="343"/>
      <c r="ICA67" s="343"/>
      <c r="ICB67" s="343"/>
      <c r="ICC67" s="343"/>
      <c r="ICD67" s="343"/>
      <c r="ICE67" s="343"/>
      <c r="ICF67" s="343"/>
      <c r="ICG67" s="343"/>
      <c r="ICH67" s="343"/>
      <c r="ICI67" s="343"/>
      <c r="ICJ67" s="343"/>
      <c r="ICK67" s="343"/>
      <c r="ICL67" s="343"/>
      <c r="ICM67" s="343"/>
      <c r="ICN67" s="343"/>
      <c r="ICO67" s="343"/>
      <c r="ICP67" s="343"/>
      <c r="ICQ67" s="343"/>
      <c r="ICR67" s="343"/>
      <c r="ICS67" s="343"/>
      <c r="ICT67" s="343"/>
      <c r="ICU67" s="343"/>
      <c r="ICV67" s="343"/>
      <c r="ICW67" s="343"/>
      <c r="ICX67" s="343"/>
      <c r="ICY67" s="343"/>
      <c r="ICZ67" s="343"/>
      <c r="IDA67" s="343"/>
      <c r="IDB67" s="343"/>
      <c r="IDC67" s="343"/>
      <c r="IDD67" s="343"/>
      <c r="IDE67" s="343"/>
      <c r="IDF67" s="343"/>
      <c r="IDG67" s="343"/>
      <c r="IDH67" s="343"/>
      <c r="IDI67" s="343"/>
      <c r="IDJ67" s="343"/>
      <c r="IDK67" s="343"/>
      <c r="IDL67" s="343"/>
      <c r="IDM67" s="343"/>
      <c r="IDN67" s="343"/>
      <c r="IDO67" s="343"/>
      <c r="IDP67" s="343"/>
      <c r="IDQ67" s="343"/>
      <c r="IDR67" s="343"/>
      <c r="IDS67" s="343"/>
      <c r="IDT67" s="343"/>
      <c r="IDU67" s="343"/>
      <c r="IDV67" s="343"/>
      <c r="IDW67" s="343"/>
      <c r="IDX67" s="343"/>
      <c r="IDY67" s="343"/>
      <c r="IDZ67" s="343"/>
      <c r="IEA67" s="343"/>
      <c r="IEB67" s="343"/>
      <c r="IEC67" s="343"/>
      <c r="IED67" s="343"/>
      <c r="IEE67" s="343"/>
      <c r="IEF67" s="343"/>
      <c r="IEG67" s="343"/>
      <c r="IEH67" s="343"/>
      <c r="IEI67" s="343"/>
      <c r="IEJ67" s="343"/>
      <c r="IEK67" s="343"/>
      <c r="IEL67" s="343"/>
      <c r="IEM67" s="343"/>
      <c r="IEN67" s="343"/>
      <c r="IEO67" s="343"/>
      <c r="IEP67" s="343"/>
      <c r="IEQ67" s="343"/>
      <c r="IER67" s="343"/>
      <c r="IES67" s="343"/>
      <c r="IET67" s="343"/>
      <c r="IEU67" s="343"/>
      <c r="IEV67" s="343"/>
      <c r="IEW67" s="343"/>
      <c r="IEX67" s="343"/>
      <c r="IEY67" s="343"/>
      <c r="IEZ67" s="343"/>
      <c r="IFA67" s="343"/>
      <c r="IFB67" s="343"/>
      <c r="IFC67" s="343"/>
      <c r="IFD67" s="343"/>
      <c r="IFE67" s="343"/>
      <c r="IFF67" s="343"/>
      <c r="IFG67" s="343"/>
      <c r="IFH67" s="343"/>
      <c r="IFI67" s="343"/>
      <c r="IFJ67" s="343"/>
      <c r="IFK67" s="343"/>
      <c r="IFL67" s="343"/>
      <c r="IFM67" s="343"/>
      <c r="IFN67" s="343"/>
      <c r="IFO67" s="343"/>
      <c r="IFP67" s="343"/>
      <c r="IFQ67" s="343"/>
      <c r="IFR67" s="343"/>
      <c r="IFS67" s="343"/>
      <c r="IFT67" s="343"/>
      <c r="IFU67" s="343"/>
      <c r="IFV67" s="343"/>
      <c r="IFW67" s="343"/>
      <c r="IFX67" s="343"/>
      <c r="IFY67" s="343"/>
      <c r="IFZ67" s="343"/>
      <c r="IGA67" s="343"/>
      <c r="IGB67" s="343"/>
      <c r="IGC67" s="343"/>
      <c r="IGD67" s="343"/>
      <c r="IGE67" s="343"/>
      <c r="IGF67" s="343"/>
      <c r="IGG67" s="343"/>
      <c r="IGH67" s="343"/>
      <c r="IGI67" s="343"/>
      <c r="IGJ67" s="343"/>
      <c r="IGK67" s="343"/>
      <c r="IGL67" s="343"/>
      <c r="IGM67" s="343"/>
      <c r="IGN67" s="343"/>
      <c r="IGO67" s="343"/>
      <c r="IGP67" s="343"/>
      <c r="IGQ67" s="343"/>
      <c r="IGR67" s="343"/>
      <c r="IGS67" s="343"/>
      <c r="IGT67" s="343"/>
      <c r="IGU67" s="343"/>
      <c r="IGV67" s="343"/>
      <c r="IGW67" s="343"/>
      <c r="IGX67" s="343"/>
      <c r="IGY67" s="343"/>
      <c r="IGZ67" s="343"/>
      <c r="IHA67" s="343"/>
      <c r="IHB67" s="343"/>
      <c r="IHC67" s="343"/>
      <c r="IHD67" s="343"/>
      <c r="IHE67" s="343"/>
      <c r="IHF67" s="343"/>
      <c r="IHG67" s="343"/>
      <c r="IHH67" s="343"/>
      <c r="IHI67" s="343"/>
      <c r="IHJ67" s="343"/>
      <c r="IHK67" s="343"/>
      <c r="IHL67" s="343"/>
      <c r="IHM67" s="343"/>
      <c r="IHN67" s="343"/>
      <c r="IHO67" s="343"/>
      <c r="IHP67" s="343"/>
      <c r="IHQ67" s="343"/>
      <c r="IHR67" s="343"/>
      <c r="IHS67" s="343"/>
      <c r="IHT67" s="343"/>
      <c r="IHU67" s="343"/>
      <c r="IHV67" s="343"/>
      <c r="IHW67" s="343"/>
      <c r="IHX67" s="343"/>
      <c r="IHY67" s="343"/>
      <c r="IHZ67" s="343"/>
      <c r="IIA67" s="343"/>
      <c r="IIB67" s="343"/>
      <c r="IIC67" s="343"/>
      <c r="IID67" s="343"/>
      <c r="IIE67" s="343"/>
      <c r="IIF67" s="343"/>
      <c r="IIG67" s="343"/>
      <c r="IIH67" s="343"/>
      <c r="III67" s="343"/>
      <c r="IIJ67" s="343"/>
      <c r="IIK67" s="343"/>
      <c r="IIL67" s="343"/>
      <c r="IIM67" s="343"/>
      <c r="IIN67" s="343"/>
      <c r="IIO67" s="343"/>
      <c r="IIP67" s="343"/>
      <c r="IIQ67" s="343"/>
      <c r="IIR67" s="343"/>
      <c r="IIS67" s="343"/>
      <c r="IIT67" s="343"/>
      <c r="IIU67" s="343"/>
      <c r="IIV67" s="343"/>
      <c r="IIW67" s="343"/>
      <c r="IIX67" s="343"/>
      <c r="IIY67" s="343"/>
      <c r="IIZ67" s="343"/>
      <c r="IJA67" s="343"/>
      <c r="IJB67" s="343"/>
      <c r="IJC67" s="343"/>
      <c r="IJD67" s="343"/>
      <c r="IJE67" s="343"/>
      <c r="IJF67" s="343"/>
      <c r="IJG67" s="343"/>
      <c r="IJH67" s="343"/>
      <c r="IJI67" s="343"/>
      <c r="IJJ67" s="343"/>
      <c r="IJK67" s="343"/>
      <c r="IJL67" s="343"/>
      <c r="IJM67" s="343"/>
      <c r="IJN67" s="343"/>
      <c r="IJO67" s="343"/>
      <c r="IJP67" s="343"/>
      <c r="IJQ67" s="343"/>
      <c r="IJR67" s="343"/>
      <c r="IJS67" s="343"/>
      <c r="IJT67" s="343"/>
      <c r="IJU67" s="343"/>
      <c r="IJV67" s="343"/>
      <c r="IJW67" s="343"/>
      <c r="IJX67" s="343"/>
      <c r="IJY67" s="343"/>
      <c r="IJZ67" s="343"/>
      <c r="IKA67" s="343"/>
      <c r="IKB67" s="343"/>
      <c r="IKC67" s="343"/>
      <c r="IKD67" s="343"/>
      <c r="IKE67" s="343"/>
      <c r="IKF67" s="343"/>
      <c r="IKG67" s="343"/>
      <c r="IKH67" s="343"/>
      <c r="IKI67" s="343"/>
      <c r="IKJ67" s="343"/>
      <c r="IKK67" s="343"/>
      <c r="IKL67" s="343"/>
      <c r="IKM67" s="343"/>
      <c r="IKN67" s="343"/>
      <c r="IKO67" s="343"/>
      <c r="IKP67" s="343"/>
      <c r="IKQ67" s="343"/>
      <c r="IKR67" s="343"/>
      <c r="IKS67" s="343"/>
      <c r="IKT67" s="343"/>
      <c r="IKU67" s="343"/>
      <c r="IKV67" s="343"/>
      <c r="IKW67" s="343"/>
      <c r="IKX67" s="343"/>
      <c r="IKY67" s="343"/>
      <c r="IKZ67" s="343"/>
      <c r="ILA67" s="343"/>
      <c r="ILB67" s="343"/>
      <c r="ILC67" s="343"/>
      <c r="ILD67" s="343"/>
      <c r="ILE67" s="343"/>
      <c r="ILF67" s="343"/>
      <c r="ILG67" s="343"/>
      <c r="ILH67" s="343"/>
      <c r="ILI67" s="343"/>
      <c r="ILJ67" s="343"/>
      <c r="ILK67" s="343"/>
      <c r="ILL67" s="343"/>
      <c r="ILM67" s="343"/>
      <c r="ILN67" s="343"/>
      <c r="ILO67" s="343"/>
      <c r="ILP67" s="343"/>
      <c r="ILQ67" s="343"/>
      <c r="ILR67" s="343"/>
      <c r="ILS67" s="343"/>
      <c r="ILT67" s="343"/>
      <c r="ILU67" s="343"/>
      <c r="ILV67" s="343"/>
      <c r="ILW67" s="343"/>
      <c r="ILX67" s="343"/>
      <c r="ILY67" s="343"/>
      <c r="ILZ67" s="343"/>
      <c r="IMA67" s="343"/>
      <c r="IMB67" s="343"/>
      <c r="IMC67" s="343"/>
      <c r="IMD67" s="343"/>
      <c r="IME67" s="343"/>
      <c r="IMF67" s="343"/>
      <c r="IMG67" s="343"/>
      <c r="IMH67" s="343"/>
      <c r="IMI67" s="343"/>
      <c r="IMJ67" s="343"/>
      <c r="IMK67" s="343"/>
      <c r="IML67" s="343"/>
      <c r="IMM67" s="343"/>
      <c r="IMN67" s="343"/>
      <c r="IMO67" s="343"/>
      <c r="IMP67" s="343"/>
      <c r="IMQ67" s="343"/>
      <c r="IMR67" s="343"/>
      <c r="IMS67" s="343"/>
      <c r="IMT67" s="343"/>
      <c r="IMU67" s="343"/>
      <c r="IMV67" s="343"/>
      <c r="IMW67" s="343"/>
      <c r="IMX67" s="343"/>
      <c r="IMY67" s="343"/>
      <c r="IMZ67" s="343"/>
      <c r="INA67" s="343"/>
      <c r="INB67" s="343"/>
      <c r="INC67" s="343"/>
      <c r="IND67" s="343"/>
      <c r="INE67" s="343"/>
      <c r="INF67" s="343"/>
      <c r="ING67" s="343"/>
      <c r="INH67" s="343"/>
      <c r="INI67" s="343"/>
      <c r="INJ67" s="343"/>
      <c r="INK67" s="343"/>
      <c r="INL67" s="343"/>
      <c r="INM67" s="343"/>
      <c r="INN67" s="343"/>
      <c r="INO67" s="343"/>
      <c r="INP67" s="343"/>
      <c r="INQ67" s="343"/>
      <c r="INR67" s="343"/>
      <c r="INS67" s="343"/>
      <c r="INT67" s="343"/>
      <c r="INU67" s="343"/>
      <c r="INV67" s="343"/>
      <c r="INW67" s="343"/>
      <c r="INX67" s="343"/>
      <c r="INY67" s="343"/>
      <c r="INZ67" s="343"/>
      <c r="IOA67" s="343"/>
      <c r="IOB67" s="343"/>
      <c r="IOC67" s="343"/>
      <c r="IOD67" s="343"/>
      <c r="IOE67" s="343"/>
      <c r="IOF67" s="343"/>
      <c r="IOG67" s="343"/>
      <c r="IOH67" s="343"/>
      <c r="IOI67" s="343"/>
      <c r="IOJ67" s="343"/>
      <c r="IOK67" s="343"/>
      <c r="IOL67" s="343"/>
      <c r="IOM67" s="343"/>
      <c r="ION67" s="343"/>
      <c r="IOO67" s="343"/>
      <c r="IOP67" s="343"/>
      <c r="IOQ67" s="343"/>
      <c r="IOR67" s="343"/>
      <c r="IOS67" s="343"/>
      <c r="IOT67" s="343"/>
      <c r="IOU67" s="343"/>
      <c r="IOV67" s="343"/>
      <c r="IOW67" s="343"/>
      <c r="IOX67" s="343"/>
      <c r="IOY67" s="343"/>
      <c r="IOZ67" s="343"/>
      <c r="IPA67" s="343"/>
      <c r="IPB67" s="343"/>
      <c r="IPC67" s="343"/>
      <c r="IPD67" s="343"/>
      <c r="IPE67" s="343"/>
      <c r="IPF67" s="343"/>
      <c r="IPG67" s="343"/>
      <c r="IPH67" s="343"/>
      <c r="IPI67" s="343"/>
      <c r="IPJ67" s="343"/>
      <c r="IPK67" s="343"/>
      <c r="IPL67" s="343"/>
      <c r="IPM67" s="343"/>
      <c r="IPN67" s="343"/>
      <c r="IPO67" s="343"/>
      <c r="IPP67" s="343"/>
      <c r="IPQ67" s="343"/>
      <c r="IPR67" s="343"/>
      <c r="IPS67" s="343"/>
      <c r="IPT67" s="343"/>
      <c r="IPU67" s="343"/>
      <c r="IPV67" s="343"/>
      <c r="IPW67" s="343"/>
      <c r="IPX67" s="343"/>
      <c r="IPY67" s="343"/>
      <c r="IPZ67" s="343"/>
      <c r="IQA67" s="343"/>
      <c r="IQB67" s="343"/>
      <c r="IQC67" s="343"/>
      <c r="IQD67" s="343"/>
      <c r="IQE67" s="343"/>
      <c r="IQF67" s="343"/>
      <c r="IQG67" s="343"/>
      <c r="IQH67" s="343"/>
      <c r="IQI67" s="343"/>
      <c r="IQJ67" s="343"/>
      <c r="IQK67" s="343"/>
      <c r="IQL67" s="343"/>
      <c r="IQM67" s="343"/>
      <c r="IQN67" s="343"/>
      <c r="IQO67" s="343"/>
      <c r="IQP67" s="343"/>
      <c r="IQQ67" s="343"/>
      <c r="IQR67" s="343"/>
      <c r="IQS67" s="343"/>
      <c r="IQT67" s="343"/>
      <c r="IQU67" s="343"/>
      <c r="IQV67" s="343"/>
      <c r="IQW67" s="343"/>
      <c r="IQX67" s="343"/>
      <c r="IQY67" s="343"/>
      <c r="IQZ67" s="343"/>
      <c r="IRA67" s="343"/>
      <c r="IRB67" s="343"/>
      <c r="IRC67" s="343"/>
      <c r="IRD67" s="343"/>
      <c r="IRE67" s="343"/>
      <c r="IRF67" s="343"/>
      <c r="IRG67" s="343"/>
      <c r="IRH67" s="343"/>
      <c r="IRI67" s="343"/>
      <c r="IRJ67" s="343"/>
      <c r="IRK67" s="343"/>
      <c r="IRL67" s="343"/>
      <c r="IRM67" s="343"/>
      <c r="IRN67" s="343"/>
      <c r="IRO67" s="343"/>
      <c r="IRP67" s="343"/>
      <c r="IRQ67" s="343"/>
      <c r="IRR67" s="343"/>
      <c r="IRS67" s="343"/>
      <c r="IRT67" s="343"/>
      <c r="IRU67" s="343"/>
      <c r="IRV67" s="343"/>
      <c r="IRW67" s="343"/>
      <c r="IRX67" s="343"/>
      <c r="IRY67" s="343"/>
      <c r="IRZ67" s="343"/>
      <c r="ISA67" s="343"/>
      <c r="ISB67" s="343"/>
      <c r="ISC67" s="343"/>
      <c r="ISD67" s="343"/>
      <c r="ISE67" s="343"/>
      <c r="ISF67" s="343"/>
      <c r="ISG67" s="343"/>
      <c r="ISH67" s="343"/>
      <c r="ISI67" s="343"/>
      <c r="ISJ67" s="343"/>
      <c r="ISK67" s="343"/>
      <c r="ISL67" s="343"/>
      <c r="ISM67" s="343"/>
      <c r="ISN67" s="343"/>
      <c r="ISO67" s="343"/>
      <c r="ISP67" s="343"/>
      <c r="ISQ67" s="343"/>
      <c r="ISR67" s="343"/>
      <c r="ISS67" s="343"/>
      <c r="IST67" s="343"/>
      <c r="ISU67" s="343"/>
      <c r="ISV67" s="343"/>
      <c r="ISW67" s="343"/>
      <c r="ISX67" s="343"/>
      <c r="ISY67" s="343"/>
      <c r="ISZ67" s="343"/>
      <c r="ITA67" s="343"/>
      <c r="ITB67" s="343"/>
      <c r="ITC67" s="343"/>
      <c r="ITD67" s="343"/>
      <c r="ITE67" s="343"/>
      <c r="ITF67" s="343"/>
      <c r="ITG67" s="343"/>
      <c r="ITH67" s="343"/>
      <c r="ITI67" s="343"/>
      <c r="ITJ67" s="343"/>
      <c r="ITK67" s="343"/>
      <c r="ITL67" s="343"/>
      <c r="ITM67" s="343"/>
      <c r="ITN67" s="343"/>
      <c r="ITO67" s="343"/>
      <c r="ITP67" s="343"/>
      <c r="ITQ67" s="343"/>
      <c r="ITR67" s="343"/>
      <c r="ITS67" s="343"/>
      <c r="ITT67" s="343"/>
      <c r="ITU67" s="343"/>
      <c r="ITV67" s="343"/>
      <c r="ITW67" s="343"/>
      <c r="ITX67" s="343"/>
      <c r="ITY67" s="343"/>
      <c r="ITZ67" s="343"/>
      <c r="IUA67" s="343"/>
      <c r="IUB67" s="343"/>
      <c r="IUC67" s="343"/>
      <c r="IUD67" s="343"/>
      <c r="IUE67" s="343"/>
      <c r="IUF67" s="343"/>
      <c r="IUG67" s="343"/>
      <c r="IUH67" s="343"/>
      <c r="IUI67" s="343"/>
      <c r="IUJ67" s="343"/>
      <c r="IUK67" s="343"/>
      <c r="IUL67" s="343"/>
      <c r="IUM67" s="343"/>
      <c r="IUN67" s="343"/>
      <c r="IUO67" s="343"/>
      <c r="IUP67" s="343"/>
      <c r="IUQ67" s="343"/>
      <c r="IUR67" s="343"/>
      <c r="IUS67" s="343"/>
      <c r="IUT67" s="343"/>
      <c r="IUU67" s="343"/>
      <c r="IUV67" s="343"/>
      <c r="IUW67" s="343"/>
      <c r="IUX67" s="343"/>
      <c r="IUY67" s="343"/>
      <c r="IUZ67" s="343"/>
      <c r="IVA67" s="343"/>
      <c r="IVB67" s="343"/>
      <c r="IVC67" s="343"/>
      <c r="IVD67" s="343"/>
      <c r="IVE67" s="343"/>
      <c r="IVF67" s="343"/>
      <c r="IVG67" s="343"/>
      <c r="IVH67" s="343"/>
      <c r="IVI67" s="343"/>
      <c r="IVJ67" s="343"/>
      <c r="IVK67" s="343"/>
      <c r="IVL67" s="343"/>
      <c r="IVM67" s="343"/>
      <c r="IVN67" s="343"/>
      <c r="IVO67" s="343"/>
      <c r="IVP67" s="343"/>
      <c r="IVQ67" s="343"/>
      <c r="IVR67" s="343"/>
      <c r="IVS67" s="343"/>
      <c r="IVT67" s="343"/>
      <c r="IVU67" s="343"/>
      <c r="IVV67" s="343"/>
      <c r="IVW67" s="343"/>
      <c r="IVX67" s="343"/>
      <c r="IVY67" s="343"/>
      <c r="IVZ67" s="343"/>
      <c r="IWA67" s="343"/>
      <c r="IWB67" s="343"/>
      <c r="IWC67" s="343"/>
      <c r="IWD67" s="343"/>
      <c r="IWE67" s="343"/>
      <c r="IWF67" s="343"/>
      <c r="IWG67" s="343"/>
      <c r="IWH67" s="343"/>
      <c r="IWI67" s="343"/>
      <c r="IWJ67" s="343"/>
      <c r="IWK67" s="343"/>
      <c r="IWL67" s="343"/>
      <c r="IWM67" s="343"/>
      <c r="IWN67" s="343"/>
      <c r="IWO67" s="343"/>
      <c r="IWP67" s="343"/>
      <c r="IWQ67" s="343"/>
      <c r="IWR67" s="343"/>
      <c r="IWS67" s="343"/>
      <c r="IWT67" s="343"/>
      <c r="IWU67" s="343"/>
      <c r="IWV67" s="343"/>
      <c r="IWW67" s="343"/>
      <c r="IWX67" s="343"/>
      <c r="IWY67" s="343"/>
      <c r="IWZ67" s="343"/>
      <c r="IXA67" s="343"/>
      <c r="IXB67" s="343"/>
      <c r="IXC67" s="343"/>
      <c r="IXD67" s="343"/>
      <c r="IXE67" s="343"/>
      <c r="IXF67" s="343"/>
      <c r="IXG67" s="343"/>
      <c r="IXH67" s="343"/>
      <c r="IXI67" s="343"/>
      <c r="IXJ67" s="343"/>
      <c r="IXK67" s="343"/>
      <c r="IXL67" s="343"/>
      <c r="IXM67" s="343"/>
      <c r="IXN67" s="343"/>
      <c r="IXO67" s="343"/>
      <c r="IXP67" s="343"/>
      <c r="IXQ67" s="343"/>
      <c r="IXR67" s="343"/>
      <c r="IXS67" s="343"/>
      <c r="IXT67" s="343"/>
      <c r="IXU67" s="343"/>
      <c r="IXV67" s="343"/>
      <c r="IXW67" s="343"/>
      <c r="IXX67" s="343"/>
      <c r="IXY67" s="343"/>
      <c r="IXZ67" s="343"/>
      <c r="IYA67" s="343"/>
      <c r="IYB67" s="343"/>
      <c r="IYC67" s="343"/>
      <c r="IYD67" s="343"/>
      <c r="IYE67" s="343"/>
      <c r="IYF67" s="343"/>
      <c r="IYG67" s="343"/>
      <c r="IYH67" s="343"/>
      <c r="IYI67" s="343"/>
      <c r="IYJ67" s="343"/>
      <c r="IYK67" s="343"/>
      <c r="IYL67" s="343"/>
      <c r="IYM67" s="343"/>
      <c r="IYN67" s="343"/>
      <c r="IYO67" s="343"/>
      <c r="IYP67" s="343"/>
      <c r="IYQ67" s="343"/>
      <c r="IYR67" s="343"/>
      <c r="IYS67" s="343"/>
      <c r="IYT67" s="343"/>
      <c r="IYU67" s="343"/>
      <c r="IYV67" s="343"/>
      <c r="IYW67" s="343"/>
      <c r="IYX67" s="343"/>
      <c r="IYY67" s="343"/>
      <c r="IYZ67" s="343"/>
      <c r="IZA67" s="343"/>
      <c r="IZB67" s="343"/>
      <c r="IZC67" s="343"/>
      <c r="IZD67" s="343"/>
      <c r="IZE67" s="343"/>
      <c r="IZF67" s="343"/>
      <c r="IZG67" s="343"/>
      <c r="IZH67" s="343"/>
      <c r="IZI67" s="343"/>
      <c r="IZJ67" s="343"/>
      <c r="IZK67" s="343"/>
      <c r="IZL67" s="343"/>
      <c r="IZM67" s="343"/>
      <c r="IZN67" s="343"/>
      <c r="IZO67" s="343"/>
      <c r="IZP67" s="343"/>
      <c r="IZQ67" s="343"/>
      <c r="IZR67" s="343"/>
      <c r="IZS67" s="343"/>
      <c r="IZT67" s="343"/>
      <c r="IZU67" s="343"/>
      <c r="IZV67" s="343"/>
      <c r="IZW67" s="343"/>
      <c r="IZX67" s="343"/>
      <c r="IZY67" s="343"/>
      <c r="IZZ67" s="343"/>
      <c r="JAA67" s="343"/>
      <c r="JAB67" s="343"/>
      <c r="JAC67" s="343"/>
      <c r="JAD67" s="343"/>
      <c r="JAE67" s="343"/>
      <c r="JAF67" s="343"/>
      <c r="JAG67" s="343"/>
      <c r="JAH67" s="343"/>
      <c r="JAI67" s="343"/>
      <c r="JAJ67" s="343"/>
      <c r="JAK67" s="343"/>
      <c r="JAL67" s="343"/>
      <c r="JAM67" s="343"/>
      <c r="JAN67" s="343"/>
      <c r="JAO67" s="343"/>
      <c r="JAP67" s="343"/>
      <c r="JAQ67" s="343"/>
      <c r="JAR67" s="343"/>
      <c r="JAS67" s="343"/>
      <c r="JAT67" s="343"/>
      <c r="JAU67" s="343"/>
      <c r="JAV67" s="343"/>
      <c r="JAW67" s="343"/>
      <c r="JAX67" s="343"/>
      <c r="JAY67" s="343"/>
      <c r="JAZ67" s="343"/>
      <c r="JBA67" s="343"/>
      <c r="JBB67" s="343"/>
      <c r="JBC67" s="343"/>
      <c r="JBD67" s="343"/>
      <c r="JBE67" s="343"/>
      <c r="JBF67" s="343"/>
      <c r="JBG67" s="343"/>
      <c r="JBH67" s="343"/>
      <c r="JBI67" s="343"/>
      <c r="JBJ67" s="343"/>
      <c r="JBK67" s="343"/>
      <c r="JBL67" s="343"/>
      <c r="JBM67" s="343"/>
      <c r="JBN67" s="343"/>
      <c r="JBO67" s="343"/>
      <c r="JBP67" s="343"/>
      <c r="JBQ67" s="343"/>
      <c r="JBR67" s="343"/>
      <c r="JBS67" s="343"/>
      <c r="JBT67" s="343"/>
      <c r="JBU67" s="343"/>
      <c r="JBV67" s="343"/>
      <c r="JBW67" s="343"/>
      <c r="JBX67" s="343"/>
      <c r="JBY67" s="343"/>
      <c r="JBZ67" s="343"/>
      <c r="JCA67" s="343"/>
      <c r="JCB67" s="343"/>
      <c r="JCC67" s="343"/>
      <c r="JCD67" s="343"/>
      <c r="JCE67" s="343"/>
      <c r="JCF67" s="343"/>
      <c r="JCG67" s="343"/>
      <c r="JCH67" s="343"/>
      <c r="JCI67" s="343"/>
      <c r="JCJ67" s="343"/>
      <c r="JCK67" s="343"/>
      <c r="JCL67" s="343"/>
      <c r="JCM67" s="343"/>
      <c r="JCN67" s="343"/>
      <c r="JCO67" s="343"/>
      <c r="JCP67" s="343"/>
      <c r="JCQ67" s="343"/>
      <c r="JCR67" s="343"/>
      <c r="JCS67" s="343"/>
      <c r="JCT67" s="343"/>
      <c r="JCU67" s="343"/>
      <c r="JCV67" s="343"/>
      <c r="JCW67" s="343"/>
      <c r="JCX67" s="343"/>
      <c r="JCY67" s="343"/>
      <c r="JCZ67" s="343"/>
      <c r="JDA67" s="343"/>
      <c r="JDB67" s="343"/>
      <c r="JDC67" s="343"/>
      <c r="JDD67" s="343"/>
      <c r="JDE67" s="343"/>
      <c r="JDF67" s="343"/>
      <c r="JDG67" s="343"/>
      <c r="JDH67" s="343"/>
      <c r="JDI67" s="343"/>
      <c r="JDJ67" s="343"/>
      <c r="JDK67" s="343"/>
      <c r="JDL67" s="343"/>
      <c r="JDM67" s="343"/>
      <c r="JDN67" s="343"/>
      <c r="JDO67" s="343"/>
      <c r="JDP67" s="343"/>
      <c r="JDQ67" s="343"/>
      <c r="JDR67" s="343"/>
      <c r="JDS67" s="343"/>
      <c r="JDT67" s="343"/>
      <c r="JDU67" s="343"/>
      <c r="JDV67" s="343"/>
      <c r="JDW67" s="343"/>
      <c r="JDX67" s="343"/>
      <c r="JDY67" s="343"/>
      <c r="JDZ67" s="343"/>
      <c r="JEA67" s="343"/>
      <c r="JEB67" s="343"/>
      <c r="JEC67" s="343"/>
      <c r="JED67" s="343"/>
      <c r="JEE67" s="343"/>
      <c r="JEF67" s="343"/>
      <c r="JEG67" s="343"/>
      <c r="JEH67" s="343"/>
      <c r="JEI67" s="343"/>
      <c r="JEJ67" s="343"/>
      <c r="JEK67" s="343"/>
      <c r="JEL67" s="343"/>
      <c r="JEM67" s="343"/>
      <c r="JEN67" s="343"/>
      <c r="JEO67" s="343"/>
      <c r="JEP67" s="343"/>
      <c r="JEQ67" s="343"/>
      <c r="JER67" s="343"/>
      <c r="JES67" s="343"/>
      <c r="JET67" s="343"/>
      <c r="JEU67" s="343"/>
      <c r="JEV67" s="343"/>
      <c r="JEW67" s="343"/>
      <c r="JEX67" s="343"/>
      <c r="JEY67" s="343"/>
      <c r="JEZ67" s="343"/>
      <c r="JFA67" s="343"/>
      <c r="JFB67" s="343"/>
      <c r="JFC67" s="343"/>
      <c r="JFD67" s="343"/>
      <c r="JFE67" s="343"/>
      <c r="JFF67" s="343"/>
      <c r="JFG67" s="343"/>
      <c r="JFH67" s="343"/>
      <c r="JFI67" s="343"/>
      <c r="JFJ67" s="343"/>
      <c r="JFK67" s="343"/>
      <c r="JFL67" s="343"/>
      <c r="JFM67" s="343"/>
      <c r="JFN67" s="343"/>
      <c r="JFO67" s="343"/>
      <c r="JFP67" s="343"/>
      <c r="JFQ67" s="343"/>
      <c r="JFR67" s="343"/>
      <c r="JFS67" s="343"/>
      <c r="JFT67" s="343"/>
      <c r="JFU67" s="343"/>
      <c r="JFV67" s="343"/>
      <c r="JFW67" s="343"/>
      <c r="JFX67" s="343"/>
      <c r="JFY67" s="343"/>
      <c r="JFZ67" s="343"/>
      <c r="JGA67" s="343"/>
      <c r="JGB67" s="343"/>
      <c r="JGC67" s="343"/>
      <c r="JGD67" s="343"/>
      <c r="JGE67" s="343"/>
      <c r="JGF67" s="343"/>
      <c r="JGG67" s="343"/>
      <c r="JGH67" s="343"/>
      <c r="JGI67" s="343"/>
      <c r="JGJ67" s="343"/>
      <c r="JGK67" s="343"/>
      <c r="JGL67" s="343"/>
      <c r="JGM67" s="343"/>
      <c r="JGN67" s="343"/>
      <c r="JGO67" s="343"/>
      <c r="JGP67" s="343"/>
      <c r="JGQ67" s="343"/>
      <c r="JGR67" s="343"/>
      <c r="JGS67" s="343"/>
      <c r="JGT67" s="343"/>
      <c r="JGU67" s="343"/>
      <c r="JGV67" s="343"/>
      <c r="JGW67" s="343"/>
      <c r="JGX67" s="343"/>
      <c r="JGY67" s="343"/>
      <c r="JGZ67" s="343"/>
      <c r="JHA67" s="343"/>
      <c r="JHB67" s="343"/>
      <c r="JHC67" s="343"/>
      <c r="JHD67" s="343"/>
      <c r="JHE67" s="343"/>
      <c r="JHF67" s="343"/>
      <c r="JHG67" s="343"/>
      <c r="JHH67" s="343"/>
      <c r="JHI67" s="343"/>
      <c r="JHJ67" s="343"/>
      <c r="JHK67" s="343"/>
      <c r="JHL67" s="343"/>
      <c r="JHM67" s="343"/>
      <c r="JHN67" s="343"/>
      <c r="JHO67" s="343"/>
      <c r="JHP67" s="343"/>
      <c r="JHQ67" s="343"/>
      <c r="JHR67" s="343"/>
      <c r="JHS67" s="343"/>
      <c r="JHT67" s="343"/>
      <c r="JHU67" s="343"/>
      <c r="JHV67" s="343"/>
      <c r="JHW67" s="343"/>
      <c r="JHX67" s="343"/>
      <c r="JHY67" s="343"/>
      <c r="JHZ67" s="343"/>
      <c r="JIA67" s="343"/>
      <c r="JIB67" s="343"/>
      <c r="JIC67" s="343"/>
      <c r="JID67" s="343"/>
      <c r="JIE67" s="343"/>
      <c r="JIF67" s="343"/>
      <c r="JIG67" s="343"/>
      <c r="JIH67" s="343"/>
      <c r="JII67" s="343"/>
      <c r="JIJ67" s="343"/>
      <c r="JIK67" s="343"/>
      <c r="JIL67" s="343"/>
      <c r="JIM67" s="343"/>
      <c r="JIN67" s="343"/>
      <c r="JIO67" s="343"/>
      <c r="JIP67" s="343"/>
      <c r="JIQ67" s="343"/>
      <c r="JIR67" s="343"/>
      <c r="JIS67" s="343"/>
      <c r="JIT67" s="343"/>
      <c r="JIU67" s="343"/>
      <c r="JIV67" s="343"/>
      <c r="JIW67" s="343"/>
      <c r="JIX67" s="343"/>
      <c r="JIY67" s="343"/>
      <c r="JIZ67" s="343"/>
      <c r="JJA67" s="343"/>
      <c r="JJB67" s="343"/>
      <c r="JJC67" s="343"/>
      <c r="JJD67" s="343"/>
      <c r="JJE67" s="343"/>
      <c r="JJF67" s="343"/>
      <c r="JJG67" s="343"/>
      <c r="JJH67" s="343"/>
      <c r="JJI67" s="343"/>
      <c r="JJJ67" s="343"/>
      <c r="JJK67" s="343"/>
      <c r="JJL67" s="343"/>
      <c r="JJM67" s="343"/>
      <c r="JJN67" s="343"/>
      <c r="JJO67" s="343"/>
      <c r="JJP67" s="343"/>
      <c r="JJQ67" s="343"/>
      <c r="JJR67" s="343"/>
      <c r="JJS67" s="343"/>
      <c r="JJT67" s="343"/>
      <c r="JJU67" s="343"/>
      <c r="JJV67" s="343"/>
      <c r="JJW67" s="343"/>
      <c r="JJX67" s="343"/>
      <c r="JJY67" s="343"/>
      <c r="JJZ67" s="343"/>
      <c r="JKA67" s="343"/>
      <c r="JKB67" s="343"/>
      <c r="JKC67" s="343"/>
      <c r="JKD67" s="343"/>
      <c r="JKE67" s="343"/>
      <c r="JKF67" s="343"/>
      <c r="JKG67" s="343"/>
      <c r="JKH67" s="343"/>
      <c r="JKI67" s="343"/>
      <c r="JKJ67" s="343"/>
      <c r="JKK67" s="343"/>
      <c r="JKL67" s="343"/>
      <c r="JKM67" s="343"/>
      <c r="JKN67" s="343"/>
      <c r="JKO67" s="343"/>
      <c r="JKP67" s="343"/>
      <c r="JKQ67" s="343"/>
      <c r="JKR67" s="343"/>
      <c r="JKS67" s="343"/>
      <c r="JKT67" s="343"/>
      <c r="JKU67" s="343"/>
      <c r="JKV67" s="343"/>
      <c r="JKW67" s="343"/>
      <c r="JKX67" s="343"/>
      <c r="JKY67" s="343"/>
      <c r="JKZ67" s="343"/>
      <c r="JLA67" s="343"/>
      <c r="JLB67" s="343"/>
      <c r="JLC67" s="343"/>
      <c r="JLD67" s="343"/>
      <c r="JLE67" s="343"/>
      <c r="JLF67" s="343"/>
      <c r="JLG67" s="343"/>
      <c r="JLH67" s="343"/>
      <c r="JLI67" s="343"/>
      <c r="JLJ67" s="343"/>
      <c r="JLK67" s="343"/>
      <c r="JLL67" s="343"/>
      <c r="JLM67" s="343"/>
      <c r="JLN67" s="343"/>
      <c r="JLO67" s="343"/>
      <c r="JLP67" s="343"/>
      <c r="JLQ67" s="343"/>
      <c r="JLR67" s="343"/>
      <c r="JLS67" s="343"/>
      <c r="JLT67" s="343"/>
      <c r="JLU67" s="343"/>
      <c r="JLV67" s="343"/>
      <c r="JLW67" s="343"/>
      <c r="JLX67" s="343"/>
      <c r="JLY67" s="343"/>
      <c r="JLZ67" s="343"/>
      <c r="JMA67" s="343"/>
      <c r="JMB67" s="343"/>
      <c r="JMC67" s="343"/>
      <c r="JMD67" s="343"/>
      <c r="JME67" s="343"/>
      <c r="JMF67" s="343"/>
      <c r="JMG67" s="343"/>
      <c r="JMH67" s="343"/>
      <c r="JMI67" s="343"/>
      <c r="JMJ67" s="343"/>
      <c r="JMK67" s="343"/>
      <c r="JML67" s="343"/>
      <c r="JMM67" s="343"/>
      <c r="JMN67" s="343"/>
      <c r="JMO67" s="343"/>
      <c r="JMP67" s="343"/>
      <c r="JMQ67" s="343"/>
      <c r="JMR67" s="343"/>
      <c r="JMS67" s="343"/>
      <c r="JMT67" s="343"/>
      <c r="JMU67" s="343"/>
      <c r="JMV67" s="343"/>
      <c r="JMW67" s="343"/>
      <c r="JMX67" s="343"/>
      <c r="JMY67" s="343"/>
      <c r="JMZ67" s="343"/>
      <c r="JNA67" s="343"/>
      <c r="JNB67" s="343"/>
      <c r="JNC67" s="343"/>
      <c r="JND67" s="343"/>
      <c r="JNE67" s="343"/>
      <c r="JNF67" s="343"/>
      <c r="JNG67" s="343"/>
      <c r="JNH67" s="343"/>
      <c r="JNI67" s="343"/>
      <c r="JNJ67" s="343"/>
      <c r="JNK67" s="343"/>
      <c r="JNL67" s="343"/>
      <c r="JNM67" s="343"/>
      <c r="JNN67" s="343"/>
      <c r="JNO67" s="343"/>
      <c r="JNP67" s="343"/>
      <c r="JNQ67" s="343"/>
      <c r="JNR67" s="343"/>
      <c r="JNS67" s="343"/>
      <c r="JNT67" s="343"/>
      <c r="JNU67" s="343"/>
      <c r="JNV67" s="343"/>
      <c r="JNW67" s="343"/>
      <c r="JNX67" s="343"/>
      <c r="JNY67" s="343"/>
      <c r="JNZ67" s="343"/>
      <c r="JOA67" s="343"/>
      <c r="JOB67" s="343"/>
      <c r="JOC67" s="343"/>
      <c r="JOD67" s="343"/>
      <c r="JOE67" s="343"/>
      <c r="JOF67" s="343"/>
      <c r="JOG67" s="343"/>
      <c r="JOH67" s="343"/>
      <c r="JOI67" s="343"/>
      <c r="JOJ67" s="343"/>
      <c r="JOK67" s="343"/>
      <c r="JOL67" s="343"/>
      <c r="JOM67" s="343"/>
      <c r="JON67" s="343"/>
      <c r="JOO67" s="343"/>
      <c r="JOP67" s="343"/>
      <c r="JOQ67" s="343"/>
      <c r="JOR67" s="343"/>
      <c r="JOS67" s="343"/>
      <c r="JOT67" s="343"/>
      <c r="JOU67" s="343"/>
      <c r="JOV67" s="343"/>
      <c r="JOW67" s="343"/>
      <c r="JOX67" s="343"/>
      <c r="JOY67" s="343"/>
      <c r="JOZ67" s="343"/>
      <c r="JPA67" s="343"/>
      <c r="JPB67" s="343"/>
      <c r="JPC67" s="343"/>
      <c r="JPD67" s="343"/>
      <c r="JPE67" s="343"/>
      <c r="JPF67" s="343"/>
      <c r="JPG67" s="343"/>
      <c r="JPH67" s="343"/>
      <c r="JPI67" s="343"/>
      <c r="JPJ67" s="343"/>
      <c r="JPK67" s="343"/>
      <c r="JPL67" s="343"/>
      <c r="JPM67" s="343"/>
      <c r="JPN67" s="343"/>
      <c r="JPO67" s="343"/>
      <c r="JPP67" s="343"/>
      <c r="JPQ67" s="343"/>
      <c r="JPR67" s="343"/>
      <c r="JPS67" s="343"/>
      <c r="JPT67" s="343"/>
      <c r="JPU67" s="343"/>
      <c r="JPV67" s="343"/>
      <c r="JPW67" s="343"/>
      <c r="JPX67" s="343"/>
      <c r="JPY67" s="343"/>
      <c r="JPZ67" s="343"/>
      <c r="JQA67" s="343"/>
      <c r="JQB67" s="343"/>
      <c r="JQC67" s="343"/>
      <c r="JQD67" s="343"/>
      <c r="JQE67" s="343"/>
      <c r="JQF67" s="343"/>
      <c r="JQG67" s="343"/>
      <c r="JQH67" s="343"/>
      <c r="JQI67" s="343"/>
      <c r="JQJ67" s="343"/>
      <c r="JQK67" s="343"/>
      <c r="JQL67" s="343"/>
      <c r="JQM67" s="343"/>
      <c r="JQN67" s="343"/>
      <c r="JQO67" s="343"/>
      <c r="JQP67" s="343"/>
      <c r="JQQ67" s="343"/>
      <c r="JQR67" s="343"/>
      <c r="JQS67" s="343"/>
      <c r="JQT67" s="343"/>
      <c r="JQU67" s="343"/>
      <c r="JQV67" s="343"/>
      <c r="JQW67" s="343"/>
      <c r="JQX67" s="343"/>
      <c r="JQY67" s="343"/>
      <c r="JQZ67" s="343"/>
      <c r="JRA67" s="343"/>
      <c r="JRB67" s="343"/>
      <c r="JRC67" s="343"/>
      <c r="JRD67" s="343"/>
      <c r="JRE67" s="343"/>
      <c r="JRF67" s="343"/>
      <c r="JRG67" s="343"/>
      <c r="JRH67" s="343"/>
      <c r="JRI67" s="343"/>
      <c r="JRJ67" s="343"/>
      <c r="JRK67" s="343"/>
      <c r="JRL67" s="343"/>
      <c r="JRM67" s="343"/>
      <c r="JRN67" s="343"/>
      <c r="JRO67" s="343"/>
      <c r="JRP67" s="343"/>
      <c r="JRQ67" s="343"/>
      <c r="JRR67" s="343"/>
      <c r="JRS67" s="343"/>
      <c r="JRT67" s="343"/>
      <c r="JRU67" s="343"/>
      <c r="JRV67" s="343"/>
      <c r="JRW67" s="343"/>
      <c r="JRX67" s="343"/>
      <c r="JRY67" s="343"/>
      <c r="JRZ67" s="343"/>
      <c r="JSA67" s="343"/>
      <c r="JSB67" s="343"/>
      <c r="JSC67" s="343"/>
      <c r="JSD67" s="343"/>
      <c r="JSE67" s="343"/>
      <c r="JSF67" s="343"/>
      <c r="JSG67" s="343"/>
      <c r="JSH67" s="343"/>
      <c r="JSI67" s="343"/>
      <c r="JSJ67" s="343"/>
      <c r="JSK67" s="343"/>
      <c r="JSL67" s="343"/>
      <c r="JSM67" s="343"/>
      <c r="JSN67" s="343"/>
      <c r="JSO67" s="343"/>
      <c r="JSP67" s="343"/>
      <c r="JSQ67" s="343"/>
      <c r="JSR67" s="343"/>
      <c r="JSS67" s="343"/>
      <c r="JST67" s="343"/>
      <c r="JSU67" s="343"/>
      <c r="JSV67" s="343"/>
      <c r="JSW67" s="343"/>
      <c r="JSX67" s="343"/>
      <c r="JSY67" s="343"/>
      <c r="JSZ67" s="343"/>
      <c r="JTA67" s="343"/>
      <c r="JTB67" s="343"/>
      <c r="JTC67" s="343"/>
      <c r="JTD67" s="343"/>
      <c r="JTE67" s="343"/>
      <c r="JTF67" s="343"/>
      <c r="JTG67" s="343"/>
      <c r="JTH67" s="343"/>
      <c r="JTI67" s="343"/>
      <c r="JTJ67" s="343"/>
      <c r="JTK67" s="343"/>
      <c r="JTL67" s="343"/>
      <c r="JTM67" s="343"/>
      <c r="JTN67" s="343"/>
      <c r="JTO67" s="343"/>
      <c r="JTP67" s="343"/>
      <c r="JTQ67" s="343"/>
      <c r="JTR67" s="343"/>
      <c r="JTS67" s="343"/>
      <c r="JTT67" s="343"/>
      <c r="JTU67" s="343"/>
      <c r="JTV67" s="343"/>
      <c r="JTW67" s="343"/>
      <c r="JTX67" s="343"/>
      <c r="JTY67" s="343"/>
      <c r="JTZ67" s="343"/>
      <c r="JUA67" s="343"/>
      <c r="JUB67" s="343"/>
      <c r="JUC67" s="343"/>
      <c r="JUD67" s="343"/>
      <c r="JUE67" s="343"/>
      <c r="JUF67" s="343"/>
      <c r="JUG67" s="343"/>
      <c r="JUH67" s="343"/>
      <c r="JUI67" s="343"/>
      <c r="JUJ67" s="343"/>
      <c r="JUK67" s="343"/>
      <c r="JUL67" s="343"/>
      <c r="JUM67" s="343"/>
      <c r="JUN67" s="343"/>
      <c r="JUO67" s="343"/>
      <c r="JUP67" s="343"/>
      <c r="JUQ67" s="343"/>
      <c r="JUR67" s="343"/>
      <c r="JUS67" s="343"/>
      <c r="JUT67" s="343"/>
      <c r="JUU67" s="343"/>
      <c r="JUV67" s="343"/>
      <c r="JUW67" s="343"/>
      <c r="JUX67" s="343"/>
      <c r="JUY67" s="343"/>
      <c r="JUZ67" s="343"/>
      <c r="JVA67" s="343"/>
      <c r="JVB67" s="343"/>
      <c r="JVC67" s="343"/>
      <c r="JVD67" s="343"/>
      <c r="JVE67" s="343"/>
      <c r="JVF67" s="343"/>
      <c r="JVG67" s="343"/>
      <c r="JVH67" s="343"/>
      <c r="JVI67" s="343"/>
      <c r="JVJ67" s="343"/>
      <c r="JVK67" s="343"/>
      <c r="JVL67" s="343"/>
      <c r="JVM67" s="343"/>
      <c r="JVN67" s="343"/>
      <c r="JVO67" s="343"/>
      <c r="JVP67" s="343"/>
      <c r="JVQ67" s="343"/>
      <c r="JVR67" s="343"/>
      <c r="JVS67" s="343"/>
      <c r="JVT67" s="343"/>
      <c r="JVU67" s="343"/>
      <c r="JVV67" s="343"/>
      <c r="JVW67" s="343"/>
      <c r="JVX67" s="343"/>
      <c r="JVY67" s="343"/>
      <c r="JVZ67" s="343"/>
      <c r="JWA67" s="343"/>
      <c r="JWB67" s="343"/>
      <c r="JWC67" s="343"/>
      <c r="JWD67" s="343"/>
      <c r="JWE67" s="343"/>
      <c r="JWF67" s="343"/>
      <c r="JWG67" s="343"/>
      <c r="JWH67" s="343"/>
      <c r="JWI67" s="343"/>
      <c r="JWJ67" s="343"/>
      <c r="JWK67" s="343"/>
      <c r="JWL67" s="343"/>
      <c r="JWM67" s="343"/>
      <c r="JWN67" s="343"/>
      <c r="JWO67" s="343"/>
      <c r="JWP67" s="343"/>
      <c r="JWQ67" s="343"/>
      <c r="JWR67" s="343"/>
      <c r="JWS67" s="343"/>
      <c r="JWT67" s="343"/>
      <c r="JWU67" s="343"/>
      <c r="JWV67" s="343"/>
      <c r="JWW67" s="343"/>
      <c r="JWX67" s="343"/>
      <c r="JWY67" s="343"/>
      <c r="JWZ67" s="343"/>
      <c r="JXA67" s="343"/>
      <c r="JXB67" s="343"/>
      <c r="JXC67" s="343"/>
      <c r="JXD67" s="343"/>
      <c r="JXE67" s="343"/>
      <c r="JXF67" s="343"/>
      <c r="JXG67" s="343"/>
      <c r="JXH67" s="343"/>
      <c r="JXI67" s="343"/>
      <c r="JXJ67" s="343"/>
      <c r="JXK67" s="343"/>
      <c r="JXL67" s="343"/>
      <c r="JXM67" s="343"/>
      <c r="JXN67" s="343"/>
      <c r="JXO67" s="343"/>
      <c r="JXP67" s="343"/>
      <c r="JXQ67" s="343"/>
      <c r="JXR67" s="343"/>
      <c r="JXS67" s="343"/>
      <c r="JXT67" s="343"/>
      <c r="JXU67" s="343"/>
      <c r="JXV67" s="343"/>
      <c r="JXW67" s="343"/>
      <c r="JXX67" s="343"/>
      <c r="JXY67" s="343"/>
      <c r="JXZ67" s="343"/>
      <c r="JYA67" s="343"/>
      <c r="JYB67" s="343"/>
      <c r="JYC67" s="343"/>
      <c r="JYD67" s="343"/>
      <c r="JYE67" s="343"/>
      <c r="JYF67" s="343"/>
      <c r="JYG67" s="343"/>
      <c r="JYH67" s="343"/>
      <c r="JYI67" s="343"/>
      <c r="JYJ67" s="343"/>
      <c r="JYK67" s="343"/>
      <c r="JYL67" s="343"/>
      <c r="JYM67" s="343"/>
      <c r="JYN67" s="343"/>
      <c r="JYO67" s="343"/>
      <c r="JYP67" s="343"/>
      <c r="JYQ67" s="343"/>
      <c r="JYR67" s="343"/>
      <c r="JYS67" s="343"/>
      <c r="JYT67" s="343"/>
      <c r="JYU67" s="343"/>
      <c r="JYV67" s="343"/>
      <c r="JYW67" s="343"/>
      <c r="JYX67" s="343"/>
      <c r="JYY67" s="343"/>
      <c r="JYZ67" s="343"/>
      <c r="JZA67" s="343"/>
      <c r="JZB67" s="343"/>
      <c r="JZC67" s="343"/>
      <c r="JZD67" s="343"/>
      <c r="JZE67" s="343"/>
      <c r="JZF67" s="343"/>
      <c r="JZG67" s="343"/>
      <c r="JZH67" s="343"/>
      <c r="JZI67" s="343"/>
      <c r="JZJ67" s="343"/>
      <c r="JZK67" s="343"/>
      <c r="JZL67" s="343"/>
      <c r="JZM67" s="343"/>
      <c r="JZN67" s="343"/>
      <c r="JZO67" s="343"/>
      <c r="JZP67" s="343"/>
      <c r="JZQ67" s="343"/>
      <c r="JZR67" s="343"/>
      <c r="JZS67" s="343"/>
      <c r="JZT67" s="343"/>
      <c r="JZU67" s="343"/>
      <c r="JZV67" s="343"/>
      <c r="JZW67" s="343"/>
      <c r="JZX67" s="343"/>
      <c r="JZY67" s="343"/>
      <c r="JZZ67" s="343"/>
      <c r="KAA67" s="343"/>
      <c r="KAB67" s="343"/>
      <c r="KAC67" s="343"/>
      <c r="KAD67" s="343"/>
      <c r="KAE67" s="343"/>
      <c r="KAF67" s="343"/>
      <c r="KAG67" s="343"/>
      <c r="KAH67" s="343"/>
      <c r="KAI67" s="343"/>
      <c r="KAJ67" s="343"/>
      <c r="KAK67" s="343"/>
      <c r="KAL67" s="343"/>
      <c r="KAM67" s="343"/>
      <c r="KAN67" s="343"/>
      <c r="KAO67" s="343"/>
      <c r="KAP67" s="343"/>
      <c r="KAQ67" s="343"/>
      <c r="KAR67" s="343"/>
      <c r="KAS67" s="343"/>
      <c r="KAT67" s="343"/>
      <c r="KAU67" s="343"/>
      <c r="KAV67" s="343"/>
      <c r="KAW67" s="343"/>
      <c r="KAX67" s="343"/>
      <c r="KAY67" s="343"/>
      <c r="KAZ67" s="343"/>
      <c r="KBA67" s="343"/>
      <c r="KBB67" s="343"/>
      <c r="KBC67" s="343"/>
      <c r="KBD67" s="343"/>
      <c r="KBE67" s="343"/>
      <c r="KBF67" s="343"/>
      <c r="KBG67" s="343"/>
      <c r="KBH67" s="343"/>
      <c r="KBI67" s="343"/>
      <c r="KBJ67" s="343"/>
      <c r="KBK67" s="343"/>
      <c r="KBL67" s="343"/>
      <c r="KBM67" s="343"/>
      <c r="KBN67" s="343"/>
      <c r="KBO67" s="343"/>
      <c r="KBP67" s="343"/>
      <c r="KBQ67" s="343"/>
      <c r="KBR67" s="343"/>
      <c r="KBS67" s="343"/>
      <c r="KBT67" s="343"/>
      <c r="KBU67" s="343"/>
      <c r="KBV67" s="343"/>
      <c r="KBW67" s="343"/>
      <c r="KBX67" s="343"/>
      <c r="KBY67" s="343"/>
      <c r="KBZ67" s="343"/>
      <c r="KCA67" s="343"/>
      <c r="KCB67" s="343"/>
      <c r="KCC67" s="343"/>
      <c r="KCD67" s="343"/>
      <c r="KCE67" s="343"/>
      <c r="KCF67" s="343"/>
      <c r="KCG67" s="343"/>
      <c r="KCH67" s="343"/>
      <c r="KCI67" s="343"/>
      <c r="KCJ67" s="343"/>
      <c r="KCK67" s="343"/>
      <c r="KCL67" s="343"/>
      <c r="KCM67" s="343"/>
      <c r="KCN67" s="343"/>
      <c r="KCO67" s="343"/>
      <c r="KCP67" s="343"/>
      <c r="KCQ67" s="343"/>
      <c r="KCR67" s="343"/>
      <c r="KCS67" s="343"/>
      <c r="KCT67" s="343"/>
      <c r="KCU67" s="343"/>
      <c r="KCV67" s="343"/>
      <c r="KCW67" s="343"/>
      <c r="KCX67" s="343"/>
      <c r="KCY67" s="343"/>
      <c r="KCZ67" s="343"/>
      <c r="KDA67" s="343"/>
      <c r="KDB67" s="343"/>
      <c r="KDC67" s="343"/>
      <c r="KDD67" s="343"/>
      <c r="KDE67" s="343"/>
      <c r="KDF67" s="343"/>
      <c r="KDG67" s="343"/>
      <c r="KDH67" s="343"/>
      <c r="KDI67" s="343"/>
      <c r="KDJ67" s="343"/>
      <c r="KDK67" s="343"/>
      <c r="KDL67" s="343"/>
      <c r="KDM67" s="343"/>
      <c r="KDN67" s="343"/>
      <c r="KDO67" s="343"/>
      <c r="KDP67" s="343"/>
      <c r="KDQ67" s="343"/>
      <c r="KDR67" s="343"/>
      <c r="KDS67" s="343"/>
      <c r="KDT67" s="343"/>
      <c r="KDU67" s="343"/>
      <c r="KDV67" s="343"/>
      <c r="KDW67" s="343"/>
      <c r="KDX67" s="343"/>
      <c r="KDY67" s="343"/>
      <c r="KDZ67" s="343"/>
      <c r="KEA67" s="343"/>
      <c r="KEB67" s="343"/>
      <c r="KEC67" s="343"/>
      <c r="KED67" s="343"/>
      <c r="KEE67" s="343"/>
      <c r="KEF67" s="343"/>
      <c r="KEG67" s="343"/>
      <c r="KEH67" s="343"/>
      <c r="KEI67" s="343"/>
      <c r="KEJ67" s="343"/>
      <c r="KEK67" s="343"/>
      <c r="KEL67" s="343"/>
      <c r="KEM67" s="343"/>
      <c r="KEN67" s="343"/>
      <c r="KEO67" s="343"/>
      <c r="KEP67" s="343"/>
      <c r="KEQ67" s="343"/>
      <c r="KER67" s="343"/>
      <c r="KES67" s="343"/>
      <c r="KET67" s="343"/>
      <c r="KEU67" s="343"/>
      <c r="KEV67" s="343"/>
      <c r="KEW67" s="343"/>
      <c r="KEX67" s="343"/>
      <c r="KEY67" s="343"/>
      <c r="KEZ67" s="343"/>
      <c r="KFA67" s="343"/>
      <c r="KFB67" s="343"/>
      <c r="KFC67" s="343"/>
      <c r="KFD67" s="343"/>
      <c r="KFE67" s="343"/>
      <c r="KFF67" s="343"/>
      <c r="KFG67" s="343"/>
      <c r="KFH67" s="343"/>
      <c r="KFI67" s="343"/>
      <c r="KFJ67" s="343"/>
      <c r="KFK67" s="343"/>
      <c r="KFL67" s="343"/>
      <c r="KFM67" s="343"/>
      <c r="KFN67" s="343"/>
      <c r="KFO67" s="343"/>
      <c r="KFP67" s="343"/>
      <c r="KFQ67" s="343"/>
      <c r="KFR67" s="343"/>
      <c r="KFS67" s="343"/>
      <c r="KFT67" s="343"/>
      <c r="KFU67" s="343"/>
      <c r="KFV67" s="343"/>
      <c r="KFW67" s="343"/>
      <c r="KFX67" s="343"/>
      <c r="KFY67" s="343"/>
      <c r="KFZ67" s="343"/>
      <c r="KGA67" s="343"/>
      <c r="KGB67" s="343"/>
      <c r="KGC67" s="343"/>
      <c r="KGD67" s="343"/>
      <c r="KGE67" s="343"/>
      <c r="KGF67" s="343"/>
      <c r="KGG67" s="343"/>
      <c r="KGH67" s="343"/>
      <c r="KGI67" s="343"/>
      <c r="KGJ67" s="343"/>
      <c r="KGK67" s="343"/>
      <c r="KGL67" s="343"/>
      <c r="KGM67" s="343"/>
      <c r="KGN67" s="343"/>
      <c r="KGO67" s="343"/>
      <c r="KGP67" s="343"/>
      <c r="KGQ67" s="343"/>
      <c r="KGR67" s="343"/>
      <c r="KGS67" s="343"/>
      <c r="KGT67" s="343"/>
      <c r="KGU67" s="343"/>
      <c r="KGV67" s="343"/>
      <c r="KGW67" s="343"/>
      <c r="KGX67" s="343"/>
      <c r="KGY67" s="343"/>
      <c r="KGZ67" s="343"/>
      <c r="KHA67" s="343"/>
      <c r="KHB67" s="343"/>
      <c r="KHC67" s="343"/>
      <c r="KHD67" s="343"/>
      <c r="KHE67" s="343"/>
      <c r="KHF67" s="343"/>
      <c r="KHG67" s="343"/>
      <c r="KHH67" s="343"/>
      <c r="KHI67" s="343"/>
      <c r="KHJ67" s="343"/>
      <c r="KHK67" s="343"/>
      <c r="KHL67" s="343"/>
      <c r="KHM67" s="343"/>
      <c r="KHN67" s="343"/>
      <c r="KHO67" s="343"/>
      <c r="KHP67" s="343"/>
      <c r="KHQ67" s="343"/>
      <c r="KHR67" s="343"/>
      <c r="KHS67" s="343"/>
      <c r="KHT67" s="343"/>
      <c r="KHU67" s="343"/>
      <c r="KHV67" s="343"/>
      <c r="KHW67" s="343"/>
      <c r="KHX67" s="343"/>
      <c r="KHY67" s="343"/>
      <c r="KHZ67" s="343"/>
      <c r="KIA67" s="343"/>
      <c r="KIB67" s="343"/>
      <c r="KIC67" s="343"/>
      <c r="KID67" s="343"/>
      <c r="KIE67" s="343"/>
      <c r="KIF67" s="343"/>
      <c r="KIG67" s="343"/>
      <c r="KIH67" s="343"/>
      <c r="KII67" s="343"/>
      <c r="KIJ67" s="343"/>
      <c r="KIK67" s="343"/>
      <c r="KIL67" s="343"/>
      <c r="KIM67" s="343"/>
      <c r="KIN67" s="343"/>
      <c r="KIO67" s="343"/>
      <c r="KIP67" s="343"/>
      <c r="KIQ67" s="343"/>
      <c r="KIR67" s="343"/>
      <c r="KIS67" s="343"/>
      <c r="KIT67" s="343"/>
      <c r="KIU67" s="343"/>
      <c r="KIV67" s="343"/>
      <c r="KIW67" s="343"/>
      <c r="KIX67" s="343"/>
      <c r="KIY67" s="343"/>
      <c r="KIZ67" s="343"/>
      <c r="KJA67" s="343"/>
      <c r="KJB67" s="343"/>
      <c r="KJC67" s="343"/>
      <c r="KJD67" s="343"/>
      <c r="KJE67" s="343"/>
      <c r="KJF67" s="343"/>
      <c r="KJG67" s="343"/>
      <c r="KJH67" s="343"/>
      <c r="KJI67" s="343"/>
      <c r="KJJ67" s="343"/>
      <c r="KJK67" s="343"/>
      <c r="KJL67" s="343"/>
      <c r="KJM67" s="343"/>
      <c r="KJN67" s="343"/>
      <c r="KJO67" s="343"/>
      <c r="KJP67" s="343"/>
      <c r="KJQ67" s="343"/>
      <c r="KJR67" s="343"/>
      <c r="KJS67" s="343"/>
      <c r="KJT67" s="343"/>
      <c r="KJU67" s="343"/>
      <c r="KJV67" s="343"/>
      <c r="KJW67" s="343"/>
      <c r="KJX67" s="343"/>
      <c r="KJY67" s="343"/>
      <c r="KJZ67" s="343"/>
      <c r="KKA67" s="343"/>
      <c r="KKB67" s="343"/>
      <c r="KKC67" s="343"/>
      <c r="KKD67" s="343"/>
      <c r="KKE67" s="343"/>
      <c r="KKF67" s="343"/>
      <c r="KKG67" s="343"/>
      <c r="KKH67" s="343"/>
      <c r="KKI67" s="343"/>
      <c r="KKJ67" s="343"/>
      <c r="KKK67" s="343"/>
      <c r="KKL67" s="343"/>
      <c r="KKM67" s="343"/>
      <c r="KKN67" s="343"/>
      <c r="KKO67" s="343"/>
      <c r="KKP67" s="343"/>
      <c r="KKQ67" s="343"/>
      <c r="KKR67" s="343"/>
      <c r="KKS67" s="343"/>
      <c r="KKT67" s="343"/>
      <c r="KKU67" s="343"/>
      <c r="KKV67" s="343"/>
      <c r="KKW67" s="343"/>
      <c r="KKX67" s="343"/>
      <c r="KKY67" s="343"/>
      <c r="KKZ67" s="343"/>
      <c r="KLA67" s="343"/>
      <c r="KLB67" s="343"/>
      <c r="KLC67" s="343"/>
      <c r="KLD67" s="343"/>
      <c r="KLE67" s="343"/>
      <c r="KLF67" s="343"/>
      <c r="KLG67" s="343"/>
      <c r="KLH67" s="343"/>
      <c r="KLI67" s="343"/>
      <c r="KLJ67" s="343"/>
      <c r="KLK67" s="343"/>
      <c r="KLL67" s="343"/>
      <c r="KLM67" s="343"/>
      <c r="KLN67" s="343"/>
      <c r="KLO67" s="343"/>
      <c r="KLP67" s="343"/>
      <c r="KLQ67" s="343"/>
      <c r="KLR67" s="343"/>
      <c r="KLS67" s="343"/>
      <c r="KLT67" s="343"/>
      <c r="KLU67" s="343"/>
      <c r="KLV67" s="343"/>
      <c r="KLW67" s="343"/>
      <c r="KLX67" s="343"/>
      <c r="KLY67" s="343"/>
      <c r="KLZ67" s="343"/>
      <c r="KMA67" s="343"/>
      <c r="KMB67" s="343"/>
      <c r="KMC67" s="343"/>
      <c r="KMD67" s="343"/>
      <c r="KME67" s="343"/>
      <c r="KMF67" s="343"/>
      <c r="KMG67" s="343"/>
      <c r="KMH67" s="343"/>
      <c r="KMI67" s="343"/>
      <c r="KMJ67" s="343"/>
      <c r="KMK67" s="343"/>
      <c r="KML67" s="343"/>
      <c r="KMM67" s="343"/>
      <c r="KMN67" s="343"/>
      <c r="KMO67" s="343"/>
      <c r="KMP67" s="343"/>
      <c r="KMQ67" s="343"/>
      <c r="KMR67" s="343"/>
      <c r="KMS67" s="343"/>
      <c r="KMT67" s="343"/>
      <c r="KMU67" s="343"/>
      <c r="KMV67" s="343"/>
      <c r="KMW67" s="343"/>
      <c r="KMX67" s="343"/>
      <c r="KMY67" s="343"/>
      <c r="KMZ67" s="343"/>
      <c r="KNA67" s="343"/>
      <c r="KNB67" s="343"/>
      <c r="KNC67" s="343"/>
      <c r="KND67" s="343"/>
      <c r="KNE67" s="343"/>
      <c r="KNF67" s="343"/>
      <c r="KNG67" s="343"/>
      <c r="KNH67" s="343"/>
      <c r="KNI67" s="343"/>
      <c r="KNJ67" s="343"/>
      <c r="KNK67" s="343"/>
      <c r="KNL67" s="343"/>
      <c r="KNM67" s="343"/>
      <c r="KNN67" s="343"/>
      <c r="KNO67" s="343"/>
      <c r="KNP67" s="343"/>
      <c r="KNQ67" s="343"/>
      <c r="KNR67" s="343"/>
      <c r="KNS67" s="343"/>
      <c r="KNT67" s="343"/>
      <c r="KNU67" s="343"/>
      <c r="KNV67" s="343"/>
      <c r="KNW67" s="343"/>
      <c r="KNX67" s="343"/>
      <c r="KNY67" s="343"/>
      <c r="KNZ67" s="343"/>
      <c r="KOA67" s="343"/>
      <c r="KOB67" s="343"/>
      <c r="KOC67" s="343"/>
      <c r="KOD67" s="343"/>
      <c r="KOE67" s="343"/>
      <c r="KOF67" s="343"/>
      <c r="KOG67" s="343"/>
      <c r="KOH67" s="343"/>
      <c r="KOI67" s="343"/>
      <c r="KOJ67" s="343"/>
      <c r="KOK67" s="343"/>
      <c r="KOL67" s="343"/>
      <c r="KOM67" s="343"/>
      <c r="KON67" s="343"/>
      <c r="KOO67" s="343"/>
      <c r="KOP67" s="343"/>
      <c r="KOQ67" s="343"/>
      <c r="KOR67" s="343"/>
      <c r="KOS67" s="343"/>
      <c r="KOT67" s="343"/>
      <c r="KOU67" s="343"/>
      <c r="KOV67" s="343"/>
      <c r="KOW67" s="343"/>
      <c r="KOX67" s="343"/>
      <c r="KOY67" s="343"/>
      <c r="KOZ67" s="343"/>
      <c r="KPA67" s="343"/>
      <c r="KPB67" s="343"/>
      <c r="KPC67" s="343"/>
      <c r="KPD67" s="343"/>
      <c r="KPE67" s="343"/>
      <c r="KPF67" s="343"/>
      <c r="KPG67" s="343"/>
      <c r="KPH67" s="343"/>
      <c r="KPI67" s="343"/>
      <c r="KPJ67" s="343"/>
      <c r="KPK67" s="343"/>
      <c r="KPL67" s="343"/>
      <c r="KPM67" s="343"/>
      <c r="KPN67" s="343"/>
      <c r="KPO67" s="343"/>
      <c r="KPP67" s="343"/>
      <c r="KPQ67" s="343"/>
      <c r="KPR67" s="343"/>
      <c r="KPS67" s="343"/>
      <c r="KPT67" s="343"/>
      <c r="KPU67" s="343"/>
      <c r="KPV67" s="343"/>
      <c r="KPW67" s="343"/>
      <c r="KPX67" s="343"/>
      <c r="KPY67" s="343"/>
      <c r="KPZ67" s="343"/>
      <c r="KQA67" s="343"/>
      <c r="KQB67" s="343"/>
      <c r="KQC67" s="343"/>
      <c r="KQD67" s="343"/>
      <c r="KQE67" s="343"/>
      <c r="KQF67" s="343"/>
      <c r="KQG67" s="343"/>
      <c r="KQH67" s="343"/>
      <c r="KQI67" s="343"/>
      <c r="KQJ67" s="343"/>
      <c r="KQK67" s="343"/>
      <c r="KQL67" s="343"/>
      <c r="KQM67" s="343"/>
      <c r="KQN67" s="343"/>
      <c r="KQO67" s="343"/>
      <c r="KQP67" s="343"/>
      <c r="KQQ67" s="343"/>
      <c r="KQR67" s="343"/>
      <c r="KQS67" s="343"/>
      <c r="KQT67" s="343"/>
      <c r="KQU67" s="343"/>
      <c r="KQV67" s="343"/>
      <c r="KQW67" s="343"/>
      <c r="KQX67" s="343"/>
      <c r="KQY67" s="343"/>
      <c r="KQZ67" s="343"/>
      <c r="KRA67" s="343"/>
      <c r="KRB67" s="343"/>
      <c r="KRC67" s="343"/>
      <c r="KRD67" s="343"/>
      <c r="KRE67" s="343"/>
      <c r="KRF67" s="343"/>
      <c r="KRG67" s="343"/>
      <c r="KRH67" s="343"/>
      <c r="KRI67" s="343"/>
      <c r="KRJ67" s="343"/>
      <c r="KRK67" s="343"/>
      <c r="KRL67" s="343"/>
      <c r="KRM67" s="343"/>
      <c r="KRN67" s="343"/>
      <c r="KRO67" s="343"/>
      <c r="KRP67" s="343"/>
      <c r="KRQ67" s="343"/>
      <c r="KRR67" s="343"/>
      <c r="KRS67" s="343"/>
      <c r="KRT67" s="343"/>
      <c r="KRU67" s="343"/>
      <c r="KRV67" s="343"/>
      <c r="KRW67" s="343"/>
      <c r="KRX67" s="343"/>
      <c r="KRY67" s="343"/>
      <c r="KRZ67" s="343"/>
      <c r="KSA67" s="343"/>
      <c r="KSB67" s="343"/>
      <c r="KSC67" s="343"/>
      <c r="KSD67" s="343"/>
      <c r="KSE67" s="343"/>
      <c r="KSF67" s="343"/>
      <c r="KSG67" s="343"/>
      <c r="KSH67" s="343"/>
      <c r="KSI67" s="343"/>
      <c r="KSJ67" s="343"/>
      <c r="KSK67" s="343"/>
      <c r="KSL67" s="343"/>
      <c r="KSM67" s="343"/>
      <c r="KSN67" s="343"/>
      <c r="KSO67" s="343"/>
      <c r="KSP67" s="343"/>
      <c r="KSQ67" s="343"/>
      <c r="KSR67" s="343"/>
      <c r="KSS67" s="343"/>
      <c r="KST67" s="343"/>
      <c r="KSU67" s="343"/>
      <c r="KSV67" s="343"/>
      <c r="KSW67" s="343"/>
      <c r="KSX67" s="343"/>
      <c r="KSY67" s="343"/>
      <c r="KSZ67" s="343"/>
      <c r="KTA67" s="343"/>
      <c r="KTB67" s="343"/>
      <c r="KTC67" s="343"/>
      <c r="KTD67" s="343"/>
      <c r="KTE67" s="343"/>
      <c r="KTF67" s="343"/>
      <c r="KTG67" s="343"/>
      <c r="KTH67" s="343"/>
      <c r="KTI67" s="343"/>
      <c r="KTJ67" s="343"/>
      <c r="KTK67" s="343"/>
      <c r="KTL67" s="343"/>
      <c r="KTM67" s="343"/>
      <c r="KTN67" s="343"/>
      <c r="KTO67" s="343"/>
      <c r="KTP67" s="343"/>
      <c r="KTQ67" s="343"/>
      <c r="KTR67" s="343"/>
      <c r="KTS67" s="343"/>
      <c r="KTT67" s="343"/>
      <c r="KTU67" s="343"/>
      <c r="KTV67" s="343"/>
      <c r="KTW67" s="343"/>
      <c r="KTX67" s="343"/>
      <c r="KTY67" s="343"/>
      <c r="KTZ67" s="343"/>
      <c r="KUA67" s="343"/>
      <c r="KUB67" s="343"/>
      <c r="KUC67" s="343"/>
      <c r="KUD67" s="343"/>
      <c r="KUE67" s="343"/>
      <c r="KUF67" s="343"/>
      <c r="KUG67" s="343"/>
      <c r="KUH67" s="343"/>
      <c r="KUI67" s="343"/>
      <c r="KUJ67" s="343"/>
      <c r="KUK67" s="343"/>
      <c r="KUL67" s="343"/>
      <c r="KUM67" s="343"/>
      <c r="KUN67" s="343"/>
      <c r="KUO67" s="343"/>
      <c r="KUP67" s="343"/>
      <c r="KUQ67" s="343"/>
      <c r="KUR67" s="343"/>
      <c r="KUS67" s="343"/>
      <c r="KUT67" s="343"/>
      <c r="KUU67" s="343"/>
      <c r="KUV67" s="343"/>
      <c r="KUW67" s="343"/>
      <c r="KUX67" s="343"/>
      <c r="KUY67" s="343"/>
      <c r="KUZ67" s="343"/>
      <c r="KVA67" s="343"/>
      <c r="KVB67" s="343"/>
      <c r="KVC67" s="343"/>
      <c r="KVD67" s="343"/>
      <c r="KVE67" s="343"/>
      <c r="KVF67" s="343"/>
      <c r="KVG67" s="343"/>
      <c r="KVH67" s="343"/>
      <c r="KVI67" s="343"/>
      <c r="KVJ67" s="343"/>
      <c r="KVK67" s="343"/>
      <c r="KVL67" s="343"/>
      <c r="KVM67" s="343"/>
      <c r="KVN67" s="343"/>
      <c r="KVO67" s="343"/>
      <c r="KVP67" s="343"/>
      <c r="KVQ67" s="343"/>
      <c r="KVR67" s="343"/>
      <c r="KVS67" s="343"/>
      <c r="KVT67" s="343"/>
      <c r="KVU67" s="343"/>
      <c r="KVV67" s="343"/>
      <c r="KVW67" s="343"/>
      <c r="KVX67" s="343"/>
      <c r="KVY67" s="343"/>
      <c r="KVZ67" s="343"/>
      <c r="KWA67" s="343"/>
      <c r="KWB67" s="343"/>
      <c r="KWC67" s="343"/>
      <c r="KWD67" s="343"/>
      <c r="KWE67" s="343"/>
      <c r="KWF67" s="343"/>
      <c r="KWG67" s="343"/>
      <c r="KWH67" s="343"/>
      <c r="KWI67" s="343"/>
      <c r="KWJ67" s="343"/>
      <c r="KWK67" s="343"/>
      <c r="KWL67" s="343"/>
      <c r="KWM67" s="343"/>
      <c r="KWN67" s="343"/>
      <c r="KWO67" s="343"/>
      <c r="KWP67" s="343"/>
      <c r="KWQ67" s="343"/>
      <c r="KWR67" s="343"/>
      <c r="KWS67" s="343"/>
      <c r="KWT67" s="343"/>
      <c r="KWU67" s="343"/>
      <c r="KWV67" s="343"/>
      <c r="KWW67" s="343"/>
      <c r="KWX67" s="343"/>
      <c r="KWY67" s="343"/>
      <c r="KWZ67" s="343"/>
      <c r="KXA67" s="343"/>
      <c r="KXB67" s="343"/>
      <c r="KXC67" s="343"/>
      <c r="KXD67" s="343"/>
      <c r="KXE67" s="343"/>
      <c r="KXF67" s="343"/>
      <c r="KXG67" s="343"/>
      <c r="KXH67" s="343"/>
      <c r="KXI67" s="343"/>
      <c r="KXJ67" s="343"/>
      <c r="KXK67" s="343"/>
      <c r="KXL67" s="343"/>
      <c r="KXM67" s="343"/>
      <c r="KXN67" s="343"/>
      <c r="KXO67" s="343"/>
      <c r="KXP67" s="343"/>
      <c r="KXQ67" s="343"/>
      <c r="KXR67" s="343"/>
      <c r="KXS67" s="343"/>
      <c r="KXT67" s="343"/>
      <c r="KXU67" s="343"/>
      <c r="KXV67" s="343"/>
      <c r="KXW67" s="343"/>
      <c r="KXX67" s="343"/>
      <c r="KXY67" s="343"/>
      <c r="KXZ67" s="343"/>
      <c r="KYA67" s="343"/>
      <c r="KYB67" s="343"/>
      <c r="KYC67" s="343"/>
      <c r="KYD67" s="343"/>
      <c r="KYE67" s="343"/>
      <c r="KYF67" s="343"/>
      <c r="KYG67" s="343"/>
      <c r="KYH67" s="343"/>
      <c r="KYI67" s="343"/>
      <c r="KYJ67" s="343"/>
      <c r="KYK67" s="343"/>
      <c r="KYL67" s="343"/>
      <c r="KYM67" s="343"/>
      <c r="KYN67" s="343"/>
      <c r="KYO67" s="343"/>
      <c r="KYP67" s="343"/>
      <c r="KYQ67" s="343"/>
      <c r="KYR67" s="343"/>
      <c r="KYS67" s="343"/>
      <c r="KYT67" s="343"/>
      <c r="KYU67" s="343"/>
      <c r="KYV67" s="343"/>
      <c r="KYW67" s="343"/>
      <c r="KYX67" s="343"/>
      <c r="KYY67" s="343"/>
      <c r="KYZ67" s="343"/>
      <c r="KZA67" s="343"/>
      <c r="KZB67" s="343"/>
      <c r="KZC67" s="343"/>
      <c r="KZD67" s="343"/>
      <c r="KZE67" s="343"/>
      <c r="KZF67" s="343"/>
      <c r="KZG67" s="343"/>
      <c r="KZH67" s="343"/>
      <c r="KZI67" s="343"/>
      <c r="KZJ67" s="343"/>
      <c r="KZK67" s="343"/>
      <c r="KZL67" s="343"/>
      <c r="KZM67" s="343"/>
      <c r="KZN67" s="343"/>
      <c r="KZO67" s="343"/>
      <c r="KZP67" s="343"/>
      <c r="KZQ67" s="343"/>
      <c r="KZR67" s="343"/>
      <c r="KZS67" s="343"/>
      <c r="KZT67" s="343"/>
      <c r="KZU67" s="343"/>
      <c r="KZV67" s="343"/>
      <c r="KZW67" s="343"/>
      <c r="KZX67" s="343"/>
      <c r="KZY67" s="343"/>
      <c r="KZZ67" s="343"/>
      <c r="LAA67" s="343"/>
      <c r="LAB67" s="343"/>
      <c r="LAC67" s="343"/>
      <c r="LAD67" s="343"/>
      <c r="LAE67" s="343"/>
      <c r="LAF67" s="343"/>
      <c r="LAG67" s="343"/>
      <c r="LAH67" s="343"/>
      <c r="LAI67" s="343"/>
      <c r="LAJ67" s="343"/>
      <c r="LAK67" s="343"/>
      <c r="LAL67" s="343"/>
      <c r="LAM67" s="343"/>
      <c r="LAN67" s="343"/>
      <c r="LAO67" s="343"/>
      <c r="LAP67" s="343"/>
      <c r="LAQ67" s="343"/>
      <c r="LAR67" s="343"/>
      <c r="LAS67" s="343"/>
      <c r="LAT67" s="343"/>
      <c r="LAU67" s="343"/>
      <c r="LAV67" s="343"/>
      <c r="LAW67" s="343"/>
      <c r="LAX67" s="343"/>
      <c r="LAY67" s="343"/>
      <c r="LAZ67" s="343"/>
      <c r="LBA67" s="343"/>
      <c r="LBB67" s="343"/>
      <c r="LBC67" s="343"/>
      <c r="LBD67" s="343"/>
      <c r="LBE67" s="343"/>
      <c r="LBF67" s="343"/>
      <c r="LBG67" s="343"/>
      <c r="LBH67" s="343"/>
      <c r="LBI67" s="343"/>
      <c r="LBJ67" s="343"/>
      <c r="LBK67" s="343"/>
      <c r="LBL67" s="343"/>
      <c r="LBM67" s="343"/>
      <c r="LBN67" s="343"/>
      <c r="LBO67" s="343"/>
      <c r="LBP67" s="343"/>
      <c r="LBQ67" s="343"/>
      <c r="LBR67" s="343"/>
      <c r="LBS67" s="343"/>
      <c r="LBT67" s="343"/>
      <c r="LBU67" s="343"/>
      <c r="LBV67" s="343"/>
      <c r="LBW67" s="343"/>
      <c r="LBX67" s="343"/>
      <c r="LBY67" s="343"/>
      <c r="LBZ67" s="343"/>
      <c r="LCA67" s="343"/>
      <c r="LCB67" s="343"/>
      <c r="LCC67" s="343"/>
      <c r="LCD67" s="343"/>
      <c r="LCE67" s="343"/>
      <c r="LCF67" s="343"/>
      <c r="LCG67" s="343"/>
      <c r="LCH67" s="343"/>
      <c r="LCI67" s="343"/>
      <c r="LCJ67" s="343"/>
      <c r="LCK67" s="343"/>
      <c r="LCL67" s="343"/>
      <c r="LCM67" s="343"/>
      <c r="LCN67" s="343"/>
      <c r="LCO67" s="343"/>
      <c r="LCP67" s="343"/>
      <c r="LCQ67" s="343"/>
      <c r="LCR67" s="343"/>
      <c r="LCS67" s="343"/>
      <c r="LCT67" s="343"/>
      <c r="LCU67" s="343"/>
      <c r="LCV67" s="343"/>
      <c r="LCW67" s="343"/>
      <c r="LCX67" s="343"/>
      <c r="LCY67" s="343"/>
      <c r="LCZ67" s="343"/>
      <c r="LDA67" s="343"/>
      <c r="LDB67" s="343"/>
      <c r="LDC67" s="343"/>
      <c r="LDD67" s="343"/>
      <c r="LDE67" s="343"/>
      <c r="LDF67" s="343"/>
      <c r="LDG67" s="343"/>
      <c r="LDH67" s="343"/>
      <c r="LDI67" s="343"/>
      <c r="LDJ67" s="343"/>
      <c r="LDK67" s="343"/>
      <c r="LDL67" s="343"/>
      <c r="LDM67" s="343"/>
      <c r="LDN67" s="343"/>
      <c r="LDO67" s="343"/>
      <c r="LDP67" s="343"/>
      <c r="LDQ67" s="343"/>
      <c r="LDR67" s="343"/>
      <c r="LDS67" s="343"/>
      <c r="LDT67" s="343"/>
      <c r="LDU67" s="343"/>
      <c r="LDV67" s="343"/>
      <c r="LDW67" s="343"/>
      <c r="LDX67" s="343"/>
      <c r="LDY67" s="343"/>
      <c r="LDZ67" s="343"/>
      <c r="LEA67" s="343"/>
      <c r="LEB67" s="343"/>
      <c r="LEC67" s="343"/>
      <c r="LED67" s="343"/>
      <c r="LEE67" s="343"/>
      <c r="LEF67" s="343"/>
      <c r="LEG67" s="343"/>
      <c r="LEH67" s="343"/>
      <c r="LEI67" s="343"/>
      <c r="LEJ67" s="343"/>
      <c r="LEK67" s="343"/>
      <c r="LEL67" s="343"/>
      <c r="LEM67" s="343"/>
      <c r="LEN67" s="343"/>
      <c r="LEO67" s="343"/>
      <c r="LEP67" s="343"/>
      <c r="LEQ67" s="343"/>
      <c r="LER67" s="343"/>
      <c r="LES67" s="343"/>
      <c r="LET67" s="343"/>
      <c r="LEU67" s="343"/>
      <c r="LEV67" s="343"/>
      <c r="LEW67" s="343"/>
      <c r="LEX67" s="343"/>
      <c r="LEY67" s="343"/>
      <c r="LEZ67" s="343"/>
      <c r="LFA67" s="343"/>
      <c r="LFB67" s="343"/>
      <c r="LFC67" s="343"/>
      <c r="LFD67" s="343"/>
      <c r="LFE67" s="343"/>
      <c r="LFF67" s="343"/>
      <c r="LFG67" s="343"/>
      <c r="LFH67" s="343"/>
      <c r="LFI67" s="343"/>
      <c r="LFJ67" s="343"/>
      <c r="LFK67" s="343"/>
      <c r="LFL67" s="343"/>
      <c r="LFM67" s="343"/>
      <c r="LFN67" s="343"/>
      <c r="LFO67" s="343"/>
      <c r="LFP67" s="343"/>
      <c r="LFQ67" s="343"/>
      <c r="LFR67" s="343"/>
      <c r="LFS67" s="343"/>
      <c r="LFT67" s="343"/>
      <c r="LFU67" s="343"/>
      <c r="LFV67" s="343"/>
      <c r="LFW67" s="343"/>
      <c r="LFX67" s="343"/>
      <c r="LFY67" s="343"/>
      <c r="LFZ67" s="343"/>
      <c r="LGA67" s="343"/>
      <c r="LGB67" s="343"/>
      <c r="LGC67" s="343"/>
      <c r="LGD67" s="343"/>
      <c r="LGE67" s="343"/>
      <c r="LGF67" s="343"/>
      <c r="LGG67" s="343"/>
      <c r="LGH67" s="343"/>
      <c r="LGI67" s="343"/>
      <c r="LGJ67" s="343"/>
      <c r="LGK67" s="343"/>
      <c r="LGL67" s="343"/>
      <c r="LGM67" s="343"/>
      <c r="LGN67" s="343"/>
      <c r="LGO67" s="343"/>
      <c r="LGP67" s="343"/>
      <c r="LGQ67" s="343"/>
      <c r="LGR67" s="343"/>
      <c r="LGS67" s="343"/>
      <c r="LGT67" s="343"/>
      <c r="LGU67" s="343"/>
      <c r="LGV67" s="343"/>
      <c r="LGW67" s="343"/>
      <c r="LGX67" s="343"/>
      <c r="LGY67" s="343"/>
      <c r="LGZ67" s="343"/>
      <c r="LHA67" s="343"/>
      <c r="LHB67" s="343"/>
      <c r="LHC67" s="343"/>
      <c r="LHD67" s="343"/>
      <c r="LHE67" s="343"/>
      <c r="LHF67" s="343"/>
      <c r="LHG67" s="343"/>
      <c r="LHH67" s="343"/>
      <c r="LHI67" s="343"/>
      <c r="LHJ67" s="343"/>
      <c r="LHK67" s="343"/>
      <c r="LHL67" s="343"/>
      <c r="LHM67" s="343"/>
      <c r="LHN67" s="343"/>
      <c r="LHO67" s="343"/>
      <c r="LHP67" s="343"/>
      <c r="LHQ67" s="343"/>
      <c r="LHR67" s="343"/>
      <c r="LHS67" s="343"/>
      <c r="LHT67" s="343"/>
      <c r="LHU67" s="343"/>
      <c r="LHV67" s="343"/>
      <c r="LHW67" s="343"/>
      <c r="LHX67" s="343"/>
      <c r="LHY67" s="343"/>
      <c r="LHZ67" s="343"/>
      <c r="LIA67" s="343"/>
      <c r="LIB67" s="343"/>
      <c r="LIC67" s="343"/>
      <c r="LID67" s="343"/>
      <c r="LIE67" s="343"/>
      <c r="LIF67" s="343"/>
      <c r="LIG67" s="343"/>
      <c r="LIH67" s="343"/>
      <c r="LII67" s="343"/>
      <c r="LIJ67" s="343"/>
      <c r="LIK67" s="343"/>
      <c r="LIL67" s="343"/>
      <c r="LIM67" s="343"/>
      <c r="LIN67" s="343"/>
      <c r="LIO67" s="343"/>
      <c r="LIP67" s="343"/>
      <c r="LIQ67" s="343"/>
      <c r="LIR67" s="343"/>
      <c r="LIS67" s="343"/>
      <c r="LIT67" s="343"/>
      <c r="LIU67" s="343"/>
      <c r="LIV67" s="343"/>
      <c r="LIW67" s="343"/>
      <c r="LIX67" s="343"/>
      <c r="LIY67" s="343"/>
      <c r="LIZ67" s="343"/>
      <c r="LJA67" s="343"/>
      <c r="LJB67" s="343"/>
      <c r="LJC67" s="343"/>
      <c r="LJD67" s="343"/>
      <c r="LJE67" s="343"/>
      <c r="LJF67" s="343"/>
      <c r="LJG67" s="343"/>
      <c r="LJH67" s="343"/>
      <c r="LJI67" s="343"/>
      <c r="LJJ67" s="343"/>
      <c r="LJK67" s="343"/>
      <c r="LJL67" s="343"/>
      <c r="LJM67" s="343"/>
      <c r="LJN67" s="343"/>
      <c r="LJO67" s="343"/>
      <c r="LJP67" s="343"/>
      <c r="LJQ67" s="343"/>
      <c r="LJR67" s="343"/>
      <c r="LJS67" s="343"/>
      <c r="LJT67" s="343"/>
      <c r="LJU67" s="343"/>
      <c r="LJV67" s="343"/>
      <c r="LJW67" s="343"/>
      <c r="LJX67" s="343"/>
      <c r="LJY67" s="343"/>
      <c r="LJZ67" s="343"/>
      <c r="LKA67" s="343"/>
      <c r="LKB67" s="343"/>
      <c r="LKC67" s="343"/>
      <c r="LKD67" s="343"/>
      <c r="LKE67" s="343"/>
      <c r="LKF67" s="343"/>
      <c r="LKG67" s="343"/>
      <c r="LKH67" s="343"/>
      <c r="LKI67" s="343"/>
      <c r="LKJ67" s="343"/>
      <c r="LKK67" s="343"/>
      <c r="LKL67" s="343"/>
      <c r="LKM67" s="343"/>
      <c r="LKN67" s="343"/>
      <c r="LKO67" s="343"/>
      <c r="LKP67" s="343"/>
      <c r="LKQ67" s="343"/>
      <c r="LKR67" s="343"/>
      <c r="LKS67" s="343"/>
      <c r="LKT67" s="343"/>
      <c r="LKU67" s="343"/>
      <c r="LKV67" s="343"/>
      <c r="LKW67" s="343"/>
      <c r="LKX67" s="343"/>
      <c r="LKY67" s="343"/>
      <c r="LKZ67" s="343"/>
      <c r="LLA67" s="343"/>
      <c r="LLB67" s="343"/>
      <c r="LLC67" s="343"/>
      <c r="LLD67" s="343"/>
      <c r="LLE67" s="343"/>
      <c r="LLF67" s="343"/>
      <c r="LLG67" s="343"/>
      <c r="LLH67" s="343"/>
      <c r="LLI67" s="343"/>
      <c r="LLJ67" s="343"/>
      <c r="LLK67" s="343"/>
      <c r="LLL67" s="343"/>
      <c r="LLM67" s="343"/>
      <c r="LLN67" s="343"/>
      <c r="LLO67" s="343"/>
      <c r="LLP67" s="343"/>
      <c r="LLQ67" s="343"/>
      <c r="LLR67" s="343"/>
      <c r="LLS67" s="343"/>
      <c r="LLT67" s="343"/>
      <c r="LLU67" s="343"/>
      <c r="LLV67" s="343"/>
      <c r="LLW67" s="343"/>
      <c r="LLX67" s="343"/>
      <c r="LLY67" s="343"/>
      <c r="LLZ67" s="343"/>
      <c r="LMA67" s="343"/>
      <c r="LMB67" s="343"/>
      <c r="LMC67" s="343"/>
      <c r="LMD67" s="343"/>
      <c r="LME67" s="343"/>
      <c r="LMF67" s="343"/>
      <c r="LMG67" s="343"/>
      <c r="LMH67" s="343"/>
      <c r="LMI67" s="343"/>
      <c r="LMJ67" s="343"/>
      <c r="LMK67" s="343"/>
      <c r="LML67" s="343"/>
      <c r="LMM67" s="343"/>
      <c r="LMN67" s="343"/>
      <c r="LMO67" s="343"/>
      <c r="LMP67" s="343"/>
      <c r="LMQ67" s="343"/>
      <c r="LMR67" s="343"/>
      <c r="LMS67" s="343"/>
      <c r="LMT67" s="343"/>
      <c r="LMU67" s="343"/>
      <c r="LMV67" s="343"/>
      <c r="LMW67" s="343"/>
      <c r="LMX67" s="343"/>
      <c r="LMY67" s="343"/>
      <c r="LMZ67" s="343"/>
      <c r="LNA67" s="343"/>
      <c r="LNB67" s="343"/>
      <c r="LNC67" s="343"/>
      <c r="LND67" s="343"/>
      <c r="LNE67" s="343"/>
      <c r="LNF67" s="343"/>
      <c r="LNG67" s="343"/>
      <c r="LNH67" s="343"/>
      <c r="LNI67" s="343"/>
      <c r="LNJ67" s="343"/>
      <c r="LNK67" s="343"/>
      <c r="LNL67" s="343"/>
      <c r="LNM67" s="343"/>
      <c r="LNN67" s="343"/>
      <c r="LNO67" s="343"/>
      <c r="LNP67" s="343"/>
      <c r="LNQ67" s="343"/>
      <c r="LNR67" s="343"/>
      <c r="LNS67" s="343"/>
      <c r="LNT67" s="343"/>
      <c r="LNU67" s="343"/>
      <c r="LNV67" s="343"/>
      <c r="LNW67" s="343"/>
      <c r="LNX67" s="343"/>
      <c r="LNY67" s="343"/>
      <c r="LNZ67" s="343"/>
      <c r="LOA67" s="343"/>
      <c r="LOB67" s="343"/>
      <c r="LOC67" s="343"/>
      <c r="LOD67" s="343"/>
      <c r="LOE67" s="343"/>
      <c r="LOF67" s="343"/>
      <c r="LOG67" s="343"/>
      <c r="LOH67" s="343"/>
      <c r="LOI67" s="343"/>
      <c r="LOJ67" s="343"/>
      <c r="LOK67" s="343"/>
      <c r="LOL67" s="343"/>
      <c r="LOM67" s="343"/>
      <c r="LON67" s="343"/>
      <c r="LOO67" s="343"/>
      <c r="LOP67" s="343"/>
      <c r="LOQ67" s="343"/>
      <c r="LOR67" s="343"/>
      <c r="LOS67" s="343"/>
      <c r="LOT67" s="343"/>
      <c r="LOU67" s="343"/>
      <c r="LOV67" s="343"/>
      <c r="LOW67" s="343"/>
      <c r="LOX67" s="343"/>
      <c r="LOY67" s="343"/>
      <c r="LOZ67" s="343"/>
      <c r="LPA67" s="343"/>
      <c r="LPB67" s="343"/>
      <c r="LPC67" s="343"/>
      <c r="LPD67" s="343"/>
      <c r="LPE67" s="343"/>
      <c r="LPF67" s="343"/>
      <c r="LPG67" s="343"/>
      <c r="LPH67" s="343"/>
      <c r="LPI67" s="343"/>
      <c r="LPJ67" s="343"/>
      <c r="LPK67" s="343"/>
      <c r="LPL67" s="343"/>
      <c r="LPM67" s="343"/>
      <c r="LPN67" s="343"/>
      <c r="LPO67" s="343"/>
      <c r="LPP67" s="343"/>
      <c r="LPQ67" s="343"/>
      <c r="LPR67" s="343"/>
      <c r="LPS67" s="343"/>
      <c r="LPT67" s="343"/>
      <c r="LPU67" s="343"/>
      <c r="LPV67" s="343"/>
      <c r="LPW67" s="343"/>
      <c r="LPX67" s="343"/>
      <c r="LPY67" s="343"/>
      <c r="LPZ67" s="343"/>
      <c r="LQA67" s="343"/>
      <c r="LQB67" s="343"/>
      <c r="LQC67" s="343"/>
      <c r="LQD67" s="343"/>
      <c r="LQE67" s="343"/>
      <c r="LQF67" s="343"/>
      <c r="LQG67" s="343"/>
      <c r="LQH67" s="343"/>
      <c r="LQI67" s="343"/>
      <c r="LQJ67" s="343"/>
      <c r="LQK67" s="343"/>
      <c r="LQL67" s="343"/>
      <c r="LQM67" s="343"/>
      <c r="LQN67" s="343"/>
      <c r="LQO67" s="343"/>
      <c r="LQP67" s="343"/>
      <c r="LQQ67" s="343"/>
      <c r="LQR67" s="343"/>
      <c r="LQS67" s="343"/>
      <c r="LQT67" s="343"/>
      <c r="LQU67" s="343"/>
      <c r="LQV67" s="343"/>
      <c r="LQW67" s="343"/>
      <c r="LQX67" s="343"/>
      <c r="LQY67" s="343"/>
      <c r="LQZ67" s="343"/>
      <c r="LRA67" s="343"/>
      <c r="LRB67" s="343"/>
      <c r="LRC67" s="343"/>
      <c r="LRD67" s="343"/>
      <c r="LRE67" s="343"/>
      <c r="LRF67" s="343"/>
      <c r="LRG67" s="343"/>
      <c r="LRH67" s="343"/>
      <c r="LRI67" s="343"/>
      <c r="LRJ67" s="343"/>
      <c r="LRK67" s="343"/>
      <c r="LRL67" s="343"/>
      <c r="LRM67" s="343"/>
      <c r="LRN67" s="343"/>
      <c r="LRO67" s="343"/>
      <c r="LRP67" s="343"/>
      <c r="LRQ67" s="343"/>
      <c r="LRR67" s="343"/>
      <c r="LRS67" s="343"/>
      <c r="LRT67" s="343"/>
      <c r="LRU67" s="343"/>
      <c r="LRV67" s="343"/>
      <c r="LRW67" s="343"/>
      <c r="LRX67" s="343"/>
      <c r="LRY67" s="343"/>
      <c r="LRZ67" s="343"/>
      <c r="LSA67" s="343"/>
      <c r="LSB67" s="343"/>
      <c r="LSC67" s="343"/>
      <c r="LSD67" s="343"/>
      <c r="LSE67" s="343"/>
      <c r="LSF67" s="343"/>
      <c r="LSG67" s="343"/>
      <c r="LSH67" s="343"/>
      <c r="LSI67" s="343"/>
      <c r="LSJ67" s="343"/>
      <c r="LSK67" s="343"/>
      <c r="LSL67" s="343"/>
      <c r="LSM67" s="343"/>
      <c r="LSN67" s="343"/>
      <c r="LSO67" s="343"/>
      <c r="LSP67" s="343"/>
      <c r="LSQ67" s="343"/>
      <c r="LSR67" s="343"/>
      <c r="LSS67" s="343"/>
      <c r="LST67" s="343"/>
      <c r="LSU67" s="343"/>
      <c r="LSV67" s="343"/>
      <c r="LSW67" s="343"/>
      <c r="LSX67" s="343"/>
      <c r="LSY67" s="343"/>
      <c r="LSZ67" s="343"/>
      <c r="LTA67" s="343"/>
      <c r="LTB67" s="343"/>
      <c r="LTC67" s="343"/>
      <c r="LTD67" s="343"/>
      <c r="LTE67" s="343"/>
      <c r="LTF67" s="343"/>
      <c r="LTG67" s="343"/>
      <c r="LTH67" s="343"/>
      <c r="LTI67" s="343"/>
      <c r="LTJ67" s="343"/>
      <c r="LTK67" s="343"/>
      <c r="LTL67" s="343"/>
      <c r="LTM67" s="343"/>
      <c r="LTN67" s="343"/>
      <c r="LTO67" s="343"/>
      <c r="LTP67" s="343"/>
      <c r="LTQ67" s="343"/>
      <c r="LTR67" s="343"/>
      <c r="LTS67" s="343"/>
      <c r="LTT67" s="343"/>
      <c r="LTU67" s="343"/>
      <c r="LTV67" s="343"/>
      <c r="LTW67" s="343"/>
      <c r="LTX67" s="343"/>
      <c r="LTY67" s="343"/>
      <c r="LTZ67" s="343"/>
      <c r="LUA67" s="343"/>
      <c r="LUB67" s="343"/>
      <c r="LUC67" s="343"/>
      <c r="LUD67" s="343"/>
      <c r="LUE67" s="343"/>
      <c r="LUF67" s="343"/>
      <c r="LUG67" s="343"/>
      <c r="LUH67" s="343"/>
      <c r="LUI67" s="343"/>
      <c r="LUJ67" s="343"/>
      <c r="LUK67" s="343"/>
      <c r="LUL67" s="343"/>
      <c r="LUM67" s="343"/>
      <c r="LUN67" s="343"/>
      <c r="LUO67" s="343"/>
      <c r="LUP67" s="343"/>
      <c r="LUQ67" s="343"/>
      <c r="LUR67" s="343"/>
      <c r="LUS67" s="343"/>
      <c r="LUT67" s="343"/>
      <c r="LUU67" s="343"/>
      <c r="LUV67" s="343"/>
      <c r="LUW67" s="343"/>
      <c r="LUX67" s="343"/>
      <c r="LUY67" s="343"/>
      <c r="LUZ67" s="343"/>
      <c r="LVA67" s="343"/>
      <c r="LVB67" s="343"/>
      <c r="LVC67" s="343"/>
      <c r="LVD67" s="343"/>
      <c r="LVE67" s="343"/>
      <c r="LVF67" s="343"/>
      <c r="LVG67" s="343"/>
      <c r="LVH67" s="343"/>
      <c r="LVI67" s="343"/>
      <c r="LVJ67" s="343"/>
      <c r="LVK67" s="343"/>
      <c r="LVL67" s="343"/>
      <c r="LVM67" s="343"/>
      <c r="LVN67" s="343"/>
      <c r="LVO67" s="343"/>
      <c r="LVP67" s="343"/>
      <c r="LVQ67" s="343"/>
      <c r="LVR67" s="343"/>
      <c r="LVS67" s="343"/>
      <c r="LVT67" s="343"/>
      <c r="LVU67" s="343"/>
      <c r="LVV67" s="343"/>
      <c r="LVW67" s="343"/>
      <c r="LVX67" s="343"/>
      <c r="LVY67" s="343"/>
      <c r="LVZ67" s="343"/>
      <c r="LWA67" s="343"/>
      <c r="LWB67" s="343"/>
      <c r="LWC67" s="343"/>
      <c r="LWD67" s="343"/>
      <c r="LWE67" s="343"/>
      <c r="LWF67" s="343"/>
      <c r="LWG67" s="343"/>
      <c r="LWH67" s="343"/>
      <c r="LWI67" s="343"/>
      <c r="LWJ67" s="343"/>
      <c r="LWK67" s="343"/>
      <c r="LWL67" s="343"/>
      <c r="LWM67" s="343"/>
      <c r="LWN67" s="343"/>
      <c r="LWO67" s="343"/>
      <c r="LWP67" s="343"/>
      <c r="LWQ67" s="343"/>
      <c r="LWR67" s="343"/>
      <c r="LWS67" s="343"/>
      <c r="LWT67" s="343"/>
      <c r="LWU67" s="343"/>
      <c r="LWV67" s="343"/>
      <c r="LWW67" s="343"/>
      <c r="LWX67" s="343"/>
      <c r="LWY67" s="343"/>
      <c r="LWZ67" s="343"/>
      <c r="LXA67" s="343"/>
      <c r="LXB67" s="343"/>
      <c r="LXC67" s="343"/>
      <c r="LXD67" s="343"/>
      <c r="LXE67" s="343"/>
      <c r="LXF67" s="343"/>
      <c r="LXG67" s="343"/>
      <c r="LXH67" s="343"/>
      <c r="LXI67" s="343"/>
      <c r="LXJ67" s="343"/>
      <c r="LXK67" s="343"/>
      <c r="LXL67" s="343"/>
      <c r="LXM67" s="343"/>
      <c r="LXN67" s="343"/>
      <c r="LXO67" s="343"/>
      <c r="LXP67" s="343"/>
      <c r="LXQ67" s="343"/>
      <c r="LXR67" s="343"/>
      <c r="LXS67" s="343"/>
      <c r="LXT67" s="343"/>
      <c r="LXU67" s="343"/>
      <c r="LXV67" s="343"/>
      <c r="LXW67" s="343"/>
      <c r="LXX67" s="343"/>
      <c r="LXY67" s="343"/>
      <c r="LXZ67" s="343"/>
      <c r="LYA67" s="343"/>
      <c r="LYB67" s="343"/>
      <c r="LYC67" s="343"/>
      <c r="LYD67" s="343"/>
      <c r="LYE67" s="343"/>
      <c r="LYF67" s="343"/>
      <c r="LYG67" s="343"/>
      <c r="LYH67" s="343"/>
      <c r="LYI67" s="343"/>
      <c r="LYJ67" s="343"/>
      <c r="LYK67" s="343"/>
      <c r="LYL67" s="343"/>
      <c r="LYM67" s="343"/>
      <c r="LYN67" s="343"/>
      <c r="LYO67" s="343"/>
      <c r="LYP67" s="343"/>
      <c r="LYQ67" s="343"/>
      <c r="LYR67" s="343"/>
      <c r="LYS67" s="343"/>
      <c r="LYT67" s="343"/>
      <c r="LYU67" s="343"/>
      <c r="LYV67" s="343"/>
      <c r="LYW67" s="343"/>
      <c r="LYX67" s="343"/>
      <c r="LYY67" s="343"/>
      <c r="LYZ67" s="343"/>
      <c r="LZA67" s="343"/>
      <c r="LZB67" s="343"/>
      <c r="LZC67" s="343"/>
      <c r="LZD67" s="343"/>
      <c r="LZE67" s="343"/>
      <c r="LZF67" s="343"/>
      <c r="LZG67" s="343"/>
      <c r="LZH67" s="343"/>
      <c r="LZI67" s="343"/>
      <c r="LZJ67" s="343"/>
      <c r="LZK67" s="343"/>
      <c r="LZL67" s="343"/>
      <c r="LZM67" s="343"/>
      <c r="LZN67" s="343"/>
      <c r="LZO67" s="343"/>
      <c r="LZP67" s="343"/>
      <c r="LZQ67" s="343"/>
      <c r="LZR67" s="343"/>
      <c r="LZS67" s="343"/>
      <c r="LZT67" s="343"/>
      <c r="LZU67" s="343"/>
      <c r="LZV67" s="343"/>
      <c r="LZW67" s="343"/>
      <c r="LZX67" s="343"/>
      <c r="LZY67" s="343"/>
      <c r="LZZ67" s="343"/>
      <c r="MAA67" s="343"/>
      <c r="MAB67" s="343"/>
      <c r="MAC67" s="343"/>
      <c r="MAD67" s="343"/>
      <c r="MAE67" s="343"/>
      <c r="MAF67" s="343"/>
      <c r="MAG67" s="343"/>
      <c r="MAH67" s="343"/>
      <c r="MAI67" s="343"/>
      <c r="MAJ67" s="343"/>
      <c r="MAK67" s="343"/>
      <c r="MAL67" s="343"/>
      <c r="MAM67" s="343"/>
      <c r="MAN67" s="343"/>
      <c r="MAO67" s="343"/>
      <c r="MAP67" s="343"/>
      <c r="MAQ67" s="343"/>
      <c r="MAR67" s="343"/>
      <c r="MAS67" s="343"/>
      <c r="MAT67" s="343"/>
      <c r="MAU67" s="343"/>
      <c r="MAV67" s="343"/>
      <c r="MAW67" s="343"/>
      <c r="MAX67" s="343"/>
      <c r="MAY67" s="343"/>
      <c r="MAZ67" s="343"/>
      <c r="MBA67" s="343"/>
      <c r="MBB67" s="343"/>
      <c r="MBC67" s="343"/>
      <c r="MBD67" s="343"/>
      <c r="MBE67" s="343"/>
      <c r="MBF67" s="343"/>
      <c r="MBG67" s="343"/>
      <c r="MBH67" s="343"/>
      <c r="MBI67" s="343"/>
      <c r="MBJ67" s="343"/>
      <c r="MBK67" s="343"/>
      <c r="MBL67" s="343"/>
      <c r="MBM67" s="343"/>
      <c r="MBN67" s="343"/>
      <c r="MBO67" s="343"/>
      <c r="MBP67" s="343"/>
      <c r="MBQ67" s="343"/>
      <c r="MBR67" s="343"/>
      <c r="MBS67" s="343"/>
      <c r="MBT67" s="343"/>
      <c r="MBU67" s="343"/>
      <c r="MBV67" s="343"/>
      <c r="MBW67" s="343"/>
      <c r="MBX67" s="343"/>
      <c r="MBY67" s="343"/>
      <c r="MBZ67" s="343"/>
      <c r="MCA67" s="343"/>
      <c r="MCB67" s="343"/>
      <c r="MCC67" s="343"/>
      <c r="MCD67" s="343"/>
      <c r="MCE67" s="343"/>
      <c r="MCF67" s="343"/>
      <c r="MCG67" s="343"/>
      <c r="MCH67" s="343"/>
      <c r="MCI67" s="343"/>
      <c r="MCJ67" s="343"/>
      <c r="MCK67" s="343"/>
      <c r="MCL67" s="343"/>
      <c r="MCM67" s="343"/>
      <c r="MCN67" s="343"/>
      <c r="MCO67" s="343"/>
      <c r="MCP67" s="343"/>
      <c r="MCQ67" s="343"/>
      <c r="MCR67" s="343"/>
      <c r="MCS67" s="343"/>
      <c r="MCT67" s="343"/>
      <c r="MCU67" s="343"/>
      <c r="MCV67" s="343"/>
      <c r="MCW67" s="343"/>
      <c r="MCX67" s="343"/>
      <c r="MCY67" s="343"/>
      <c r="MCZ67" s="343"/>
      <c r="MDA67" s="343"/>
      <c r="MDB67" s="343"/>
      <c r="MDC67" s="343"/>
      <c r="MDD67" s="343"/>
      <c r="MDE67" s="343"/>
      <c r="MDF67" s="343"/>
      <c r="MDG67" s="343"/>
      <c r="MDH67" s="343"/>
      <c r="MDI67" s="343"/>
      <c r="MDJ67" s="343"/>
      <c r="MDK67" s="343"/>
      <c r="MDL67" s="343"/>
      <c r="MDM67" s="343"/>
      <c r="MDN67" s="343"/>
      <c r="MDO67" s="343"/>
      <c r="MDP67" s="343"/>
      <c r="MDQ67" s="343"/>
      <c r="MDR67" s="343"/>
      <c r="MDS67" s="343"/>
      <c r="MDT67" s="343"/>
      <c r="MDU67" s="343"/>
      <c r="MDV67" s="343"/>
      <c r="MDW67" s="343"/>
      <c r="MDX67" s="343"/>
      <c r="MDY67" s="343"/>
      <c r="MDZ67" s="343"/>
      <c r="MEA67" s="343"/>
      <c r="MEB67" s="343"/>
      <c r="MEC67" s="343"/>
      <c r="MED67" s="343"/>
      <c r="MEE67" s="343"/>
      <c r="MEF67" s="343"/>
      <c r="MEG67" s="343"/>
      <c r="MEH67" s="343"/>
      <c r="MEI67" s="343"/>
      <c r="MEJ67" s="343"/>
      <c r="MEK67" s="343"/>
      <c r="MEL67" s="343"/>
      <c r="MEM67" s="343"/>
      <c r="MEN67" s="343"/>
      <c r="MEO67" s="343"/>
      <c r="MEP67" s="343"/>
      <c r="MEQ67" s="343"/>
      <c r="MER67" s="343"/>
      <c r="MES67" s="343"/>
      <c r="MET67" s="343"/>
      <c r="MEU67" s="343"/>
      <c r="MEV67" s="343"/>
      <c r="MEW67" s="343"/>
      <c r="MEX67" s="343"/>
      <c r="MEY67" s="343"/>
      <c r="MEZ67" s="343"/>
      <c r="MFA67" s="343"/>
      <c r="MFB67" s="343"/>
      <c r="MFC67" s="343"/>
      <c r="MFD67" s="343"/>
      <c r="MFE67" s="343"/>
      <c r="MFF67" s="343"/>
      <c r="MFG67" s="343"/>
      <c r="MFH67" s="343"/>
      <c r="MFI67" s="343"/>
      <c r="MFJ67" s="343"/>
      <c r="MFK67" s="343"/>
      <c r="MFL67" s="343"/>
      <c r="MFM67" s="343"/>
      <c r="MFN67" s="343"/>
      <c r="MFO67" s="343"/>
      <c r="MFP67" s="343"/>
      <c r="MFQ67" s="343"/>
      <c r="MFR67" s="343"/>
      <c r="MFS67" s="343"/>
      <c r="MFT67" s="343"/>
      <c r="MFU67" s="343"/>
      <c r="MFV67" s="343"/>
      <c r="MFW67" s="343"/>
      <c r="MFX67" s="343"/>
      <c r="MFY67" s="343"/>
      <c r="MFZ67" s="343"/>
      <c r="MGA67" s="343"/>
      <c r="MGB67" s="343"/>
      <c r="MGC67" s="343"/>
      <c r="MGD67" s="343"/>
      <c r="MGE67" s="343"/>
      <c r="MGF67" s="343"/>
      <c r="MGG67" s="343"/>
      <c r="MGH67" s="343"/>
      <c r="MGI67" s="343"/>
      <c r="MGJ67" s="343"/>
      <c r="MGK67" s="343"/>
      <c r="MGL67" s="343"/>
      <c r="MGM67" s="343"/>
      <c r="MGN67" s="343"/>
      <c r="MGO67" s="343"/>
      <c r="MGP67" s="343"/>
      <c r="MGQ67" s="343"/>
      <c r="MGR67" s="343"/>
      <c r="MGS67" s="343"/>
      <c r="MGT67" s="343"/>
      <c r="MGU67" s="343"/>
      <c r="MGV67" s="343"/>
      <c r="MGW67" s="343"/>
      <c r="MGX67" s="343"/>
      <c r="MGY67" s="343"/>
      <c r="MGZ67" s="343"/>
      <c r="MHA67" s="343"/>
      <c r="MHB67" s="343"/>
      <c r="MHC67" s="343"/>
      <c r="MHD67" s="343"/>
      <c r="MHE67" s="343"/>
      <c r="MHF67" s="343"/>
      <c r="MHG67" s="343"/>
      <c r="MHH67" s="343"/>
      <c r="MHI67" s="343"/>
      <c r="MHJ67" s="343"/>
      <c r="MHK67" s="343"/>
      <c r="MHL67" s="343"/>
      <c r="MHM67" s="343"/>
      <c r="MHN67" s="343"/>
      <c r="MHO67" s="343"/>
      <c r="MHP67" s="343"/>
      <c r="MHQ67" s="343"/>
      <c r="MHR67" s="343"/>
      <c r="MHS67" s="343"/>
      <c r="MHT67" s="343"/>
      <c r="MHU67" s="343"/>
      <c r="MHV67" s="343"/>
      <c r="MHW67" s="343"/>
      <c r="MHX67" s="343"/>
      <c r="MHY67" s="343"/>
      <c r="MHZ67" s="343"/>
      <c r="MIA67" s="343"/>
      <c r="MIB67" s="343"/>
      <c r="MIC67" s="343"/>
      <c r="MID67" s="343"/>
      <c r="MIE67" s="343"/>
      <c r="MIF67" s="343"/>
      <c r="MIG67" s="343"/>
      <c r="MIH67" s="343"/>
      <c r="MII67" s="343"/>
      <c r="MIJ67" s="343"/>
      <c r="MIK67" s="343"/>
      <c r="MIL67" s="343"/>
      <c r="MIM67" s="343"/>
      <c r="MIN67" s="343"/>
      <c r="MIO67" s="343"/>
      <c r="MIP67" s="343"/>
      <c r="MIQ67" s="343"/>
      <c r="MIR67" s="343"/>
      <c r="MIS67" s="343"/>
      <c r="MIT67" s="343"/>
      <c r="MIU67" s="343"/>
      <c r="MIV67" s="343"/>
      <c r="MIW67" s="343"/>
      <c r="MIX67" s="343"/>
      <c r="MIY67" s="343"/>
      <c r="MIZ67" s="343"/>
      <c r="MJA67" s="343"/>
      <c r="MJB67" s="343"/>
      <c r="MJC67" s="343"/>
      <c r="MJD67" s="343"/>
      <c r="MJE67" s="343"/>
      <c r="MJF67" s="343"/>
      <c r="MJG67" s="343"/>
      <c r="MJH67" s="343"/>
      <c r="MJI67" s="343"/>
      <c r="MJJ67" s="343"/>
      <c r="MJK67" s="343"/>
      <c r="MJL67" s="343"/>
      <c r="MJM67" s="343"/>
      <c r="MJN67" s="343"/>
      <c r="MJO67" s="343"/>
      <c r="MJP67" s="343"/>
      <c r="MJQ67" s="343"/>
      <c r="MJR67" s="343"/>
      <c r="MJS67" s="343"/>
      <c r="MJT67" s="343"/>
      <c r="MJU67" s="343"/>
      <c r="MJV67" s="343"/>
      <c r="MJW67" s="343"/>
      <c r="MJX67" s="343"/>
      <c r="MJY67" s="343"/>
      <c r="MJZ67" s="343"/>
      <c r="MKA67" s="343"/>
      <c r="MKB67" s="343"/>
      <c r="MKC67" s="343"/>
      <c r="MKD67" s="343"/>
      <c r="MKE67" s="343"/>
      <c r="MKF67" s="343"/>
      <c r="MKG67" s="343"/>
      <c r="MKH67" s="343"/>
      <c r="MKI67" s="343"/>
      <c r="MKJ67" s="343"/>
      <c r="MKK67" s="343"/>
      <c r="MKL67" s="343"/>
      <c r="MKM67" s="343"/>
      <c r="MKN67" s="343"/>
      <c r="MKO67" s="343"/>
      <c r="MKP67" s="343"/>
      <c r="MKQ67" s="343"/>
      <c r="MKR67" s="343"/>
      <c r="MKS67" s="343"/>
      <c r="MKT67" s="343"/>
      <c r="MKU67" s="343"/>
      <c r="MKV67" s="343"/>
      <c r="MKW67" s="343"/>
      <c r="MKX67" s="343"/>
      <c r="MKY67" s="343"/>
      <c r="MKZ67" s="343"/>
      <c r="MLA67" s="343"/>
      <c r="MLB67" s="343"/>
      <c r="MLC67" s="343"/>
      <c r="MLD67" s="343"/>
      <c r="MLE67" s="343"/>
      <c r="MLF67" s="343"/>
      <c r="MLG67" s="343"/>
      <c r="MLH67" s="343"/>
      <c r="MLI67" s="343"/>
      <c r="MLJ67" s="343"/>
      <c r="MLK67" s="343"/>
      <c r="MLL67" s="343"/>
      <c r="MLM67" s="343"/>
      <c r="MLN67" s="343"/>
      <c r="MLO67" s="343"/>
      <c r="MLP67" s="343"/>
      <c r="MLQ67" s="343"/>
      <c r="MLR67" s="343"/>
      <c r="MLS67" s="343"/>
      <c r="MLT67" s="343"/>
      <c r="MLU67" s="343"/>
      <c r="MLV67" s="343"/>
      <c r="MLW67" s="343"/>
      <c r="MLX67" s="343"/>
      <c r="MLY67" s="343"/>
      <c r="MLZ67" s="343"/>
      <c r="MMA67" s="343"/>
      <c r="MMB67" s="343"/>
      <c r="MMC67" s="343"/>
      <c r="MMD67" s="343"/>
      <c r="MME67" s="343"/>
      <c r="MMF67" s="343"/>
      <c r="MMG67" s="343"/>
      <c r="MMH67" s="343"/>
      <c r="MMI67" s="343"/>
      <c r="MMJ67" s="343"/>
      <c r="MMK67" s="343"/>
      <c r="MML67" s="343"/>
      <c r="MMM67" s="343"/>
      <c r="MMN67" s="343"/>
      <c r="MMO67" s="343"/>
      <c r="MMP67" s="343"/>
      <c r="MMQ67" s="343"/>
      <c r="MMR67" s="343"/>
      <c r="MMS67" s="343"/>
      <c r="MMT67" s="343"/>
      <c r="MMU67" s="343"/>
      <c r="MMV67" s="343"/>
      <c r="MMW67" s="343"/>
      <c r="MMX67" s="343"/>
      <c r="MMY67" s="343"/>
      <c r="MMZ67" s="343"/>
      <c r="MNA67" s="343"/>
      <c r="MNB67" s="343"/>
      <c r="MNC67" s="343"/>
      <c r="MND67" s="343"/>
      <c r="MNE67" s="343"/>
      <c r="MNF67" s="343"/>
      <c r="MNG67" s="343"/>
      <c r="MNH67" s="343"/>
      <c r="MNI67" s="343"/>
      <c r="MNJ67" s="343"/>
      <c r="MNK67" s="343"/>
      <c r="MNL67" s="343"/>
      <c r="MNM67" s="343"/>
      <c r="MNN67" s="343"/>
      <c r="MNO67" s="343"/>
      <c r="MNP67" s="343"/>
      <c r="MNQ67" s="343"/>
      <c r="MNR67" s="343"/>
      <c r="MNS67" s="343"/>
      <c r="MNT67" s="343"/>
      <c r="MNU67" s="343"/>
      <c r="MNV67" s="343"/>
      <c r="MNW67" s="343"/>
      <c r="MNX67" s="343"/>
      <c r="MNY67" s="343"/>
      <c r="MNZ67" s="343"/>
      <c r="MOA67" s="343"/>
      <c r="MOB67" s="343"/>
      <c r="MOC67" s="343"/>
      <c r="MOD67" s="343"/>
      <c r="MOE67" s="343"/>
      <c r="MOF67" s="343"/>
      <c r="MOG67" s="343"/>
      <c r="MOH67" s="343"/>
      <c r="MOI67" s="343"/>
      <c r="MOJ67" s="343"/>
      <c r="MOK67" s="343"/>
      <c r="MOL67" s="343"/>
      <c r="MOM67" s="343"/>
      <c r="MON67" s="343"/>
      <c r="MOO67" s="343"/>
      <c r="MOP67" s="343"/>
      <c r="MOQ67" s="343"/>
      <c r="MOR67" s="343"/>
      <c r="MOS67" s="343"/>
      <c r="MOT67" s="343"/>
      <c r="MOU67" s="343"/>
      <c r="MOV67" s="343"/>
      <c r="MOW67" s="343"/>
      <c r="MOX67" s="343"/>
      <c r="MOY67" s="343"/>
      <c r="MOZ67" s="343"/>
      <c r="MPA67" s="343"/>
      <c r="MPB67" s="343"/>
      <c r="MPC67" s="343"/>
      <c r="MPD67" s="343"/>
      <c r="MPE67" s="343"/>
      <c r="MPF67" s="343"/>
      <c r="MPG67" s="343"/>
      <c r="MPH67" s="343"/>
      <c r="MPI67" s="343"/>
      <c r="MPJ67" s="343"/>
      <c r="MPK67" s="343"/>
      <c r="MPL67" s="343"/>
      <c r="MPM67" s="343"/>
      <c r="MPN67" s="343"/>
      <c r="MPO67" s="343"/>
      <c r="MPP67" s="343"/>
      <c r="MPQ67" s="343"/>
      <c r="MPR67" s="343"/>
      <c r="MPS67" s="343"/>
      <c r="MPT67" s="343"/>
      <c r="MPU67" s="343"/>
      <c r="MPV67" s="343"/>
      <c r="MPW67" s="343"/>
      <c r="MPX67" s="343"/>
      <c r="MPY67" s="343"/>
      <c r="MPZ67" s="343"/>
      <c r="MQA67" s="343"/>
      <c r="MQB67" s="343"/>
      <c r="MQC67" s="343"/>
      <c r="MQD67" s="343"/>
      <c r="MQE67" s="343"/>
      <c r="MQF67" s="343"/>
      <c r="MQG67" s="343"/>
      <c r="MQH67" s="343"/>
      <c r="MQI67" s="343"/>
      <c r="MQJ67" s="343"/>
      <c r="MQK67" s="343"/>
      <c r="MQL67" s="343"/>
      <c r="MQM67" s="343"/>
      <c r="MQN67" s="343"/>
      <c r="MQO67" s="343"/>
      <c r="MQP67" s="343"/>
      <c r="MQQ67" s="343"/>
      <c r="MQR67" s="343"/>
      <c r="MQS67" s="343"/>
      <c r="MQT67" s="343"/>
      <c r="MQU67" s="343"/>
      <c r="MQV67" s="343"/>
      <c r="MQW67" s="343"/>
      <c r="MQX67" s="343"/>
      <c r="MQY67" s="343"/>
      <c r="MQZ67" s="343"/>
      <c r="MRA67" s="343"/>
      <c r="MRB67" s="343"/>
      <c r="MRC67" s="343"/>
      <c r="MRD67" s="343"/>
      <c r="MRE67" s="343"/>
      <c r="MRF67" s="343"/>
      <c r="MRG67" s="343"/>
      <c r="MRH67" s="343"/>
      <c r="MRI67" s="343"/>
      <c r="MRJ67" s="343"/>
      <c r="MRK67" s="343"/>
      <c r="MRL67" s="343"/>
      <c r="MRM67" s="343"/>
      <c r="MRN67" s="343"/>
      <c r="MRO67" s="343"/>
      <c r="MRP67" s="343"/>
      <c r="MRQ67" s="343"/>
      <c r="MRR67" s="343"/>
      <c r="MRS67" s="343"/>
      <c r="MRT67" s="343"/>
      <c r="MRU67" s="343"/>
      <c r="MRV67" s="343"/>
      <c r="MRW67" s="343"/>
      <c r="MRX67" s="343"/>
      <c r="MRY67" s="343"/>
      <c r="MRZ67" s="343"/>
      <c r="MSA67" s="343"/>
      <c r="MSB67" s="343"/>
      <c r="MSC67" s="343"/>
      <c r="MSD67" s="343"/>
      <c r="MSE67" s="343"/>
      <c r="MSF67" s="343"/>
      <c r="MSG67" s="343"/>
      <c r="MSH67" s="343"/>
      <c r="MSI67" s="343"/>
      <c r="MSJ67" s="343"/>
      <c r="MSK67" s="343"/>
      <c r="MSL67" s="343"/>
      <c r="MSM67" s="343"/>
      <c r="MSN67" s="343"/>
      <c r="MSO67" s="343"/>
      <c r="MSP67" s="343"/>
      <c r="MSQ67" s="343"/>
      <c r="MSR67" s="343"/>
      <c r="MSS67" s="343"/>
      <c r="MST67" s="343"/>
      <c r="MSU67" s="343"/>
      <c r="MSV67" s="343"/>
      <c r="MSW67" s="343"/>
      <c r="MSX67" s="343"/>
      <c r="MSY67" s="343"/>
      <c r="MSZ67" s="343"/>
      <c r="MTA67" s="343"/>
      <c r="MTB67" s="343"/>
      <c r="MTC67" s="343"/>
      <c r="MTD67" s="343"/>
      <c r="MTE67" s="343"/>
      <c r="MTF67" s="343"/>
      <c r="MTG67" s="343"/>
      <c r="MTH67" s="343"/>
      <c r="MTI67" s="343"/>
      <c r="MTJ67" s="343"/>
      <c r="MTK67" s="343"/>
      <c r="MTL67" s="343"/>
      <c r="MTM67" s="343"/>
      <c r="MTN67" s="343"/>
      <c r="MTO67" s="343"/>
      <c r="MTP67" s="343"/>
      <c r="MTQ67" s="343"/>
      <c r="MTR67" s="343"/>
      <c r="MTS67" s="343"/>
      <c r="MTT67" s="343"/>
      <c r="MTU67" s="343"/>
      <c r="MTV67" s="343"/>
      <c r="MTW67" s="343"/>
      <c r="MTX67" s="343"/>
      <c r="MTY67" s="343"/>
      <c r="MTZ67" s="343"/>
      <c r="MUA67" s="343"/>
      <c r="MUB67" s="343"/>
      <c r="MUC67" s="343"/>
      <c r="MUD67" s="343"/>
      <c r="MUE67" s="343"/>
      <c r="MUF67" s="343"/>
      <c r="MUG67" s="343"/>
      <c r="MUH67" s="343"/>
      <c r="MUI67" s="343"/>
      <c r="MUJ67" s="343"/>
      <c r="MUK67" s="343"/>
      <c r="MUL67" s="343"/>
      <c r="MUM67" s="343"/>
      <c r="MUN67" s="343"/>
      <c r="MUO67" s="343"/>
      <c r="MUP67" s="343"/>
      <c r="MUQ67" s="343"/>
      <c r="MUR67" s="343"/>
      <c r="MUS67" s="343"/>
      <c r="MUT67" s="343"/>
      <c r="MUU67" s="343"/>
      <c r="MUV67" s="343"/>
      <c r="MUW67" s="343"/>
      <c r="MUX67" s="343"/>
      <c r="MUY67" s="343"/>
      <c r="MUZ67" s="343"/>
      <c r="MVA67" s="343"/>
      <c r="MVB67" s="343"/>
      <c r="MVC67" s="343"/>
      <c r="MVD67" s="343"/>
      <c r="MVE67" s="343"/>
      <c r="MVF67" s="343"/>
      <c r="MVG67" s="343"/>
      <c r="MVH67" s="343"/>
      <c r="MVI67" s="343"/>
      <c r="MVJ67" s="343"/>
      <c r="MVK67" s="343"/>
      <c r="MVL67" s="343"/>
      <c r="MVM67" s="343"/>
      <c r="MVN67" s="343"/>
      <c r="MVO67" s="343"/>
      <c r="MVP67" s="343"/>
      <c r="MVQ67" s="343"/>
      <c r="MVR67" s="343"/>
      <c r="MVS67" s="343"/>
      <c r="MVT67" s="343"/>
      <c r="MVU67" s="343"/>
      <c r="MVV67" s="343"/>
      <c r="MVW67" s="343"/>
      <c r="MVX67" s="343"/>
      <c r="MVY67" s="343"/>
      <c r="MVZ67" s="343"/>
      <c r="MWA67" s="343"/>
      <c r="MWB67" s="343"/>
      <c r="MWC67" s="343"/>
      <c r="MWD67" s="343"/>
      <c r="MWE67" s="343"/>
      <c r="MWF67" s="343"/>
      <c r="MWG67" s="343"/>
      <c r="MWH67" s="343"/>
      <c r="MWI67" s="343"/>
      <c r="MWJ67" s="343"/>
      <c r="MWK67" s="343"/>
      <c r="MWL67" s="343"/>
      <c r="MWM67" s="343"/>
      <c r="MWN67" s="343"/>
      <c r="MWO67" s="343"/>
      <c r="MWP67" s="343"/>
      <c r="MWQ67" s="343"/>
      <c r="MWR67" s="343"/>
      <c r="MWS67" s="343"/>
      <c r="MWT67" s="343"/>
      <c r="MWU67" s="343"/>
      <c r="MWV67" s="343"/>
      <c r="MWW67" s="343"/>
      <c r="MWX67" s="343"/>
      <c r="MWY67" s="343"/>
      <c r="MWZ67" s="343"/>
      <c r="MXA67" s="343"/>
      <c r="MXB67" s="343"/>
      <c r="MXC67" s="343"/>
      <c r="MXD67" s="343"/>
      <c r="MXE67" s="343"/>
      <c r="MXF67" s="343"/>
      <c r="MXG67" s="343"/>
      <c r="MXH67" s="343"/>
      <c r="MXI67" s="343"/>
      <c r="MXJ67" s="343"/>
      <c r="MXK67" s="343"/>
      <c r="MXL67" s="343"/>
      <c r="MXM67" s="343"/>
      <c r="MXN67" s="343"/>
      <c r="MXO67" s="343"/>
      <c r="MXP67" s="343"/>
      <c r="MXQ67" s="343"/>
      <c r="MXR67" s="343"/>
      <c r="MXS67" s="343"/>
      <c r="MXT67" s="343"/>
      <c r="MXU67" s="343"/>
      <c r="MXV67" s="343"/>
      <c r="MXW67" s="343"/>
      <c r="MXX67" s="343"/>
      <c r="MXY67" s="343"/>
      <c r="MXZ67" s="343"/>
      <c r="MYA67" s="343"/>
      <c r="MYB67" s="343"/>
      <c r="MYC67" s="343"/>
      <c r="MYD67" s="343"/>
      <c r="MYE67" s="343"/>
      <c r="MYF67" s="343"/>
      <c r="MYG67" s="343"/>
      <c r="MYH67" s="343"/>
      <c r="MYI67" s="343"/>
      <c r="MYJ67" s="343"/>
      <c r="MYK67" s="343"/>
      <c r="MYL67" s="343"/>
      <c r="MYM67" s="343"/>
      <c r="MYN67" s="343"/>
      <c r="MYO67" s="343"/>
      <c r="MYP67" s="343"/>
      <c r="MYQ67" s="343"/>
      <c r="MYR67" s="343"/>
      <c r="MYS67" s="343"/>
      <c r="MYT67" s="343"/>
      <c r="MYU67" s="343"/>
      <c r="MYV67" s="343"/>
      <c r="MYW67" s="343"/>
      <c r="MYX67" s="343"/>
      <c r="MYY67" s="343"/>
      <c r="MYZ67" s="343"/>
      <c r="MZA67" s="343"/>
      <c r="MZB67" s="343"/>
      <c r="MZC67" s="343"/>
      <c r="MZD67" s="343"/>
      <c r="MZE67" s="343"/>
      <c r="MZF67" s="343"/>
      <c r="MZG67" s="343"/>
      <c r="MZH67" s="343"/>
      <c r="MZI67" s="343"/>
      <c r="MZJ67" s="343"/>
      <c r="MZK67" s="343"/>
      <c r="MZL67" s="343"/>
      <c r="MZM67" s="343"/>
      <c r="MZN67" s="343"/>
      <c r="MZO67" s="343"/>
      <c r="MZP67" s="343"/>
      <c r="MZQ67" s="343"/>
      <c r="MZR67" s="343"/>
      <c r="MZS67" s="343"/>
      <c r="MZT67" s="343"/>
      <c r="MZU67" s="343"/>
      <c r="MZV67" s="343"/>
      <c r="MZW67" s="343"/>
      <c r="MZX67" s="343"/>
      <c r="MZY67" s="343"/>
      <c r="MZZ67" s="343"/>
      <c r="NAA67" s="343"/>
      <c r="NAB67" s="343"/>
      <c r="NAC67" s="343"/>
      <c r="NAD67" s="343"/>
      <c r="NAE67" s="343"/>
      <c r="NAF67" s="343"/>
      <c r="NAG67" s="343"/>
      <c r="NAH67" s="343"/>
      <c r="NAI67" s="343"/>
      <c r="NAJ67" s="343"/>
      <c r="NAK67" s="343"/>
      <c r="NAL67" s="343"/>
      <c r="NAM67" s="343"/>
      <c r="NAN67" s="343"/>
      <c r="NAO67" s="343"/>
      <c r="NAP67" s="343"/>
      <c r="NAQ67" s="343"/>
      <c r="NAR67" s="343"/>
      <c r="NAS67" s="343"/>
      <c r="NAT67" s="343"/>
      <c r="NAU67" s="343"/>
      <c r="NAV67" s="343"/>
      <c r="NAW67" s="343"/>
      <c r="NAX67" s="343"/>
      <c r="NAY67" s="343"/>
      <c r="NAZ67" s="343"/>
      <c r="NBA67" s="343"/>
      <c r="NBB67" s="343"/>
      <c r="NBC67" s="343"/>
      <c r="NBD67" s="343"/>
      <c r="NBE67" s="343"/>
      <c r="NBF67" s="343"/>
      <c r="NBG67" s="343"/>
      <c r="NBH67" s="343"/>
      <c r="NBI67" s="343"/>
      <c r="NBJ67" s="343"/>
      <c r="NBK67" s="343"/>
      <c r="NBL67" s="343"/>
      <c r="NBM67" s="343"/>
      <c r="NBN67" s="343"/>
      <c r="NBO67" s="343"/>
      <c r="NBP67" s="343"/>
      <c r="NBQ67" s="343"/>
      <c r="NBR67" s="343"/>
      <c r="NBS67" s="343"/>
      <c r="NBT67" s="343"/>
      <c r="NBU67" s="343"/>
      <c r="NBV67" s="343"/>
      <c r="NBW67" s="343"/>
      <c r="NBX67" s="343"/>
      <c r="NBY67" s="343"/>
      <c r="NBZ67" s="343"/>
      <c r="NCA67" s="343"/>
      <c r="NCB67" s="343"/>
      <c r="NCC67" s="343"/>
      <c r="NCD67" s="343"/>
      <c r="NCE67" s="343"/>
      <c r="NCF67" s="343"/>
      <c r="NCG67" s="343"/>
      <c r="NCH67" s="343"/>
      <c r="NCI67" s="343"/>
      <c r="NCJ67" s="343"/>
      <c r="NCK67" s="343"/>
      <c r="NCL67" s="343"/>
      <c r="NCM67" s="343"/>
      <c r="NCN67" s="343"/>
      <c r="NCO67" s="343"/>
      <c r="NCP67" s="343"/>
      <c r="NCQ67" s="343"/>
      <c r="NCR67" s="343"/>
      <c r="NCS67" s="343"/>
      <c r="NCT67" s="343"/>
      <c r="NCU67" s="343"/>
      <c r="NCV67" s="343"/>
      <c r="NCW67" s="343"/>
      <c r="NCX67" s="343"/>
      <c r="NCY67" s="343"/>
      <c r="NCZ67" s="343"/>
      <c r="NDA67" s="343"/>
      <c r="NDB67" s="343"/>
      <c r="NDC67" s="343"/>
      <c r="NDD67" s="343"/>
      <c r="NDE67" s="343"/>
      <c r="NDF67" s="343"/>
      <c r="NDG67" s="343"/>
      <c r="NDH67" s="343"/>
      <c r="NDI67" s="343"/>
      <c r="NDJ67" s="343"/>
      <c r="NDK67" s="343"/>
      <c r="NDL67" s="343"/>
      <c r="NDM67" s="343"/>
      <c r="NDN67" s="343"/>
      <c r="NDO67" s="343"/>
      <c r="NDP67" s="343"/>
      <c r="NDQ67" s="343"/>
      <c r="NDR67" s="343"/>
      <c r="NDS67" s="343"/>
      <c r="NDT67" s="343"/>
      <c r="NDU67" s="343"/>
      <c r="NDV67" s="343"/>
      <c r="NDW67" s="343"/>
      <c r="NDX67" s="343"/>
      <c r="NDY67" s="343"/>
      <c r="NDZ67" s="343"/>
      <c r="NEA67" s="343"/>
      <c r="NEB67" s="343"/>
      <c r="NEC67" s="343"/>
      <c r="NED67" s="343"/>
      <c r="NEE67" s="343"/>
      <c r="NEF67" s="343"/>
      <c r="NEG67" s="343"/>
      <c r="NEH67" s="343"/>
      <c r="NEI67" s="343"/>
      <c r="NEJ67" s="343"/>
      <c r="NEK67" s="343"/>
      <c r="NEL67" s="343"/>
      <c r="NEM67" s="343"/>
      <c r="NEN67" s="343"/>
      <c r="NEO67" s="343"/>
      <c r="NEP67" s="343"/>
      <c r="NEQ67" s="343"/>
      <c r="NER67" s="343"/>
      <c r="NES67" s="343"/>
      <c r="NET67" s="343"/>
      <c r="NEU67" s="343"/>
      <c r="NEV67" s="343"/>
      <c r="NEW67" s="343"/>
      <c r="NEX67" s="343"/>
      <c r="NEY67" s="343"/>
      <c r="NEZ67" s="343"/>
      <c r="NFA67" s="343"/>
      <c r="NFB67" s="343"/>
      <c r="NFC67" s="343"/>
      <c r="NFD67" s="343"/>
      <c r="NFE67" s="343"/>
      <c r="NFF67" s="343"/>
      <c r="NFG67" s="343"/>
      <c r="NFH67" s="343"/>
      <c r="NFI67" s="343"/>
      <c r="NFJ67" s="343"/>
      <c r="NFK67" s="343"/>
      <c r="NFL67" s="343"/>
      <c r="NFM67" s="343"/>
      <c r="NFN67" s="343"/>
      <c r="NFO67" s="343"/>
      <c r="NFP67" s="343"/>
      <c r="NFQ67" s="343"/>
      <c r="NFR67" s="343"/>
      <c r="NFS67" s="343"/>
      <c r="NFT67" s="343"/>
      <c r="NFU67" s="343"/>
      <c r="NFV67" s="343"/>
      <c r="NFW67" s="343"/>
      <c r="NFX67" s="343"/>
      <c r="NFY67" s="343"/>
      <c r="NFZ67" s="343"/>
      <c r="NGA67" s="343"/>
      <c r="NGB67" s="343"/>
      <c r="NGC67" s="343"/>
      <c r="NGD67" s="343"/>
      <c r="NGE67" s="343"/>
      <c r="NGF67" s="343"/>
      <c r="NGG67" s="343"/>
      <c r="NGH67" s="343"/>
      <c r="NGI67" s="343"/>
      <c r="NGJ67" s="343"/>
      <c r="NGK67" s="343"/>
      <c r="NGL67" s="343"/>
      <c r="NGM67" s="343"/>
      <c r="NGN67" s="343"/>
      <c r="NGO67" s="343"/>
      <c r="NGP67" s="343"/>
      <c r="NGQ67" s="343"/>
      <c r="NGR67" s="343"/>
      <c r="NGS67" s="343"/>
      <c r="NGT67" s="343"/>
      <c r="NGU67" s="343"/>
      <c r="NGV67" s="343"/>
      <c r="NGW67" s="343"/>
      <c r="NGX67" s="343"/>
      <c r="NGY67" s="343"/>
      <c r="NGZ67" s="343"/>
      <c r="NHA67" s="343"/>
      <c r="NHB67" s="343"/>
      <c r="NHC67" s="343"/>
      <c r="NHD67" s="343"/>
      <c r="NHE67" s="343"/>
      <c r="NHF67" s="343"/>
      <c r="NHG67" s="343"/>
      <c r="NHH67" s="343"/>
      <c r="NHI67" s="343"/>
      <c r="NHJ67" s="343"/>
      <c r="NHK67" s="343"/>
      <c r="NHL67" s="343"/>
      <c r="NHM67" s="343"/>
      <c r="NHN67" s="343"/>
      <c r="NHO67" s="343"/>
      <c r="NHP67" s="343"/>
      <c r="NHQ67" s="343"/>
      <c r="NHR67" s="343"/>
      <c r="NHS67" s="343"/>
      <c r="NHT67" s="343"/>
      <c r="NHU67" s="343"/>
      <c r="NHV67" s="343"/>
      <c r="NHW67" s="343"/>
      <c r="NHX67" s="343"/>
      <c r="NHY67" s="343"/>
      <c r="NHZ67" s="343"/>
      <c r="NIA67" s="343"/>
      <c r="NIB67" s="343"/>
      <c r="NIC67" s="343"/>
      <c r="NID67" s="343"/>
      <c r="NIE67" s="343"/>
      <c r="NIF67" s="343"/>
      <c r="NIG67" s="343"/>
      <c r="NIH67" s="343"/>
      <c r="NII67" s="343"/>
      <c r="NIJ67" s="343"/>
      <c r="NIK67" s="343"/>
      <c r="NIL67" s="343"/>
      <c r="NIM67" s="343"/>
      <c r="NIN67" s="343"/>
      <c r="NIO67" s="343"/>
      <c r="NIP67" s="343"/>
      <c r="NIQ67" s="343"/>
      <c r="NIR67" s="343"/>
      <c r="NIS67" s="343"/>
      <c r="NIT67" s="343"/>
      <c r="NIU67" s="343"/>
      <c r="NIV67" s="343"/>
      <c r="NIW67" s="343"/>
      <c r="NIX67" s="343"/>
      <c r="NIY67" s="343"/>
      <c r="NIZ67" s="343"/>
      <c r="NJA67" s="343"/>
      <c r="NJB67" s="343"/>
      <c r="NJC67" s="343"/>
      <c r="NJD67" s="343"/>
      <c r="NJE67" s="343"/>
      <c r="NJF67" s="343"/>
      <c r="NJG67" s="343"/>
      <c r="NJH67" s="343"/>
      <c r="NJI67" s="343"/>
      <c r="NJJ67" s="343"/>
      <c r="NJK67" s="343"/>
      <c r="NJL67" s="343"/>
      <c r="NJM67" s="343"/>
      <c r="NJN67" s="343"/>
      <c r="NJO67" s="343"/>
      <c r="NJP67" s="343"/>
      <c r="NJQ67" s="343"/>
      <c r="NJR67" s="343"/>
      <c r="NJS67" s="343"/>
      <c r="NJT67" s="343"/>
      <c r="NJU67" s="343"/>
      <c r="NJV67" s="343"/>
      <c r="NJW67" s="343"/>
      <c r="NJX67" s="343"/>
      <c r="NJY67" s="343"/>
      <c r="NJZ67" s="343"/>
      <c r="NKA67" s="343"/>
      <c r="NKB67" s="343"/>
      <c r="NKC67" s="343"/>
      <c r="NKD67" s="343"/>
      <c r="NKE67" s="343"/>
      <c r="NKF67" s="343"/>
      <c r="NKG67" s="343"/>
      <c r="NKH67" s="343"/>
      <c r="NKI67" s="343"/>
      <c r="NKJ67" s="343"/>
      <c r="NKK67" s="343"/>
      <c r="NKL67" s="343"/>
      <c r="NKM67" s="343"/>
      <c r="NKN67" s="343"/>
      <c r="NKO67" s="343"/>
      <c r="NKP67" s="343"/>
      <c r="NKQ67" s="343"/>
      <c r="NKR67" s="343"/>
      <c r="NKS67" s="343"/>
      <c r="NKT67" s="343"/>
      <c r="NKU67" s="343"/>
      <c r="NKV67" s="343"/>
      <c r="NKW67" s="343"/>
      <c r="NKX67" s="343"/>
      <c r="NKY67" s="343"/>
      <c r="NKZ67" s="343"/>
      <c r="NLA67" s="343"/>
      <c r="NLB67" s="343"/>
      <c r="NLC67" s="343"/>
      <c r="NLD67" s="343"/>
      <c r="NLE67" s="343"/>
      <c r="NLF67" s="343"/>
      <c r="NLG67" s="343"/>
      <c r="NLH67" s="343"/>
      <c r="NLI67" s="343"/>
      <c r="NLJ67" s="343"/>
      <c r="NLK67" s="343"/>
      <c r="NLL67" s="343"/>
      <c r="NLM67" s="343"/>
      <c r="NLN67" s="343"/>
      <c r="NLO67" s="343"/>
      <c r="NLP67" s="343"/>
      <c r="NLQ67" s="343"/>
      <c r="NLR67" s="343"/>
      <c r="NLS67" s="343"/>
      <c r="NLT67" s="343"/>
      <c r="NLU67" s="343"/>
      <c r="NLV67" s="343"/>
      <c r="NLW67" s="343"/>
      <c r="NLX67" s="343"/>
      <c r="NLY67" s="343"/>
      <c r="NLZ67" s="343"/>
      <c r="NMA67" s="343"/>
      <c r="NMB67" s="343"/>
      <c r="NMC67" s="343"/>
      <c r="NMD67" s="343"/>
      <c r="NME67" s="343"/>
      <c r="NMF67" s="343"/>
      <c r="NMG67" s="343"/>
      <c r="NMH67" s="343"/>
      <c r="NMI67" s="343"/>
      <c r="NMJ67" s="343"/>
      <c r="NMK67" s="343"/>
      <c r="NML67" s="343"/>
      <c r="NMM67" s="343"/>
      <c r="NMN67" s="343"/>
      <c r="NMO67" s="343"/>
      <c r="NMP67" s="343"/>
      <c r="NMQ67" s="343"/>
      <c r="NMR67" s="343"/>
      <c r="NMS67" s="343"/>
      <c r="NMT67" s="343"/>
      <c r="NMU67" s="343"/>
      <c r="NMV67" s="343"/>
      <c r="NMW67" s="343"/>
      <c r="NMX67" s="343"/>
      <c r="NMY67" s="343"/>
      <c r="NMZ67" s="343"/>
      <c r="NNA67" s="343"/>
      <c r="NNB67" s="343"/>
      <c r="NNC67" s="343"/>
      <c r="NND67" s="343"/>
      <c r="NNE67" s="343"/>
      <c r="NNF67" s="343"/>
      <c r="NNG67" s="343"/>
      <c r="NNH67" s="343"/>
      <c r="NNI67" s="343"/>
      <c r="NNJ67" s="343"/>
      <c r="NNK67" s="343"/>
      <c r="NNL67" s="343"/>
      <c r="NNM67" s="343"/>
      <c r="NNN67" s="343"/>
      <c r="NNO67" s="343"/>
      <c r="NNP67" s="343"/>
      <c r="NNQ67" s="343"/>
      <c r="NNR67" s="343"/>
      <c r="NNS67" s="343"/>
      <c r="NNT67" s="343"/>
      <c r="NNU67" s="343"/>
      <c r="NNV67" s="343"/>
      <c r="NNW67" s="343"/>
      <c r="NNX67" s="343"/>
      <c r="NNY67" s="343"/>
      <c r="NNZ67" s="343"/>
      <c r="NOA67" s="343"/>
      <c r="NOB67" s="343"/>
      <c r="NOC67" s="343"/>
      <c r="NOD67" s="343"/>
      <c r="NOE67" s="343"/>
      <c r="NOF67" s="343"/>
      <c r="NOG67" s="343"/>
      <c r="NOH67" s="343"/>
      <c r="NOI67" s="343"/>
      <c r="NOJ67" s="343"/>
      <c r="NOK67" s="343"/>
      <c r="NOL67" s="343"/>
      <c r="NOM67" s="343"/>
      <c r="NON67" s="343"/>
      <c r="NOO67" s="343"/>
      <c r="NOP67" s="343"/>
      <c r="NOQ67" s="343"/>
      <c r="NOR67" s="343"/>
      <c r="NOS67" s="343"/>
      <c r="NOT67" s="343"/>
      <c r="NOU67" s="343"/>
      <c r="NOV67" s="343"/>
      <c r="NOW67" s="343"/>
      <c r="NOX67" s="343"/>
      <c r="NOY67" s="343"/>
      <c r="NOZ67" s="343"/>
      <c r="NPA67" s="343"/>
      <c r="NPB67" s="343"/>
      <c r="NPC67" s="343"/>
      <c r="NPD67" s="343"/>
      <c r="NPE67" s="343"/>
      <c r="NPF67" s="343"/>
      <c r="NPG67" s="343"/>
      <c r="NPH67" s="343"/>
      <c r="NPI67" s="343"/>
      <c r="NPJ67" s="343"/>
      <c r="NPK67" s="343"/>
      <c r="NPL67" s="343"/>
      <c r="NPM67" s="343"/>
      <c r="NPN67" s="343"/>
      <c r="NPO67" s="343"/>
      <c r="NPP67" s="343"/>
      <c r="NPQ67" s="343"/>
      <c r="NPR67" s="343"/>
      <c r="NPS67" s="343"/>
      <c r="NPT67" s="343"/>
      <c r="NPU67" s="343"/>
      <c r="NPV67" s="343"/>
      <c r="NPW67" s="343"/>
      <c r="NPX67" s="343"/>
      <c r="NPY67" s="343"/>
      <c r="NPZ67" s="343"/>
      <c r="NQA67" s="343"/>
      <c r="NQB67" s="343"/>
      <c r="NQC67" s="343"/>
      <c r="NQD67" s="343"/>
      <c r="NQE67" s="343"/>
      <c r="NQF67" s="343"/>
      <c r="NQG67" s="343"/>
      <c r="NQH67" s="343"/>
      <c r="NQI67" s="343"/>
      <c r="NQJ67" s="343"/>
      <c r="NQK67" s="343"/>
      <c r="NQL67" s="343"/>
      <c r="NQM67" s="343"/>
      <c r="NQN67" s="343"/>
      <c r="NQO67" s="343"/>
      <c r="NQP67" s="343"/>
      <c r="NQQ67" s="343"/>
      <c r="NQR67" s="343"/>
      <c r="NQS67" s="343"/>
      <c r="NQT67" s="343"/>
      <c r="NQU67" s="343"/>
      <c r="NQV67" s="343"/>
      <c r="NQW67" s="343"/>
      <c r="NQX67" s="343"/>
      <c r="NQY67" s="343"/>
      <c r="NQZ67" s="343"/>
      <c r="NRA67" s="343"/>
      <c r="NRB67" s="343"/>
      <c r="NRC67" s="343"/>
      <c r="NRD67" s="343"/>
      <c r="NRE67" s="343"/>
      <c r="NRF67" s="343"/>
      <c r="NRG67" s="343"/>
      <c r="NRH67" s="343"/>
      <c r="NRI67" s="343"/>
      <c r="NRJ67" s="343"/>
      <c r="NRK67" s="343"/>
      <c r="NRL67" s="343"/>
      <c r="NRM67" s="343"/>
      <c r="NRN67" s="343"/>
      <c r="NRO67" s="343"/>
      <c r="NRP67" s="343"/>
      <c r="NRQ67" s="343"/>
      <c r="NRR67" s="343"/>
      <c r="NRS67" s="343"/>
      <c r="NRT67" s="343"/>
      <c r="NRU67" s="343"/>
      <c r="NRV67" s="343"/>
      <c r="NRW67" s="343"/>
      <c r="NRX67" s="343"/>
      <c r="NRY67" s="343"/>
      <c r="NRZ67" s="343"/>
      <c r="NSA67" s="343"/>
      <c r="NSB67" s="343"/>
      <c r="NSC67" s="343"/>
      <c r="NSD67" s="343"/>
      <c r="NSE67" s="343"/>
      <c r="NSF67" s="343"/>
      <c r="NSG67" s="343"/>
      <c r="NSH67" s="343"/>
      <c r="NSI67" s="343"/>
      <c r="NSJ67" s="343"/>
      <c r="NSK67" s="343"/>
      <c r="NSL67" s="343"/>
      <c r="NSM67" s="343"/>
      <c r="NSN67" s="343"/>
      <c r="NSO67" s="343"/>
      <c r="NSP67" s="343"/>
      <c r="NSQ67" s="343"/>
      <c r="NSR67" s="343"/>
      <c r="NSS67" s="343"/>
      <c r="NST67" s="343"/>
      <c r="NSU67" s="343"/>
      <c r="NSV67" s="343"/>
      <c r="NSW67" s="343"/>
      <c r="NSX67" s="343"/>
      <c r="NSY67" s="343"/>
      <c r="NSZ67" s="343"/>
      <c r="NTA67" s="343"/>
      <c r="NTB67" s="343"/>
      <c r="NTC67" s="343"/>
      <c r="NTD67" s="343"/>
      <c r="NTE67" s="343"/>
      <c r="NTF67" s="343"/>
      <c r="NTG67" s="343"/>
      <c r="NTH67" s="343"/>
      <c r="NTI67" s="343"/>
      <c r="NTJ67" s="343"/>
      <c r="NTK67" s="343"/>
      <c r="NTL67" s="343"/>
      <c r="NTM67" s="343"/>
      <c r="NTN67" s="343"/>
      <c r="NTO67" s="343"/>
      <c r="NTP67" s="343"/>
      <c r="NTQ67" s="343"/>
      <c r="NTR67" s="343"/>
      <c r="NTS67" s="343"/>
      <c r="NTT67" s="343"/>
      <c r="NTU67" s="343"/>
      <c r="NTV67" s="343"/>
      <c r="NTW67" s="343"/>
      <c r="NTX67" s="343"/>
      <c r="NTY67" s="343"/>
      <c r="NTZ67" s="343"/>
      <c r="NUA67" s="343"/>
      <c r="NUB67" s="343"/>
      <c r="NUC67" s="343"/>
      <c r="NUD67" s="343"/>
      <c r="NUE67" s="343"/>
      <c r="NUF67" s="343"/>
      <c r="NUG67" s="343"/>
      <c r="NUH67" s="343"/>
      <c r="NUI67" s="343"/>
      <c r="NUJ67" s="343"/>
      <c r="NUK67" s="343"/>
      <c r="NUL67" s="343"/>
      <c r="NUM67" s="343"/>
      <c r="NUN67" s="343"/>
      <c r="NUO67" s="343"/>
      <c r="NUP67" s="343"/>
      <c r="NUQ67" s="343"/>
      <c r="NUR67" s="343"/>
      <c r="NUS67" s="343"/>
      <c r="NUT67" s="343"/>
      <c r="NUU67" s="343"/>
      <c r="NUV67" s="343"/>
      <c r="NUW67" s="343"/>
      <c r="NUX67" s="343"/>
      <c r="NUY67" s="343"/>
      <c r="NUZ67" s="343"/>
      <c r="NVA67" s="343"/>
      <c r="NVB67" s="343"/>
      <c r="NVC67" s="343"/>
      <c r="NVD67" s="343"/>
      <c r="NVE67" s="343"/>
      <c r="NVF67" s="343"/>
      <c r="NVG67" s="343"/>
      <c r="NVH67" s="343"/>
      <c r="NVI67" s="343"/>
      <c r="NVJ67" s="343"/>
      <c r="NVK67" s="343"/>
      <c r="NVL67" s="343"/>
      <c r="NVM67" s="343"/>
      <c r="NVN67" s="343"/>
      <c r="NVO67" s="343"/>
      <c r="NVP67" s="343"/>
      <c r="NVQ67" s="343"/>
      <c r="NVR67" s="343"/>
      <c r="NVS67" s="343"/>
      <c r="NVT67" s="343"/>
      <c r="NVU67" s="343"/>
      <c r="NVV67" s="343"/>
      <c r="NVW67" s="343"/>
      <c r="NVX67" s="343"/>
      <c r="NVY67" s="343"/>
      <c r="NVZ67" s="343"/>
      <c r="NWA67" s="343"/>
      <c r="NWB67" s="343"/>
      <c r="NWC67" s="343"/>
      <c r="NWD67" s="343"/>
      <c r="NWE67" s="343"/>
      <c r="NWF67" s="343"/>
      <c r="NWG67" s="343"/>
      <c r="NWH67" s="343"/>
      <c r="NWI67" s="343"/>
      <c r="NWJ67" s="343"/>
      <c r="NWK67" s="343"/>
      <c r="NWL67" s="343"/>
      <c r="NWM67" s="343"/>
      <c r="NWN67" s="343"/>
      <c r="NWO67" s="343"/>
      <c r="NWP67" s="343"/>
      <c r="NWQ67" s="343"/>
      <c r="NWR67" s="343"/>
      <c r="NWS67" s="343"/>
      <c r="NWT67" s="343"/>
      <c r="NWU67" s="343"/>
      <c r="NWV67" s="343"/>
      <c r="NWW67" s="343"/>
      <c r="NWX67" s="343"/>
      <c r="NWY67" s="343"/>
      <c r="NWZ67" s="343"/>
      <c r="NXA67" s="343"/>
      <c r="NXB67" s="343"/>
      <c r="NXC67" s="343"/>
      <c r="NXD67" s="343"/>
      <c r="NXE67" s="343"/>
      <c r="NXF67" s="343"/>
      <c r="NXG67" s="343"/>
      <c r="NXH67" s="343"/>
      <c r="NXI67" s="343"/>
      <c r="NXJ67" s="343"/>
      <c r="NXK67" s="343"/>
      <c r="NXL67" s="343"/>
      <c r="NXM67" s="343"/>
      <c r="NXN67" s="343"/>
      <c r="NXO67" s="343"/>
      <c r="NXP67" s="343"/>
      <c r="NXQ67" s="343"/>
      <c r="NXR67" s="343"/>
      <c r="NXS67" s="343"/>
      <c r="NXT67" s="343"/>
      <c r="NXU67" s="343"/>
      <c r="NXV67" s="343"/>
      <c r="NXW67" s="343"/>
      <c r="NXX67" s="343"/>
      <c r="NXY67" s="343"/>
      <c r="NXZ67" s="343"/>
      <c r="NYA67" s="343"/>
      <c r="NYB67" s="343"/>
      <c r="NYC67" s="343"/>
      <c r="NYD67" s="343"/>
      <c r="NYE67" s="343"/>
      <c r="NYF67" s="343"/>
      <c r="NYG67" s="343"/>
      <c r="NYH67" s="343"/>
      <c r="NYI67" s="343"/>
      <c r="NYJ67" s="343"/>
      <c r="NYK67" s="343"/>
      <c r="NYL67" s="343"/>
      <c r="NYM67" s="343"/>
      <c r="NYN67" s="343"/>
      <c r="NYO67" s="343"/>
      <c r="NYP67" s="343"/>
      <c r="NYQ67" s="343"/>
      <c r="NYR67" s="343"/>
      <c r="NYS67" s="343"/>
      <c r="NYT67" s="343"/>
      <c r="NYU67" s="343"/>
      <c r="NYV67" s="343"/>
      <c r="NYW67" s="343"/>
      <c r="NYX67" s="343"/>
      <c r="NYY67" s="343"/>
      <c r="NYZ67" s="343"/>
      <c r="NZA67" s="343"/>
      <c r="NZB67" s="343"/>
      <c r="NZC67" s="343"/>
      <c r="NZD67" s="343"/>
      <c r="NZE67" s="343"/>
      <c r="NZF67" s="343"/>
      <c r="NZG67" s="343"/>
      <c r="NZH67" s="343"/>
      <c r="NZI67" s="343"/>
      <c r="NZJ67" s="343"/>
      <c r="NZK67" s="343"/>
      <c r="NZL67" s="343"/>
      <c r="NZM67" s="343"/>
      <c r="NZN67" s="343"/>
      <c r="NZO67" s="343"/>
      <c r="NZP67" s="343"/>
      <c r="NZQ67" s="343"/>
      <c r="NZR67" s="343"/>
      <c r="NZS67" s="343"/>
      <c r="NZT67" s="343"/>
      <c r="NZU67" s="343"/>
      <c r="NZV67" s="343"/>
      <c r="NZW67" s="343"/>
      <c r="NZX67" s="343"/>
      <c r="NZY67" s="343"/>
      <c r="NZZ67" s="343"/>
      <c r="OAA67" s="343"/>
      <c r="OAB67" s="343"/>
      <c r="OAC67" s="343"/>
      <c r="OAD67" s="343"/>
      <c r="OAE67" s="343"/>
      <c r="OAF67" s="343"/>
      <c r="OAG67" s="343"/>
      <c r="OAH67" s="343"/>
      <c r="OAI67" s="343"/>
      <c r="OAJ67" s="343"/>
      <c r="OAK67" s="343"/>
      <c r="OAL67" s="343"/>
      <c r="OAM67" s="343"/>
      <c r="OAN67" s="343"/>
      <c r="OAO67" s="343"/>
      <c r="OAP67" s="343"/>
      <c r="OAQ67" s="343"/>
      <c r="OAR67" s="343"/>
      <c r="OAS67" s="343"/>
      <c r="OAT67" s="343"/>
      <c r="OAU67" s="343"/>
      <c r="OAV67" s="343"/>
      <c r="OAW67" s="343"/>
      <c r="OAX67" s="343"/>
      <c r="OAY67" s="343"/>
      <c r="OAZ67" s="343"/>
      <c r="OBA67" s="343"/>
      <c r="OBB67" s="343"/>
      <c r="OBC67" s="343"/>
      <c r="OBD67" s="343"/>
      <c r="OBE67" s="343"/>
      <c r="OBF67" s="343"/>
      <c r="OBG67" s="343"/>
      <c r="OBH67" s="343"/>
      <c r="OBI67" s="343"/>
      <c r="OBJ67" s="343"/>
      <c r="OBK67" s="343"/>
      <c r="OBL67" s="343"/>
      <c r="OBM67" s="343"/>
      <c r="OBN67" s="343"/>
      <c r="OBO67" s="343"/>
      <c r="OBP67" s="343"/>
      <c r="OBQ67" s="343"/>
      <c r="OBR67" s="343"/>
      <c r="OBS67" s="343"/>
      <c r="OBT67" s="343"/>
      <c r="OBU67" s="343"/>
      <c r="OBV67" s="343"/>
      <c r="OBW67" s="343"/>
      <c r="OBX67" s="343"/>
      <c r="OBY67" s="343"/>
      <c r="OBZ67" s="343"/>
      <c r="OCA67" s="343"/>
      <c r="OCB67" s="343"/>
      <c r="OCC67" s="343"/>
      <c r="OCD67" s="343"/>
      <c r="OCE67" s="343"/>
      <c r="OCF67" s="343"/>
      <c r="OCG67" s="343"/>
      <c r="OCH67" s="343"/>
      <c r="OCI67" s="343"/>
      <c r="OCJ67" s="343"/>
      <c r="OCK67" s="343"/>
      <c r="OCL67" s="343"/>
      <c r="OCM67" s="343"/>
      <c r="OCN67" s="343"/>
      <c r="OCO67" s="343"/>
      <c r="OCP67" s="343"/>
      <c r="OCQ67" s="343"/>
      <c r="OCR67" s="343"/>
      <c r="OCS67" s="343"/>
      <c r="OCT67" s="343"/>
      <c r="OCU67" s="343"/>
      <c r="OCV67" s="343"/>
      <c r="OCW67" s="343"/>
      <c r="OCX67" s="343"/>
      <c r="OCY67" s="343"/>
      <c r="OCZ67" s="343"/>
      <c r="ODA67" s="343"/>
      <c r="ODB67" s="343"/>
      <c r="ODC67" s="343"/>
      <c r="ODD67" s="343"/>
      <c r="ODE67" s="343"/>
      <c r="ODF67" s="343"/>
      <c r="ODG67" s="343"/>
      <c r="ODH67" s="343"/>
      <c r="ODI67" s="343"/>
      <c r="ODJ67" s="343"/>
      <c r="ODK67" s="343"/>
      <c r="ODL67" s="343"/>
      <c r="ODM67" s="343"/>
      <c r="ODN67" s="343"/>
      <c r="ODO67" s="343"/>
      <c r="ODP67" s="343"/>
      <c r="ODQ67" s="343"/>
      <c r="ODR67" s="343"/>
      <c r="ODS67" s="343"/>
      <c r="ODT67" s="343"/>
      <c r="ODU67" s="343"/>
      <c r="ODV67" s="343"/>
      <c r="ODW67" s="343"/>
      <c r="ODX67" s="343"/>
      <c r="ODY67" s="343"/>
      <c r="ODZ67" s="343"/>
      <c r="OEA67" s="343"/>
      <c r="OEB67" s="343"/>
      <c r="OEC67" s="343"/>
      <c r="OED67" s="343"/>
      <c r="OEE67" s="343"/>
      <c r="OEF67" s="343"/>
      <c r="OEG67" s="343"/>
      <c r="OEH67" s="343"/>
      <c r="OEI67" s="343"/>
      <c r="OEJ67" s="343"/>
      <c r="OEK67" s="343"/>
      <c r="OEL67" s="343"/>
      <c r="OEM67" s="343"/>
      <c r="OEN67" s="343"/>
      <c r="OEO67" s="343"/>
      <c r="OEP67" s="343"/>
      <c r="OEQ67" s="343"/>
      <c r="OER67" s="343"/>
      <c r="OES67" s="343"/>
      <c r="OET67" s="343"/>
      <c r="OEU67" s="343"/>
      <c r="OEV67" s="343"/>
      <c r="OEW67" s="343"/>
      <c r="OEX67" s="343"/>
      <c r="OEY67" s="343"/>
      <c r="OEZ67" s="343"/>
      <c r="OFA67" s="343"/>
      <c r="OFB67" s="343"/>
      <c r="OFC67" s="343"/>
      <c r="OFD67" s="343"/>
      <c r="OFE67" s="343"/>
      <c r="OFF67" s="343"/>
      <c r="OFG67" s="343"/>
      <c r="OFH67" s="343"/>
      <c r="OFI67" s="343"/>
      <c r="OFJ67" s="343"/>
      <c r="OFK67" s="343"/>
      <c r="OFL67" s="343"/>
      <c r="OFM67" s="343"/>
      <c r="OFN67" s="343"/>
      <c r="OFO67" s="343"/>
      <c r="OFP67" s="343"/>
      <c r="OFQ67" s="343"/>
      <c r="OFR67" s="343"/>
      <c r="OFS67" s="343"/>
      <c r="OFT67" s="343"/>
      <c r="OFU67" s="343"/>
      <c r="OFV67" s="343"/>
      <c r="OFW67" s="343"/>
      <c r="OFX67" s="343"/>
      <c r="OFY67" s="343"/>
      <c r="OFZ67" s="343"/>
      <c r="OGA67" s="343"/>
      <c r="OGB67" s="343"/>
      <c r="OGC67" s="343"/>
      <c r="OGD67" s="343"/>
      <c r="OGE67" s="343"/>
      <c r="OGF67" s="343"/>
      <c r="OGG67" s="343"/>
      <c r="OGH67" s="343"/>
      <c r="OGI67" s="343"/>
      <c r="OGJ67" s="343"/>
      <c r="OGK67" s="343"/>
      <c r="OGL67" s="343"/>
      <c r="OGM67" s="343"/>
      <c r="OGN67" s="343"/>
      <c r="OGO67" s="343"/>
      <c r="OGP67" s="343"/>
      <c r="OGQ67" s="343"/>
      <c r="OGR67" s="343"/>
      <c r="OGS67" s="343"/>
      <c r="OGT67" s="343"/>
      <c r="OGU67" s="343"/>
      <c r="OGV67" s="343"/>
      <c r="OGW67" s="343"/>
      <c r="OGX67" s="343"/>
      <c r="OGY67" s="343"/>
      <c r="OGZ67" s="343"/>
      <c r="OHA67" s="343"/>
      <c r="OHB67" s="343"/>
      <c r="OHC67" s="343"/>
      <c r="OHD67" s="343"/>
      <c r="OHE67" s="343"/>
      <c r="OHF67" s="343"/>
      <c r="OHG67" s="343"/>
      <c r="OHH67" s="343"/>
      <c r="OHI67" s="343"/>
      <c r="OHJ67" s="343"/>
      <c r="OHK67" s="343"/>
      <c r="OHL67" s="343"/>
      <c r="OHM67" s="343"/>
      <c r="OHN67" s="343"/>
      <c r="OHO67" s="343"/>
      <c r="OHP67" s="343"/>
      <c r="OHQ67" s="343"/>
      <c r="OHR67" s="343"/>
      <c r="OHS67" s="343"/>
      <c r="OHT67" s="343"/>
      <c r="OHU67" s="343"/>
      <c r="OHV67" s="343"/>
      <c r="OHW67" s="343"/>
      <c r="OHX67" s="343"/>
      <c r="OHY67" s="343"/>
      <c r="OHZ67" s="343"/>
      <c r="OIA67" s="343"/>
      <c r="OIB67" s="343"/>
      <c r="OIC67" s="343"/>
      <c r="OID67" s="343"/>
      <c r="OIE67" s="343"/>
      <c r="OIF67" s="343"/>
      <c r="OIG67" s="343"/>
      <c r="OIH67" s="343"/>
      <c r="OII67" s="343"/>
      <c r="OIJ67" s="343"/>
      <c r="OIK67" s="343"/>
      <c r="OIL67" s="343"/>
      <c r="OIM67" s="343"/>
      <c r="OIN67" s="343"/>
      <c r="OIO67" s="343"/>
      <c r="OIP67" s="343"/>
      <c r="OIQ67" s="343"/>
      <c r="OIR67" s="343"/>
      <c r="OIS67" s="343"/>
      <c r="OIT67" s="343"/>
      <c r="OIU67" s="343"/>
      <c r="OIV67" s="343"/>
      <c r="OIW67" s="343"/>
      <c r="OIX67" s="343"/>
      <c r="OIY67" s="343"/>
      <c r="OIZ67" s="343"/>
      <c r="OJA67" s="343"/>
      <c r="OJB67" s="343"/>
      <c r="OJC67" s="343"/>
      <c r="OJD67" s="343"/>
      <c r="OJE67" s="343"/>
      <c r="OJF67" s="343"/>
      <c r="OJG67" s="343"/>
      <c r="OJH67" s="343"/>
      <c r="OJI67" s="343"/>
      <c r="OJJ67" s="343"/>
      <c r="OJK67" s="343"/>
      <c r="OJL67" s="343"/>
      <c r="OJM67" s="343"/>
      <c r="OJN67" s="343"/>
      <c r="OJO67" s="343"/>
      <c r="OJP67" s="343"/>
      <c r="OJQ67" s="343"/>
      <c r="OJR67" s="343"/>
      <c r="OJS67" s="343"/>
      <c r="OJT67" s="343"/>
      <c r="OJU67" s="343"/>
      <c r="OJV67" s="343"/>
      <c r="OJW67" s="343"/>
      <c r="OJX67" s="343"/>
      <c r="OJY67" s="343"/>
      <c r="OJZ67" s="343"/>
      <c r="OKA67" s="343"/>
      <c r="OKB67" s="343"/>
      <c r="OKC67" s="343"/>
      <c r="OKD67" s="343"/>
      <c r="OKE67" s="343"/>
      <c r="OKF67" s="343"/>
      <c r="OKG67" s="343"/>
      <c r="OKH67" s="343"/>
      <c r="OKI67" s="343"/>
      <c r="OKJ67" s="343"/>
      <c r="OKK67" s="343"/>
      <c r="OKL67" s="343"/>
      <c r="OKM67" s="343"/>
      <c r="OKN67" s="343"/>
      <c r="OKO67" s="343"/>
      <c r="OKP67" s="343"/>
      <c r="OKQ67" s="343"/>
      <c r="OKR67" s="343"/>
      <c r="OKS67" s="343"/>
      <c r="OKT67" s="343"/>
      <c r="OKU67" s="343"/>
      <c r="OKV67" s="343"/>
      <c r="OKW67" s="343"/>
      <c r="OKX67" s="343"/>
      <c r="OKY67" s="343"/>
      <c r="OKZ67" s="343"/>
      <c r="OLA67" s="343"/>
      <c r="OLB67" s="343"/>
      <c r="OLC67" s="343"/>
      <c r="OLD67" s="343"/>
      <c r="OLE67" s="343"/>
      <c r="OLF67" s="343"/>
      <c r="OLG67" s="343"/>
      <c r="OLH67" s="343"/>
      <c r="OLI67" s="343"/>
      <c r="OLJ67" s="343"/>
      <c r="OLK67" s="343"/>
      <c r="OLL67" s="343"/>
      <c r="OLM67" s="343"/>
      <c r="OLN67" s="343"/>
      <c r="OLO67" s="343"/>
      <c r="OLP67" s="343"/>
      <c r="OLQ67" s="343"/>
      <c r="OLR67" s="343"/>
      <c r="OLS67" s="343"/>
      <c r="OLT67" s="343"/>
      <c r="OLU67" s="343"/>
      <c r="OLV67" s="343"/>
      <c r="OLW67" s="343"/>
      <c r="OLX67" s="343"/>
      <c r="OLY67" s="343"/>
      <c r="OLZ67" s="343"/>
      <c r="OMA67" s="343"/>
      <c r="OMB67" s="343"/>
      <c r="OMC67" s="343"/>
      <c r="OMD67" s="343"/>
      <c r="OME67" s="343"/>
      <c r="OMF67" s="343"/>
      <c r="OMG67" s="343"/>
      <c r="OMH67" s="343"/>
      <c r="OMI67" s="343"/>
      <c r="OMJ67" s="343"/>
      <c r="OMK67" s="343"/>
      <c r="OML67" s="343"/>
      <c r="OMM67" s="343"/>
      <c r="OMN67" s="343"/>
      <c r="OMO67" s="343"/>
      <c r="OMP67" s="343"/>
      <c r="OMQ67" s="343"/>
      <c r="OMR67" s="343"/>
      <c r="OMS67" s="343"/>
      <c r="OMT67" s="343"/>
      <c r="OMU67" s="343"/>
      <c r="OMV67" s="343"/>
      <c r="OMW67" s="343"/>
      <c r="OMX67" s="343"/>
      <c r="OMY67" s="343"/>
      <c r="OMZ67" s="343"/>
      <c r="ONA67" s="343"/>
      <c r="ONB67" s="343"/>
      <c r="ONC67" s="343"/>
      <c r="OND67" s="343"/>
      <c r="ONE67" s="343"/>
      <c r="ONF67" s="343"/>
      <c r="ONG67" s="343"/>
      <c r="ONH67" s="343"/>
      <c r="ONI67" s="343"/>
      <c r="ONJ67" s="343"/>
      <c r="ONK67" s="343"/>
      <c r="ONL67" s="343"/>
      <c r="ONM67" s="343"/>
      <c r="ONN67" s="343"/>
      <c r="ONO67" s="343"/>
      <c r="ONP67" s="343"/>
      <c r="ONQ67" s="343"/>
      <c r="ONR67" s="343"/>
      <c r="ONS67" s="343"/>
      <c r="ONT67" s="343"/>
      <c r="ONU67" s="343"/>
      <c r="ONV67" s="343"/>
      <c r="ONW67" s="343"/>
      <c r="ONX67" s="343"/>
      <c r="ONY67" s="343"/>
      <c r="ONZ67" s="343"/>
      <c r="OOA67" s="343"/>
      <c r="OOB67" s="343"/>
      <c r="OOC67" s="343"/>
      <c r="OOD67" s="343"/>
      <c r="OOE67" s="343"/>
      <c r="OOF67" s="343"/>
      <c r="OOG67" s="343"/>
      <c r="OOH67" s="343"/>
      <c r="OOI67" s="343"/>
      <c r="OOJ67" s="343"/>
      <c r="OOK67" s="343"/>
      <c r="OOL67" s="343"/>
      <c r="OOM67" s="343"/>
      <c r="OON67" s="343"/>
      <c r="OOO67" s="343"/>
      <c r="OOP67" s="343"/>
      <c r="OOQ67" s="343"/>
      <c r="OOR67" s="343"/>
      <c r="OOS67" s="343"/>
      <c r="OOT67" s="343"/>
      <c r="OOU67" s="343"/>
      <c r="OOV67" s="343"/>
      <c r="OOW67" s="343"/>
      <c r="OOX67" s="343"/>
      <c r="OOY67" s="343"/>
      <c r="OOZ67" s="343"/>
      <c r="OPA67" s="343"/>
      <c r="OPB67" s="343"/>
      <c r="OPC67" s="343"/>
      <c r="OPD67" s="343"/>
      <c r="OPE67" s="343"/>
      <c r="OPF67" s="343"/>
      <c r="OPG67" s="343"/>
      <c r="OPH67" s="343"/>
      <c r="OPI67" s="343"/>
      <c r="OPJ67" s="343"/>
      <c r="OPK67" s="343"/>
      <c r="OPL67" s="343"/>
      <c r="OPM67" s="343"/>
      <c r="OPN67" s="343"/>
      <c r="OPO67" s="343"/>
      <c r="OPP67" s="343"/>
      <c r="OPQ67" s="343"/>
      <c r="OPR67" s="343"/>
      <c r="OPS67" s="343"/>
      <c r="OPT67" s="343"/>
      <c r="OPU67" s="343"/>
      <c r="OPV67" s="343"/>
      <c r="OPW67" s="343"/>
      <c r="OPX67" s="343"/>
      <c r="OPY67" s="343"/>
      <c r="OPZ67" s="343"/>
      <c r="OQA67" s="343"/>
      <c r="OQB67" s="343"/>
      <c r="OQC67" s="343"/>
      <c r="OQD67" s="343"/>
      <c r="OQE67" s="343"/>
      <c r="OQF67" s="343"/>
      <c r="OQG67" s="343"/>
      <c r="OQH67" s="343"/>
      <c r="OQI67" s="343"/>
      <c r="OQJ67" s="343"/>
      <c r="OQK67" s="343"/>
      <c r="OQL67" s="343"/>
      <c r="OQM67" s="343"/>
      <c r="OQN67" s="343"/>
      <c r="OQO67" s="343"/>
      <c r="OQP67" s="343"/>
      <c r="OQQ67" s="343"/>
      <c r="OQR67" s="343"/>
      <c r="OQS67" s="343"/>
      <c r="OQT67" s="343"/>
      <c r="OQU67" s="343"/>
      <c r="OQV67" s="343"/>
      <c r="OQW67" s="343"/>
      <c r="OQX67" s="343"/>
      <c r="OQY67" s="343"/>
      <c r="OQZ67" s="343"/>
      <c r="ORA67" s="343"/>
      <c r="ORB67" s="343"/>
      <c r="ORC67" s="343"/>
      <c r="ORD67" s="343"/>
      <c r="ORE67" s="343"/>
      <c r="ORF67" s="343"/>
      <c r="ORG67" s="343"/>
      <c r="ORH67" s="343"/>
      <c r="ORI67" s="343"/>
      <c r="ORJ67" s="343"/>
      <c r="ORK67" s="343"/>
      <c r="ORL67" s="343"/>
      <c r="ORM67" s="343"/>
      <c r="ORN67" s="343"/>
      <c r="ORO67" s="343"/>
      <c r="ORP67" s="343"/>
      <c r="ORQ67" s="343"/>
      <c r="ORR67" s="343"/>
      <c r="ORS67" s="343"/>
      <c r="ORT67" s="343"/>
      <c r="ORU67" s="343"/>
      <c r="ORV67" s="343"/>
      <c r="ORW67" s="343"/>
      <c r="ORX67" s="343"/>
      <c r="ORY67" s="343"/>
      <c r="ORZ67" s="343"/>
      <c r="OSA67" s="343"/>
      <c r="OSB67" s="343"/>
      <c r="OSC67" s="343"/>
      <c r="OSD67" s="343"/>
      <c r="OSE67" s="343"/>
      <c r="OSF67" s="343"/>
      <c r="OSG67" s="343"/>
      <c r="OSH67" s="343"/>
      <c r="OSI67" s="343"/>
      <c r="OSJ67" s="343"/>
      <c r="OSK67" s="343"/>
      <c r="OSL67" s="343"/>
      <c r="OSM67" s="343"/>
      <c r="OSN67" s="343"/>
      <c r="OSO67" s="343"/>
      <c r="OSP67" s="343"/>
      <c r="OSQ67" s="343"/>
      <c r="OSR67" s="343"/>
      <c r="OSS67" s="343"/>
      <c r="OST67" s="343"/>
      <c r="OSU67" s="343"/>
      <c r="OSV67" s="343"/>
      <c r="OSW67" s="343"/>
      <c r="OSX67" s="343"/>
      <c r="OSY67" s="343"/>
      <c r="OSZ67" s="343"/>
      <c r="OTA67" s="343"/>
      <c r="OTB67" s="343"/>
      <c r="OTC67" s="343"/>
      <c r="OTD67" s="343"/>
      <c r="OTE67" s="343"/>
      <c r="OTF67" s="343"/>
      <c r="OTG67" s="343"/>
      <c r="OTH67" s="343"/>
      <c r="OTI67" s="343"/>
      <c r="OTJ67" s="343"/>
      <c r="OTK67" s="343"/>
      <c r="OTL67" s="343"/>
      <c r="OTM67" s="343"/>
      <c r="OTN67" s="343"/>
      <c r="OTO67" s="343"/>
      <c r="OTP67" s="343"/>
      <c r="OTQ67" s="343"/>
      <c r="OTR67" s="343"/>
      <c r="OTS67" s="343"/>
      <c r="OTT67" s="343"/>
      <c r="OTU67" s="343"/>
      <c r="OTV67" s="343"/>
      <c r="OTW67" s="343"/>
      <c r="OTX67" s="343"/>
      <c r="OTY67" s="343"/>
      <c r="OTZ67" s="343"/>
      <c r="OUA67" s="343"/>
      <c r="OUB67" s="343"/>
      <c r="OUC67" s="343"/>
      <c r="OUD67" s="343"/>
      <c r="OUE67" s="343"/>
      <c r="OUF67" s="343"/>
      <c r="OUG67" s="343"/>
      <c r="OUH67" s="343"/>
      <c r="OUI67" s="343"/>
      <c r="OUJ67" s="343"/>
      <c r="OUK67" s="343"/>
      <c r="OUL67" s="343"/>
      <c r="OUM67" s="343"/>
      <c r="OUN67" s="343"/>
      <c r="OUO67" s="343"/>
      <c r="OUP67" s="343"/>
      <c r="OUQ67" s="343"/>
      <c r="OUR67" s="343"/>
      <c r="OUS67" s="343"/>
      <c r="OUT67" s="343"/>
      <c r="OUU67" s="343"/>
      <c r="OUV67" s="343"/>
      <c r="OUW67" s="343"/>
      <c r="OUX67" s="343"/>
      <c r="OUY67" s="343"/>
      <c r="OUZ67" s="343"/>
      <c r="OVA67" s="343"/>
      <c r="OVB67" s="343"/>
      <c r="OVC67" s="343"/>
      <c r="OVD67" s="343"/>
      <c r="OVE67" s="343"/>
      <c r="OVF67" s="343"/>
      <c r="OVG67" s="343"/>
      <c r="OVH67" s="343"/>
      <c r="OVI67" s="343"/>
      <c r="OVJ67" s="343"/>
      <c r="OVK67" s="343"/>
      <c r="OVL67" s="343"/>
      <c r="OVM67" s="343"/>
      <c r="OVN67" s="343"/>
      <c r="OVO67" s="343"/>
      <c r="OVP67" s="343"/>
      <c r="OVQ67" s="343"/>
      <c r="OVR67" s="343"/>
      <c r="OVS67" s="343"/>
      <c r="OVT67" s="343"/>
      <c r="OVU67" s="343"/>
      <c r="OVV67" s="343"/>
      <c r="OVW67" s="343"/>
      <c r="OVX67" s="343"/>
      <c r="OVY67" s="343"/>
      <c r="OVZ67" s="343"/>
      <c r="OWA67" s="343"/>
      <c r="OWB67" s="343"/>
      <c r="OWC67" s="343"/>
      <c r="OWD67" s="343"/>
      <c r="OWE67" s="343"/>
      <c r="OWF67" s="343"/>
      <c r="OWG67" s="343"/>
      <c r="OWH67" s="343"/>
      <c r="OWI67" s="343"/>
      <c r="OWJ67" s="343"/>
      <c r="OWK67" s="343"/>
      <c r="OWL67" s="343"/>
      <c r="OWM67" s="343"/>
      <c r="OWN67" s="343"/>
      <c r="OWO67" s="343"/>
      <c r="OWP67" s="343"/>
      <c r="OWQ67" s="343"/>
      <c r="OWR67" s="343"/>
      <c r="OWS67" s="343"/>
      <c r="OWT67" s="343"/>
      <c r="OWU67" s="343"/>
      <c r="OWV67" s="343"/>
      <c r="OWW67" s="343"/>
      <c r="OWX67" s="343"/>
      <c r="OWY67" s="343"/>
      <c r="OWZ67" s="343"/>
      <c r="OXA67" s="343"/>
      <c r="OXB67" s="343"/>
      <c r="OXC67" s="343"/>
      <c r="OXD67" s="343"/>
      <c r="OXE67" s="343"/>
      <c r="OXF67" s="343"/>
      <c r="OXG67" s="343"/>
      <c r="OXH67" s="343"/>
      <c r="OXI67" s="343"/>
      <c r="OXJ67" s="343"/>
      <c r="OXK67" s="343"/>
      <c r="OXL67" s="343"/>
      <c r="OXM67" s="343"/>
      <c r="OXN67" s="343"/>
      <c r="OXO67" s="343"/>
      <c r="OXP67" s="343"/>
      <c r="OXQ67" s="343"/>
      <c r="OXR67" s="343"/>
      <c r="OXS67" s="343"/>
      <c r="OXT67" s="343"/>
      <c r="OXU67" s="343"/>
      <c r="OXV67" s="343"/>
      <c r="OXW67" s="343"/>
      <c r="OXX67" s="343"/>
      <c r="OXY67" s="343"/>
      <c r="OXZ67" s="343"/>
      <c r="OYA67" s="343"/>
      <c r="OYB67" s="343"/>
      <c r="OYC67" s="343"/>
      <c r="OYD67" s="343"/>
      <c r="OYE67" s="343"/>
      <c r="OYF67" s="343"/>
      <c r="OYG67" s="343"/>
      <c r="OYH67" s="343"/>
      <c r="OYI67" s="343"/>
      <c r="OYJ67" s="343"/>
      <c r="OYK67" s="343"/>
      <c r="OYL67" s="343"/>
      <c r="OYM67" s="343"/>
      <c r="OYN67" s="343"/>
      <c r="OYO67" s="343"/>
      <c r="OYP67" s="343"/>
      <c r="OYQ67" s="343"/>
      <c r="OYR67" s="343"/>
      <c r="OYS67" s="343"/>
      <c r="OYT67" s="343"/>
      <c r="OYU67" s="343"/>
      <c r="OYV67" s="343"/>
      <c r="OYW67" s="343"/>
      <c r="OYX67" s="343"/>
      <c r="OYY67" s="343"/>
      <c r="OYZ67" s="343"/>
      <c r="OZA67" s="343"/>
      <c r="OZB67" s="343"/>
      <c r="OZC67" s="343"/>
      <c r="OZD67" s="343"/>
      <c r="OZE67" s="343"/>
      <c r="OZF67" s="343"/>
      <c r="OZG67" s="343"/>
      <c r="OZH67" s="343"/>
      <c r="OZI67" s="343"/>
      <c r="OZJ67" s="343"/>
      <c r="OZK67" s="343"/>
      <c r="OZL67" s="343"/>
      <c r="OZM67" s="343"/>
      <c r="OZN67" s="343"/>
      <c r="OZO67" s="343"/>
      <c r="OZP67" s="343"/>
      <c r="OZQ67" s="343"/>
      <c r="OZR67" s="343"/>
      <c r="OZS67" s="343"/>
      <c r="OZT67" s="343"/>
      <c r="OZU67" s="343"/>
      <c r="OZV67" s="343"/>
      <c r="OZW67" s="343"/>
      <c r="OZX67" s="343"/>
      <c r="OZY67" s="343"/>
      <c r="OZZ67" s="343"/>
      <c r="PAA67" s="343"/>
      <c r="PAB67" s="343"/>
      <c r="PAC67" s="343"/>
      <c r="PAD67" s="343"/>
      <c r="PAE67" s="343"/>
      <c r="PAF67" s="343"/>
      <c r="PAG67" s="343"/>
      <c r="PAH67" s="343"/>
      <c r="PAI67" s="343"/>
      <c r="PAJ67" s="343"/>
      <c r="PAK67" s="343"/>
      <c r="PAL67" s="343"/>
      <c r="PAM67" s="343"/>
      <c r="PAN67" s="343"/>
      <c r="PAO67" s="343"/>
      <c r="PAP67" s="343"/>
      <c r="PAQ67" s="343"/>
      <c r="PAR67" s="343"/>
      <c r="PAS67" s="343"/>
      <c r="PAT67" s="343"/>
      <c r="PAU67" s="343"/>
      <c r="PAV67" s="343"/>
      <c r="PAW67" s="343"/>
      <c r="PAX67" s="343"/>
      <c r="PAY67" s="343"/>
      <c r="PAZ67" s="343"/>
      <c r="PBA67" s="343"/>
      <c r="PBB67" s="343"/>
      <c r="PBC67" s="343"/>
      <c r="PBD67" s="343"/>
      <c r="PBE67" s="343"/>
      <c r="PBF67" s="343"/>
      <c r="PBG67" s="343"/>
      <c r="PBH67" s="343"/>
      <c r="PBI67" s="343"/>
      <c r="PBJ67" s="343"/>
      <c r="PBK67" s="343"/>
      <c r="PBL67" s="343"/>
      <c r="PBM67" s="343"/>
      <c r="PBN67" s="343"/>
      <c r="PBO67" s="343"/>
      <c r="PBP67" s="343"/>
      <c r="PBQ67" s="343"/>
      <c r="PBR67" s="343"/>
      <c r="PBS67" s="343"/>
      <c r="PBT67" s="343"/>
      <c r="PBU67" s="343"/>
      <c r="PBV67" s="343"/>
      <c r="PBW67" s="343"/>
      <c r="PBX67" s="343"/>
      <c r="PBY67" s="343"/>
      <c r="PBZ67" s="343"/>
      <c r="PCA67" s="343"/>
      <c r="PCB67" s="343"/>
      <c r="PCC67" s="343"/>
      <c r="PCD67" s="343"/>
      <c r="PCE67" s="343"/>
      <c r="PCF67" s="343"/>
      <c r="PCG67" s="343"/>
      <c r="PCH67" s="343"/>
      <c r="PCI67" s="343"/>
      <c r="PCJ67" s="343"/>
      <c r="PCK67" s="343"/>
      <c r="PCL67" s="343"/>
      <c r="PCM67" s="343"/>
      <c r="PCN67" s="343"/>
      <c r="PCO67" s="343"/>
      <c r="PCP67" s="343"/>
      <c r="PCQ67" s="343"/>
      <c r="PCR67" s="343"/>
      <c r="PCS67" s="343"/>
      <c r="PCT67" s="343"/>
      <c r="PCU67" s="343"/>
      <c r="PCV67" s="343"/>
      <c r="PCW67" s="343"/>
      <c r="PCX67" s="343"/>
      <c r="PCY67" s="343"/>
      <c r="PCZ67" s="343"/>
      <c r="PDA67" s="343"/>
      <c r="PDB67" s="343"/>
      <c r="PDC67" s="343"/>
      <c r="PDD67" s="343"/>
      <c r="PDE67" s="343"/>
      <c r="PDF67" s="343"/>
      <c r="PDG67" s="343"/>
      <c r="PDH67" s="343"/>
      <c r="PDI67" s="343"/>
      <c r="PDJ67" s="343"/>
      <c r="PDK67" s="343"/>
      <c r="PDL67" s="343"/>
      <c r="PDM67" s="343"/>
      <c r="PDN67" s="343"/>
      <c r="PDO67" s="343"/>
      <c r="PDP67" s="343"/>
      <c r="PDQ67" s="343"/>
      <c r="PDR67" s="343"/>
      <c r="PDS67" s="343"/>
      <c r="PDT67" s="343"/>
      <c r="PDU67" s="343"/>
      <c r="PDV67" s="343"/>
      <c r="PDW67" s="343"/>
      <c r="PDX67" s="343"/>
      <c r="PDY67" s="343"/>
      <c r="PDZ67" s="343"/>
      <c r="PEA67" s="343"/>
      <c r="PEB67" s="343"/>
      <c r="PEC67" s="343"/>
      <c r="PED67" s="343"/>
      <c r="PEE67" s="343"/>
      <c r="PEF67" s="343"/>
      <c r="PEG67" s="343"/>
      <c r="PEH67" s="343"/>
      <c r="PEI67" s="343"/>
      <c r="PEJ67" s="343"/>
      <c r="PEK67" s="343"/>
      <c r="PEL67" s="343"/>
      <c r="PEM67" s="343"/>
      <c r="PEN67" s="343"/>
      <c r="PEO67" s="343"/>
      <c r="PEP67" s="343"/>
      <c r="PEQ67" s="343"/>
      <c r="PER67" s="343"/>
      <c r="PES67" s="343"/>
      <c r="PET67" s="343"/>
      <c r="PEU67" s="343"/>
      <c r="PEV67" s="343"/>
      <c r="PEW67" s="343"/>
      <c r="PEX67" s="343"/>
      <c r="PEY67" s="343"/>
      <c r="PEZ67" s="343"/>
      <c r="PFA67" s="343"/>
      <c r="PFB67" s="343"/>
      <c r="PFC67" s="343"/>
      <c r="PFD67" s="343"/>
      <c r="PFE67" s="343"/>
      <c r="PFF67" s="343"/>
      <c r="PFG67" s="343"/>
      <c r="PFH67" s="343"/>
      <c r="PFI67" s="343"/>
      <c r="PFJ67" s="343"/>
      <c r="PFK67" s="343"/>
      <c r="PFL67" s="343"/>
      <c r="PFM67" s="343"/>
      <c r="PFN67" s="343"/>
      <c r="PFO67" s="343"/>
      <c r="PFP67" s="343"/>
      <c r="PFQ67" s="343"/>
      <c r="PFR67" s="343"/>
      <c r="PFS67" s="343"/>
      <c r="PFT67" s="343"/>
      <c r="PFU67" s="343"/>
      <c r="PFV67" s="343"/>
      <c r="PFW67" s="343"/>
      <c r="PFX67" s="343"/>
      <c r="PFY67" s="343"/>
      <c r="PFZ67" s="343"/>
      <c r="PGA67" s="343"/>
      <c r="PGB67" s="343"/>
      <c r="PGC67" s="343"/>
      <c r="PGD67" s="343"/>
      <c r="PGE67" s="343"/>
      <c r="PGF67" s="343"/>
      <c r="PGG67" s="343"/>
      <c r="PGH67" s="343"/>
      <c r="PGI67" s="343"/>
      <c r="PGJ67" s="343"/>
      <c r="PGK67" s="343"/>
      <c r="PGL67" s="343"/>
      <c r="PGM67" s="343"/>
      <c r="PGN67" s="343"/>
      <c r="PGO67" s="343"/>
      <c r="PGP67" s="343"/>
      <c r="PGQ67" s="343"/>
      <c r="PGR67" s="343"/>
      <c r="PGS67" s="343"/>
      <c r="PGT67" s="343"/>
      <c r="PGU67" s="343"/>
      <c r="PGV67" s="343"/>
      <c r="PGW67" s="343"/>
      <c r="PGX67" s="343"/>
      <c r="PGY67" s="343"/>
      <c r="PGZ67" s="343"/>
      <c r="PHA67" s="343"/>
      <c r="PHB67" s="343"/>
      <c r="PHC67" s="343"/>
      <c r="PHD67" s="343"/>
      <c r="PHE67" s="343"/>
      <c r="PHF67" s="343"/>
      <c r="PHG67" s="343"/>
      <c r="PHH67" s="343"/>
      <c r="PHI67" s="343"/>
      <c r="PHJ67" s="343"/>
      <c r="PHK67" s="343"/>
      <c r="PHL67" s="343"/>
      <c r="PHM67" s="343"/>
      <c r="PHN67" s="343"/>
      <c r="PHO67" s="343"/>
      <c r="PHP67" s="343"/>
      <c r="PHQ67" s="343"/>
      <c r="PHR67" s="343"/>
      <c r="PHS67" s="343"/>
      <c r="PHT67" s="343"/>
      <c r="PHU67" s="343"/>
      <c r="PHV67" s="343"/>
      <c r="PHW67" s="343"/>
      <c r="PHX67" s="343"/>
      <c r="PHY67" s="343"/>
      <c r="PHZ67" s="343"/>
      <c r="PIA67" s="343"/>
      <c r="PIB67" s="343"/>
      <c r="PIC67" s="343"/>
      <c r="PID67" s="343"/>
      <c r="PIE67" s="343"/>
      <c r="PIF67" s="343"/>
      <c r="PIG67" s="343"/>
      <c r="PIH67" s="343"/>
      <c r="PII67" s="343"/>
      <c r="PIJ67" s="343"/>
      <c r="PIK67" s="343"/>
      <c r="PIL67" s="343"/>
      <c r="PIM67" s="343"/>
      <c r="PIN67" s="343"/>
      <c r="PIO67" s="343"/>
      <c r="PIP67" s="343"/>
      <c r="PIQ67" s="343"/>
      <c r="PIR67" s="343"/>
      <c r="PIS67" s="343"/>
      <c r="PIT67" s="343"/>
      <c r="PIU67" s="343"/>
      <c r="PIV67" s="343"/>
      <c r="PIW67" s="343"/>
      <c r="PIX67" s="343"/>
      <c r="PIY67" s="343"/>
      <c r="PIZ67" s="343"/>
      <c r="PJA67" s="343"/>
      <c r="PJB67" s="343"/>
      <c r="PJC67" s="343"/>
      <c r="PJD67" s="343"/>
      <c r="PJE67" s="343"/>
      <c r="PJF67" s="343"/>
      <c r="PJG67" s="343"/>
      <c r="PJH67" s="343"/>
      <c r="PJI67" s="343"/>
      <c r="PJJ67" s="343"/>
      <c r="PJK67" s="343"/>
      <c r="PJL67" s="343"/>
      <c r="PJM67" s="343"/>
      <c r="PJN67" s="343"/>
      <c r="PJO67" s="343"/>
      <c r="PJP67" s="343"/>
      <c r="PJQ67" s="343"/>
      <c r="PJR67" s="343"/>
      <c r="PJS67" s="343"/>
      <c r="PJT67" s="343"/>
      <c r="PJU67" s="343"/>
      <c r="PJV67" s="343"/>
      <c r="PJW67" s="343"/>
      <c r="PJX67" s="343"/>
      <c r="PJY67" s="343"/>
      <c r="PJZ67" s="343"/>
      <c r="PKA67" s="343"/>
      <c r="PKB67" s="343"/>
      <c r="PKC67" s="343"/>
      <c r="PKD67" s="343"/>
      <c r="PKE67" s="343"/>
      <c r="PKF67" s="343"/>
      <c r="PKG67" s="343"/>
      <c r="PKH67" s="343"/>
      <c r="PKI67" s="343"/>
      <c r="PKJ67" s="343"/>
      <c r="PKK67" s="343"/>
      <c r="PKL67" s="343"/>
      <c r="PKM67" s="343"/>
      <c r="PKN67" s="343"/>
      <c r="PKO67" s="343"/>
      <c r="PKP67" s="343"/>
      <c r="PKQ67" s="343"/>
      <c r="PKR67" s="343"/>
      <c r="PKS67" s="343"/>
      <c r="PKT67" s="343"/>
      <c r="PKU67" s="343"/>
      <c r="PKV67" s="343"/>
      <c r="PKW67" s="343"/>
      <c r="PKX67" s="343"/>
      <c r="PKY67" s="343"/>
      <c r="PKZ67" s="343"/>
      <c r="PLA67" s="343"/>
      <c r="PLB67" s="343"/>
      <c r="PLC67" s="343"/>
      <c r="PLD67" s="343"/>
      <c r="PLE67" s="343"/>
      <c r="PLF67" s="343"/>
      <c r="PLG67" s="343"/>
      <c r="PLH67" s="343"/>
      <c r="PLI67" s="343"/>
      <c r="PLJ67" s="343"/>
      <c r="PLK67" s="343"/>
      <c r="PLL67" s="343"/>
      <c r="PLM67" s="343"/>
      <c r="PLN67" s="343"/>
      <c r="PLO67" s="343"/>
      <c r="PLP67" s="343"/>
      <c r="PLQ67" s="343"/>
      <c r="PLR67" s="343"/>
      <c r="PLS67" s="343"/>
      <c r="PLT67" s="343"/>
      <c r="PLU67" s="343"/>
      <c r="PLV67" s="343"/>
      <c r="PLW67" s="343"/>
      <c r="PLX67" s="343"/>
      <c r="PLY67" s="343"/>
      <c r="PLZ67" s="343"/>
      <c r="PMA67" s="343"/>
      <c r="PMB67" s="343"/>
      <c r="PMC67" s="343"/>
      <c r="PMD67" s="343"/>
      <c r="PME67" s="343"/>
      <c r="PMF67" s="343"/>
      <c r="PMG67" s="343"/>
      <c r="PMH67" s="343"/>
      <c r="PMI67" s="343"/>
      <c r="PMJ67" s="343"/>
      <c r="PMK67" s="343"/>
      <c r="PML67" s="343"/>
      <c r="PMM67" s="343"/>
      <c r="PMN67" s="343"/>
      <c r="PMO67" s="343"/>
      <c r="PMP67" s="343"/>
      <c r="PMQ67" s="343"/>
      <c r="PMR67" s="343"/>
      <c r="PMS67" s="343"/>
      <c r="PMT67" s="343"/>
      <c r="PMU67" s="343"/>
      <c r="PMV67" s="343"/>
      <c r="PMW67" s="343"/>
      <c r="PMX67" s="343"/>
      <c r="PMY67" s="343"/>
      <c r="PMZ67" s="343"/>
      <c r="PNA67" s="343"/>
      <c r="PNB67" s="343"/>
      <c r="PNC67" s="343"/>
      <c r="PND67" s="343"/>
      <c r="PNE67" s="343"/>
      <c r="PNF67" s="343"/>
      <c r="PNG67" s="343"/>
      <c r="PNH67" s="343"/>
      <c r="PNI67" s="343"/>
      <c r="PNJ67" s="343"/>
      <c r="PNK67" s="343"/>
      <c r="PNL67" s="343"/>
      <c r="PNM67" s="343"/>
      <c r="PNN67" s="343"/>
      <c r="PNO67" s="343"/>
      <c r="PNP67" s="343"/>
      <c r="PNQ67" s="343"/>
      <c r="PNR67" s="343"/>
      <c r="PNS67" s="343"/>
      <c r="PNT67" s="343"/>
      <c r="PNU67" s="343"/>
      <c r="PNV67" s="343"/>
      <c r="PNW67" s="343"/>
      <c r="PNX67" s="343"/>
      <c r="PNY67" s="343"/>
      <c r="PNZ67" s="343"/>
      <c r="POA67" s="343"/>
      <c r="POB67" s="343"/>
      <c r="POC67" s="343"/>
      <c r="POD67" s="343"/>
      <c r="POE67" s="343"/>
      <c r="POF67" s="343"/>
      <c r="POG67" s="343"/>
      <c r="POH67" s="343"/>
      <c r="POI67" s="343"/>
      <c r="POJ67" s="343"/>
      <c r="POK67" s="343"/>
      <c r="POL67" s="343"/>
      <c r="POM67" s="343"/>
      <c r="PON67" s="343"/>
      <c r="POO67" s="343"/>
      <c r="POP67" s="343"/>
      <c r="POQ67" s="343"/>
      <c r="POR67" s="343"/>
      <c r="POS67" s="343"/>
      <c r="POT67" s="343"/>
      <c r="POU67" s="343"/>
      <c r="POV67" s="343"/>
      <c r="POW67" s="343"/>
      <c r="POX67" s="343"/>
      <c r="POY67" s="343"/>
      <c r="POZ67" s="343"/>
      <c r="PPA67" s="343"/>
      <c r="PPB67" s="343"/>
      <c r="PPC67" s="343"/>
      <c r="PPD67" s="343"/>
      <c r="PPE67" s="343"/>
      <c r="PPF67" s="343"/>
      <c r="PPG67" s="343"/>
      <c r="PPH67" s="343"/>
      <c r="PPI67" s="343"/>
      <c r="PPJ67" s="343"/>
      <c r="PPK67" s="343"/>
      <c r="PPL67" s="343"/>
      <c r="PPM67" s="343"/>
      <c r="PPN67" s="343"/>
      <c r="PPO67" s="343"/>
      <c r="PPP67" s="343"/>
      <c r="PPQ67" s="343"/>
      <c r="PPR67" s="343"/>
      <c r="PPS67" s="343"/>
      <c r="PPT67" s="343"/>
      <c r="PPU67" s="343"/>
      <c r="PPV67" s="343"/>
      <c r="PPW67" s="343"/>
      <c r="PPX67" s="343"/>
      <c r="PPY67" s="343"/>
      <c r="PPZ67" s="343"/>
      <c r="PQA67" s="343"/>
      <c r="PQB67" s="343"/>
      <c r="PQC67" s="343"/>
      <c r="PQD67" s="343"/>
      <c r="PQE67" s="343"/>
      <c r="PQF67" s="343"/>
      <c r="PQG67" s="343"/>
      <c r="PQH67" s="343"/>
      <c r="PQI67" s="343"/>
      <c r="PQJ67" s="343"/>
      <c r="PQK67" s="343"/>
      <c r="PQL67" s="343"/>
      <c r="PQM67" s="343"/>
      <c r="PQN67" s="343"/>
      <c r="PQO67" s="343"/>
      <c r="PQP67" s="343"/>
      <c r="PQQ67" s="343"/>
      <c r="PQR67" s="343"/>
      <c r="PQS67" s="343"/>
      <c r="PQT67" s="343"/>
      <c r="PQU67" s="343"/>
      <c r="PQV67" s="343"/>
      <c r="PQW67" s="343"/>
      <c r="PQX67" s="343"/>
      <c r="PQY67" s="343"/>
      <c r="PQZ67" s="343"/>
      <c r="PRA67" s="343"/>
      <c r="PRB67" s="343"/>
      <c r="PRC67" s="343"/>
      <c r="PRD67" s="343"/>
      <c r="PRE67" s="343"/>
      <c r="PRF67" s="343"/>
      <c r="PRG67" s="343"/>
      <c r="PRH67" s="343"/>
      <c r="PRI67" s="343"/>
      <c r="PRJ67" s="343"/>
      <c r="PRK67" s="343"/>
      <c r="PRL67" s="343"/>
      <c r="PRM67" s="343"/>
      <c r="PRN67" s="343"/>
      <c r="PRO67" s="343"/>
      <c r="PRP67" s="343"/>
      <c r="PRQ67" s="343"/>
      <c r="PRR67" s="343"/>
      <c r="PRS67" s="343"/>
      <c r="PRT67" s="343"/>
      <c r="PRU67" s="343"/>
      <c r="PRV67" s="343"/>
      <c r="PRW67" s="343"/>
      <c r="PRX67" s="343"/>
      <c r="PRY67" s="343"/>
      <c r="PRZ67" s="343"/>
      <c r="PSA67" s="343"/>
      <c r="PSB67" s="343"/>
      <c r="PSC67" s="343"/>
      <c r="PSD67" s="343"/>
      <c r="PSE67" s="343"/>
      <c r="PSF67" s="343"/>
      <c r="PSG67" s="343"/>
      <c r="PSH67" s="343"/>
      <c r="PSI67" s="343"/>
      <c r="PSJ67" s="343"/>
      <c r="PSK67" s="343"/>
      <c r="PSL67" s="343"/>
      <c r="PSM67" s="343"/>
      <c r="PSN67" s="343"/>
      <c r="PSO67" s="343"/>
      <c r="PSP67" s="343"/>
      <c r="PSQ67" s="343"/>
      <c r="PSR67" s="343"/>
      <c r="PSS67" s="343"/>
      <c r="PST67" s="343"/>
      <c r="PSU67" s="343"/>
      <c r="PSV67" s="343"/>
      <c r="PSW67" s="343"/>
      <c r="PSX67" s="343"/>
      <c r="PSY67" s="343"/>
      <c r="PSZ67" s="343"/>
      <c r="PTA67" s="343"/>
      <c r="PTB67" s="343"/>
      <c r="PTC67" s="343"/>
      <c r="PTD67" s="343"/>
      <c r="PTE67" s="343"/>
      <c r="PTF67" s="343"/>
      <c r="PTG67" s="343"/>
      <c r="PTH67" s="343"/>
      <c r="PTI67" s="343"/>
      <c r="PTJ67" s="343"/>
      <c r="PTK67" s="343"/>
      <c r="PTL67" s="343"/>
      <c r="PTM67" s="343"/>
      <c r="PTN67" s="343"/>
      <c r="PTO67" s="343"/>
      <c r="PTP67" s="343"/>
      <c r="PTQ67" s="343"/>
      <c r="PTR67" s="343"/>
      <c r="PTS67" s="343"/>
      <c r="PTT67" s="343"/>
      <c r="PTU67" s="343"/>
      <c r="PTV67" s="343"/>
      <c r="PTW67" s="343"/>
      <c r="PTX67" s="343"/>
      <c r="PTY67" s="343"/>
      <c r="PTZ67" s="343"/>
      <c r="PUA67" s="343"/>
      <c r="PUB67" s="343"/>
      <c r="PUC67" s="343"/>
      <c r="PUD67" s="343"/>
      <c r="PUE67" s="343"/>
      <c r="PUF67" s="343"/>
      <c r="PUG67" s="343"/>
      <c r="PUH67" s="343"/>
      <c r="PUI67" s="343"/>
      <c r="PUJ67" s="343"/>
      <c r="PUK67" s="343"/>
      <c r="PUL67" s="343"/>
      <c r="PUM67" s="343"/>
      <c r="PUN67" s="343"/>
      <c r="PUO67" s="343"/>
      <c r="PUP67" s="343"/>
      <c r="PUQ67" s="343"/>
      <c r="PUR67" s="343"/>
      <c r="PUS67" s="343"/>
      <c r="PUT67" s="343"/>
      <c r="PUU67" s="343"/>
      <c r="PUV67" s="343"/>
      <c r="PUW67" s="343"/>
      <c r="PUX67" s="343"/>
      <c r="PUY67" s="343"/>
      <c r="PUZ67" s="343"/>
      <c r="PVA67" s="343"/>
      <c r="PVB67" s="343"/>
      <c r="PVC67" s="343"/>
      <c r="PVD67" s="343"/>
      <c r="PVE67" s="343"/>
      <c r="PVF67" s="343"/>
      <c r="PVG67" s="343"/>
      <c r="PVH67" s="343"/>
      <c r="PVI67" s="343"/>
      <c r="PVJ67" s="343"/>
      <c r="PVK67" s="343"/>
      <c r="PVL67" s="343"/>
      <c r="PVM67" s="343"/>
      <c r="PVN67" s="343"/>
      <c r="PVO67" s="343"/>
      <c r="PVP67" s="343"/>
      <c r="PVQ67" s="343"/>
      <c r="PVR67" s="343"/>
      <c r="PVS67" s="343"/>
      <c r="PVT67" s="343"/>
      <c r="PVU67" s="343"/>
      <c r="PVV67" s="343"/>
      <c r="PVW67" s="343"/>
      <c r="PVX67" s="343"/>
      <c r="PVY67" s="343"/>
      <c r="PVZ67" s="343"/>
      <c r="PWA67" s="343"/>
      <c r="PWB67" s="343"/>
      <c r="PWC67" s="343"/>
      <c r="PWD67" s="343"/>
      <c r="PWE67" s="343"/>
      <c r="PWF67" s="343"/>
      <c r="PWG67" s="343"/>
      <c r="PWH67" s="343"/>
      <c r="PWI67" s="343"/>
      <c r="PWJ67" s="343"/>
      <c r="PWK67" s="343"/>
      <c r="PWL67" s="343"/>
      <c r="PWM67" s="343"/>
      <c r="PWN67" s="343"/>
      <c r="PWO67" s="343"/>
      <c r="PWP67" s="343"/>
      <c r="PWQ67" s="343"/>
      <c r="PWR67" s="343"/>
      <c r="PWS67" s="343"/>
      <c r="PWT67" s="343"/>
      <c r="PWU67" s="343"/>
      <c r="PWV67" s="343"/>
      <c r="PWW67" s="343"/>
      <c r="PWX67" s="343"/>
      <c r="PWY67" s="343"/>
      <c r="PWZ67" s="343"/>
      <c r="PXA67" s="343"/>
      <c r="PXB67" s="343"/>
      <c r="PXC67" s="343"/>
      <c r="PXD67" s="343"/>
      <c r="PXE67" s="343"/>
      <c r="PXF67" s="343"/>
      <c r="PXG67" s="343"/>
      <c r="PXH67" s="343"/>
      <c r="PXI67" s="343"/>
      <c r="PXJ67" s="343"/>
      <c r="PXK67" s="343"/>
      <c r="PXL67" s="343"/>
      <c r="PXM67" s="343"/>
      <c r="PXN67" s="343"/>
      <c r="PXO67" s="343"/>
      <c r="PXP67" s="343"/>
      <c r="PXQ67" s="343"/>
      <c r="PXR67" s="343"/>
      <c r="PXS67" s="343"/>
      <c r="PXT67" s="343"/>
      <c r="PXU67" s="343"/>
      <c r="PXV67" s="343"/>
      <c r="PXW67" s="343"/>
      <c r="PXX67" s="343"/>
      <c r="PXY67" s="343"/>
      <c r="PXZ67" s="343"/>
      <c r="PYA67" s="343"/>
      <c r="PYB67" s="343"/>
      <c r="PYC67" s="343"/>
      <c r="PYD67" s="343"/>
      <c r="PYE67" s="343"/>
      <c r="PYF67" s="343"/>
      <c r="PYG67" s="343"/>
      <c r="PYH67" s="343"/>
      <c r="PYI67" s="343"/>
      <c r="PYJ67" s="343"/>
      <c r="PYK67" s="343"/>
      <c r="PYL67" s="343"/>
      <c r="PYM67" s="343"/>
      <c r="PYN67" s="343"/>
      <c r="PYO67" s="343"/>
      <c r="PYP67" s="343"/>
      <c r="PYQ67" s="343"/>
      <c r="PYR67" s="343"/>
      <c r="PYS67" s="343"/>
      <c r="PYT67" s="343"/>
      <c r="PYU67" s="343"/>
      <c r="PYV67" s="343"/>
      <c r="PYW67" s="343"/>
      <c r="PYX67" s="343"/>
      <c r="PYY67" s="343"/>
      <c r="PYZ67" s="343"/>
      <c r="PZA67" s="343"/>
      <c r="PZB67" s="343"/>
      <c r="PZC67" s="343"/>
      <c r="PZD67" s="343"/>
      <c r="PZE67" s="343"/>
      <c r="PZF67" s="343"/>
      <c r="PZG67" s="343"/>
      <c r="PZH67" s="343"/>
      <c r="PZI67" s="343"/>
      <c r="PZJ67" s="343"/>
      <c r="PZK67" s="343"/>
      <c r="PZL67" s="343"/>
      <c r="PZM67" s="343"/>
      <c r="PZN67" s="343"/>
      <c r="PZO67" s="343"/>
      <c r="PZP67" s="343"/>
      <c r="PZQ67" s="343"/>
      <c r="PZR67" s="343"/>
      <c r="PZS67" s="343"/>
      <c r="PZT67" s="343"/>
      <c r="PZU67" s="343"/>
      <c r="PZV67" s="343"/>
      <c r="PZW67" s="343"/>
      <c r="PZX67" s="343"/>
      <c r="PZY67" s="343"/>
      <c r="PZZ67" s="343"/>
      <c r="QAA67" s="343"/>
      <c r="QAB67" s="343"/>
      <c r="QAC67" s="343"/>
      <c r="QAD67" s="343"/>
      <c r="QAE67" s="343"/>
      <c r="QAF67" s="343"/>
      <c r="QAG67" s="343"/>
      <c r="QAH67" s="343"/>
      <c r="QAI67" s="343"/>
      <c r="QAJ67" s="343"/>
      <c r="QAK67" s="343"/>
      <c r="QAL67" s="343"/>
      <c r="QAM67" s="343"/>
      <c r="QAN67" s="343"/>
      <c r="QAO67" s="343"/>
      <c r="QAP67" s="343"/>
      <c r="QAQ67" s="343"/>
      <c r="QAR67" s="343"/>
      <c r="QAS67" s="343"/>
      <c r="QAT67" s="343"/>
      <c r="QAU67" s="343"/>
      <c r="QAV67" s="343"/>
      <c r="QAW67" s="343"/>
      <c r="QAX67" s="343"/>
      <c r="QAY67" s="343"/>
      <c r="QAZ67" s="343"/>
      <c r="QBA67" s="343"/>
      <c r="QBB67" s="343"/>
      <c r="QBC67" s="343"/>
      <c r="QBD67" s="343"/>
      <c r="QBE67" s="343"/>
      <c r="QBF67" s="343"/>
      <c r="QBG67" s="343"/>
      <c r="QBH67" s="343"/>
      <c r="QBI67" s="343"/>
      <c r="QBJ67" s="343"/>
      <c r="QBK67" s="343"/>
      <c r="QBL67" s="343"/>
      <c r="QBM67" s="343"/>
      <c r="QBN67" s="343"/>
      <c r="QBO67" s="343"/>
      <c r="QBP67" s="343"/>
      <c r="QBQ67" s="343"/>
      <c r="QBR67" s="343"/>
      <c r="QBS67" s="343"/>
      <c r="QBT67" s="343"/>
      <c r="QBU67" s="343"/>
      <c r="QBV67" s="343"/>
      <c r="QBW67" s="343"/>
      <c r="QBX67" s="343"/>
      <c r="QBY67" s="343"/>
      <c r="QBZ67" s="343"/>
      <c r="QCA67" s="343"/>
      <c r="QCB67" s="343"/>
      <c r="QCC67" s="343"/>
      <c r="QCD67" s="343"/>
      <c r="QCE67" s="343"/>
      <c r="QCF67" s="343"/>
      <c r="QCG67" s="343"/>
      <c r="QCH67" s="343"/>
      <c r="QCI67" s="343"/>
      <c r="QCJ67" s="343"/>
      <c r="QCK67" s="343"/>
      <c r="QCL67" s="343"/>
      <c r="QCM67" s="343"/>
      <c r="QCN67" s="343"/>
      <c r="QCO67" s="343"/>
      <c r="QCP67" s="343"/>
      <c r="QCQ67" s="343"/>
      <c r="QCR67" s="343"/>
      <c r="QCS67" s="343"/>
      <c r="QCT67" s="343"/>
      <c r="QCU67" s="343"/>
      <c r="QCV67" s="343"/>
      <c r="QCW67" s="343"/>
      <c r="QCX67" s="343"/>
      <c r="QCY67" s="343"/>
      <c r="QCZ67" s="343"/>
      <c r="QDA67" s="343"/>
      <c r="QDB67" s="343"/>
      <c r="QDC67" s="343"/>
      <c r="QDD67" s="343"/>
      <c r="QDE67" s="343"/>
      <c r="QDF67" s="343"/>
      <c r="QDG67" s="343"/>
      <c r="QDH67" s="343"/>
      <c r="QDI67" s="343"/>
      <c r="QDJ67" s="343"/>
      <c r="QDK67" s="343"/>
      <c r="QDL67" s="343"/>
      <c r="QDM67" s="343"/>
      <c r="QDN67" s="343"/>
      <c r="QDO67" s="343"/>
      <c r="QDP67" s="343"/>
      <c r="QDQ67" s="343"/>
      <c r="QDR67" s="343"/>
      <c r="QDS67" s="343"/>
      <c r="QDT67" s="343"/>
      <c r="QDU67" s="343"/>
      <c r="QDV67" s="343"/>
      <c r="QDW67" s="343"/>
      <c r="QDX67" s="343"/>
      <c r="QDY67" s="343"/>
      <c r="QDZ67" s="343"/>
      <c r="QEA67" s="343"/>
      <c r="QEB67" s="343"/>
      <c r="QEC67" s="343"/>
      <c r="QED67" s="343"/>
      <c r="QEE67" s="343"/>
      <c r="QEF67" s="343"/>
      <c r="QEG67" s="343"/>
      <c r="QEH67" s="343"/>
      <c r="QEI67" s="343"/>
      <c r="QEJ67" s="343"/>
      <c r="QEK67" s="343"/>
      <c r="QEL67" s="343"/>
      <c r="QEM67" s="343"/>
      <c r="QEN67" s="343"/>
      <c r="QEO67" s="343"/>
      <c r="QEP67" s="343"/>
      <c r="QEQ67" s="343"/>
      <c r="QER67" s="343"/>
      <c r="QES67" s="343"/>
      <c r="QET67" s="343"/>
      <c r="QEU67" s="343"/>
      <c r="QEV67" s="343"/>
      <c r="QEW67" s="343"/>
      <c r="QEX67" s="343"/>
      <c r="QEY67" s="343"/>
      <c r="QEZ67" s="343"/>
      <c r="QFA67" s="343"/>
      <c r="QFB67" s="343"/>
      <c r="QFC67" s="343"/>
      <c r="QFD67" s="343"/>
      <c r="QFE67" s="343"/>
      <c r="QFF67" s="343"/>
      <c r="QFG67" s="343"/>
      <c r="QFH67" s="343"/>
      <c r="QFI67" s="343"/>
      <c r="QFJ67" s="343"/>
      <c r="QFK67" s="343"/>
      <c r="QFL67" s="343"/>
      <c r="QFM67" s="343"/>
      <c r="QFN67" s="343"/>
      <c r="QFO67" s="343"/>
      <c r="QFP67" s="343"/>
      <c r="QFQ67" s="343"/>
      <c r="QFR67" s="343"/>
      <c r="QFS67" s="343"/>
      <c r="QFT67" s="343"/>
      <c r="QFU67" s="343"/>
      <c r="QFV67" s="343"/>
      <c r="QFW67" s="343"/>
      <c r="QFX67" s="343"/>
      <c r="QFY67" s="343"/>
      <c r="QFZ67" s="343"/>
      <c r="QGA67" s="343"/>
      <c r="QGB67" s="343"/>
      <c r="QGC67" s="343"/>
      <c r="QGD67" s="343"/>
      <c r="QGE67" s="343"/>
      <c r="QGF67" s="343"/>
      <c r="QGG67" s="343"/>
      <c r="QGH67" s="343"/>
      <c r="QGI67" s="343"/>
      <c r="QGJ67" s="343"/>
      <c r="QGK67" s="343"/>
      <c r="QGL67" s="343"/>
      <c r="QGM67" s="343"/>
      <c r="QGN67" s="343"/>
      <c r="QGO67" s="343"/>
      <c r="QGP67" s="343"/>
      <c r="QGQ67" s="343"/>
      <c r="QGR67" s="343"/>
      <c r="QGS67" s="343"/>
      <c r="QGT67" s="343"/>
      <c r="QGU67" s="343"/>
      <c r="QGV67" s="343"/>
      <c r="QGW67" s="343"/>
      <c r="QGX67" s="343"/>
      <c r="QGY67" s="343"/>
      <c r="QGZ67" s="343"/>
      <c r="QHA67" s="343"/>
      <c r="QHB67" s="343"/>
      <c r="QHC67" s="343"/>
      <c r="QHD67" s="343"/>
      <c r="QHE67" s="343"/>
      <c r="QHF67" s="343"/>
      <c r="QHG67" s="343"/>
      <c r="QHH67" s="343"/>
      <c r="QHI67" s="343"/>
      <c r="QHJ67" s="343"/>
      <c r="QHK67" s="343"/>
      <c r="QHL67" s="343"/>
      <c r="QHM67" s="343"/>
      <c r="QHN67" s="343"/>
      <c r="QHO67" s="343"/>
      <c r="QHP67" s="343"/>
      <c r="QHQ67" s="343"/>
      <c r="QHR67" s="343"/>
      <c r="QHS67" s="343"/>
      <c r="QHT67" s="343"/>
      <c r="QHU67" s="343"/>
      <c r="QHV67" s="343"/>
      <c r="QHW67" s="343"/>
      <c r="QHX67" s="343"/>
      <c r="QHY67" s="343"/>
      <c r="QHZ67" s="343"/>
      <c r="QIA67" s="343"/>
      <c r="QIB67" s="343"/>
      <c r="QIC67" s="343"/>
      <c r="QID67" s="343"/>
      <c r="QIE67" s="343"/>
      <c r="QIF67" s="343"/>
      <c r="QIG67" s="343"/>
      <c r="QIH67" s="343"/>
      <c r="QII67" s="343"/>
      <c r="QIJ67" s="343"/>
      <c r="QIK67" s="343"/>
      <c r="QIL67" s="343"/>
      <c r="QIM67" s="343"/>
      <c r="QIN67" s="343"/>
      <c r="QIO67" s="343"/>
      <c r="QIP67" s="343"/>
      <c r="QIQ67" s="343"/>
      <c r="QIR67" s="343"/>
      <c r="QIS67" s="343"/>
      <c r="QIT67" s="343"/>
      <c r="QIU67" s="343"/>
      <c r="QIV67" s="343"/>
      <c r="QIW67" s="343"/>
      <c r="QIX67" s="343"/>
      <c r="QIY67" s="343"/>
      <c r="QIZ67" s="343"/>
      <c r="QJA67" s="343"/>
      <c r="QJB67" s="343"/>
      <c r="QJC67" s="343"/>
      <c r="QJD67" s="343"/>
      <c r="QJE67" s="343"/>
      <c r="QJF67" s="343"/>
      <c r="QJG67" s="343"/>
      <c r="QJH67" s="343"/>
      <c r="QJI67" s="343"/>
      <c r="QJJ67" s="343"/>
      <c r="QJK67" s="343"/>
      <c r="QJL67" s="343"/>
      <c r="QJM67" s="343"/>
      <c r="QJN67" s="343"/>
      <c r="QJO67" s="343"/>
      <c r="QJP67" s="343"/>
      <c r="QJQ67" s="343"/>
      <c r="QJR67" s="343"/>
      <c r="QJS67" s="343"/>
      <c r="QJT67" s="343"/>
      <c r="QJU67" s="343"/>
      <c r="QJV67" s="343"/>
      <c r="QJW67" s="343"/>
      <c r="QJX67" s="343"/>
      <c r="QJY67" s="343"/>
      <c r="QJZ67" s="343"/>
      <c r="QKA67" s="343"/>
      <c r="QKB67" s="343"/>
      <c r="QKC67" s="343"/>
      <c r="QKD67" s="343"/>
      <c r="QKE67" s="343"/>
      <c r="QKF67" s="343"/>
      <c r="QKG67" s="343"/>
      <c r="QKH67" s="343"/>
      <c r="QKI67" s="343"/>
      <c r="QKJ67" s="343"/>
      <c r="QKK67" s="343"/>
      <c r="QKL67" s="343"/>
      <c r="QKM67" s="343"/>
      <c r="QKN67" s="343"/>
      <c r="QKO67" s="343"/>
      <c r="QKP67" s="343"/>
      <c r="QKQ67" s="343"/>
      <c r="QKR67" s="343"/>
      <c r="QKS67" s="343"/>
      <c r="QKT67" s="343"/>
      <c r="QKU67" s="343"/>
      <c r="QKV67" s="343"/>
      <c r="QKW67" s="343"/>
      <c r="QKX67" s="343"/>
      <c r="QKY67" s="343"/>
      <c r="QKZ67" s="343"/>
      <c r="QLA67" s="343"/>
      <c r="QLB67" s="343"/>
      <c r="QLC67" s="343"/>
      <c r="QLD67" s="343"/>
      <c r="QLE67" s="343"/>
      <c r="QLF67" s="343"/>
      <c r="QLG67" s="343"/>
      <c r="QLH67" s="343"/>
      <c r="QLI67" s="343"/>
      <c r="QLJ67" s="343"/>
      <c r="QLK67" s="343"/>
      <c r="QLL67" s="343"/>
      <c r="QLM67" s="343"/>
      <c r="QLN67" s="343"/>
      <c r="QLO67" s="343"/>
      <c r="QLP67" s="343"/>
      <c r="QLQ67" s="343"/>
      <c r="QLR67" s="343"/>
      <c r="QLS67" s="343"/>
      <c r="QLT67" s="343"/>
      <c r="QLU67" s="343"/>
      <c r="QLV67" s="343"/>
      <c r="QLW67" s="343"/>
      <c r="QLX67" s="343"/>
      <c r="QLY67" s="343"/>
      <c r="QLZ67" s="343"/>
      <c r="QMA67" s="343"/>
      <c r="QMB67" s="343"/>
      <c r="QMC67" s="343"/>
      <c r="QMD67" s="343"/>
      <c r="QME67" s="343"/>
      <c r="QMF67" s="343"/>
      <c r="QMG67" s="343"/>
      <c r="QMH67" s="343"/>
      <c r="QMI67" s="343"/>
      <c r="QMJ67" s="343"/>
      <c r="QMK67" s="343"/>
      <c r="QML67" s="343"/>
      <c r="QMM67" s="343"/>
      <c r="QMN67" s="343"/>
      <c r="QMO67" s="343"/>
      <c r="QMP67" s="343"/>
      <c r="QMQ67" s="343"/>
      <c r="QMR67" s="343"/>
      <c r="QMS67" s="343"/>
      <c r="QMT67" s="343"/>
      <c r="QMU67" s="343"/>
      <c r="QMV67" s="343"/>
      <c r="QMW67" s="343"/>
      <c r="QMX67" s="343"/>
      <c r="QMY67" s="343"/>
      <c r="QMZ67" s="343"/>
      <c r="QNA67" s="343"/>
      <c r="QNB67" s="343"/>
      <c r="QNC67" s="343"/>
      <c r="QND67" s="343"/>
      <c r="QNE67" s="343"/>
      <c r="QNF67" s="343"/>
      <c r="QNG67" s="343"/>
      <c r="QNH67" s="343"/>
      <c r="QNI67" s="343"/>
      <c r="QNJ67" s="343"/>
      <c r="QNK67" s="343"/>
      <c r="QNL67" s="343"/>
      <c r="QNM67" s="343"/>
      <c r="QNN67" s="343"/>
      <c r="QNO67" s="343"/>
      <c r="QNP67" s="343"/>
      <c r="QNQ67" s="343"/>
      <c r="QNR67" s="343"/>
      <c r="QNS67" s="343"/>
      <c r="QNT67" s="343"/>
      <c r="QNU67" s="343"/>
      <c r="QNV67" s="343"/>
      <c r="QNW67" s="343"/>
      <c r="QNX67" s="343"/>
      <c r="QNY67" s="343"/>
      <c r="QNZ67" s="343"/>
      <c r="QOA67" s="343"/>
      <c r="QOB67" s="343"/>
      <c r="QOC67" s="343"/>
      <c r="QOD67" s="343"/>
      <c r="QOE67" s="343"/>
      <c r="QOF67" s="343"/>
      <c r="QOG67" s="343"/>
      <c r="QOH67" s="343"/>
      <c r="QOI67" s="343"/>
      <c r="QOJ67" s="343"/>
      <c r="QOK67" s="343"/>
      <c r="QOL67" s="343"/>
      <c r="QOM67" s="343"/>
      <c r="QON67" s="343"/>
      <c r="QOO67" s="343"/>
      <c r="QOP67" s="343"/>
      <c r="QOQ67" s="343"/>
      <c r="QOR67" s="343"/>
      <c r="QOS67" s="343"/>
      <c r="QOT67" s="343"/>
      <c r="QOU67" s="343"/>
      <c r="QOV67" s="343"/>
      <c r="QOW67" s="343"/>
      <c r="QOX67" s="343"/>
      <c r="QOY67" s="343"/>
      <c r="QOZ67" s="343"/>
      <c r="QPA67" s="343"/>
      <c r="QPB67" s="343"/>
      <c r="QPC67" s="343"/>
      <c r="QPD67" s="343"/>
      <c r="QPE67" s="343"/>
      <c r="QPF67" s="343"/>
      <c r="QPG67" s="343"/>
      <c r="QPH67" s="343"/>
      <c r="QPI67" s="343"/>
      <c r="QPJ67" s="343"/>
      <c r="QPK67" s="343"/>
      <c r="QPL67" s="343"/>
      <c r="QPM67" s="343"/>
      <c r="QPN67" s="343"/>
      <c r="QPO67" s="343"/>
      <c r="QPP67" s="343"/>
      <c r="QPQ67" s="343"/>
      <c r="QPR67" s="343"/>
      <c r="QPS67" s="343"/>
      <c r="QPT67" s="343"/>
      <c r="QPU67" s="343"/>
      <c r="QPV67" s="343"/>
      <c r="QPW67" s="343"/>
      <c r="QPX67" s="343"/>
      <c r="QPY67" s="343"/>
      <c r="QPZ67" s="343"/>
      <c r="QQA67" s="343"/>
      <c r="QQB67" s="343"/>
      <c r="QQC67" s="343"/>
      <c r="QQD67" s="343"/>
      <c r="QQE67" s="343"/>
      <c r="QQF67" s="343"/>
      <c r="QQG67" s="343"/>
      <c r="QQH67" s="343"/>
      <c r="QQI67" s="343"/>
      <c r="QQJ67" s="343"/>
      <c r="QQK67" s="343"/>
      <c r="QQL67" s="343"/>
      <c r="QQM67" s="343"/>
      <c r="QQN67" s="343"/>
      <c r="QQO67" s="343"/>
      <c r="QQP67" s="343"/>
      <c r="QQQ67" s="343"/>
      <c r="QQR67" s="343"/>
      <c r="QQS67" s="343"/>
      <c r="QQT67" s="343"/>
      <c r="QQU67" s="343"/>
      <c r="QQV67" s="343"/>
      <c r="QQW67" s="343"/>
      <c r="QQX67" s="343"/>
      <c r="QQY67" s="343"/>
      <c r="QQZ67" s="343"/>
      <c r="QRA67" s="343"/>
      <c r="QRB67" s="343"/>
      <c r="QRC67" s="343"/>
      <c r="QRD67" s="343"/>
      <c r="QRE67" s="343"/>
      <c r="QRF67" s="343"/>
      <c r="QRG67" s="343"/>
      <c r="QRH67" s="343"/>
      <c r="QRI67" s="343"/>
      <c r="QRJ67" s="343"/>
      <c r="QRK67" s="343"/>
      <c r="QRL67" s="343"/>
      <c r="QRM67" s="343"/>
      <c r="QRN67" s="343"/>
      <c r="QRO67" s="343"/>
      <c r="QRP67" s="343"/>
      <c r="QRQ67" s="343"/>
      <c r="QRR67" s="343"/>
      <c r="QRS67" s="343"/>
      <c r="QRT67" s="343"/>
      <c r="QRU67" s="343"/>
      <c r="QRV67" s="343"/>
      <c r="QRW67" s="343"/>
      <c r="QRX67" s="343"/>
      <c r="QRY67" s="343"/>
      <c r="QRZ67" s="343"/>
      <c r="QSA67" s="343"/>
      <c r="QSB67" s="343"/>
      <c r="QSC67" s="343"/>
      <c r="QSD67" s="343"/>
      <c r="QSE67" s="343"/>
      <c r="QSF67" s="343"/>
      <c r="QSG67" s="343"/>
      <c r="QSH67" s="343"/>
      <c r="QSI67" s="343"/>
      <c r="QSJ67" s="343"/>
      <c r="QSK67" s="343"/>
      <c r="QSL67" s="343"/>
      <c r="QSM67" s="343"/>
      <c r="QSN67" s="343"/>
      <c r="QSO67" s="343"/>
      <c r="QSP67" s="343"/>
      <c r="QSQ67" s="343"/>
      <c r="QSR67" s="343"/>
      <c r="QSS67" s="343"/>
      <c r="QST67" s="343"/>
      <c r="QSU67" s="343"/>
      <c r="QSV67" s="343"/>
      <c r="QSW67" s="343"/>
      <c r="QSX67" s="343"/>
      <c r="QSY67" s="343"/>
      <c r="QSZ67" s="343"/>
      <c r="QTA67" s="343"/>
      <c r="QTB67" s="343"/>
      <c r="QTC67" s="343"/>
      <c r="QTD67" s="343"/>
      <c r="QTE67" s="343"/>
      <c r="QTF67" s="343"/>
      <c r="QTG67" s="343"/>
      <c r="QTH67" s="343"/>
      <c r="QTI67" s="343"/>
      <c r="QTJ67" s="343"/>
      <c r="QTK67" s="343"/>
      <c r="QTL67" s="343"/>
      <c r="QTM67" s="343"/>
      <c r="QTN67" s="343"/>
      <c r="QTO67" s="343"/>
      <c r="QTP67" s="343"/>
      <c r="QTQ67" s="343"/>
      <c r="QTR67" s="343"/>
      <c r="QTS67" s="343"/>
      <c r="QTT67" s="343"/>
      <c r="QTU67" s="343"/>
      <c r="QTV67" s="343"/>
      <c r="QTW67" s="343"/>
      <c r="QTX67" s="343"/>
      <c r="QTY67" s="343"/>
      <c r="QTZ67" s="343"/>
      <c r="QUA67" s="343"/>
      <c r="QUB67" s="343"/>
      <c r="QUC67" s="343"/>
      <c r="QUD67" s="343"/>
      <c r="QUE67" s="343"/>
      <c r="QUF67" s="343"/>
      <c r="QUG67" s="343"/>
      <c r="QUH67" s="343"/>
      <c r="QUI67" s="343"/>
      <c r="QUJ67" s="343"/>
      <c r="QUK67" s="343"/>
      <c r="QUL67" s="343"/>
      <c r="QUM67" s="343"/>
      <c r="QUN67" s="343"/>
      <c r="QUO67" s="343"/>
      <c r="QUP67" s="343"/>
      <c r="QUQ67" s="343"/>
      <c r="QUR67" s="343"/>
      <c r="QUS67" s="343"/>
      <c r="QUT67" s="343"/>
      <c r="QUU67" s="343"/>
      <c r="QUV67" s="343"/>
      <c r="QUW67" s="343"/>
      <c r="QUX67" s="343"/>
      <c r="QUY67" s="343"/>
      <c r="QUZ67" s="343"/>
      <c r="QVA67" s="343"/>
      <c r="QVB67" s="343"/>
      <c r="QVC67" s="343"/>
      <c r="QVD67" s="343"/>
      <c r="QVE67" s="343"/>
      <c r="QVF67" s="343"/>
      <c r="QVG67" s="343"/>
      <c r="QVH67" s="343"/>
      <c r="QVI67" s="343"/>
      <c r="QVJ67" s="343"/>
      <c r="QVK67" s="343"/>
      <c r="QVL67" s="343"/>
      <c r="QVM67" s="343"/>
      <c r="QVN67" s="343"/>
      <c r="QVO67" s="343"/>
      <c r="QVP67" s="343"/>
      <c r="QVQ67" s="343"/>
      <c r="QVR67" s="343"/>
      <c r="QVS67" s="343"/>
      <c r="QVT67" s="343"/>
      <c r="QVU67" s="343"/>
      <c r="QVV67" s="343"/>
      <c r="QVW67" s="343"/>
      <c r="QVX67" s="343"/>
      <c r="QVY67" s="343"/>
      <c r="QVZ67" s="343"/>
      <c r="QWA67" s="343"/>
      <c r="QWB67" s="343"/>
      <c r="QWC67" s="343"/>
      <c r="QWD67" s="343"/>
      <c r="QWE67" s="343"/>
      <c r="QWF67" s="343"/>
      <c r="QWG67" s="343"/>
      <c r="QWH67" s="343"/>
      <c r="QWI67" s="343"/>
      <c r="QWJ67" s="343"/>
      <c r="QWK67" s="343"/>
      <c r="QWL67" s="343"/>
      <c r="QWM67" s="343"/>
      <c r="QWN67" s="343"/>
      <c r="QWO67" s="343"/>
      <c r="QWP67" s="343"/>
      <c r="QWQ67" s="343"/>
      <c r="QWR67" s="343"/>
      <c r="QWS67" s="343"/>
      <c r="QWT67" s="343"/>
      <c r="QWU67" s="343"/>
      <c r="QWV67" s="343"/>
      <c r="QWW67" s="343"/>
      <c r="QWX67" s="343"/>
      <c r="QWY67" s="343"/>
      <c r="QWZ67" s="343"/>
      <c r="QXA67" s="343"/>
      <c r="QXB67" s="343"/>
      <c r="QXC67" s="343"/>
      <c r="QXD67" s="343"/>
      <c r="QXE67" s="343"/>
      <c r="QXF67" s="343"/>
      <c r="QXG67" s="343"/>
      <c r="QXH67" s="343"/>
      <c r="QXI67" s="343"/>
      <c r="QXJ67" s="343"/>
      <c r="QXK67" s="343"/>
      <c r="QXL67" s="343"/>
      <c r="QXM67" s="343"/>
      <c r="QXN67" s="343"/>
      <c r="QXO67" s="343"/>
      <c r="QXP67" s="343"/>
      <c r="QXQ67" s="343"/>
      <c r="QXR67" s="343"/>
      <c r="QXS67" s="343"/>
      <c r="QXT67" s="343"/>
      <c r="QXU67" s="343"/>
      <c r="QXV67" s="343"/>
      <c r="QXW67" s="343"/>
      <c r="QXX67" s="343"/>
      <c r="QXY67" s="343"/>
      <c r="QXZ67" s="343"/>
      <c r="QYA67" s="343"/>
      <c r="QYB67" s="343"/>
      <c r="QYC67" s="343"/>
      <c r="QYD67" s="343"/>
      <c r="QYE67" s="343"/>
      <c r="QYF67" s="343"/>
      <c r="QYG67" s="343"/>
      <c r="QYH67" s="343"/>
      <c r="QYI67" s="343"/>
      <c r="QYJ67" s="343"/>
      <c r="QYK67" s="343"/>
      <c r="QYL67" s="343"/>
      <c r="QYM67" s="343"/>
      <c r="QYN67" s="343"/>
      <c r="QYO67" s="343"/>
      <c r="QYP67" s="343"/>
      <c r="QYQ67" s="343"/>
      <c r="QYR67" s="343"/>
      <c r="QYS67" s="343"/>
      <c r="QYT67" s="343"/>
      <c r="QYU67" s="343"/>
      <c r="QYV67" s="343"/>
      <c r="QYW67" s="343"/>
      <c r="QYX67" s="343"/>
      <c r="QYY67" s="343"/>
      <c r="QYZ67" s="343"/>
      <c r="QZA67" s="343"/>
      <c r="QZB67" s="343"/>
      <c r="QZC67" s="343"/>
      <c r="QZD67" s="343"/>
      <c r="QZE67" s="343"/>
      <c r="QZF67" s="343"/>
      <c r="QZG67" s="343"/>
      <c r="QZH67" s="343"/>
      <c r="QZI67" s="343"/>
      <c r="QZJ67" s="343"/>
      <c r="QZK67" s="343"/>
      <c r="QZL67" s="343"/>
      <c r="QZM67" s="343"/>
      <c r="QZN67" s="343"/>
      <c r="QZO67" s="343"/>
      <c r="QZP67" s="343"/>
      <c r="QZQ67" s="343"/>
      <c r="QZR67" s="343"/>
      <c r="QZS67" s="343"/>
      <c r="QZT67" s="343"/>
      <c r="QZU67" s="343"/>
      <c r="QZV67" s="343"/>
      <c r="QZW67" s="343"/>
      <c r="QZX67" s="343"/>
      <c r="QZY67" s="343"/>
      <c r="QZZ67" s="343"/>
      <c r="RAA67" s="343"/>
      <c r="RAB67" s="343"/>
      <c r="RAC67" s="343"/>
      <c r="RAD67" s="343"/>
      <c r="RAE67" s="343"/>
      <c r="RAF67" s="343"/>
      <c r="RAG67" s="343"/>
      <c r="RAH67" s="343"/>
      <c r="RAI67" s="343"/>
      <c r="RAJ67" s="343"/>
      <c r="RAK67" s="343"/>
      <c r="RAL67" s="343"/>
      <c r="RAM67" s="343"/>
      <c r="RAN67" s="343"/>
      <c r="RAO67" s="343"/>
      <c r="RAP67" s="343"/>
      <c r="RAQ67" s="343"/>
      <c r="RAR67" s="343"/>
      <c r="RAS67" s="343"/>
      <c r="RAT67" s="343"/>
      <c r="RAU67" s="343"/>
      <c r="RAV67" s="343"/>
      <c r="RAW67" s="343"/>
      <c r="RAX67" s="343"/>
      <c r="RAY67" s="343"/>
      <c r="RAZ67" s="343"/>
      <c r="RBA67" s="343"/>
      <c r="RBB67" s="343"/>
      <c r="RBC67" s="343"/>
      <c r="RBD67" s="343"/>
      <c r="RBE67" s="343"/>
      <c r="RBF67" s="343"/>
      <c r="RBG67" s="343"/>
      <c r="RBH67" s="343"/>
      <c r="RBI67" s="343"/>
      <c r="RBJ67" s="343"/>
      <c r="RBK67" s="343"/>
      <c r="RBL67" s="343"/>
      <c r="RBM67" s="343"/>
      <c r="RBN67" s="343"/>
      <c r="RBO67" s="343"/>
      <c r="RBP67" s="343"/>
      <c r="RBQ67" s="343"/>
      <c r="RBR67" s="343"/>
      <c r="RBS67" s="343"/>
      <c r="RBT67" s="343"/>
      <c r="RBU67" s="343"/>
      <c r="RBV67" s="343"/>
      <c r="RBW67" s="343"/>
      <c r="RBX67" s="343"/>
      <c r="RBY67" s="343"/>
      <c r="RBZ67" s="343"/>
      <c r="RCA67" s="343"/>
      <c r="RCB67" s="343"/>
      <c r="RCC67" s="343"/>
      <c r="RCD67" s="343"/>
      <c r="RCE67" s="343"/>
      <c r="RCF67" s="343"/>
      <c r="RCG67" s="343"/>
      <c r="RCH67" s="343"/>
      <c r="RCI67" s="343"/>
      <c r="RCJ67" s="343"/>
      <c r="RCK67" s="343"/>
      <c r="RCL67" s="343"/>
      <c r="RCM67" s="343"/>
      <c r="RCN67" s="343"/>
      <c r="RCO67" s="343"/>
      <c r="RCP67" s="343"/>
      <c r="RCQ67" s="343"/>
      <c r="RCR67" s="343"/>
      <c r="RCS67" s="343"/>
      <c r="RCT67" s="343"/>
      <c r="RCU67" s="343"/>
      <c r="RCV67" s="343"/>
      <c r="RCW67" s="343"/>
      <c r="RCX67" s="343"/>
      <c r="RCY67" s="343"/>
      <c r="RCZ67" s="343"/>
      <c r="RDA67" s="343"/>
      <c r="RDB67" s="343"/>
      <c r="RDC67" s="343"/>
      <c r="RDD67" s="343"/>
      <c r="RDE67" s="343"/>
      <c r="RDF67" s="343"/>
      <c r="RDG67" s="343"/>
      <c r="RDH67" s="343"/>
      <c r="RDI67" s="343"/>
      <c r="RDJ67" s="343"/>
      <c r="RDK67" s="343"/>
      <c r="RDL67" s="343"/>
      <c r="RDM67" s="343"/>
      <c r="RDN67" s="343"/>
      <c r="RDO67" s="343"/>
      <c r="RDP67" s="343"/>
      <c r="RDQ67" s="343"/>
      <c r="RDR67" s="343"/>
      <c r="RDS67" s="343"/>
      <c r="RDT67" s="343"/>
      <c r="RDU67" s="343"/>
      <c r="RDV67" s="343"/>
      <c r="RDW67" s="343"/>
      <c r="RDX67" s="343"/>
      <c r="RDY67" s="343"/>
      <c r="RDZ67" s="343"/>
      <c r="REA67" s="343"/>
      <c r="REB67" s="343"/>
      <c r="REC67" s="343"/>
      <c r="RED67" s="343"/>
      <c r="REE67" s="343"/>
      <c r="REF67" s="343"/>
      <c r="REG67" s="343"/>
      <c r="REH67" s="343"/>
      <c r="REI67" s="343"/>
      <c r="REJ67" s="343"/>
      <c r="REK67" s="343"/>
      <c r="REL67" s="343"/>
      <c r="REM67" s="343"/>
      <c r="REN67" s="343"/>
      <c r="REO67" s="343"/>
      <c r="REP67" s="343"/>
      <c r="REQ67" s="343"/>
      <c r="RER67" s="343"/>
      <c r="RES67" s="343"/>
      <c r="RET67" s="343"/>
      <c r="REU67" s="343"/>
      <c r="REV67" s="343"/>
      <c r="REW67" s="343"/>
      <c r="REX67" s="343"/>
      <c r="REY67" s="343"/>
      <c r="REZ67" s="343"/>
      <c r="RFA67" s="343"/>
      <c r="RFB67" s="343"/>
      <c r="RFC67" s="343"/>
      <c r="RFD67" s="343"/>
      <c r="RFE67" s="343"/>
      <c r="RFF67" s="343"/>
      <c r="RFG67" s="343"/>
      <c r="RFH67" s="343"/>
      <c r="RFI67" s="343"/>
      <c r="RFJ67" s="343"/>
      <c r="RFK67" s="343"/>
      <c r="RFL67" s="343"/>
      <c r="RFM67" s="343"/>
      <c r="RFN67" s="343"/>
      <c r="RFO67" s="343"/>
      <c r="RFP67" s="343"/>
      <c r="RFQ67" s="343"/>
      <c r="RFR67" s="343"/>
      <c r="RFS67" s="343"/>
      <c r="RFT67" s="343"/>
      <c r="RFU67" s="343"/>
      <c r="RFV67" s="343"/>
      <c r="RFW67" s="343"/>
      <c r="RFX67" s="343"/>
      <c r="RFY67" s="343"/>
      <c r="RFZ67" s="343"/>
      <c r="RGA67" s="343"/>
      <c r="RGB67" s="343"/>
      <c r="RGC67" s="343"/>
      <c r="RGD67" s="343"/>
      <c r="RGE67" s="343"/>
      <c r="RGF67" s="343"/>
      <c r="RGG67" s="343"/>
      <c r="RGH67" s="343"/>
      <c r="RGI67" s="343"/>
      <c r="RGJ67" s="343"/>
      <c r="RGK67" s="343"/>
      <c r="RGL67" s="343"/>
      <c r="RGM67" s="343"/>
      <c r="RGN67" s="343"/>
      <c r="RGO67" s="343"/>
      <c r="RGP67" s="343"/>
      <c r="RGQ67" s="343"/>
      <c r="RGR67" s="343"/>
      <c r="RGS67" s="343"/>
      <c r="RGT67" s="343"/>
      <c r="RGU67" s="343"/>
      <c r="RGV67" s="343"/>
      <c r="RGW67" s="343"/>
      <c r="RGX67" s="343"/>
      <c r="RGY67" s="343"/>
      <c r="RGZ67" s="343"/>
      <c r="RHA67" s="343"/>
      <c r="RHB67" s="343"/>
      <c r="RHC67" s="343"/>
      <c r="RHD67" s="343"/>
      <c r="RHE67" s="343"/>
      <c r="RHF67" s="343"/>
      <c r="RHG67" s="343"/>
      <c r="RHH67" s="343"/>
      <c r="RHI67" s="343"/>
      <c r="RHJ67" s="343"/>
      <c r="RHK67" s="343"/>
      <c r="RHL67" s="343"/>
      <c r="RHM67" s="343"/>
      <c r="RHN67" s="343"/>
      <c r="RHO67" s="343"/>
      <c r="RHP67" s="343"/>
      <c r="RHQ67" s="343"/>
      <c r="RHR67" s="343"/>
      <c r="RHS67" s="343"/>
      <c r="RHT67" s="343"/>
      <c r="RHU67" s="343"/>
      <c r="RHV67" s="343"/>
      <c r="RHW67" s="343"/>
      <c r="RHX67" s="343"/>
      <c r="RHY67" s="343"/>
      <c r="RHZ67" s="343"/>
      <c r="RIA67" s="343"/>
      <c r="RIB67" s="343"/>
      <c r="RIC67" s="343"/>
      <c r="RID67" s="343"/>
      <c r="RIE67" s="343"/>
      <c r="RIF67" s="343"/>
      <c r="RIG67" s="343"/>
      <c r="RIH67" s="343"/>
      <c r="RII67" s="343"/>
      <c r="RIJ67" s="343"/>
      <c r="RIK67" s="343"/>
      <c r="RIL67" s="343"/>
      <c r="RIM67" s="343"/>
      <c r="RIN67" s="343"/>
      <c r="RIO67" s="343"/>
      <c r="RIP67" s="343"/>
      <c r="RIQ67" s="343"/>
      <c r="RIR67" s="343"/>
      <c r="RIS67" s="343"/>
      <c r="RIT67" s="343"/>
      <c r="RIU67" s="343"/>
      <c r="RIV67" s="343"/>
      <c r="RIW67" s="343"/>
      <c r="RIX67" s="343"/>
      <c r="RIY67" s="343"/>
      <c r="RIZ67" s="343"/>
      <c r="RJA67" s="343"/>
      <c r="RJB67" s="343"/>
      <c r="RJC67" s="343"/>
      <c r="RJD67" s="343"/>
      <c r="RJE67" s="343"/>
      <c r="RJF67" s="343"/>
      <c r="RJG67" s="343"/>
      <c r="RJH67" s="343"/>
      <c r="RJI67" s="343"/>
      <c r="RJJ67" s="343"/>
      <c r="RJK67" s="343"/>
      <c r="RJL67" s="343"/>
      <c r="RJM67" s="343"/>
      <c r="RJN67" s="343"/>
      <c r="RJO67" s="343"/>
      <c r="RJP67" s="343"/>
      <c r="RJQ67" s="343"/>
      <c r="RJR67" s="343"/>
      <c r="RJS67" s="343"/>
      <c r="RJT67" s="343"/>
      <c r="RJU67" s="343"/>
      <c r="RJV67" s="343"/>
      <c r="RJW67" s="343"/>
      <c r="RJX67" s="343"/>
      <c r="RJY67" s="343"/>
      <c r="RJZ67" s="343"/>
      <c r="RKA67" s="343"/>
      <c r="RKB67" s="343"/>
      <c r="RKC67" s="343"/>
      <c r="RKD67" s="343"/>
      <c r="RKE67" s="343"/>
      <c r="RKF67" s="343"/>
      <c r="RKG67" s="343"/>
      <c r="RKH67" s="343"/>
      <c r="RKI67" s="343"/>
      <c r="RKJ67" s="343"/>
      <c r="RKK67" s="343"/>
      <c r="RKL67" s="343"/>
      <c r="RKM67" s="343"/>
      <c r="RKN67" s="343"/>
      <c r="RKO67" s="343"/>
      <c r="RKP67" s="343"/>
      <c r="RKQ67" s="343"/>
      <c r="RKR67" s="343"/>
      <c r="RKS67" s="343"/>
      <c r="RKT67" s="343"/>
      <c r="RKU67" s="343"/>
      <c r="RKV67" s="343"/>
      <c r="RKW67" s="343"/>
      <c r="RKX67" s="343"/>
      <c r="RKY67" s="343"/>
      <c r="RKZ67" s="343"/>
      <c r="RLA67" s="343"/>
      <c r="RLB67" s="343"/>
      <c r="RLC67" s="343"/>
      <c r="RLD67" s="343"/>
      <c r="RLE67" s="343"/>
      <c r="RLF67" s="343"/>
      <c r="RLG67" s="343"/>
      <c r="RLH67" s="343"/>
      <c r="RLI67" s="343"/>
      <c r="RLJ67" s="343"/>
      <c r="RLK67" s="343"/>
      <c r="RLL67" s="343"/>
      <c r="RLM67" s="343"/>
      <c r="RLN67" s="343"/>
      <c r="RLO67" s="343"/>
      <c r="RLP67" s="343"/>
      <c r="RLQ67" s="343"/>
      <c r="RLR67" s="343"/>
      <c r="RLS67" s="343"/>
      <c r="RLT67" s="343"/>
      <c r="RLU67" s="343"/>
      <c r="RLV67" s="343"/>
      <c r="RLW67" s="343"/>
      <c r="RLX67" s="343"/>
      <c r="RLY67" s="343"/>
      <c r="RLZ67" s="343"/>
      <c r="RMA67" s="343"/>
      <c r="RMB67" s="343"/>
      <c r="RMC67" s="343"/>
      <c r="RMD67" s="343"/>
      <c r="RME67" s="343"/>
      <c r="RMF67" s="343"/>
      <c r="RMG67" s="343"/>
      <c r="RMH67" s="343"/>
      <c r="RMI67" s="343"/>
      <c r="RMJ67" s="343"/>
      <c r="RMK67" s="343"/>
      <c r="RML67" s="343"/>
      <c r="RMM67" s="343"/>
      <c r="RMN67" s="343"/>
      <c r="RMO67" s="343"/>
      <c r="RMP67" s="343"/>
      <c r="RMQ67" s="343"/>
      <c r="RMR67" s="343"/>
      <c r="RMS67" s="343"/>
      <c r="RMT67" s="343"/>
      <c r="RMU67" s="343"/>
      <c r="RMV67" s="343"/>
      <c r="RMW67" s="343"/>
      <c r="RMX67" s="343"/>
      <c r="RMY67" s="343"/>
      <c r="RMZ67" s="343"/>
      <c r="RNA67" s="343"/>
      <c r="RNB67" s="343"/>
      <c r="RNC67" s="343"/>
      <c r="RND67" s="343"/>
      <c r="RNE67" s="343"/>
      <c r="RNF67" s="343"/>
      <c r="RNG67" s="343"/>
      <c r="RNH67" s="343"/>
      <c r="RNI67" s="343"/>
      <c r="RNJ67" s="343"/>
      <c r="RNK67" s="343"/>
      <c r="RNL67" s="343"/>
      <c r="RNM67" s="343"/>
      <c r="RNN67" s="343"/>
      <c r="RNO67" s="343"/>
      <c r="RNP67" s="343"/>
      <c r="RNQ67" s="343"/>
      <c r="RNR67" s="343"/>
      <c r="RNS67" s="343"/>
      <c r="RNT67" s="343"/>
      <c r="RNU67" s="343"/>
      <c r="RNV67" s="343"/>
      <c r="RNW67" s="343"/>
      <c r="RNX67" s="343"/>
      <c r="RNY67" s="343"/>
      <c r="RNZ67" s="343"/>
      <c r="ROA67" s="343"/>
      <c r="ROB67" s="343"/>
      <c r="ROC67" s="343"/>
      <c r="ROD67" s="343"/>
      <c r="ROE67" s="343"/>
      <c r="ROF67" s="343"/>
      <c r="ROG67" s="343"/>
      <c r="ROH67" s="343"/>
      <c r="ROI67" s="343"/>
      <c r="ROJ67" s="343"/>
      <c r="ROK67" s="343"/>
      <c r="ROL67" s="343"/>
      <c r="ROM67" s="343"/>
      <c r="RON67" s="343"/>
      <c r="ROO67" s="343"/>
      <c r="ROP67" s="343"/>
      <c r="ROQ67" s="343"/>
      <c r="ROR67" s="343"/>
      <c r="ROS67" s="343"/>
      <c r="ROT67" s="343"/>
      <c r="ROU67" s="343"/>
      <c r="ROV67" s="343"/>
      <c r="ROW67" s="343"/>
      <c r="ROX67" s="343"/>
      <c r="ROY67" s="343"/>
      <c r="ROZ67" s="343"/>
      <c r="RPA67" s="343"/>
      <c r="RPB67" s="343"/>
      <c r="RPC67" s="343"/>
      <c r="RPD67" s="343"/>
      <c r="RPE67" s="343"/>
      <c r="RPF67" s="343"/>
      <c r="RPG67" s="343"/>
      <c r="RPH67" s="343"/>
      <c r="RPI67" s="343"/>
      <c r="RPJ67" s="343"/>
      <c r="RPK67" s="343"/>
      <c r="RPL67" s="343"/>
      <c r="RPM67" s="343"/>
      <c r="RPN67" s="343"/>
      <c r="RPO67" s="343"/>
      <c r="RPP67" s="343"/>
      <c r="RPQ67" s="343"/>
      <c r="RPR67" s="343"/>
      <c r="RPS67" s="343"/>
      <c r="RPT67" s="343"/>
      <c r="RPU67" s="343"/>
      <c r="RPV67" s="343"/>
      <c r="RPW67" s="343"/>
      <c r="RPX67" s="343"/>
      <c r="RPY67" s="343"/>
      <c r="RPZ67" s="343"/>
      <c r="RQA67" s="343"/>
      <c r="RQB67" s="343"/>
      <c r="RQC67" s="343"/>
      <c r="RQD67" s="343"/>
      <c r="RQE67" s="343"/>
      <c r="RQF67" s="343"/>
      <c r="RQG67" s="343"/>
      <c r="RQH67" s="343"/>
      <c r="RQI67" s="343"/>
      <c r="RQJ67" s="343"/>
      <c r="RQK67" s="343"/>
      <c r="RQL67" s="343"/>
      <c r="RQM67" s="343"/>
      <c r="RQN67" s="343"/>
      <c r="RQO67" s="343"/>
      <c r="RQP67" s="343"/>
      <c r="RQQ67" s="343"/>
      <c r="RQR67" s="343"/>
      <c r="RQS67" s="343"/>
      <c r="RQT67" s="343"/>
      <c r="RQU67" s="343"/>
      <c r="RQV67" s="343"/>
      <c r="RQW67" s="343"/>
      <c r="RQX67" s="343"/>
      <c r="RQY67" s="343"/>
      <c r="RQZ67" s="343"/>
      <c r="RRA67" s="343"/>
      <c r="RRB67" s="343"/>
      <c r="RRC67" s="343"/>
      <c r="RRD67" s="343"/>
      <c r="RRE67" s="343"/>
      <c r="RRF67" s="343"/>
      <c r="RRG67" s="343"/>
      <c r="RRH67" s="343"/>
      <c r="RRI67" s="343"/>
      <c r="RRJ67" s="343"/>
      <c r="RRK67" s="343"/>
      <c r="RRL67" s="343"/>
      <c r="RRM67" s="343"/>
      <c r="RRN67" s="343"/>
      <c r="RRO67" s="343"/>
      <c r="RRP67" s="343"/>
      <c r="RRQ67" s="343"/>
      <c r="RRR67" s="343"/>
      <c r="RRS67" s="343"/>
      <c r="RRT67" s="343"/>
      <c r="RRU67" s="343"/>
      <c r="RRV67" s="343"/>
      <c r="RRW67" s="343"/>
      <c r="RRX67" s="343"/>
      <c r="RRY67" s="343"/>
      <c r="RRZ67" s="343"/>
      <c r="RSA67" s="343"/>
      <c r="RSB67" s="343"/>
      <c r="RSC67" s="343"/>
      <c r="RSD67" s="343"/>
      <c r="RSE67" s="343"/>
      <c r="RSF67" s="343"/>
      <c r="RSG67" s="343"/>
      <c r="RSH67" s="343"/>
      <c r="RSI67" s="343"/>
      <c r="RSJ67" s="343"/>
      <c r="RSK67" s="343"/>
      <c r="RSL67" s="343"/>
      <c r="RSM67" s="343"/>
      <c r="RSN67" s="343"/>
      <c r="RSO67" s="343"/>
      <c r="RSP67" s="343"/>
      <c r="RSQ67" s="343"/>
      <c r="RSR67" s="343"/>
      <c r="RSS67" s="343"/>
      <c r="RST67" s="343"/>
      <c r="RSU67" s="343"/>
      <c r="RSV67" s="343"/>
      <c r="RSW67" s="343"/>
      <c r="RSX67" s="343"/>
      <c r="RSY67" s="343"/>
      <c r="RSZ67" s="343"/>
      <c r="RTA67" s="343"/>
      <c r="RTB67" s="343"/>
      <c r="RTC67" s="343"/>
      <c r="RTD67" s="343"/>
      <c r="RTE67" s="343"/>
      <c r="RTF67" s="343"/>
      <c r="RTG67" s="343"/>
      <c r="RTH67" s="343"/>
      <c r="RTI67" s="343"/>
      <c r="RTJ67" s="343"/>
      <c r="RTK67" s="343"/>
      <c r="RTL67" s="343"/>
      <c r="RTM67" s="343"/>
      <c r="RTN67" s="343"/>
      <c r="RTO67" s="343"/>
      <c r="RTP67" s="343"/>
      <c r="RTQ67" s="343"/>
      <c r="RTR67" s="343"/>
      <c r="RTS67" s="343"/>
      <c r="RTT67" s="343"/>
      <c r="RTU67" s="343"/>
      <c r="RTV67" s="343"/>
      <c r="RTW67" s="343"/>
      <c r="RTX67" s="343"/>
      <c r="RTY67" s="343"/>
      <c r="RTZ67" s="343"/>
      <c r="RUA67" s="343"/>
      <c r="RUB67" s="343"/>
      <c r="RUC67" s="343"/>
      <c r="RUD67" s="343"/>
      <c r="RUE67" s="343"/>
      <c r="RUF67" s="343"/>
      <c r="RUG67" s="343"/>
      <c r="RUH67" s="343"/>
      <c r="RUI67" s="343"/>
      <c r="RUJ67" s="343"/>
      <c r="RUK67" s="343"/>
      <c r="RUL67" s="343"/>
      <c r="RUM67" s="343"/>
      <c r="RUN67" s="343"/>
      <c r="RUO67" s="343"/>
      <c r="RUP67" s="343"/>
      <c r="RUQ67" s="343"/>
      <c r="RUR67" s="343"/>
      <c r="RUS67" s="343"/>
      <c r="RUT67" s="343"/>
      <c r="RUU67" s="343"/>
      <c r="RUV67" s="343"/>
      <c r="RUW67" s="343"/>
      <c r="RUX67" s="343"/>
      <c r="RUY67" s="343"/>
      <c r="RUZ67" s="343"/>
      <c r="RVA67" s="343"/>
      <c r="RVB67" s="343"/>
      <c r="RVC67" s="343"/>
      <c r="RVD67" s="343"/>
      <c r="RVE67" s="343"/>
      <c r="RVF67" s="343"/>
      <c r="RVG67" s="343"/>
      <c r="RVH67" s="343"/>
      <c r="RVI67" s="343"/>
      <c r="RVJ67" s="343"/>
      <c r="RVK67" s="343"/>
      <c r="RVL67" s="343"/>
      <c r="RVM67" s="343"/>
      <c r="RVN67" s="343"/>
      <c r="RVO67" s="343"/>
      <c r="RVP67" s="343"/>
      <c r="RVQ67" s="343"/>
      <c r="RVR67" s="343"/>
      <c r="RVS67" s="343"/>
      <c r="RVT67" s="343"/>
      <c r="RVU67" s="343"/>
      <c r="RVV67" s="343"/>
      <c r="RVW67" s="343"/>
      <c r="RVX67" s="343"/>
      <c r="RVY67" s="343"/>
      <c r="RVZ67" s="343"/>
      <c r="RWA67" s="343"/>
      <c r="RWB67" s="343"/>
      <c r="RWC67" s="343"/>
      <c r="RWD67" s="343"/>
      <c r="RWE67" s="343"/>
      <c r="RWF67" s="343"/>
      <c r="RWG67" s="343"/>
      <c r="RWH67" s="343"/>
      <c r="RWI67" s="343"/>
      <c r="RWJ67" s="343"/>
      <c r="RWK67" s="343"/>
      <c r="RWL67" s="343"/>
      <c r="RWM67" s="343"/>
      <c r="RWN67" s="343"/>
      <c r="RWO67" s="343"/>
      <c r="RWP67" s="343"/>
      <c r="RWQ67" s="343"/>
      <c r="RWR67" s="343"/>
      <c r="RWS67" s="343"/>
      <c r="RWT67" s="343"/>
      <c r="RWU67" s="343"/>
      <c r="RWV67" s="343"/>
      <c r="RWW67" s="343"/>
      <c r="RWX67" s="343"/>
      <c r="RWY67" s="343"/>
      <c r="RWZ67" s="343"/>
      <c r="RXA67" s="343"/>
      <c r="RXB67" s="343"/>
      <c r="RXC67" s="343"/>
      <c r="RXD67" s="343"/>
      <c r="RXE67" s="343"/>
      <c r="RXF67" s="343"/>
      <c r="RXG67" s="343"/>
      <c r="RXH67" s="343"/>
      <c r="RXI67" s="343"/>
      <c r="RXJ67" s="343"/>
      <c r="RXK67" s="343"/>
      <c r="RXL67" s="343"/>
      <c r="RXM67" s="343"/>
      <c r="RXN67" s="343"/>
      <c r="RXO67" s="343"/>
      <c r="RXP67" s="343"/>
      <c r="RXQ67" s="343"/>
      <c r="RXR67" s="343"/>
      <c r="RXS67" s="343"/>
      <c r="RXT67" s="343"/>
      <c r="RXU67" s="343"/>
      <c r="RXV67" s="343"/>
      <c r="RXW67" s="343"/>
      <c r="RXX67" s="343"/>
      <c r="RXY67" s="343"/>
      <c r="RXZ67" s="343"/>
      <c r="RYA67" s="343"/>
      <c r="RYB67" s="343"/>
      <c r="RYC67" s="343"/>
      <c r="RYD67" s="343"/>
      <c r="RYE67" s="343"/>
      <c r="RYF67" s="343"/>
      <c r="RYG67" s="343"/>
      <c r="RYH67" s="343"/>
      <c r="RYI67" s="343"/>
      <c r="RYJ67" s="343"/>
      <c r="RYK67" s="343"/>
      <c r="RYL67" s="343"/>
      <c r="RYM67" s="343"/>
      <c r="RYN67" s="343"/>
      <c r="RYO67" s="343"/>
      <c r="RYP67" s="343"/>
      <c r="RYQ67" s="343"/>
      <c r="RYR67" s="343"/>
      <c r="RYS67" s="343"/>
      <c r="RYT67" s="343"/>
      <c r="RYU67" s="343"/>
      <c r="RYV67" s="343"/>
      <c r="RYW67" s="343"/>
      <c r="RYX67" s="343"/>
      <c r="RYY67" s="343"/>
      <c r="RYZ67" s="343"/>
      <c r="RZA67" s="343"/>
      <c r="RZB67" s="343"/>
      <c r="RZC67" s="343"/>
      <c r="RZD67" s="343"/>
      <c r="RZE67" s="343"/>
      <c r="RZF67" s="343"/>
      <c r="RZG67" s="343"/>
      <c r="RZH67" s="343"/>
      <c r="RZI67" s="343"/>
      <c r="RZJ67" s="343"/>
      <c r="RZK67" s="343"/>
      <c r="RZL67" s="343"/>
      <c r="RZM67" s="343"/>
      <c r="RZN67" s="343"/>
      <c r="RZO67" s="343"/>
      <c r="RZP67" s="343"/>
      <c r="RZQ67" s="343"/>
      <c r="RZR67" s="343"/>
      <c r="RZS67" s="343"/>
      <c r="RZT67" s="343"/>
      <c r="RZU67" s="343"/>
      <c r="RZV67" s="343"/>
      <c r="RZW67" s="343"/>
      <c r="RZX67" s="343"/>
      <c r="RZY67" s="343"/>
      <c r="RZZ67" s="343"/>
      <c r="SAA67" s="343"/>
      <c r="SAB67" s="343"/>
      <c r="SAC67" s="343"/>
      <c r="SAD67" s="343"/>
      <c r="SAE67" s="343"/>
      <c r="SAF67" s="343"/>
      <c r="SAG67" s="343"/>
      <c r="SAH67" s="343"/>
      <c r="SAI67" s="343"/>
      <c r="SAJ67" s="343"/>
      <c r="SAK67" s="343"/>
      <c r="SAL67" s="343"/>
      <c r="SAM67" s="343"/>
      <c r="SAN67" s="343"/>
      <c r="SAO67" s="343"/>
      <c r="SAP67" s="343"/>
      <c r="SAQ67" s="343"/>
      <c r="SAR67" s="343"/>
      <c r="SAS67" s="343"/>
      <c r="SAT67" s="343"/>
      <c r="SAU67" s="343"/>
      <c r="SAV67" s="343"/>
      <c r="SAW67" s="343"/>
      <c r="SAX67" s="343"/>
      <c r="SAY67" s="343"/>
      <c r="SAZ67" s="343"/>
      <c r="SBA67" s="343"/>
      <c r="SBB67" s="343"/>
      <c r="SBC67" s="343"/>
      <c r="SBD67" s="343"/>
      <c r="SBE67" s="343"/>
      <c r="SBF67" s="343"/>
      <c r="SBG67" s="343"/>
      <c r="SBH67" s="343"/>
      <c r="SBI67" s="343"/>
      <c r="SBJ67" s="343"/>
      <c r="SBK67" s="343"/>
      <c r="SBL67" s="343"/>
      <c r="SBM67" s="343"/>
      <c r="SBN67" s="343"/>
      <c r="SBO67" s="343"/>
      <c r="SBP67" s="343"/>
      <c r="SBQ67" s="343"/>
      <c r="SBR67" s="343"/>
      <c r="SBS67" s="343"/>
      <c r="SBT67" s="343"/>
      <c r="SBU67" s="343"/>
      <c r="SBV67" s="343"/>
      <c r="SBW67" s="343"/>
      <c r="SBX67" s="343"/>
      <c r="SBY67" s="343"/>
      <c r="SBZ67" s="343"/>
      <c r="SCA67" s="343"/>
      <c r="SCB67" s="343"/>
      <c r="SCC67" s="343"/>
      <c r="SCD67" s="343"/>
      <c r="SCE67" s="343"/>
      <c r="SCF67" s="343"/>
      <c r="SCG67" s="343"/>
      <c r="SCH67" s="343"/>
      <c r="SCI67" s="343"/>
      <c r="SCJ67" s="343"/>
      <c r="SCK67" s="343"/>
      <c r="SCL67" s="343"/>
      <c r="SCM67" s="343"/>
      <c r="SCN67" s="343"/>
      <c r="SCO67" s="343"/>
      <c r="SCP67" s="343"/>
      <c r="SCQ67" s="343"/>
      <c r="SCR67" s="343"/>
      <c r="SCS67" s="343"/>
      <c r="SCT67" s="343"/>
      <c r="SCU67" s="343"/>
      <c r="SCV67" s="343"/>
      <c r="SCW67" s="343"/>
      <c r="SCX67" s="343"/>
      <c r="SCY67" s="343"/>
      <c r="SCZ67" s="343"/>
      <c r="SDA67" s="343"/>
      <c r="SDB67" s="343"/>
      <c r="SDC67" s="343"/>
      <c r="SDD67" s="343"/>
      <c r="SDE67" s="343"/>
      <c r="SDF67" s="343"/>
      <c r="SDG67" s="343"/>
      <c r="SDH67" s="343"/>
      <c r="SDI67" s="343"/>
      <c r="SDJ67" s="343"/>
      <c r="SDK67" s="343"/>
      <c r="SDL67" s="343"/>
      <c r="SDM67" s="343"/>
      <c r="SDN67" s="343"/>
      <c r="SDO67" s="343"/>
      <c r="SDP67" s="343"/>
      <c r="SDQ67" s="343"/>
      <c r="SDR67" s="343"/>
      <c r="SDS67" s="343"/>
      <c r="SDT67" s="343"/>
      <c r="SDU67" s="343"/>
      <c r="SDV67" s="343"/>
      <c r="SDW67" s="343"/>
      <c r="SDX67" s="343"/>
      <c r="SDY67" s="343"/>
      <c r="SDZ67" s="343"/>
      <c r="SEA67" s="343"/>
      <c r="SEB67" s="343"/>
      <c r="SEC67" s="343"/>
      <c r="SED67" s="343"/>
      <c r="SEE67" s="343"/>
      <c r="SEF67" s="343"/>
      <c r="SEG67" s="343"/>
      <c r="SEH67" s="343"/>
      <c r="SEI67" s="343"/>
      <c r="SEJ67" s="343"/>
      <c r="SEK67" s="343"/>
      <c r="SEL67" s="343"/>
      <c r="SEM67" s="343"/>
      <c r="SEN67" s="343"/>
      <c r="SEO67" s="343"/>
      <c r="SEP67" s="343"/>
      <c r="SEQ67" s="343"/>
      <c r="SER67" s="343"/>
      <c r="SES67" s="343"/>
      <c r="SET67" s="343"/>
      <c r="SEU67" s="343"/>
      <c r="SEV67" s="343"/>
      <c r="SEW67" s="343"/>
      <c r="SEX67" s="343"/>
      <c r="SEY67" s="343"/>
      <c r="SEZ67" s="343"/>
      <c r="SFA67" s="343"/>
      <c r="SFB67" s="343"/>
      <c r="SFC67" s="343"/>
      <c r="SFD67" s="343"/>
      <c r="SFE67" s="343"/>
      <c r="SFF67" s="343"/>
      <c r="SFG67" s="343"/>
      <c r="SFH67" s="343"/>
      <c r="SFI67" s="343"/>
      <c r="SFJ67" s="343"/>
      <c r="SFK67" s="343"/>
      <c r="SFL67" s="343"/>
      <c r="SFM67" s="343"/>
      <c r="SFN67" s="343"/>
      <c r="SFO67" s="343"/>
      <c r="SFP67" s="343"/>
      <c r="SFQ67" s="343"/>
      <c r="SFR67" s="343"/>
      <c r="SFS67" s="343"/>
      <c r="SFT67" s="343"/>
      <c r="SFU67" s="343"/>
      <c r="SFV67" s="343"/>
      <c r="SFW67" s="343"/>
      <c r="SFX67" s="343"/>
      <c r="SFY67" s="343"/>
      <c r="SFZ67" s="343"/>
      <c r="SGA67" s="343"/>
      <c r="SGB67" s="343"/>
      <c r="SGC67" s="343"/>
      <c r="SGD67" s="343"/>
      <c r="SGE67" s="343"/>
      <c r="SGF67" s="343"/>
      <c r="SGG67" s="343"/>
      <c r="SGH67" s="343"/>
      <c r="SGI67" s="343"/>
      <c r="SGJ67" s="343"/>
      <c r="SGK67" s="343"/>
      <c r="SGL67" s="343"/>
      <c r="SGM67" s="343"/>
      <c r="SGN67" s="343"/>
      <c r="SGO67" s="343"/>
      <c r="SGP67" s="343"/>
      <c r="SGQ67" s="343"/>
      <c r="SGR67" s="343"/>
      <c r="SGS67" s="343"/>
      <c r="SGT67" s="343"/>
      <c r="SGU67" s="343"/>
      <c r="SGV67" s="343"/>
      <c r="SGW67" s="343"/>
      <c r="SGX67" s="343"/>
      <c r="SGY67" s="343"/>
      <c r="SGZ67" s="343"/>
      <c r="SHA67" s="343"/>
      <c r="SHB67" s="343"/>
      <c r="SHC67" s="343"/>
      <c r="SHD67" s="343"/>
      <c r="SHE67" s="343"/>
      <c r="SHF67" s="343"/>
      <c r="SHG67" s="343"/>
      <c r="SHH67" s="343"/>
      <c r="SHI67" s="343"/>
      <c r="SHJ67" s="343"/>
      <c r="SHK67" s="343"/>
      <c r="SHL67" s="343"/>
      <c r="SHM67" s="343"/>
      <c r="SHN67" s="343"/>
      <c r="SHO67" s="343"/>
      <c r="SHP67" s="343"/>
      <c r="SHQ67" s="343"/>
      <c r="SHR67" s="343"/>
      <c r="SHS67" s="343"/>
      <c r="SHT67" s="343"/>
      <c r="SHU67" s="343"/>
      <c r="SHV67" s="343"/>
      <c r="SHW67" s="343"/>
      <c r="SHX67" s="343"/>
      <c r="SHY67" s="343"/>
      <c r="SHZ67" s="343"/>
      <c r="SIA67" s="343"/>
      <c r="SIB67" s="343"/>
      <c r="SIC67" s="343"/>
      <c r="SID67" s="343"/>
      <c r="SIE67" s="343"/>
      <c r="SIF67" s="343"/>
      <c r="SIG67" s="343"/>
      <c r="SIH67" s="343"/>
      <c r="SII67" s="343"/>
      <c r="SIJ67" s="343"/>
      <c r="SIK67" s="343"/>
      <c r="SIL67" s="343"/>
      <c r="SIM67" s="343"/>
      <c r="SIN67" s="343"/>
      <c r="SIO67" s="343"/>
      <c r="SIP67" s="343"/>
      <c r="SIQ67" s="343"/>
      <c r="SIR67" s="343"/>
      <c r="SIS67" s="343"/>
      <c r="SIT67" s="343"/>
      <c r="SIU67" s="343"/>
      <c r="SIV67" s="343"/>
      <c r="SIW67" s="343"/>
      <c r="SIX67" s="343"/>
      <c r="SIY67" s="343"/>
      <c r="SIZ67" s="343"/>
      <c r="SJA67" s="343"/>
      <c r="SJB67" s="343"/>
      <c r="SJC67" s="343"/>
      <c r="SJD67" s="343"/>
      <c r="SJE67" s="343"/>
      <c r="SJF67" s="343"/>
      <c r="SJG67" s="343"/>
      <c r="SJH67" s="343"/>
      <c r="SJI67" s="343"/>
      <c r="SJJ67" s="343"/>
      <c r="SJK67" s="343"/>
      <c r="SJL67" s="343"/>
      <c r="SJM67" s="343"/>
      <c r="SJN67" s="343"/>
      <c r="SJO67" s="343"/>
      <c r="SJP67" s="343"/>
      <c r="SJQ67" s="343"/>
      <c r="SJR67" s="343"/>
      <c r="SJS67" s="343"/>
      <c r="SJT67" s="343"/>
      <c r="SJU67" s="343"/>
      <c r="SJV67" s="343"/>
      <c r="SJW67" s="343"/>
      <c r="SJX67" s="343"/>
      <c r="SJY67" s="343"/>
      <c r="SJZ67" s="343"/>
      <c r="SKA67" s="343"/>
      <c r="SKB67" s="343"/>
      <c r="SKC67" s="343"/>
      <c r="SKD67" s="343"/>
      <c r="SKE67" s="343"/>
      <c r="SKF67" s="343"/>
      <c r="SKG67" s="343"/>
      <c r="SKH67" s="343"/>
      <c r="SKI67" s="343"/>
      <c r="SKJ67" s="343"/>
      <c r="SKK67" s="343"/>
      <c r="SKL67" s="343"/>
      <c r="SKM67" s="343"/>
      <c r="SKN67" s="343"/>
      <c r="SKO67" s="343"/>
      <c r="SKP67" s="343"/>
      <c r="SKQ67" s="343"/>
      <c r="SKR67" s="343"/>
      <c r="SKS67" s="343"/>
      <c r="SKT67" s="343"/>
      <c r="SKU67" s="343"/>
      <c r="SKV67" s="343"/>
      <c r="SKW67" s="343"/>
      <c r="SKX67" s="343"/>
      <c r="SKY67" s="343"/>
      <c r="SKZ67" s="343"/>
      <c r="SLA67" s="343"/>
      <c r="SLB67" s="343"/>
      <c r="SLC67" s="343"/>
      <c r="SLD67" s="343"/>
      <c r="SLE67" s="343"/>
      <c r="SLF67" s="343"/>
      <c r="SLG67" s="343"/>
      <c r="SLH67" s="343"/>
      <c r="SLI67" s="343"/>
      <c r="SLJ67" s="343"/>
      <c r="SLK67" s="343"/>
      <c r="SLL67" s="343"/>
      <c r="SLM67" s="343"/>
      <c r="SLN67" s="343"/>
      <c r="SLO67" s="343"/>
      <c r="SLP67" s="343"/>
      <c r="SLQ67" s="343"/>
      <c r="SLR67" s="343"/>
      <c r="SLS67" s="343"/>
      <c r="SLT67" s="343"/>
      <c r="SLU67" s="343"/>
      <c r="SLV67" s="343"/>
      <c r="SLW67" s="343"/>
      <c r="SLX67" s="343"/>
      <c r="SLY67" s="343"/>
      <c r="SLZ67" s="343"/>
      <c r="SMA67" s="343"/>
      <c r="SMB67" s="343"/>
      <c r="SMC67" s="343"/>
      <c r="SMD67" s="343"/>
      <c r="SME67" s="343"/>
      <c r="SMF67" s="343"/>
      <c r="SMG67" s="343"/>
      <c r="SMH67" s="343"/>
      <c r="SMI67" s="343"/>
      <c r="SMJ67" s="343"/>
      <c r="SMK67" s="343"/>
      <c r="SML67" s="343"/>
      <c r="SMM67" s="343"/>
      <c r="SMN67" s="343"/>
      <c r="SMO67" s="343"/>
      <c r="SMP67" s="343"/>
      <c r="SMQ67" s="343"/>
      <c r="SMR67" s="343"/>
      <c r="SMS67" s="343"/>
      <c r="SMT67" s="343"/>
      <c r="SMU67" s="343"/>
      <c r="SMV67" s="343"/>
      <c r="SMW67" s="343"/>
      <c r="SMX67" s="343"/>
      <c r="SMY67" s="343"/>
      <c r="SMZ67" s="343"/>
      <c r="SNA67" s="343"/>
      <c r="SNB67" s="343"/>
      <c r="SNC67" s="343"/>
      <c r="SND67" s="343"/>
      <c r="SNE67" s="343"/>
      <c r="SNF67" s="343"/>
      <c r="SNG67" s="343"/>
      <c r="SNH67" s="343"/>
      <c r="SNI67" s="343"/>
      <c r="SNJ67" s="343"/>
      <c r="SNK67" s="343"/>
      <c r="SNL67" s="343"/>
      <c r="SNM67" s="343"/>
      <c r="SNN67" s="343"/>
      <c r="SNO67" s="343"/>
      <c r="SNP67" s="343"/>
      <c r="SNQ67" s="343"/>
      <c r="SNR67" s="343"/>
      <c r="SNS67" s="343"/>
      <c r="SNT67" s="343"/>
      <c r="SNU67" s="343"/>
      <c r="SNV67" s="343"/>
      <c r="SNW67" s="343"/>
      <c r="SNX67" s="343"/>
      <c r="SNY67" s="343"/>
      <c r="SNZ67" s="343"/>
      <c r="SOA67" s="343"/>
      <c r="SOB67" s="343"/>
      <c r="SOC67" s="343"/>
      <c r="SOD67" s="343"/>
      <c r="SOE67" s="343"/>
      <c r="SOF67" s="343"/>
      <c r="SOG67" s="343"/>
      <c r="SOH67" s="343"/>
      <c r="SOI67" s="343"/>
      <c r="SOJ67" s="343"/>
      <c r="SOK67" s="343"/>
      <c r="SOL67" s="343"/>
      <c r="SOM67" s="343"/>
      <c r="SON67" s="343"/>
      <c r="SOO67" s="343"/>
      <c r="SOP67" s="343"/>
      <c r="SOQ67" s="343"/>
      <c r="SOR67" s="343"/>
      <c r="SOS67" s="343"/>
      <c r="SOT67" s="343"/>
      <c r="SOU67" s="343"/>
      <c r="SOV67" s="343"/>
      <c r="SOW67" s="343"/>
      <c r="SOX67" s="343"/>
      <c r="SOY67" s="343"/>
      <c r="SOZ67" s="343"/>
      <c r="SPA67" s="343"/>
      <c r="SPB67" s="343"/>
      <c r="SPC67" s="343"/>
      <c r="SPD67" s="343"/>
      <c r="SPE67" s="343"/>
      <c r="SPF67" s="343"/>
      <c r="SPG67" s="343"/>
      <c r="SPH67" s="343"/>
      <c r="SPI67" s="343"/>
      <c r="SPJ67" s="343"/>
      <c r="SPK67" s="343"/>
      <c r="SPL67" s="343"/>
      <c r="SPM67" s="343"/>
      <c r="SPN67" s="343"/>
      <c r="SPO67" s="343"/>
      <c r="SPP67" s="343"/>
      <c r="SPQ67" s="343"/>
      <c r="SPR67" s="343"/>
      <c r="SPS67" s="343"/>
      <c r="SPT67" s="343"/>
      <c r="SPU67" s="343"/>
      <c r="SPV67" s="343"/>
      <c r="SPW67" s="343"/>
      <c r="SPX67" s="343"/>
      <c r="SPY67" s="343"/>
      <c r="SPZ67" s="343"/>
      <c r="SQA67" s="343"/>
      <c r="SQB67" s="343"/>
      <c r="SQC67" s="343"/>
      <c r="SQD67" s="343"/>
      <c r="SQE67" s="343"/>
      <c r="SQF67" s="343"/>
      <c r="SQG67" s="343"/>
      <c r="SQH67" s="343"/>
      <c r="SQI67" s="343"/>
      <c r="SQJ67" s="343"/>
      <c r="SQK67" s="343"/>
      <c r="SQL67" s="343"/>
      <c r="SQM67" s="343"/>
      <c r="SQN67" s="343"/>
      <c r="SQO67" s="343"/>
      <c r="SQP67" s="343"/>
      <c r="SQQ67" s="343"/>
      <c r="SQR67" s="343"/>
      <c r="SQS67" s="343"/>
      <c r="SQT67" s="343"/>
      <c r="SQU67" s="343"/>
      <c r="SQV67" s="343"/>
      <c r="SQW67" s="343"/>
      <c r="SQX67" s="343"/>
      <c r="SQY67" s="343"/>
      <c r="SQZ67" s="343"/>
      <c r="SRA67" s="343"/>
      <c r="SRB67" s="343"/>
      <c r="SRC67" s="343"/>
      <c r="SRD67" s="343"/>
      <c r="SRE67" s="343"/>
      <c r="SRF67" s="343"/>
      <c r="SRG67" s="343"/>
      <c r="SRH67" s="343"/>
      <c r="SRI67" s="343"/>
      <c r="SRJ67" s="343"/>
      <c r="SRK67" s="343"/>
      <c r="SRL67" s="343"/>
      <c r="SRM67" s="343"/>
      <c r="SRN67" s="343"/>
      <c r="SRO67" s="343"/>
      <c r="SRP67" s="343"/>
      <c r="SRQ67" s="343"/>
      <c r="SRR67" s="343"/>
      <c r="SRS67" s="343"/>
      <c r="SRT67" s="343"/>
      <c r="SRU67" s="343"/>
      <c r="SRV67" s="343"/>
      <c r="SRW67" s="343"/>
      <c r="SRX67" s="343"/>
      <c r="SRY67" s="343"/>
      <c r="SRZ67" s="343"/>
      <c r="SSA67" s="343"/>
      <c r="SSB67" s="343"/>
      <c r="SSC67" s="343"/>
      <c r="SSD67" s="343"/>
      <c r="SSE67" s="343"/>
      <c r="SSF67" s="343"/>
      <c r="SSG67" s="343"/>
      <c r="SSH67" s="343"/>
      <c r="SSI67" s="343"/>
      <c r="SSJ67" s="343"/>
      <c r="SSK67" s="343"/>
      <c r="SSL67" s="343"/>
      <c r="SSM67" s="343"/>
      <c r="SSN67" s="343"/>
      <c r="SSO67" s="343"/>
      <c r="SSP67" s="343"/>
      <c r="SSQ67" s="343"/>
      <c r="SSR67" s="343"/>
      <c r="SSS67" s="343"/>
      <c r="SST67" s="343"/>
      <c r="SSU67" s="343"/>
      <c r="SSV67" s="343"/>
      <c r="SSW67" s="343"/>
      <c r="SSX67" s="343"/>
      <c r="SSY67" s="343"/>
      <c r="SSZ67" s="343"/>
      <c r="STA67" s="343"/>
      <c r="STB67" s="343"/>
      <c r="STC67" s="343"/>
      <c r="STD67" s="343"/>
      <c r="STE67" s="343"/>
      <c r="STF67" s="343"/>
      <c r="STG67" s="343"/>
      <c r="STH67" s="343"/>
      <c r="STI67" s="343"/>
      <c r="STJ67" s="343"/>
      <c r="STK67" s="343"/>
      <c r="STL67" s="343"/>
      <c r="STM67" s="343"/>
      <c r="STN67" s="343"/>
      <c r="STO67" s="343"/>
      <c r="STP67" s="343"/>
      <c r="STQ67" s="343"/>
      <c r="STR67" s="343"/>
      <c r="STS67" s="343"/>
      <c r="STT67" s="343"/>
      <c r="STU67" s="343"/>
      <c r="STV67" s="343"/>
      <c r="STW67" s="343"/>
      <c r="STX67" s="343"/>
      <c r="STY67" s="343"/>
      <c r="STZ67" s="343"/>
      <c r="SUA67" s="343"/>
      <c r="SUB67" s="343"/>
      <c r="SUC67" s="343"/>
      <c r="SUD67" s="343"/>
      <c r="SUE67" s="343"/>
      <c r="SUF67" s="343"/>
      <c r="SUG67" s="343"/>
      <c r="SUH67" s="343"/>
      <c r="SUI67" s="343"/>
      <c r="SUJ67" s="343"/>
      <c r="SUK67" s="343"/>
      <c r="SUL67" s="343"/>
      <c r="SUM67" s="343"/>
      <c r="SUN67" s="343"/>
      <c r="SUO67" s="343"/>
      <c r="SUP67" s="343"/>
      <c r="SUQ67" s="343"/>
      <c r="SUR67" s="343"/>
      <c r="SUS67" s="343"/>
      <c r="SUT67" s="343"/>
      <c r="SUU67" s="343"/>
      <c r="SUV67" s="343"/>
      <c r="SUW67" s="343"/>
      <c r="SUX67" s="343"/>
      <c r="SUY67" s="343"/>
      <c r="SUZ67" s="343"/>
      <c r="SVA67" s="343"/>
      <c r="SVB67" s="343"/>
      <c r="SVC67" s="343"/>
      <c r="SVD67" s="343"/>
      <c r="SVE67" s="343"/>
      <c r="SVF67" s="343"/>
      <c r="SVG67" s="343"/>
      <c r="SVH67" s="343"/>
      <c r="SVI67" s="343"/>
      <c r="SVJ67" s="343"/>
      <c r="SVK67" s="343"/>
      <c r="SVL67" s="343"/>
      <c r="SVM67" s="343"/>
      <c r="SVN67" s="343"/>
      <c r="SVO67" s="343"/>
      <c r="SVP67" s="343"/>
      <c r="SVQ67" s="343"/>
      <c r="SVR67" s="343"/>
      <c r="SVS67" s="343"/>
      <c r="SVT67" s="343"/>
      <c r="SVU67" s="343"/>
      <c r="SVV67" s="343"/>
      <c r="SVW67" s="343"/>
      <c r="SVX67" s="343"/>
      <c r="SVY67" s="343"/>
      <c r="SVZ67" s="343"/>
      <c r="SWA67" s="343"/>
      <c r="SWB67" s="343"/>
      <c r="SWC67" s="343"/>
      <c r="SWD67" s="343"/>
      <c r="SWE67" s="343"/>
      <c r="SWF67" s="343"/>
      <c r="SWG67" s="343"/>
      <c r="SWH67" s="343"/>
      <c r="SWI67" s="343"/>
      <c r="SWJ67" s="343"/>
      <c r="SWK67" s="343"/>
      <c r="SWL67" s="343"/>
      <c r="SWM67" s="343"/>
      <c r="SWN67" s="343"/>
      <c r="SWO67" s="343"/>
      <c r="SWP67" s="343"/>
      <c r="SWQ67" s="343"/>
      <c r="SWR67" s="343"/>
      <c r="SWS67" s="343"/>
      <c r="SWT67" s="343"/>
      <c r="SWU67" s="343"/>
      <c r="SWV67" s="343"/>
      <c r="SWW67" s="343"/>
      <c r="SWX67" s="343"/>
      <c r="SWY67" s="343"/>
      <c r="SWZ67" s="343"/>
      <c r="SXA67" s="343"/>
      <c r="SXB67" s="343"/>
      <c r="SXC67" s="343"/>
      <c r="SXD67" s="343"/>
      <c r="SXE67" s="343"/>
      <c r="SXF67" s="343"/>
      <c r="SXG67" s="343"/>
      <c r="SXH67" s="343"/>
      <c r="SXI67" s="343"/>
      <c r="SXJ67" s="343"/>
      <c r="SXK67" s="343"/>
      <c r="SXL67" s="343"/>
      <c r="SXM67" s="343"/>
      <c r="SXN67" s="343"/>
      <c r="SXO67" s="343"/>
      <c r="SXP67" s="343"/>
      <c r="SXQ67" s="343"/>
      <c r="SXR67" s="343"/>
      <c r="SXS67" s="343"/>
      <c r="SXT67" s="343"/>
      <c r="SXU67" s="343"/>
      <c r="SXV67" s="343"/>
      <c r="SXW67" s="343"/>
      <c r="SXX67" s="343"/>
      <c r="SXY67" s="343"/>
      <c r="SXZ67" s="343"/>
      <c r="SYA67" s="343"/>
      <c r="SYB67" s="343"/>
      <c r="SYC67" s="343"/>
      <c r="SYD67" s="343"/>
      <c r="SYE67" s="343"/>
      <c r="SYF67" s="343"/>
      <c r="SYG67" s="343"/>
      <c r="SYH67" s="343"/>
      <c r="SYI67" s="343"/>
      <c r="SYJ67" s="343"/>
      <c r="SYK67" s="343"/>
      <c r="SYL67" s="343"/>
      <c r="SYM67" s="343"/>
      <c r="SYN67" s="343"/>
      <c r="SYO67" s="343"/>
      <c r="SYP67" s="343"/>
      <c r="SYQ67" s="343"/>
      <c r="SYR67" s="343"/>
      <c r="SYS67" s="343"/>
      <c r="SYT67" s="343"/>
      <c r="SYU67" s="343"/>
      <c r="SYV67" s="343"/>
      <c r="SYW67" s="343"/>
      <c r="SYX67" s="343"/>
      <c r="SYY67" s="343"/>
      <c r="SYZ67" s="343"/>
      <c r="SZA67" s="343"/>
      <c r="SZB67" s="343"/>
      <c r="SZC67" s="343"/>
      <c r="SZD67" s="343"/>
      <c r="SZE67" s="343"/>
      <c r="SZF67" s="343"/>
      <c r="SZG67" s="343"/>
      <c r="SZH67" s="343"/>
      <c r="SZI67" s="343"/>
      <c r="SZJ67" s="343"/>
      <c r="SZK67" s="343"/>
      <c r="SZL67" s="343"/>
      <c r="SZM67" s="343"/>
      <c r="SZN67" s="343"/>
      <c r="SZO67" s="343"/>
      <c r="SZP67" s="343"/>
      <c r="SZQ67" s="343"/>
      <c r="SZR67" s="343"/>
      <c r="SZS67" s="343"/>
      <c r="SZT67" s="343"/>
      <c r="SZU67" s="343"/>
      <c r="SZV67" s="343"/>
      <c r="SZW67" s="343"/>
      <c r="SZX67" s="343"/>
      <c r="SZY67" s="343"/>
      <c r="SZZ67" s="343"/>
      <c r="TAA67" s="343"/>
      <c r="TAB67" s="343"/>
      <c r="TAC67" s="343"/>
      <c r="TAD67" s="343"/>
      <c r="TAE67" s="343"/>
      <c r="TAF67" s="343"/>
      <c r="TAG67" s="343"/>
      <c r="TAH67" s="343"/>
      <c r="TAI67" s="343"/>
      <c r="TAJ67" s="343"/>
      <c r="TAK67" s="343"/>
      <c r="TAL67" s="343"/>
      <c r="TAM67" s="343"/>
      <c r="TAN67" s="343"/>
      <c r="TAO67" s="343"/>
      <c r="TAP67" s="343"/>
      <c r="TAQ67" s="343"/>
      <c r="TAR67" s="343"/>
      <c r="TAS67" s="343"/>
      <c r="TAT67" s="343"/>
      <c r="TAU67" s="343"/>
      <c r="TAV67" s="343"/>
      <c r="TAW67" s="343"/>
      <c r="TAX67" s="343"/>
      <c r="TAY67" s="343"/>
      <c r="TAZ67" s="343"/>
      <c r="TBA67" s="343"/>
      <c r="TBB67" s="343"/>
      <c r="TBC67" s="343"/>
      <c r="TBD67" s="343"/>
      <c r="TBE67" s="343"/>
      <c r="TBF67" s="343"/>
      <c r="TBG67" s="343"/>
      <c r="TBH67" s="343"/>
      <c r="TBI67" s="343"/>
      <c r="TBJ67" s="343"/>
      <c r="TBK67" s="343"/>
      <c r="TBL67" s="343"/>
      <c r="TBM67" s="343"/>
      <c r="TBN67" s="343"/>
      <c r="TBO67" s="343"/>
      <c r="TBP67" s="343"/>
      <c r="TBQ67" s="343"/>
      <c r="TBR67" s="343"/>
      <c r="TBS67" s="343"/>
      <c r="TBT67" s="343"/>
      <c r="TBU67" s="343"/>
      <c r="TBV67" s="343"/>
      <c r="TBW67" s="343"/>
      <c r="TBX67" s="343"/>
      <c r="TBY67" s="343"/>
      <c r="TBZ67" s="343"/>
      <c r="TCA67" s="343"/>
      <c r="TCB67" s="343"/>
      <c r="TCC67" s="343"/>
      <c r="TCD67" s="343"/>
      <c r="TCE67" s="343"/>
      <c r="TCF67" s="343"/>
      <c r="TCG67" s="343"/>
      <c r="TCH67" s="343"/>
      <c r="TCI67" s="343"/>
      <c r="TCJ67" s="343"/>
      <c r="TCK67" s="343"/>
      <c r="TCL67" s="343"/>
      <c r="TCM67" s="343"/>
      <c r="TCN67" s="343"/>
      <c r="TCO67" s="343"/>
      <c r="TCP67" s="343"/>
      <c r="TCQ67" s="343"/>
      <c r="TCR67" s="343"/>
      <c r="TCS67" s="343"/>
      <c r="TCT67" s="343"/>
      <c r="TCU67" s="343"/>
      <c r="TCV67" s="343"/>
      <c r="TCW67" s="343"/>
      <c r="TCX67" s="343"/>
      <c r="TCY67" s="343"/>
      <c r="TCZ67" s="343"/>
      <c r="TDA67" s="343"/>
      <c r="TDB67" s="343"/>
      <c r="TDC67" s="343"/>
      <c r="TDD67" s="343"/>
      <c r="TDE67" s="343"/>
      <c r="TDF67" s="343"/>
      <c r="TDG67" s="343"/>
      <c r="TDH67" s="343"/>
      <c r="TDI67" s="343"/>
      <c r="TDJ67" s="343"/>
      <c r="TDK67" s="343"/>
      <c r="TDL67" s="343"/>
      <c r="TDM67" s="343"/>
      <c r="TDN67" s="343"/>
      <c r="TDO67" s="343"/>
      <c r="TDP67" s="343"/>
      <c r="TDQ67" s="343"/>
      <c r="TDR67" s="343"/>
      <c r="TDS67" s="343"/>
      <c r="TDT67" s="343"/>
      <c r="TDU67" s="343"/>
      <c r="TDV67" s="343"/>
      <c r="TDW67" s="343"/>
      <c r="TDX67" s="343"/>
      <c r="TDY67" s="343"/>
      <c r="TDZ67" s="343"/>
      <c r="TEA67" s="343"/>
      <c r="TEB67" s="343"/>
      <c r="TEC67" s="343"/>
      <c r="TED67" s="343"/>
      <c r="TEE67" s="343"/>
      <c r="TEF67" s="343"/>
      <c r="TEG67" s="343"/>
      <c r="TEH67" s="343"/>
      <c r="TEI67" s="343"/>
      <c r="TEJ67" s="343"/>
      <c r="TEK67" s="343"/>
      <c r="TEL67" s="343"/>
      <c r="TEM67" s="343"/>
      <c r="TEN67" s="343"/>
      <c r="TEO67" s="343"/>
      <c r="TEP67" s="343"/>
      <c r="TEQ67" s="343"/>
      <c r="TER67" s="343"/>
      <c r="TES67" s="343"/>
      <c r="TET67" s="343"/>
      <c r="TEU67" s="343"/>
      <c r="TEV67" s="343"/>
      <c r="TEW67" s="343"/>
      <c r="TEX67" s="343"/>
      <c r="TEY67" s="343"/>
      <c r="TEZ67" s="343"/>
      <c r="TFA67" s="343"/>
      <c r="TFB67" s="343"/>
      <c r="TFC67" s="343"/>
      <c r="TFD67" s="343"/>
      <c r="TFE67" s="343"/>
      <c r="TFF67" s="343"/>
      <c r="TFG67" s="343"/>
      <c r="TFH67" s="343"/>
      <c r="TFI67" s="343"/>
      <c r="TFJ67" s="343"/>
      <c r="TFK67" s="343"/>
      <c r="TFL67" s="343"/>
      <c r="TFM67" s="343"/>
      <c r="TFN67" s="343"/>
      <c r="TFO67" s="343"/>
      <c r="TFP67" s="343"/>
      <c r="TFQ67" s="343"/>
      <c r="TFR67" s="343"/>
      <c r="TFS67" s="343"/>
      <c r="TFT67" s="343"/>
      <c r="TFU67" s="343"/>
      <c r="TFV67" s="343"/>
      <c r="TFW67" s="343"/>
      <c r="TFX67" s="343"/>
      <c r="TFY67" s="343"/>
      <c r="TFZ67" s="343"/>
      <c r="TGA67" s="343"/>
      <c r="TGB67" s="343"/>
      <c r="TGC67" s="343"/>
      <c r="TGD67" s="343"/>
      <c r="TGE67" s="343"/>
      <c r="TGF67" s="343"/>
      <c r="TGG67" s="343"/>
      <c r="TGH67" s="343"/>
      <c r="TGI67" s="343"/>
      <c r="TGJ67" s="343"/>
      <c r="TGK67" s="343"/>
      <c r="TGL67" s="343"/>
      <c r="TGM67" s="343"/>
      <c r="TGN67" s="343"/>
      <c r="TGO67" s="343"/>
      <c r="TGP67" s="343"/>
      <c r="TGQ67" s="343"/>
      <c r="TGR67" s="343"/>
      <c r="TGS67" s="343"/>
      <c r="TGT67" s="343"/>
      <c r="TGU67" s="343"/>
      <c r="TGV67" s="343"/>
      <c r="TGW67" s="343"/>
      <c r="TGX67" s="343"/>
      <c r="TGY67" s="343"/>
      <c r="TGZ67" s="343"/>
      <c r="THA67" s="343"/>
      <c r="THB67" s="343"/>
      <c r="THC67" s="343"/>
      <c r="THD67" s="343"/>
      <c r="THE67" s="343"/>
      <c r="THF67" s="343"/>
      <c r="THG67" s="343"/>
      <c r="THH67" s="343"/>
      <c r="THI67" s="343"/>
      <c r="THJ67" s="343"/>
      <c r="THK67" s="343"/>
      <c r="THL67" s="343"/>
      <c r="THM67" s="343"/>
      <c r="THN67" s="343"/>
      <c r="THO67" s="343"/>
      <c r="THP67" s="343"/>
      <c r="THQ67" s="343"/>
      <c r="THR67" s="343"/>
      <c r="THS67" s="343"/>
      <c r="THT67" s="343"/>
      <c r="THU67" s="343"/>
      <c r="THV67" s="343"/>
      <c r="THW67" s="343"/>
      <c r="THX67" s="343"/>
      <c r="THY67" s="343"/>
      <c r="THZ67" s="343"/>
      <c r="TIA67" s="343"/>
      <c r="TIB67" s="343"/>
      <c r="TIC67" s="343"/>
      <c r="TID67" s="343"/>
      <c r="TIE67" s="343"/>
      <c r="TIF67" s="343"/>
      <c r="TIG67" s="343"/>
      <c r="TIH67" s="343"/>
      <c r="TII67" s="343"/>
      <c r="TIJ67" s="343"/>
      <c r="TIK67" s="343"/>
      <c r="TIL67" s="343"/>
      <c r="TIM67" s="343"/>
      <c r="TIN67" s="343"/>
      <c r="TIO67" s="343"/>
      <c r="TIP67" s="343"/>
      <c r="TIQ67" s="343"/>
      <c r="TIR67" s="343"/>
      <c r="TIS67" s="343"/>
      <c r="TIT67" s="343"/>
      <c r="TIU67" s="343"/>
      <c r="TIV67" s="343"/>
      <c r="TIW67" s="343"/>
      <c r="TIX67" s="343"/>
      <c r="TIY67" s="343"/>
      <c r="TIZ67" s="343"/>
      <c r="TJA67" s="343"/>
      <c r="TJB67" s="343"/>
      <c r="TJC67" s="343"/>
      <c r="TJD67" s="343"/>
      <c r="TJE67" s="343"/>
      <c r="TJF67" s="343"/>
      <c r="TJG67" s="343"/>
      <c r="TJH67" s="343"/>
      <c r="TJI67" s="343"/>
      <c r="TJJ67" s="343"/>
      <c r="TJK67" s="343"/>
      <c r="TJL67" s="343"/>
      <c r="TJM67" s="343"/>
      <c r="TJN67" s="343"/>
      <c r="TJO67" s="343"/>
      <c r="TJP67" s="343"/>
      <c r="TJQ67" s="343"/>
      <c r="TJR67" s="343"/>
      <c r="TJS67" s="343"/>
      <c r="TJT67" s="343"/>
      <c r="TJU67" s="343"/>
      <c r="TJV67" s="343"/>
      <c r="TJW67" s="343"/>
      <c r="TJX67" s="343"/>
      <c r="TJY67" s="343"/>
      <c r="TJZ67" s="343"/>
      <c r="TKA67" s="343"/>
      <c r="TKB67" s="343"/>
      <c r="TKC67" s="343"/>
      <c r="TKD67" s="343"/>
      <c r="TKE67" s="343"/>
      <c r="TKF67" s="343"/>
      <c r="TKG67" s="343"/>
      <c r="TKH67" s="343"/>
      <c r="TKI67" s="343"/>
      <c r="TKJ67" s="343"/>
      <c r="TKK67" s="343"/>
      <c r="TKL67" s="343"/>
      <c r="TKM67" s="343"/>
      <c r="TKN67" s="343"/>
      <c r="TKO67" s="343"/>
      <c r="TKP67" s="343"/>
      <c r="TKQ67" s="343"/>
      <c r="TKR67" s="343"/>
      <c r="TKS67" s="343"/>
      <c r="TKT67" s="343"/>
      <c r="TKU67" s="343"/>
      <c r="TKV67" s="343"/>
      <c r="TKW67" s="343"/>
      <c r="TKX67" s="343"/>
      <c r="TKY67" s="343"/>
      <c r="TKZ67" s="343"/>
      <c r="TLA67" s="343"/>
      <c r="TLB67" s="343"/>
      <c r="TLC67" s="343"/>
      <c r="TLD67" s="343"/>
      <c r="TLE67" s="343"/>
      <c r="TLF67" s="343"/>
      <c r="TLG67" s="343"/>
      <c r="TLH67" s="343"/>
      <c r="TLI67" s="343"/>
      <c r="TLJ67" s="343"/>
      <c r="TLK67" s="343"/>
      <c r="TLL67" s="343"/>
      <c r="TLM67" s="343"/>
      <c r="TLN67" s="343"/>
      <c r="TLO67" s="343"/>
      <c r="TLP67" s="343"/>
      <c r="TLQ67" s="343"/>
      <c r="TLR67" s="343"/>
      <c r="TLS67" s="343"/>
      <c r="TLT67" s="343"/>
      <c r="TLU67" s="343"/>
      <c r="TLV67" s="343"/>
      <c r="TLW67" s="343"/>
      <c r="TLX67" s="343"/>
      <c r="TLY67" s="343"/>
      <c r="TLZ67" s="343"/>
      <c r="TMA67" s="343"/>
      <c r="TMB67" s="343"/>
      <c r="TMC67" s="343"/>
      <c r="TMD67" s="343"/>
      <c r="TME67" s="343"/>
      <c r="TMF67" s="343"/>
      <c r="TMG67" s="343"/>
      <c r="TMH67" s="343"/>
      <c r="TMI67" s="343"/>
      <c r="TMJ67" s="343"/>
      <c r="TMK67" s="343"/>
      <c r="TML67" s="343"/>
      <c r="TMM67" s="343"/>
      <c r="TMN67" s="343"/>
      <c r="TMO67" s="343"/>
      <c r="TMP67" s="343"/>
      <c r="TMQ67" s="343"/>
      <c r="TMR67" s="343"/>
      <c r="TMS67" s="343"/>
      <c r="TMT67" s="343"/>
      <c r="TMU67" s="343"/>
      <c r="TMV67" s="343"/>
      <c r="TMW67" s="343"/>
      <c r="TMX67" s="343"/>
      <c r="TMY67" s="343"/>
      <c r="TMZ67" s="343"/>
      <c r="TNA67" s="343"/>
      <c r="TNB67" s="343"/>
      <c r="TNC67" s="343"/>
      <c r="TND67" s="343"/>
      <c r="TNE67" s="343"/>
      <c r="TNF67" s="343"/>
      <c r="TNG67" s="343"/>
      <c r="TNH67" s="343"/>
      <c r="TNI67" s="343"/>
      <c r="TNJ67" s="343"/>
      <c r="TNK67" s="343"/>
      <c r="TNL67" s="343"/>
      <c r="TNM67" s="343"/>
      <c r="TNN67" s="343"/>
      <c r="TNO67" s="343"/>
      <c r="TNP67" s="343"/>
      <c r="TNQ67" s="343"/>
      <c r="TNR67" s="343"/>
      <c r="TNS67" s="343"/>
      <c r="TNT67" s="343"/>
      <c r="TNU67" s="343"/>
      <c r="TNV67" s="343"/>
      <c r="TNW67" s="343"/>
      <c r="TNX67" s="343"/>
      <c r="TNY67" s="343"/>
      <c r="TNZ67" s="343"/>
      <c r="TOA67" s="343"/>
      <c r="TOB67" s="343"/>
      <c r="TOC67" s="343"/>
      <c r="TOD67" s="343"/>
      <c r="TOE67" s="343"/>
      <c r="TOF67" s="343"/>
      <c r="TOG67" s="343"/>
      <c r="TOH67" s="343"/>
      <c r="TOI67" s="343"/>
      <c r="TOJ67" s="343"/>
      <c r="TOK67" s="343"/>
      <c r="TOL67" s="343"/>
      <c r="TOM67" s="343"/>
      <c r="TON67" s="343"/>
      <c r="TOO67" s="343"/>
      <c r="TOP67" s="343"/>
      <c r="TOQ67" s="343"/>
      <c r="TOR67" s="343"/>
      <c r="TOS67" s="343"/>
      <c r="TOT67" s="343"/>
      <c r="TOU67" s="343"/>
      <c r="TOV67" s="343"/>
      <c r="TOW67" s="343"/>
      <c r="TOX67" s="343"/>
      <c r="TOY67" s="343"/>
      <c r="TOZ67" s="343"/>
      <c r="TPA67" s="343"/>
      <c r="TPB67" s="343"/>
      <c r="TPC67" s="343"/>
      <c r="TPD67" s="343"/>
      <c r="TPE67" s="343"/>
      <c r="TPF67" s="343"/>
      <c r="TPG67" s="343"/>
      <c r="TPH67" s="343"/>
      <c r="TPI67" s="343"/>
      <c r="TPJ67" s="343"/>
      <c r="TPK67" s="343"/>
      <c r="TPL67" s="343"/>
      <c r="TPM67" s="343"/>
      <c r="TPN67" s="343"/>
      <c r="TPO67" s="343"/>
      <c r="TPP67" s="343"/>
      <c r="TPQ67" s="343"/>
      <c r="TPR67" s="343"/>
      <c r="TPS67" s="343"/>
      <c r="TPT67" s="343"/>
      <c r="TPU67" s="343"/>
      <c r="TPV67" s="343"/>
      <c r="TPW67" s="343"/>
      <c r="TPX67" s="343"/>
      <c r="TPY67" s="343"/>
      <c r="TPZ67" s="343"/>
      <c r="TQA67" s="343"/>
      <c r="TQB67" s="343"/>
      <c r="TQC67" s="343"/>
      <c r="TQD67" s="343"/>
      <c r="TQE67" s="343"/>
      <c r="TQF67" s="343"/>
      <c r="TQG67" s="343"/>
      <c r="TQH67" s="343"/>
      <c r="TQI67" s="343"/>
      <c r="TQJ67" s="343"/>
      <c r="TQK67" s="343"/>
      <c r="TQL67" s="343"/>
      <c r="TQM67" s="343"/>
      <c r="TQN67" s="343"/>
      <c r="TQO67" s="343"/>
      <c r="TQP67" s="343"/>
      <c r="TQQ67" s="343"/>
      <c r="TQR67" s="343"/>
      <c r="TQS67" s="343"/>
      <c r="TQT67" s="343"/>
      <c r="TQU67" s="343"/>
      <c r="TQV67" s="343"/>
      <c r="TQW67" s="343"/>
      <c r="TQX67" s="343"/>
      <c r="TQY67" s="343"/>
      <c r="TQZ67" s="343"/>
      <c r="TRA67" s="343"/>
      <c r="TRB67" s="343"/>
      <c r="TRC67" s="343"/>
      <c r="TRD67" s="343"/>
      <c r="TRE67" s="343"/>
      <c r="TRF67" s="343"/>
      <c r="TRG67" s="343"/>
      <c r="TRH67" s="343"/>
      <c r="TRI67" s="343"/>
      <c r="TRJ67" s="343"/>
      <c r="TRK67" s="343"/>
      <c r="TRL67" s="343"/>
      <c r="TRM67" s="343"/>
      <c r="TRN67" s="343"/>
      <c r="TRO67" s="343"/>
      <c r="TRP67" s="343"/>
      <c r="TRQ67" s="343"/>
      <c r="TRR67" s="343"/>
      <c r="TRS67" s="343"/>
      <c r="TRT67" s="343"/>
      <c r="TRU67" s="343"/>
      <c r="TRV67" s="343"/>
      <c r="TRW67" s="343"/>
      <c r="TRX67" s="343"/>
      <c r="TRY67" s="343"/>
      <c r="TRZ67" s="343"/>
      <c r="TSA67" s="343"/>
      <c r="TSB67" s="343"/>
      <c r="TSC67" s="343"/>
      <c r="TSD67" s="343"/>
      <c r="TSE67" s="343"/>
      <c r="TSF67" s="343"/>
      <c r="TSG67" s="343"/>
      <c r="TSH67" s="343"/>
      <c r="TSI67" s="343"/>
      <c r="TSJ67" s="343"/>
      <c r="TSK67" s="343"/>
      <c r="TSL67" s="343"/>
      <c r="TSM67" s="343"/>
      <c r="TSN67" s="343"/>
      <c r="TSO67" s="343"/>
      <c r="TSP67" s="343"/>
      <c r="TSQ67" s="343"/>
      <c r="TSR67" s="343"/>
      <c r="TSS67" s="343"/>
      <c r="TST67" s="343"/>
      <c r="TSU67" s="343"/>
      <c r="TSV67" s="343"/>
      <c r="TSW67" s="343"/>
      <c r="TSX67" s="343"/>
      <c r="TSY67" s="343"/>
      <c r="TSZ67" s="343"/>
      <c r="TTA67" s="343"/>
      <c r="TTB67" s="343"/>
      <c r="TTC67" s="343"/>
      <c r="TTD67" s="343"/>
      <c r="TTE67" s="343"/>
      <c r="TTF67" s="343"/>
      <c r="TTG67" s="343"/>
      <c r="TTH67" s="343"/>
      <c r="TTI67" s="343"/>
      <c r="TTJ67" s="343"/>
      <c r="TTK67" s="343"/>
      <c r="TTL67" s="343"/>
      <c r="TTM67" s="343"/>
      <c r="TTN67" s="343"/>
      <c r="TTO67" s="343"/>
      <c r="TTP67" s="343"/>
      <c r="TTQ67" s="343"/>
      <c r="TTR67" s="343"/>
      <c r="TTS67" s="343"/>
      <c r="TTT67" s="343"/>
      <c r="TTU67" s="343"/>
      <c r="TTV67" s="343"/>
      <c r="TTW67" s="343"/>
      <c r="TTX67" s="343"/>
      <c r="TTY67" s="343"/>
      <c r="TTZ67" s="343"/>
      <c r="TUA67" s="343"/>
      <c r="TUB67" s="343"/>
      <c r="TUC67" s="343"/>
      <c r="TUD67" s="343"/>
      <c r="TUE67" s="343"/>
      <c r="TUF67" s="343"/>
      <c r="TUG67" s="343"/>
      <c r="TUH67" s="343"/>
      <c r="TUI67" s="343"/>
      <c r="TUJ67" s="343"/>
      <c r="TUK67" s="343"/>
      <c r="TUL67" s="343"/>
      <c r="TUM67" s="343"/>
      <c r="TUN67" s="343"/>
      <c r="TUO67" s="343"/>
      <c r="TUP67" s="343"/>
      <c r="TUQ67" s="343"/>
      <c r="TUR67" s="343"/>
      <c r="TUS67" s="343"/>
      <c r="TUT67" s="343"/>
      <c r="TUU67" s="343"/>
      <c r="TUV67" s="343"/>
      <c r="TUW67" s="343"/>
      <c r="TUX67" s="343"/>
      <c r="TUY67" s="343"/>
      <c r="TUZ67" s="343"/>
      <c r="TVA67" s="343"/>
      <c r="TVB67" s="343"/>
      <c r="TVC67" s="343"/>
      <c r="TVD67" s="343"/>
      <c r="TVE67" s="343"/>
      <c r="TVF67" s="343"/>
      <c r="TVG67" s="343"/>
      <c r="TVH67" s="343"/>
      <c r="TVI67" s="343"/>
      <c r="TVJ67" s="343"/>
      <c r="TVK67" s="343"/>
      <c r="TVL67" s="343"/>
      <c r="TVM67" s="343"/>
      <c r="TVN67" s="343"/>
      <c r="TVO67" s="343"/>
      <c r="TVP67" s="343"/>
      <c r="TVQ67" s="343"/>
      <c r="TVR67" s="343"/>
      <c r="TVS67" s="343"/>
      <c r="TVT67" s="343"/>
      <c r="TVU67" s="343"/>
      <c r="TVV67" s="343"/>
      <c r="TVW67" s="343"/>
      <c r="TVX67" s="343"/>
      <c r="TVY67" s="343"/>
      <c r="TVZ67" s="343"/>
      <c r="TWA67" s="343"/>
      <c r="TWB67" s="343"/>
      <c r="TWC67" s="343"/>
      <c r="TWD67" s="343"/>
      <c r="TWE67" s="343"/>
      <c r="TWF67" s="343"/>
      <c r="TWG67" s="343"/>
      <c r="TWH67" s="343"/>
      <c r="TWI67" s="343"/>
      <c r="TWJ67" s="343"/>
      <c r="TWK67" s="343"/>
      <c r="TWL67" s="343"/>
      <c r="TWM67" s="343"/>
      <c r="TWN67" s="343"/>
      <c r="TWO67" s="343"/>
      <c r="TWP67" s="343"/>
      <c r="TWQ67" s="343"/>
      <c r="TWR67" s="343"/>
      <c r="TWS67" s="343"/>
      <c r="TWT67" s="343"/>
      <c r="TWU67" s="343"/>
      <c r="TWV67" s="343"/>
      <c r="TWW67" s="343"/>
      <c r="TWX67" s="343"/>
      <c r="TWY67" s="343"/>
      <c r="TWZ67" s="343"/>
      <c r="TXA67" s="343"/>
      <c r="TXB67" s="343"/>
      <c r="TXC67" s="343"/>
      <c r="TXD67" s="343"/>
      <c r="TXE67" s="343"/>
      <c r="TXF67" s="343"/>
      <c r="TXG67" s="343"/>
      <c r="TXH67" s="343"/>
      <c r="TXI67" s="343"/>
      <c r="TXJ67" s="343"/>
      <c r="TXK67" s="343"/>
      <c r="TXL67" s="343"/>
      <c r="TXM67" s="343"/>
      <c r="TXN67" s="343"/>
      <c r="TXO67" s="343"/>
      <c r="TXP67" s="343"/>
      <c r="TXQ67" s="343"/>
      <c r="TXR67" s="343"/>
      <c r="TXS67" s="343"/>
      <c r="TXT67" s="343"/>
      <c r="TXU67" s="343"/>
      <c r="TXV67" s="343"/>
      <c r="TXW67" s="343"/>
      <c r="TXX67" s="343"/>
      <c r="TXY67" s="343"/>
      <c r="TXZ67" s="343"/>
      <c r="TYA67" s="343"/>
      <c r="TYB67" s="343"/>
      <c r="TYC67" s="343"/>
      <c r="TYD67" s="343"/>
      <c r="TYE67" s="343"/>
      <c r="TYF67" s="343"/>
      <c r="TYG67" s="343"/>
      <c r="TYH67" s="343"/>
      <c r="TYI67" s="343"/>
      <c r="TYJ67" s="343"/>
      <c r="TYK67" s="343"/>
      <c r="TYL67" s="343"/>
      <c r="TYM67" s="343"/>
      <c r="TYN67" s="343"/>
      <c r="TYO67" s="343"/>
      <c r="TYP67" s="343"/>
      <c r="TYQ67" s="343"/>
      <c r="TYR67" s="343"/>
      <c r="TYS67" s="343"/>
      <c r="TYT67" s="343"/>
      <c r="TYU67" s="343"/>
      <c r="TYV67" s="343"/>
      <c r="TYW67" s="343"/>
      <c r="TYX67" s="343"/>
      <c r="TYY67" s="343"/>
      <c r="TYZ67" s="343"/>
      <c r="TZA67" s="343"/>
      <c r="TZB67" s="343"/>
      <c r="TZC67" s="343"/>
      <c r="TZD67" s="343"/>
      <c r="TZE67" s="343"/>
      <c r="TZF67" s="343"/>
      <c r="TZG67" s="343"/>
      <c r="TZH67" s="343"/>
      <c r="TZI67" s="343"/>
      <c r="TZJ67" s="343"/>
      <c r="TZK67" s="343"/>
      <c r="TZL67" s="343"/>
      <c r="TZM67" s="343"/>
      <c r="TZN67" s="343"/>
      <c r="TZO67" s="343"/>
      <c r="TZP67" s="343"/>
      <c r="TZQ67" s="343"/>
      <c r="TZR67" s="343"/>
      <c r="TZS67" s="343"/>
      <c r="TZT67" s="343"/>
      <c r="TZU67" s="343"/>
      <c r="TZV67" s="343"/>
      <c r="TZW67" s="343"/>
      <c r="TZX67" s="343"/>
      <c r="TZY67" s="343"/>
      <c r="TZZ67" s="343"/>
      <c r="UAA67" s="343"/>
      <c r="UAB67" s="343"/>
      <c r="UAC67" s="343"/>
      <c r="UAD67" s="343"/>
      <c r="UAE67" s="343"/>
      <c r="UAF67" s="343"/>
      <c r="UAG67" s="343"/>
      <c r="UAH67" s="343"/>
      <c r="UAI67" s="343"/>
      <c r="UAJ67" s="343"/>
      <c r="UAK67" s="343"/>
      <c r="UAL67" s="343"/>
      <c r="UAM67" s="343"/>
      <c r="UAN67" s="343"/>
      <c r="UAO67" s="343"/>
      <c r="UAP67" s="343"/>
      <c r="UAQ67" s="343"/>
      <c r="UAR67" s="343"/>
      <c r="UAS67" s="343"/>
      <c r="UAT67" s="343"/>
      <c r="UAU67" s="343"/>
      <c r="UAV67" s="343"/>
      <c r="UAW67" s="343"/>
      <c r="UAX67" s="343"/>
      <c r="UAY67" s="343"/>
      <c r="UAZ67" s="343"/>
      <c r="UBA67" s="343"/>
      <c r="UBB67" s="343"/>
      <c r="UBC67" s="343"/>
      <c r="UBD67" s="343"/>
      <c r="UBE67" s="343"/>
      <c r="UBF67" s="343"/>
      <c r="UBG67" s="343"/>
      <c r="UBH67" s="343"/>
      <c r="UBI67" s="343"/>
      <c r="UBJ67" s="343"/>
      <c r="UBK67" s="343"/>
      <c r="UBL67" s="343"/>
      <c r="UBM67" s="343"/>
      <c r="UBN67" s="343"/>
      <c r="UBO67" s="343"/>
      <c r="UBP67" s="343"/>
      <c r="UBQ67" s="343"/>
      <c r="UBR67" s="343"/>
      <c r="UBS67" s="343"/>
      <c r="UBT67" s="343"/>
      <c r="UBU67" s="343"/>
      <c r="UBV67" s="343"/>
      <c r="UBW67" s="343"/>
      <c r="UBX67" s="343"/>
      <c r="UBY67" s="343"/>
      <c r="UBZ67" s="343"/>
      <c r="UCA67" s="343"/>
      <c r="UCB67" s="343"/>
      <c r="UCC67" s="343"/>
      <c r="UCD67" s="343"/>
      <c r="UCE67" s="343"/>
      <c r="UCF67" s="343"/>
      <c r="UCG67" s="343"/>
      <c r="UCH67" s="343"/>
      <c r="UCI67" s="343"/>
      <c r="UCJ67" s="343"/>
      <c r="UCK67" s="343"/>
      <c r="UCL67" s="343"/>
      <c r="UCM67" s="343"/>
      <c r="UCN67" s="343"/>
      <c r="UCO67" s="343"/>
      <c r="UCP67" s="343"/>
      <c r="UCQ67" s="343"/>
      <c r="UCR67" s="343"/>
      <c r="UCS67" s="343"/>
      <c r="UCT67" s="343"/>
      <c r="UCU67" s="343"/>
      <c r="UCV67" s="343"/>
      <c r="UCW67" s="343"/>
      <c r="UCX67" s="343"/>
      <c r="UCY67" s="343"/>
      <c r="UCZ67" s="343"/>
      <c r="UDA67" s="343"/>
      <c r="UDB67" s="343"/>
      <c r="UDC67" s="343"/>
      <c r="UDD67" s="343"/>
      <c r="UDE67" s="343"/>
      <c r="UDF67" s="343"/>
      <c r="UDG67" s="343"/>
      <c r="UDH67" s="343"/>
      <c r="UDI67" s="343"/>
      <c r="UDJ67" s="343"/>
      <c r="UDK67" s="343"/>
      <c r="UDL67" s="343"/>
      <c r="UDM67" s="343"/>
      <c r="UDN67" s="343"/>
      <c r="UDO67" s="343"/>
      <c r="UDP67" s="343"/>
      <c r="UDQ67" s="343"/>
      <c r="UDR67" s="343"/>
      <c r="UDS67" s="343"/>
      <c r="UDT67" s="343"/>
      <c r="UDU67" s="343"/>
      <c r="UDV67" s="343"/>
      <c r="UDW67" s="343"/>
      <c r="UDX67" s="343"/>
      <c r="UDY67" s="343"/>
      <c r="UDZ67" s="343"/>
      <c r="UEA67" s="343"/>
      <c r="UEB67" s="343"/>
      <c r="UEC67" s="343"/>
      <c r="UED67" s="343"/>
      <c r="UEE67" s="343"/>
      <c r="UEF67" s="343"/>
      <c r="UEG67" s="343"/>
      <c r="UEH67" s="343"/>
      <c r="UEI67" s="343"/>
      <c r="UEJ67" s="343"/>
      <c r="UEK67" s="343"/>
      <c r="UEL67" s="343"/>
      <c r="UEM67" s="343"/>
      <c r="UEN67" s="343"/>
      <c r="UEO67" s="343"/>
      <c r="UEP67" s="343"/>
      <c r="UEQ67" s="343"/>
      <c r="UER67" s="343"/>
      <c r="UES67" s="343"/>
      <c r="UET67" s="343"/>
      <c r="UEU67" s="343"/>
      <c r="UEV67" s="343"/>
      <c r="UEW67" s="343"/>
      <c r="UEX67" s="343"/>
      <c r="UEY67" s="343"/>
      <c r="UEZ67" s="343"/>
      <c r="UFA67" s="343"/>
      <c r="UFB67" s="343"/>
      <c r="UFC67" s="343"/>
      <c r="UFD67" s="343"/>
      <c r="UFE67" s="343"/>
      <c r="UFF67" s="343"/>
      <c r="UFG67" s="343"/>
      <c r="UFH67" s="343"/>
      <c r="UFI67" s="343"/>
      <c r="UFJ67" s="343"/>
      <c r="UFK67" s="343"/>
      <c r="UFL67" s="343"/>
      <c r="UFM67" s="343"/>
      <c r="UFN67" s="343"/>
      <c r="UFO67" s="343"/>
      <c r="UFP67" s="343"/>
      <c r="UFQ67" s="343"/>
      <c r="UFR67" s="343"/>
      <c r="UFS67" s="343"/>
      <c r="UFT67" s="343"/>
      <c r="UFU67" s="343"/>
      <c r="UFV67" s="343"/>
      <c r="UFW67" s="343"/>
      <c r="UFX67" s="343"/>
      <c r="UFY67" s="343"/>
      <c r="UFZ67" s="343"/>
      <c r="UGA67" s="343"/>
      <c r="UGB67" s="343"/>
      <c r="UGC67" s="343"/>
      <c r="UGD67" s="343"/>
      <c r="UGE67" s="343"/>
      <c r="UGF67" s="343"/>
      <c r="UGG67" s="343"/>
      <c r="UGH67" s="343"/>
      <c r="UGI67" s="343"/>
      <c r="UGJ67" s="343"/>
      <c r="UGK67" s="343"/>
      <c r="UGL67" s="343"/>
      <c r="UGM67" s="343"/>
      <c r="UGN67" s="343"/>
      <c r="UGO67" s="343"/>
      <c r="UGP67" s="343"/>
      <c r="UGQ67" s="343"/>
      <c r="UGR67" s="343"/>
      <c r="UGS67" s="343"/>
      <c r="UGT67" s="343"/>
      <c r="UGU67" s="343"/>
      <c r="UGV67" s="343"/>
      <c r="UGW67" s="343"/>
      <c r="UGX67" s="343"/>
      <c r="UGY67" s="343"/>
      <c r="UGZ67" s="343"/>
      <c r="UHA67" s="343"/>
      <c r="UHB67" s="343"/>
      <c r="UHC67" s="343"/>
      <c r="UHD67" s="343"/>
      <c r="UHE67" s="343"/>
      <c r="UHF67" s="343"/>
      <c r="UHG67" s="343"/>
      <c r="UHH67" s="343"/>
      <c r="UHI67" s="343"/>
      <c r="UHJ67" s="343"/>
      <c r="UHK67" s="343"/>
      <c r="UHL67" s="343"/>
      <c r="UHM67" s="343"/>
      <c r="UHN67" s="343"/>
      <c r="UHO67" s="343"/>
      <c r="UHP67" s="343"/>
      <c r="UHQ67" s="343"/>
      <c r="UHR67" s="343"/>
      <c r="UHS67" s="343"/>
      <c r="UHT67" s="343"/>
      <c r="UHU67" s="343"/>
      <c r="UHV67" s="343"/>
      <c r="UHW67" s="343"/>
      <c r="UHX67" s="343"/>
      <c r="UHY67" s="343"/>
      <c r="UHZ67" s="343"/>
      <c r="UIA67" s="343"/>
      <c r="UIB67" s="343"/>
      <c r="UIC67" s="343"/>
      <c r="UID67" s="343"/>
      <c r="UIE67" s="343"/>
      <c r="UIF67" s="343"/>
      <c r="UIG67" s="343"/>
      <c r="UIH67" s="343"/>
      <c r="UII67" s="343"/>
      <c r="UIJ67" s="343"/>
      <c r="UIK67" s="343"/>
      <c r="UIL67" s="343"/>
      <c r="UIM67" s="343"/>
      <c r="UIN67" s="343"/>
      <c r="UIO67" s="343"/>
      <c r="UIP67" s="343"/>
      <c r="UIQ67" s="343"/>
      <c r="UIR67" s="343"/>
      <c r="UIS67" s="343"/>
      <c r="UIT67" s="343"/>
      <c r="UIU67" s="343"/>
      <c r="UIV67" s="343"/>
      <c r="UIW67" s="343"/>
      <c r="UIX67" s="343"/>
      <c r="UIY67" s="343"/>
      <c r="UIZ67" s="343"/>
      <c r="UJA67" s="343"/>
      <c r="UJB67" s="343"/>
      <c r="UJC67" s="343"/>
      <c r="UJD67" s="343"/>
      <c r="UJE67" s="343"/>
      <c r="UJF67" s="343"/>
      <c r="UJG67" s="343"/>
      <c r="UJH67" s="343"/>
      <c r="UJI67" s="343"/>
      <c r="UJJ67" s="343"/>
      <c r="UJK67" s="343"/>
      <c r="UJL67" s="343"/>
      <c r="UJM67" s="343"/>
      <c r="UJN67" s="343"/>
      <c r="UJO67" s="343"/>
      <c r="UJP67" s="343"/>
      <c r="UJQ67" s="343"/>
      <c r="UJR67" s="343"/>
      <c r="UJS67" s="343"/>
      <c r="UJT67" s="343"/>
      <c r="UJU67" s="343"/>
      <c r="UJV67" s="343"/>
      <c r="UJW67" s="343"/>
      <c r="UJX67" s="343"/>
      <c r="UJY67" s="343"/>
      <c r="UJZ67" s="343"/>
      <c r="UKA67" s="343"/>
      <c r="UKB67" s="343"/>
      <c r="UKC67" s="343"/>
      <c r="UKD67" s="343"/>
      <c r="UKE67" s="343"/>
      <c r="UKF67" s="343"/>
      <c r="UKG67" s="343"/>
      <c r="UKH67" s="343"/>
      <c r="UKI67" s="343"/>
      <c r="UKJ67" s="343"/>
      <c r="UKK67" s="343"/>
      <c r="UKL67" s="343"/>
      <c r="UKM67" s="343"/>
      <c r="UKN67" s="343"/>
      <c r="UKO67" s="343"/>
      <c r="UKP67" s="343"/>
      <c r="UKQ67" s="343"/>
      <c r="UKR67" s="343"/>
      <c r="UKS67" s="343"/>
      <c r="UKT67" s="343"/>
      <c r="UKU67" s="343"/>
      <c r="UKV67" s="343"/>
      <c r="UKW67" s="343"/>
      <c r="UKX67" s="343"/>
      <c r="UKY67" s="343"/>
      <c r="UKZ67" s="343"/>
      <c r="ULA67" s="343"/>
      <c r="ULB67" s="343"/>
      <c r="ULC67" s="343"/>
      <c r="ULD67" s="343"/>
      <c r="ULE67" s="343"/>
      <c r="ULF67" s="343"/>
      <c r="ULG67" s="343"/>
      <c r="ULH67" s="343"/>
      <c r="ULI67" s="343"/>
      <c r="ULJ67" s="343"/>
      <c r="ULK67" s="343"/>
      <c r="ULL67" s="343"/>
      <c r="ULM67" s="343"/>
      <c r="ULN67" s="343"/>
      <c r="ULO67" s="343"/>
      <c r="ULP67" s="343"/>
      <c r="ULQ67" s="343"/>
      <c r="ULR67" s="343"/>
      <c r="ULS67" s="343"/>
      <c r="ULT67" s="343"/>
      <c r="ULU67" s="343"/>
      <c r="ULV67" s="343"/>
      <c r="ULW67" s="343"/>
      <c r="ULX67" s="343"/>
      <c r="ULY67" s="343"/>
      <c r="ULZ67" s="343"/>
      <c r="UMA67" s="343"/>
      <c r="UMB67" s="343"/>
      <c r="UMC67" s="343"/>
      <c r="UMD67" s="343"/>
      <c r="UME67" s="343"/>
      <c r="UMF67" s="343"/>
      <c r="UMG67" s="343"/>
      <c r="UMH67" s="343"/>
      <c r="UMI67" s="343"/>
      <c r="UMJ67" s="343"/>
      <c r="UMK67" s="343"/>
      <c r="UML67" s="343"/>
      <c r="UMM67" s="343"/>
      <c r="UMN67" s="343"/>
      <c r="UMO67" s="343"/>
      <c r="UMP67" s="343"/>
      <c r="UMQ67" s="343"/>
      <c r="UMR67" s="343"/>
      <c r="UMS67" s="343"/>
      <c r="UMT67" s="343"/>
      <c r="UMU67" s="343"/>
      <c r="UMV67" s="343"/>
      <c r="UMW67" s="343"/>
      <c r="UMX67" s="343"/>
      <c r="UMY67" s="343"/>
      <c r="UMZ67" s="343"/>
      <c r="UNA67" s="343"/>
      <c r="UNB67" s="343"/>
      <c r="UNC67" s="343"/>
      <c r="UND67" s="343"/>
      <c r="UNE67" s="343"/>
      <c r="UNF67" s="343"/>
      <c r="UNG67" s="343"/>
      <c r="UNH67" s="343"/>
      <c r="UNI67" s="343"/>
      <c r="UNJ67" s="343"/>
      <c r="UNK67" s="343"/>
      <c r="UNL67" s="343"/>
      <c r="UNM67" s="343"/>
      <c r="UNN67" s="343"/>
      <c r="UNO67" s="343"/>
      <c r="UNP67" s="343"/>
      <c r="UNQ67" s="343"/>
      <c r="UNR67" s="343"/>
      <c r="UNS67" s="343"/>
      <c r="UNT67" s="343"/>
      <c r="UNU67" s="343"/>
      <c r="UNV67" s="343"/>
      <c r="UNW67" s="343"/>
      <c r="UNX67" s="343"/>
      <c r="UNY67" s="343"/>
      <c r="UNZ67" s="343"/>
      <c r="UOA67" s="343"/>
      <c r="UOB67" s="343"/>
      <c r="UOC67" s="343"/>
      <c r="UOD67" s="343"/>
      <c r="UOE67" s="343"/>
      <c r="UOF67" s="343"/>
      <c r="UOG67" s="343"/>
      <c r="UOH67" s="343"/>
      <c r="UOI67" s="343"/>
      <c r="UOJ67" s="343"/>
      <c r="UOK67" s="343"/>
      <c r="UOL67" s="343"/>
      <c r="UOM67" s="343"/>
      <c r="UON67" s="343"/>
      <c r="UOO67" s="343"/>
      <c r="UOP67" s="343"/>
      <c r="UOQ67" s="343"/>
      <c r="UOR67" s="343"/>
      <c r="UOS67" s="343"/>
      <c r="UOT67" s="343"/>
      <c r="UOU67" s="343"/>
      <c r="UOV67" s="343"/>
      <c r="UOW67" s="343"/>
      <c r="UOX67" s="343"/>
      <c r="UOY67" s="343"/>
      <c r="UOZ67" s="343"/>
      <c r="UPA67" s="343"/>
      <c r="UPB67" s="343"/>
      <c r="UPC67" s="343"/>
      <c r="UPD67" s="343"/>
      <c r="UPE67" s="343"/>
      <c r="UPF67" s="343"/>
      <c r="UPG67" s="343"/>
      <c r="UPH67" s="343"/>
      <c r="UPI67" s="343"/>
      <c r="UPJ67" s="343"/>
      <c r="UPK67" s="343"/>
      <c r="UPL67" s="343"/>
      <c r="UPM67" s="343"/>
      <c r="UPN67" s="343"/>
      <c r="UPO67" s="343"/>
      <c r="UPP67" s="343"/>
      <c r="UPQ67" s="343"/>
      <c r="UPR67" s="343"/>
      <c r="UPS67" s="343"/>
      <c r="UPT67" s="343"/>
      <c r="UPU67" s="343"/>
      <c r="UPV67" s="343"/>
      <c r="UPW67" s="343"/>
      <c r="UPX67" s="343"/>
      <c r="UPY67" s="343"/>
      <c r="UPZ67" s="343"/>
      <c r="UQA67" s="343"/>
      <c r="UQB67" s="343"/>
      <c r="UQC67" s="343"/>
      <c r="UQD67" s="343"/>
      <c r="UQE67" s="343"/>
      <c r="UQF67" s="343"/>
      <c r="UQG67" s="343"/>
      <c r="UQH67" s="343"/>
      <c r="UQI67" s="343"/>
      <c r="UQJ67" s="343"/>
      <c r="UQK67" s="343"/>
      <c r="UQL67" s="343"/>
      <c r="UQM67" s="343"/>
      <c r="UQN67" s="343"/>
      <c r="UQO67" s="343"/>
      <c r="UQP67" s="343"/>
      <c r="UQQ67" s="343"/>
      <c r="UQR67" s="343"/>
      <c r="UQS67" s="343"/>
      <c r="UQT67" s="343"/>
      <c r="UQU67" s="343"/>
      <c r="UQV67" s="343"/>
      <c r="UQW67" s="343"/>
      <c r="UQX67" s="343"/>
      <c r="UQY67" s="343"/>
      <c r="UQZ67" s="343"/>
      <c r="URA67" s="343"/>
      <c r="URB67" s="343"/>
      <c r="URC67" s="343"/>
      <c r="URD67" s="343"/>
      <c r="URE67" s="343"/>
      <c r="URF67" s="343"/>
      <c r="URG67" s="343"/>
      <c r="URH67" s="343"/>
      <c r="URI67" s="343"/>
      <c r="URJ67" s="343"/>
      <c r="URK67" s="343"/>
      <c r="URL67" s="343"/>
      <c r="URM67" s="343"/>
      <c r="URN67" s="343"/>
      <c r="URO67" s="343"/>
      <c r="URP67" s="343"/>
      <c r="URQ67" s="343"/>
      <c r="URR67" s="343"/>
      <c r="URS67" s="343"/>
      <c r="URT67" s="343"/>
      <c r="URU67" s="343"/>
      <c r="URV67" s="343"/>
      <c r="URW67" s="343"/>
      <c r="URX67" s="343"/>
      <c r="URY67" s="343"/>
      <c r="URZ67" s="343"/>
      <c r="USA67" s="343"/>
      <c r="USB67" s="343"/>
      <c r="USC67" s="343"/>
      <c r="USD67" s="343"/>
      <c r="USE67" s="343"/>
      <c r="USF67" s="343"/>
      <c r="USG67" s="343"/>
      <c r="USH67" s="343"/>
      <c r="USI67" s="343"/>
      <c r="USJ67" s="343"/>
      <c r="USK67" s="343"/>
      <c r="USL67" s="343"/>
      <c r="USM67" s="343"/>
      <c r="USN67" s="343"/>
      <c r="USO67" s="343"/>
      <c r="USP67" s="343"/>
      <c r="USQ67" s="343"/>
      <c r="USR67" s="343"/>
      <c r="USS67" s="343"/>
      <c r="UST67" s="343"/>
      <c r="USU67" s="343"/>
      <c r="USV67" s="343"/>
      <c r="USW67" s="343"/>
      <c r="USX67" s="343"/>
      <c r="USY67" s="343"/>
      <c r="USZ67" s="343"/>
      <c r="UTA67" s="343"/>
      <c r="UTB67" s="343"/>
      <c r="UTC67" s="343"/>
      <c r="UTD67" s="343"/>
      <c r="UTE67" s="343"/>
      <c r="UTF67" s="343"/>
      <c r="UTG67" s="343"/>
      <c r="UTH67" s="343"/>
      <c r="UTI67" s="343"/>
      <c r="UTJ67" s="343"/>
      <c r="UTK67" s="343"/>
      <c r="UTL67" s="343"/>
      <c r="UTM67" s="343"/>
      <c r="UTN67" s="343"/>
      <c r="UTO67" s="343"/>
      <c r="UTP67" s="343"/>
      <c r="UTQ67" s="343"/>
      <c r="UTR67" s="343"/>
      <c r="UTS67" s="343"/>
      <c r="UTT67" s="343"/>
      <c r="UTU67" s="343"/>
      <c r="UTV67" s="343"/>
      <c r="UTW67" s="343"/>
      <c r="UTX67" s="343"/>
      <c r="UTY67" s="343"/>
      <c r="UTZ67" s="343"/>
      <c r="UUA67" s="343"/>
      <c r="UUB67" s="343"/>
      <c r="UUC67" s="343"/>
      <c r="UUD67" s="343"/>
      <c r="UUE67" s="343"/>
      <c r="UUF67" s="343"/>
      <c r="UUG67" s="343"/>
      <c r="UUH67" s="343"/>
      <c r="UUI67" s="343"/>
      <c r="UUJ67" s="343"/>
      <c r="UUK67" s="343"/>
      <c r="UUL67" s="343"/>
      <c r="UUM67" s="343"/>
      <c r="UUN67" s="343"/>
      <c r="UUO67" s="343"/>
      <c r="UUP67" s="343"/>
      <c r="UUQ67" s="343"/>
      <c r="UUR67" s="343"/>
      <c r="UUS67" s="343"/>
      <c r="UUT67" s="343"/>
      <c r="UUU67" s="343"/>
      <c r="UUV67" s="343"/>
      <c r="UUW67" s="343"/>
      <c r="UUX67" s="343"/>
      <c r="UUY67" s="343"/>
      <c r="UUZ67" s="343"/>
      <c r="UVA67" s="343"/>
      <c r="UVB67" s="343"/>
      <c r="UVC67" s="343"/>
      <c r="UVD67" s="343"/>
      <c r="UVE67" s="343"/>
      <c r="UVF67" s="343"/>
      <c r="UVG67" s="343"/>
      <c r="UVH67" s="343"/>
      <c r="UVI67" s="343"/>
      <c r="UVJ67" s="343"/>
      <c r="UVK67" s="343"/>
      <c r="UVL67" s="343"/>
      <c r="UVM67" s="343"/>
      <c r="UVN67" s="343"/>
      <c r="UVO67" s="343"/>
      <c r="UVP67" s="343"/>
      <c r="UVQ67" s="343"/>
      <c r="UVR67" s="343"/>
      <c r="UVS67" s="343"/>
      <c r="UVT67" s="343"/>
      <c r="UVU67" s="343"/>
      <c r="UVV67" s="343"/>
      <c r="UVW67" s="343"/>
      <c r="UVX67" s="343"/>
      <c r="UVY67" s="343"/>
      <c r="UVZ67" s="343"/>
      <c r="UWA67" s="343"/>
      <c r="UWB67" s="343"/>
      <c r="UWC67" s="343"/>
      <c r="UWD67" s="343"/>
      <c r="UWE67" s="343"/>
      <c r="UWF67" s="343"/>
      <c r="UWG67" s="343"/>
      <c r="UWH67" s="343"/>
      <c r="UWI67" s="343"/>
      <c r="UWJ67" s="343"/>
      <c r="UWK67" s="343"/>
      <c r="UWL67" s="343"/>
      <c r="UWM67" s="343"/>
      <c r="UWN67" s="343"/>
      <c r="UWO67" s="343"/>
      <c r="UWP67" s="343"/>
      <c r="UWQ67" s="343"/>
      <c r="UWR67" s="343"/>
      <c r="UWS67" s="343"/>
      <c r="UWT67" s="343"/>
      <c r="UWU67" s="343"/>
      <c r="UWV67" s="343"/>
      <c r="UWW67" s="343"/>
      <c r="UWX67" s="343"/>
      <c r="UWY67" s="343"/>
      <c r="UWZ67" s="343"/>
      <c r="UXA67" s="343"/>
      <c r="UXB67" s="343"/>
      <c r="UXC67" s="343"/>
      <c r="UXD67" s="343"/>
      <c r="UXE67" s="343"/>
      <c r="UXF67" s="343"/>
      <c r="UXG67" s="343"/>
      <c r="UXH67" s="343"/>
      <c r="UXI67" s="343"/>
      <c r="UXJ67" s="343"/>
      <c r="UXK67" s="343"/>
      <c r="UXL67" s="343"/>
      <c r="UXM67" s="343"/>
      <c r="UXN67" s="343"/>
      <c r="UXO67" s="343"/>
      <c r="UXP67" s="343"/>
      <c r="UXQ67" s="343"/>
      <c r="UXR67" s="343"/>
      <c r="UXS67" s="343"/>
      <c r="UXT67" s="343"/>
      <c r="UXU67" s="343"/>
      <c r="UXV67" s="343"/>
      <c r="UXW67" s="343"/>
      <c r="UXX67" s="343"/>
      <c r="UXY67" s="343"/>
      <c r="UXZ67" s="343"/>
      <c r="UYA67" s="343"/>
      <c r="UYB67" s="343"/>
      <c r="UYC67" s="343"/>
      <c r="UYD67" s="343"/>
      <c r="UYE67" s="343"/>
      <c r="UYF67" s="343"/>
      <c r="UYG67" s="343"/>
      <c r="UYH67" s="343"/>
      <c r="UYI67" s="343"/>
      <c r="UYJ67" s="343"/>
      <c r="UYK67" s="343"/>
      <c r="UYL67" s="343"/>
      <c r="UYM67" s="343"/>
      <c r="UYN67" s="343"/>
      <c r="UYO67" s="343"/>
      <c r="UYP67" s="343"/>
      <c r="UYQ67" s="343"/>
      <c r="UYR67" s="343"/>
      <c r="UYS67" s="343"/>
      <c r="UYT67" s="343"/>
      <c r="UYU67" s="343"/>
      <c r="UYV67" s="343"/>
      <c r="UYW67" s="343"/>
      <c r="UYX67" s="343"/>
      <c r="UYY67" s="343"/>
      <c r="UYZ67" s="343"/>
      <c r="UZA67" s="343"/>
      <c r="UZB67" s="343"/>
      <c r="UZC67" s="343"/>
      <c r="UZD67" s="343"/>
      <c r="UZE67" s="343"/>
      <c r="UZF67" s="343"/>
      <c r="UZG67" s="343"/>
      <c r="UZH67" s="343"/>
      <c r="UZI67" s="343"/>
      <c r="UZJ67" s="343"/>
      <c r="UZK67" s="343"/>
      <c r="UZL67" s="343"/>
      <c r="UZM67" s="343"/>
      <c r="UZN67" s="343"/>
      <c r="UZO67" s="343"/>
      <c r="UZP67" s="343"/>
      <c r="UZQ67" s="343"/>
      <c r="UZR67" s="343"/>
      <c r="UZS67" s="343"/>
      <c r="UZT67" s="343"/>
      <c r="UZU67" s="343"/>
      <c r="UZV67" s="343"/>
      <c r="UZW67" s="343"/>
      <c r="UZX67" s="343"/>
      <c r="UZY67" s="343"/>
      <c r="UZZ67" s="343"/>
      <c r="VAA67" s="343"/>
      <c r="VAB67" s="343"/>
      <c r="VAC67" s="343"/>
      <c r="VAD67" s="343"/>
      <c r="VAE67" s="343"/>
      <c r="VAF67" s="343"/>
      <c r="VAG67" s="343"/>
      <c r="VAH67" s="343"/>
      <c r="VAI67" s="343"/>
      <c r="VAJ67" s="343"/>
      <c r="VAK67" s="343"/>
      <c r="VAL67" s="343"/>
      <c r="VAM67" s="343"/>
      <c r="VAN67" s="343"/>
      <c r="VAO67" s="343"/>
      <c r="VAP67" s="343"/>
      <c r="VAQ67" s="343"/>
      <c r="VAR67" s="343"/>
      <c r="VAS67" s="343"/>
      <c r="VAT67" s="343"/>
      <c r="VAU67" s="343"/>
      <c r="VAV67" s="343"/>
      <c r="VAW67" s="343"/>
      <c r="VAX67" s="343"/>
      <c r="VAY67" s="343"/>
      <c r="VAZ67" s="343"/>
      <c r="VBA67" s="343"/>
      <c r="VBB67" s="343"/>
      <c r="VBC67" s="343"/>
      <c r="VBD67" s="343"/>
      <c r="VBE67" s="343"/>
      <c r="VBF67" s="343"/>
      <c r="VBG67" s="343"/>
      <c r="VBH67" s="343"/>
      <c r="VBI67" s="343"/>
      <c r="VBJ67" s="343"/>
      <c r="VBK67" s="343"/>
      <c r="VBL67" s="343"/>
      <c r="VBM67" s="343"/>
      <c r="VBN67" s="343"/>
      <c r="VBO67" s="343"/>
      <c r="VBP67" s="343"/>
      <c r="VBQ67" s="343"/>
      <c r="VBR67" s="343"/>
      <c r="VBS67" s="343"/>
      <c r="VBT67" s="343"/>
      <c r="VBU67" s="343"/>
      <c r="VBV67" s="343"/>
      <c r="VBW67" s="343"/>
      <c r="VBX67" s="343"/>
      <c r="VBY67" s="343"/>
      <c r="VBZ67" s="343"/>
      <c r="VCA67" s="343"/>
      <c r="VCB67" s="343"/>
      <c r="VCC67" s="343"/>
      <c r="VCD67" s="343"/>
      <c r="VCE67" s="343"/>
      <c r="VCF67" s="343"/>
      <c r="VCG67" s="343"/>
      <c r="VCH67" s="343"/>
      <c r="VCI67" s="343"/>
      <c r="VCJ67" s="343"/>
      <c r="VCK67" s="343"/>
      <c r="VCL67" s="343"/>
      <c r="VCM67" s="343"/>
      <c r="VCN67" s="343"/>
      <c r="VCO67" s="343"/>
      <c r="VCP67" s="343"/>
      <c r="VCQ67" s="343"/>
      <c r="VCR67" s="343"/>
      <c r="VCS67" s="343"/>
      <c r="VCT67" s="343"/>
      <c r="VCU67" s="343"/>
      <c r="VCV67" s="343"/>
      <c r="VCW67" s="343"/>
      <c r="VCX67" s="343"/>
      <c r="VCY67" s="343"/>
      <c r="VCZ67" s="343"/>
      <c r="VDA67" s="343"/>
      <c r="VDB67" s="343"/>
      <c r="VDC67" s="343"/>
      <c r="VDD67" s="343"/>
      <c r="VDE67" s="343"/>
      <c r="VDF67" s="343"/>
      <c r="VDG67" s="343"/>
      <c r="VDH67" s="343"/>
      <c r="VDI67" s="343"/>
      <c r="VDJ67" s="343"/>
      <c r="VDK67" s="343"/>
      <c r="VDL67" s="343"/>
      <c r="VDM67" s="343"/>
      <c r="VDN67" s="343"/>
      <c r="VDO67" s="343"/>
      <c r="VDP67" s="343"/>
      <c r="VDQ67" s="343"/>
      <c r="VDR67" s="343"/>
      <c r="VDS67" s="343"/>
      <c r="VDT67" s="343"/>
      <c r="VDU67" s="343"/>
      <c r="VDV67" s="343"/>
      <c r="VDW67" s="343"/>
      <c r="VDX67" s="343"/>
      <c r="VDY67" s="343"/>
      <c r="VDZ67" s="343"/>
      <c r="VEA67" s="343"/>
      <c r="VEB67" s="343"/>
      <c r="VEC67" s="343"/>
      <c r="VED67" s="343"/>
      <c r="VEE67" s="343"/>
      <c r="VEF67" s="343"/>
      <c r="VEG67" s="343"/>
      <c r="VEH67" s="343"/>
      <c r="VEI67" s="343"/>
      <c r="VEJ67" s="343"/>
      <c r="VEK67" s="343"/>
      <c r="VEL67" s="343"/>
      <c r="VEM67" s="343"/>
      <c r="VEN67" s="343"/>
      <c r="VEO67" s="343"/>
      <c r="VEP67" s="343"/>
      <c r="VEQ67" s="343"/>
      <c r="VER67" s="343"/>
      <c r="VES67" s="343"/>
      <c r="VET67" s="343"/>
      <c r="VEU67" s="343"/>
      <c r="VEV67" s="343"/>
      <c r="VEW67" s="343"/>
      <c r="VEX67" s="343"/>
      <c r="VEY67" s="343"/>
      <c r="VEZ67" s="343"/>
      <c r="VFA67" s="343"/>
      <c r="VFB67" s="343"/>
      <c r="VFC67" s="343"/>
      <c r="VFD67" s="343"/>
      <c r="VFE67" s="343"/>
      <c r="VFF67" s="343"/>
      <c r="VFG67" s="343"/>
      <c r="VFH67" s="343"/>
      <c r="VFI67" s="343"/>
      <c r="VFJ67" s="343"/>
      <c r="VFK67" s="343"/>
      <c r="VFL67" s="343"/>
      <c r="VFM67" s="343"/>
      <c r="VFN67" s="343"/>
      <c r="VFO67" s="343"/>
      <c r="VFP67" s="343"/>
      <c r="VFQ67" s="343"/>
      <c r="VFR67" s="343"/>
      <c r="VFS67" s="343"/>
      <c r="VFT67" s="343"/>
      <c r="VFU67" s="343"/>
      <c r="VFV67" s="343"/>
      <c r="VFW67" s="343"/>
      <c r="VFX67" s="343"/>
      <c r="VFY67" s="343"/>
      <c r="VFZ67" s="343"/>
      <c r="VGA67" s="343"/>
      <c r="VGB67" s="343"/>
      <c r="VGC67" s="343"/>
      <c r="VGD67" s="343"/>
      <c r="VGE67" s="343"/>
      <c r="VGF67" s="343"/>
      <c r="VGG67" s="343"/>
      <c r="VGH67" s="343"/>
      <c r="VGI67" s="343"/>
      <c r="VGJ67" s="343"/>
      <c r="VGK67" s="343"/>
      <c r="VGL67" s="343"/>
      <c r="VGM67" s="343"/>
      <c r="VGN67" s="343"/>
      <c r="VGO67" s="343"/>
      <c r="VGP67" s="343"/>
      <c r="VGQ67" s="343"/>
      <c r="VGR67" s="343"/>
      <c r="VGS67" s="343"/>
      <c r="VGT67" s="343"/>
      <c r="VGU67" s="343"/>
      <c r="VGV67" s="343"/>
      <c r="VGW67" s="343"/>
      <c r="VGX67" s="343"/>
      <c r="VGY67" s="343"/>
      <c r="VGZ67" s="343"/>
      <c r="VHA67" s="343"/>
      <c r="VHB67" s="343"/>
      <c r="VHC67" s="343"/>
      <c r="VHD67" s="343"/>
      <c r="VHE67" s="343"/>
      <c r="VHF67" s="343"/>
      <c r="VHG67" s="343"/>
      <c r="VHH67" s="343"/>
      <c r="VHI67" s="343"/>
      <c r="VHJ67" s="343"/>
      <c r="VHK67" s="343"/>
      <c r="VHL67" s="343"/>
      <c r="VHM67" s="343"/>
      <c r="VHN67" s="343"/>
      <c r="VHO67" s="343"/>
      <c r="VHP67" s="343"/>
      <c r="VHQ67" s="343"/>
      <c r="VHR67" s="343"/>
      <c r="VHS67" s="343"/>
      <c r="VHT67" s="343"/>
      <c r="VHU67" s="343"/>
      <c r="VHV67" s="343"/>
      <c r="VHW67" s="343"/>
      <c r="VHX67" s="343"/>
      <c r="VHY67" s="343"/>
      <c r="VHZ67" s="343"/>
      <c r="VIA67" s="343"/>
      <c r="VIB67" s="343"/>
      <c r="VIC67" s="343"/>
      <c r="VID67" s="343"/>
      <c r="VIE67" s="343"/>
      <c r="VIF67" s="343"/>
      <c r="VIG67" s="343"/>
      <c r="VIH67" s="343"/>
      <c r="VII67" s="343"/>
      <c r="VIJ67" s="343"/>
      <c r="VIK67" s="343"/>
      <c r="VIL67" s="343"/>
      <c r="VIM67" s="343"/>
      <c r="VIN67" s="343"/>
      <c r="VIO67" s="343"/>
      <c r="VIP67" s="343"/>
      <c r="VIQ67" s="343"/>
      <c r="VIR67" s="343"/>
      <c r="VIS67" s="343"/>
      <c r="VIT67" s="343"/>
      <c r="VIU67" s="343"/>
      <c r="VIV67" s="343"/>
      <c r="VIW67" s="343"/>
      <c r="VIX67" s="343"/>
      <c r="VIY67" s="343"/>
      <c r="VIZ67" s="343"/>
      <c r="VJA67" s="343"/>
      <c r="VJB67" s="343"/>
      <c r="VJC67" s="343"/>
      <c r="VJD67" s="343"/>
      <c r="VJE67" s="343"/>
      <c r="VJF67" s="343"/>
      <c r="VJG67" s="343"/>
      <c r="VJH67" s="343"/>
      <c r="VJI67" s="343"/>
      <c r="VJJ67" s="343"/>
      <c r="VJK67" s="343"/>
      <c r="VJL67" s="343"/>
      <c r="VJM67" s="343"/>
      <c r="VJN67" s="343"/>
      <c r="VJO67" s="343"/>
      <c r="VJP67" s="343"/>
      <c r="VJQ67" s="343"/>
      <c r="VJR67" s="343"/>
      <c r="VJS67" s="343"/>
      <c r="VJT67" s="343"/>
      <c r="VJU67" s="343"/>
      <c r="VJV67" s="343"/>
      <c r="VJW67" s="343"/>
      <c r="VJX67" s="343"/>
      <c r="VJY67" s="343"/>
      <c r="VJZ67" s="343"/>
      <c r="VKA67" s="343"/>
      <c r="VKB67" s="343"/>
      <c r="VKC67" s="343"/>
      <c r="VKD67" s="343"/>
      <c r="VKE67" s="343"/>
      <c r="VKF67" s="343"/>
      <c r="VKG67" s="343"/>
      <c r="VKH67" s="343"/>
      <c r="VKI67" s="343"/>
      <c r="VKJ67" s="343"/>
      <c r="VKK67" s="343"/>
      <c r="VKL67" s="343"/>
      <c r="VKM67" s="343"/>
      <c r="VKN67" s="343"/>
      <c r="VKO67" s="343"/>
      <c r="VKP67" s="343"/>
      <c r="VKQ67" s="343"/>
      <c r="VKR67" s="343"/>
      <c r="VKS67" s="343"/>
      <c r="VKT67" s="343"/>
      <c r="VKU67" s="343"/>
      <c r="VKV67" s="343"/>
      <c r="VKW67" s="343"/>
      <c r="VKX67" s="343"/>
      <c r="VKY67" s="343"/>
      <c r="VKZ67" s="343"/>
      <c r="VLA67" s="343"/>
      <c r="VLB67" s="343"/>
      <c r="VLC67" s="343"/>
      <c r="VLD67" s="343"/>
      <c r="VLE67" s="343"/>
      <c r="VLF67" s="343"/>
      <c r="VLG67" s="343"/>
      <c r="VLH67" s="343"/>
      <c r="VLI67" s="343"/>
      <c r="VLJ67" s="343"/>
      <c r="VLK67" s="343"/>
      <c r="VLL67" s="343"/>
      <c r="VLM67" s="343"/>
      <c r="VLN67" s="343"/>
      <c r="VLO67" s="343"/>
      <c r="VLP67" s="343"/>
      <c r="VLQ67" s="343"/>
      <c r="VLR67" s="343"/>
      <c r="VLS67" s="343"/>
      <c r="VLT67" s="343"/>
      <c r="VLU67" s="343"/>
      <c r="VLV67" s="343"/>
      <c r="VLW67" s="343"/>
      <c r="VLX67" s="343"/>
      <c r="VLY67" s="343"/>
      <c r="VLZ67" s="343"/>
      <c r="VMA67" s="343"/>
      <c r="VMB67" s="343"/>
      <c r="VMC67" s="343"/>
      <c r="VMD67" s="343"/>
      <c r="VME67" s="343"/>
      <c r="VMF67" s="343"/>
      <c r="VMG67" s="343"/>
      <c r="VMH67" s="343"/>
      <c r="VMI67" s="343"/>
      <c r="VMJ67" s="343"/>
      <c r="VMK67" s="343"/>
      <c r="VML67" s="343"/>
      <c r="VMM67" s="343"/>
      <c r="VMN67" s="343"/>
      <c r="VMO67" s="343"/>
      <c r="VMP67" s="343"/>
      <c r="VMQ67" s="343"/>
      <c r="VMR67" s="343"/>
      <c r="VMS67" s="343"/>
      <c r="VMT67" s="343"/>
      <c r="VMU67" s="343"/>
      <c r="VMV67" s="343"/>
      <c r="VMW67" s="343"/>
      <c r="VMX67" s="343"/>
      <c r="VMY67" s="343"/>
      <c r="VMZ67" s="343"/>
      <c r="VNA67" s="343"/>
      <c r="VNB67" s="343"/>
      <c r="VNC67" s="343"/>
      <c r="VND67" s="343"/>
      <c r="VNE67" s="343"/>
      <c r="VNF67" s="343"/>
      <c r="VNG67" s="343"/>
      <c r="VNH67" s="343"/>
      <c r="VNI67" s="343"/>
      <c r="VNJ67" s="343"/>
      <c r="VNK67" s="343"/>
      <c r="VNL67" s="343"/>
      <c r="VNM67" s="343"/>
      <c r="VNN67" s="343"/>
      <c r="VNO67" s="343"/>
      <c r="VNP67" s="343"/>
      <c r="VNQ67" s="343"/>
      <c r="VNR67" s="343"/>
      <c r="VNS67" s="343"/>
      <c r="VNT67" s="343"/>
      <c r="VNU67" s="343"/>
      <c r="VNV67" s="343"/>
      <c r="VNW67" s="343"/>
      <c r="VNX67" s="343"/>
      <c r="VNY67" s="343"/>
      <c r="VNZ67" s="343"/>
      <c r="VOA67" s="343"/>
      <c r="VOB67" s="343"/>
      <c r="VOC67" s="343"/>
      <c r="VOD67" s="343"/>
      <c r="VOE67" s="343"/>
      <c r="VOF67" s="343"/>
      <c r="VOG67" s="343"/>
      <c r="VOH67" s="343"/>
      <c r="VOI67" s="343"/>
      <c r="VOJ67" s="343"/>
      <c r="VOK67" s="343"/>
      <c r="VOL67" s="343"/>
      <c r="VOM67" s="343"/>
      <c r="VON67" s="343"/>
      <c r="VOO67" s="343"/>
      <c r="VOP67" s="343"/>
      <c r="VOQ67" s="343"/>
      <c r="VOR67" s="343"/>
      <c r="VOS67" s="343"/>
      <c r="VOT67" s="343"/>
      <c r="VOU67" s="343"/>
      <c r="VOV67" s="343"/>
      <c r="VOW67" s="343"/>
      <c r="VOX67" s="343"/>
      <c r="VOY67" s="343"/>
      <c r="VOZ67" s="343"/>
      <c r="VPA67" s="343"/>
      <c r="VPB67" s="343"/>
      <c r="VPC67" s="343"/>
      <c r="VPD67" s="343"/>
      <c r="VPE67" s="343"/>
      <c r="VPF67" s="343"/>
      <c r="VPG67" s="343"/>
      <c r="VPH67" s="343"/>
      <c r="VPI67" s="343"/>
      <c r="VPJ67" s="343"/>
      <c r="VPK67" s="343"/>
      <c r="VPL67" s="343"/>
      <c r="VPM67" s="343"/>
      <c r="VPN67" s="343"/>
      <c r="VPO67" s="343"/>
      <c r="VPP67" s="343"/>
      <c r="VPQ67" s="343"/>
      <c r="VPR67" s="343"/>
      <c r="VPS67" s="343"/>
      <c r="VPT67" s="343"/>
      <c r="VPU67" s="343"/>
      <c r="VPV67" s="343"/>
      <c r="VPW67" s="343"/>
      <c r="VPX67" s="343"/>
      <c r="VPY67" s="343"/>
      <c r="VPZ67" s="343"/>
      <c r="VQA67" s="343"/>
      <c r="VQB67" s="343"/>
      <c r="VQC67" s="343"/>
      <c r="VQD67" s="343"/>
      <c r="VQE67" s="343"/>
      <c r="VQF67" s="343"/>
      <c r="VQG67" s="343"/>
      <c r="VQH67" s="343"/>
      <c r="VQI67" s="343"/>
      <c r="VQJ67" s="343"/>
      <c r="VQK67" s="343"/>
      <c r="VQL67" s="343"/>
      <c r="VQM67" s="343"/>
      <c r="VQN67" s="343"/>
      <c r="VQO67" s="343"/>
      <c r="VQP67" s="343"/>
      <c r="VQQ67" s="343"/>
      <c r="VQR67" s="343"/>
      <c r="VQS67" s="343"/>
      <c r="VQT67" s="343"/>
      <c r="VQU67" s="343"/>
      <c r="VQV67" s="343"/>
      <c r="VQW67" s="343"/>
      <c r="VQX67" s="343"/>
      <c r="VQY67" s="343"/>
      <c r="VQZ67" s="343"/>
      <c r="VRA67" s="343"/>
      <c r="VRB67" s="343"/>
      <c r="VRC67" s="343"/>
      <c r="VRD67" s="343"/>
      <c r="VRE67" s="343"/>
      <c r="VRF67" s="343"/>
      <c r="VRG67" s="343"/>
      <c r="VRH67" s="343"/>
      <c r="VRI67" s="343"/>
      <c r="VRJ67" s="343"/>
      <c r="VRK67" s="343"/>
      <c r="VRL67" s="343"/>
      <c r="VRM67" s="343"/>
      <c r="VRN67" s="343"/>
      <c r="VRO67" s="343"/>
      <c r="VRP67" s="343"/>
      <c r="VRQ67" s="343"/>
      <c r="VRR67" s="343"/>
      <c r="VRS67" s="343"/>
      <c r="VRT67" s="343"/>
      <c r="VRU67" s="343"/>
      <c r="VRV67" s="343"/>
      <c r="VRW67" s="343"/>
      <c r="VRX67" s="343"/>
      <c r="VRY67" s="343"/>
      <c r="VRZ67" s="343"/>
      <c r="VSA67" s="343"/>
      <c r="VSB67" s="343"/>
      <c r="VSC67" s="343"/>
      <c r="VSD67" s="343"/>
      <c r="VSE67" s="343"/>
      <c r="VSF67" s="343"/>
      <c r="VSG67" s="343"/>
      <c r="VSH67" s="343"/>
      <c r="VSI67" s="343"/>
      <c r="VSJ67" s="343"/>
      <c r="VSK67" s="343"/>
      <c r="VSL67" s="343"/>
      <c r="VSM67" s="343"/>
      <c r="VSN67" s="343"/>
      <c r="VSO67" s="343"/>
      <c r="VSP67" s="343"/>
      <c r="VSQ67" s="343"/>
      <c r="VSR67" s="343"/>
      <c r="VSS67" s="343"/>
      <c r="VST67" s="343"/>
      <c r="VSU67" s="343"/>
      <c r="VSV67" s="343"/>
      <c r="VSW67" s="343"/>
      <c r="VSX67" s="343"/>
      <c r="VSY67" s="343"/>
      <c r="VSZ67" s="343"/>
      <c r="VTA67" s="343"/>
      <c r="VTB67" s="343"/>
      <c r="VTC67" s="343"/>
      <c r="VTD67" s="343"/>
      <c r="VTE67" s="343"/>
      <c r="VTF67" s="343"/>
      <c r="VTG67" s="343"/>
      <c r="VTH67" s="343"/>
      <c r="VTI67" s="343"/>
      <c r="VTJ67" s="343"/>
      <c r="VTK67" s="343"/>
      <c r="VTL67" s="343"/>
      <c r="VTM67" s="343"/>
      <c r="VTN67" s="343"/>
      <c r="VTO67" s="343"/>
      <c r="VTP67" s="343"/>
      <c r="VTQ67" s="343"/>
      <c r="VTR67" s="343"/>
      <c r="VTS67" s="343"/>
      <c r="VTT67" s="343"/>
      <c r="VTU67" s="343"/>
      <c r="VTV67" s="343"/>
      <c r="VTW67" s="343"/>
      <c r="VTX67" s="343"/>
      <c r="VTY67" s="343"/>
      <c r="VTZ67" s="343"/>
      <c r="VUA67" s="343"/>
      <c r="VUB67" s="343"/>
      <c r="VUC67" s="343"/>
      <c r="VUD67" s="343"/>
      <c r="VUE67" s="343"/>
      <c r="VUF67" s="343"/>
      <c r="VUG67" s="343"/>
      <c r="VUH67" s="343"/>
      <c r="VUI67" s="343"/>
      <c r="VUJ67" s="343"/>
      <c r="VUK67" s="343"/>
      <c r="VUL67" s="343"/>
      <c r="VUM67" s="343"/>
      <c r="VUN67" s="343"/>
      <c r="VUO67" s="343"/>
      <c r="VUP67" s="343"/>
      <c r="VUQ67" s="343"/>
      <c r="VUR67" s="343"/>
      <c r="VUS67" s="343"/>
      <c r="VUT67" s="343"/>
      <c r="VUU67" s="343"/>
      <c r="VUV67" s="343"/>
      <c r="VUW67" s="343"/>
      <c r="VUX67" s="343"/>
      <c r="VUY67" s="343"/>
      <c r="VUZ67" s="343"/>
      <c r="VVA67" s="343"/>
      <c r="VVB67" s="343"/>
      <c r="VVC67" s="343"/>
      <c r="VVD67" s="343"/>
      <c r="VVE67" s="343"/>
      <c r="VVF67" s="343"/>
      <c r="VVG67" s="343"/>
      <c r="VVH67" s="343"/>
      <c r="VVI67" s="343"/>
      <c r="VVJ67" s="343"/>
      <c r="VVK67" s="343"/>
      <c r="VVL67" s="343"/>
      <c r="VVM67" s="343"/>
      <c r="VVN67" s="343"/>
      <c r="VVO67" s="343"/>
      <c r="VVP67" s="343"/>
      <c r="VVQ67" s="343"/>
      <c r="VVR67" s="343"/>
      <c r="VVS67" s="343"/>
      <c r="VVT67" s="343"/>
      <c r="VVU67" s="343"/>
      <c r="VVV67" s="343"/>
      <c r="VVW67" s="343"/>
      <c r="VVX67" s="343"/>
      <c r="VVY67" s="343"/>
      <c r="VVZ67" s="343"/>
      <c r="VWA67" s="343"/>
      <c r="VWB67" s="343"/>
      <c r="VWC67" s="343"/>
      <c r="VWD67" s="343"/>
      <c r="VWE67" s="343"/>
      <c r="VWF67" s="343"/>
      <c r="VWG67" s="343"/>
      <c r="VWH67" s="343"/>
      <c r="VWI67" s="343"/>
      <c r="VWJ67" s="343"/>
      <c r="VWK67" s="343"/>
      <c r="VWL67" s="343"/>
      <c r="VWM67" s="343"/>
      <c r="VWN67" s="343"/>
      <c r="VWO67" s="343"/>
      <c r="VWP67" s="343"/>
      <c r="VWQ67" s="343"/>
      <c r="VWR67" s="343"/>
      <c r="VWS67" s="343"/>
      <c r="VWT67" s="343"/>
      <c r="VWU67" s="343"/>
      <c r="VWV67" s="343"/>
      <c r="VWW67" s="343"/>
      <c r="VWX67" s="343"/>
      <c r="VWY67" s="343"/>
      <c r="VWZ67" s="343"/>
      <c r="VXA67" s="343"/>
      <c r="VXB67" s="343"/>
      <c r="VXC67" s="343"/>
      <c r="VXD67" s="343"/>
      <c r="VXE67" s="343"/>
      <c r="VXF67" s="343"/>
      <c r="VXG67" s="343"/>
      <c r="VXH67" s="343"/>
      <c r="VXI67" s="343"/>
      <c r="VXJ67" s="343"/>
      <c r="VXK67" s="343"/>
      <c r="VXL67" s="343"/>
      <c r="VXM67" s="343"/>
      <c r="VXN67" s="343"/>
      <c r="VXO67" s="343"/>
      <c r="VXP67" s="343"/>
      <c r="VXQ67" s="343"/>
      <c r="VXR67" s="343"/>
      <c r="VXS67" s="343"/>
      <c r="VXT67" s="343"/>
      <c r="VXU67" s="343"/>
      <c r="VXV67" s="343"/>
      <c r="VXW67" s="343"/>
      <c r="VXX67" s="343"/>
      <c r="VXY67" s="343"/>
      <c r="VXZ67" s="343"/>
      <c r="VYA67" s="343"/>
      <c r="VYB67" s="343"/>
      <c r="VYC67" s="343"/>
      <c r="VYD67" s="343"/>
      <c r="VYE67" s="343"/>
      <c r="VYF67" s="343"/>
      <c r="VYG67" s="343"/>
      <c r="VYH67" s="343"/>
      <c r="VYI67" s="343"/>
      <c r="VYJ67" s="343"/>
      <c r="VYK67" s="343"/>
      <c r="VYL67" s="343"/>
      <c r="VYM67" s="343"/>
      <c r="VYN67" s="343"/>
      <c r="VYO67" s="343"/>
      <c r="VYP67" s="343"/>
      <c r="VYQ67" s="343"/>
      <c r="VYR67" s="343"/>
      <c r="VYS67" s="343"/>
      <c r="VYT67" s="343"/>
      <c r="VYU67" s="343"/>
      <c r="VYV67" s="343"/>
      <c r="VYW67" s="343"/>
      <c r="VYX67" s="343"/>
      <c r="VYY67" s="343"/>
      <c r="VYZ67" s="343"/>
      <c r="VZA67" s="343"/>
      <c r="VZB67" s="343"/>
      <c r="VZC67" s="343"/>
      <c r="VZD67" s="343"/>
      <c r="VZE67" s="343"/>
      <c r="VZF67" s="343"/>
      <c r="VZG67" s="343"/>
      <c r="VZH67" s="343"/>
      <c r="VZI67" s="343"/>
      <c r="VZJ67" s="343"/>
      <c r="VZK67" s="343"/>
      <c r="VZL67" s="343"/>
      <c r="VZM67" s="343"/>
      <c r="VZN67" s="343"/>
      <c r="VZO67" s="343"/>
      <c r="VZP67" s="343"/>
      <c r="VZQ67" s="343"/>
      <c r="VZR67" s="343"/>
      <c r="VZS67" s="343"/>
      <c r="VZT67" s="343"/>
      <c r="VZU67" s="343"/>
      <c r="VZV67" s="343"/>
      <c r="VZW67" s="343"/>
      <c r="VZX67" s="343"/>
      <c r="VZY67" s="343"/>
      <c r="VZZ67" s="343"/>
      <c r="WAA67" s="343"/>
      <c r="WAB67" s="343"/>
      <c r="WAC67" s="343"/>
      <c r="WAD67" s="343"/>
      <c r="WAE67" s="343"/>
      <c r="WAF67" s="343"/>
      <c r="WAG67" s="343"/>
      <c r="WAH67" s="343"/>
      <c r="WAI67" s="343"/>
      <c r="WAJ67" s="343"/>
      <c r="WAK67" s="343"/>
      <c r="WAL67" s="343"/>
      <c r="WAM67" s="343"/>
      <c r="WAN67" s="343"/>
      <c r="WAO67" s="343"/>
      <c r="WAP67" s="343"/>
      <c r="WAQ67" s="343"/>
      <c r="WAR67" s="343"/>
      <c r="WAS67" s="343"/>
      <c r="WAT67" s="343"/>
      <c r="WAU67" s="343"/>
      <c r="WAV67" s="343"/>
      <c r="WAW67" s="343"/>
      <c r="WAX67" s="343"/>
      <c r="WAY67" s="343"/>
      <c r="WAZ67" s="343"/>
      <c r="WBA67" s="343"/>
      <c r="WBB67" s="343"/>
      <c r="WBC67" s="343"/>
      <c r="WBD67" s="343"/>
      <c r="WBE67" s="343"/>
      <c r="WBF67" s="343"/>
      <c r="WBG67" s="343"/>
      <c r="WBH67" s="343"/>
      <c r="WBI67" s="343"/>
      <c r="WBJ67" s="343"/>
      <c r="WBK67" s="343"/>
      <c r="WBL67" s="343"/>
      <c r="WBM67" s="343"/>
      <c r="WBN67" s="343"/>
      <c r="WBO67" s="343"/>
      <c r="WBP67" s="343"/>
      <c r="WBQ67" s="343"/>
      <c r="WBR67" s="343"/>
      <c r="WBS67" s="343"/>
      <c r="WBT67" s="343"/>
      <c r="WBU67" s="343"/>
      <c r="WBV67" s="343"/>
      <c r="WBW67" s="343"/>
      <c r="WBX67" s="343"/>
      <c r="WBY67" s="343"/>
      <c r="WBZ67" s="343"/>
      <c r="WCA67" s="343"/>
      <c r="WCB67" s="343"/>
      <c r="WCC67" s="343"/>
      <c r="WCD67" s="343"/>
      <c r="WCE67" s="343"/>
      <c r="WCF67" s="343"/>
      <c r="WCG67" s="343"/>
      <c r="WCH67" s="343"/>
      <c r="WCI67" s="343"/>
      <c r="WCJ67" s="343"/>
      <c r="WCK67" s="343"/>
      <c r="WCL67" s="343"/>
      <c r="WCM67" s="343"/>
      <c r="WCN67" s="343"/>
      <c r="WCO67" s="343"/>
      <c r="WCP67" s="343"/>
      <c r="WCQ67" s="343"/>
      <c r="WCR67" s="343"/>
      <c r="WCS67" s="343"/>
      <c r="WCT67" s="343"/>
      <c r="WCU67" s="343"/>
      <c r="WCV67" s="343"/>
      <c r="WCW67" s="343"/>
      <c r="WCX67" s="343"/>
      <c r="WCY67" s="343"/>
      <c r="WCZ67" s="343"/>
      <c r="WDA67" s="343"/>
      <c r="WDB67" s="343"/>
      <c r="WDC67" s="343"/>
      <c r="WDD67" s="343"/>
      <c r="WDE67" s="343"/>
      <c r="WDF67" s="343"/>
      <c r="WDG67" s="343"/>
      <c r="WDH67" s="343"/>
      <c r="WDI67" s="343"/>
      <c r="WDJ67" s="343"/>
      <c r="WDK67" s="343"/>
      <c r="WDL67" s="343"/>
      <c r="WDM67" s="343"/>
      <c r="WDN67" s="343"/>
      <c r="WDO67" s="343"/>
      <c r="WDP67" s="343"/>
      <c r="WDQ67" s="343"/>
      <c r="WDR67" s="343"/>
      <c r="WDS67" s="343"/>
      <c r="WDT67" s="343"/>
      <c r="WDU67" s="343"/>
      <c r="WDV67" s="343"/>
      <c r="WDW67" s="343"/>
      <c r="WDX67" s="343"/>
      <c r="WDY67" s="343"/>
      <c r="WDZ67" s="343"/>
      <c r="WEA67" s="343"/>
      <c r="WEB67" s="343"/>
      <c r="WEC67" s="343"/>
      <c r="WED67" s="343"/>
      <c r="WEE67" s="343"/>
      <c r="WEF67" s="343"/>
      <c r="WEG67" s="343"/>
      <c r="WEH67" s="343"/>
      <c r="WEI67" s="343"/>
      <c r="WEJ67" s="343"/>
      <c r="WEK67" s="343"/>
      <c r="WEL67" s="343"/>
      <c r="WEM67" s="343"/>
      <c r="WEN67" s="343"/>
      <c r="WEO67" s="343"/>
      <c r="WEP67" s="343"/>
      <c r="WEQ67" s="343"/>
      <c r="WER67" s="343"/>
      <c r="WES67" s="343"/>
      <c r="WET67" s="343"/>
      <c r="WEU67" s="343"/>
      <c r="WEV67" s="343"/>
      <c r="WEW67" s="343"/>
      <c r="WEX67" s="343"/>
      <c r="WEY67" s="343"/>
      <c r="WEZ67" s="343"/>
      <c r="WFA67" s="343"/>
      <c r="WFB67" s="343"/>
      <c r="WFC67" s="343"/>
      <c r="WFD67" s="343"/>
      <c r="WFE67" s="343"/>
      <c r="WFF67" s="343"/>
      <c r="WFG67" s="343"/>
      <c r="WFH67" s="343"/>
      <c r="WFI67" s="343"/>
      <c r="WFJ67" s="343"/>
      <c r="WFK67" s="343"/>
      <c r="WFL67" s="343"/>
      <c r="WFM67" s="343"/>
      <c r="WFN67" s="343"/>
      <c r="WFO67" s="343"/>
      <c r="WFP67" s="343"/>
      <c r="WFQ67" s="343"/>
      <c r="WFR67" s="343"/>
      <c r="WFS67" s="343"/>
      <c r="WFT67" s="343"/>
      <c r="WFU67" s="343"/>
      <c r="WFV67" s="343"/>
      <c r="WFW67" s="343"/>
      <c r="WFX67" s="343"/>
      <c r="WFY67" s="343"/>
      <c r="WFZ67" s="343"/>
      <c r="WGA67" s="343"/>
      <c r="WGB67" s="343"/>
      <c r="WGC67" s="343"/>
      <c r="WGD67" s="343"/>
      <c r="WGE67" s="343"/>
      <c r="WGF67" s="343"/>
      <c r="WGG67" s="343"/>
      <c r="WGH67" s="343"/>
      <c r="WGI67" s="343"/>
      <c r="WGJ67" s="343"/>
      <c r="WGK67" s="343"/>
      <c r="WGL67" s="343"/>
      <c r="WGM67" s="343"/>
      <c r="WGN67" s="343"/>
      <c r="WGO67" s="343"/>
      <c r="WGP67" s="343"/>
      <c r="WGQ67" s="343"/>
      <c r="WGR67" s="343"/>
      <c r="WGS67" s="343"/>
      <c r="WGT67" s="343"/>
      <c r="WGU67" s="343"/>
      <c r="WGV67" s="343"/>
      <c r="WGW67" s="343"/>
      <c r="WGX67" s="343"/>
      <c r="WGY67" s="343"/>
      <c r="WGZ67" s="343"/>
      <c r="WHA67" s="343"/>
      <c r="WHB67" s="343"/>
      <c r="WHC67" s="343"/>
      <c r="WHD67" s="343"/>
      <c r="WHE67" s="343"/>
      <c r="WHF67" s="343"/>
      <c r="WHG67" s="343"/>
      <c r="WHH67" s="343"/>
      <c r="WHI67" s="343"/>
      <c r="WHJ67" s="343"/>
      <c r="WHK67" s="343"/>
      <c r="WHL67" s="343"/>
      <c r="WHM67" s="343"/>
      <c r="WHN67" s="343"/>
      <c r="WHO67" s="343"/>
      <c r="WHP67" s="343"/>
      <c r="WHQ67" s="343"/>
      <c r="WHR67" s="343"/>
      <c r="WHS67" s="343"/>
      <c r="WHT67" s="343"/>
      <c r="WHU67" s="343"/>
      <c r="WHV67" s="343"/>
      <c r="WHW67" s="343"/>
      <c r="WHX67" s="343"/>
      <c r="WHY67" s="343"/>
      <c r="WHZ67" s="343"/>
      <c r="WIA67" s="343"/>
      <c r="WIB67" s="343"/>
      <c r="WIC67" s="343"/>
      <c r="WID67" s="343"/>
      <c r="WIE67" s="343"/>
      <c r="WIF67" s="343"/>
      <c r="WIG67" s="343"/>
      <c r="WIH67" s="343"/>
      <c r="WII67" s="343"/>
      <c r="WIJ67" s="343"/>
      <c r="WIK67" s="343"/>
      <c r="WIL67" s="343"/>
      <c r="WIM67" s="343"/>
      <c r="WIN67" s="343"/>
      <c r="WIO67" s="343"/>
      <c r="WIP67" s="343"/>
      <c r="WIQ67" s="343"/>
      <c r="WIR67" s="343"/>
      <c r="WIS67" s="343"/>
      <c r="WIT67" s="343"/>
      <c r="WIU67" s="343"/>
      <c r="WIV67" s="343"/>
      <c r="WIW67" s="343"/>
      <c r="WIX67" s="343"/>
      <c r="WIY67" s="343"/>
      <c r="WIZ67" s="343"/>
      <c r="WJA67" s="343"/>
      <c r="WJB67" s="343"/>
      <c r="WJC67" s="343"/>
      <c r="WJD67" s="343"/>
      <c r="WJE67" s="343"/>
      <c r="WJF67" s="343"/>
      <c r="WJG67" s="343"/>
      <c r="WJH67" s="343"/>
      <c r="WJI67" s="343"/>
      <c r="WJJ67" s="343"/>
      <c r="WJK67" s="343"/>
      <c r="WJL67" s="343"/>
      <c r="WJM67" s="343"/>
      <c r="WJN67" s="343"/>
      <c r="WJO67" s="343"/>
      <c r="WJP67" s="343"/>
      <c r="WJQ67" s="343"/>
      <c r="WJR67" s="343"/>
      <c r="WJS67" s="343"/>
      <c r="WJT67" s="343"/>
      <c r="WJU67" s="343"/>
      <c r="WJV67" s="343"/>
      <c r="WJW67" s="343"/>
      <c r="WJX67" s="343"/>
      <c r="WJY67" s="343"/>
      <c r="WJZ67" s="343"/>
      <c r="WKA67" s="343"/>
      <c r="WKB67" s="343"/>
      <c r="WKC67" s="343"/>
      <c r="WKD67" s="343"/>
      <c r="WKE67" s="343"/>
      <c r="WKF67" s="343"/>
      <c r="WKG67" s="343"/>
      <c r="WKH67" s="343"/>
      <c r="WKI67" s="343"/>
      <c r="WKJ67" s="343"/>
      <c r="WKK67" s="343"/>
      <c r="WKL67" s="343"/>
      <c r="WKM67" s="343"/>
      <c r="WKN67" s="343"/>
      <c r="WKO67" s="343"/>
      <c r="WKP67" s="343"/>
      <c r="WKQ67" s="343"/>
      <c r="WKR67" s="343"/>
      <c r="WKS67" s="343"/>
      <c r="WKT67" s="343"/>
      <c r="WKU67" s="343"/>
      <c r="WKV67" s="343"/>
      <c r="WKW67" s="343"/>
      <c r="WKX67" s="343"/>
      <c r="WKY67" s="343"/>
      <c r="WKZ67" s="343"/>
      <c r="WLA67" s="343"/>
      <c r="WLB67" s="343"/>
      <c r="WLC67" s="343"/>
      <c r="WLD67" s="343"/>
      <c r="WLE67" s="343"/>
      <c r="WLF67" s="343"/>
      <c r="WLG67" s="343"/>
      <c r="WLH67" s="343"/>
      <c r="WLI67" s="343"/>
      <c r="WLJ67" s="343"/>
      <c r="WLK67" s="343"/>
      <c r="WLL67" s="343"/>
      <c r="WLM67" s="343"/>
      <c r="WLN67" s="343"/>
      <c r="WLO67" s="343"/>
      <c r="WLP67" s="343"/>
      <c r="WLQ67" s="343"/>
      <c r="WLR67" s="343"/>
      <c r="WLS67" s="343"/>
      <c r="WLT67" s="343"/>
      <c r="WLU67" s="343"/>
      <c r="WLV67" s="343"/>
      <c r="WLW67" s="343"/>
      <c r="WLX67" s="343"/>
      <c r="WLY67" s="343"/>
      <c r="WLZ67" s="343"/>
      <c r="WMA67" s="343"/>
      <c r="WMB67" s="343"/>
      <c r="WMC67" s="343"/>
      <c r="WMD67" s="343"/>
      <c r="WME67" s="343"/>
      <c r="WMF67" s="343"/>
      <c r="WMG67" s="343"/>
      <c r="WMH67" s="343"/>
      <c r="WMI67" s="343"/>
      <c r="WMJ67" s="343"/>
      <c r="WMK67" s="343"/>
      <c r="WML67" s="343"/>
      <c r="WMM67" s="343"/>
      <c r="WMN67" s="343"/>
      <c r="WMO67" s="343"/>
      <c r="WMP67" s="343"/>
      <c r="WMQ67" s="343"/>
      <c r="WMR67" s="343"/>
      <c r="WMS67" s="343"/>
      <c r="WMT67" s="343"/>
      <c r="WMU67" s="343"/>
      <c r="WMV67" s="343"/>
      <c r="WMW67" s="343"/>
      <c r="WMX67" s="343"/>
      <c r="WMY67" s="343"/>
      <c r="WMZ67" s="343"/>
      <c r="WNA67" s="343"/>
      <c r="WNB67" s="343"/>
      <c r="WNC67" s="343"/>
      <c r="WND67" s="343"/>
      <c r="WNE67" s="343"/>
      <c r="WNF67" s="343"/>
      <c r="WNG67" s="343"/>
      <c r="WNH67" s="343"/>
      <c r="WNI67" s="343"/>
      <c r="WNJ67" s="343"/>
      <c r="WNK67" s="343"/>
      <c r="WNL67" s="343"/>
      <c r="WNM67" s="343"/>
      <c r="WNN67" s="343"/>
      <c r="WNO67" s="343"/>
      <c r="WNP67" s="343"/>
      <c r="WNQ67" s="343"/>
      <c r="WNR67" s="343"/>
      <c r="WNS67" s="343"/>
      <c r="WNT67" s="343"/>
      <c r="WNU67" s="343"/>
      <c r="WNV67" s="343"/>
      <c r="WNW67" s="343"/>
      <c r="WNX67" s="343"/>
      <c r="WNY67" s="343"/>
      <c r="WNZ67" s="343"/>
      <c r="WOA67" s="343"/>
      <c r="WOB67" s="343"/>
      <c r="WOC67" s="343"/>
      <c r="WOD67" s="343"/>
      <c r="WOE67" s="343"/>
      <c r="WOF67" s="343"/>
      <c r="WOG67" s="343"/>
      <c r="WOH67" s="343"/>
      <c r="WOI67" s="343"/>
      <c r="WOJ67" s="343"/>
      <c r="WOK67" s="343"/>
      <c r="WOL67" s="343"/>
      <c r="WOM67" s="343"/>
      <c r="WON67" s="343"/>
      <c r="WOO67" s="343"/>
      <c r="WOP67" s="343"/>
      <c r="WOQ67" s="343"/>
      <c r="WOR67" s="343"/>
      <c r="WOS67" s="343"/>
      <c r="WOT67" s="343"/>
      <c r="WOU67" s="343"/>
      <c r="WOV67" s="343"/>
      <c r="WOW67" s="343"/>
      <c r="WOX67" s="343"/>
      <c r="WOY67" s="343"/>
      <c r="WOZ67" s="343"/>
      <c r="WPA67" s="343"/>
      <c r="WPB67" s="343"/>
      <c r="WPC67" s="343"/>
      <c r="WPD67" s="343"/>
      <c r="WPE67" s="343"/>
      <c r="WPF67" s="343"/>
      <c r="WPG67" s="343"/>
      <c r="WPH67" s="343"/>
      <c r="WPI67" s="343"/>
      <c r="WPJ67" s="343"/>
      <c r="WPK67" s="343"/>
      <c r="WPL67" s="343"/>
      <c r="WPM67" s="343"/>
      <c r="WPN67" s="343"/>
      <c r="WPO67" s="343"/>
      <c r="WPP67" s="343"/>
      <c r="WPQ67" s="343"/>
      <c r="WPR67" s="343"/>
      <c r="WPS67" s="343"/>
      <c r="WPT67" s="343"/>
      <c r="WPU67" s="343"/>
      <c r="WPV67" s="343"/>
      <c r="WPW67" s="343"/>
      <c r="WPX67" s="343"/>
      <c r="WPY67" s="343"/>
      <c r="WPZ67" s="343"/>
      <c r="WQA67" s="343"/>
      <c r="WQB67" s="343"/>
      <c r="WQC67" s="343"/>
      <c r="WQD67" s="343"/>
      <c r="WQE67" s="343"/>
      <c r="WQF67" s="343"/>
      <c r="WQG67" s="343"/>
      <c r="WQH67" s="343"/>
      <c r="WQI67" s="343"/>
      <c r="WQJ67" s="343"/>
      <c r="WQK67" s="343"/>
      <c r="WQL67" s="343"/>
      <c r="WQM67" s="343"/>
      <c r="WQN67" s="343"/>
      <c r="WQO67" s="343"/>
      <c r="WQP67" s="343"/>
      <c r="WQQ67" s="343"/>
      <c r="WQR67" s="343"/>
      <c r="WQS67" s="343"/>
      <c r="WQT67" s="343"/>
      <c r="WQU67" s="343"/>
      <c r="WQV67" s="343"/>
      <c r="WQW67" s="343"/>
      <c r="WQX67" s="343"/>
      <c r="WQY67" s="343"/>
      <c r="WQZ67" s="343"/>
      <c r="WRA67" s="343"/>
      <c r="WRB67" s="343"/>
      <c r="WRC67" s="343"/>
      <c r="WRD67" s="343"/>
      <c r="WRE67" s="343"/>
      <c r="WRF67" s="343"/>
      <c r="WRG67" s="343"/>
      <c r="WRH67" s="343"/>
      <c r="WRI67" s="343"/>
      <c r="WRJ67" s="343"/>
      <c r="WRK67" s="343"/>
      <c r="WRL67" s="343"/>
      <c r="WRM67" s="343"/>
      <c r="WRN67" s="343"/>
      <c r="WRO67" s="343"/>
      <c r="WRP67" s="343"/>
      <c r="WRQ67" s="343"/>
      <c r="WRR67" s="343"/>
      <c r="WRS67" s="343"/>
      <c r="WRT67" s="343"/>
      <c r="WRU67" s="343"/>
      <c r="WRV67" s="343"/>
      <c r="WRW67" s="343"/>
      <c r="WRX67" s="343"/>
      <c r="WRY67" s="343"/>
      <c r="WRZ67" s="343"/>
      <c r="WSA67" s="343"/>
      <c r="WSB67" s="343"/>
      <c r="WSC67" s="343"/>
      <c r="WSD67" s="343"/>
      <c r="WSE67" s="343"/>
      <c r="WSF67" s="343"/>
      <c r="WSG67" s="343"/>
      <c r="WSH67" s="343"/>
      <c r="WSI67" s="343"/>
      <c r="WSJ67" s="343"/>
      <c r="WSK67" s="343"/>
      <c r="WSL67" s="343"/>
      <c r="WSM67" s="343"/>
      <c r="WSN67" s="343"/>
      <c r="WSO67" s="343"/>
      <c r="WSP67" s="343"/>
      <c r="WSQ67" s="343"/>
      <c r="WSR67" s="343"/>
      <c r="WSS67" s="343"/>
      <c r="WST67" s="343"/>
      <c r="WSU67" s="343"/>
      <c r="WSV67" s="343"/>
      <c r="WSW67" s="343"/>
      <c r="WSX67" s="343"/>
      <c r="WSY67" s="343"/>
      <c r="WSZ67" s="343"/>
      <c r="WTA67" s="343"/>
      <c r="WTB67" s="343"/>
      <c r="WTC67" s="343"/>
      <c r="WTD67" s="343"/>
      <c r="WTE67" s="343"/>
      <c r="WTF67" s="343"/>
      <c r="WTG67" s="343"/>
      <c r="WTH67" s="343"/>
      <c r="WTI67" s="343"/>
      <c r="WTJ67" s="343"/>
      <c r="WTK67" s="343"/>
      <c r="WTL67" s="343"/>
      <c r="WTM67" s="343"/>
      <c r="WTN67" s="343"/>
      <c r="WTO67" s="343"/>
      <c r="WTP67" s="343"/>
      <c r="WTQ67" s="343"/>
      <c r="WTR67" s="343"/>
      <c r="WTS67" s="343"/>
      <c r="WTT67" s="343"/>
      <c r="WTU67" s="343"/>
      <c r="WTV67" s="343"/>
      <c r="WTW67" s="343"/>
      <c r="WTX67" s="343"/>
      <c r="WTY67" s="343"/>
      <c r="WTZ67" s="343"/>
      <c r="WUA67" s="343"/>
      <c r="WUB67" s="343"/>
      <c r="WUC67" s="343"/>
      <c r="WUD67" s="343"/>
      <c r="WUE67" s="343"/>
      <c r="WUF67" s="343"/>
      <c r="WUG67" s="343"/>
      <c r="WUH67" s="343"/>
      <c r="WUI67" s="343"/>
      <c r="WUJ67" s="343"/>
      <c r="WUK67" s="343"/>
      <c r="WUL67" s="343"/>
      <c r="WUM67" s="343"/>
      <c r="WUN67" s="343"/>
      <c r="WUO67" s="343"/>
      <c r="WUP67" s="343"/>
      <c r="WUQ67" s="343"/>
      <c r="WUR67" s="343"/>
      <c r="WUS67" s="343"/>
      <c r="WUT67" s="343"/>
      <c r="WUU67" s="343"/>
      <c r="WUV67" s="343"/>
      <c r="WUW67" s="343"/>
      <c r="WUX67" s="343"/>
      <c r="WUY67" s="343"/>
      <c r="WUZ67" s="343"/>
      <c r="WVA67" s="343"/>
      <c r="WVB67" s="343"/>
      <c r="WVC67" s="343"/>
      <c r="WVD67" s="343"/>
      <c r="WVE67" s="343"/>
      <c r="WVF67" s="343"/>
      <c r="WVG67" s="343"/>
      <c r="WVH67" s="343"/>
      <c r="WVI67" s="343"/>
      <c r="WVJ67" s="343"/>
      <c r="WVK67" s="343"/>
      <c r="WVL67" s="343"/>
      <c r="WVM67" s="343"/>
      <c r="WVN67" s="343"/>
      <c r="WVO67" s="343"/>
      <c r="WVP67" s="343"/>
      <c r="WVQ67" s="343"/>
      <c r="WVR67" s="343"/>
      <c r="WVS67" s="343"/>
      <c r="WVT67" s="343"/>
      <c r="WVU67" s="343"/>
      <c r="WVV67" s="343"/>
      <c r="WVW67" s="343"/>
      <c r="WVX67" s="343"/>
      <c r="WVY67" s="343"/>
      <c r="WVZ67" s="343"/>
      <c r="WWA67" s="343"/>
      <c r="WWB67" s="343"/>
      <c r="WWC67" s="343"/>
      <c r="WWD67" s="343"/>
      <c r="WWE67" s="343"/>
      <c r="WWF67" s="343"/>
      <c r="WWG67" s="343"/>
      <c r="WWH67" s="343"/>
      <c r="WWI67" s="343"/>
      <c r="WWJ67" s="343"/>
      <c r="WWK67" s="343"/>
      <c r="WWL67" s="343"/>
      <c r="WWM67" s="343"/>
      <c r="WWN67" s="343"/>
      <c r="WWO67" s="343"/>
      <c r="WWP67" s="343"/>
      <c r="WWQ67" s="343"/>
      <c r="WWR67" s="343"/>
      <c r="WWS67" s="343"/>
      <c r="WWT67" s="343"/>
      <c r="WWU67" s="343"/>
      <c r="WWV67" s="343"/>
      <c r="WWW67" s="343"/>
      <c r="WWX67" s="343"/>
      <c r="WWY67" s="343"/>
      <c r="WWZ67" s="343"/>
      <c r="WXA67" s="343"/>
      <c r="WXB67" s="343"/>
      <c r="WXC67" s="343"/>
      <c r="WXD67" s="343"/>
      <c r="WXE67" s="343"/>
      <c r="WXF67" s="343"/>
      <c r="WXG67" s="343"/>
      <c r="WXH67" s="343"/>
      <c r="WXI67" s="343"/>
      <c r="WXJ67" s="343"/>
      <c r="WXK67" s="343"/>
      <c r="WXL67" s="343"/>
      <c r="WXM67" s="343"/>
      <c r="WXN67" s="343"/>
      <c r="WXO67" s="343"/>
      <c r="WXP67" s="343"/>
      <c r="WXQ67" s="343"/>
      <c r="WXR67" s="343"/>
      <c r="WXS67" s="343"/>
      <c r="WXT67" s="343"/>
      <c r="WXU67" s="343"/>
      <c r="WXV67" s="343"/>
      <c r="WXW67" s="343"/>
      <c r="WXX67" s="343"/>
      <c r="WXY67" s="343"/>
      <c r="WXZ67" s="343"/>
      <c r="WYA67" s="343"/>
      <c r="WYB67" s="343"/>
      <c r="WYC67" s="343"/>
      <c r="WYD67" s="343"/>
      <c r="WYE67" s="343"/>
      <c r="WYF67" s="343"/>
      <c r="WYG67" s="343"/>
      <c r="WYH67" s="343"/>
      <c r="WYI67" s="343"/>
      <c r="WYJ67" s="343"/>
      <c r="WYK67" s="343"/>
      <c r="WYL67" s="343"/>
      <c r="WYM67" s="343"/>
      <c r="WYN67" s="343"/>
      <c r="WYO67" s="343"/>
      <c r="WYP67" s="343"/>
      <c r="WYQ67" s="343"/>
      <c r="WYR67" s="343"/>
      <c r="WYS67" s="343"/>
      <c r="WYT67" s="343"/>
      <c r="WYU67" s="343"/>
      <c r="WYV67" s="343"/>
      <c r="WYW67" s="343"/>
      <c r="WYX67" s="343"/>
      <c r="WYY67" s="343"/>
      <c r="WYZ67" s="343"/>
      <c r="WZA67" s="343"/>
      <c r="WZB67" s="343"/>
      <c r="WZC67" s="343"/>
      <c r="WZD67" s="343"/>
      <c r="WZE67" s="343"/>
      <c r="WZF67" s="343"/>
      <c r="WZG67" s="343"/>
      <c r="WZH67" s="343"/>
      <c r="WZI67" s="343"/>
      <c r="WZJ67" s="343"/>
      <c r="WZK67" s="343"/>
      <c r="WZL67" s="343"/>
      <c r="WZM67" s="343"/>
      <c r="WZN67" s="343"/>
      <c r="WZO67" s="343"/>
      <c r="WZP67" s="343"/>
      <c r="WZQ67" s="343"/>
      <c r="WZR67" s="343"/>
      <c r="WZS67" s="343"/>
      <c r="WZT67" s="343"/>
      <c r="WZU67" s="343"/>
      <c r="WZV67" s="343"/>
      <c r="WZW67" s="343"/>
      <c r="WZX67" s="343"/>
      <c r="WZY67" s="343"/>
      <c r="WZZ67" s="343"/>
      <c r="XAA67" s="343"/>
      <c r="XAB67" s="343"/>
      <c r="XAC67" s="343"/>
      <c r="XAD67" s="343"/>
      <c r="XAE67" s="343"/>
      <c r="XAF67" s="343"/>
      <c r="XAG67" s="343"/>
      <c r="XAH67" s="343"/>
      <c r="XAI67" s="343"/>
      <c r="XAJ67" s="343"/>
      <c r="XAK67" s="343"/>
      <c r="XAL67" s="343"/>
      <c r="XAM67" s="343"/>
      <c r="XAN67" s="343"/>
      <c r="XAO67" s="343"/>
      <c r="XAP67" s="343"/>
      <c r="XAQ67" s="343"/>
      <c r="XAR67" s="343"/>
      <c r="XAS67" s="343"/>
      <c r="XAT67" s="343"/>
      <c r="XAU67" s="343"/>
      <c r="XAV67" s="343"/>
      <c r="XAW67" s="343"/>
      <c r="XAX67" s="343"/>
      <c r="XAY67" s="343"/>
      <c r="XAZ67" s="343"/>
      <c r="XBA67" s="343"/>
      <c r="XBB67" s="343"/>
      <c r="XBC67" s="343"/>
      <c r="XBD67" s="343"/>
      <c r="XBE67" s="343"/>
      <c r="XBF67" s="343"/>
      <c r="XBG67" s="343"/>
      <c r="XBH67" s="343"/>
      <c r="XBI67" s="343"/>
      <c r="XBJ67" s="343"/>
      <c r="XBK67" s="343"/>
      <c r="XBL67" s="343"/>
      <c r="XBM67" s="343"/>
      <c r="XBN67" s="343"/>
      <c r="XBO67" s="343"/>
      <c r="XBP67" s="343"/>
      <c r="XBQ67" s="343"/>
      <c r="XBR67" s="343"/>
      <c r="XBS67" s="343"/>
      <c r="XBT67" s="343"/>
      <c r="XBU67" s="343"/>
      <c r="XBV67" s="343"/>
      <c r="XBW67" s="343"/>
      <c r="XBX67" s="343"/>
      <c r="XBY67" s="343"/>
      <c r="XBZ67" s="343"/>
      <c r="XCA67" s="343"/>
      <c r="XCB67" s="343"/>
      <c r="XCC67" s="343"/>
      <c r="XCD67" s="343"/>
      <c r="XCE67" s="343"/>
      <c r="XCF67" s="343"/>
      <c r="XCG67" s="343"/>
      <c r="XCH67" s="343"/>
      <c r="XCI67" s="343"/>
      <c r="XCJ67" s="343"/>
      <c r="XCK67" s="343"/>
      <c r="XCL67" s="343"/>
      <c r="XCM67" s="343"/>
      <c r="XCN67" s="343"/>
      <c r="XCO67" s="343"/>
      <c r="XCP67" s="343"/>
      <c r="XCQ67" s="343"/>
      <c r="XCR67" s="343"/>
      <c r="XCS67" s="343"/>
      <c r="XCT67" s="343"/>
      <c r="XCU67" s="343"/>
      <c r="XCV67" s="343"/>
      <c r="XCW67" s="343"/>
      <c r="XCX67" s="343"/>
      <c r="XCY67" s="343"/>
      <c r="XCZ67" s="343"/>
      <c r="XDA67" s="343"/>
      <c r="XDB67" s="343"/>
      <c r="XDC67" s="343"/>
      <c r="XDD67" s="343"/>
      <c r="XDE67" s="343"/>
      <c r="XDF67" s="343"/>
      <c r="XDG67" s="343"/>
      <c r="XDH67" s="343"/>
      <c r="XDI67" s="343"/>
      <c r="XDJ67" s="343"/>
      <c r="XDK67" s="343"/>
      <c r="XDL67" s="343"/>
      <c r="XDM67" s="343"/>
      <c r="XDN67" s="343"/>
      <c r="XDO67" s="343"/>
      <c r="XDP67" s="343"/>
      <c r="XDQ67" s="343"/>
      <c r="XDR67" s="343"/>
      <c r="XDS67" s="343"/>
      <c r="XDT67" s="343"/>
      <c r="XDU67" s="343"/>
      <c r="XDV67" s="343"/>
      <c r="XDW67" s="343"/>
      <c r="XDX67" s="343"/>
      <c r="XDY67" s="343"/>
      <c r="XDZ67" s="343"/>
      <c r="XEA67" s="343"/>
      <c r="XEB67" s="343"/>
      <c r="XEC67" s="343"/>
      <c r="XED67" s="343"/>
      <c r="XEE67" s="343"/>
      <c r="XEF67" s="343"/>
      <c r="XEG67" s="343"/>
      <c r="XEH67" s="343"/>
      <c r="XEI67" s="343"/>
      <c r="XEJ67" s="343"/>
      <c r="XEK67" s="343"/>
      <c r="XEL67" s="343"/>
      <c r="XEM67" s="343"/>
      <c r="XEN67" s="343"/>
      <c r="XEO67" s="343"/>
      <c r="XEP67" s="343"/>
      <c r="XEQ67" s="343"/>
      <c r="XER67" s="343"/>
      <c r="XES67" s="343"/>
      <c r="XET67" s="343"/>
      <c r="XEU67" s="343"/>
      <c r="XEV67" s="343"/>
      <c r="XEW67" s="343"/>
      <c r="XEX67" s="343"/>
      <c r="XEY67" s="343"/>
      <c r="XEZ67" s="343"/>
      <c r="XFA67" s="343"/>
    </row>
    <row r="68" spans="1:16381" s="100" customFormat="1" x14ac:dyDescent="0.3">
      <c r="A68" s="306" t="s">
        <v>42</v>
      </c>
      <c r="D68" s="305">
        <f>SUM(D49:D50)-D51</f>
        <v>0</v>
      </c>
      <c r="E68" s="305">
        <f>SUM(E49:E50)-E51</f>
        <v>0</v>
      </c>
      <c r="F68" s="305">
        <f>SUM(F49:F50)-F51</f>
        <v>0</v>
      </c>
      <c r="H68" s="305">
        <f>SUM(H49:H50)-H51</f>
        <v>0</v>
      </c>
      <c r="I68" s="305">
        <f t="shared" ref="I68:N68" si="22">SUM(I49:I50)-I51</f>
        <v>0</v>
      </c>
      <c r="J68" s="305">
        <f t="shared" si="22"/>
        <v>0</v>
      </c>
      <c r="K68" s="305">
        <f t="shared" si="22"/>
        <v>0</v>
      </c>
      <c r="L68" s="305">
        <f t="shared" si="22"/>
        <v>0</v>
      </c>
      <c r="M68" s="305">
        <f t="shared" si="22"/>
        <v>0</v>
      </c>
      <c r="N68" s="305">
        <f t="shared" si="22"/>
        <v>0</v>
      </c>
      <c r="P68" s="305">
        <f>SUM(P49:P50)-P51</f>
        <v>0</v>
      </c>
      <c r="Q68" s="305">
        <f t="shared" ref="Q68:V68" si="23">SUM(Q49:Q50)-Q51</f>
        <v>0</v>
      </c>
      <c r="R68" s="305">
        <f t="shared" si="23"/>
        <v>0</v>
      </c>
      <c r="S68" s="305">
        <f t="shared" si="23"/>
        <v>0</v>
      </c>
      <c r="T68" s="305">
        <f t="shared" si="23"/>
        <v>0</v>
      </c>
      <c r="U68" s="305">
        <f t="shared" si="23"/>
        <v>0</v>
      </c>
      <c r="V68" s="305">
        <f t="shared" si="23"/>
        <v>0</v>
      </c>
      <c r="X68" s="305">
        <f>SUM(X49:X50)-X51</f>
        <v>0</v>
      </c>
      <c r="Y68" s="305">
        <f t="shared" ref="Y68:AD68" si="24">SUM(Y49:Y50)-Y51</f>
        <v>0</v>
      </c>
      <c r="Z68" s="305">
        <f t="shared" si="24"/>
        <v>0</v>
      </c>
      <c r="AA68" s="305">
        <f t="shared" si="24"/>
        <v>0</v>
      </c>
      <c r="AB68" s="305">
        <f t="shared" si="24"/>
        <v>0</v>
      </c>
      <c r="AC68" s="305">
        <f t="shared" si="24"/>
        <v>0</v>
      </c>
      <c r="AD68" s="305">
        <f t="shared" si="24"/>
        <v>0</v>
      </c>
      <c r="AF68" s="305">
        <f>SUM(AF49:AF50)-AF51</f>
        <v>0</v>
      </c>
      <c r="AG68" s="305">
        <f t="shared" ref="AG68:AL68" si="25">SUM(AG49:AG50)-AG51</f>
        <v>0</v>
      </c>
      <c r="AH68" s="305">
        <f t="shared" si="25"/>
        <v>0</v>
      </c>
      <c r="AI68" s="305">
        <f t="shared" si="25"/>
        <v>0</v>
      </c>
      <c r="AJ68" s="305">
        <f t="shared" si="25"/>
        <v>0</v>
      </c>
      <c r="AK68" s="305">
        <f t="shared" si="25"/>
        <v>0</v>
      </c>
      <c r="AL68" s="305">
        <f t="shared" si="25"/>
        <v>0</v>
      </c>
      <c r="AM68" s="343"/>
      <c r="AN68" s="343"/>
      <c r="AO68" s="343"/>
      <c r="AP68" s="343"/>
      <c r="AQ68" s="343"/>
      <c r="AR68" s="343"/>
      <c r="AS68" s="343"/>
      <c r="AT68" s="343"/>
      <c r="AU68" s="343"/>
      <c r="AV68" s="343"/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  <c r="BL68" s="343"/>
      <c r="BM68" s="343"/>
      <c r="BN68" s="343"/>
      <c r="BO68" s="343"/>
      <c r="BP68" s="343"/>
      <c r="BQ68" s="343"/>
      <c r="BR68" s="343"/>
      <c r="BS68" s="343"/>
      <c r="BT68" s="343"/>
      <c r="BU68" s="343"/>
      <c r="BV68" s="343"/>
      <c r="BW68" s="343"/>
      <c r="BX68" s="343"/>
      <c r="BY68" s="343"/>
      <c r="BZ68" s="343"/>
      <c r="CA68" s="343"/>
      <c r="CB68" s="343"/>
      <c r="CC68" s="343"/>
      <c r="CD68" s="343"/>
      <c r="CE68" s="343"/>
      <c r="CF68" s="343"/>
      <c r="CG68" s="343"/>
      <c r="CH68" s="343"/>
      <c r="CI68" s="343"/>
      <c r="CJ68" s="343"/>
      <c r="CK68" s="343"/>
      <c r="CL68" s="343"/>
      <c r="CM68" s="343"/>
      <c r="CN68" s="343"/>
      <c r="CO68" s="343"/>
      <c r="CP68" s="343"/>
      <c r="CQ68" s="343"/>
      <c r="CR68" s="343"/>
      <c r="CS68" s="343"/>
      <c r="CT68" s="343"/>
      <c r="CU68" s="343"/>
      <c r="CV68" s="343"/>
      <c r="CW68" s="343"/>
      <c r="CX68" s="343"/>
      <c r="CY68" s="343"/>
      <c r="CZ68" s="343"/>
      <c r="DA68" s="343"/>
      <c r="DB68" s="343"/>
      <c r="DC68" s="343"/>
      <c r="DD68" s="343"/>
      <c r="DE68" s="343"/>
      <c r="DF68" s="343"/>
      <c r="DG68" s="343"/>
      <c r="DH68" s="343"/>
      <c r="DI68" s="343"/>
      <c r="DJ68" s="343"/>
      <c r="DK68" s="343"/>
      <c r="DL68" s="343"/>
      <c r="DM68" s="343"/>
      <c r="DN68" s="343"/>
      <c r="DO68" s="343"/>
      <c r="DP68" s="343"/>
      <c r="DQ68" s="343"/>
      <c r="DR68" s="343"/>
      <c r="DS68" s="343"/>
      <c r="DT68" s="343"/>
      <c r="DU68" s="343"/>
      <c r="DV68" s="343"/>
      <c r="DW68" s="343"/>
      <c r="DX68" s="343"/>
      <c r="DY68" s="343"/>
      <c r="DZ68" s="343"/>
      <c r="EA68" s="343"/>
      <c r="EB68" s="343"/>
      <c r="EC68" s="343"/>
      <c r="ED68" s="343"/>
      <c r="EE68" s="343"/>
      <c r="EF68" s="343"/>
      <c r="EG68" s="343"/>
      <c r="EH68" s="343"/>
      <c r="EI68" s="343"/>
      <c r="EJ68" s="343"/>
      <c r="EK68" s="343"/>
      <c r="EL68" s="343"/>
      <c r="EM68" s="343"/>
      <c r="EN68" s="343"/>
      <c r="EO68" s="343"/>
      <c r="EP68" s="343"/>
      <c r="EQ68" s="343"/>
      <c r="ER68" s="343"/>
      <c r="ES68" s="343"/>
      <c r="ET68" s="343"/>
      <c r="EU68" s="343"/>
      <c r="EV68" s="343"/>
      <c r="EW68" s="343"/>
      <c r="EX68" s="343"/>
      <c r="EY68" s="343"/>
      <c r="EZ68" s="343"/>
      <c r="FA68" s="343"/>
      <c r="FB68" s="343"/>
      <c r="FC68" s="343"/>
      <c r="FD68" s="343"/>
      <c r="FE68" s="343"/>
      <c r="FF68" s="343"/>
      <c r="FG68" s="343"/>
      <c r="FH68" s="343"/>
      <c r="FI68" s="343"/>
      <c r="FJ68" s="343"/>
      <c r="FK68" s="343"/>
      <c r="FL68" s="343"/>
      <c r="FM68" s="343"/>
      <c r="FN68" s="343"/>
      <c r="FO68" s="343"/>
      <c r="FP68" s="343"/>
      <c r="FQ68" s="343"/>
      <c r="FR68" s="343"/>
      <c r="FS68" s="343"/>
      <c r="FT68" s="343"/>
      <c r="FU68" s="343"/>
      <c r="FV68" s="343"/>
      <c r="FW68" s="343"/>
      <c r="FX68" s="343"/>
      <c r="FY68" s="343"/>
      <c r="FZ68" s="343"/>
      <c r="GA68" s="343"/>
      <c r="GB68" s="343"/>
      <c r="GC68" s="343"/>
      <c r="GD68" s="343"/>
      <c r="GE68" s="343"/>
      <c r="GF68" s="343"/>
      <c r="GG68" s="343"/>
      <c r="GH68" s="343"/>
      <c r="GI68" s="343"/>
      <c r="GJ68" s="343"/>
      <c r="GK68" s="343"/>
      <c r="GL68" s="343"/>
      <c r="GM68" s="343"/>
      <c r="GN68" s="343"/>
      <c r="GO68" s="343"/>
      <c r="GP68" s="343"/>
      <c r="GQ68" s="343"/>
      <c r="GR68" s="343"/>
      <c r="GS68" s="343"/>
      <c r="GT68" s="343"/>
      <c r="GU68" s="343"/>
      <c r="GV68" s="343"/>
      <c r="GW68" s="343"/>
      <c r="GX68" s="343"/>
      <c r="GY68" s="343"/>
      <c r="GZ68" s="343"/>
      <c r="HA68" s="343"/>
      <c r="HB68" s="343"/>
      <c r="HC68" s="343"/>
      <c r="HD68" s="343"/>
      <c r="HE68" s="343"/>
      <c r="HF68" s="343"/>
      <c r="HG68" s="343"/>
      <c r="HH68" s="343"/>
      <c r="HI68" s="343"/>
      <c r="HJ68" s="343"/>
      <c r="HK68" s="343"/>
      <c r="HL68" s="343"/>
      <c r="HM68" s="343"/>
      <c r="HN68" s="343"/>
      <c r="HO68" s="343"/>
      <c r="HP68" s="343"/>
      <c r="HQ68" s="343"/>
      <c r="HR68" s="343"/>
      <c r="HS68" s="343"/>
      <c r="HT68" s="343"/>
      <c r="HU68" s="343"/>
      <c r="HV68" s="343"/>
      <c r="HW68" s="343"/>
      <c r="HX68" s="343"/>
      <c r="HY68" s="343"/>
      <c r="HZ68" s="343"/>
      <c r="IA68" s="343"/>
      <c r="IB68" s="343"/>
      <c r="IC68" s="343"/>
      <c r="ID68" s="343"/>
      <c r="IE68" s="343"/>
      <c r="IF68" s="343"/>
      <c r="IG68" s="343"/>
      <c r="IH68" s="343"/>
      <c r="II68" s="343"/>
      <c r="IJ68" s="343"/>
      <c r="IK68" s="343"/>
      <c r="IL68" s="343"/>
      <c r="IM68" s="343"/>
      <c r="IN68" s="343"/>
      <c r="IO68" s="343"/>
      <c r="IP68" s="343"/>
      <c r="IQ68" s="343"/>
      <c r="IR68" s="343"/>
      <c r="IS68" s="343"/>
      <c r="IT68" s="343"/>
      <c r="IU68" s="343"/>
      <c r="IV68" s="343"/>
      <c r="IW68" s="343"/>
      <c r="IX68" s="343"/>
      <c r="IY68" s="343"/>
      <c r="IZ68" s="343"/>
      <c r="JA68" s="343"/>
      <c r="JB68" s="343"/>
      <c r="JC68" s="343"/>
      <c r="JD68" s="343"/>
      <c r="JE68" s="343"/>
      <c r="JF68" s="343"/>
      <c r="JG68" s="343"/>
      <c r="JH68" s="343"/>
      <c r="JI68" s="343"/>
      <c r="JJ68" s="343"/>
      <c r="JK68" s="343"/>
      <c r="JL68" s="343"/>
      <c r="JM68" s="343"/>
      <c r="JN68" s="343"/>
      <c r="JO68" s="343"/>
      <c r="JP68" s="343"/>
      <c r="JQ68" s="343"/>
      <c r="JR68" s="343"/>
      <c r="JS68" s="343"/>
      <c r="JT68" s="343"/>
      <c r="JU68" s="343"/>
      <c r="JV68" s="343"/>
      <c r="JW68" s="343"/>
      <c r="JX68" s="343"/>
      <c r="JY68" s="343"/>
      <c r="JZ68" s="343"/>
      <c r="KA68" s="343"/>
      <c r="KB68" s="343"/>
      <c r="KC68" s="343"/>
      <c r="KD68" s="343"/>
      <c r="KE68" s="343"/>
      <c r="KF68" s="343"/>
      <c r="KG68" s="343"/>
      <c r="KH68" s="343"/>
      <c r="KI68" s="343"/>
      <c r="KJ68" s="343"/>
      <c r="KK68" s="343"/>
      <c r="KL68" s="343"/>
      <c r="KM68" s="343"/>
      <c r="KN68" s="343"/>
      <c r="KO68" s="343"/>
      <c r="KP68" s="343"/>
      <c r="KQ68" s="343"/>
      <c r="KR68" s="343"/>
      <c r="KS68" s="343"/>
      <c r="KT68" s="343"/>
      <c r="KU68" s="343"/>
      <c r="KV68" s="343"/>
      <c r="KW68" s="343"/>
      <c r="KX68" s="343"/>
      <c r="KY68" s="343"/>
      <c r="KZ68" s="343"/>
      <c r="LA68" s="343"/>
      <c r="LB68" s="343"/>
      <c r="LC68" s="343"/>
      <c r="LD68" s="343"/>
      <c r="LE68" s="343"/>
      <c r="LF68" s="343"/>
      <c r="LG68" s="343"/>
      <c r="LH68" s="343"/>
      <c r="LI68" s="343"/>
      <c r="LJ68" s="343"/>
      <c r="LK68" s="343"/>
      <c r="LL68" s="343"/>
      <c r="LM68" s="343"/>
      <c r="LN68" s="343"/>
      <c r="LO68" s="343"/>
      <c r="LP68" s="343"/>
      <c r="LQ68" s="343"/>
      <c r="LR68" s="343"/>
      <c r="LS68" s="343"/>
      <c r="LT68" s="343"/>
      <c r="LU68" s="343"/>
      <c r="LV68" s="343"/>
      <c r="LW68" s="343"/>
      <c r="LX68" s="343"/>
      <c r="LY68" s="343"/>
      <c r="LZ68" s="343"/>
      <c r="MA68" s="343"/>
      <c r="MB68" s="343"/>
      <c r="MC68" s="343"/>
      <c r="MD68" s="343"/>
      <c r="ME68" s="343"/>
      <c r="MF68" s="343"/>
      <c r="MG68" s="343"/>
      <c r="MH68" s="343"/>
      <c r="MI68" s="343"/>
      <c r="MJ68" s="343"/>
      <c r="MK68" s="343"/>
      <c r="ML68" s="343"/>
      <c r="MM68" s="343"/>
      <c r="MN68" s="343"/>
      <c r="MO68" s="343"/>
      <c r="MP68" s="343"/>
      <c r="MQ68" s="343"/>
      <c r="MR68" s="343"/>
      <c r="MS68" s="343"/>
      <c r="MT68" s="343"/>
      <c r="MU68" s="343"/>
      <c r="MV68" s="343"/>
      <c r="MW68" s="343"/>
      <c r="MX68" s="343"/>
      <c r="MY68" s="343"/>
      <c r="MZ68" s="343"/>
      <c r="NA68" s="343"/>
      <c r="NB68" s="343"/>
      <c r="NC68" s="343"/>
      <c r="ND68" s="343"/>
      <c r="NE68" s="343"/>
      <c r="NF68" s="343"/>
      <c r="NG68" s="343"/>
      <c r="NH68" s="343"/>
      <c r="NI68" s="343"/>
      <c r="NJ68" s="343"/>
      <c r="NK68" s="343"/>
      <c r="NL68" s="343"/>
      <c r="NM68" s="343"/>
      <c r="NN68" s="343"/>
      <c r="NO68" s="343"/>
      <c r="NP68" s="343"/>
      <c r="NQ68" s="343"/>
      <c r="NR68" s="343"/>
      <c r="NS68" s="343"/>
      <c r="NT68" s="343"/>
      <c r="NU68" s="343"/>
      <c r="NV68" s="343"/>
      <c r="NW68" s="343"/>
      <c r="NX68" s="343"/>
      <c r="NY68" s="343"/>
      <c r="NZ68" s="343"/>
      <c r="OA68" s="343"/>
      <c r="OB68" s="343"/>
      <c r="OC68" s="343"/>
      <c r="OD68" s="343"/>
      <c r="OE68" s="343"/>
      <c r="OF68" s="343"/>
      <c r="OG68" s="343"/>
      <c r="OH68" s="343"/>
      <c r="OI68" s="343"/>
      <c r="OJ68" s="343"/>
      <c r="OK68" s="343"/>
      <c r="OL68" s="343"/>
      <c r="OM68" s="343"/>
      <c r="ON68" s="343"/>
      <c r="OO68" s="343"/>
      <c r="OP68" s="343"/>
      <c r="OQ68" s="343"/>
      <c r="OR68" s="343"/>
      <c r="OS68" s="343"/>
      <c r="OT68" s="343"/>
      <c r="OU68" s="343"/>
      <c r="OV68" s="343"/>
      <c r="OW68" s="343"/>
      <c r="OX68" s="343"/>
      <c r="OY68" s="343"/>
      <c r="OZ68" s="343"/>
      <c r="PA68" s="343"/>
      <c r="PB68" s="343"/>
      <c r="PC68" s="343"/>
      <c r="PD68" s="343"/>
      <c r="PE68" s="343"/>
      <c r="PF68" s="343"/>
      <c r="PG68" s="343"/>
      <c r="PH68" s="343"/>
      <c r="PI68" s="343"/>
      <c r="PJ68" s="343"/>
      <c r="PK68" s="343"/>
      <c r="PL68" s="343"/>
      <c r="PM68" s="343"/>
      <c r="PN68" s="343"/>
      <c r="PO68" s="343"/>
      <c r="PP68" s="343"/>
      <c r="PQ68" s="343"/>
      <c r="PR68" s="343"/>
      <c r="PS68" s="343"/>
      <c r="PT68" s="343"/>
      <c r="PU68" s="343"/>
      <c r="PV68" s="343"/>
      <c r="PW68" s="343"/>
      <c r="PX68" s="343"/>
      <c r="PY68" s="343"/>
      <c r="PZ68" s="343"/>
      <c r="QA68" s="343"/>
      <c r="QB68" s="343"/>
      <c r="QC68" s="343"/>
      <c r="QD68" s="343"/>
      <c r="QE68" s="343"/>
      <c r="QF68" s="343"/>
      <c r="QG68" s="343"/>
      <c r="QH68" s="343"/>
      <c r="QI68" s="343"/>
      <c r="QJ68" s="343"/>
      <c r="QK68" s="343"/>
      <c r="QL68" s="343"/>
      <c r="QM68" s="343"/>
      <c r="QN68" s="343"/>
      <c r="QO68" s="343"/>
      <c r="QP68" s="343"/>
      <c r="QQ68" s="343"/>
      <c r="QR68" s="343"/>
      <c r="QS68" s="343"/>
      <c r="QT68" s="343"/>
      <c r="QU68" s="343"/>
      <c r="QV68" s="343"/>
      <c r="QW68" s="343"/>
      <c r="QX68" s="343"/>
      <c r="QY68" s="343"/>
      <c r="QZ68" s="343"/>
      <c r="RA68" s="343"/>
      <c r="RB68" s="343"/>
      <c r="RC68" s="343"/>
      <c r="RD68" s="343"/>
      <c r="RE68" s="343"/>
      <c r="RF68" s="343"/>
      <c r="RG68" s="343"/>
      <c r="RH68" s="343"/>
      <c r="RI68" s="343"/>
      <c r="RJ68" s="343"/>
      <c r="RK68" s="343"/>
      <c r="RL68" s="343"/>
      <c r="RM68" s="343"/>
      <c r="RN68" s="343"/>
      <c r="RO68" s="343"/>
      <c r="RP68" s="343"/>
      <c r="RQ68" s="343"/>
      <c r="RR68" s="343"/>
      <c r="RS68" s="343"/>
      <c r="RT68" s="343"/>
      <c r="RU68" s="343"/>
      <c r="RV68" s="343"/>
      <c r="RW68" s="343"/>
      <c r="RX68" s="343"/>
      <c r="RY68" s="343"/>
      <c r="RZ68" s="343"/>
      <c r="SA68" s="343"/>
      <c r="SB68" s="343"/>
      <c r="SC68" s="343"/>
      <c r="SD68" s="343"/>
      <c r="SE68" s="343"/>
      <c r="SF68" s="343"/>
      <c r="SG68" s="343"/>
      <c r="SH68" s="343"/>
      <c r="SI68" s="343"/>
      <c r="SJ68" s="343"/>
      <c r="SK68" s="343"/>
      <c r="SL68" s="343"/>
      <c r="SM68" s="343"/>
      <c r="SN68" s="343"/>
      <c r="SO68" s="343"/>
      <c r="SP68" s="343"/>
      <c r="SQ68" s="343"/>
      <c r="SR68" s="343"/>
      <c r="SS68" s="343"/>
      <c r="ST68" s="343"/>
      <c r="SU68" s="343"/>
      <c r="SV68" s="343"/>
      <c r="SW68" s="343"/>
      <c r="SX68" s="343"/>
      <c r="SY68" s="343"/>
      <c r="SZ68" s="343"/>
      <c r="TA68" s="343"/>
      <c r="TB68" s="343"/>
      <c r="TC68" s="343"/>
      <c r="TD68" s="343"/>
      <c r="TE68" s="343"/>
      <c r="TF68" s="343"/>
      <c r="TG68" s="343"/>
      <c r="TH68" s="343"/>
      <c r="TI68" s="343"/>
      <c r="TJ68" s="343"/>
      <c r="TK68" s="343"/>
      <c r="TL68" s="343"/>
      <c r="TM68" s="343"/>
      <c r="TN68" s="343"/>
      <c r="TO68" s="343"/>
      <c r="TP68" s="343"/>
      <c r="TQ68" s="343"/>
      <c r="TR68" s="343"/>
      <c r="TS68" s="343"/>
      <c r="TT68" s="343"/>
      <c r="TU68" s="343"/>
      <c r="TV68" s="343"/>
      <c r="TW68" s="343"/>
      <c r="TX68" s="343"/>
      <c r="TY68" s="343"/>
      <c r="TZ68" s="343"/>
      <c r="UA68" s="343"/>
      <c r="UB68" s="343"/>
      <c r="UC68" s="343"/>
      <c r="UD68" s="343"/>
      <c r="UE68" s="343"/>
      <c r="UF68" s="343"/>
      <c r="UG68" s="343"/>
      <c r="UH68" s="343"/>
      <c r="UI68" s="343"/>
      <c r="UJ68" s="343"/>
      <c r="UK68" s="343"/>
      <c r="UL68" s="343"/>
      <c r="UM68" s="343"/>
      <c r="UN68" s="343"/>
      <c r="UO68" s="343"/>
      <c r="UP68" s="343"/>
      <c r="UQ68" s="343"/>
      <c r="UR68" s="343"/>
      <c r="US68" s="343"/>
      <c r="UT68" s="343"/>
      <c r="UU68" s="343"/>
      <c r="UV68" s="343"/>
      <c r="UW68" s="343"/>
      <c r="UX68" s="343"/>
      <c r="UY68" s="343"/>
      <c r="UZ68" s="343"/>
      <c r="VA68" s="343"/>
      <c r="VB68" s="343"/>
      <c r="VC68" s="343"/>
      <c r="VD68" s="343"/>
      <c r="VE68" s="343"/>
      <c r="VF68" s="343"/>
      <c r="VG68" s="343"/>
      <c r="VH68" s="343"/>
      <c r="VI68" s="343"/>
      <c r="VJ68" s="343"/>
      <c r="VK68" s="343"/>
      <c r="VL68" s="343"/>
      <c r="VM68" s="343"/>
      <c r="VN68" s="343"/>
      <c r="VO68" s="343"/>
      <c r="VP68" s="343"/>
      <c r="VQ68" s="343"/>
      <c r="VR68" s="343"/>
      <c r="VS68" s="343"/>
      <c r="VT68" s="343"/>
      <c r="VU68" s="343"/>
      <c r="VV68" s="343"/>
      <c r="VW68" s="343"/>
      <c r="VX68" s="343"/>
      <c r="VY68" s="343"/>
      <c r="VZ68" s="343"/>
      <c r="WA68" s="343"/>
      <c r="WB68" s="343"/>
      <c r="WC68" s="343"/>
      <c r="WD68" s="343"/>
      <c r="WE68" s="343"/>
      <c r="WF68" s="343"/>
      <c r="WG68" s="343"/>
      <c r="WH68" s="343"/>
      <c r="WI68" s="343"/>
      <c r="WJ68" s="343"/>
      <c r="WK68" s="343"/>
      <c r="WL68" s="343"/>
      <c r="WM68" s="343"/>
      <c r="WN68" s="343"/>
      <c r="WO68" s="343"/>
      <c r="WP68" s="343"/>
      <c r="WQ68" s="343"/>
      <c r="WR68" s="343"/>
      <c r="WS68" s="343"/>
      <c r="WT68" s="343"/>
      <c r="WU68" s="343"/>
      <c r="WV68" s="343"/>
      <c r="WW68" s="343"/>
      <c r="WX68" s="343"/>
      <c r="WY68" s="343"/>
      <c r="WZ68" s="343"/>
      <c r="XA68" s="343"/>
      <c r="XB68" s="343"/>
      <c r="XC68" s="343"/>
      <c r="XD68" s="343"/>
      <c r="XE68" s="343"/>
      <c r="XF68" s="343"/>
      <c r="XG68" s="343"/>
      <c r="XH68" s="343"/>
      <c r="XI68" s="343"/>
      <c r="XJ68" s="343"/>
      <c r="XK68" s="343"/>
      <c r="XL68" s="343"/>
      <c r="XM68" s="343"/>
      <c r="XN68" s="343"/>
      <c r="XO68" s="343"/>
      <c r="XP68" s="343"/>
      <c r="XQ68" s="343"/>
      <c r="XR68" s="343"/>
      <c r="XS68" s="343"/>
      <c r="XT68" s="343"/>
      <c r="XU68" s="343"/>
      <c r="XV68" s="343"/>
      <c r="XW68" s="343"/>
      <c r="XX68" s="343"/>
      <c r="XY68" s="343"/>
      <c r="XZ68" s="343"/>
      <c r="YA68" s="343"/>
      <c r="YB68" s="343"/>
      <c r="YC68" s="343"/>
      <c r="YD68" s="343"/>
      <c r="YE68" s="343"/>
      <c r="YF68" s="343"/>
      <c r="YG68" s="343"/>
      <c r="YH68" s="343"/>
      <c r="YI68" s="343"/>
      <c r="YJ68" s="343"/>
      <c r="YK68" s="343"/>
      <c r="YL68" s="343"/>
      <c r="YM68" s="343"/>
      <c r="YN68" s="343"/>
      <c r="YO68" s="343"/>
      <c r="YP68" s="343"/>
      <c r="YQ68" s="343"/>
      <c r="YR68" s="343"/>
      <c r="YS68" s="343"/>
      <c r="YT68" s="343"/>
      <c r="YU68" s="343"/>
      <c r="YV68" s="343"/>
      <c r="YW68" s="343"/>
      <c r="YX68" s="343"/>
      <c r="YY68" s="343"/>
      <c r="YZ68" s="343"/>
      <c r="ZA68" s="343"/>
      <c r="ZB68" s="343"/>
      <c r="ZC68" s="343"/>
      <c r="ZD68" s="343"/>
      <c r="ZE68" s="343"/>
      <c r="ZF68" s="343"/>
      <c r="ZG68" s="343"/>
      <c r="ZH68" s="343"/>
      <c r="ZI68" s="343"/>
      <c r="ZJ68" s="343"/>
      <c r="ZK68" s="343"/>
      <c r="ZL68" s="343"/>
      <c r="ZM68" s="343"/>
      <c r="ZN68" s="343"/>
      <c r="ZO68" s="343"/>
      <c r="ZP68" s="343"/>
      <c r="ZQ68" s="343"/>
      <c r="ZR68" s="343"/>
      <c r="ZS68" s="343"/>
      <c r="ZT68" s="343"/>
      <c r="ZU68" s="343"/>
      <c r="ZV68" s="343"/>
      <c r="ZW68" s="343"/>
      <c r="ZX68" s="343"/>
      <c r="ZY68" s="343"/>
      <c r="ZZ68" s="343"/>
      <c r="AAA68" s="343"/>
      <c r="AAB68" s="343"/>
      <c r="AAC68" s="343"/>
      <c r="AAD68" s="343"/>
      <c r="AAE68" s="343"/>
      <c r="AAF68" s="343"/>
      <c r="AAG68" s="343"/>
      <c r="AAH68" s="343"/>
      <c r="AAI68" s="343"/>
      <c r="AAJ68" s="343"/>
      <c r="AAK68" s="343"/>
      <c r="AAL68" s="343"/>
      <c r="AAM68" s="343"/>
      <c r="AAN68" s="343"/>
      <c r="AAO68" s="343"/>
      <c r="AAP68" s="343"/>
      <c r="AAQ68" s="343"/>
      <c r="AAR68" s="343"/>
      <c r="AAS68" s="343"/>
      <c r="AAT68" s="343"/>
      <c r="AAU68" s="343"/>
      <c r="AAV68" s="343"/>
      <c r="AAW68" s="343"/>
      <c r="AAX68" s="343"/>
      <c r="AAY68" s="343"/>
      <c r="AAZ68" s="343"/>
      <c r="ABA68" s="343"/>
      <c r="ABB68" s="343"/>
      <c r="ABC68" s="343"/>
      <c r="ABD68" s="343"/>
      <c r="ABE68" s="343"/>
      <c r="ABF68" s="343"/>
      <c r="ABG68" s="343"/>
      <c r="ABH68" s="343"/>
      <c r="ABI68" s="343"/>
      <c r="ABJ68" s="343"/>
      <c r="ABK68" s="343"/>
      <c r="ABL68" s="343"/>
      <c r="ABM68" s="343"/>
      <c r="ABN68" s="343"/>
      <c r="ABO68" s="343"/>
      <c r="ABP68" s="343"/>
      <c r="ABQ68" s="343"/>
      <c r="ABR68" s="343"/>
      <c r="ABS68" s="343"/>
      <c r="ABT68" s="343"/>
      <c r="ABU68" s="343"/>
      <c r="ABV68" s="343"/>
      <c r="ABW68" s="343"/>
      <c r="ABX68" s="343"/>
      <c r="ABY68" s="343"/>
      <c r="ABZ68" s="343"/>
      <c r="ACA68" s="343"/>
      <c r="ACB68" s="343"/>
      <c r="ACC68" s="343"/>
      <c r="ACD68" s="343"/>
      <c r="ACE68" s="343"/>
      <c r="ACF68" s="343"/>
      <c r="ACG68" s="343"/>
      <c r="ACH68" s="343"/>
      <c r="ACI68" s="343"/>
      <c r="ACJ68" s="343"/>
      <c r="ACK68" s="343"/>
      <c r="ACL68" s="343"/>
      <c r="ACM68" s="343"/>
      <c r="ACN68" s="343"/>
      <c r="ACO68" s="343"/>
      <c r="ACP68" s="343"/>
      <c r="ACQ68" s="343"/>
      <c r="ACR68" s="343"/>
      <c r="ACS68" s="343"/>
      <c r="ACT68" s="343"/>
      <c r="ACU68" s="343"/>
      <c r="ACV68" s="343"/>
      <c r="ACW68" s="343"/>
      <c r="ACX68" s="343"/>
      <c r="ACY68" s="343"/>
      <c r="ACZ68" s="343"/>
      <c r="ADA68" s="343"/>
      <c r="ADB68" s="343"/>
      <c r="ADC68" s="343"/>
      <c r="ADD68" s="343"/>
      <c r="ADE68" s="343"/>
      <c r="ADF68" s="343"/>
      <c r="ADG68" s="343"/>
      <c r="ADH68" s="343"/>
      <c r="ADI68" s="343"/>
      <c r="ADJ68" s="343"/>
      <c r="ADK68" s="343"/>
      <c r="ADL68" s="343"/>
      <c r="ADM68" s="343"/>
      <c r="ADN68" s="343"/>
      <c r="ADO68" s="343"/>
      <c r="ADP68" s="343"/>
      <c r="ADQ68" s="343"/>
      <c r="ADR68" s="343"/>
      <c r="ADS68" s="343"/>
      <c r="ADT68" s="343"/>
      <c r="ADU68" s="343"/>
      <c r="ADV68" s="343"/>
      <c r="ADW68" s="343"/>
      <c r="ADX68" s="343"/>
      <c r="ADY68" s="343"/>
      <c r="ADZ68" s="343"/>
      <c r="AEA68" s="343"/>
      <c r="AEB68" s="343"/>
      <c r="AEC68" s="343"/>
      <c r="AED68" s="343"/>
      <c r="AEE68" s="343"/>
      <c r="AEF68" s="343"/>
      <c r="AEG68" s="343"/>
      <c r="AEH68" s="343"/>
      <c r="AEI68" s="343"/>
      <c r="AEJ68" s="343"/>
      <c r="AEK68" s="343"/>
      <c r="AEL68" s="343"/>
      <c r="AEM68" s="343"/>
      <c r="AEN68" s="343"/>
      <c r="AEO68" s="343"/>
      <c r="AEP68" s="343"/>
      <c r="AEQ68" s="343"/>
      <c r="AER68" s="343"/>
      <c r="AES68" s="343"/>
      <c r="AET68" s="343"/>
      <c r="AEU68" s="343"/>
      <c r="AEV68" s="343"/>
      <c r="AEW68" s="343"/>
      <c r="AEX68" s="343"/>
      <c r="AEY68" s="343"/>
      <c r="AEZ68" s="343"/>
      <c r="AFA68" s="343"/>
      <c r="AFB68" s="343"/>
      <c r="AFC68" s="343"/>
      <c r="AFD68" s="343"/>
      <c r="AFE68" s="343"/>
      <c r="AFF68" s="343"/>
      <c r="AFG68" s="343"/>
      <c r="AFH68" s="343"/>
      <c r="AFI68" s="343"/>
      <c r="AFJ68" s="343"/>
      <c r="AFK68" s="343"/>
      <c r="AFL68" s="343"/>
      <c r="AFM68" s="343"/>
      <c r="AFN68" s="343"/>
      <c r="AFO68" s="343"/>
      <c r="AFP68" s="343"/>
      <c r="AFQ68" s="343"/>
      <c r="AFR68" s="343"/>
      <c r="AFS68" s="343"/>
      <c r="AFT68" s="343"/>
      <c r="AFU68" s="343"/>
      <c r="AFV68" s="343"/>
      <c r="AFW68" s="343"/>
      <c r="AFX68" s="343"/>
      <c r="AFY68" s="343"/>
      <c r="AFZ68" s="343"/>
      <c r="AGA68" s="343"/>
      <c r="AGB68" s="343"/>
      <c r="AGC68" s="343"/>
      <c r="AGD68" s="343"/>
      <c r="AGE68" s="343"/>
      <c r="AGF68" s="343"/>
      <c r="AGG68" s="343"/>
      <c r="AGH68" s="343"/>
      <c r="AGI68" s="343"/>
      <c r="AGJ68" s="343"/>
      <c r="AGK68" s="343"/>
      <c r="AGL68" s="343"/>
      <c r="AGM68" s="343"/>
      <c r="AGN68" s="343"/>
      <c r="AGO68" s="343"/>
      <c r="AGP68" s="343"/>
      <c r="AGQ68" s="343"/>
      <c r="AGR68" s="343"/>
      <c r="AGS68" s="343"/>
      <c r="AGT68" s="343"/>
      <c r="AGU68" s="343"/>
      <c r="AGV68" s="343"/>
      <c r="AGW68" s="343"/>
      <c r="AGX68" s="343"/>
      <c r="AGY68" s="343"/>
      <c r="AGZ68" s="343"/>
      <c r="AHA68" s="343"/>
      <c r="AHB68" s="343"/>
      <c r="AHC68" s="343"/>
      <c r="AHD68" s="343"/>
      <c r="AHE68" s="343"/>
      <c r="AHF68" s="343"/>
      <c r="AHG68" s="343"/>
      <c r="AHH68" s="343"/>
      <c r="AHI68" s="343"/>
      <c r="AHJ68" s="343"/>
      <c r="AHK68" s="343"/>
      <c r="AHL68" s="343"/>
      <c r="AHM68" s="343"/>
      <c r="AHN68" s="343"/>
      <c r="AHO68" s="343"/>
      <c r="AHP68" s="343"/>
      <c r="AHQ68" s="343"/>
      <c r="AHR68" s="343"/>
      <c r="AHS68" s="343"/>
      <c r="AHT68" s="343"/>
      <c r="AHU68" s="343"/>
      <c r="AHV68" s="343"/>
      <c r="AHW68" s="343"/>
      <c r="AHX68" s="343"/>
      <c r="AHY68" s="343"/>
      <c r="AHZ68" s="343"/>
      <c r="AIA68" s="343"/>
      <c r="AIB68" s="343"/>
      <c r="AIC68" s="343"/>
      <c r="AID68" s="343"/>
      <c r="AIE68" s="343"/>
      <c r="AIF68" s="343"/>
      <c r="AIG68" s="343"/>
      <c r="AIH68" s="343"/>
      <c r="AII68" s="343"/>
      <c r="AIJ68" s="343"/>
      <c r="AIK68" s="343"/>
      <c r="AIL68" s="343"/>
      <c r="AIM68" s="343"/>
      <c r="AIN68" s="343"/>
      <c r="AIO68" s="343"/>
      <c r="AIP68" s="343"/>
      <c r="AIQ68" s="343"/>
      <c r="AIR68" s="343"/>
      <c r="AIS68" s="343"/>
      <c r="AIT68" s="343"/>
      <c r="AIU68" s="343"/>
      <c r="AIV68" s="343"/>
      <c r="AIW68" s="343"/>
      <c r="AIX68" s="343"/>
      <c r="AIY68" s="343"/>
      <c r="AIZ68" s="343"/>
      <c r="AJA68" s="343"/>
      <c r="AJB68" s="343"/>
      <c r="AJC68" s="343"/>
      <c r="AJD68" s="343"/>
      <c r="AJE68" s="343"/>
      <c r="AJF68" s="343"/>
      <c r="AJG68" s="343"/>
      <c r="AJH68" s="343"/>
      <c r="AJI68" s="343"/>
      <c r="AJJ68" s="343"/>
      <c r="AJK68" s="343"/>
      <c r="AJL68" s="343"/>
      <c r="AJM68" s="343"/>
      <c r="AJN68" s="343"/>
      <c r="AJO68" s="343"/>
      <c r="AJP68" s="343"/>
      <c r="AJQ68" s="343"/>
      <c r="AJR68" s="343"/>
      <c r="AJS68" s="343"/>
      <c r="AJT68" s="343"/>
      <c r="AJU68" s="343"/>
      <c r="AJV68" s="343"/>
      <c r="AJW68" s="343"/>
      <c r="AJX68" s="343"/>
      <c r="AJY68" s="343"/>
      <c r="AJZ68" s="343"/>
      <c r="AKA68" s="343"/>
      <c r="AKB68" s="343"/>
      <c r="AKC68" s="343"/>
      <c r="AKD68" s="343"/>
      <c r="AKE68" s="343"/>
      <c r="AKF68" s="343"/>
      <c r="AKG68" s="343"/>
      <c r="AKH68" s="343"/>
      <c r="AKI68" s="343"/>
      <c r="AKJ68" s="343"/>
      <c r="AKK68" s="343"/>
      <c r="AKL68" s="343"/>
      <c r="AKM68" s="343"/>
      <c r="AKN68" s="343"/>
      <c r="AKO68" s="343"/>
      <c r="AKP68" s="343"/>
      <c r="AKQ68" s="343"/>
      <c r="AKR68" s="343"/>
      <c r="AKS68" s="343"/>
      <c r="AKT68" s="343"/>
      <c r="AKU68" s="343"/>
      <c r="AKV68" s="343"/>
      <c r="AKW68" s="343"/>
      <c r="AKX68" s="343"/>
      <c r="AKY68" s="343"/>
      <c r="AKZ68" s="343"/>
      <c r="ALA68" s="343"/>
      <c r="ALB68" s="343"/>
      <c r="ALC68" s="343"/>
      <c r="ALD68" s="343"/>
      <c r="ALE68" s="343"/>
      <c r="ALF68" s="343"/>
      <c r="ALG68" s="343"/>
      <c r="ALH68" s="343"/>
      <c r="ALI68" s="343"/>
      <c r="ALJ68" s="343"/>
      <c r="ALK68" s="343"/>
      <c r="ALL68" s="343"/>
      <c r="ALM68" s="343"/>
      <c r="ALN68" s="343"/>
      <c r="ALO68" s="343"/>
      <c r="ALP68" s="343"/>
      <c r="ALQ68" s="343"/>
      <c r="ALR68" s="343"/>
      <c r="ALS68" s="343"/>
      <c r="ALT68" s="343"/>
      <c r="ALU68" s="343"/>
      <c r="ALV68" s="343"/>
      <c r="ALW68" s="343"/>
      <c r="ALX68" s="343"/>
      <c r="ALY68" s="343"/>
      <c r="ALZ68" s="343"/>
      <c r="AMA68" s="343"/>
      <c r="AMB68" s="343"/>
      <c r="AMC68" s="343"/>
      <c r="AMD68" s="343"/>
      <c r="AME68" s="343"/>
      <c r="AMF68" s="343"/>
      <c r="AMG68" s="343"/>
      <c r="AMH68" s="343"/>
      <c r="AMI68" s="343"/>
      <c r="AMJ68" s="343"/>
      <c r="AMK68" s="343"/>
      <c r="AML68" s="343"/>
      <c r="AMM68" s="343"/>
      <c r="AMN68" s="343"/>
      <c r="AMO68" s="343"/>
      <c r="AMP68" s="343"/>
      <c r="AMQ68" s="343"/>
      <c r="AMR68" s="343"/>
      <c r="AMS68" s="343"/>
      <c r="AMT68" s="343"/>
      <c r="AMU68" s="343"/>
      <c r="AMV68" s="343"/>
      <c r="AMW68" s="343"/>
      <c r="AMX68" s="343"/>
      <c r="AMY68" s="343"/>
      <c r="AMZ68" s="343"/>
      <c r="ANA68" s="343"/>
      <c r="ANB68" s="343"/>
      <c r="ANC68" s="343"/>
      <c r="AND68" s="343"/>
      <c r="ANE68" s="343"/>
      <c r="ANF68" s="343"/>
      <c r="ANG68" s="343"/>
      <c r="ANH68" s="343"/>
      <c r="ANI68" s="343"/>
      <c r="ANJ68" s="343"/>
      <c r="ANK68" s="343"/>
      <c r="ANL68" s="343"/>
      <c r="ANM68" s="343"/>
      <c r="ANN68" s="343"/>
      <c r="ANO68" s="343"/>
      <c r="ANP68" s="343"/>
      <c r="ANQ68" s="343"/>
      <c r="ANR68" s="343"/>
      <c r="ANS68" s="343"/>
      <c r="ANT68" s="343"/>
      <c r="ANU68" s="343"/>
      <c r="ANV68" s="343"/>
      <c r="ANW68" s="343"/>
      <c r="ANX68" s="343"/>
      <c r="ANY68" s="343"/>
      <c r="ANZ68" s="343"/>
      <c r="AOA68" s="343"/>
      <c r="AOB68" s="343"/>
      <c r="AOC68" s="343"/>
      <c r="AOD68" s="343"/>
      <c r="AOE68" s="343"/>
      <c r="AOF68" s="343"/>
      <c r="AOG68" s="343"/>
      <c r="AOH68" s="343"/>
      <c r="AOI68" s="343"/>
      <c r="AOJ68" s="343"/>
      <c r="AOK68" s="343"/>
      <c r="AOL68" s="343"/>
      <c r="AOM68" s="343"/>
      <c r="AON68" s="343"/>
      <c r="AOO68" s="343"/>
      <c r="AOP68" s="343"/>
      <c r="AOQ68" s="343"/>
      <c r="AOR68" s="343"/>
      <c r="AOS68" s="343"/>
      <c r="AOT68" s="343"/>
      <c r="AOU68" s="343"/>
      <c r="AOV68" s="343"/>
      <c r="AOW68" s="343"/>
      <c r="AOX68" s="343"/>
      <c r="AOY68" s="343"/>
      <c r="AOZ68" s="343"/>
      <c r="APA68" s="343"/>
      <c r="APB68" s="343"/>
      <c r="APC68" s="343"/>
      <c r="APD68" s="343"/>
      <c r="APE68" s="343"/>
      <c r="APF68" s="343"/>
      <c r="APG68" s="343"/>
      <c r="APH68" s="343"/>
      <c r="API68" s="343"/>
      <c r="APJ68" s="343"/>
      <c r="APK68" s="343"/>
      <c r="APL68" s="343"/>
      <c r="APM68" s="343"/>
      <c r="APN68" s="343"/>
      <c r="APO68" s="343"/>
      <c r="APP68" s="343"/>
      <c r="APQ68" s="343"/>
      <c r="APR68" s="343"/>
      <c r="APS68" s="343"/>
      <c r="APT68" s="343"/>
      <c r="APU68" s="343"/>
      <c r="APV68" s="343"/>
      <c r="APW68" s="343"/>
      <c r="APX68" s="343"/>
      <c r="APY68" s="343"/>
      <c r="APZ68" s="343"/>
      <c r="AQA68" s="343"/>
      <c r="AQB68" s="343"/>
      <c r="AQC68" s="343"/>
      <c r="AQD68" s="343"/>
      <c r="AQE68" s="343"/>
      <c r="AQF68" s="343"/>
      <c r="AQG68" s="343"/>
      <c r="AQH68" s="343"/>
      <c r="AQI68" s="343"/>
      <c r="AQJ68" s="343"/>
      <c r="AQK68" s="343"/>
      <c r="AQL68" s="343"/>
      <c r="AQM68" s="343"/>
      <c r="AQN68" s="343"/>
      <c r="AQO68" s="343"/>
      <c r="AQP68" s="343"/>
      <c r="AQQ68" s="343"/>
      <c r="AQR68" s="343"/>
      <c r="AQS68" s="343"/>
      <c r="AQT68" s="343"/>
      <c r="AQU68" s="343"/>
      <c r="AQV68" s="343"/>
      <c r="AQW68" s="343"/>
      <c r="AQX68" s="343"/>
      <c r="AQY68" s="343"/>
      <c r="AQZ68" s="343"/>
      <c r="ARA68" s="343"/>
      <c r="ARB68" s="343"/>
      <c r="ARC68" s="343"/>
      <c r="ARD68" s="343"/>
      <c r="ARE68" s="343"/>
      <c r="ARF68" s="343"/>
      <c r="ARG68" s="343"/>
      <c r="ARH68" s="343"/>
      <c r="ARI68" s="343"/>
      <c r="ARJ68" s="343"/>
      <c r="ARK68" s="343"/>
      <c r="ARL68" s="343"/>
      <c r="ARM68" s="343"/>
      <c r="ARN68" s="343"/>
      <c r="ARO68" s="343"/>
      <c r="ARP68" s="343"/>
      <c r="ARQ68" s="343"/>
      <c r="ARR68" s="343"/>
      <c r="ARS68" s="343"/>
      <c r="ART68" s="343"/>
      <c r="ARU68" s="343"/>
      <c r="ARV68" s="343"/>
      <c r="ARW68" s="343"/>
      <c r="ARX68" s="343"/>
      <c r="ARY68" s="343"/>
      <c r="ARZ68" s="343"/>
      <c r="ASA68" s="343"/>
      <c r="ASB68" s="343"/>
      <c r="ASC68" s="343"/>
      <c r="ASD68" s="343"/>
      <c r="ASE68" s="343"/>
      <c r="ASF68" s="343"/>
      <c r="ASG68" s="343"/>
      <c r="ASH68" s="343"/>
      <c r="ASI68" s="343"/>
      <c r="ASJ68" s="343"/>
      <c r="ASK68" s="343"/>
      <c r="ASL68" s="343"/>
      <c r="ASM68" s="343"/>
      <c r="ASN68" s="343"/>
      <c r="ASO68" s="343"/>
      <c r="ASP68" s="343"/>
      <c r="ASQ68" s="343"/>
      <c r="ASR68" s="343"/>
      <c r="ASS68" s="343"/>
      <c r="AST68" s="343"/>
      <c r="ASU68" s="343"/>
      <c r="ASV68" s="343"/>
      <c r="ASW68" s="343"/>
      <c r="ASX68" s="343"/>
      <c r="ASY68" s="343"/>
      <c r="ASZ68" s="343"/>
      <c r="ATA68" s="343"/>
      <c r="ATB68" s="343"/>
      <c r="ATC68" s="343"/>
      <c r="ATD68" s="343"/>
      <c r="ATE68" s="343"/>
      <c r="ATF68" s="343"/>
      <c r="ATG68" s="343"/>
      <c r="ATH68" s="343"/>
      <c r="ATI68" s="343"/>
      <c r="ATJ68" s="343"/>
      <c r="ATK68" s="343"/>
      <c r="ATL68" s="343"/>
      <c r="ATM68" s="343"/>
      <c r="ATN68" s="343"/>
      <c r="ATO68" s="343"/>
      <c r="ATP68" s="343"/>
      <c r="ATQ68" s="343"/>
      <c r="ATR68" s="343"/>
      <c r="ATS68" s="343"/>
      <c r="ATT68" s="343"/>
      <c r="ATU68" s="343"/>
      <c r="ATV68" s="343"/>
      <c r="ATW68" s="343"/>
      <c r="ATX68" s="343"/>
      <c r="ATY68" s="343"/>
      <c r="ATZ68" s="343"/>
      <c r="AUA68" s="343"/>
      <c r="AUB68" s="343"/>
      <c r="AUC68" s="343"/>
      <c r="AUD68" s="343"/>
      <c r="AUE68" s="343"/>
      <c r="AUF68" s="343"/>
      <c r="AUG68" s="343"/>
      <c r="AUH68" s="343"/>
      <c r="AUI68" s="343"/>
      <c r="AUJ68" s="343"/>
      <c r="AUK68" s="343"/>
      <c r="AUL68" s="343"/>
      <c r="AUM68" s="343"/>
      <c r="AUN68" s="343"/>
      <c r="AUO68" s="343"/>
      <c r="AUP68" s="343"/>
      <c r="AUQ68" s="343"/>
      <c r="AUR68" s="343"/>
      <c r="AUS68" s="343"/>
      <c r="AUT68" s="343"/>
      <c r="AUU68" s="343"/>
      <c r="AUV68" s="343"/>
      <c r="AUW68" s="343"/>
      <c r="AUX68" s="343"/>
      <c r="AUY68" s="343"/>
      <c r="AUZ68" s="343"/>
      <c r="AVA68" s="343"/>
      <c r="AVB68" s="343"/>
      <c r="AVC68" s="343"/>
      <c r="AVD68" s="343"/>
      <c r="AVE68" s="343"/>
      <c r="AVF68" s="343"/>
      <c r="AVG68" s="343"/>
      <c r="AVH68" s="343"/>
      <c r="AVI68" s="343"/>
      <c r="AVJ68" s="343"/>
      <c r="AVK68" s="343"/>
      <c r="AVL68" s="343"/>
      <c r="AVM68" s="343"/>
      <c r="AVN68" s="343"/>
      <c r="AVO68" s="343"/>
      <c r="AVP68" s="343"/>
      <c r="AVQ68" s="343"/>
      <c r="AVR68" s="343"/>
      <c r="AVS68" s="343"/>
      <c r="AVT68" s="343"/>
      <c r="AVU68" s="343"/>
      <c r="AVV68" s="343"/>
      <c r="AVW68" s="343"/>
      <c r="AVX68" s="343"/>
      <c r="AVY68" s="343"/>
      <c r="AVZ68" s="343"/>
      <c r="AWA68" s="343"/>
      <c r="AWB68" s="343"/>
      <c r="AWC68" s="343"/>
      <c r="AWD68" s="343"/>
      <c r="AWE68" s="343"/>
      <c r="AWF68" s="343"/>
      <c r="AWG68" s="343"/>
      <c r="AWH68" s="343"/>
      <c r="AWI68" s="343"/>
      <c r="AWJ68" s="343"/>
      <c r="AWK68" s="343"/>
      <c r="AWL68" s="343"/>
      <c r="AWM68" s="343"/>
      <c r="AWN68" s="343"/>
      <c r="AWO68" s="343"/>
      <c r="AWP68" s="343"/>
      <c r="AWQ68" s="343"/>
      <c r="AWR68" s="343"/>
      <c r="AWS68" s="343"/>
      <c r="AWT68" s="343"/>
      <c r="AWU68" s="343"/>
      <c r="AWV68" s="343"/>
      <c r="AWW68" s="343"/>
      <c r="AWX68" s="343"/>
      <c r="AWY68" s="343"/>
      <c r="AWZ68" s="343"/>
      <c r="AXA68" s="343"/>
      <c r="AXB68" s="343"/>
      <c r="AXC68" s="343"/>
      <c r="AXD68" s="343"/>
      <c r="AXE68" s="343"/>
      <c r="AXF68" s="343"/>
      <c r="AXG68" s="343"/>
      <c r="AXH68" s="343"/>
      <c r="AXI68" s="343"/>
      <c r="AXJ68" s="343"/>
      <c r="AXK68" s="343"/>
      <c r="AXL68" s="343"/>
      <c r="AXM68" s="343"/>
      <c r="AXN68" s="343"/>
      <c r="AXO68" s="343"/>
      <c r="AXP68" s="343"/>
      <c r="AXQ68" s="343"/>
      <c r="AXR68" s="343"/>
      <c r="AXS68" s="343"/>
      <c r="AXT68" s="343"/>
      <c r="AXU68" s="343"/>
      <c r="AXV68" s="343"/>
      <c r="AXW68" s="343"/>
      <c r="AXX68" s="343"/>
      <c r="AXY68" s="343"/>
      <c r="AXZ68" s="343"/>
      <c r="AYA68" s="343"/>
      <c r="AYB68" s="343"/>
      <c r="AYC68" s="343"/>
      <c r="AYD68" s="343"/>
      <c r="AYE68" s="343"/>
      <c r="AYF68" s="343"/>
      <c r="AYG68" s="343"/>
      <c r="AYH68" s="343"/>
      <c r="AYI68" s="343"/>
      <c r="AYJ68" s="343"/>
      <c r="AYK68" s="343"/>
      <c r="AYL68" s="343"/>
      <c r="AYM68" s="343"/>
      <c r="AYN68" s="343"/>
      <c r="AYO68" s="343"/>
      <c r="AYP68" s="343"/>
      <c r="AYQ68" s="343"/>
      <c r="AYR68" s="343"/>
      <c r="AYS68" s="343"/>
      <c r="AYT68" s="343"/>
      <c r="AYU68" s="343"/>
      <c r="AYV68" s="343"/>
      <c r="AYW68" s="343"/>
      <c r="AYX68" s="343"/>
      <c r="AYY68" s="343"/>
      <c r="AYZ68" s="343"/>
      <c r="AZA68" s="343"/>
      <c r="AZB68" s="343"/>
      <c r="AZC68" s="343"/>
      <c r="AZD68" s="343"/>
      <c r="AZE68" s="343"/>
      <c r="AZF68" s="343"/>
      <c r="AZG68" s="343"/>
      <c r="AZH68" s="343"/>
      <c r="AZI68" s="343"/>
      <c r="AZJ68" s="343"/>
      <c r="AZK68" s="343"/>
      <c r="AZL68" s="343"/>
      <c r="AZM68" s="343"/>
      <c r="AZN68" s="343"/>
      <c r="AZO68" s="343"/>
      <c r="AZP68" s="343"/>
      <c r="AZQ68" s="343"/>
      <c r="AZR68" s="343"/>
      <c r="AZS68" s="343"/>
      <c r="AZT68" s="343"/>
      <c r="AZU68" s="343"/>
      <c r="AZV68" s="343"/>
      <c r="AZW68" s="343"/>
      <c r="AZX68" s="343"/>
      <c r="AZY68" s="343"/>
      <c r="AZZ68" s="343"/>
      <c r="BAA68" s="343"/>
      <c r="BAB68" s="343"/>
      <c r="BAC68" s="343"/>
      <c r="BAD68" s="343"/>
      <c r="BAE68" s="343"/>
      <c r="BAF68" s="343"/>
      <c r="BAG68" s="343"/>
      <c r="BAH68" s="343"/>
      <c r="BAI68" s="343"/>
      <c r="BAJ68" s="343"/>
      <c r="BAK68" s="343"/>
      <c r="BAL68" s="343"/>
      <c r="BAM68" s="343"/>
      <c r="BAN68" s="343"/>
      <c r="BAO68" s="343"/>
      <c r="BAP68" s="343"/>
      <c r="BAQ68" s="343"/>
      <c r="BAR68" s="343"/>
      <c r="BAS68" s="343"/>
      <c r="BAT68" s="343"/>
      <c r="BAU68" s="343"/>
      <c r="BAV68" s="343"/>
      <c r="BAW68" s="343"/>
      <c r="BAX68" s="343"/>
      <c r="BAY68" s="343"/>
      <c r="BAZ68" s="343"/>
      <c r="BBA68" s="343"/>
      <c r="BBB68" s="343"/>
      <c r="BBC68" s="343"/>
      <c r="BBD68" s="343"/>
      <c r="BBE68" s="343"/>
      <c r="BBF68" s="343"/>
      <c r="BBG68" s="343"/>
      <c r="BBH68" s="343"/>
      <c r="BBI68" s="343"/>
      <c r="BBJ68" s="343"/>
      <c r="BBK68" s="343"/>
      <c r="BBL68" s="343"/>
      <c r="BBM68" s="343"/>
      <c r="BBN68" s="343"/>
      <c r="BBO68" s="343"/>
      <c r="BBP68" s="343"/>
      <c r="BBQ68" s="343"/>
      <c r="BBR68" s="343"/>
      <c r="BBS68" s="343"/>
      <c r="BBT68" s="343"/>
      <c r="BBU68" s="343"/>
      <c r="BBV68" s="343"/>
      <c r="BBW68" s="343"/>
      <c r="BBX68" s="343"/>
      <c r="BBY68" s="343"/>
      <c r="BBZ68" s="343"/>
      <c r="BCA68" s="343"/>
      <c r="BCB68" s="343"/>
      <c r="BCC68" s="343"/>
      <c r="BCD68" s="343"/>
      <c r="BCE68" s="343"/>
      <c r="BCF68" s="343"/>
      <c r="BCG68" s="343"/>
      <c r="BCH68" s="343"/>
      <c r="BCI68" s="343"/>
      <c r="BCJ68" s="343"/>
      <c r="BCK68" s="343"/>
      <c r="BCL68" s="343"/>
      <c r="BCM68" s="343"/>
      <c r="BCN68" s="343"/>
      <c r="BCO68" s="343"/>
      <c r="BCP68" s="343"/>
      <c r="BCQ68" s="343"/>
      <c r="BCR68" s="343"/>
      <c r="BCS68" s="343"/>
      <c r="BCT68" s="343"/>
      <c r="BCU68" s="343"/>
      <c r="BCV68" s="343"/>
      <c r="BCW68" s="343"/>
      <c r="BCX68" s="343"/>
      <c r="BCY68" s="343"/>
      <c r="BCZ68" s="343"/>
      <c r="BDA68" s="343"/>
      <c r="BDB68" s="343"/>
      <c r="BDC68" s="343"/>
      <c r="BDD68" s="343"/>
      <c r="BDE68" s="343"/>
      <c r="BDF68" s="343"/>
      <c r="BDG68" s="343"/>
      <c r="BDH68" s="343"/>
      <c r="BDI68" s="343"/>
      <c r="BDJ68" s="343"/>
      <c r="BDK68" s="343"/>
      <c r="BDL68" s="343"/>
      <c r="BDM68" s="343"/>
      <c r="BDN68" s="343"/>
      <c r="BDO68" s="343"/>
      <c r="BDP68" s="343"/>
      <c r="BDQ68" s="343"/>
      <c r="BDR68" s="343"/>
      <c r="BDS68" s="343"/>
      <c r="BDT68" s="343"/>
      <c r="BDU68" s="343"/>
      <c r="BDV68" s="343"/>
      <c r="BDW68" s="343"/>
      <c r="BDX68" s="343"/>
      <c r="BDY68" s="343"/>
      <c r="BDZ68" s="343"/>
      <c r="BEA68" s="343"/>
      <c r="BEB68" s="343"/>
      <c r="BEC68" s="343"/>
      <c r="BED68" s="343"/>
      <c r="BEE68" s="343"/>
      <c r="BEF68" s="343"/>
      <c r="BEG68" s="343"/>
      <c r="BEH68" s="343"/>
      <c r="BEI68" s="343"/>
      <c r="BEJ68" s="343"/>
      <c r="BEK68" s="343"/>
      <c r="BEL68" s="343"/>
      <c r="BEM68" s="343"/>
      <c r="BEN68" s="343"/>
      <c r="BEO68" s="343"/>
      <c r="BEP68" s="343"/>
      <c r="BEQ68" s="343"/>
      <c r="BER68" s="343"/>
      <c r="BES68" s="343"/>
      <c r="BET68" s="343"/>
      <c r="BEU68" s="343"/>
      <c r="BEV68" s="343"/>
      <c r="BEW68" s="343"/>
      <c r="BEX68" s="343"/>
      <c r="BEY68" s="343"/>
      <c r="BEZ68" s="343"/>
      <c r="BFA68" s="343"/>
      <c r="BFB68" s="343"/>
      <c r="BFC68" s="343"/>
      <c r="BFD68" s="343"/>
      <c r="BFE68" s="343"/>
      <c r="BFF68" s="343"/>
      <c r="BFG68" s="343"/>
      <c r="BFH68" s="343"/>
      <c r="BFI68" s="343"/>
      <c r="BFJ68" s="343"/>
      <c r="BFK68" s="343"/>
      <c r="BFL68" s="343"/>
      <c r="BFM68" s="343"/>
      <c r="BFN68" s="343"/>
      <c r="BFO68" s="343"/>
      <c r="BFP68" s="343"/>
      <c r="BFQ68" s="343"/>
      <c r="BFR68" s="343"/>
      <c r="BFS68" s="343"/>
      <c r="BFT68" s="343"/>
      <c r="BFU68" s="343"/>
      <c r="BFV68" s="343"/>
      <c r="BFW68" s="343"/>
      <c r="BFX68" s="343"/>
      <c r="BFY68" s="343"/>
      <c r="BFZ68" s="343"/>
      <c r="BGA68" s="343"/>
      <c r="BGB68" s="343"/>
      <c r="BGC68" s="343"/>
      <c r="BGD68" s="343"/>
      <c r="BGE68" s="343"/>
      <c r="BGF68" s="343"/>
      <c r="BGG68" s="343"/>
      <c r="BGH68" s="343"/>
      <c r="BGI68" s="343"/>
      <c r="BGJ68" s="343"/>
      <c r="BGK68" s="343"/>
      <c r="BGL68" s="343"/>
      <c r="BGM68" s="343"/>
      <c r="BGN68" s="343"/>
      <c r="BGO68" s="343"/>
      <c r="BGP68" s="343"/>
      <c r="BGQ68" s="343"/>
      <c r="BGR68" s="343"/>
      <c r="BGS68" s="343"/>
      <c r="BGT68" s="343"/>
      <c r="BGU68" s="343"/>
      <c r="BGV68" s="343"/>
      <c r="BGW68" s="343"/>
      <c r="BGX68" s="343"/>
      <c r="BGY68" s="343"/>
      <c r="BGZ68" s="343"/>
      <c r="BHA68" s="343"/>
      <c r="BHB68" s="343"/>
      <c r="BHC68" s="343"/>
      <c r="BHD68" s="343"/>
      <c r="BHE68" s="343"/>
      <c r="BHF68" s="343"/>
      <c r="BHG68" s="343"/>
      <c r="BHH68" s="343"/>
      <c r="BHI68" s="343"/>
      <c r="BHJ68" s="343"/>
      <c r="BHK68" s="343"/>
      <c r="BHL68" s="343"/>
      <c r="BHM68" s="343"/>
      <c r="BHN68" s="343"/>
      <c r="BHO68" s="343"/>
      <c r="BHP68" s="343"/>
      <c r="BHQ68" s="343"/>
      <c r="BHR68" s="343"/>
      <c r="BHS68" s="343"/>
      <c r="BHT68" s="343"/>
      <c r="BHU68" s="343"/>
      <c r="BHV68" s="343"/>
      <c r="BHW68" s="343"/>
      <c r="BHX68" s="343"/>
      <c r="BHY68" s="343"/>
      <c r="BHZ68" s="343"/>
      <c r="BIA68" s="343"/>
      <c r="BIB68" s="343"/>
      <c r="BIC68" s="343"/>
      <c r="BID68" s="343"/>
      <c r="BIE68" s="343"/>
      <c r="BIF68" s="343"/>
      <c r="BIG68" s="343"/>
      <c r="BIH68" s="343"/>
      <c r="BII68" s="343"/>
      <c r="BIJ68" s="343"/>
      <c r="BIK68" s="343"/>
      <c r="BIL68" s="343"/>
      <c r="BIM68" s="343"/>
      <c r="BIN68" s="343"/>
      <c r="BIO68" s="343"/>
      <c r="BIP68" s="343"/>
      <c r="BIQ68" s="343"/>
      <c r="BIR68" s="343"/>
      <c r="BIS68" s="343"/>
      <c r="BIT68" s="343"/>
      <c r="BIU68" s="343"/>
      <c r="BIV68" s="343"/>
      <c r="BIW68" s="343"/>
      <c r="BIX68" s="343"/>
      <c r="BIY68" s="343"/>
      <c r="BIZ68" s="343"/>
      <c r="BJA68" s="343"/>
      <c r="BJB68" s="343"/>
      <c r="BJC68" s="343"/>
      <c r="BJD68" s="343"/>
      <c r="BJE68" s="343"/>
      <c r="BJF68" s="343"/>
      <c r="BJG68" s="343"/>
      <c r="BJH68" s="343"/>
      <c r="BJI68" s="343"/>
      <c r="BJJ68" s="343"/>
      <c r="BJK68" s="343"/>
      <c r="BJL68" s="343"/>
      <c r="BJM68" s="343"/>
      <c r="BJN68" s="343"/>
      <c r="BJO68" s="343"/>
      <c r="BJP68" s="343"/>
      <c r="BJQ68" s="343"/>
      <c r="BJR68" s="343"/>
      <c r="BJS68" s="343"/>
      <c r="BJT68" s="343"/>
      <c r="BJU68" s="343"/>
      <c r="BJV68" s="343"/>
      <c r="BJW68" s="343"/>
      <c r="BJX68" s="343"/>
      <c r="BJY68" s="343"/>
      <c r="BJZ68" s="343"/>
      <c r="BKA68" s="343"/>
      <c r="BKB68" s="343"/>
      <c r="BKC68" s="343"/>
      <c r="BKD68" s="343"/>
      <c r="BKE68" s="343"/>
      <c r="BKF68" s="343"/>
      <c r="BKG68" s="343"/>
      <c r="BKH68" s="343"/>
      <c r="BKI68" s="343"/>
      <c r="BKJ68" s="343"/>
      <c r="BKK68" s="343"/>
      <c r="BKL68" s="343"/>
      <c r="BKM68" s="343"/>
      <c r="BKN68" s="343"/>
      <c r="BKO68" s="343"/>
      <c r="BKP68" s="343"/>
      <c r="BKQ68" s="343"/>
      <c r="BKR68" s="343"/>
      <c r="BKS68" s="343"/>
      <c r="BKT68" s="343"/>
      <c r="BKU68" s="343"/>
      <c r="BKV68" s="343"/>
      <c r="BKW68" s="343"/>
      <c r="BKX68" s="343"/>
      <c r="BKY68" s="343"/>
      <c r="BKZ68" s="343"/>
      <c r="BLA68" s="343"/>
      <c r="BLB68" s="343"/>
      <c r="BLC68" s="343"/>
      <c r="BLD68" s="343"/>
      <c r="BLE68" s="343"/>
      <c r="BLF68" s="343"/>
      <c r="BLG68" s="343"/>
      <c r="BLH68" s="343"/>
      <c r="BLI68" s="343"/>
      <c r="BLJ68" s="343"/>
      <c r="BLK68" s="343"/>
      <c r="BLL68" s="343"/>
      <c r="BLM68" s="343"/>
      <c r="BLN68" s="343"/>
      <c r="BLO68" s="343"/>
      <c r="BLP68" s="343"/>
      <c r="BLQ68" s="343"/>
      <c r="BLR68" s="343"/>
      <c r="BLS68" s="343"/>
      <c r="BLT68" s="343"/>
      <c r="BLU68" s="343"/>
      <c r="BLV68" s="343"/>
      <c r="BLW68" s="343"/>
      <c r="BLX68" s="343"/>
      <c r="BLY68" s="343"/>
      <c r="BLZ68" s="343"/>
      <c r="BMA68" s="343"/>
      <c r="BMB68" s="343"/>
      <c r="BMC68" s="343"/>
      <c r="BMD68" s="343"/>
      <c r="BME68" s="343"/>
      <c r="BMF68" s="343"/>
      <c r="BMG68" s="343"/>
      <c r="BMH68" s="343"/>
      <c r="BMI68" s="343"/>
      <c r="BMJ68" s="343"/>
      <c r="BMK68" s="343"/>
      <c r="BML68" s="343"/>
      <c r="BMM68" s="343"/>
      <c r="BMN68" s="343"/>
      <c r="BMO68" s="343"/>
      <c r="BMP68" s="343"/>
      <c r="BMQ68" s="343"/>
      <c r="BMR68" s="343"/>
      <c r="BMS68" s="343"/>
      <c r="BMT68" s="343"/>
      <c r="BMU68" s="343"/>
      <c r="BMV68" s="343"/>
      <c r="BMW68" s="343"/>
      <c r="BMX68" s="343"/>
      <c r="BMY68" s="343"/>
      <c r="BMZ68" s="343"/>
      <c r="BNA68" s="343"/>
      <c r="BNB68" s="343"/>
      <c r="BNC68" s="343"/>
      <c r="BND68" s="343"/>
      <c r="BNE68" s="343"/>
      <c r="BNF68" s="343"/>
      <c r="BNG68" s="343"/>
      <c r="BNH68" s="343"/>
      <c r="BNI68" s="343"/>
      <c r="BNJ68" s="343"/>
      <c r="BNK68" s="343"/>
      <c r="BNL68" s="343"/>
      <c r="BNM68" s="343"/>
      <c r="BNN68" s="343"/>
      <c r="BNO68" s="343"/>
      <c r="BNP68" s="343"/>
      <c r="BNQ68" s="343"/>
      <c r="BNR68" s="343"/>
      <c r="BNS68" s="343"/>
      <c r="BNT68" s="343"/>
      <c r="BNU68" s="343"/>
      <c r="BNV68" s="343"/>
      <c r="BNW68" s="343"/>
      <c r="BNX68" s="343"/>
      <c r="BNY68" s="343"/>
      <c r="BNZ68" s="343"/>
      <c r="BOA68" s="343"/>
      <c r="BOB68" s="343"/>
      <c r="BOC68" s="343"/>
      <c r="BOD68" s="343"/>
      <c r="BOE68" s="343"/>
      <c r="BOF68" s="343"/>
      <c r="BOG68" s="343"/>
      <c r="BOH68" s="343"/>
      <c r="BOI68" s="343"/>
      <c r="BOJ68" s="343"/>
      <c r="BOK68" s="343"/>
      <c r="BOL68" s="343"/>
      <c r="BOM68" s="343"/>
      <c r="BON68" s="343"/>
      <c r="BOO68" s="343"/>
      <c r="BOP68" s="343"/>
      <c r="BOQ68" s="343"/>
      <c r="BOR68" s="343"/>
      <c r="BOS68" s="343"/>
      <c r="BOT68" s="343"/>
      <c r="BOU68" s="343"/>
      <c r="BOV68" s="343"/>
      <c r="BOW68" s="343"/>
      <c r="BOX68" s="343"/>
      <c r="BOY68" s="343"/>
      <c r="BOZ68" s="343"/>
      <c r="BPA68" s="343"/>
      <c r="BPB68" s="343"/>
      <c r="BPC68" s="343"/>
      <c r="BPD68" s="343"/>
      <c r="BPE68" s="343"/>
      <c r="BPF68" s="343"/>
      <c r="BPG68" s="343"/>
      <c r="BPH68" s="343"/>
      <c r="BPI68" s="343"/>
      <c r="BPJ68" s="343"/>
      <c r="BPK68" s="343"/>
      <c r="BPL68" s="343"/>
      <c r="BPM68" s="343"/>
      <c r="BPN68" s="343"/>
      <c r="BPO68" s="343"/>
      <c r="BPP68" s="343"/>
      <c r="BPQ68" s="343"/>
      <c r="BPR68" s="343"/>
      <c r="BPS68" s="343"/>
      <c r="BPT68" s="343"/>
      <c r="BPU68" s="343"/>
      <c r="BPV68" s="343"/>
      <c r="BPW68" s="343"/>
      <c r="BPX68" s="343"/>
      <c r="BPY68" s="343"/>
      <c r="BPZ68" s="343"/>
      <c r="BQA68" s="343"/>
      <c r="BQB68" s="343"/>
      <c r="BQC68" s="343"/>
      <c r="BQD68" s="343"/>
      <c r="BQE68" s="343"/>
      <c r="BQF68" s="343"/>
      <c r="BQG68" s="343"/>
      <c r="BQH68" s="343"/>
      <c r="BQI68" s="343"/>
      <c r="BQJ68" s="343"/>
      <c r="BQK68" s="343"/>
      <c r="BQL68" s="343"/>
      <c r="BQM68" s="343"/>
      <c r="BQN68" s="343"/>
      <c r="BQO68" s="343"/>
      <c r="BQP68" s="343"/>
      <c r="BQQ68" s="343"/>
      <c r="BQR68" s="343"/>
      <c r="BQS68" s="343"/>
      <c r="BQT68" s="343"/>
      <c r="BQU68" s="343"/>
      <c r="BQV68" s="343"/>
      <c r="BQW68" s="343"/>
      <c r="BQX68" s="343"/>
      <c r="BQY68" s="343"/>
      <c r="BQZ68" s="343"/>
      <c r="BRA68" s="343"/>
      <c r="BRB68" s="343"/>
      <c r="BRC68" s="343"/>
      <c r="BRD68" s="343"/>
      <c r="BRE68" s="343"/>
      <c r="BRF68" s="343"/>
      <c r="BRG68" s="343"/>
      <c r="BRH68" s="343"/>
      <c r="BRI68" s="343"/>
      <c r="BRJ68" s="343"/>
      <c r="BRK68" s="343"/>
      <c r="BRL68" s="343"/>
      <c r="BRM68" s="343"/>
      <c r="BRN68" s="343"/>
      <c r="BRO68" s="343"/>
      <c r="BRP68" s="343"/>
      <c r="BRQ68" s="343"/>
      <c r="BRR68" s="343"/>
      <c r="BRS68" s="343"/>
      <c r="BRT68" s="343"/>
      <c r="BRU68" s="343"/>
      <c r="BRV68" s="343"/>
      <c r="BRW68" s="343"/>
      <c r="BRX68" s="343"/>
      <c r="BRY68" s="343"/>
      <c r="BRZ68" s="343"/>
      <c r="BSA68" s="343"/>
      <c r="BSB68" s="343"/>
      <c r="BSC68" s="343"/>
      <c r="BSD68" s="343"/>
      <c r="BSE68" s="343"/>
      <c r="BSF68" s="343"/>
      <c r="BSG68" s="343"/>
      <c r="BSH68" s="343"/>
      <c r="BSI68" s="343"/>
      <c r="BSJ68" s="343"/>
      <c r="BSK68" s="343"/>
      <c r="BSL68" s="343"/>
      <c r="BSM68" s="343"/>
      <c r="BSN68" s="343"/>
      <c r="BSO68" s="343"/>
      <c r="BSP68" s="343"/>
      <c r="BSQ68" s="343"/>
      <c r="BSR68" s="343"/>
      <c r="BSS68" s="343"/>
      <c r="BST68" s="343"/>
      <c r="BSU68" s="343"/>
      <c r="BSV68" s="343"/>
      <c r="BSW68" s="343"/>
      <c r="BSX68" s="343"/>
      <c r="BSY68" s="343"/>
      <c r="BSZ68" s="343"/>
      <c r="BTA68" s="343"/>
      <c r="BTB68" s="343"/>
      <c r="BTC68" s="343"/>
      <c r="BTD68" s="343"/>
      <c r="BTE68" s="343"/>
      <c r="BTF68" s="343"/>
      <c r="BTG68" s="343"/>
      <c r="BTH68" s="343"/>
      <c r="BTI68" s="343"/>
      <c r="BTJ68" s="343"/>
      <c r="BTK68" s="343"/>
      <c r="BTL68" s="343"/>
      <c r="BTM68" s="343"/>
      <c r="BTN68" s="343"/>
      <c r="BTO68" s="343"/>
      <c r="BTP68" s="343"/>
      <c r="BTQ68" s="343"/>
      <c r="BTR68" s="343"/>
      <c r="BTS68" s="343"/>
      <c r="BTT68" s="343"/>
      <c r="BTU68" s="343"/>
      <c r="BTV68" s="343"/>
      <c r="BTW68" s="343"/>
      <c r="BTX68" s="343"/>
      <c r="BTY68" s="343"/>
      <c r="BTZ68" s="343"/>
      <c r="BUA68" s="343"/>
      <c r="BUB68" s="343"/>
      <c r="BUC68" s="343"/>
      <c r="BUD68" s="343"/>
      <c r="BUE68" s="343"/>
      <c r="BUF68" s="343"/>
      <c r="BUG68" s="343"/>
      <c r="BUH68" s="343"/>
      <c r="BUI68" s="343"/>
      <c r="BUJ68" s="343"/>
      <c r="BUK68" s="343"/>
      <c r="BUL68" s="343"/>
      <c r="BUM68" s="343"/>
      <c r="BUN68" s="343"/>
      <c r="BUO68" s="343"/>
      <c r="BUP68" s="343"/>
      <c r="BUQ68" s="343"/>
      <c r="BUR68" s="343"/>
      <c r="BUS68" s="343"/>
      <c r="BUT68" s="343"/>
      <c r="BUU68" s="343"/>
      <c r="BUV68" s="343"/>
      <c r="BUW68" s="343"/>
      <c r="BUX68" s="343"/>
      <c r="BUY68" s="343"/>
      <c r="BUZ68" s="343"/>
      <c r="BVA68" s="343"/>
      <c r="BVB68" s="343"/>
      <c r="BVC68" s="343"/>
      <c r="BVD68" s="343"/>
      <c r="BVE68" s="343"/>
      <c r="BVF68" s="343"/>
      <c r="BVG68" s="343"/>
      <c r="BVH68" s="343"/>
      <c r="BVI68" s="343"/>
      <c r="BVJ68" s="343"/>
      <c r="BVK68" s="343"/>
      <c r="BVL68" s="343"/>
      <c r="BVM68" s="343"/>
      <c r="BVN68" s="343"/>
      <c r="BVO68" s="343"/>
      <c r="BVP68" s="343"/>
      <c r="BVQ68" s="343"/>
      <c r="BVR68" s="343"/>
      <c r="BVS68" s="343"/>
      <c r="BVT68" s="343"/>
      <c r="BVU68" s="343"/>
      <c r="BVV68" s="343"/>
      <c r="BVW68" s="343"/>
      <c r="BVX68" s="343"/>
      <c r="BVY68" s="343"/>
      <c r="BVZ68" s="343"/>
      <c r="BWA68" s="343"/>
      <c r="BWB68" s="343"/>
      <c r="BWC68" s="343"/>
      <c r="BWD68" s="343"/>
      <c r="BWE68" s="343"/>
      <c r="BWF68" s="343"/>
      <c r="BWG68" s="343"/>
      <c r="BWH68" s="343"/>
      <c r="BWI68" s="343"/>
      <c r="BWJ68" s="343"/>
      <c r="BWK68" s="343"/>
      <c r="BWL68" s="343"/>
      <c r="BWM68" s="343"/>
      <c r="BWN68" s="343"/>
      <c r="BWO68" s="343"/>
      <c r="BWP68" s="343"/>
      <c r="BWQ68" s="343"/>
      <c r="BWR68" s="343"/>
      <c r="BWS68" s="343"/>
      <c r="BWT68" s="343"/>
      <c r="BWU68" s="343"/>
      <c r="BWV68" s="343"/>
      <c r="BWW68" s="343"/>
      <c r="BWX68" s="343"/>
      <c r="BWY68" s="343"/>
      <c r="BWZ68" s="343"/>
      <c r="BXA68" s="343"/>
      <c r="BXB68" s="343"/>
      <c r="BXC68" s="343"/>
      <c r="BXD68" s="343"/>
      <c r="BXE68" s="343"/>
      <c r="BXF68" s="343"/>
      <c r="BXG68" s="343"/>
      <c r="BXH68" s="343"/>
      <c r="BXI68" s="343"/>
      <c r="BXJ68" s="343"/>
      <c r="BXK68" s="343"/>
      <c r="BXL68" s="343"/>
      <c r="BXM68" s="343"/>
      <c r="BXN68" s="343"/>
      <c r="BXO68" s="343"/>
      <c r="BXP68" s="343"/>
      <c r="BXQ68" s="343"/>
      <c r="BXR68" s="343"/>
      <c r="BXS68" s="343"/>
      <c r="BXT68" s="343"/>
      <c r="BXU68" s="343"/>
      <c r="BXV68" s="343"/>
      <c r="BXW68" s="343"/>
      <c r="BXX68" s="343"/>
      <c r="BXY68" s="343"/>
      <c r="BXZ68" s="343"/>
      <c r="BYA68" s="343"/>
      <c r="BYB68" s="343"/>
      <c r="BYC68" s="343"/>
      <c r="BYD68" s="343"/>
      <c r="BYE68" s="343"/>
      <c r="BYF68" s="343"/>
      <c r="BYG68" s="343"/>
      <c r="BYH68" s="343"/>
      <c r="BYI68" s="343"/>
      <c r="BYJ68" s="343"/>
      <c r="BYK68" s="343"/>
      <c r="BYL68" s="343"/>
      <c r="BYM68" s="343"/>
      <c r="BYN68" s="343"/>
      <c r="BYO68" s="343"/>
      <c r="BYP68" s="343"/>
      <c r="BYQ68" s="343"/>
      <c r="BYR68" s="343"/>
      <c r="BYS68" s="343"/>
      <c r="BYT68" s="343"/>
      <c r="BYU68" s="343"/>
      <c r="BYV68" s="343"/>
      <c r="BYW68" s="343"/>
      <c r="BYX68" s="343"/>
      <c r="BYY68" s="343"/>
      <c r="BYZ68" s="343"/>
      <c r="BZA68" s="343"/>
      <c r="BZB68" s="343"/>
      <c r="BZC68" s="343"/>
      <c r="BZD68" s="343"/>
      <c r="BZE68" s="343"/>
      <c r="BZF68" s="343"/>
      <c r="BZG68" s="343"/>
      <c r="BZH68" s="343"/>
      <c r="BZI68" s="343"/>
      <c r="BZJ68" s="343"/>
      <c r="BZK68" s="343"/>
      <c r="BZL68" s="343"/>
      <c r="BZM68" s="343"/>
      <c r="BZN68" s="343"/>
      <c r="BZO68" s="343"/>
      <c r="BZP68" s="343"/>
      <c r="BZQ68" s="343"/>
      <c r="BZR68" s="343"/>
      <c r="BZS68" s="343"/>
      <c r="BZT68" s="343"/>
      <c r="BZU68" s="343"/>
      <c r="BZV68" s="343"/>
      <c r="BZW68" s="343"/>
      <c r="BZX68" s="343"/>
      <c r="BZY68" s="343"/>
      <c r="BZZ68" s="343"/>
      <c r="CAA68" s="343"/>
      <c r="CAB68" s="343"/>
      <c r="CAC68" s="343"/>
      <c r="CAD68" s="343"/>
      <c r="CAE68" s="343"/>
      <c r="CAF68" s="343"/>
      <c r="CAG68" s="343"/>
      <c r="CAH68" s="343"/>
      <c r="CAI68" s="343"/>
      <c r="CAJ68" s="343"/>
      <c r="CAK68" s="343"/>
      <c r="CAL68" s="343"/>
      <c r="CAM68" s="343"/>
      <c r="CAN68" s="343"/>
      <c r="CAO68" s="343"/>
      <c r="CAP68" s="343"/>
      <c r="CAQ68" s="343"/>
      <c r="CAR68" s="343"/>
      <c r="CAS68" s="343"/>
      <c r="CAT68" s="343"/>
      <c r="CAU68" s="343"/>
      <c r="CAV68" s="343"/>
      <c r="CAW68" s="343"/>
      <c r="CAX68" s="343"/>
      <c r="CAY68" s="343"/>
      <c r="CAZ68" s="343"/>
      <c r="CBA68" s="343"/>
      <c r="CBB68" s="343"/>
      <c r="CBC68" s="343"/>
      <c r="CBD68" s="343"/>
      <c r="CBE68" s="343"/>
      <c r="CBF68" s="343"/>
      <c r="CBG68" s="343"/>
      <c r="CBH68" s="343"/>
      <c r="CBI68" s="343"/>
      <c r="CBJ68" s="343"/>
      <c r="CBK68" s="343"/>
      <c r="CBL68" s="343"/>
      <c r="CBM68" s="343"/>
      <c r="CBN68" s="343"/>
      <c r="CBO68" s="343"/>
      <c r="CBP68" s="343"/>
      <c r="CBQ68" s="343"/>
      <c r="CBR68" s="343"/>
      <c r="CBS68" s="343"/>
      <c r="CBT68" s="343"/>
      <c r="CBU68" s="343"/>
      <c r="CBV68" s="343"/>
      <c r="CBW68" s="343"/>
      <c r="CBX68" s="343"/>
      <c r="CBY68" s="343"/>
      <c r="CBZ68" s="343"/>
      <c r="CCA68" s="343"/>
      <c r="CCB68" s="343"/>
      <c r="CCC68" s="343"/>
      <c r="CCD68" s="343"/>
      <c r="CCE68" s="343"/>
      <c r="CCF68" s="343"/>
      <c r="CCG68" s="343"/>
      <c r="CCH68" s="343"/>
      <c r="CCI68" s="343"/>
      <c r="CCJ68" s="343"/>
      <c r="CCK68" s="343"/>
      <c r="CCL68" s="343"/>
      <c r="CCM68" s="343"/>
      <c r="CCN68" s="343"/>
      <c r="CCO68" s="343"/>
      <c r="CCP68" s="343"/>
      <c r="CCQ68" s="343"/>
      <c r="CCR68" s="343"/>
      <c r="CCS68" s="343"/>
      <c r="CCT68" s="343"/>
      <c r="CCU68" s="343"/>
      <c r="CCV68" s="343"/>
      <c r="CCW68" s="343"/>
      <c r="CCX68" s="343"/>
      <c r="CCY68" s="343"/>
      <c r="CCZ68" s="343"/>
      <c r="CDA68" s="343"/>
      <c r="CDB68" s="343"/>
      <c r="CDC68" s="343"/>
      <c r="CDD68" s="343"/>
      <c r="CDE68" s="343"/>
      <c r="CDF68" s="343"/>
      <c r="CDG68" s="343"/>
      <c r="CDH68" s="343"/>
      <c r="CDI68" s="343"/>
      <c r="CDJ68" s="343"/>
      <c r="CDK68" s="343"/>
      <c r="CDL68" s="343"/>
      <c r="CDM68" s="343"/>
      <c r="CDN68" s="343"/>
      <c r="CDO68" s="343"/>
      <c r="CDP68" s="343"/>
      <c r="CDQ68" s="343"/>
      <c r="CDR68" s="343"/>
      <c r="CDS68" s="343"/>
      <c r="CDT68" s="343"/>
      <c r="CDU68" s="343"/>
      <c r="CDV68" s="343"/>
      <c r="CDW68" s="343"/>
      <c r="CDX68" s="343"/>
      <c r="CDY68" s="343"/>
      <c r="CDZ68" s="343"/>
      <c r="CEA68" s="343"/>
      <c r="CEB68" s="343"/>
      <c r="CEC68" s="343"/>
      <c r="CED68" s="343"/>
      <c r="CEE68" s="343"/>
      <c r="CEF68" s="343"/>
      <c r="CEG68" s="343"/>
      <c r="CEH68" s="343"/>
      <c r="CEI68" s="343"/>
      <c r="CEJ68" s="343"/>
      <c r="CEK68" s="343"/>
      <c r="CEL68" s="343"/>
      <c r="CEM68" s="343"/>
      <c r="CEN68" s="343"/>
      <c r="CEO68" s="343"/>
      <c r="CEP68" s="343"/>
      <c r="CEQ68" s="343"/>
      <c r="CER68" s="343"/>
      <c r="CES68" s="343"/>
      <c r="CET68" s="343"/>
      <c r="CEU68" s="343"/>
      <c r="CEV68" s="343"/>
      <c r="CEW68" s="343"/>
      <c r="CEX68" s="343"/>
      <c r="CEY68" s="343"/>
      <c r="CEZ68" s="343"/>
      <c r="CFA68" s="343"/>
      <c r="CFB68" s="343"/>
      <c r="CFC68" s="343"/>
      <c r="CFD68" s="343"/>
      <c r="CFE68" s="343"/>
      <c r="CFF68" s="343"/>
      <c r="CFG68" s="343"/>
      <c r="CFH68" s="343"/>
      <c r="CFI68" s="343"/>
      <c r="CFJ68" s="343"/>
      <c r="CFK68" s="343"/>
      <c r="CFL68" s="343"/>
      <c r="CFM68" s="343"/>
      <c r="CFN68" s="343"/>
      <c r="CFO68" s="343"/>
      <c r="CFP68" s="343"/>
      <c r="CFQ68" s="343"/>
      <c r="CFR68" s="343"/>
      <c r="CFS68" s="343"/>
      <c r="CFT68" s="343"/>
      <c r="CFU68" s="343"/>
      <c r="CFV68" s="343"/>
      <c r="CFW68" s="343"/>
      <c r="CFX68" s="343"/>
      <c r="CFY68" s="343"/>
      <c r="CFZ68" s="343"/>
      <c r="CGA68" s="343"/>
      <c r="CGB68" s="343"/>
      <c r="CGC68" s="343"/>
      <c r="CGD68" s="343"/>
      <c r="CGE68" s="343"/>
      <c r="CGF68" s="343"/>
      <c r="CGG68" s="343"/>
      <c r="CGH68" s="343"/>
      <c r="CGI68" s="343"/>
      <c r="CGJ68" s="343"/>
      <c r="CGK68" s="343"/>
      <c r="CGL68" s="343"/>
      <c r="CGM68" s="343"/>
      <c r="CGN68" s="343"/>
      <c r="CGO68" s="343"/>
      <c r="CGP68" s="343"/>
      <c r="CGQ68" s="343"/>
      <c r="CGR68" s="343"/>
      <c r="CGS68" s="343"/>
      <c r="CGT68" s="343"/>
      <c r="CGU68" s="343"/>
      <c r="CGV68" s="343"/>
      <c r="CGW68" s="343"/>
      <c r="CGX68" s="343"/>
      <c r="CGY68" s="343"/>
      <c r="CGZ68" s="343"/>
      <c r="CHA68" s="343"/>
      <c r="CHB68" s="343"/>
      <c r="CHC68" s="343"/>
      <c r="CHD68" s="343"/>
      <c r="CHE68" s="343"/>
      <c r="CHF68" s="343"/>
      <c r="CHG68" s="343"/>
      <c r="CHH68" s="343"/>
      <c r="CHI68" s="343"/>
      <c r="CHJ68" s="343"/>
      <c r="CHK68" s="343"/>
      <c r="CHL68" s="343"/>
      <c r="CHM68" s="343"/>
      <c r="CHN68" s="343"/>
      <c r="CHO68" s="343"/>
      <c r="CHP68" s="343"/>
      <c r="CHQ68" s="343"/>
      <c r="CHR68" s="343"/>
      <c r="CHS68" s="343"/>
      <c r="CHT68" s="343"/>
      <c r="CHU68" s="343"/>
      <c r="CHV68" s="343"/>
      <c r="CHW68" s="343"/>
      <c r="CHX68" s="343"/>
      <c r="CHY68" s="343"/>
      <c r="CHZ68" s="343"/>
      <c r="CIA68" s="343"/>
      <c r="CIB68" s="343"/>
      <c r="CIC68" s="343"/>
      <c r="CID68" s="343"/>
      <c r="CIE68" s="343"/>
      <c r="CIF68" s="343"/>
      <c r="CIG68" s="343"/>
      <c r="CIH68" s="343"/>
      <c r="CII68" s="343"/>
      <c r="CIJ68" s="343"/>
      <c r="CIK68" s="343"/>
      <c r="CIL68" s="343"/>
      <c r="CIM68" s="343"/>
      <c r="CIN68" s="343"/>
      <c r="CIO68" s="343"/>
      <c r="CIP68" s="343"/>
      <c r="CIQ68" s="343"/>
      <c r="CIR68" s="343"/>
      <c r="CIS68" s="343"/>
      <c r="CIT68" s="343"/>
      <c r="CIU68" s="343"/>
      <c r="CIV68" s="343"/>
      <c r="CIW68" s="343"/>
      <c r="CIX68" s="343"/>
      <c r="CIY68" s="343"/>
      <c r="CIZ68" s="343"/>
      <c r="CJA68" s="343"/>
      <c r="CJB68" s="343"/>
      <c r="CJC68" s="343"/>
      <c r="CJD68" s="343"/>
      <c r="CJE68" s="343"/>
      <c r="CJF68" s="343"/>
      <c r="CJG68" s="343"/>
      <c r="CJH68" s="343"/>
      <c r="CJI68" s="343"/>
      <c r="CJJ68" s="343"/>
      <c r="CJK68" s="343"/>
      <c r="CJL68" s="343"/>
      <c r="CJM68" s="343"/>
      <c r="CJN68" s="343"/>
      <c r="CJO68" s="343"/>
      <c r="CJP68" s="343"/>
      <c r="CJQ68" s="343"/>
      <c r="CJR68" s="343"/>
      <c r="CJS68" s="343"/>
      <c r="CJT68" s="343"/>
      <c r="CJU68" s="343"/>
      <c r="CJV68" s="343"/>
      <c r="CJW68" s="343"/>
      <c r="CJX68" s="343"/>
      <c r="CJY68" s="343"/>
      <c r="CJZ68" s="343"/>
      <c r="CKA68" s="343"/>
      <c r="CKB68" s="343"/>
      <c r="CKC68" s="343"/>
      <c r="CKD68" s="343"/>
      <c r="CKE68" s="343"/>
      <c r="CKF68" s="343"/>
      <c r="CKG68" s="343"/>
      <c r="CKH68" s="343"/>
      <c r="CKI68" s="343"/>
      <c r="CKJ68" s="343"/>
      <c r="CKK68" s="343"/>
      <c r="CKL68" s="343"/>
      <c r="CKM68" s="343"/>
      <c r="CKN68" s="343"/>
      <c r="CKO68" s="343"/>
      <c r="CKP68" s="343"/>
      <c r="CKQ68" s="343"/>
      <c r="CKR68" s="343"/>
      <c r="CKS68" s="343"/>
      <c r="CKT68" s="343"/>
      <c r="CKU68" s="343"/>
      <c r="CKV68" s="343"/>
      <c r="CKW68" s="343"/>
      <c r="CKX68" s="343"/>
      <c r="CKY68" s="343"/>
      <c r="CKZ68" s="343"/>
      <c r="CLA68" s="343"/>
      <c r="CLB68" s="343"/>
      <c r="CLC68" s="343"/>
      <c r="CLD68" s="343"/>
      <c r="CLE68" s="343"/>
      <c r="CLF68" s="343"/>
      <c r="CLG68" s="343"/>
      <c r="CLH68" s="343"/>
      <c r="CLI68" s="343"/>
      <c r="CLJ68" s="343"/>
      <c r="CLK68" s="343"/>
      <c r="CLL68" s="343"/>
      <c r="CLM68" s="343"/>
      <c r="CLN68" s="343"/>
      <c r="CLO68" s="343"/>
      <c r="CLP68" s="343"/>
      <c r="CLQ68" s="343"/>
      <c r="CLR68" s="343"/>
      <c r="CLS68" s="343"/>
      <c r="CLT68" s="343"/>
      <c r="CLU68" s="343"/>
      <c r="CLV68" s="343"/>
      <c r="CLW68" s="343"/>
      <c r="CLX68" s="343"/>
      <c r="CLY68" s="343"/>
      <c r="CLZ68" s="343"/>
      <c r="CMA68" s="343"/>
      <c r="CMB68" s="343"/>
      <c r="CMC68" s="343"/>
      <c r="CMD68" s="343"/>
      <c r="CME68" s="343"/>
      <c r="CMF68" s="343"/>
      <c r="CMG68" s="343"/>
      <c r="CMH68" s="343"/>
      <c r="CMI68" s="343"/>
      <c r="CMJ68" s="343"/>
      <c r="CMK68" s="343"/>
      <c r="CML68" s="343"/>
      <c r="CMM68" s="343"/>
      <c r="CMN68" s="343"/>
      <c r="CMO68" s="343"/>
      <c r="CMP68" s="343"/>
      <c r="CMQ68" s="343"/>
      <c r="CMR68" s="343"/>
      <c r="CMS68" s="343"/>
      <c r="CMT68" s="343"/>
      <c r="CMU68" s="343"/>
      <c r="CMV68" s="343"/>
      <c r="CMW68" s="343"/>
      <c r="CMX68" s="343"/>
      <c r="CMY68" s="343"/>
      <c r="CMZ68" s="343"/>
      <c r="CNA68" s="343"/>
      <c r="CNB68" s="343"/>
      <c r="CNC68" s="343"/>
      <c r="CND68" s="343"/>
      <c r="CNE68" s="343"/>
      <c r="CNF68" s="343"/>
      <c r="CNG68" s="343"/>
      <c r="CNH68" s="343"/>
      <c r="CNI68" s="343"/>
      <c r="CNJ68" s="343"/>
      <c r="CNK68" s="343"/>
      <c r="CNL68" s="343"/>
      <c r="CNM68" s="343"/>
      <c r="CNN68" s="343"/>
      <c r="CNO68" s="343"/>
      <c r="CNP68" s="343"/>
      <c r="CNQ68" s="343"/>
      <c r="CNR68" s="343"/>
      <c r="CNS68" s="343"/>
      <c r="CNT68" s="343"/>
      <c r="CNU68" s="343"/>
      <c r="CNV68" s="343"/>
      <c r="CNW68" s="343"/>
      <c r="CNX68" s="343"/>
      <c r="CNY68" s="343"/>
      <c r="CNZ68" s="343"/>
      <c r="COA68" s="343"/>
      <c r="COB68" s="343"/>
      <c r="COC68" s="343"/>
      <c r="COD68" s="343"/>
      <c r="COE68" s="343"/>
      <c r="COF68" s="343"/>
      <c r="COG68" s="343"/>
      <c r="COH68" s="343"/>
      <c r="COI68" s="343"/>
      <c r="COJ68" s="343"/>
      <c r="COK68" s="343"/>
      <c r="COL68" s="343"/>
      <c r="COM68" s="343"/>
      <c r="CON68" s="343"/>
      <c r="COO68" s="343"/>
      <c r="COP68" s="343"/>
      <c r="COQ68" s="343"/>
      <c r="COR68" s="343"/>
      <c r="COS68" s="343"/>
      <c r="COT68" s="343"/>
      <c r="COU68" s="343"/>
      <c r="COV68" s="343"/>
      <c r="COW68" s="343"/>
      <c r="COX68" s="343"/>
      <c r="COY68" s="343"/>
      <c r="COZ68" s="343"/>
      <c r="CPA68" s="343"/>
      <c r="CPB68" s="343"/>
      <c r="CPC68" s="343"/>
      <c r="CPD68" s="343"/>
      <c r="CPE68" s="343"/>
      <c r="CPF68" s="343"/>
      <c r="CPG68" s="343"/>
      <c r="CPH68" s="343"/>
      <c r="CPI68" s="343"/>
      <c r="CPJ68" s="343"/>
      <c r="CPK68" s="343"/>
      <c r="CPL68" s="343"/>
      <c r="CPM68" s="343"/>
      <c r="CPN68" s="343"/>
      <c r="CPO68" s="343"/>
      <c r="CPP68" s="343"/>
      <c r="CPQ68" s="343"/>
      <c r="CPR68" s="343"/>
      <c r="CPS68" s="343"/>
      <c r="CPT68" s="343"/>
      <c r="CPU68" s="343"/>
      <c r="CPV68" s="343"/>
      <c r="CPW68" s="343"/>
      <c r="CPX68" s="343"/>
      <c r="CPY68" s="343"/>
      <c r="CPZ68" s="343"/>
      <c r="CQA68" s="343"/>
      <c r="CQB68" s="343"/>
      <c r="CQC68" s="343"/>
      <c r="CQD68" s="343"/>
      <c r="CQE68" s="343"/>
      <c r="CQF68" s="343"/>
      <c r="CQG68" s="343"/>
      <c r="CQH68" s="343"/>
      <c r="CQI68" s="343"/>
      <c r="CQJ68" s="343"/>
      <c r="CQK68" s="343"/>
      <c r="CQL68" s="343"/>
      <c r="CQM68" s="343"/>
      <c r="CQN68" s="343"/>
      <c r="CQO68" s="343"/>
      <c r="CQP68" s="343"/>
      <c r="CQQ68" s="343"/>
      <c r="CQR68" s="343"/>
      <c r="CQS68" s="343"/>
      <c r="CQT68" s="343"/>
      <c r="CQU68" s="343"/>
      <c r="CQV68" s="343"/>
      <c r="CQW68" s="343"/>
      <c r="CQX68" s="343"/>
      <c r="CQY68" s="343"/>
      <c r="CQZ68" s="343"/>
      <c r="CRA68" s="343"/>
      <c r="CRB68" s="343"/>
      <c r="CRC68" s="343"/>
      <c r="CRD68" s="343"/>
      <c r="CRE68" s="343"/>
      <c r="CRF68" s="343"/>
      <c r="CRG68" s="343"/>
      <c r="CRH68" s="343"/>
      <c r="CRI68" s="343"/>
      <c r="CRJ68" s="343"/>
      <c r="CRK68" s="343"/>
      <c r="CRL68" s="343"/>
      <c r="CRM68" s="343"/>
      <c r="CRN68" s="343"/>
      <c r="CRO68" s="343"/>
      <c r="CRP68" s="343"/>
      <c r="CRQ68" s="343"/>
      <c r="CRR68" s="343"/>
      <c r="CRS68" s="343"/>
      <c r="CRT68" s="343"/>
      <c r="CRU68" s="343"/>
      <c r="CRV68" s="343"/>
      <c r="CRW68" s="343"/>
      <c r="CRX68" s="343"/>
      <c r="CRY68" s="343"/>
      <c r="CRZ68" s="343"/>
      <c r="CSA68" s="343"/>
      <c r="CSB68" s="343"/>
      <c r="CSC68" s="343"/>
      <c r="CSD68" s="343"/>
      <c r="CSE68" s="343"/>
      <c r="CSF68" s="343"/>
      <c r="CSG68" s="343"/>
      <c r="CSH68" s="343"/>
      <c r="CSI68" s="343"/>
      <c r="CSJ68" s="343"/>
      <c r="CSK68" s="343"/>
      <c r="CSL68" s="343"/>
      <c r="CSM68" s="343"/>
      <c r="CSN68" s="343"/>
      <c r="CSO68" s="343"/>
      <c r="CSP68" s="343"/>
      <c r="CSQ68" s="343"/>
      <c r="CSR68" s="343"/>
      <c r="CSS68" s="343"/>
      <c r="CST68" s="343"/>
      <c r="CSU68" s="343"/>
      <c r="CSV68" s="343"/>
      <c r="CSW68" s="343"/>
      <c r="CSX68" s="343"/>
      <c r="CSY68" s="343"/>
      <c r="CSZ68" s="343"/>
      <c r="CTA68" s="343"/>
      <c r="CTB68" s="343"/>
      <c r="CTC68" s="343"/>
      <c r="CTD68" s="343"/>
      <c r="CTE68" s="343"/>
      <c r="CTF68" s="343"/>
      <c r="CTG68" s="343"/>
      <c r="CTH68" s="343"/>
      <c r="CTI68" s="343"/>
      <c r="CTJ68" s="343"/>
      <c r="CTK68" s="343"/>
      <c r="CTL68" s="343"/>
      <c r="CTM68" s="343"/>
      <c r="CTN68" s="343"/>
      <c r="CTO68" s="343"/>
      <c r="CTP68" s="343"/>
      <c r="CTQ68" s="343"/>
      <c r="CTR68" s="343"/>
      <c r="CTS68" s="343"/>
      <c r="CTT68" s="343"/>
      <c r="CTU68" s="343"/>
      <c r="CTV68" s="343"/>
      <c r="CTW68" s="343"/>
      <c r="CTX68" s="343"/>
      <c r="CTY68" s="343"/>
      <c r="CTZ68" s="343"/>
      <c r="CUA68" s="343"/>
      <c r="CUB68" s="343"/>
      <c r="CUC68" s="343"/>
      <c r="CUD68" s="343"/>
      <c r="CUE68" s="343"/>
      <c r="CUF68" s="343"/>
      <c r="CUG68" s="343"/>
      <c r="CUH68" s="343"/>
      <c r="CUI68" s="343"/>
      <c r="CUJ68" s="343"/>
      <c r="CUK68" s="343"/>
      <c r="CUL68" s="343"/>
      <c r="CUM68" s="343"/>
      <c r="CUN68" s="343"/>
      <c r="CUO68" s="343"/>
      <c r="CUP68" s="343"/>
      <c r="CUQ68" s="343"/>
      <c r="CUR68" s="343"/>
      <c r="CUS68" s="343"/>
      <c r="CUT68" s="343"/>
      <c r="CUU68" s="343"/>
      <c r="CUV68" s="343"/>
      <c r="CUW68" s="343"/>
      <c r="CUX68" s="343"/>
      <c r="CUY68" s="343"/>
      <c r="CUZ68" s="343"/>
      <c r="CVA68" s="343"/>
      <c r="CVB68" s="343"/>
      <c r="CVC68" s="343"/>
      <c r="CVD68" s="343"/>
      <c r="CVE68" s="343"/>
      <c r="CVF68" s="343"/>
      <c r="CVG68" s="343"/>
      <c r="CVH68" s="343"/>
      <c r="CVI68" s="343"/>
      <c r="CVJ68" s="343"/>
      <c r="CVK68" s="343"/>
      <c r="CVL68" s="343"/>
      <c r="CVM68" s="343"/>
      <c r="CVN68" s="343"/>
      <c r="CVO68" s="343"/>
      <c r="CVP68" s="343"/>
      <c r="CVQ68" s="343"/>
      <c r="CVR68" s="343"/>
      <c r="CVS68" s="343"/>
      <c r="CVT68" s="343"/>
      <c r="CVU68" s="343"/>
      <c r="CVV68" s="343"/>
      <c r="CVW68" s="343"/>
      <c r="CVX68" s="343"/>
      <c r="CVY68" s="343"/>
      <c r="CVZ68" s="343"/>
      <c r="CWA68" s="343"/>
      <c r="CWB68" s="343"/>
      <c r="CWC68" s="343"/>
      <c r="CWD68" s="343"/>
      <c r="CWE68" s="343"/>
      <c r="CWF68" s="343"/>
      <c r="CWG68" s="343"/>
      <c r="CWH68" s="343"/>
      <c r="CWI68" s="343"/>
      <c r="CWJ68" s="343"/>
      <c r="CWK68" s="343"/>
      <c r="CWL68" s="343"/>
      <c r="CWM68" s="343"/>
      <c r="CWN68" s="343"/>
      <c r="CWO68" s="343"/>
      <c r="CWP68" s="343"/>
      <c r="CWQ68" s="343"/>
      <c r="CWR68" s="343"/>
      <c r="CWS68" s="343"/>
      <c r="CWT68" s="343"/>
      <c r="CWU68" s="343"/>
      <c r="CWV68" s="343"/>
      <c r="CWW68" s="343"/>
      <c r="CWX68" s="343"/>
      <c r="CWY68" s="343"/>
      <c r="CWZ68" s="343"/>
      <c r="CXA68" s="343"/>
      <c r="CXB68" s="343"/>
      <c r="CXC68" s="343"/>
      <c r="CXD68" s="343"/>
      <c r="CXE68" s="343"/>
      <c r="CXF68" s="343"/>
      <c r="CXG68" s="343"/>
      <c r="CXH68" s="343"/>
      <c r="CXI68" s="343"/>
      <c r="CXJ68" s="343"/>
      <c r="CXK68" s="343"/>
      <c r="CXL68" s="343"/>
      <c r="CXM68" s="343"/>
      <c r="CXN68" s="343"/>
      <c r="CXO68" s="343"/>
      <c r="CXP68" s="343"/>
      <c r="CXQ68" s="343"/>
      <c r="CXR68" s="343"/>
      <c r="CXS68" s="343"/>
      <c r="CXT68" s="343"/>
      <c r="CXU68" s="343"/>
      <c r="CXV68" s="343"/>
      <c r="CXW68" s="343"/>
      <c r="CXX68" s="343"/>
      <c r="CXY68" s="343"/>
      <c r="CXZ68" s="343"/>
      <c r="CYA68" s="343"/>
      <c r="CYB68" s="343"/>
      <c r="CYC68" s="343"/>
      <c r="CYD68" s="343"/>
      <c r="CYE68" s="343"/>
      <c r="CYF68" s="343"/>
      <c r="CYG68" s="343"/>
      <c r="CYH68" s="343"/>
      <c r="CYI68" s="343"/>
      <c r="CYJ68" s="343"/>
      <c r="CYK68" s="343"/>
      <c r="CYL68" s="343"/>
      <c r="CYM68" s="343"/>
      <c r="CYN68" s="343"/>
      <c r="CYO68" s="343"/>
      <c r="CYP68" s="343"/>
      <c r="CYQ68" s="343"/>
      <c r="CYR68" s="343"/>
      <c r="CYS68" s="343"/>
      <c r="CYT68" s="343"/>
      <c r="CYU68" s="343"/>
      <c r="CYV68" s="343"/>
      <c r="CYW68" s="343"/>
      <c r="CYX68" s="343"/>
      <c r="CYY68" s="343"/>
      <c r="CYZ68" s="343"/>
      <c r="CZA68" s="343"/>
      <c r="CZB68" s="343"/>
      <c r="CZC68" s="343"/>
      <c r="CZD68" s="343"/>
      <c r="CZE68" s="343"/>
      <c r="CZF68" s="343"/>
      <c r="CZG68" s="343"/>
      <c r="CZH68" s="343"/>
      <c r="CZI68" s="343"/>
      <c r="CZJ68" s="343"/>
      <c r="CZK68" s="343"/>
      <c r="CZL68" s="343"/>
      <c r="CZM68" s="343"/>
      <c r="CZN68" s="343"/>
      <c r="CZO68" s="343"/>
      <c r="CZP68" s="343"/>
      <c r="CZQ68" s="343"/>
      <c r="CZR68" s="343"/>
      <c r="CZS68" s="343"/>
      <c r="CZT68" s="343"/>
      <c r="CZU68" s="343"/>
      <c r="CZV68" s="343"/>
      <c r="CZW68" s="343"/>
      <c r="CZX68" s="343"/>
      <c r="CZY68" s="343"/>
      <c r="CZZ68" s="343"/>
      <c r="DAA68" s="343"/>
      <c r="DAB68" s="343"/>
      <c r="DAC68" s="343"/>
      <c r="DAD68" s="343"/>
      <c r="DAE68" s="343"/>
      <c r="DAF68" s="343"/>
      <c r="DAG68" s="343"/>
      <c r="DAH68" s="343"/>
      <c r="DAI68" s="343"/>
      <c r="DAJ68" s="343"/>
      <c r="DAK68" s="343"/>
      <c r="DAL68" s="343"/>
      <c r="DAM68" s="343"/>
      <c r="DAN68" s="343"/>
      <c r="DAO68" s="343"/>
      <c r="DAP68" s="343"/>
      <c r="DAQ68" s="343"/>
      <c r="DAR68" s="343"/>
      <c r="DAS68" s="343"/>
      <c r="DAT68" s="343"/>
      <c r="DAU68" s="343"/>
      <c r="DAV68" s="343"/>
      <c r="DAW68" s="343"/>
      <c r="DAX68" s="343"/>
      <c r="DAY68" s="343"/>
      <c r="DAZ68" s="343"/>
      <c r="DBA68" s="343"/>
      <c r="DBB68" s="343"/>
      <c r="DBC68" s="343"/>
      <c r="DBD68" s="343"/>
      <c r="DBE68" s="343"/>
      <c r="DBF68" s="343"/>
      <c r="DBG68" s="343"/>
      <c r="DBH68" s="343"/>
      <c r="DBI68" s="343"/>
      <c r="DBJ68" s="343"/>
      <c r="DBK68" s="343"/>
      <c r="DBL68" s="343"/>
      <c r="DBM68" s="343"/>
      <c r="DBN68" s="343"/>
      <c r="DBO68" s="343"/>
      <c r="DBP68" s="343"/>
      <c r="DBQ68" s="343"/>
      <c r="DBR68" s="343"/>
      <c r="DBS68" s="343"/>
      <c r="DBT68" s="343"/>
      <c r="DBU68" s="343"/>
      <c r="DBV68" s="343"/>
      <c r="DBW68" s="343"/>
      <c r="DBX68" s="343"/>
      <c r="DBY68" s="343"/>
      <c r="DBZ68" s="343"/>
      <c r="DCA68" s="343"/>
      <c r="DCB68" s="343"/>
      <c r="DCC68" s="343"/>
      <c r="DCD68" s="343"/>
      <c r="DCE68" s="343"/>
      <c r="DCF68" s="343"/>
      <c r="DCG68" s="343"/>
      <c r="DCH68" s="343"/>
      <c r="DCI68" s="343"/>
      <c r="DCJ68" s="343"/>
      <c r="DCK68" s="343"/>
      <c r="DCL68" s="343"/>
      <c r="DCM68" s="343"/>
      <c r="DCN68" s="343"/>
      <c r="DCO68" s="343"/>
      <c r="DCP68" s="343"/>
      <c r="DCQ68" s="343"/>
      <c r="DCR68" s="343"/>
      <c r="DCS68" s="343"/>
      <c r="DCT68" s="343"/>
      <c r="DCU68" s="343"/>
      <c r="DCV68" s="343"/>
      <c r="DCW68" s="343"/>
      <c r="DCX68" s="343"/>
      <c r="DCY68" s="343"/>
      <c r="DCZ68" s="343"/>
      <c r="DDA68" s="343"/>
      <c r="DDB68" s="343"/>
      <c r="DDC68" s="343"/>
      <c r="DDD68" s="343"/>
      <c r="DDE68" s="343"/>
      <c r="DDF68" s="343"/>
      <c r="DDG68" s="343"/>
      <c r="DDH68" s="343"/>
      <c r="DDI68" s="343"/>
      <c r="DDJ68" s="343"/>
      <c r="DDK68" s="343"/>
      <c r="DDL68" s="343"/>
      <c r="DDM68" s="343"/>
      <c r="DDN68" s="343"/>
      <c r="DDO68" s="343"/>
      <c r="DDP68" s="343"/>
      <c r="DDQ68" s="343"/>
      <c r="DDR68" s="343"/>
      <c r="DDS68" s="343"/>
      <c r="DDT68" s="343"/>
      <c r="DDU68" s="343"/>
      <c r="DDV68" s="343"/>
      <c r="DDW68" s="343"/>
      <c r="DDX68" s="343"/>
      <c r="DDY68" s="343"/>
      <c r="DDZ68" s="343"/>
      <c r="DEA68" s="343"/>
      <c r="DEB68" s="343"/>
      <c r="DEC68" s="343"/>
      <c r="DED68" s="343"/>
      <c r="DEE68" s="343"/>
      <c r="DEF68" s="343"/>
      <c r="DEG68" s="343"/>
      <c r="DEH68" s="343"/>
      <c r="DEI68" s="343"/>
      <c r="DEJ68" s="343"/>
      <c r="DEK68" s="343"/>
      <c r="DEL68" s="343"/>
      <c r="DEM68" s="343"/>
      <c r="DEN68" s="343"/>
      <c r="DEO68" s="343"/>
      <c r="DEP68" s="343"/>
      <c r="DEQ68" s="343"/>
      <c r="DER68" s="343"/>
      <c r="DES68" s="343"/>
      <c r="DET68" s="343"/>
      <c r="DEU68" s="343"/>
      <c r="DEV68" s="343"/>
      <c r="DEW68" s="343"/>
      <c r="DEX68" s="343"/>
      <c r="DEY68" s="343"/>
      <c r="DEZ68" s="343"/>
      <c r="DFA68" s="343"/>
      <c r="DFB68" s="343"/>
      <c r="DFC68" s="343"/>
      <c r="DFD68" s="343"/>
      <c r="DFE68" s="343"/>
      <c r="DFF68" s="343"/>
      <c r="DFG68" s="343"/>
      <c r="DFH68" s="343"/>
      <c r="DFI68" s="343"/>
      <c r="DFJ68" s="343"/>
      <c r="DFK68" s="343"/>
      <c r="DFL68" s="343"/>
      <c r="DFM68" s="343"/>
      <c r="DFN68" s="343"/>
      <c r="DFO68" s="343"/>
      <c r="DFP68" s="343"/>
      <c r="DFQ68" s="343"/>
      <c r="DFR68" s="343"/>
      <c r="DFS68" s="343"/>
      <c r="DFT68" s="343"/>
      <c r="DFU68" s="343"/>
      <c r="DFV68" s="343"/>
      <c r="DFW68" s="343"/>
      <c r="DFX68" s="343"/>
      <c r="DFY68" s="343"/>
      <c r="DFZ68" s="343"/>
      <c r="DGA68" s="343"/>
      <c r="DGB68" s="343"/>
      <c r="DGC68" s="343"/>
      <c r="DGD68" s="343"/>
      <c r="DGE68" s="343"/>
      <c r="DGF68" s="343"/>
      <c r="DGG68" s="343"/>
      <c r="DGH68" s="343"/>
      <c r="DGI68" s="343"/>
      <c r="DGJ68" s="343"/>
      <c r="DGK68" s="343"/>
      <c r="DGL68" s="343"/>
      <c r="DGM68" s="343"/>
      <c r="DGN68" s="343"/>
      <c r="DGO68" s="343"/>
      <c r="DGP68" s="343"/>
      <c r="DGQ68" s="343"/>
      <c r="DGR68" s="343"/>
      <c r="DGS68" s="343"/>
      <c r="DGT68" s="343"/>
      <c r="DGU68" s="343"/>
      <c r="DGV68" s="343"/>
      <c r="DGW68" s="343"/>
      <c r="DGX68" s="343"/>
      <c r="DGY68" s="343"/>
      <c r="DGZ68" s="343"/>
      <c r="DHA68" s="343"/>
      <c r="DHB68" s="343"/>
      <c r="DHC68" s="343"/>
      <c r="DHD68" s="343"/>
      <c r="DHE68" s="343"/>
      <c r="DHF68" s="343"/>
      <c r="DHG68" s="343"/>
      <c r="DHH68" s="343"/>
      <c r="DHI68" s="343"/>
      <c r="DHJ68" s="343"/>
      <c r="DHK68" s="343"/>
      <c r="DHL68" s="343"/>
      <c r="DHM68" s="343"/>
      <c r="DHN68" s="343"/>
      <c r="DHO68" s="343"/>
      <c r="DHP68" s="343"/>
      <c r="DHQ68" s="343"/>
      <c r="DHR68" s="343"/>
      <c r="DHS68" s="343"/>
      <c r="DHT68" s="343"/>
      <c r="DHU68" s="343"/>
      <c r="DHV68" s="343"/>
      <c r="DHW68" s="343"/>
      <c r="DHX68" s="343"/>
      <c r="DHY68" s="343"/>
      <c r="DHZ68" s="343"/>
      <c r="DIA68" s="343"/>
      <c r="DIB68" s="343"/>
      <c r="DIC68" s="343"/>
      <c r="DID68" s="343"/>
      <c r="DIE68" s="343"/>
      <c r="DIF68" s="343"/>
      <c r="DIG68" s="343"/>
      <c r="DIH68" s="343"/>
      <c r="DII68" s="343"/>
      <c r="DIJ68" s="343"/>
      <c r="DIK68" s="343"/>
      <c r="DIL68" s="343"/>
      <c r="DIM68" s="343"/>
      <c r="DIN68" s="343"/>
      <c r="DIO68" s="343"/>
      <c r="DIP68" s="343"/>
      <c r="DIQ68" s="343"/>
      <c r="DIR68" s="343"/>
      <c r="DIS68" s="343"/>
      <c r="DIT68" s="343"/>
      <c r="DIU68" s="343"/>
      <c r="DIV68" s="343"/>
      <c r="DIW68" s="343"/>
      <c r="DIX68" s="343"/>
      <c r="DIY68" s="343"/>
      <c r="DIZ68" s="343"/>
      <c r="DJA68" s="343"/>
      <c r="DJB68" s="343"/>
      <c r="DJC68" s="343"/>
      <c r="DJD68" s="343"/>
      <c r="DJE68" s="343"/>
      <c r="DJF68" s="343"/>
      <c r="DJG68" s="343"/>
      <c r="DJH68" s="343"/>
      <c r="DJI68" s="343"/>
      <c r="DJJ68" s="343"/>
      <c r="DJK68" s="343"/>
      <c r="DJL68" s="343"/>
      <c r="DJM68" s="343"/>
      <c r="DJN68" s="343"/>
      <c r="DJO68" s="343"/>
      <c r="DJP68" s="343"/>
      <c r="DJQ68" s="343"/>
      <c r="DJR68" s="343"/>
      <c r="DJS68" s="343"/>
      <c r="DJT68" s="343"/>
      <c r="DJU68" s="343"/>
      <c r="DJV68" s="343"/>
      <c r="DJW68" s="343"/>
      <c r="DJX68" s="343"/>
      <c r="DJY68" s="343"/>
      <c r="DJZ68" s="343"/>
      <c r="DKA68" s="343"/>
      <c r="DKB68" s="343"/>
      <c r="DKC68" s="343"/>
      <c r="DKD68" s="343"/>
      <c r="DKE68" s="343"/>
      <c r="DKF68" s="343"/>
      <c r="DKG68" s="343"/>
      <c r="DKH68" s="343"/>
      <c r="DKI68" s="343"/>
      <c r="DKJ68" s="343"/>
      <c r="DKK68" s="343"/>
      <c r="DKL68" s="343"/>
      <c r="DKM68" s="343"/>
      <c r="DKN68" s="343"/>
      <c r="DKO68" s="343"/>
      <c r="DKP68" s="343"/>
      <c r="DKQ68" s="343"/>
      <c r="DKR68" s="343"/>
      <c r="DKS68" s="343"/>
      <c r="DKT68" s="343"/>
      <c r="DKU68" s="343"/>
      <c r="DKV68" s="343"/>
      <c r="DKW68" s="343"/>
      <c r="DKX68" s="343"/>
      <c r="DKY68" s="343"/>
      <c r="DKZ68" s="343"/>
      <c r="DLA68" s="343"/>
      <c r="DLB68" s="343"/>
      <c r="DLC68" s="343"/>
      <c r="DLD68" s="343"/>
      <c r="DLE68" s="343"/>
      <c r="DLF68" s="343"/>
      <c r="DLG68" s="343"/>
      <c r="DLH68" s="343"/>
      <c r="DLI68" s="343"/>
      <c r="DLJ68" s="343"/>
      <c r="DLK68" s="343"/>
      <c r="DLL68" s="343"/>
      <c r="DLM68" s="343"/>
      <c r="DLN68" s="343"/>
      <c r="DLO68" s="343"/>
      <c r="DLP68" s="343"/>
      <c r="DLQ68" s="343"/>
      <c r="DLR68" s="343"/>
      <c r="DLS68" s="343"/>
      <c r="DLT68" s="343"/>
      <c r="DLU68" s="343"/>
      <c r="DLV68" s="343"/>
      <c r="DLW68" s="343"/>
      <c r="DLX68" s="343"/>
      <c r="DLY68" s="343"/>
      <c r="DLZ68" s="343"/>
      <c r="DMA68" s="343"/>
      <c r="DMB68" s="343"/>
      <c r="DMC68" s="343"/>
      <c r="DMD68" s="343"/>
      <c r="DME68" s="343"/>
      <c r="DMF68" s="343"/>
      <c r="DMG68" s="343"/>
      <c r="DMH68" s="343"/>
      <c r="DMI68" s="343"/>
      <c r="DMJ68" s="343"/>
      <c r="DMK68" s="343"/>
      <c r="DML68" s="343"/>
      <c r="DMM68" s="343"/>
      <c r="DMN68" s="343"/>
      <c r="DMO68" s="343"/>
      <c r="DMP68" s="343"/>
      <c r="DMQ68" s="343"/>
      <c r="DMR68" s="343"/>
      <c r="DMS68" s="343"/>
      <c r="DMT68" s="343"/>
      <c r="DMU68" s="343"/>
      <c r="DMV68" s="343"/>
      <c r="DMW68" s="343"/>
      <c r="DMX68" s="343"/>
      <c r="DMY68" s="343"/>
      <c r="DMZ68" s="343"/>
      <c r="DNA68" s="343"/>
      <c r="DNB68" s="343"/>
      <c r="DNC68" s="343"/>
      <c r="DND68" s="343"/>
      <c r="DNE68" s="343"/>
      <c r="DNF68" s="343"/>
      <c r="DNG68" s="343"/>
      <c r="DNH68" s="343"/>
      <c r="DNI68" s="343"/>
      <c r="DNJ68" s="343"/>
      <c r="DNK68" s="343"/>
      <c r="DNL68" s="343"/>
      <c r="DNM68" s="343"/>
      <c r="DNN68" s="343"/>
      <c r="DNO68" s="343"/>
      <c r="DNP68" s="343"/>
      <c r="DNQ68" s="343"/>
      <c r="DNR68" s="343"/>
      <c r="DNS68" s="343"/>
      <c r="DNT68" s="343"/>
      <c r="DNU68" s="343"/>
      <c r="DNV68" s="343"/>
      <c r="DNW68" s="343"/>
      <c r="DNX68" s="343"/>
      <c r="DNY68" s="343"/>
      <c r="DNZ68" s="343"/>
      <c r="DOA68" s="343"/>
      <c r="DOB68" s="343"/>
      <c r="DOC68" s="343"/>
      <c r="DOD68" s="343"/>
      <c r="DOE68" s="343"/>
      <c r="DOF68" s="343"/>
      <c r="DOG68" s="343"/>
      <c r="DOH68" s="343"/>
      <c r="DOI68" s="343"/>
      <c r="DOJ68" s="343"/>
      <c r="DOK68" s="343"/>
      <c r="DOL68" s="343"/>
      <c r="DOM68" s="343"/>
      <c r="DON68" s="343"/>
      <c r="DOO68" s="343"/>
      <c r="DOP68" s="343"/>
      <c r="DOQ68" s="343"/>
      <c r="DOR68" s="343"/>
      <c r="DOS68" s="343"/>
      <c r="DOT68" s="343"/>
      <c r="DOU68" s="343"/>
      <c r="DOV68" s="343"/>
      <c r="DOW68" s="343"/>
      <c r="DOX68" s="343"/>
      <c r="DOY68" s="343"/>
      <c r="DOZ68" s="343"/>
      <c r="DPA68" s="343"/>
      <c r="DPB68" s="343"/>
      <c r="DPC68" s="343"/>
      <c r="DPD68" s="343"/>
      <c r="DPE68" s="343"/>
      <c r="DPF68" s="343"/>
      <c r="DPG68" s="343"/>
      <c r="DPH68" s="343"/>
      <c r="DPI68" s="343"/>
      <c r="DPJ68" s="343"/>
      <c r="DPK68" s="343"/>
      <c r="DPL68" s="343"/>
      <c r="DPM68" s="343"/>
      <c r="DPN68" s="343"/>
      <c r="DPO68" s="343"/>
      <c r="DPP68" s="343"/>
      <c r="DPQ68" s="343"/>
      <c r="DPR68" s="343"/>
      <c r="DPS68" s="343"/>
      <c r="DPT68" s="343"/>
      <c r="DPU68" s="343"/>
      <c r="DPV68" s="343"/>
      <c r="DPW68" s="343"/>
      <c r="DPX68" s="343"/>
      <c r="DPY68" s="343"/>
      <c r="DPZ68" s="343"/>
      <c r="DQA68" s="343"/>
      <c r="DQB68" s="343"/>
      <c r="DQC68" s="343"/>
      <c r="DQD68" s="343"/>
      <c r="DQE68" s="343"/>
      <c r="DQF68" s="343"/>
      <c r="DQG68" s="343"/>
      <c r="DQH68" s="343"/>
      <c r="DQI68" s="343"/>
      <c r="DQJ68" s="343"/>
      <c r="DQK68" s="343"/>
      <c r="DQL68" s="343"/>
      <c r="DQM68" s="343"/>
      <c r="DQN68" s="343"/>
      <c r="DQO68" s="343"/>
      <c r="DQP68" s="343"/>
      <c r="DQQ68" s="343"/>
      <c r="DQR68" s="343"/>
      <c r="DQS68" s="343"/>
      <c r="DQT68" s="343"/>
      <c r="DQU68" s="343"/>
      <c r="DQV68" s="343"/>
      <c r="DQW68" s="343"/>
      <c r="DQX68" s="343"/>
      <c r="DQY68" s="343"/>
      <c r="DQZ68" s="343"/>
      <c r="DRA68" s="343"/>
      <c r="DRB68" s="343"/>
      <c r="DRC68" s="343"/>
      <c r="DRD68" s="343"/>
      <c r="DRE68" s="343"/>
      <c r="DRF68" s="343"/>
      <c r="DRG68" s="343"/>
      <c r="DRH68" s="343"/>
      <c r="DRI68" s="343"/>
      <c r="DRJ68" s="343"/>
      <c r="DRK68" s="343"/>
      <c r="DRL68" s="343"/>
      <c r="DRM68" s="343"/>
      <c r="DRN68" s="343"/>
      <c r="DRO68" s="343"/>
      <c r="DRP68" s="343"/>
      <c r="DRQ68" s="343"/>
      <c r="DRR68" s="343"/>
      <c r="DRS68" s="343"/>
      <c r="DRT68" s="343"/>
      <c r="DRU68" s="343"/>
      <c r="DRV68" s="343"/>
      <c r="DRW68" s="343"/>
      <c r="DRX68" s="343"/>
      <c r="DRY68" s="343"/>
      <c r="DRZ68" s="343"/>
      <c r="DSA68" s="343"/>
      <c r="DSB68" s="343"/>
      <c r="DSC68" s="343"/>
      <c r="DSD68" s="343"/>
      <c r="DSE68" s="343"/>
      <c r="DSF68" s="343"/>
      <c r="DSG68" s="343"/>
      <c r="DSH68" s="343"/>
      <c r="DSI68" s="343"/>
      <c r="DSJ68" s="343"/>
      <c r="DSK68" s="343"/>
      <c r="DSL68" s="343"/>
      <c r="DSM68" s="343"/>
      <c r="DSN68" s="343"/>
      <c r="DSO68" s="343"/>
      <c r="DSP68" s="343"/>
      <c r="DSQ68" s="343"/>
      <c r="DSR68" s="343"/>
      <c r="DSS68" s="343"/>
      <c r="DST68" s="343"/>
      <c r="DSU68" s="343"/>
      <c r="DSV68" s="343"/>
      <c r="DSW68" s="343"/>
      <c r="DSX68" s="343"/>
      <c r="DSY68" s="343"/>
      <c r="DSZ68" s="343"/>
      <c r="DTA68" s="343"/>
      <c r="DTB68" s="343"/>
      <c r="DTC68" s="343"/>
      <c r="DTD68" s="343"/>
      <c r="DTE68" s="343"/>
      <c r="DTF68" s="343"/>
      <c r="DTG68" s="343"/>
      <c r="DTH68" s="343"/>
      <c r="DTI68" s="343"/>
      <c r="DTJ68" s="343"/>
      <c r="DTK68" s="343"/>
      <c r="DTL68" s="343"/>
      <c r="DTM68" s="343"/>
      <c r="DTN68" s="343"/>
      <c r="DTO68" s="343"/>
      <c r="DTP68" s="343"/>
      <c r="DTQ68" s="343"/>
      <c r="DTR68" s="343"/>
      <c r="DTS68" s="343"/>
      <c r="DTT68" s="343"/>
      <c r="DTU68" s="343"/>
      <c r="DTV68" s="343"/>
      <c r="DTW68" s="343"/>
      <c r="DTX68" s="343"/>
      <c r="DTY68" s="343"/>
      <c r="DTZ68" s="343"/>
      <c r="DUA68" s="343"/>
      <c r="DUB68" s="343"/>
      <c r="DUC68" s="343"/>
      <c r="DUD68" s="343"/>
      <c r="DUE68" s="343"/>
      <c r="DUF68" s="343"/>
      <c r="DUG68" s="343"/>
      <c r="DUH68" s="343"/>
      <c r="DUI68" s="343"/>
      <c r="DUJ68" s="343"/>
      <c r="DUK68" s="343"/>
      <c r="DUL68" s="343"/>
      <c r="DUM68" s="343"/>
      <c r="DUN68" s="343"/>
      <c r="DUO68" s="343"/>
      <c r="DUP68" s="343"/>
      <c r="DUQ68" s="343"/>
      <c r="DUR68" s="343"/>
      <c r="DUS68" s="343"/>
      <c r="DUT68" s="343"/>
      <c r="DUU68" s="343"/>
      <c r="DUV68" s="343"/>
      <c r="DUW68" s="343"/>
      <c r="DUX68" s="343"/>
      <c r="DUY68" s="343"/>
      <c r="DUZ68" s="343"/>
      <c r="DVA68" s="343"/>
      <c r="DVB68" s="343"/>
      <c r="DVC68" s="343"/>
      <c r="DVD68" s="343"/>
      <c r="DVE68" s="343"/>
      <c r="DVF68" s="343"/>
      <c r="DVG68" s="343"/>
      <c r="DVH68" s="343"/>
      <c r="DVI68" s="343"/>
      <c r="DVJ68" s="343"/>
      <c r="DVK68" s="343"/>
      <c r="DVL68" s="343"/>
      <c r="DVM68" s="343"/>
      <c r="DVN68" s="343"/>
      <c r="DVO68" s="343"/>
      <c r="DVP68" s="343"/>
      <c r="DVQ68" s="343"/>
      <c r="DVR68" s="343"/>
      <c r="DVS68" s="343"/>
      <c r="DVT68" s="343"/>
      <c r="DVU68" s="343"/>
      <c r="DVV68" s="343"/>
      <c r="DVW68" s="343"/>
      <c r="DVX68" s="343"/>
      <c r="DVY68" s="343"/>
      <c r="DVZ68" s="343"/>
      <c r="DWA68" s="343"/>
      <c r="DWB68" s="343"/>
      <c r="DWC68" s="343"/>
      <c r="DWD68" s="343"/>
      <c r="DWE68" s="343"/>
      <c r="DWF68" s="343"/>
      <c r="DWG68" s="343"/>
      <c r="DWH68" s="343"/>
      <c r="DWI68" s="343"/>
      <c r="DWJ68" s="343"/>
      <c r="DWK68" s="343"/>
      <c r="DWL68" s="343"/>
      <c r="DWM68" s="343"/>
      <c r="DWN68" s="343"/>
      <c r="DWO68" s="343"/>
      <c r="DWP68" s="343"/>
      <c r="DWQ68" s="343"/>
      <c r="DWR68" s="343"/>
      <c r="DWS68" s="343"/>
      <c r="DWT68" s="343"/>
      <c r="DWU68" s="343"/>
      <c r="DWV68" s="343"/>
      <c r="DWW68" s="343"/>
      <c r="DWX68" s="343"/>
      <c r="DWY68" s="343"/>
      <c r="DWZ68" s="343"/>
      <c r="DXA68" s="343"/>
      <c r="DXB68" s="343"/>
      <c r="DXC68" s="343"/>
      <c r="DXD68" s="343"/>
      <c r="DXE68" s="343"/>
      <c r="DXF68" s="343"/>
      <c r="DXG68" s="343"/>
      <c r="DXH68" s="343"/>
      <c r="DXI68" s="343"/>
      <c r="DXJ68" s="343"/>
      <c r="DXK68" s="343"/>
      <c r="DXL68" s="343"/>
      <c r="DXM68" s="343"/>
      <c r="DXN68" s="343"/>
      <c r="DXO68" s="343"/>
      <c r="DXP68" s="343"/>
      <c r="DXQ68" s="343"/>
      <c r="DXR68" s="343"/>
      <c r="DXS68" s="343"/>
      <c r="DXT68" s="343"/>
      <c r="DXU68" s="343"/>
      <c r="DXV68" s="343"/>
      <c r="DXW68" s="343"/>
      <c r="DXX68" s="343"/>
      <c r="DXY68" s="343"/>
      <c r="DXZ68" s="343"/>
      <c r="DYA68" s="343"/>
      <c r="DYB68" s="343"/>
      <c r="DYC68" s="343"/>
      <c r="DYD68" s="343"/>
      <c r="DYE68" s="343"/>
      <c r="DYF68" s="343"/>
      <c r="DYG68" s="343"/>
      <c r="DYH68" s="343"/>
      <c r="DYI68" s="343"/>
      <c r="DYJ68" s="343"/>
      <c r="DYK68" s="343"/>
      <c r="DYL68" s="343"/>
      <c r="DYM68" s="343"/>
      <c r="DYN68" s="343"/>
      <c r="DYO68" s="343"/>
      <c r="DYP68" s="343"/>
      <c r="DYQ68" s="343"/>
      <c r="DYR68" s="343"/>
      <c r="DYS68" s="343"/>
      <c r="DYT68" s="343"/>
      <c r="DYU68" s="343"/>
      <c r="DYV68" s="343"/>
      <c r="DYW68" s="343"/>
      <c r="DYX68" s="343"/>
      <c r="DYY68" s="343"/>
      <c r="DYZ68" s="343"/>
      <c r="DZA68" s="343"/>
      <c r="DZB68" s="343"/>
      <c r="DZC68" s="343"/>
      <c r="DZD68" s="343"/>
      <c r="DZE68" s="343"/>
      <c r="DZF68" s="343"/>
      <c r="DZG68" s="343"/>
      <c r="DZH68" s="343"/>
      <c r="DZI68" s="343"/>
      <c r="DZJ68" s="343"/>
      <c r="DZK68" s="343"/>
      <c r="DZL68" s="343"/>
      <c r="DZM68" s="343"/>
      <c r="DZN68" s="343"/>
      <c r="DZO68" s="343"/>
      <c r="DZP68" s="343"/>
      <c r="DZQ68" s="343"/>
      <c r="DZR68" s="343"/>
      <c r="DZS68" s="343"/>
      <c r="DZT68" s="343"/>
      <c r="DZU68" s="343"/>
      <c r="DZV68" s="343"/>
      <c r="DZW68" s="343"/>
      <c r="DZX68" s="343"/>
      <c r="DZY68" s="343"/>
      <c r="DZZ68" s="343"/>
      <c r="EAA68" s="343"/>
      <c r="EAB68" s="343"/>
      <c r="EAC68" s="343"/>
      <c r="EAD68" s="343"/>
      <c r="EAE68" s="343"/>
      <c r="EAF68" s="343"/>
      <c r="EAG68" s="343"/>
      <c r="EAH68" s="343"/>
      <c r="EAI68" s="343"/>
      <c r="EAJ68" s="343"/>
      <c r="EAK68" s="343"/>
      <c r="EAL68" s="343"/>
      <c r="EAM68" s="343"/>
      <c r="EAN68" s="343"/>
      <c r="EAO68" s="343"/>
      <c r="EAP68" s="343"/>
      <c r="EAQ68" s="343"/>
      <c r="EAR68" s="343"/>
      <c r="EAS68" s="343"/>
      <c r="EAT68" s="343"/>
      <c r="EAU68" s="343"/>
      <c r="EAV68" s="343"/>
      <c r="EAW68" s="343"/>
      <c r="EAX68" s="343"/>
      <c r="EAY68" s="343"/>
      <c r="EAZ68" s="343"/>
      <c r="EBA68" s="343"/>
      <c r="EBB68" s="343"/>
      <c r="EBC68" s="343"/>
      <c r="EBD68" s="343"/>
      <c r="EBE68" s="343"/>
      <c r="EBF68" s="343"/>
      <c r="EBG68" s="343"/>
      <c r="EBH68" s="343"/>
      <c r="EBI68" s="343"/>
      <c r="EBJ68" s="343"/>
      <c r="EBK68" s="343"/>
      <c r="EBL68" s="343"/>
      <c r="EBM68" s="343"/>
      <c r="EBN68" s="343"/>
      <c r="EBO68" s="343"/>
      <c r="EBP68" s="343"/>
      <c r="EBQ68" s="343"/>
      <c r="EBR68" s="343"/>
      <c r="EBS68" s="343"/>
      <c r="EBT68" s="343"/>
      <c r="EBU68" s="343"/>
      <c r="EBV68" s="343"/>
      <c r="EBW68" s="343"/>
      <c r="EBX68" s="343"/>
      <c r="EBY68" s="343"/>
      <c r="EBZ68" s="343"/>
      <c r="ECA68" s="343"/>
      <c r="ECB68" s="343"/>
      <c r="ECC68" s="343"/>
      <c r="ECD68" s="343"/>
      <c r="ECE68" s="343"/>
      <c r="ECF68" s="343"/>
      <c r="ECG68" s="343"/>
      <c r="ECH68" s="343"/>
      <c r="ECI68" s="343"/>
      <c r="ECJ68" s="343"/>
      <c r="ECK68" s="343"/>
      <c r="ECL68" s="343"/>
      <c r="ECM68" s="343"/>
      <c r="ECN68" s="343"/>
      <c r="ECO68" s="343"/>
      <c r="ECP68" s="343"/>
      <c r="ECQ68" s="343"/>
      <c r="ECR68" s="343"/>
      <c r="ECS68" s="343"/>
      <c r="ECT68" s="343"/>
      <c r="ECU68" s="343"/>
      <c r="ECV68" s="343"/>
      <c r="ECW68" s="343"/>
      <c r="ECX68" s="343"/>
      <c r="ECY68" s="343"/>
      <c r="ECZ68" s="343"/>
      <c r="EDA68" s="343"/>
      <c r="EDB68" s="343"/>
      <c r="EDC68" s="343"/>
      <c r="EDD68" s="343"/>
      <c r="EDE68" s="343"/>
      <c r="EDF68" s="343"/>
      <c r="EDG68" s="343"/>
      <c r="EDH68" s="343"/>
      <c r="EDI68" s="343"/>
      <c r="EDJ68" s="343"/>
      <c r="EDK68" s="343"/>
      <c r="EDL68" s="343"/>
      <c r="EDM68" s="343"/>
      <c r="EDN68" s="343"/>
      <c r="EDO68" s="343"/>
      <c r="EDP68" s="343"/>
      <c r="EDQ68" s="343"/>
      <c r="EDR68" s="343"/>
      <c r="EDS68" s="343"/>
      <c r="EDT68" s="343"/>
      <c r="EDU68" s="343"/>
      <c r="EDV68" s="343"/>
      <c r="EDW68" s="343"/>
      <c r="EDX68" s="343"/>
      <c r="EDY68" s="343"/>
      <c r="EDZ68" s="343"/>
      <c r="EEA68" s="343"/>
      <c r="EEB68" s="343"/>
      <c r="EEC68" s="343"/>
      <c r="EED68" s="343"/>
      <c r="EEE68" s="343"/>
      <c r="EEF68" s="343"/>
      <c r="EEG68" s="343"/>
      <c r="EEH68" s="343"/>
      <c r="EEI68" s="343"/>
      <c r="EEJ68" s="343"/>
      <c r="EEK68" s="343"/>
      <c r="EEL68" s="343"/>
      <c r="EEM68" s="343"/>
      <c r="EEN68" s="343"/>
      <c r="EEO68" s="343"/>
      <c r="EEP68" s="343"/>
      <c r="EEQ68" s="343"/>
      <c r="EER68" s="343"/>
      <c r="EES68" s="343"/>
      <c r="EET68" s="343"/>
      <c r="EEU68" s="343"/>
      <c r="EEV68" s="343"/>
      <c r="EEW68" s="343"/>
      <c r="EEX68" s="343"/>
      <c r="EEY68" s="343"/>
      <c r="EEZ68" s="343"/>
      <c r="EFA68" s="343"/>
      <c r="EFB68" s="343"/>
      <c r="EFC68" s="343"/>
      <c r="EFD68" s="343"/>
      <c r="EFE68" s="343"/>
      <c r="EFF68" s="343"/>
      <c r="EFG68" s="343"/>
      <c r="EFH68" s="343"/>
      <c r="EFI68" s="343"/>
      <c r="EFJ68" s="343"/>
      <c r="EFK68" s="343"/>
      <c r="EFL68" s="343"/>
      <c r="EFM68" s="343"/>
      <c r="EFN68" s="343"/>
      <c r="EFO68" s="343"/>
      <c r="EFP68" s="343"/>
      <c r="EFQ68" s="343"/>
      <c r="EFR68" s="343"/>
      <c r="EFS68" s="343"/>
      <c r="EFT68" s="343"/>
      <c r="EFU68" s="343"/>
      <c r="EFV68" s="343"/>
      <c r="EFW68" s="343"/>
      <c r="EFX68" s="343"/>
      <c r="EFY68" s="343"/>
      <c r="EFZ68" s="343"/>
      <c r="EGA68" s="343"/>
      <c r="EGB68" s="343"/>
      <c r="EGC68" s="343"/>
      <c r="EGD68" s="343"/>
      <c r="EGE68" s="343"/>
      <c r="EGF68" s="343"/>
      <c r="EGG68" s="343"/>
      <c r="EGH68" s="343"/>
      <c r="EGI68" s="343"/>
      <c r="EGJ68" s="343"/>
      <c r="EGK68" s="343"/>
      <c r="EGL68" s="343"/>
      <c r="EGM68" s="343"/>
      <c r="EGN68" s="343"/>
      <c r="EGO68" s="343"/>
      <c r="EGP68" s="343"/>
      <c r="EGQ68" s="343"/>
      <c r="EGR68" s="343"/>
      <c r="EGS68" s="343"/>
      <c r="EGT68" s="343"/>
      <c r="EGU68" s="343"/>
      <c r="EGV68" s="343"/>
      <c r="EGW68" s="343"/>
      <c r="EGX68" s="343"/>
      <c r="EGY68" s="343"/>
      <c r="EGZ68" s="343"/>
      <c r="EHA68" s="343"/>
      <c r="EHB68" s="343"/>
      <c r="EHC68" s="343"/>
      <c r="EHD68" s="343"/>
      <c r="EHE68" s="343"/>
      <c r="EHF68" s="343"/>
      <c r="EHG68" s="343"/>
      <c r="EHH68" s="343"/>
      <c r="EHI68" s="343"/>
      <c r="EHJ68" s="343"/>
      <c r="EHK68" s="343"/>
      <c r="EHL68" s="343"/>
      <c r="EHM68" s="343"/>
      <c r="EHN68" s="343"/>
      <c r="EHO68" s="343"/>
      <c r="EHP68" s="343"/>
      <c r="EHQ68" s="343"/>
      <c r="EHR68" s="343"/>
      <c r="EHS68" s="343"/>
      <c r="EHT68" s="343"/>
      <c r="EHU68" s="343"/>
      <c r="EHV68" s="343"/>
      <c r="EHW68" s="343"/>
      <c r="EHX68" s="343"/>
      <c r="EHY68" s="343"/>
      <c r="EHZ68" s="343"/>
      <c r="EIA68" s="343"/>
      <c r="EIB68" s="343"/>
      <c r="EIC68" s="343"/>
      <c r="EID68" s="343"/>
      <c r="EIE68" s="343"/>
      <c r="EIF68" s="343"/>
      <c r="EIG68" s="343"/>
      <c r="EIH68" s="343"/>
      <c r="EII68" s="343"/>
      <c r="EIJ68" s="343"/>
      <c r="EIK68" s="343"/>
      <c r="EIL68" s="343"/>
      <c r="EIM68" s="343"/>
      <c r="EIN68" s="343"/>
      <c r="EIO68" s="343"/>
      <c r="EIP68" s="343"/>
      <c r="EIQ68" s="343"/>
      <c r="EIR68" s="343"/>
      <c r="EIS68" s="343"/>
      <c r="EIT68" s="343"/>
      <c r="EIU68" s="343"/>
      <c r="EIV68" s="343"/>
      <c r="EIW68" s="343"/>
      <c r="EIX68" s="343"/>
      <c r="EIY68" s="343"/>
      <c r="EIZ68" s="343"/>
      <c r="EJA68" s="343"/>
      <c r="EJB68" s="343"/>
      <c r="EJC68" s="343"/>
      <c r="EJD68" s="343"/>
      <c r="EJE68" s="343"/>
      <c r="EJF68" s="343"/>
      <c r="EJG68" s="343"/>
      <c r="EJH68" s="343"/>
      <c r="EJI68" s="343"/>
      <c r="EJJ68" s="343"/>
      <c r="EJK68" s="343"/>
      <c r="EJL68" s="343"/>
      <c r="EJM68" s="343"/>
      <c r="EJN68" s="343"/>
      <c r="EJO68" s="343"/>
      <c r="EJP68" s="343"/>
      <c r="EJQ68" s="343"/>
      <c r="EJR68" s="343"/>
      <c r="EJS68" s="343"/>
      <c r="EJT68" s="343"/>
      <c r="EJU68" s="343"/>
      <c r="EJV68" s="343"/>
      <c r="EJW68" s="343"/>
      <c r="EJX68" s="343"/>
      <c r="EJY68" s="343"/>
      <c r="EJZ68" s="343"/>
      <c r="EKA68" s="343"/>
      <c r="EKB68" s="343"/>
      <c r="EKC68" s="343"/>
      <c r="EKD68" s="343"/>
      <c r="EKE68" s="343"/>
      <c r="EKF68" s="343"/>
      <c r="EKG68" s="343"/>
      <c r="EKH68" s="343"/>
      <c r="EKI68" s="343"/>
      <c r="EKJ68" s="343"/>
      <c r="EKK68" s="343"/>
      <c r="EKL68" s="343"/>
      <c r="EKM68" s="343"/>
      <c r="EKN68" s="343"/>
      <c r="EKO68" s="343"/>
      <c r="EKP68" s="343"/>
      <c r="EKQ68" s="343"/>
      <c r="EKR68" s="343"/>
      <c r="EKS68" s="343"/>
      <c r="EKT68" s="343"/>
      <c r="EKU68" s="343"/>
      <c r="EKV68" s="343"/>
      <c r="EKW68" s="343"/>
      <c r="EKX68" s="343"/>
      <c r="EKY68" s="343"/>
      <c r="EKZ68" s="343"/>
      <c r="ELA68" s="343"/>
      <c r="ELB68" s="343"/>
      <c r="ELC68" s="343"/>
      <c r="ELD68" s="343"/>
      <c r="ELE68" s="343"/>
      <c r="ELF68" s="343"/>
      <c r="ELG68" s="343"/>
      <c r="ELH68" s="343"/>
      <c r="ELI68" s="343"/>
      <c r="ELJ68" s="343"/>
      <c r="ELK68" s="343"/>
      <c r="ELL68" s="343"/>
      <c r="ELM68" s="343"/>
      <c r="ELN68" s="343"/>
      <c r="ELO68" s="343"/>
      <c r="ELP68" s="343"/>
      <c r="ELQ68" s="343"/>
      <c r="ELR68" s="343"/>
      <c r="ELS68" s="343"/>
      <c r="ELT68" s="343"/>
      <c r="ELU68" s="343"/>
      <c r="ELV68" s="343"/>
      <c r="ELW68" s="343"/>
      <c r="ELX68" s="343"/>
      <c r="ELY68" s="343"/>
      <c r="ELZ68" s="343"/>
      <c r="EMA68" s="343"/>
      <c r="EMB68" s="343"/>
      <c r="EMC68" s="343"/>
      <c r="EMD68" s="343"/>
      <c r="EME68" s="343"/>
      <c r="EMF68" s="343"/>
      <c r="EMG68" s="343"/>
      <c r="EMH68" s="343"/>
      <c r="EMI68" s="343"/>
      <c r="EMJ68" s="343"/>
      <c r="EMK68" s="343"/>
      <c r="EML68" s="343"/>
      <c r="EMM68" s="343"/>
      <c r="EMN68" s="343"/>
      <c r="EMO68" s="343"/>
      <c r="EMP68" s="343"/>
      <c r="EMQ68" s="343"/>
      <c r="EMR68" s="343"/>
      <c r="EMS68" s="343"/>
      <c r="EMT68" s="343"/>
      <c r="EMU68" s="343"/>
      <c r="EMV68" s="343"/>
      <c r="EMW68" s="343"/>
      <c r="EMX68" s="343"/>
      <c r="EMY68" s="343"/>
      <c r="EMZ68" s="343"/>
      <c r="ENA68" s="343"/>
      <c r="ENB68" s="343"/>
      <c r="ENC68" s="343"/>
      <c r="END68" s="343"/>
      <c r="ENE68" s="343"/>
      <c r="ENF68" s="343"/>
      <c r="ENG68" s="343"/>
      <c r="ENH68" s="343"/>
      <c r="ENI68" s="343"/>
      <c r="ENJ68" s="343"/>
      <c r="ENK68" s="343"/>
      <c r="ENL68" s="343"/>
      <c r="ENM68" s="343"/>
      <c r="ENN68" s="343"/>
      <c r="ENO68" s="343"/>
      <c r="ENP68" s="343"/>
      <c r="ENQ68" s="343"/>
      <c r="ENR68" s="343"/>
      <c r="ENS68" s="343"/>
      <c r="ENT68" s="343"/>
      <c r="ENU68" s="343"/>
      <c r="ENV68" s="343"/>
      <c r="ENW68" s="343"/>
      <c r="ENX68" s="343"/>
      <c r="ENY68" s="343"/>
      <c r="ENZ68" s="343"/>
      <c r="EOA68" s="343"/>
      <c r="EOB68" s="343"/>
      <c r="EOC68" s="343"/>
      <c r="EOD68" s="343"/>
      <c r="EOE68" s="343"/>
      <c r="EOF68" s="343"/>
      <c r="EOG68" s="343"/>
      <c r="EOH68" s="343"/>
      <c r="EOI68" s="343"/>
      <c r="EOJ68" s="343"/>
      <c r="EOK68" s="343"/>
      <c r="EOL68" s="343"/>
      <c r="EOM68" s="343"/>
      <c r="EON68" s="343"/>
      <c r="EOO68" s="343"/>
      <c r="EOP68" s="343"/>
      <c r="EOQ68" s="343"/>
      <c r="EOR68" s="343"/>
      <c r="EOS68" s="343"/>
      <c r="EOT68" s="343"/>
      <c r="EOU68" s="343"/>
      <c r="EOV68" s="343"/>
      <c r="EOW68" s="343"/>
      <c r="EOX68" s="343"/>
      <c r="EOY68" s="343"/>
      <c r="EOZ68" s="343"/>
      <c r="EPA68" s="343"/>
      <c r="EPB68" s="343"/>
      <c r="EPC68" s="343"/>
      <c r="EPD68" s="343"/>
      <c r="EPE68" s="343"/>
      <c r="EPF68" s="343"/>
      <c r="EPG68" s="343"/>
      <c r="EPH68" s="343"/>
      <c r="EPI68" s="343"/>
      <c r="EPJ68" s="343"/>
      <c r="EPK68" s="343"/>
      <c r="EPL68" s="343"/>
      <c r="EPM68" s="343"/>
      <c r="EPN68" s="343"/>
      <c r="EPO68" s="343"/>
      <c r="EPP68" s="343"/>
      <c r="EPQ68" s="343"/>
      <c r="EPR68" s="343"/>
      <c r="EPS68" s="343"/>
      <c r="EPT68" s="343"/>
      <c r="EPU68" s="343"/>
      <c r="EPV68" s="343"/>
      <c r="EPW68" s="343"/>
      <c r="EPX68" s="343"/>
      <c r="EPY68" s="343"/>
      <c r="EPZ68" s="343"/>
      <c r="EQA68" s="343"/>
      <c r="EQB68" s="343"/>
      <c r="EQC68" s="343"/>
      <c r="EQD68" s="343"/>
      <c r="EQE68" s="343"/>
      <c r="EQF68" s="343"/>
      <c r="EQG68" s="343"/>
      <c r="EQH68" s="343"/>
      <c r="EQI68" s="343"/>
      <c r="EQJ68" s="343"/>
      <c r="EQK68" s="343"/>
      <c r="EQL68" s="343"/>
      <c r="EQM68" s="343"/>
      <c r="EQN68" s="343"/>
      <c r="EQO68" s="343"/>
      <c r="EQP68" s="343"/>
      <c r="EQQ68" s="343"/>
      <c r="EQR68" s="343"/>
      <c r="EQS68" s="343"/>
      <c r="EQT68" s="343"/>
      <c r="EQU68" s="343"/>
      <c r="EQV68" s="343"/>
      <c r="EQW68" s="343"/>
      <c r="EQX68" s="343"/>
      <c r="EQY68" s="343"/>
      <c r="EQZ68" s="343"/>
      <c r="ERA68" s="343"/>
      <c r="ERB68" s="343"/>
      <c r="ERC68" s="343"/>
      <c r="ERD68" s="343"/>
      <c r="ERE68" s="343"/>
      <c r="ERF68" s="343"/>
      <c r="ERG68" s="343"/>
      <c r="ERH68" s="343"/>
      <c r="ERI68" s="343"/>
      <c r="ERJ68" s="343"/>
      <c r="ERK68" s="343"/>
      <c r="ERL68" s="343"/>
      <c r="ERM68" s="343"/>
      <c r="ERN68" s="343"/>
      <c r="ERO68" s="343"/>
      <c r="ERP68" s="343"/>
      <c r="ERQ68" s="343"/>
      <c r="ERR68" s="343"/>
      <c r="ERS68" s="343"/>
      <c r="ERT68" s="343"/>
      <c r="ERU68" s="343"/>
      <c r="ERV68" s="343"/>
      <c r="ERW68" s="343"/>
      <c r="ERX68" s="343"/>
      <c r="ERY68" s="343"/>
      <c r="ERZ68" s="343"/>
      <c r="ESA68" s="343"/>
      <c r="ESB68" s="343"/>
      <c r="ESC68" s="343"/>
      <c r="ESD68" s="343"/>
      <c r="ESE68" s="343"/>
      <c r="ESF68" s="343"/>
      <c r="ESG68" s="343"/>
      <c r="ESH68" s="343"/>
      <c r="ESI68" s="343"/>
      <c r="ESJ68" s="343"/>
      <c r="ESK68" s="343"/>
      <c r="ESL68" s="343"/>
      <c r="ESM68" s="343"/>
      <c r="ESN68" s="343"/>
      <c r="ESO68" s="343"/>
      <c r="ESP68" s="343"/>
      <c r="ESQ68" s="343"/>
      <c r="ESR68" s="343"/>
      <c r="ESS68" s="343"/>
      <c r="EST68" s="343"/>
      <c r="ESU68" s="343"/>
      <c r="ESV68" s="343"/>
      <c r="ESW68" s="343"/>
      <c r="ESX68" s="343"/>
      <c r="ESY68" s="343"/>
      <c r="ESZ68" s="343"/>
      <c r="ETA68" s="343"/>
      <c r="ETB68" s="343"/>
      <c r="ETC68" s="343"/>
      <c r="ETD68" s="343"/>
      <c r="ETE68" s="343"/>
      <c r="ETF68" s="343"/>
      <c r="ETG68" s="343"/>
      <c r="ETH68" s="343"/>
      <c r="ETI68" s="343"/>
      <c r="ETJ68" s="343"/>
      <c r="ETK68" s="343"/>
      <c r="ETL68" s="343"/>
      <c r="ETM68" s="343"/>
      <c r="ETN68" s="343"/>
      <c r="ETO68" s="343"/>
      <c r="ETP68" s="343"/>
      <c r="ETQ68" s="343"/>
      <c r="ETR68" s="343"/>
      <c r="ETS68" s="343"/>
      <c r="ETT68" s="343"/>
      <c r="ETU68" s="343"/>
      <c r="ETV68" s="343"/>
      <c r="ETW68" s="343"/>
      <c r="ETX68" s="343"/>
      <c r="ETY68" s="343"/>
      <c r="ETZ68" s="343"/>
      <c r="EUA68" s="343"/>
      <c r="EUB68" s="343"/>
      <c r="EUC68" s="343"/>
      <c r="EUD68" s="343"/>
      <c r="EUE68" s="343"/>
      <c r="EUF68" s="343"/>
      <c r="EUG68" s="343"/>
      <c r="EUH68" s="343"/>
      <c r="EUI68" s="343"/>
      <c r="EUJ68" s="343"/>
      <c r="EUK68" s="343"/>
      <c r="EUL68" s="343"/>
      <c r="EUM68" s="343"/>
      <c r="EUN68" s="343"/>
      <c r="EUO68" s="343"/>
      <c r="EUP68" s="343"/>
      <c r="EUQ68" s="343"/>
      <c r="EUR68" s="343"/>
      <c r="EUS68" s="343"/>
      <c r="EUT68" s="343"/>
      <c r="EUU68" s="343"/>
      <c r="EUV68" s="343"/>
      <c r="EUW68" s="343"/>
      <c r="EUX68" s="343"/>
      <c r="EUY68" s="343"/>
      <c r="EUZ68" s="343"/>
      <c r="EVA68" s="343"/>
      <c r="EVB68" s="343"/>
      <c r="EVC68" s="343"/>
      <c r="EVD68" s="343"/>
      <c r="EVE68" s="343"/>
      <c r="EVF68" s="343"/>
      <c r="EVG68" s="343"/>
      <c r="EVH68" s="343"/>
      <c r="EVI68" s="343"/>
      <c r="EVJ68" s="343"/>
      <c r="EVK68" s="343"/>
      <c r="EVL68" s="343"/>
      <c r="EVM68" s="343"/>
      <c r="EVN68" s="343"/>
      <c r="EVO68" s="343"/>
      <c r="EVP68" s="343"/>
      <c r="EVQ68" s="343"/>
      <c r="EVR68" s="343"/>
      <c r="EVS68" s="343"/>
      <c r="EVT68" s="343"/>
      <c r="EVU68" s="343"/>
      <c r="EVV68" s="343"/>
      <c r="EVW68" s="343"/>
      <c r="EVX68" s="343"/>
      <c r="EVY68" s="343"/>
      <c r="EVZ68" s="343"/>
      <c r="EWA68" s="343"/>
      <c r="EWB68" s="343"/>
      <c r="EWC68" s="343"/>
      <c r="EWD68" s="343"/>
      <c r="EWE68" s="343"/>
      <c r="EWF68" s="343"/>
      <c r="EWG68" s="343"/>
      <c r="EWH68" s="343"/>
      <c r="EWI68" s="343"/>
      <c r="EWJ68" s="343"/>
      <c r="EWK68" s="343"/>
      <c r="EWL68" s="343"/>
      <c r="EWM68" s="343"/>
      <c r="EWN68" s="343"/>
      <c r="EWO68" s="343"/>
      <c r="EWP68" s="343"/>
      <c r="EWQ68" s="343"/>
      <c r="EWR68" s="343"/>
      <c r="EWS68" s="343"/>
      <c r="EWT68" s="343"/>
      <c r="EWU68" s="343"/>
      <c r="EWV68" s="343"/>
      <c r="EWW68" s="343"/>
      <c r="EWX68" s="343"/>
      <c r="EWY68" s="343"/>
      <c r="EWZ68" s="343"/>
      <c r="EXA68" s="343"/>
      <c r="EXB68" s="343"/>
      <c r="EXC68" s="343"/>
      <c r="EXD68" s="343"/>
      <c r="EXE68" s="343"/>
      <c r="EXF68" s="343"/>
      <c r="EXG68" s="343"/>
      <c r="EXH68" s="343"/>
      <c r="EXI68" s="343"/>
      <c r="EXJ68" s="343"/>
      <c r="EXK68" s="343"/>
      <c r="EXL68" s="343"/>
      <c r="EXM68" s="343"/>
      <c r="EXN68" s="343"/>
      <c r="EXO68" s="343"/>
      <c r="EXP68" s="343"/>
      <c r="EXQ68" s="343"/>
      <c r="EXR68" s="343"/>
      <c r="EXS68" s="343"/>
      <c r="EXT68" s="343"/>
      <c r="EXU68" s="343"/>
      <c r="EXV68" s="343"/>
      <c r="EXW68" s="343"/>
      <c r="EXX68" s="343"/>
      <c r="EXY68" s="343"/>
      <c r="EXZ68" s="343"/>
      <c r="EYA68" s="343"/>
      <c r="EYB68" s="343"/>
      <c r="EYC68" s="343"/>
      <c r="EYD68" s="343"/>
      <c r="EYE68" s="343"/>
      <c r="EYF68" s="343"/>
      <c r="EYG68" s="343"/>
      <c r="EYH68" s="343"/>
      <c r="EYI68" s="343"/>
      <c r="EYJ68" s="343"/>
      <c r="EYK68" s="343"/>
      <c r="EYL68" s="343"/>
      <c r="EYM68" s="343"/>
      <c r="EYN68" s="343"/>
      <c r="EYO68" s="343"/>
      <c r="EYP68" s="343"/>
      <c r="EYQ68" s="343"/>
      <c r="EYR68" s="343"/>
      <c r="EYS68" s="343"/>
      <c r="EYT68" s="343"/>
      <c r="EYU68" s="343"/>
      <c r="EYV68" s="343"/>
      <c r="EYW68" s="343"/>
      <c r="EYX68" s="343"/>
      <c r="EYY68" s="343"/>
      <c r="EYZ68" s="343"/>
      <c r="EZA68" s="343"/>
      <c r="EZB68" s="343"/>
      <c r="EZC68" s="343"/>
      <c r="EZD68" s="343"/>
      <c r="EZE68" s="343"/>
      <c r="EZF68" s="343"/>
      <c r="EZG68" s="343"/>
      <c r="EZH68" s="343"/>
      <c r="EZI68" s="343"/>
      <c r="EZJ68" s="343"/>
      <c r="EZK68" s="343"/>
      <c r="EZL68" s="343"/>
      <c r="EZM68" s="343"/>
      <c r="EZN68" s="343"/>
      <c r="EZO68" s="343"/>
      <c r="EZP68" s="343"/>
      <c r="EZQ68" s="343"/>
      <c r="EZR68" s="343"/>
      <c r="EZS68" s="343"/>
      <c r="EZT68" s="343"/>
      <c r="EZU68" s="343"/>
      <c r="EZV68" s="343"/>
      <c r="EZW68" s="343"/>
      <c r="EZX68" s="343"/>
      <c r="EZY68" s="343"/>
      <c r="EZZ68" s="343"/>
      <c r="FAA68" s="343"/>
      <c r="FAB68" s="343"/>
      <c r="FAC68" s="343"/>
      <c r="FAD68" s="343"/>
      <c r="FAE68" s="343"/>
      <c r="FAF68" s="343"/>
      <c r="FAG68" s="343"/>
      <c r="FAH68" s="343"/>
      <c r="FAI68" s="343"/>
      <c r="FAJ68" s="343"/>
      <c r="FAK68" s="343"/>
      <c r="FAL68" s="343"/>
      <c r="FAM68" s="343"/>
      <c r="FAN68" s="343"/>
      <c r="FAO68" s="343"/>
      <c r="FAP68" s="343"/>
      <c r="FAQ68" s="343"/>
      <c r="FAR68" s="343"/>
      <c r="FAS68" s="343"/>
      <c r="FAT68" s="343"/>
      <c r="FAU68" s="343"/>
      <c r="FAV68" s="343"/>
      <c r="FAW68" s="343"/>
      <c r="FAX68" s="343"/>
      <c r="FAY68" s="343"/>
      <c r="FAZ68" s="343"/>
      <c r="FBA68" s="343"/>
      <c r="FBB68" s="343"/>
      <c r="FBC68" s="343"/>
      <c r="FBD68" s="343"/>
      <c r="FBE68" s="343"/>
      <c r="FBF68" s="343"/>
      <c r="FBG68" s="343"/>
      <c r="FBH68" s="343"/>
      <c r="FBI68" s="343"/>
      <c r="FBJ68" s="343"/>
      <c r="FBK68" s="343"/>
      <c r="FBL68" s="343"/>
      <c r="FBM68" s="343"/>
      <c r="FBN68" s="343"/>
      <c r="FBO68" s="343"/>
      <c r="FBP68" s="343"/>
      <c r="FBQ68" s="343"/>
      <c r="FBR68" s="343"/>
      <c r="FBS68" s="343"/>
      <c r="FBT68" s="343"/>
      <c r="FBU68" s="343"/>
      <c r="FBV68" s="343"/>
      <c r="FBW68" s="343"/>
      <c r="FBX68" s="343"/>
      <c r="FBY68" s="343"/>
      <c r="FBZ68" s="343"/>
      <c r="FCA68" s="343"/>
      <c r="FCB68" s="343"/>
      <c r="FCC68" s="343"/>
      <c r="FCD68" s="343"/>
      <c r="FCE68" s="343"/>
      <c r="FCF68" s="343"/>
      <c r="FCG68" s="343"/>
      <c r="FCH68" s="343"/>
      <c r="FCI68" s="343"/>
      <c r="FCJ68" s="343"/>
      <c r="FCK68" s="343"/>
      <c r="FCL68" s="343"/>
      <c r="FCM68" s="343"/>
      <c r="FCN68" s="343"/>
      <c r="FCO68" s="343"/>
      <c r="FCP68" s="343"/>
      <c r="FCQ68" s="343"/>
      <c r="FCR68" s="343"/>
      <c r="FCS68" s="343"/>
      <c r="FCT68" s="343"/>
      <c r="FCU68" s="343"/>
      <c r="FCV68" s="343"/>
      <c r="FCW68" s="343"/>
      <c r="FCX68" s="343"/>
      <c r="FCY68" s="343"/>
      <c r="FCZ68" s="343"/>
      <c r="FDA68" s="343"/>
      <c r="FDB68" s="343"/>
      <c r="FDC68" s="343"/>
      <c r="FDD68" s="343"/>
      <c r="FDE68" s="343"/>
      <c r="FDF68" s="343"/>
      <c r="FDG68" s="343"/>
      <c r="FDH68" s="343"/>
      <c r="FDI68" s="343"/>
      <c r="FDJ68" s="343"/>
      <c r="FDK68" s="343"/>
      <c r="FDL68" s="343"/>
      <c r="FDM68" s="343"/>
      <c r="FDN68" s="343"/>
      <c r="FDO68" s="343"/>
      <c r="FDP68" s="343"/>
      <c r="FDQ68" s="343"/>
      <c r="FDR68" s="343"/>
      <c r="FDS68" s="343"/>
      <c r="FDT68" s="343"/>
      <c r="FDU68" s="343"/>
      <c r="FDV68" s="343"/>
      <c r="FDW68" s="343"/>
      <c r="FDX68" s="343"/>
      <c r="FDY68" s="343"/>
      <c r="FDZ68" s="343"/>
      <c r="FEA68" s="343"/>
      <c r="FEB68" s="343"/>
      <c r="FEC68" s="343"/>
      <c r="FED68" s="343"/>
      <c r="FEE68" s="343"/>
      <c r="FEF68" s="343"/>
      <c r="FEG68" s="343"/>
      <c r="FEH68" s="343"/>
      <c r="FEI68" s="343"/>
      <c r="FEJ68" s="343"/>
      <c r="FEK68" s="343"/>
      <c r="FEL68" s="343"/>
      <c r="FEM68" s="343"/>
      <c r="FEN68" s="343"/>
      <c r="FEO68" s="343"/>
      <c r="FEP68" s="343"/>
      <c r="FEQ68" s="343"/>
      <c r="FER68" s="343"/>
      <c r="FES68" s="343"/>
      <c r="FET68" s="343"/>
      <c r="FEU68" s="343"/>
      <c r="FEV68" s="343"/>
      <c r="FEW68" s="343"/>
      <c r="FEX68" s="343"/>
      <c r="FEY68" s="343"/>
      <c r="FEZ68" s="343"/>
      <c r="FFA68" s="343"/>
      <c r="FFB68" s="343"/>
      <c r="FFC68" s="343"/>
      <c r="FFD68" s="343"/>
      <c r="FFE68" s="343"/>
      <c r="FFF68" s="343"/>
      <c r="FFG68" s="343"/>
      <c r="FFH68" s="343"/>
      <c r="FFI68" s="343"/>
      <c r="FFJ68" s="343"/>
      <c r="FFK68" s="343"/>
      <c r="FFL68" s="343"/>
      <c r="FFM68" s="343"/>
      <c r="FFN68" s="343"/>
      <c r="FFO68" s="343"/>
      <c r="FFP68" s="343"/>
      <c r="FFQ68" s="343"/>
      <c r="FFR68" s="343"/>
      <c r="FFS68" s="343"/>
      <c r="FFT68" s="343"/>
      <c r="FFU68" s="343"/>
      <c r="FFV68" s="343"/>
      <c r="FFW68" s="343"/>
      <c r="FFX68" s="343"/>
      <c r="FFY68" s="343"/>
      <c r="FFZ68" s="343"/>
      <c r="FGA68" s="343"/>
      <c r="FGB68" s="343"/>
      <c r="FGC68" s="343"/>
      <c r="FGD68" s="343"/>
      <c r="FGE68" s="343"/>
      <c r="FGF68" s="343"/>
      <c r="FGG68" s="343"/>
      <c r="FGH68" s="343"/>
      <c r="FGI68" s="343"/>
      <c r="FGJ68" s="343"/>
      <c r="FGK68" s="343"/>
      <c r="FGL68" s="343"/>
      <c r="FGM68" s="343"/>
      <c r="FGN68" s="343"/>
      <c r="FGO68" s="343"/>
      <c r="FGP68" s="343"/>
      <c r="FGQ68" s="343"/>
      <c r="FGR68" s="343"/>
      <c r="FGS68" s="343"/>
      <c r="FGT68" s="343"/>
      <c r="FGU68" s="343"/>
      <c r="FGV68" s="343"/>
      <c r="FGW68" s="343"/>
      <c r="FGX68" s="343"/>
      <c r="FGY68" s="343"/>
      <c r="FGZ68" s="343"/>
      <c r="FHA68" s="343"/>
      <c r="FHB68" s="343"/>
      <c r="FHC68" s="343"/>
      <c r="FHD68" s="343"/>
      <c r="FHE68" s="343"/>
      <c r="FHF68" s="343"/>
      <c r="FHG68" s="343"/>
      <c r="FHH68" s="343"/>
      <c r="FHI68" s="343"/>
      <c r="FHJ68" s="343"/>
      <c r="FHK68" s="343"/>
      <c r="FHL68" s="343"/>
      <c r="FHM68" s="343"/>
      <c r="FHN68" s="343"/>
      <c r="FHO68" s="343"/>
      <c r="FHP68" s="343"/>
      <c r="FHQ68" s="343"/>
      <c r="FHR68" s="343"/>
      <c r="FHS68" s="343"/>
      <c r="FHT68" s="343"/>
      <c r="FHU68" s="343"/>
      <c r="FHV68" s="343"/>
      <c r="FHW68" s="343"/>
      <c r="FHX68" s="343"/>
      <c r="FHY68" s="343"/>
      <c r="FHZ68" s="343"/>
      <c r="FIA68" s="343"/>
      <c r="FIB68" s="343"/>
      <c r="FIC68" s="343"/>
      <c r="FID68" s="343"/>
      <c r="FIE68" s="343"/>
      <c r="FIF68" s="343"/>
      <c r="FIG68" s="343"/>
      <c r="FIH68" s="343"/>
      <c r="FII68" s="343"/>
      <c r="FIJ68" s="343"/>
      <c r="FIK68" s="343"/>
      <c r="FIL68" s="343"/>
      <c r="FIM68" s="343"/>
      <c r="FIN68" s="343"/>
      <c r="FIO68" s="343"/>
      <c r="FIP68" s="343"/>
      <c r="FIQ68" s="343"/>
      <c r="FIR68" s="343"/>
      <c r="FIS68" s="343"/>
      <c r="FIT68" s="343"/>
      <c r="FIU68" s="343"/>
      <c r="FIV68" s="343"/>
      <c r="FIW68" s="343"/>
      <c r="FIX68" s="343"/>
      <c r="FIY68" s="343"/>
      <c r="FIZ68" s="343"/>
      <c r="FJA68" s="343"/>
      <c r="FJB68" s="343"/>
      <c r="FJC68" s="343"/>
      <c r="FJD68" s="343"/>
      <c r="FJE68" s="343"/>
      <c r="FJF68" s="343"/>
      <c r="FJG68" s="343"/>
      <c r="FJH68" s="343"/>
      <c r="FJI68" s="343"/>
      <c r="FJJ68" s="343"/>
      <c r="FJK68" s="343"/>
      <c r="FJL68" s="343"/>
      <c r="FJM68" s="343"/>
      <c r="FJN68" s="343"/>
      <c r="FJO68" s="343"/>
      <c r="FJP68" s="343"/>
      <c r="FJQ68" s="343"/>
      <c r="FJR68" s="343"/>
      <c r="FJS68" s="343"/>
      <c r="FJT68" s="343"/>
      <c r="FJU68" s="343"/>
      <c r="FJV68" s="343"/>
      <c r="FJW68" s="343"/>
      <c r="FJX68" s="343"/>
      <c r="FJY68" s="343"/>
      <c r="FJZ68" s="343"/>
      <c r="FKA68" s="343"/>
      <c r="FKB68" s="343"/>
      <c r="FKC68" s="343"/>
      <c r="FKD68" s="343"/>
      <c r="FKE68" s="343"/>
      <c r="FKF68" s="343"/>
      <c r="FKG68" s="343"/>
      <c r="FKH68" s="343"/>
      <c r="FKI68" s="343"/>
      <c r="FKJ68" s="343"/>
      <c r="FKK68" s="343"/>
      <c r="FKL68" s="343"/>
      <c r="FKM68" s="343"/>
      <c r="FKN68" s="343"/>
      <c r="FKO68" s="343"/>
      <c r="FKP68" s="343"/>
      <c r="FKQ68" s="343"/>
      <c r="FKR68" s="343"/>
      <c r="FKS68" s="343"/>
      <c r="FKT68" s="343"/>
      <c r="FKU68" s="343"/>
      <c r="FKV68" s="343"/>
      <c r="FKW68" s="343"/>
      <c r="FKX68" s="343"/>
      <c r="FKY68" s="343"/>
      <c r="FKZ68" s="343"/>
      <c r="FLA68" s="343"/>
      <c r="FLB68" s="343"/>
      <c r="FLC68" s="343"/>
      <c r="FLD68" s="343"/>
      <c r="FLE68" s="343"/>
      <c r="FLF68" s="343"/>
      <c r="FLG68" s="343"/>
      <c r="FLH68" s="343"/>
      <c r="FLI68" s="343"/>
      <c r="FLJ68" s="343"/>
      <c r="FLK68" s="343"/>
      <c r="FLL68" s="343"/>
      <c r="FLM68" s="343"/>
      <c r="FLN68" s="343"/>
      <c r="FLO68" s="343"/>
      <c r="FLP68" s="343"/>
      <c r="FLQ68" s="343"/>
      <c r="FLR68" s="343"/>
      <c r="FLS68" s="343"/>
      <c r="FLT68" s="343"/>
      <c r="FLU68" s="343"/>
      <c r="FLV68" s="343"/>
      <c r="FLW68" s="343"/>
      <c r="FLX68" s="343"/>
      <c r="FLY68" s="343"/>
      <c r="FLZ68" s="343"/>
      <c r="FMA68" s="343"/>
      <c r="FMB68" s="343"/>
      <c r="FMC68" s="343"/>
      <c r="FMD68" s="343"/>
      <c r="FME68" s="343"/>
      <c r="FMF68" s="343"/>
      <c r="FMG68" s="343"/>
      <c r="FMH68" s="343"/>
      <c r="FMI68" s="343"/>
      <c r="FMJ68" s="343"/>
      <c r="FMK68" s="343"/>
      <c r="FML68" s="343"/>
      <c r="FMM68" s="343"/>
      <c r="FMN68" s="343"/>
      <c r="FMO68" s="343"/>
      <c r="FMP68" s="343"/>
      <c r="FMQ68" s="343"/>
      <c r="FMR68" s="343"/>
      <c r="FMS68" s="343"/>
      <c r="FMT68" s="343"/>
      <c r="FMU68" s="343"/>
      <c r="FMV68" s="343"/>
      <c r="FMW68" s="343"/>
      <c r="FMX68" s="343"/>
      <c r="FMY68" s="343"/>
      <c r="FMZ68" s="343"/>
      <c r="FNA68" s="343"/>
      <c r="FNB68" s="343"/>
      <c r="FNC68" s="343"/>
      <c r="FND68" s="343"/>
      <c r="FNE68" s="343"/>
      <c r="FNF68" s="343"/>
      <c r="FNG68" s="343"/>
      <c r="FNH68" s="343"/>
      <c r="FNI68" s="343"/>
      <c r="FNJ68" s="343"/>
      <c r="FNK68" s="343"/>
      <c r="FNL68" s="343"/>
      <c r="FNM68" s="343"/>
      <c r="FNN68" s="343"/>
      <c r="FNO68" s="343"/>
      <c r="FNP68" s="343"/>
      <c r="FNQ68" s="343"/>
      <c r="FNR68" s="343"/>
      <c r="FNS68" s="343"/>
      <c r="FNT68" s="343"/>
      <c r="FNU68" s="343"/>
      <c r="FNV68" s="343"/>
      <c r="FNW68" s="343"/>
      <c r="FNX68" s="343"/>
      <c r="FNY68" s="343"/>
      <c r="FNZ68" s="343"/>
      <c r="FOA68" s="343"/>
      <c r="FOB68" s="343"/>
      <c r="FOC68" s="343"/>
      <c r="FOD68" s="343"/>
      <c r="FOE68" s="343"/>
      <c r="FOF68" s="343"/>
      <c r="FOG68" s="343"/>
      <c r="FOH68" s="343"/>
      <c r="FOI68" s="343"/>
      <c r="FOJ68" s="343"/>
      <c r="FOK68" s="343"/>
      <c r="FOL68" s="343"/>
      <c r="FOM68" s="343"/>
      <c r="FON68" s="343"/>
      <c r="FOO68" s="343"/>
      <c r="FOP68" s="343"/>
      <c r="FOQ68" s="343"/>
      <c r="FOR68" s="343"/>
      <c r="FOS68" s="343"/>
      <c r="FOT68" s="343"/>
      <c r="FOU68" s="343"/>
      <c r="FOV68" s="343"/>
      <c r="FOW68" s="343"/>
      <c r="FOX68" s="343"/>
      <c r="FOY68" s="343"/>
      <c r="FOZ68" s="343"/>
      <c r="FPA68" s="343"/>
      <c r="FPB68" s="343"/>
      <c r="FPC68" s="343"/>
      <c r="FPD68" s="343"/>
      <c r="FPE68" s="343"/>
      <c r="FPF68" s="343"/>
      <c r="FPG68" s="343"/>
      <c r="FPH68" s="343"/>
      <c r="FPI68" s="343"/>
      <c r="FPJ68" s="343"/>
      <c r="FPK68" s="343"/>
      <c r="FPL68" s="343"/>
      <c r="FPM68" s="343"/>
      <c r="FPN68" s="343"/>
      <c r="FPO68" s="343"/>
      <c r="FPP68" s="343"/>
      <c r="FPQ68" s="343"/>
      <c r="FPR68" s="343"/>
      <c r="FPS68" s="343"/>
      <c r="FPT68" s="343"/>
      <c r="FPU68" s="343"/>
      <c r="FPV68" s="343"/>
      <c r="FPW68" s="343"/>
      <c r="FPX68" s="343"/>
      <c r="FPY68" s="343"/>
      <c r="FPZ68" s="343"/>
      <c r="FQA68" s="343"/>
      <c r="FQB68" s="343"/>
      <c r="FQC68" s="343"/>
      <c r="FQD68" s="343"/>
      <c r="FQE68" s="343"/>
      <c r="FQF68" s="343"/>
      <c r="FQG68" s="343"/>
      <c r="FQH68" s="343"/>
      <c r="FQI68" s="343"/>
      <c r="FQJ68" s="343"/>
      <c r="FQK68" s="343"/>
      <c r="FQL68" s="343"/>
      <c r="FQM68" s="343"/>
      <c r="FQN68" s="343"/>
      <c r="FQO68" s="343"/>
      <c r="FQP68" s="343"/>
      <c r="FQQ68" s="343"/>
      <c r="FQR68" s="343"/>
      <c r="FQS68" s="343"/>
      <c r="FQT68" s="343"/>
      <c r="FQU68" s="343"/>
      <c r="FQV68" s="343"/>
      <c r="FQW68" s="343"/>
      <c r="FQX68" s="343"/>
      <c r="FQY68" s="343"/>
      <c r="FQZ68" s="343"/>
      <c r="FRA68" s="343"/>
      <c r="FRB68" s="343"/>
      <c r="FRC68" s="343"/>
      <c r="FRD68" s="343"/>
      <c r="FRE68" s="343"/>
      <c r="FRF68" s="343"/>
      <c r="FRG68" s="343"/>
      <c r="FRH68" s="343"/>
      <c r="FRI68" s="343"/>
      <c r="FRJ68" s="343"/>
      <c r="FRK68" s="343"/>
      <c r="FRL68" s="343"/>
      <c r="FRM68" s="343"/>
      <c r="FRN68" s="343"/>
      <c r="FRO68" s="343"/>
      <c r="FRP68" s="343"/>
      <c r="FRQ68" s="343"/>
      <c r="FRR68" s="343"/>
      <c r="FRS68" s="343"/>
      <c r="FRT68" s="343"/>
      <c r="FRU68" s="343"/>
      <c r="FRV68" s="343"/>
      <c r="FRW68" s="343"/>
      <c r="FRX68" s="343"/>
      <c r="FRY68" s="343"/>
      <c r="FRZ68" s="343"/>
      <c r="FSA68" s="343"/>
      <c r="FSB68" s="343"/>
      <c r="FSC68" s="343"/>
      <c r="FSD68" s="343"/>
      <c r="FSE68" s="343"/>
      <c r="FSF68" s="343"/>
      <c r="FSG68" s="343"/>
      <c r="FSH68" s="343"/>
      <c r="FSI68" s="343"/>
      <c r="FSJ68" s="343"/>
      <c r="FSK68" s="343"/>
      <c r="FSL68" s="343"/>
      <c r="FSM68" s="343"/>
      <c r="FSN68" s="343"/>
      <c r="FSO68" s="343"/>
      <c r="FSP68" s="343"/>
      <c r="FSQ68" s="343"/>
      <c r="FSR68" s="343"/>
      <c r="FSS68" s="343"/>
      <c r="FST68" s="343"/>
      <c r="FSU68" s="343"/>
      <c r="FSV68" s="343"/>
      <c r="FSW68" s="343"/>
      <c r="FSX68" s="343"/>
      <c r="FSY68" s="343"/>
      <c r="FSZ68" s="343"/>
      <c r="FTA68" s="343"/>
      <c r="FTB68" s="343"/>
      <c r="FTC68" s="343"/>
      <c r="FTD68" s="343"/>
      <c r="FTE68" s="343"/>
      <c r="FTF68" s="343"/>
      <c r="FTG68" s="343"/>
      <c r="FTH68" s="343"/>
      <c r="FTI68" s="343"/>
      <c r="FTJ68" s="343"/>
      <c r="FTK68" s="343"/>
      <c r="FTL68" s="343"/>
      <c r="FTM68" s="343"/>
      <c r="FTN68" s="343"/>
      <c r="FTO68" s="343"/>
      <c r="FTP68" s="343"/>
      <c r="FTQ68" s="343"/>
      <c r="FTR68" s="343"/>
      <c r="FTS68" s="343"/>
      <c r="FTT68" s="343"/>
      <c r="FTU68" s="343"/>
      <c r="FTV68" s="343"/>
      <c r="FTW68" s="343"/>
      <c r="FTX68" s="343"/>
      <c r="FTY68" s="343"/>
      <c r="FTZ68" s="343"/>
      <c r="FUA68" s="343"/>
      <c r="FUB68" s="343"/>
      <c r="FUC68" s="343"/>
      <c r="FUD68" s="343"/>
      <c r="FUE68" s="343"/>
      <c r="FUF68" s="343"/>
      <c r="FUG68" s="343"/>
      <c r="FUH68" s="343"/>
      <c r="FUI68" s="343"/>
      <c r="FUJ68" s="343"/>
      <c r="FUK68" s="343"/>
      <c r="FUL68" s="343"/>
      <c r="FUM68" s="343"/>
      <c r="FUN68" s="343"/>
      <c r="FUO68" s="343"/>
      <c r="FUP68" s="343"/>
      <c r="FUQ68" s="343"/>
      <c r="FUR68" s="343"/>
      <c r="FUS68" s="343"/>
      <c r="FUT68" s="343"/>
      <c r="FUU68" s="343"/>
      <c r="FUV68" s="343"/>
      <c r="FUW68" s="343"/>
      <c r="FUX68" s="343"/>
      <c r="FUY68" s="343"/>
      <c r="FUZ68" s="343"/>
      <c r="FVA68" s="343"/>
      <c r="FVB68" s="343"/>
      <c r="FVC68" s="343"/>
      <c r="FVD68" s="343"/>
      <c r="FVE68" s="343"/>
      <c r="FVF68" s="343"/>
      <c r="FVG68" s="343"/>
      <c r="FVH68" s="343"/>
      <c r="FVI68" s="343"/>
      <c r="FVJ68" s="343"/>
      <c r="FVK68" s="343"/>
      <c r="FVL68" s="343"/>
      <c r="FVM68" s="343"/>
      <c r="FVN68" s="343"/>
      <c r="FVO68" s="343"/>
      <c r="FVP68" s="343"/>
      <c r="FVQ68" s="343"/>
      <c r="FVR68" s="343"/>
      <c r="FVS68" s="343"/>
      <c r="FVT68" s="343"/>
      <c r="FVU68" s="343"/>
      <c r="FVV68" s="343"/>
      <c r="FVW68" s="343"/>
      <c r="FVX68" s="343"/>
      <c r="FVY68" s="343"/>
      <c r="FVZ68" s="343"/>
      <c r="FWA68" s="343"/>
      <c r="FWB68" s="343"/>
      <c r="FWC68" s="343"/>
      <c r="FWD68" s="343"/>
      <c r="FWE68" s="343"/>
      <c r="FWF68" s="343"/>
      <c r="FWG68" s="343"/>
      <c r="FWH68" s="343"/>
      <c r="FWI68" s="343"/>
      <c r="FWJ68" s="343"/>
      <c r="FWK68" s="343"/>
      <c r="FWL68" s="343"/>
      <c r="FWM68" s="343"/>
      <c r="FWN68" s="343"/>
      <c r="FWO68" s="343"/>
      <c r="FWP68" s="343"/>
      <c r="FWQ68" s="343"/>
      <c r="FWR68" s="343"/>
      <c r="FWS68" s="343"/>
      <c r="FWT68" s="343"/>
      <c r="FWU68" s="343"/>
      <c r="FWV68" s="343"/>
      <c r="FWW68" s="343"/>
      <c r="FWX68" s="343"/>
      <c r="FWY68" s="343"/>
      <c r="FWZ68" s="343"/>
      <c r="FXA68" s="343"/>
      <c r="FXB68" s="343"/>
      <c r="FXC68" s="343"/>
      <c r="FXD68" s="343"/>
      <c r="FXE68" s="343"/>
      <c r="FXF68" s="343"/>
      <c r="FXG68" s="343"/>
      <c r="FXH68" s="343"/>
      <c r="FXI68" s="343"/>
      <c r="FXJ68" s="343"/>
      <c r="FXK68" s="343"/>
      <c r="FXL68" s="343"/>
      <c r="FXM68" s="343"/>
      <c r="FXN68" s="343"/>
      <c r="FXO68" s="343"/>
      <c r="FXP68" s="343"/>
      <c r="FXQ68" s="343"/>
      <c r="FXR68" s="343"/>
      <c r="FXS68" s="343"/>
      <c r="FXT68" s="343"/>
      <c r="FXU68" s="343"/>
      <c r="FXV68" s="343"/>
      <c r="FXW68" s="343"/>
      <c r="FXX68" s="343"/>
      <c r="FXY68" s="343"/>
      <c r="FXZ68" s="343"/>
      <c r="FYA68" s="343"/>
      <c r="FYB68" s="343"/>
      <c r="FYC68" s="343"/>
      <c r="FYD68" s="343"/>
      <c r="FYE68" s="343"/>
      <c r="FYF68" s="343"/>
      <c r="FYG68" s="343"/>
      <c r="FYH68" s="343"/>
      <c r="FYI68" s="343"/>
      <c r="FYJ68" s="343"/>
      <c r="FYK68" s="343"/>
      <c r="FYL68" s="343"/>
      <c r="FYM68" s="343"/>
      <c r="FYN68" s="343"/>
      <c r="FYO68" s="343"/>
      <c r="FYP68" s="343"/>
      <c r="FYQ68" s="343"/>
      <c r="FYR68" s="343"/>
      <c r="FYS68" s="343"/>
      <c r="FYT68" s="343"/>
      <c r="FYU68" s="343"/>
      <c r="FYV68" s="343"/>
      <c r="FYW68" s="343"/>
      <c r="FYX68" s="343"/>
      <c r="FYY68" s="343"/>
      <c r="FYZ68" s="343"/>
      <c r="FZA68" s="343"/>
      <c r="FZB68" s="343"/>
      <c r="FZC68" s="343"/>
      <c r="FZD68" s="343"/>
      <c r="FZE68" s="343"/>
      <c r="FZF68" s="343"/>
      <c r="FZG68" s="343"/>
      <c r="FZH68" s="343"/>
      <c r="FZI68" s="343"/>
      <c r="FZJ68" s="343"/>
      <c r="FZK68" s="343"/>
      <c r="FZL68" s="343"/>
      <c r="FZM68" s="343"/>
      <c r="FZN68" s="343"/>
      <c r="FZO68" s="343"/>
      <c r="FZP68" s="343"/>
      <c r="FZQ68" s="343"/>
      <c r="FZR68" s="343"/>
      <c r="FZS68" s="343"/>
      <c r="FZT68" s="343"/>
      <c r="FZU68" s="343"/>
      <c r="FZV68" s="343"/>
      <c r="FZW68" s="343"/>
      <c r="FZX68" s="343"/>
      <c r="FZY68" s="343"/>
      <c r="FZZ68" s="343"/>
      <c r="GAA68" s="343"/>
      <c r="GAB68" s="343"/>
      <c r="GAC68" s="343"/>
      <c r="GAD68" s="343"/>
      <c r="GAE68" s="343"/>
      <c r="GAF68" s="343"/>
      <c r="GAG68" s="343"/>
      <c r="GAH68" s="343"/>
      <c r="GAI68" s="343"/>
      <c r="GAJ68" s="343"/>
      <c r="GAK68" s="343"/>
      <c r="GAL68" s="343"/>
      <c r="GAM68" s="343"/>
      <c r="GAN68" s="343"/>
      <c r="GAO68" s="343"/>
      <c r="GAP68" s="343"/>
      <c r="GAQ68" s="343"/>
      <c r="GAR68" s="343"/>
      <c r="GAS68" s="343"/>
      <c r="GAT68" s="343"/>
      <c r="GAU68" s="343"/>
      <c r="GAV68" s="343"/>
      <c r="GAW68" s="343"/>
      <c r="GAX68" s="343"/>
      <c r="GAY68" s="343"/>
      <c r="GAZ68" s="343"/>
      <c r="GBA68" s="343"/>
      <c r="GBB68" s="343"/>
      <c r="GBC68" s="343"/>
      <c r="GBD68" s="343"/>
      <c r="GBE68" s="343"/>
      <c r="GBF68" s="343"/>
      <c r="GBG68" s="343"/>
      <c r="GBH68" s="343"/>
      <c r="GBI68" s="343"/>
      <c r="GBJ68" s="343"/>
      <c r="GBK68" s="343"/>
      <c r="GBL68" s="343"/>
      <c r="GBM68" s="343"/>
      <c r="GBN68" s="343"/>
      <c r="GBO68" s="343"/>
      <c r="GBP68" s="343"/>
      <c r="GBQ68" s="343"/>
      <c r="GBR68" s="343"/>
      <c r="GBS68" s="343"/>
      <c r="GBT68" s="343"/>
      <c r="GBU68" s="343"/>
      <c r="GBV68" s="343"/>
      <c r="GBW68" s="343"/>
      <c r="GBX68" s="343"/>
      <c r="GBY68" s="343"/>
      <c r="GBZ68" s="343"/>
      <c r="GCA68" s="343"/>
      <c r="GCB68" s="343"/>
      <c r="GCC68" s="343"/>
      <c r="GCD68" s="343"/>
      <c r="GCE68" s="343"/>
      <c r="GCF68" s="343"/>
      <c r="GCG68" s="343"/>
      <c r="GCH68" s="343"/>
      <c r="GCI68" s="343"/>
      <c r="GCJ68" s="343"/>
      <c r="GCK68" s="343"/>
      <c r="GCL68" s="343"/>
      <c r="GCM68" s="343"/>
      <c r="GCN68" s="343"/>
      <c r="GCO68" s="343"/>
      <c r="GCP68" s="343"/>
      <c r="GCQ68" s="343"/>
      <c r="GCR68" s="343"/>
      <c r="GCS68" s="343"/>
      <c r="GCT68" s="343"/>
      <c r="GCU68" s="343"/>
      <c r="GCV68" s="343"/>
      <c r="GCW68" s="343"/>
      <c r="GCX68" s="343"/>
      <c r="GCY68" s="343"/>
      <c r="GCZ68" s="343"/>
      <c r="GDA68" s="343"/>
      <c r="GDB68" s="343"/>
      <c r="GDC68" s="343"/>
      <c r="GDD68" s="343"/>
      <c r="GDE68" s="343"/>
      <c r="GDF68" s="343"/>
      <c r="GDG68" s="343"/>
      <c r="GDH68" s="343"/>
      <c r="GDI68" s="343"/>
      <c r="GDJ68" s="343"/>
      <c r="GDK68" s="343"/>
      <c r="GDL68" s="343"/>
      <c r="GDM68" s="343"/>
      <c r="GDN68" s="343"/>
      <c r="GDO68" s="343"/>
      <c r="GDP68" s="343"/>
      <c r="GDQ68" s="343"/>
      <c r="GDR68" s="343"/>
      <c r="GDS68" s="343"/>
      <c r="GDT68" s="343"/>
      <c r="GDU68" s="343"/>
      <c r="GDV68" s="343"/>
      <c r="GDW68" s="343"/>
      <c r="GDX68" s="343"/>
      <c r="GDY68" s="343"/>
      <c r="GDZ68" s="343"/>
      <c r="GEA68" s="343"/>
      <c r="GEB68" s="343"/>
      <c r="GEC68" s="343"/>
      <c r="GED68" s="343"/>
      <c r="GEE68" s="343"/>
      <c r="GEF68" s="343"/>
      <c r="GEG68" s="343"/>
      <c r="GEH68" s="343"/>
      <c r="GEI68" s="343"/>
      <c r="GEJ68" s="343"/>
      <c r="GEK68" s="343"/>
      <c r="GEL68" s="343"/>
      <c r="GEM68" s="343"/>
      <c r="GEN68" s="343"/>
      <c r="GEO68" s="343"/>
      <c r="GEP68" s="343"/>
      <c r="GEQ68" s="343"/>
      <c r="GER68" s="343"/>
      <c r="GES68" s="343"/>
      <c r="GET68" s="343"/>
      <c r="GEU68" s="343"/>
      <c r="GEV68" s="343"/>
      <c r="GEW68" s="343"/>
      <c r="GEX68" s="343"/>
      <c r="GEY68" s="343"/>
      <c r="GEZ68" s="343"/>
      <c r="GFA68" s="343"/>
      <c r="GFB68" s="343"/>
      <c r="GFC68" s="343"/>
      <c r="GFD68" s="343"/>
      <c r="GFE68" s="343"/>
      <c r="GFF68" s="343"/>
      <c r="GFG68" s="343"/>
      <c r="GFH68" s="343"/>
      <c r="GFI68" s="343"/>
      <c r="GFJ68" s="343"/>
      <c r="GFK68" s="343"/>
      <c r="GFL68" s="343"/>
      <c r="GFM68" s="343"/>
      <c r="GFN68" s="343"/>
      <c r="GFO68" s="343"/>
      <c r="GFP68" s="343"/>
      <c r="GFQ68" s="343"/>
      <c r="GFR68" s="343"/>
      <c r="GFS68" s="343"/>
      <c r="GFT68" s="343"/>
      <c r="GFU68" s="343"/>
      <c r="GFV68" s="343"/>
      <c r="GFW68" s="343"/>
      <c r="GFX68" s="343"/>
      <c r="GFY68" s="343"/>
      <c r="GFZ68" s="343"/>
      <c r="GGA68" s="343"/>
      <c r="GGB68" s="343"/>
      <c r="GGC68" s="343"/>
      <c r="GGD68" s="343"/>
      <c r="GGE68" s="343"/>
      <c r="GGF68" s="343"/>
      <c r="GGG68" s="343"/>
      <c r="GGH68" s="343"/>
      <c r="GGI68" s="343"/>
      <c r="GGJ68" s="343"/>
      <c r="GGK68" s="343"/>
      <c r="GGL68" s="343"/>
      <c r="GGM68" s="343"/>
      <c r="GGN68" s="343"/>
      <c r="GGO68" s="343"/>
      <c r="GGP68" s="343"/>
      <c r="GGQ68" s="343"/>
      <c r="GGR68" s="343"/>
      <c r="GGS68" s="343"/>
      <c r="GGT68" s="343"/>
      <c r="GGU68" s="343"/>
      <c r="GGV68" s="343"/>
      <c r="GGW68" s="343"/>
      <c r="GGX68" s="343"/>
      <c r="GGY68" s="343"/>
      <c r="GGZ68" s="343"/>
      <c r="GHA68" s="343"/>
      <c r="GHB68" s="343"/>
      <c r="GHC68" s="343"/>
      <c r="GHD68" s="343"/>
      <c r="GHE68" s="343"/>
      <c r="GHF68" s="343"/>
      <c r="GHG68" s="343"/>
      <c r="GHH68" s="343"/>
      <c r="GHI68" s="343"/>
      <c r="GHJ68" s="343"/>
      <c r="GHK68" s="343"/>
      <c r="GHL68" s="343"/>
      <c r="GHM68" s="343"/>
      <c r="GHN68" s="343"/>
      <c r="GHO68" s="343"/>
      <c r="GHP68" s="343"/>
      <c r="GHQ68" s="343"/>
      <c r="GHR68" s="343"/>
      <c r="GHS68" s="343"/>
      <c r="GHT68" s="343"/>
      <c r="GHU68" s="343"/>
      <c r="GHV68" s="343"/>
      <c r="GHW68" s="343"/>
      <c r="GHX68" s="343"/>
      <c r="GHY68" s="343"/>
      <c r="GHZ68" s="343"/>
      <c r="GIA68" s="343"/>
      <c r="GIB68" s="343"/>
      <c r="GIC68" s="343"/>
      <c r="GID68" s="343"/>
      <c r="GIE68" s="343"/>
      <c r="GIF68" s="343"/>
      <c r="GIG68" s="343"/>
      <c r="GIH68" s="343"/>
      <c r="GII68" s="343"/>
      <c r="GIJ68" s="343"/>
      <c r="GIK68" s="343"/>
      <c r="GIL68" s="343"/>
      <c r="GIM68" s="343"/>
      <c r="GIN68" s="343"/>
      <c r="GIO68" s="343"/>
      <c r="GIP68" s="343"/>
      <c r="GIQ68" s="343"/>
      <c r="GIR68" s="343"/>
      <c r="GIS68" s="343"/>
      <c r="GIT68" s="343"/>
      <c r="GIU68" s="343"/>
      <c r="GIV68" s="343"/>
      <c r="GIW68" s="343"/>
      <c r="GIX68" s="343"/>
      <c r="GIY68" s="343"/>
      <c r="GIZ68" s="343"/>
      <c r="GJA68" s="343"/>
      <c r="GJB68" s="343"/>
      <c r="GJC68" s="343"/>
      <c r="GJD68" s="343"/>
      <c r="GJE68" s="343"/>
      <c r="GJF68" s="343"/>
      <c r="GJG68" s="343"/>
      <c r="GJH68" s="343"/>
      <c r="GJI68" s="343"/>
      <c r="GJJ68" s="343"/>
      <c r="GJK68" s="343"/>
      <c r="GJL68" s="343"/>
      <c r="GJM68" s="343"/>
      <c r="GJN68" s="343"/>
      <c r="GJO68" s="343"/>
      <c r="GJP68" s="343"/>
      <c r="GJQ68" s="343"/>
      <c r="GJR68" s="343"/>
      <c r="GJS68" s="343"/>
      <c r="GJT68" s="343"/>
      <c r="GJU68" s="343"/>
      <c r="GJV68" s="343"/>
      <c r="GJW68" s="343"/>
      <c r="GJX68" s="343"/>
      <c r="GJY68" s="343"/>
      <c r="GJZ68" s="343"/>
      <c r="GKA68" s="343"/>
      <c r="GKB68" s="343"/>
      <c r="GKC68" s="343"/>
      <c r="GKD68" s="343"/>
      <c r="GKE68" s="343"/>
      <c r="GKF68" s="343"/>
      <c r="GKG68" s="343"/>
      <c r="GKH68" s="343"/>
      <c r="GKI68" s="343"/>
      <c r="GKJ68" s="343"/>
      <c r="GKK68" s="343"/>
      <c r="GKL68" s="343"/>
      <c r="GKM68" s="343"/>
      <c r="GKN68" s="343"/>
      <c r="GKO68" s="343"/>
      <c r="GKP68" s="343"/>
      <c r="GKQ68" s="343"/>
      <c r="GKR68" s="343"/>
      <c r="GKS68" s="343"/>
      <c r="GKT68" s="343"/>
      <c r="GKU68" s="343"/>
      <c r="GKV68" s="343"/>
      <c r="GKW68" s="343"/>
      <c r="GKX68" s="343"/>
      <c r="GKY68" s="343"/>
      <c r="GKZ68" s="343"/>
      <c r="GLA68" s="343"/>
      <c r="GLB68" s="343"/>
      <c r="GLC68" s="343"/>
      <c r="GLD68" s="343"/>
      <c r="GLE68" s="343"/>
      <c r="GLF68" s="343"/>
      <c r="GLG68" s="343"/>
      <c r="GLH68" s="343"/>
      <c r="GLI68" s="343"/>
      <c r="GLJ68" s="343"/>
      <c r="GLK68" s="343"/>
      <c r="GLL68" s="343"/>
      <c r="GLM68" s="343"/>
      <c r="GLN68" s="343"/>
      <c r="GLO68" s="343"/>
      <c r="GLP68" s="343"/>
      <c r="GLQ68" s="343"/>
      <c r="GLR68" s="343"/>
      <c r="GLS68" s="343"/>
      <c r="GLT68" s="343"/>
      <c r="GLU68" s="343"/>
      <c r="GLV68" s="343"/>
      <c r="GLW68" s="343"/>
      <c r="GLX68" s="343"/>
      <c r="GLY68" s="343"/>
      <c r="GLZ68" s="343"/>
      <c r="GMA68" s="343"/>
      <c r="GMB68" s="343"/>
      <c r="GMC68" s="343"/>
      <c r="GMD68" s="343"/>
      <c r="GME68" s="343"/>
      <c r="GMF68" s="343"/>
      <c r="GMG68" s="343"/>
      <c r="GMH68" s="343"/>
      <c r="GMI68" s="343"/>
      <c r="GMJ68" s="343"/>
      <c r="GMK68" s="343"/>
      <c r="GML68" s="343"/>
      <c r="GMM68" s="343"/>
      <c r="GMN68" s="343"/>
      <c r="GMO68" s="343"/>
      <c r="GMP68" s="343"/>
      <c r="GMQ68" s="343"/>
      <c r="GMR68" s="343"/>
      <c r="GMS68" s="343"/>
      <c r="GMT68" s="343"/>
      <c r="GMU68" s="343"/>
      <c r="GMV68" s="343"/>
      <c r="GMW68" s="343"/>
      <c r="GMX68" s="343"/>
      <c r="GMY68" s="343"/>
      <c r="GMZ68" s="343"/>
      <c r="GNA68" s="343"/>
      <c r="GNB68" s="343"/>
      <c r="GNC68" s="343"/>
      <c r="GND68" s="343"/>
      <c r="GNE68" s="343"/>
      <c r="GNF68" s="343"/>
      <c r="GNG68" s="343"/>
      <c r="GNH68" s="343"/>
      <c r="GNI68" s="343"/>
      <c r="GNJ68" s="343"/>
      <c r="GNK68" s="343"/>
      <c r="GNL68" s="343"/>
      <c r="GNM68" s="343"/>
      <c r="GNN68" s="343"/>
      <c r="GNO68" s="343"/>
      <c r="GNP68" s="343"/>
      <c r="GNQ68" s="343"/>
      <c r="GNR68" s="343"/>
      <c r="GNS68" s="343"/>
      <c r="GNT68" s="343"/>
      <c r="GNU68" s="343"/>
      <c r="GNV68" s="343"/>
      <c r="GNW68" s="343"/>
      <c r="GNX68" s="343"/>
      <c r="GNY68" s="343"/>
      <c r="GNZ68" s="343"/>
      <c r="GOA68" s="343"/>
      <c r="GOB68" s="343"/>
      <c r="GOC68" s="343"/>
      <c r="GOD68" s="343"/>
      <c r="GOE68" s="343"/>
      <c r="GOF68" s="343"/>
      <c r="GOG68" s="343"/>
      <c r="GOH68" s="343"/>
      <c r="GOI68" s="343"/>
      <c r="GOJ68" s="343"/>
      <c r="GOK68" s="343"/>
      <c r="GOL68" s="343"/>
      <c r="GOM68" s="343"/>
      <c r="GON68" s="343"/>
      <c r="GOO68" s="343"/>
      <c r="GOP68" s="343"/>
      <c r="GOQ68" s="343"/>
      <c r="GOR68" s="343"/>
      <c r="GOS68" s="343"/>
      <c r="GOT68" s="343"/>
      <c r="GOU68" s="343"/>
      <c r="GOV68" s="343"/>
      <c r="GOW68" s="343"/>
      <c r="GOX68" s="343"/>
      <c r="GOY68" s="343"/>
      <c r="GOZ68" s="343"/>
      <c r="GPA68" s="343"/>
      <c r="GPB68" s="343"/>
      <c r="GPC68" s="343"/>
      <c r="GPD68" s="343"/>
      <c r="GPE68" s="343"/>
      <c r="GPF68" s="343"/>
      <c r="GPG68" s="343"/>
      <c r="GPH68" s="343"/>
      <c r="GPI68" s="343"/>
      <c r="GPJ68" s="343"/>
      <c r="GPK68" s="343"/>
      <c r="GPL68" s="343"/>
      <c r="GPM68" s="343"/>
      <c r="GPN68" s="343"/>
      <c r="GPO68" s="343"/>
      <c r="GPP68" s="343"/>
      <c r="GPQ68" s="343"/>
      <c r="GPR68" s="343"/>
      <c r="GPS68" s="343"/>
      <c r="GPT68" s="343"/>
      <c r="GPU68" s="343"/>
      <c r="GPV68" s="343"/>
      <c r="GPW68" s="343"/>
      <c r="GPX68" s="343"/>
      <c r="GPY68" s="343"/>
      <c r="GPZ68" s="343"/>
      <c r="GQA68" s="343"/>
      <c r="GQB68" s="343"/>
      <c r="GQC68" s="343"/>
      <c r="GQD68" s="343"/>
      <c r="GQE68" s="343"/>
      <c r="GQF68" s="343"/>
      <c r="GQG68" s="343"/>
      <c r="GQH68" s="343"/>
      <c r="GQI68" s="343"/>
      <c r="GQJ68" s="343"/>
      <c r="GQK68" s="343"/>
      <c r="GQL68" s="343"/>
      <c r="GQM68" s="343"/>
      <c r="GQN68" s="343"/>
      <c r="GQO68" s="343"/>
      <c r="GQP68" s="343"/>
      <c r="GQQ68" s="343"/>
      <c r="GQR68" s="343"/>
      <c r="GQS68" s="343"/>
      <c r="GQT68" s="343"/>
      <c r="GQU68" s="343"/>
      <c r="GQV68" s="343"/>
      <c r="GQW68" s="343"/>
      <c r="GQX68" s="343"/>
      <c r="GQY68" s="343"/>
      <c r="GQZ68" s="343"/>
      <c r="GRA68" s="343"/>
      <c r="GRB68" s="343"/>
      <c r="GRC68" s="343"/>
      <c r="GRD68" s="343"/>
      <c r="GRE68" s="343"/>
      <c r="GRF68" s="343"/>
      <c r="GRG68" s="343"/>
      <c r="GRH68" s="343"/>
      <c r="GRI68" s="343"/>
      <c r="GRJ68" s="343"/>
      <c r="GRK68" s="343"/>
      <c r="GRL68" s="343"/>
      <c r="GRM68" s="343"/>
      <c r="GRN68" s="343"/>
      <c r="GRO68" s="343"/>
      <c r="GRP68" s="343"/>
      <c r="GRQ68" s="343"/>
      <c r="GRR68" s="343"/>
      <c r="GRS68" s="343"/>
      <c r="GRT68" s="343"/>
      <c r="GRU68" s="343"/>
      <c r="GRV68" s="343"/>
      <c r="GRW68" s="343"/>
      <c r="GRX68" s="343"/>
      <c r="GRY68" s="343"/>
      <c r="GRZ68" s="343"/>
      <c r="GSA68" s="343"/>
      <c r="GSB68" s="343"/>
      <c r="GSC68" s="343"/>
      <c r="GSD68" s="343"/>
      <c r="GSE68" s="343"/>
      <c r="GSF68" s="343"/>
      <c r="GSG68" s="343"/>
      <c r="GSH68" s="343"/>
      <c r="GSI68" s="343"/>
      <c r="GSJ68" s="343"/>
      <c r="GSK68" s="343"/>
      <c r="GSL68" s="343"/>
      <c r="GSM68" s="343"/>
      <c r="GSN68" s="343"/>
      <c r="GSO68" s="343"/>
      <c r="GSP68" s="343"/>
      <c r="GSQ68" s="343"/>
      <c r="GSR68" s="343"/>
      <c r="GSS68" s="343"/>
      <c r="GST68" s="343"/>
      <c r="GSU68" s="343"/>
      <c r="GSV68" s="343"/>
      <c r="GSW68" s="343"/>
      <c r="GSX68" s="343"/>
      <c r="GSY68" s="343"/>
      <c r="GSZ68" s="343"/>
      <c r="GTA68" s="343"/>
      <c r="GTB68" s="343"/>
      <c r="GTC68" s="343"/>
      <c r="GTD68" s="343"/>
      <c r="GTE68" s="343"/>
      <c r="GTF68" s="343"/>
      <c r="GTG68" s="343"/>
      <c r="GTH68" s="343"/>
      <c r="GTI68" s="343"/>
      <c r="GTJ68" s="343"/>
      <c r="GTK68" s="343"/>
      <c r="GTL68" s="343"/>
      <c r="GTM68" s="343"/>
      <c r="GTN68" s="343"/>
      <c r="GTO68" s="343"/>
      <c r="GTP68" s="343"/>
      <c r="GTQ68" s="343"/>
      <c r="GTR68" s="343"/>
      <c r="GTS68" s="343"/>
      <c r="GTT68" s="343"/>
      <c r="GTU68" s="343"/>
      <c r="GTV68" s="343"/>
      <c r="GTW68" s="343"/>
      <c r="GTX68" s="343"/>
      <c r="GTY68" s="343"/>
      <c r="GTZ68" s="343"/>
      <c r="GUA68" s="343"/>
      <c r="GUB68" s="343"/>
      <c r="GUC68" s="343"/>
      <c r="GUD68" s="343"/>
      <c r="GUE68" s="343"/>
      <c r="GUF68" s="343"/>
      <c r="GUG68" s="343"/>
      <c r="GUH68" s="343"/>
      <c r="GUI68" s="343"/>
      <c r="GUJ68" s="343"/>
      <c r="GUK68" s="343"/>
      <c r="GUL68" s="343"/>
      <c r="GUM68" s="343"/>
      <c r="GUN68" s="343"/>
      <c r="GUO68" s="343"/>
      <c r="GUP68" s="343"/>
      <c r="GUQ68" s="343"/>
      <c r="GUR68" s="343"/>
      <c r="GUS68" s="343"/>
      <c r="GUT68" s="343"/>
      <c r="GUU68" s="343"/>
      <c r="GUV68" s="343"/>
      <c r="GUW68" s="343"/>
      <c r="GUX68" s="343"/>
      <c r="GUY68" s="343"/>
      <c r="GUZ68" s="343"/>
      <c r="GVA68" s="343"/>
      <c r="GVB68" s="343"/>
      <c r="GVC68" s="343"/>
      <c r="GVD68" s="343"/>
      <c r="GVE68" s="343"/>
      <c r="GVF68" s="343"/>
      <c r="GVG68" s="343"/>
      <c r="GVH68" s="343"/>
      <c r="GVI68" s="343"/>
      <c r="GVJ68" s="343"/>
      <c r="GVK68" s="343"/>
      <c r="GVL68" s="343"/>
      <c r="GVM68" s="343"/>
      <c r="GVN68" s="343"/>
      <c r="GVO68" s="343"/>
      <c r="GVP68" s="343"/>
      <c r="GVQ68" s="343"/>
      <c r="GVR68" s="343"/>
      <c r="GVS68" s="343"/>
      <c r="GVT68" s="343"/>
      <c r="GVU68" s="343"/>
      <c r="GVV68" s="343"/>
      <c r="GVW68" s="343"/>
      <c r="GVX68" s="343"/>
      <c r="GVY68" s="343"/>
      <c r="GVZ68" s="343"/>
      <c r="GWA68" s="343"/>
      <c r="GWB68" s="343"/>
      <c r="GWC68" s="343"/>
      <c r="GWD68" s="343"/>
      <c r="GWE68" s="343"/>
      <c r="GWF68" s="343"/>
      <c r="GWG68" s="343"/>
      <c r="GWH68" s="343"/>
      <c r="GWI68" s="343"/>
      <c r="GWJ68" s="343"/>
      <c r="GWK68" s="343"/>
      <c r="GWL68" s="343"/>
      <c r="GWM68" s="343"/>
      <c r="GWN68" s="343"/>
      <c r="GWO68" s="343"/>
      <c r="GWP68" s="343"/>
      <c r="GWQ68" s="343"/>
      <c r="GWR68" s="343"/>
      <c r="GWS68" s="343"/>
      <c r="GWT68" s="343"/>
      <c r="GWU68" s="343"/>
      <c r="GWV68" s="343"/>
      <c r="GWW68" s="343"/>
      <c r="GWX68" s="343"/>
      <c r="GWY68" s="343"/>
      <c r="GWZ68" s="343"/>
      <c r="GXA68" s="343"/>
      <c r="GXB68" s="343"/>
      <c r="GXC68" s="343"/>
      <c r="GXD68" s="343"/>
      <c r="GXE68" s="343"/>
      <c r="GXF68" s="343"/>
      <c r="GXG68" s="343"/>
      <c r="GXH68" s="343"/>
      <c r="GXI68" s="343"/>
      <c r="GXJ68" s="343"/>
      <c r="GXK68" s="343"/>
      <c r="GXL68" s="343"/>
      <c r="GXM68" s="343"/>
      <c r="GXN68" s="343"/>
      <c r="GXO68" s="343"/>
      <c r="GXP68" s="343"/>
      <c r="GXQ68" s="343"/>
      <c r="GXR68" s="343"/>
      <c r="GXS68" s="343"/>
      <c r="GXT68" s="343"/>
      <c r="GXU68" s="343"/>
      <c r="GXV68" s="343"/>
      <c r="GXW68" s="343"/>
      <c r="GXX68" s="343"/>
      <c r="GXY68" s="343"/>
      <c r="GXZ68" s="343"/>
      <c r="GYA68" s="343"/>
      <c r="GYB68" s="343"/>
      <c r="GYC68" s="343"/>
      <c r="GYD68" s="343"/>
      <c r="GYE68" s="343"/>
      <c r="GYF68" s="343"/>
      <c r="GYG68" s="343"/>
      <c r="GYH68" s="343"/>
      <c r="GYI68" s="343"/>
      <c r="GYJ68" s="343"/>
      <c r="GYK68" s="343"/>
      <c r="GYL68" s="343"/>
      <c r="GYM68" s="343"/>
      <c r="GYN68" s="343"/>
      <c r="GYO68" s="343"/>
      <c r="GYP68" s="343"/>
      <c r="GYQ68" s="343"/>
      <c r="GYR68" s="343"/>
      <c r="GYS68" s="343"/>
      <c r="GYT68" s="343"/>
      <c r="GYU68" s="343"/>
      <c r="GYV68" s="343"/>
      <c r="GYW68" s="343"/>
      <c r="GYX68" s="343"/>
      <c r="GYY68" s="343"/>
      <c r="GYZ68" s="343"/>
      <c r="GZA68" s="343"/>
      <c r="GZB68" s="343"/>
      <c r="GZC68" s="343"/>
      <c r="GZD68" s="343"/>
      <c r="GZE68" s="343"/>
      <c r="GZF68" s="343"/>
      <c r="GZG68" s="343"/>
      <c r="GZH68" s="343"/>
      <c r="GZI68" s="343"/>
      <c r="GZJ68" s="343"/>
      <c r="GZK68" s="343"/>
      <c r="GZL68" s="343"/>
      <c r="GZM68" s="343"/>
      <c r="GZN68" s="343"/>
      <c r="GZO68" s="343"/>
      <c r="GZP68" s="343"/>
      <c r="GZQ68" s="343"/>
      <c r="GZR68" s="343"/>
      <c r="GZS68" s="343"/>
      <c r="GZT68" s="343"/>
      <c r="GZU68" s="343"/>
      <c r="GZV68" s="343"/>
      <c r="GZW68" s="343"/>
      <c r="GZX68" s="343"/>
      <c r="GZY68" s="343"/>
      <c r="GZZ68" s="343"/>
      <c r="HAA68" s="343"/>
      <c r="HAB68" s="343"/>
      <c r="HAC68" s="343"/>
      <c r="HAD68" s="343"/>
      <c r="HAE68" s="343"/>
      <c r="HAF68" s="343"/>
      <c r="HAG68" s="343"/>
      <c r="HAH68" s="343"/>
      <c r="HAI68" s="343"/>
      <c r="HAJ68" s="343"/>
      <c r="HAK68" s="343"/>
      <c r="HAL68" s="343"/>
      <c r="HAM68" s="343"/>
      <c r="HAN68" s="343"/>
      <c r="HAO68" s="343"/>
      <c r="HAP68" s="343"/>
      <c r="HAQ68" s="343"/>
      <c r="HAR68" s="343"/>
      <c r="HAS68" s="343"/>
      <c r="HAT68" s="343"/>
      <c r="HAU68" s="343"/>
      <c r="HAV68" s="343"/>
      <c r="HAW68" s="343"/>
      <c r="HAX68" s="343"/>
      <c r="HAY68" s="343"/>
      <c r="HAZ68" s="343"/>
      <c r="HBA68" s="343"/>
      <c r="HBB68" s="343"/>
      <c r="HBC68" s="343"/>
      <c r="HBD68" s="343"/>
      <c r="HBE68" s="343"/>
      <c r="HBF68" s="343"/>
      <c r="HBG68" s="343"/>
      <c r="HBH68" s="343"/>
      <c r="HBI68" s="343"/>
      <c r="HBJ68" s="343"/>
      <c r="HBK68" s="343"/>
      <c r="HBL68" s="343"/>
      <c r="HBM68" s="343"/>
      <c r="HBN68" s="343"/>
      <c r="HBO68" s="343"/>
      <c r="HBP68" s="343"/>
      <c r="HBQ68" s="343"/>
      <c r="HBR68" s="343"/>
      <c r="HBS68" s="343"/>
      <c r="HBT68" s="343"/>
      <c r="HBU68" s="343"/>
      <c r="HBV68" s="343"/>
      <c r="HBW68" s="343"/>
      <c r="HBX68" s="343"/>
      <c r="HBY68" s="343"/>
      <c r="HBZ68" s="343"/>
      <c r="HCA68" s="343"/>
      <c r="HCB68" s="343"/>
      <c r="HCC68" s="343"/>
      <c r="HCD68" s="343"/>
      <c r="HCE68" s="343"/>
      <c r="HCF68" s="343"/>
      <c r="HCG68" s="343"/>
      <c r="HCH68" s="343"/>
      <c r="HCI68" s="343"/>
      <c r="HCJ68" s="343"/>
      <c r="HCK68" s="343"/>
      <c r="HCL68" s="343"/>
      <c r="HCM68" s="343"/>
      <c r="HCN68" s="343"/>
      <c r="HCO68" s="343"/>
      <c r="HCP68" s="343"/>
      <c r="HCQ68" s="343"/>
      <c r="HCR68" s="343"/>
      <c r="HCS68" s="343"/>
      <c r="HCT68" s="343"/>
      <c r="HCU68" s="343"/>
      <c r="HCV68" s="343"/>
      <c r="HCW68" s="343"/>
      <c r="HCX68" s="343"/>
      <c r="HCY68" s="343"/>
      <c r="HCZ68" s="343"/>
      <c r="HDA68" s="343"/>
      <c r="HDB68" s="343"/>
      <c r="HDC68" s="343"/>
      <c r="HDD68" s="343"/>
      <c r="HDE68" s="343"/>
      <c r="HDF68" s="343"/>
      <c r="HDG68" s="343"/>
      <c r="HDH68" s="343"/>
      <c r="HDI68" s="343"/>
      <c r="HDJ68" s="343"/>
      <c r="HDK68" s="343"/>
      <c r="HDL68" s="343"/>
      <c r="HDM68" s="343"/>
      <c r="HDN68" s="343"/>
      <c r="HDO68" s="343"/>
      <c r="HDP68" s="343"/>
      <c r="HDQ68" s="343"/>
      <c r="HDR68" s="343"/>
      <c r="HDS68" s="343"/>
      <c r="HDT68" s="343"/>
      <c r="HDU68" s="343"/>
      <c r="HDV68" s="343"/>
      <c r="HDW68" s="343"/>
      <c r="HDX68" s="343"/>
      <c r="HDY68" s="343"/>
      <c r="HDZ68" s="343"/>
      <c r="HEA68" s="343"/>
      <c r="HEB68" s="343"/>
      <c r="HEC68" s="343"/>
      <c r="HED68" s="343"/>
      <c r="HEE68" s="343"/>
      <c r="HEF68" s="343"/>
      <c r="HEG68" s="343"/>
      <c r="HEH68" s="343"/>
      <c r="HEI68" s="343"/>
      <c r="HEJ68" s="343"/>
      <c r="HEK68" s="343"/>
      <c r="HEL68" s="343"/>
      <c r="HEM68" s="343"/>
      <c r="HEN68" s="343"/>
      <c r="HEO68" s="343"/>
      <c r="HEP68" s="343"/>
      <c r="HEQ68" s="343"/>
      <c r="HER68" s="343"/>
      <c r="HES68" s="343"/>
      <c r="HET68" s="343"/>
      <c r="HEU68" s="343"/>
      <c r="HEV68" s="343"/>
      <c r="HEW68" s="343"/>
      <c r="HEX68" s="343"/>
      <c r="HEY68" s="343"/>
      <c r="HEZ68" s="343"/>
      <c r="HFA68" s="343"/>
      <c r="HFB68" s="343"/>
      <c r="HFC68" s="343"/>
      <c r="HFD68" s="343"/>
      <c r="HFE68" s="343"/>
      <c r="HFF68" s="343"/>
      <c r="HFG68" s="343"/>
      <c r="HFH68" s="343"/>
      <c r="HFI68" s="343"/>
      <c r="HFJ68" s="343"/>
      <c r="HFK68" s="343"/>
      <c r="HFL68" s="343"/>
      <c r="HFM68" s="343"/>
      <c r="HFN68" s="343"/>
      <c r="HFO68" s="343"/>
      <c r="HFP68" s="343"/>
      <c r="HFQ68" s="343"/>
      <c r="HFR68" s="343"/>
      <c r="HFS68" s="343"/>
      <c r="HFT68" s="343"/>
      <c r="HFU68" s="343"/>
      <c r="HFV68" s="343"/>
      <c r="HFW68" s="343"/>
      <c r="HFX68" s="343"/>
      <c r="HFY68" s="343"/>
      <c r="HFZ68" s="343"/>
      <c r="HGA68" s="343"/>
      <c r="HGB68" s="343"/>
      <c r="HGC68" s="343"/>
      <c r="HGD68" s="343"/>
      <c r="HGE68" s="343"/>
      <c r="HGF68" s="343"/>
      <c r="HGG68" s="343"/>
      <c r="HGH68" s="343"/>
      <c r="HGI68" s="343"/>
      <c r="HGJ68" s="343"/>
      <c r="HGK68" s="343"/>
      <c r="HGL68" s="343"/>
      <c r="HGM68" s="343"/>
      <c r="HGN68" s="343"/>
      <c r="HGO68" s="343"/>
      <c r="HGP68" s="343"/>
      <c r="HGQ68" s="343"/>
      <c r="HGR68" s="343"/>
      <c r="HGS68" s="343"/>
      <c r="HGT68" s="343"/>
      <c r="HGU68" s="343"/>
      <c r="HGV68" s="343"/>
      <c r="HGW68" s="343"/>
      <c r="HGX68" s="343"/>
      <c r="HGY68" s="343"/>
      <c r="HGZ68" s="343"/>
      <c r="HHA68" s="343"/>
      <c r="HHB68" s="343"/>
      <c r="HHC68" s="343"/>
      <c r="HHD68" s="343"/>
      <c r="HHE68" s="343"/>
      <c r="HHF68" s="343"/>
      <c r="HHG68" s="343"/>
      <c r="HHH68" s="343"/>
      <c r="HHI68" s="343"/>
      <c r="HHJ68" s="343"/>
      <c r="HHK68" s="343"/>
      <c r="HHL68" s="343"/>
      <c r="HHM68" s="343"/>
      <c r="HHN68" s="343"/>
      <c r="HHO68" s="343"/>
      <c r="HHP68" s="343"/>
      <c r="HHQ68" s="343"/>
      <c r="HHR68" s="343"/>
      <c r="HHS68" s="343"/>
      <c r="HHT68" s="343"/>
      <c r="HHU68" s="343"/>
      <c r="HHV68" s="343"/>
      <c r="HHW68" s="343"/>
      <c r="HHX68" s="343"/>
      <c r="HHY68" s="343"/>
      <c r="HHZ68" s="343"/>
      <c r="HIA68" s="343"/>
      <c r="HIB68" s="343"/>
      <c r="HIC68" s="343"/>
      <c r="HID68" s="343"/>
      <c r="HIE68" s="343"/>
      <c r="HIF68" s="343"/>
      <c r="HIG68" s="343"/>
      <c r="HIH68" s="343"/>
      <c r="HII68" s="343"/>
      <c r="HIJ68" s="343"/>
      <c r="HIK68" s="343"/>
      <c r="HIL68" s="343"/>
      <c r="HIM68" s="343"/>
      <c r="HIN68" s="343"/>
      <c r="HIO68" s="343"/>
      <c r="HIP68" s="343"/>
      <c r="HIQ68" s="343"/>
      <c r="HIR68" s="343"/>
      <c r="HIS68" s="343"/>
      <c r="HIT68" s="343"/>
      <c r="HIU68" s="343"/>
      <c r="HIV68" s="343"/>
      <c r="HIW68" s="343"/>
      <c r="HIX68" s="343"/>
      <c r="HIY68" s="343"/>
      <c r="HIZ68" s="343"/>
      <c r="HJA68" s="343"/>
      <c r="HJB68" s="343"/>
      <c r="HJC68" s="343"/>
      <c r="HJD68" s="343"/>
      <c r="HJE68" s="343"/>
      <c r="HJF68" s="343"/>
      <c r="HJG68" s="343"/>
      <c r="HJH68" s="343"/>
      <c r="HJI68" s="343"/>
      <c r="HJJ68" s="343"/>
      <c r="HJK68" s="343"/>
      <c r="HJL68" s="343"/>
      <c r="HJM68" s="343"/>
      <c r="HJN68" s="343"/>
      <c r="HJO68" s="343"/>
      <c r="HJP68" s="343"/>
      <c r="HJQ68" s="343"/>
      <c r="HJR68" s="343"/>
      <c r="HJS68" s="343"/>
      <c r="HJT68" s="343"/>
      <c r="HJU68" s="343"/>
      <c r="HJV68" s="343"/>
      <c r="HJW68" s="343"/>
      <c r="HJX68" s="343"/>
      <c r="HJY68" s="343"/>
      <c r="HJZ68" s="343"/>
      <c r="HKA68" s="343"/>
      <c r="HKB68" s="343"/>
      <c r="HKC68" s="343"/>
      <c r="HKD68" s="343"/>
      <c r="HKE68" s="343"/>
      <c r="HKF68" s="343"/>
      <c r="HKG68" s="343"/>
      <c r="HKH68" s="343"/>
      <c r="HKI68" s="343"/>
      <c r="HKJ68" s="343"/>
      <c r="HKK68" s="343"/>
      <c r="HKL68" s="343"/>
      <c r="HKM68" s="343"/>
      <c r="HKN68" s="343"/>
      <c r="HKO68" s="343"/>
      <c r="HKP68" s="343"/>
      <c r="HKQ68" s="343"/>
      <c r="HKR68" s="343"/>
      <c r="HKS68" s="343"/>
      <c r="HKT68" s="343"/>
      <c r="HKU68" s="343"/>
      <c r="HKV68" s="343"/>
      <c r="HKW68" s="343"/>
      <c r="HKX68" s="343"/>
      <c r="HKY68" s="343"/>
      <c r="HKZ68" s="343"/>
      <c r="HLA68" s="343"/>
      <c r="HLB68" s="343"/>
      <c r="HLC68" s="343"/>
      <c r="HLD68" s="343"/>
      <c r="HLE68" s="343"/>
      <c r="HLF68" s="343"/>
      <c r="HLG68" s="343"/>
      <c r="HLH68" s="343"/>
      <c r="HLI68" s="343"/>
      <c r="HLJ68" s="343"/>
      <c r="HLK68" s="343"/>
      <c r="HLL68" s="343"/>
      <c r="HLM68" s="343"/>
      <c r="HLN68" s="343"/>
      <c r="HLO68" s="343"/>
      <c r="HLP68" s="343"/>
      <c r="HLQ68" s="343"/>
      <c r="HLR68" s="343"/>
      <c r="HLS68" s="343"/>
      <c r="HLT68" s="343"/>
      <c r="HLU68" s="343"/>
      <c r="HLV68" s="343"/>
      <c r="HLW68" s="343"/>
      <c r="HLX68" s="343"/>
      <c r="HLY68" s="343"/>
      <c r="HLZ68" s="343"/>
      <c r="HMA68" s="343"/>
      <c r="HMB68" s="343"/>
      <c r="HMC68" s="343"/>
      <c r="HMD68" s="343"/>
      <c r="HME68" s="343"/>
      <c r="HMF68" s="343"/>
      <c r="HMG68" s="343"/>
      <c r="HMH68" s="343"/>
      <c r="HMI68" s="343"/>
      <c r="HMJ68" s="343"/>
      <c r="HMK68" s="343"/>
      <c r="HML68" s="343"/>
      <c r="HMM68" s="343"/>
      <c r="HMN68" s="343"/>
      <c r="HMO68" s="343"/>
      <c r="HMP68" s="343"/>
      <c r="HMQ68" s="343"/>
      <c r="HMR68" s="343"/>
      <c r="HMS68" s="343"/>
      <c r="HMT68" s="343"/>
      <c r="HMU68" s="343"/>
      <c r="HMV68" s="343"/>
      <c r="HMW68" s="343"/>
      <c r="HMX68" s="343"/>
      <c r="HMY68" s="343"/>
      <c r="HMZ68" s="343"/>
      <c r="HNA68" s="343"/>
      <c r="HNB68" s="343"/>
      <c r="HNC68" s="343"/>
      <c r="HND68" s="343"/>
      <c r="HNE68" s="343"/>
      <c r="HNF68" s="343"/>
      <c r="HNG68" s="343"/>
      <c r="HNH68" s="343"/>
      <c r="HNI68" s="343"/>
      <c r="HNJ68" s="343"/>
      <c r="HNK68" s="343"/>
      <c r="HNL68" s="343"/>
      <c r="HNM68" s="343"/>
      <c r="HNN68" s="343"/>
      <c r="HNO68" s="343"/>
      <c r="HNP68" s="343"/>
      <c r="HNQ68" s="343"/>
      <c r="HNR68" s="343"/>
      <c r="HNS68" s="343"/>
      <c r="HNT68" s="343"/>
      <c r="HNU68" s="343"/>
      <c r="HNV68" s="343"/>
      <c r="HNW68" s="343"/>
      <c r="HNX68" s="343"/>
      <c r="HNY68" s="343"/>
      <c r="HNZ68" s="343"/>
      <c r="HOA68" s="343"/>
      <c r="HOB68" s="343"/>
      <c r="HOC68" s="343"/>
      <c r="HOD68" s="343"/>
      <c r="HOE68" s="343"/>
      <c r="HOF68" s="343"/>
      <c r="HOG68" s="343"/>
      <c r="HOH68" s="343"/>
      <c r="HOI68" s="343"/>
      <c r="HOJ68" s="343"/>
      <c r="HOK68" s="343"/>
      <c r="HOL68" s="343"/>
      <c r="HOM68" s="343"/>
      <c r="HON68" s="343"/>
      <c r="HOO68" s="343"/>
      <c r="HOP68" s="343"/>
      <c r="HOQ68" s="343"/>
      <c r="HOR68" s="343"/>
      <c r="HOS68" s="343"/>
      <c r="HOT68" s="343"/>
      <c r="HOU68" s="343"/>
      <c r="HOV68" s="343"/>
      <c r="HOW68" s="343"/>
      <c r="HOX68" s="343"/>
      <c r="HOY68" s="343"/>
      <c r="HOZ68" s="343"/>
      <c r="HPA68" s="343"/>
      <c r="HPB68" s="343"/>
      <c r="HPC68" s="343"/>
      <c r="HPD68" s="343"/>
      <c r="HPE68" s="343"/>
      <c r="HPF68" s="343"/>
      <c r="HPG68" s="343"/>
      <c r="HPH68" s="343"/>
      <c r="HPI68" s="343"/>
      <c r="HPJ68" s="343"/>
      <c r="HPK68" s="343"/>
      <c r="HPL68" s="343"/>
      <c r="HPM68" s="343"/>
      <c r="HPN68" s="343"/>
      <c r="HPO68" s="343"/>
      <c r="HPP68" s="343"/>
      <c r="HPQ68" s="343"/>
      <c r="HPR68" s="343"/>
      <c r="HPS68" s="343"/>
      <c r="HPT68" s="343"/>
      <c r="HPU68" s="343"/>
      <c r="HPV68" s="343"/>
      <c r="HPW68" s="343"/>
      <c r="HPX68" s="343"/>
      <c r="HPY68" s="343"/>
      <c r="HPZ68" s="343"/>
      <c r="HQA68" s="343"/>
      <c r="HQB68" s="343"/>
      <c r="HQC68" s="343"/>
      <c r="HQD68" s="343"/>
      <c r="HQE68" s="343"/>
      <c r="HQF68" s="343"/>
      <c r="HQG68" s="343"/>
      <c r="HQH68" s="343"/>
      <c r="HQI68" s="343"/>
      <c r="HQJ68" s="343"/>
      <c r="HQK68" s="343"/>
      <c r="HQL68" s="343"/>
      <c r="HQM68" s="343"/>
      <c r="HQN68" s="343"/>
      <c r="HQO68" s="343"/>
      <c r="HQP68" s="343"/>
      <c r="HQQ68" s="343"/>
      <c r="HQR68" s="343"/>
      <c r="HQS68" s="343"/>
      <c r="HQT68" s="343"/>
      <c r="HQU68" s="343"/>
      <c r="HQV68" s="343"/>
      <c r="HQW68" s="343"/>
      <c r="HQX68" s="343"/>
      <c r="HQY68" s="343"/>
      <c r="HQZ68" s="343"/>
      <c r="HRA68" s="343"/>
      <c r="HRB68" s="343"/>
      <c r="HRC68" s="343"/>
      <c r="HRD68" s="343"/>
      <c r="HRE68" s="343"/>
      <c r="HRF68" s="343"/>
      <c r="HRG68" s="343"/>
      <c r="HRH68" s="343"/>
      <c r="HRI68" s="343"/>
      <c r="HRJ68" s="343"/>
      <c r="HRK68" s="343"/>
      <c r="HRL68" s="343"/>
      <c r="HRM68" s="343"/>
      <c r="HRN68" s="343"/>
      <c r="HRO68" s="343"/>
      <c r="HRP68" s="343"/>
      <c r="HRQ68" s="343"/>
      <c r="HRR68" s="343"/>
      <c r="HRS68" s="343"/>
      <c r="HRT68" s="343"/>
      <c r="HRU68" s="343"/>
      <c r="HRV68" s="343"/>
      <c r="HRW68" s="343"/>
      <c r="HRX68" s="343"/>
      <c r="HRY68" s="343"/>
      <c r="HRZ68" s="343"/>
      <c r="HSA68" s="343"/>
      <c r="HSB68" s="343"/>
      <c r="HSC68" s="343"/>
      <c r="HSD68" s="343"/>
      <c r="HSE68" s="343"/>
      <c r="HSF68" s="343"/>
      <c r="HSG68" s="343"/>
      <c r="HSH68" s="343"/>
      <c r="HSI68" s="343"/>
      <c r="HSJ68" s="343"/>
      <c r="HSK68" s="343"/>
      <c r="HSL68" s="343"/>
      <c r="HSM68" s="343"/>
      <c r="HSN68" s="343"/>
      <c r="HSO68" s="343"/>
      <c r="HSP68" s="343"/>
      <c r="HSQ68" s="343"/>
      <c r="HSR68" s="343"/>
      <c r="HSS68" s="343"/>
      <c r="HST68" s="343"/>
      <c r="HSU68" s="343"/>
      <c r="HSV68" s="343"/>
      <c r="HSW68" s="343"/>
      <c r="HSX68" s="343"/>
      <c r="HSY68" s="343"/>
      <c r="HSZ68" s="343"/>
      <c r="HTA68" s="343"/>
      <c r="HTB68" s="343"/>
      <c r="HTC68" s="343"/>
      <c r="HTD68" s="343"/>
      <c r="HTE68" s="343"/>
      <c r="HTF68" s="343"/>
      <c r="HTG68" s="343"/>
      <c r="HTH68" s="343"/>
      <c r="HTI68" s="343"/>
      <c r="HTJ68" s="343"/>
      <c r="HTK68" s="343"/>
      <c r="HTL68" s="343"/>
      <c r="HTM68" s="343"/>
      <c r="HTN68" s="343"/>
      <c r="HTO68" s="343"/>
      <c r="HTP68" s="343"/>
      <c r="HTQ68" s="343"/>
      <c r="HTR68" s="343"/>
      <c r="HTS68" s="343"/>
      <c r="HTT68" s="343"/>
      <c r="HTU68" s="343"/>
      <c r="HTV68" s="343"/>
      <c r="HTW68" s="343"/>
      <c r="HTX68" s="343"/>
      <c r="HTY68" s="343"/>
      <c r="HTZ68" s="343"/>
      <c r="HUA68" s="343"/>
      <c r="HUB68" s="343"/>
      <c r="HUC68" s="343"/>
      <c r="HUD68" s="343"/>
      <c r="HUE68" s="343"/>
      <c r="HUF68" s="343"/>
      <c r="HUG68" s="343"/>
      <c r="HUH68" s="343"/>
      <c r="HUI68" s="343"/>
      <c r="HUJ68" s="343"/>
      <c r="HUK68" s="343"/>
      <c r="HUL68" s="343"/>
      <c r="HUM68" s="343"/>
      <c r="HUN68" s="343"/>
      <c r="HUO68" s="343"/>
      <c r="HUP68" s="343"/>
      <c r="HUQ68" s="343"/>
      <c r="HUR68" s="343"/>
      <c r="HUS68" s="343"/>
      <c r="HUT68" s="343"/>
      <c r="HUU68" s="343"/>
      <c r="HUV68" s="343"/>
      <c r="HUW68" s="343"/>
      <c r="HUX68" s="343"/>
      <c r="HUY68" s="343"/>
      <c r="HUZ68" s="343"/>
      <c r="HVA68" s="343"/>
      <c r="HVB68" s="343"/>
      <c r="HVC68" s="343"/>
      <c r="HVD68" s="343"/>
      <c r="HVE68" s="343"/>
      <c r="HVF68" s="343"/>
      <c r="HVG68" s="343"/>
      <c r="HVH68" s="343"/>
      <c r="HVI68" s="343"/>
      <c r="HVJ68" s="343"/>
      <c r="HVK68" s="343"/>
      <c r="HVL68" s="343"/>
      <c r="HVM68" s="343"/>
      <c r="HVN68" s="343"/>
      <c r="HVO68" s="343"/>
      <c r="HVP68" s="343"/>
      <c r="HVQ68" s="343"/>
      <c r="HVR68" s="343"/>
      <c r="HVS68" s="343"/>
      <c r="HVT68" s="343"/>
      <c r="HVU68" s="343"/>
      <c r="HVV68" s="343"/>
      <c r="HVW68" s="343"/>
      <c r="HVX68" s="343"/>
      <c r="HVY68" s="343"/>
      <c r="HVZ68" s="343"/>
      <c r="HWA68" s="343"/>
      <c r="HWB68" s="343"/>
      <c r="HWC68" s="343"/>
      <c r="HWD68" s="343"/>
      <c r="HWE68" s="343"/>
      <c r="HWF68" s="343"/>
      <c r="HWG68" s="343"/>
      <c r="HWH68" s="343"/>
      <c r="HWI68" s="343"/>
      <c r="HWJ68" s="343"/>
      <c r="HWK68" s="343"/>
      <c r="HWL68" s="343"/>
      <c r="HWM68" s="343"/>
      <c r="HWN68" s="343"/>
      <c r="HWO68" s="343"/>
      <c r="HWP68" s="343"/>
      <c r="HWQ68" s="343"/>
      <c r="HWR68" s="343"/>
      <c r="HWS68" s="343"/>
      <c r="HWT68" s="343"/>
      <c r="HWU68" s="343"/>
      <c r="HWV68" s="343"/>
      <c r="HWW68" s="343"/>
      <c r="HWX68" s="343"/>
      <c r="HWY68" s="343"/>
      <c r="HWZ68" s="343"/>
      <c r="HXA68" s="343"/>
      <c r="HXB68" s="343"/>
      <c r="HXC68" s="343"/>
      <c r="HXD68" s="343"/>
      <c r="HXE68" s="343"/>
      <c r="HXF68" s="343"/>
      <c r="HXG68" s="343"/>
      <c r="HXH68" s="343"/>
      <c r="HXI68" s="343"/>
      <c r="HXJ68" s="343"/>
      <c r="HXK68" s="343"/>
      <c r="HXL68" s="343"/>
      <c r="HXM68" s="343"/>
      <c r="HXN68" s="343"/>
      <c r="HXO68" s="343"/>
      <c r="HXP68" s="343"/>
      <c r="HXQ68" s="343"/>
      <c r="HXR68" s="343"/>
      <c r="HXS68" s="343"/>
      <c r="HXT68" s="343"/>
      <c r="HXU68" s="343"/>
      <c r="HXV68" s="343"/>
      <c r="HXW68" s="343"/>
      <c r="HXX68" s="343"/>
      <c r="HXY68" s="343"/>
      <c r="HXZ68" s="343"/>
      <c r="HYA68" s="343"/>
      <c r="HYB68" s="343"/>
      <c r="HYC68" s="343"/>
      <c r="HYD68" s="343"/>
      <c r="HYE68" s="343"/>
      <c r="HYF68" s="343"/>
      <c r="HYG68" s="343"/>
      <c r="HYH68" s="343"/>
      <c r="HYI68" s="343"/>
      <c r="HYJ68" s="343"/>
      <c r="HYK68" s="343"/>
      <c r="HYL68" s="343"/>
      <c r="HYM68" s="343"/>
      <c r="HYN68" s="343"/>
      <c r="HYO68" s="343"/>
      <c r="HYP68" s="343"/>
      <c r="HYQ68" s="343"/>
      <c r="HYR68" s="343"/>
      <c r="HYS68" s="343"/>
      <c r="HYT68" s="343"/>
      <c r="HYU68" s="343"/>
      <c r="HYV68" s="343"/>
      <c r="HYW68" s="343"/>
      <c r="HYX68" s="343"/>
      <c r="HYY68" s="343"/>
      <c r="HYZ68" s="343"/>
      <c r="HZA68" s="343"/>
      <c r="HZB68" s="343"/>
      <c r="HZC68" s="343"/>
      <c r="HZD68" s="343"/>
      <c r="HZE68" s="343"/>
      <c r="HZF68" s="343"/>
      <c r="HZG68" s="343"/>
      <c r="HZH68" s="343"/>
      <c r="HZI68" s="343"/>
      <c r="HZJ68" s="343"/>
      <c r="HZK68" s="343"/>
      <c r="HZL68" s="343"/>
      <c r="HZM68" s="343"/>
      <c r="HZN68" s="343"/>
      <c r="HZO68" s="343"/>
      <c r="HZP68" s="343"/>
      <c r="HZQ68" s="343"/>
      <c r="HZR68" s="343"/>
      <c r="HZS68" s="343"/>
      <c r="HZT68" s="343"/>
      <c r="HZU68" s="343"/>
      <c r="HZV68" s="343"/>
      <c r="HZW68" s="343"/>
      <c r="HZX68" s="343"/>
      <c r="HZY68" s="343"/>
      <c r="HZZ68" s="343"/>
      <c r="IAA68" s="343"/>
      <c r="IAB68" s="343"/>
      <c r="IAC68" s="343"/>
      <c r="IAD68" s="343"/>
      <c r="IAE68" s="343"/>
      <c r="IAF68" s="343"/>
      <c r="IAG68" s="343"/>
      <c r="IAH68" s="343"/>
      <c r="IAI68" s="343"/>
      <c r="IAJ68" s="343"/>
      <c r="IAK68" s="343"/>
      <c r="IAL68" s="343"/>
      <c r="IAM68" s="343"/>
      <c r="IAN68" s="343"/>
      <c r="IAO68" s="343"/>
      <c r="IAP68" s="343"/>
      <c r="IAQ68" s="343"/>
      <c r="IAR68" s="343"/>
      <c r="IAS68" s="343"/>
      <c r="IAT68" s="343"/>
      <c r="IAU68" s="343"/>
      <c r="IAV68" s="343"/>
      <c r="IAW68" s="343"/>
      <c r="IAX68" s="343"/>
      <c r="IAY68" s="343"/>
      <c r="IAZ68" s="343"/>
      <c r="IBA68" s="343"/>
      <c r="IBB68" s="343"/>
      <c r="IBC68" s="343"/>
      <c r="IBD68" s="343"/>
      <c r="IBE68" s="343"/>
      <c r="IBF68" s="343"/>
      <c r="IBG68" s="343"/>
      <c r="IBH68" s="343"/>
      <c r="IBI68" s="343"/>
      <c r="IBJ68" s="343"/>
      <c r="IBK68" s="343"/>
      <c r="IBL68" s="343"/>
      <c r="IBM68" s="343"/>
      <c r="IBN68" s="343"/>
      <c r="IBO68" s="343"/>
      <c r="IBP68" s="343"/>
      <c r="IBQ68" s="343"/>
      <c r="IBR68" s="343"/>
      <c r="IBS68" s="343"/>
      <c r="IBT68" s="343"/>
      <c r="IBU68" s="343"/>
      <c r="IBV68" s="343"/>
      <c r="IBW68" s="343"/>
      <c r="IBX68" s="343"/>
      <c r="IBY68" s="343"/>
      <c r="IBZ68" s="343"/>
      <c r="ICA68" s="343"/>
      <c r="ICB68" s="343"/>
      <c r="ICC68" s="343"/>
      <c r="ICD68" s="343"/>
      <c r="ICE68" s="343"/>
      <c r="ICF68" s="343"/>
      <c r="ICG68" s="343"/>
      <c r="ICH68" s="343"/>
      <c r="ICI68" s="343"/>
      <c r="ICJ68" s="343"/>
      <c r="ICK68" s="343"/>
      <c r="ICL68" s="343"/>
      <c r="ICM68" s="343"/>
      <c r="ICN68" s="343"/>
      <c r="ICO68" s="343"/>
      <c r="ICP68" s="343"/>
      <c r="ICQ68" s="343"/>
      <c r="ICR68" s="343"/>
      <c r="ICS68" s="343"/>
      <c r="ICT68" s="343"/>
      <c r="ICU68" s="343"/>
      <c r="ICV68" s="343"/>
      <c r="ICW68" s="343"/>
      <c r="ICX68" s="343"/>
      <c r="ICY68" s="343"/>
      <c r="ICZ68" s="343"/>
      <c r="IDA68" s="343"/>
      <c r="IDB68" s="343"/>
      <c r="IDC68" s="343"/>
      <c r="IDD68" s="343"/>
      <c r="IDE68" s="343"/>
      <c r="IDF68" s="343"/>
      <c r="IDG68" s="343"/>
      <c r="IDH68" s="343"/>
      <c r="IDI68" s="343"/>
      <c r="IDJ68" s="343"/>
      <c r="IDK68" s="343"/>
      <c r="IDL68" s="343"/>
      <c r="IDM68" s="343"/>
      <c r="IDN68" s="343"/>
      <c r="IDO68" s="343"/>
      <c r="IDP68" s="343"/>
      <c r="IDQ68" s="343"/>
      <c r="IDR68" s="343"/>
      <c r="IDS68" s="343"/>
      <c r="IDT68" s="343"/>
      <c r="IDU68" s="343"/>
      <c r="IDV68" s="343"/>
      <c r="IDW68" s="343"/>
      <c r="IDX68" s="343"/>
      <c r="IDY68" s="343"/>
      <c r="IDZ68" s="343"/>
      <c r="IEA68" s="343"/>
      <c r="IEB68" s="343"/>
      <c r="IEC68" s="343"/>
      <c r="IED68" s="343"/>
      <c r="IEE68" s="343"/>
      <c r="IEF68" s="343"/>
      <c r="IEG68" s="343"/>
      <c r="IEH68" s="343"/>
      <c r="IEI68" s="343"/>
      <c r="IEJ68" s="343"/>
      <c r="IEK68" s="343"/>
      <c r="IEL68" s="343"/>
      <c r="IEM68" s="343"/>
      <c r="IEN68" s="343"/>
      <c r="IEO68" s="343"/>
      <c r="IEP68" s="343"/>
      <c r="IEQ68" s="343"/>
      <c r="IER68" s="343"/>
      <c r="IES68" s="343"/>
      <c r="IET68" s="343"/>
      <c r="IEU68" s="343"/>
      <c r="IEV68" s="343"/>
      <c r="IEW68" s="343"/>
      <c r="IEX68" s="343"/>
      <c r="IEY68" s="343"/>
      <c r="IEZ68" s="343"/>
      <c r="IFA68" s="343"/>
      <c r="IFB68" s="343"/>
      <c r="IFC68" s="343"/>
      <c r="IFD68" s="343"/>
      <c r="IFE68" s="343"/>
      <c r="IFF68" s="343"/>
      <c r="IFG68" s="343"/>
      <c r="IFH68" s="343"/>
      <c r="IFI68" s="343"/>
      <c r="IFJ68" s="343"/>
      <c r="IFK68" s="343"/>
      <c r="IFL68" s="343"/>
      <c r="IFM68" s="343"/>
      <c r="IFN68" s="343"/>
      <c r="IFO68" s="343"/>
      <c r="IFP68" s="343"/>
      <c r="IFQ68" s="343"/>
      <c r="IFR68" s="343"/>
      <c r="IFS68" s="343"/>
      <c r="IFT68" s="343"/>
      <c r="IFU68" s="343"/>
      <c r="IFV68" s="343"/>
      <c r="IFW68" s="343"/>
      <c r="IFX68" s="343"/>
      <c r="IFY68" s="343"/>
      <c r="IFZ68" s="343"/>
      <c r="IGA68" s="343"/>
      <c r="IGB68" s="343"/>
      <c r="IGC68" s="343"/>
      <c r="IGD68" s="343"/>
      <c r="IGE68" s="343"/>
      <c r="IGF68" s="343"/>
      <c r="IGG68" s="343"/>
      <c r="IGH68" s="343"/>
      <c r="IGI68" s="343"/>
      <c r="IGJ68" s="343"/>
      <c r="IGK68" s="343"/>
      <c r="IGL68" s="343"/>
      <c r="IGM68" s="343"/>
      <c r="IGN68" s="343"/>
      <c r="IGO68" s="343"/>
      <c r="IGP68" s="343"/>
      <c r="IGQ68" s="343"/>
      <c r="IGR68" s="343"/>
      <c r="IGS68" s="343"/>
      <c r="IGT68" s="343"/>
      <c r="IGU68" s="343"/>
      <c r="IGV68" s="343"/>
      <c r="IGW68" s="343"/>
      <c r="IGX68" s="343"/>
      <c r="IGY68" s="343"/>
      <c r="IGZ68" s="343"/>
      <c r="IHA68" s="343"/>
      <c r="IHB68" s="343"/>
      <c r="IHC68" s="343"/>
      <c r="IHD68" s="343"/>
      <c r="IHE68" s="343"/>
      <c r="IHF68" s="343"/>
      <c r="IHG68" s="343"/>
      <c r="IHH68" s="343"/>
      <c r="IHI68" s="343"/>
      <c r="IHJ68" s="343"/>
      <c r="IHK68" s="343"/>
      <c r="IHL68" s="343"/>
      <c r="IHM68" s="343"/>
      <c r="IHN68" s="343"/>
      <c r="IHO68" s="343"/>
      <c r="IHP68" s="343"/>
      <c r="IHQ68" s="343"/>
      <c r="IHR68" s="343"/>
      <c r="IHS68" s="343"/>
      <c r="IHT68" s="343"/>
      <c r="IHU68" s="343"/>
      <c r="IHV68" s="343"/>
      <c r="IHW68" s="343"/>
      <c r="IHX68" s="343"/>
      <c r="IHY68" s="343"/>
      <c r="IHZ68" s="343"/>
      <c r="IIA68" s="343"/>
      <c r="IIB68" s="343"/>
      <c r="IIC68" s="343"/>
      <c r="IID68" s="343"/>
      <c r="IIE68" s="343"/>
      <c r="IIF68" s="343"/>
      <c r="IIG68" s="343"/>
      <c r="IIH68" s="343"/>
      <c r="III68" s="343"/>
      <c r="IIJ68" s="343"/>
      <c r="IIK68" s="343"/>
      <c r="IIL68" s="343"/>
      <c r="IIM68" s="343"/>
      <c r="IIN68" s="343"/>
      <c r="IIO68" s="343"/>
      <c r="IIP68" s="343"/>
      <c r="IIQ68" s="343"/>
      <c r="IIR68" s="343"/>
      <c r="IIS68" s="343"/>
      <c r="IIT68" s="343"/>
      <c r="IIU68" s="343"/>
      <c r="IIV68" s="343"/>
      <c r="IIW68" s="343"/>
      <c r="IIX68" s="343"/>
      <c r="IIY68" s="343"/>
      <c r="IIZ68" s="343"/>
      <c r="IJA68" s="343"/>
      <c r="IJB68" s="343"/>
      <c r="IJC68" s="343"/>
      <c r="IJD68" s="343"/>
      <c r="IJE68" s="343"/>
      <c r="IJF68" s="343"/>
      <c r="IJG68" s="343"/>
      <c r="IJH68" s="343"/>
      <c r="IJI68" s="343"/>
      <c r="IJJ68" s="343"/>
      <c r="IJK68" s="343"/>
      <c r="IJL68" s="343"/>
      <c r="IJM68" s="343"/>
      <c r="IJN68" s="343"/>
      <c r="IJO68" s="343"/>
      <c r="IJP68" s="343"/>
      <c r="IJQ68" s="343"/>
      <c r="IJR68" s="343"/>
      <c r="IJS68" s="343"/>
      <c r="IJT68" s="343"/>
      <c r="IJU68" s="343"/>
      <c r="IJV68" s="343"/>
      <c r="IJW68" s="343"/>
      <c r="IJX68" s="343"/>
      <c r="IJY68" s="343"/>
      <c r="IJZ68" s="343"/>
      <c r="IKA68" s="343"/>
      <c r="IKB68" s="343"/>
      <c r="IKC68" s="343"/>
      <c r="IKD68" s="343"/>
      <c r="IKE68" s="343"/>
      <c r="IKF68" s="343"/>
      <c r="IKG68" s="343"/>
      <c r="IKH68" s="343"/>
      <c r="IKI68" s="343"/>
      <c r="IKJ68" s="343"/>
      <c r="IKK68" s="343"/>
      <c r="IKL68" s="343"/>
      <c r="IKM68" s="343"/>
      <c r="IKN68" s="343"/>
      <c r="IKO68" s="343"/>
      <c r="IKP68" s="343"/>
      <c r="IKQ68" s="343"/>
      <c r="IKR68" s="343"/>
      <c r="IKS68" s="343"/>
      <c r="IKT68" s="343"/>
      <c r="IKU68" s="343"/>
      <c r="IKV68" s="343"/>
      <c r="IKW68" s="343"/>
      <c r="IKX68" s="343"/>
      <c r="IKY68" s="343"/>
      <c r="IKZ68" s="343"/>
      <c r="ILA68" s="343"/>
      <c r="ILB68" s="343"/>
      <c r="ILC68" s="343"/>
      <c r="ILD68" s="343"/>
      <c r="ILE68" s="343"/>
      <c r="ILF68" s="343"/>
      <c r="ILG68" s="343"/>
      <c r="ILH68" s="343"/>
      <c r="ILI68" s="343"/>
      <c r="ILJ68" s="343"/>
      <c r="ILK68" s="343"/>
      <c r="ILL68" s="343"/>
      <c r="ILM68" s="343"/>
      <c r="ILN68" s="343"/>
      <c r="ILO68" s="343"/>
      <c r="ILP68" s="343"/>
      <c r="ILQ68" s="343"/>
      <c r="ILR68" s="343"/>
      <c r="ILS68" s="343"/>
      <c r="ILT68" s="343"/>
      <c r="ILU68" s="343"/>
      <c r="ILV68" s="343"/>
      <c r="ILW68" s="343"/>
      <c r="ILX68" s="343"/>
      <c r="ILY68" s="343"/>
      <c r="ILZ68" s="343"/>
      <c r="IMA68" s="343"/>
      <c r="IMB68" s="343"/>
      <c r="IMC68" s="343"/>
      <c r="IMD68" s="343"/>
      <c r="IME68" s="343"/>
      <c r="IMF68" s="343"/>
      <c r="IMG68" s="343"/>
      <c r="IMH68" s="343"/>
      <c r="IMI68" s="343"/>
      <c r="IMJ68" s="343"/>
      <c r="IMK68" s="343"/>
      <c r="IML68" s="343"/>
      <c r="IMM68" s="343"/>
      <c r="IMN68" s="343"/>
      <c r="IMO68" s="343"/>
      <c r="IMP68" s="343"/>
      <c r="IMQ68" s="343"/>
      <c r="IMR68" s="343"/>
      <c r="IMS68" s="343"/>
      <c r="IMT68" s="343"/>
      <c r="IMU68" s="343"/>
      <c r="IMV68" s="343"/>
      <c r="IMW68" s="343"/>
      <c r="IMX68" s="343"/>
      <c r="IMY68" s="343"/>
      <c r="IMZ68" s="343"/>
      <c r="INA68" s="343"/>
      <c r="INB68" s="343"/>
      <c r="INC68" s="343"/>
      <c r="IND68" s="343"/>
      <c r="INE68" s="343"/>
      <c r="INF68" s="343"/>
      <c r="ING68" s="343"/>
      <c r="INH68" s="343"/>
      <c r="INI68" s="343"/>
      <c r="INJ68" s="343"/>
      <c r="INK68" s="343"/>
      <c r="INL68" s="343"/>
      <c r="INM68" s="343"/>
      <c r="INN68" s="343"/>
      <c r="INO68" s="343"/>
      <c r="INP68" s="343"/>
      <c r="INQ68" s="343"/>
      <c r="INR68" s="343"/>
      <c r="INS68" s="343"/>
      <c r="INT68" s="343"/>
      <c r="INU68" s="343"/>
      <c r="INV68" s="343"/>
      <c r="INW68" s="343"/>
      <c r="INX68" s="343"/>
      <c r="INY68" s="343"/>
      <c r="INZ68" s="343"/>
      <c r="IOA68" s="343"/>
      <c r="IOB68" s="343"/>
      <c r="IOC68" s="343"/>
      <c r="IOD68" s="343"/>
      <c r="IOE68" s="343"/>
      <c r="IOF68" s="343"/>
      <c r="IOG68" s="343"/>
      <c r="IOH68" s="343"/>
      <c r="IOI68" s="343"/>
      <c r="IOJ68" s="343"/>
      <c r="IOK68" s="343"/>
      <c r="IOL68" s="343"/>
      <c r="IOM68" s="343"/>
      <c r="ION68" s="343"/>
      <c r="IOO68" s="343"/>
      <c r="IOP68" s="343"/>
      <c r="IOQ68" s="343"/>
      <c r="IOR68" s="343"/>
      <c r="IOS68" s="343"/>
      <c r="IOT68" s="343"/>
      <c r="IOU68" s="343"/>
      <c r="IOV68" s="343"/>
      <c r="IOW68" s="343"/>
      <c r="IOX68" s="343"/>
      <c r="IOY68" s="343"/>
      <c r="IOZ68" s="343"/>
      <c r="IPA68" s="343"/>
      <c r="IPB68" s="343"/>
      <c r="IPC68" s="343"/>
      <c r="IPD68" s="343"/>
      <c r="IPE68" s="343"/>
      <c r="IPF68" s="343"/>
      <c r="IPG68" s="343"/>
      <c r="IPH68" s="343"/>
      <c r="IPI68" s="343"/>
      <c r="IPJ68" s="343"/>
      <c r="IPK68" s="343"/>
      <c r="IPL68" s="343"/>
      <c r="IPM68" s="343"/>
      <c r="IPN68" s="343"/>
      <c r="IPO68" s="343"/>
      <c r="IPP68" s="343"/>
      <c r="IPQ68" s="343"/>
      <c r="IPR68" s="343"/>
      <c r="IPS68" s="343"/>
      <c r="IPT68" s="343"/>
      <c r="IPU68" s="343"/>
      <c r="IPV68" s="343"/>
      <c r="IPW68" s="343"/>
      <c r="IPX68" s="343"/>
      <c r="IPY68" s="343"/>
      <c r="IPZ68" s="343"/>
      <c r="IQA68" s="343"/>
      <c r="IQB68" s="343"/>
      <c r="IQC68" s="343"/>
      <c r="IQD68" s="343"/>
      <c r="IQE68" s="343"/>
      <c r="IQF68" s="343"/>
      <c r="IQG68" s="343"/>
      <c r="IQH68" s="343"/>
      <c r="IQI68" s="343"/>
      <c r="IQJ68" s="343"/>
      <c r="IQK68" s="343"/>
      <c r="IQL68" s="343"/>
      <c r="IQM68" s="343"/>
      <c r="IQN68" s="343"/>
      <c r="IQO68" s="343"/>
      <c r="IQP68" s="343"/>
      <c r="IQQ68" s="343"/>
      <c r="IQR68" s="343"/>
      <c r="IQS68" s="343"/>
      <c r="IQT68" s="343"/>
      <c r="IQU68" s="343"/>
      <c r="IQV68" s="343"/>
      <c r="IQW68" s="343"/>
      <c r="IQX68" s="343"/>
      <c r="IQY68" s="343"/>
      <c r="IQZ68" s="343"/>
      <c r="IRA68" s="343"/>
      <c r="IRB68" s="343"/>
      <c r="IRC68" s="343"/>
      <c r="IRD68" s="343"/>
      <c r="IRE68" s="343"/>
      <c r="IRF68" s="343"/>
      <c r="IRG68" s="343"/>
      <c r="IRH68" s="343"/>
      <c r="IRI68" s="343"/>
      <c r="IRJ68" s="343"/>
      <c r="IRK68" s="343"/>
      <c r="IRL68" s="343"/>
      <c r="IRM68" s="343"/>
      <c r="IRN68" s="343"/>
      <c r="IRO68" s="343"/>
      <c r="IRP68" s="343"/>
      <c r="IRQ68" s="343"/>
      <c r="IRR68" s="343"/>
      <c r="IRS68" s="343"/>
      <c r="IRT68" s="343"/>
      <c r="IRU68" s="343"/>
      <c r="IRV68" s="343"/>
      <c r="IRW68" s="343"/>
      <c r="IRX68" s="343"/>
      <c r="IRY68" s="343"/>
      <c r="IRZ68" s="343"/>
      <c r="ISA68" s="343"/>
      <c r="ISB68" s="343"/>
      <c r="ISC68" s="343"/>
      <c r="ISD68" s="343"/>
      <c r="ISE68" s="343"/>
      <c r="ISF68" s="343"/>
      <c r="ISG68" s="343"/>
      <c r="ISH68" s="343"/>
      <c r="ISI68" s="343"/>
      <c r="ISJ68" s="343"/>
      <c r="ISK68" s="343"/>
      <c r="ISL68" s="343"/>
      <c r="ISM68" s="343"/>
      <c r="ISN68" s="343"/>
      <c r="ISO68" s="343"/>
      <c r="ISP68" s="343"/>
      <c r="ISQ68" s="343"/>
      <c r="ISR68" s="343"/>
      <c r="ISS68" s="343"/>
      <c r="IST68" s="343"/>
      <c r="ISU68" s="343"/>
      <c r="ISV68" s="343"/>
      <c r="ISW68" s="343"/>
      <c r="ISX68" s="343"/>
      <c r="ISY68" s="343"/>
      <c r="ISZ68" s="343"/>
      <c r="ITA68" s="343"/>
      <c r="ITB68" s="343"/>
      <c r="ITC68" s="343"/>
      <c r="ITD68" s="343"/>
      <c r="ITE68" s="343"/>
      <c r="ITF68" s="343"/>
      <c r="ITG68" s="343"/>
      <c r="ITH68" s="343"/>
      <c r="ITI68" s="343"/>
      <c r="ITJ68" s="343"/>
      <c r="ITK68" s="343"/>
      <c r="ITL68" s="343"/>
      <c r="ITM68" s="343"/>
      <c r="ITN68" s="343"/>
      <c r="ITO68" s="343"/>
      <c r="ITP68" s="343"/>
      <c r="ITQ68" s="343"/>
      <c r="ITR68" s="343"/>
      <c r="ITS68" s="343"/>
      <c r="ITT68" s="343"/>
      <c r="ITU68" s="343"/>
      <c r="ITV68" s="343"/>
      <c r="ITW68" s="343"/>
      <c r="ITX68" s="343"/>
      <c r="ITY68" s="343"/>
      <c r="ITZ68" s="343"/>
      <c r="IUA68" s="343"/>
      <c r="IUB68" s="343"/>
      <c r="IUC68" s="343"/>
      <c r="IUD68" s="343"/>
      <c r="IUE68" s="343"/>
      <c r="IUF68" s="343"/>
      <c r="IUG68" s="343"/>
      <c r="IUH68" s="343"/>
      <c r="IUI68" s="343"/>
      <c r="IUJ68" s="343"/>
      <c r="IUK68" s="343"/>
      <c r="IUL68" s="343"/>
      <c r="IUM68" s="343"/>
      <c r="IUN68" s="343"/>
      <c r="IUO68" s="343"/>
      <c r="IUP68" s="343"/>
      <c r="IUQ68" s="343"/>
      <c r="IUR68" s="343"/>
      <c r="IUS68" s="343"/>
      <c r="IUT68" s="343"/>
      <c r="IUU68" s="343"/>
      <c r="IUV68" s="343"/>
      <c r="IUW68" s="343"/>
      <c r="IUX68" s="343"/>
      <c r="IUY68" s="343"/>
      <c r="IUZ68" s="343"/>
      <c r="IVA68" s="343"/>
      <c r="IVB68" s="343"/>
      <c r="IVC68" s="343"/>
      <c r="IVD68" s="343"/>
      <c r="IVE68" s="343"/>
      <c r="IVF68" s="343"/>
      <c r="IVG68" s="343"/>
      <c r="IVH68" s="343"/>
      <c r="IVI68" s="343"/>
      <c r="IVJ68" s="343"/>
      <c r="IVK68" s="343"/>
      <c r="IVL68" s="343"/>
      <c r="IVM68" s="343"/>
      <c r="IVN68" s="343"/>
      <c r="IVO68" s="343"/>
      <c r="IVP68" s="343"/>
      <c r="IVQ68" s="343"/>
      <c r="IVR68" s="343"/>
      <c r="IVS68" s="343"/>
      <c r="IVT68" s="343"/>
      <c r="IVU68" s="343"/>
      <c r="IVV68" s="343"/>
      <c r="IVW68" s="343"/>
      <c r="IVX68" s="343"/>
      <c r="IVY68" s="343"/>
      <c r="IVZ68" s="343"/>
      <c r="IWA68" s="343"/>
      <c r="IWB68" s="343"/>
      <c r="IWC68" s="343"/>
      <c r="IWD68" s="343"/>
      <c r="IWE68" s="343"/>
      <c r="IWF68" s="343"/>
      <c r="IWG68" s="343"/>
      <c r="IWH68" s="343"/>
      <c r="IWI68" s="343"/>
      <c r="IWJ68" s="343"/>
      <c r="IWK68" s="343"/>
      <c r="IWL68" s="343"/>
      <c r="IWM68" s="343"/>
      <c r="IWN68" s="343"/>
      <c r="IWO68" s="343"/>
      <c r="IWP68" s="343"/>
      <c r="IWQ68" s="343"/>
      <c r="IWR68" s="343"/>
      <c r="IWS68" s="343"/>
      <c r="IWT68" s="343"/>
      <c r="IWU68" s="343"/>
      <c r="IWV68" s="343"/>
      <c r="IWW68" s="343"/>
      <c r="IWX68" s="343"/>
      <c r="IWY68" s="343"/>
      <c r="IWZ68" s="343"/>
      <c r="IXA68" s="343"/>
      <c r="IXB68" s="343"/>
      <c r="IXC68" s="343"/>
      <c r="IXD68" s="343"/>
      <c r="IXE68" s="343"/>
      <c r="IXF68" s="343"/>
      <c r="IXG68" s="343"/>
      <c r="IXH68" s="343"/>
      <c r="IXI68" s="343"/>
      <c r="IXJ68" s="343"/>
      <c r="IXK68" s="343"/>
      <c r="IXL68" s="343"/>
      <c r="IXM68" s="343"/>
      <c r="IXN68" s="343"/>
      <c r="IXO68" s="343"/>
      <c r="IXP68" s="343"/>
      <c r="IXQ68" s="343"/>
      <c r="IXR68" s="343"/>
      <c r="IXS68" s="343"/>
      <c r="IXT68" s="343"/>
      <c r="IXU68" s="343"/>
      <c r="IXV68" s="343"/>
      <c r="IXW68" s="343"/>
      <c r="IXX68" s="343"/>
      <c r="IXY68" s="343"/>
      <c r="IXZ68" s="343"/>
      <c r="IYA68" s="343"/>
      <c r="IYB68" s="343"/>
      <c r="IYC68" s="343"/>
      <c r="IYD68" s="343"/>
      <c r="IYE68" s="343"/>
      <c r="IYF68" s="343"/>
      <c r="IYG68" s="343"/>
      <c r="IYH68" s="343"/>
      <c r="IYI68" s="343"/>
      <c r="IYJ68" s="343"/>
      <c r="IYK68" s="343"/>
      <c r="IYL68" s="343"/>
      <c r="IYM68" s="343"/>
      <c r="IYN68" s="343"/>
      <c r="IYO68" s="343"/>
      <c r="IYP68" s="343"/>
      <c r="IYQ68" s="343"/>
      <c r="IYR68" s="343"/>
      <c r="IYS68" s="343"/>
      <c r="IYT68" s="343"/>
      <c r="IYU68" s="343"/>
      <c r="IYV68" s="343"/>
      <c r="IYW68" s="343"/>
      <c r="IYX68" s="343"/>
      <c r="IYY68" s="343"/>
      <c r="IYZ68" s="343"/>
      <c r="IZA68" s="343"/>
      <c r="IZB68" s="343"/>
      <c r="IZC68" s="343"/>
      <c r="IZD68" s="343"/>
      <c r="IZE68" s="343"/>
      <c r="IZF68" s="343"/>
      <c r="IZG68" s="343"/>
      <c r="IZH68" s="343"/>
      <c r="IZI68" s="343"/>
      <c r="IZJ68" s="343"/>
      <c r="IZK68" s="343"/>
      <c r="IZL68" s="343"/>
      <c r="IZM68" s="343"/>
      <c r="IZN68" s="343"/>
      <c r="IZO68" s="343"/>
      <c r="IZP68" s="343"/>
      <c r="IZQ68" s="343"/>
      <c r="IZR68" s="343"/>
      <c r="IZS68" s="343"/>
      <c r="IZT68" s="343"/>
      <c r="IZU68" s="343"/>
      <c r="IZV68" s="343"/>
      <c r="IZW68" s="343"/>
      <c r="IZX68" s="343"/>
      <c r="IZY68" s="343"/>
      <c r="IZZ68" s="343"/>
      <c r="JAA68" s="343"/>
      <c r="JAB68" s="343"/>
      <c r="JAC68" s="343"/>
      <c r="JAD68" s="343"/>
      <c r="JAE68" s="343"/>
      <c r="JAF68" s="343"/>
      <c r="JAG68" s="343"/>
      <c r="JAH68" s="343"/>
      <c r="JAI68" s="343"/>
      <c r="JAJ68" s="343"/>
      <c r="JAK68" s="343"/>
      <c r="JAL68" s="343"/>
      <c r="JAM68" s="343"/>
      <c r="JAN68" s="343"/>
      <c r="JAO68" s="343"/>
      <c r="JAP68" s="343"/>
      <c r="JAQ68" s="343"/>
      <c r="JAR68" s="343"/>
      <c r="JAS68" s="343"/>
      <c r="JAT68" s="343"/>
      <c r="JAU68" s="343"/>
      <c r="JAV68" s="343"/>
      <c r="JAW68" s="343"/>
      <c r="JAX68" s="343"/>
      <c r="JAY68" s="343"/>
      <c r="JAZ68" s="343"/>
      <c r="JBA68" s="343"/>
      <c r="JBB68" s="343"/>
      <c r="JBC68" s="343"/>
      <c r="JBD68" s="343"/>
      <c r="JBE68" s="343"/>
      <c r="JBF68" s="343"/>
      <c r="JBG68" s="343"/>
      <c r="JBH68" s="343"/>
      <c r="JBI68" s="343"/>
      <c r="JBJ68" s="343"/>
      <c r="JBK68" s="343"/>
      <c r="JBL68" s="343"/>
      <c r="JBM68" s="343"/>
      <c r="JBN68" s="343"/>
      <c r="JBO68" s="343"/>
      <c r="JBP68" s="343"/>
      <c r="JBQ68" s="343"/>
      <c r="JBR68" s="343"/>
      <c r="JBS68" s="343"/>
      <c r="JBT68" s="343"/>
      <c r="JBU68" s="343"/>
      <c r="JBV68" s="343"/>
      <c r="JBW68" s="343"/>
      <c r="JBX68" s="343"/>
      <c r="JBY68" s="343"/>
      <c r="JBZ68" s="343"/>
      <c r="JCA68" s="343"/>
      <c r="JCB68" s="343"/>
      <c r="JCC68" s="343"/>
      <c r="JCD68" s="343"/>
      <c r="JCE68" s="343"/>
      <c r="JCF68" s="343"/>
      <c r="JCG68" s="343"/>
      <c r="JCH68" s="343"/>
      <c r="JCI68" s="343"/>
      <c r="JCJ68" s="343"/>
      <c r="JCK68" s="343"/>
      <c r="JCL68" s="343"/>
      <c r="JCM68" s="343"/>
      <c r="JCN68" s="343"/>
      <c r="JCO68" s="343"/>
      <c r="JCP68" s="343"/>
      <c r="JCQ68" s="343"/>
      <c r="JCR68" s="343"/>
      <c r="JCS68" s="343"/>
      <c r="JCT68" s="343"/>
      <c r="JCU68" s="343"/>
      <c r="JCV68" s="343"/>
      <c r="JCW68" s="343"/>
      <c r="JCX68" s="343"/>
      <c r="JCY68" s="343"/>
      <c r="JCZ68" s="343"/>
      <c r="JDA68" s="343"/>
      <c r="JDB68" s="343"/>
      <c r="JDC68" s="343"/>
      <c r="JDD68" s="343"/>
      <c r="JDE68" s="343"/>
      <c r="JDF68" s="343"/>
      <c r="JDG68" s="343"/>
      <c r="JDH68" s="343"/>
      <c r="JDI68" s="343"/>
      <c r="JDJ68" s="343"/>
      <c r="JDK68" s="343"/>
      <c r="JDL68" s="343"/>
      <c r="JDM68" s="343"/>
      <c r="JDN68" s="343"/>
      <c r="JDO68" s="343"/>
      <c r="JDP68" s="343"/>
      <c r="JDQ68" s="343"/>
      <c r="JDR68" s="343"/>
      <c r="JDS68" s="343"/>
      <c r="JDT68" s="343"/>
      <c r="JDU68" s="343"/>
      <c r="JDV68" s="343"/>
      <c r="JDW68" s="343"/>
      <c r="JDX68" s="343"/>
      <c r="JDY68" s="343"/>
      <c r="JDZ68" s="343"/>
      <c r="JEA68" s="343"/>
      <c r="JEB68" s="343"/>
      <c r="JEC68" s="343"/>
      <c r="JED68" s="343"/>
      <c r="JEE68" s="343"/>
      <c r="JEF68" s="343"/>
      <c r="JEG68" s="343"/>
      <c r="JEH68" s="343"/>
      <c r="JEI68" s="343"/>
      <c r="JEJ68" s="343"/>
      <c r="JEK68" s="343"/>
      <c r="JEL68" s="343"/>
      <c r="JEM68" s="343"/>
      <c r="JEN68" s="343"/>
      <c r="JEO68" s="343"/>
      <c r="JEP68" s="343"/>
      <c r="JEQ68" s="343"/>
      <c r="JER68" s="343"/>
      <c r="JES68" s="343"/>
      <c r="JET68" s="343"/>
      <c r="JEU68" s="343"/>
      <c r="JEV68" s="343"/>
      <c r="JEW68" s="343"/>
      <c r="JEX68" s="343"/>
      <c r="JEY68" s="343"/>
      <c r="JEZ68" s="343"/>
      <c r="JFA68" s="343"/>
      <c r="JFB68" s="343"/>
      <c r="JFC68" s="343"/>
      <c r="JFD68" s="343"/>
      <c r="JFE68" s="343"/>
      <c r="JFF68" s="343"/>
      <c r="JFG68" s="343"/>
      <c r="JFH68" s="343"/>
      <c r="JFI68" s="343"/>
      <c r="JFJ68" s="343"/>
      <c r="JFK68" s="343"/>
      <c r="JFL68" s="343"/>
      <c r="JFM68" s="343"/>
      <c r="JFN68" s="343"/>
      <c r="JFO68" s="343"/>
      <c r="JFP68" s="343"/>
      <c r="JFQ68" s="343"/>
      <c r="JFR68" s="343"/>
      <c r="JFS68" s="343"/>
      <c r="JFT68" s="343"/>
      <c r="JFU68" s="343"/>
      <c r="JFV68" s="343"/>
      <c r="JFW68" s="343"/>
      <c r="JFX68" s="343"/>
      <c r="JFY68" s="343"/>
      <c r="JFZ68" s="343"/>
      <c r="JGA68" s="343"/>
      <c r="JGB68" s="343"/>
      <c r="JGC68" s="343"/>
      <c r="JGD68" s="343"/>
      <c r="JGE68" s="343"/>
      <c r="JGF68" s="343"/>
      <c r="JGG68" s="343"/>
      <c r="JGH68" s="343"/>
      <c r="JGI68" s="343"/>
      <c r="JGJ68" s="343"/>
      <c r="JGK68" s="343"/>
      <c r="JGL68" s="343"/>
      <c r="JGM68" s="343"/>
      <c r="JGN68" s="343"/>
      <c r="JGO68" s="343"/>
      <c r="JGP68" s="343"/>
      <c r="JGQ68" s="343"/>
      <c r="JGR68" s="343"/>
      <c r="JGS68" s="343"/>
      <c r="JGT68" s="343"/>
      <c r="JGU68" s="343"/>
      <c r="JGV68" s="343"/>
      <c r="JGW68" s="343"/>
      <c r="JGX68" s="343"/>
      <c r="JGY68" s="343"/>
      <c r="JGZ68" s="343"/>
      <c r="JHA68" s="343"/>
      <c r="JHB68" s="343"/>
      <c r="JHC68" s="343"/>
      <c r="JHD68" s="343"/>
      <c r="JHE68" s="343"/>
      <c r="JHF68" s="343"/>
      <c r="JHG68" s="343"/>
      <c r="JHH68" s="343"/>
      <c r="JHI68" s="343"/>
      <c r="JHJ68" s="343"/>
      <c r="JHK68" s="343"/>
      <c r="JHL68" s="343"/>
      <c r="JHM68" s="343"/>
      <c r="JHN68" s="343"/>
      <c r="JHO68" s="343"/>
      <c r="JHP68" s="343"/>
      <c r="JHQ68" s="343"/>
      <c r="JHR68" s="343"/>
      <c r="JHS68" s="343"/>
      <c r="JHT68" s="343"/>
      <c r="JHU68" s="343"/>
      <c r="JHV68" s="343"/>
      <c r="JHW68" s="343"/>
      <c r="JHX68" s="343"/>
      <c r="JHY68" s="343"/>
      <c r="JHZ68" s="343"/>
      <c r="JIA68" s="343"/>
      <c r="JIB68" s="343"/>
      <c r="JIC68" s="343"/>
      <c r="JID68" s="343"/>
      <c r="JIE68" s="343"/>
      <c r="JIF68" s="343"/>
      <c r="JIG68" s="343"/>
      <c r="JIH68" s="343"/>
      <c r="JII68" s="343"/>
      <c r="JIJ68" s="343"/>
      <c r="JIK68" s="343"/>
      <c r="JIL68" s="343"/>
      <c r="JIM68" s="343"/>
      <c r="JIN68" s="343"/>
      <c r="JIO68" s="343"/>
      <c r="JIP68" s="343"/>
      <c r="JIQ68" s="343"/>
      <c r="JIR68" s="343"/>
      <c r="JIS68" s="343"/>
      <c r="JIT68" s="343"/>
      <c r="JIU68" s="343"/>
      <c r="JIV68" s="343"/>
      <c r="JIW68" s="343"/>
      <c r="JIX68" s="343"/>
      <c r="JIY68" s="343"/>
      <c r="JIZ68" s="343"/>
      <c r="JJA68" s="343"/>
      <c r="JJB68" s="343"/>
      <c r="JJC68" s="343"/>
      <c r="JJD68" s="343"/>
      <c r="JJE68" s="343"/>
      <c r="JJF68" s="343"/>
      <c r="JJG68" s="343"/>
      <c r="JJH68" s="343"/>
      <c r="JJI68" s="343"/>
      <c r="JJJ68" s="343"/>
      <c r="JJK68" s="343"/>
      <c r="JJL68" s="343"/>
      <c r="JJM68" s="343"/>
      <c r="JJN68" s="343"/>
      <c r="JJO68" s="343"/>
      <c r="JJP68" s="343"/>
      <c r="JJQ68" s="343"/>
      <c r="JJR68" s="343"/>
      <c r="JJS68" s="343"/>
      <c r="JJT68" s="343"/>
      <c r="JJU68" s="343"/>
      <c r="JJV68" s="343"/>
      <c r="JJW68" s="343"/>
      <c r="JJX68" s="343"/>
      <c r="JJY68" s="343"/>
      <c r="JJZ68" s="343"/>
      <c r="JKA68" s="343"/>
      <c r="JKB68" s="343"/>
      <c r="JKC68" s="343"/>
      <c r="JKD68" s="343"/>
      <c r="JKE68" s="343"/>
      <c r="JKF68" s="343"/>
      <c r="JKG68" s="343"/>
      <c r="JKH68" s="343"/>
      <c r="JKI68" s="343"/>
      <c r="JKJ68" s="343"/>
      <c r="JKK68" s="343"/>
      <c r="JKL68" s="343"/>
      <c r="JKM68" s="343"/>
      <c r="JKN68" s="343"/>
      <c r="JKO68" s="343"/>
      <c r="JKP68" s="343"/>
      <c r="JKQ68" s="343"/>
      <c r="JKR68" s="343"/>
      <c r="JKS68" s="343"/>
      <c r="JKT68" s="343"/>
      <c r="JKU68" s="343"/>
      <c r="JKV68" s="343"/>
      <c r="JKW68" s="343"/>
      <c r="JKX68" s="343"/>
      <c r="JKY68" s="343"/>
      <c r="JKZ68" s="343"/>
      <c r="JLA68" s="343"/>
      <c r="JLB68" s="343"/>
      <c r="JLC68" s="343"/>
      <c r="JLD68" s="343"/>
      <c r="JLE68" s="343"/>
      <c r="JLF68" s="343"/>
      <c r="JLG68" s="343"/>
      <c r="JLH68" s="343"/>
      <c r="JLI68" s="343"/>
      <c r="JLJ68" s="343"/>
      <c r="JLK68" s="343"/>
      <c r="JLL68" s="343"/>
      <c r="JLM68" s="343"/>
      <c r="JLN68" s="343"/>
      <c r="JLO68" s="343"/>
      <c r="JLP68" s="343"/>
      <c r="JLQ68" s="343"/>
      <c r="JLR68" s="343"/>
      <c r="JLS68" s="343"/>
      <c r="JLT68" s="343"/>
      <c r="JLU68" s="343"/>
      <c r="JLV68" s="343"/>
      <c r="JLW68" s="343"/>
      <c r="JLX68" s="343"/>
      <c r="JLY68" s="343"/>
      <c r="JLZ68" s="343"/>
      <c r="JMA68" s="343"/>
      <c r="JMB68" s="343"/>
      <c r="JMC68" s="343"/>
      <c r="JMD68" s="343"/>
      <c r="JME68" s="343"/>
      <c r="JMF68" s="343"/>
      <c r="JMG68" s="343"/>
      <c r="JMH68" s="343"/>
      <c r="JMI68" s="343"/>
      <c r="JMJ68" s="343"/>
      <c r="JMK68" s="343"/>
      <c r="JML68" s="343"/>
      <c r="JMM68" s="343"/>
      <c r="JMN68" s="343"/>
      <c r="JMO68" s="343"/>
      <c r="JMP68" s="343"/>
      <c r="JMQ68" s="343"/>
      <c r="JMR68" s="343"/>
      <c r="JMS68" s="343"/>
      <c r="JMT68" s="343"/>
      <c r="JMU68" s="343"/>
      <c r="JMV68" s="343"/>
      <c r="JMW68" s="343"/>
      <c r="JMX68" s="343"/>
      <c r="JMY68" s="343"/>
      <c r="JMZ68" s="343"/>
      <c r="JNA68" s="343"/>
      <c r="JNB68" s="343"/>
      <c r="JNC68" s="343"/>
      <c r="JND68" s="343"/>
      <c r="JNE68" s="343"/>
      <c r="JNF68" s="343"/>
      <c r="JNG68" s="343"/>
      <c r="JNH68" s="343"/>
      <c r="JNI68" s="343"/>
      <c r="JNJ68" s="343"/>
      <c r="JNK68" s="343"/>
      <c r="JNL68" s="343"/>
      <c r="JNM68" s="343"/>
      <c r="JNN68" s="343"/>
      <c r="JNO68" s="343"/>
      <c r="JNP68" s="343"/>
      <c r="JNQ68" s="343"/>
      <c r="JNR68" s="343"/>
      <c r="JNS68" s="343"/>
      <c r="JNT68" s="343"/>
      <c r="JNU68" s="343"/>
      <c r="JNV68" s="343"/>
      <c r="JNW68" s="343"/>
      <c r="JNX68" s="343"/>
      <c r="JNY68" s="343"/>
      <c r="JNZ68" s="343"/>
      <c r="JOA68" s="343"/>
      <c r="JOB68" s="343"/>
      <c r="JOC68" s="343"/>
      <c r="JOD68" s="343"/>
      <c r="JOE68" s="343"/>
      <c r="JOF68" s="343"/>
      <c r="JOG68" s="343"/>
      <c r="JOH68" s="343"/>
      <c r="JOI68" s="343"/>
      <c r="JOJ68" s="343"/>
      <c r="JOK68" s="343"/>
      <c r="JOL68" s="343"/>
      <c r="JOM68" s="343"/>
      <c r="JON68" s="343"/>
      <c r="JOO68" s="343"/>
      <c r="JOP68" s="343"/>
      <c r="JOQ68" s="343"/>
      <c r="JOR68" s="343"/>
      <c r="JOS68" s="343"/>
      <c r="JOT68" s="343"/>
      <c r="JOU68" s="343"/>
      <c r="JOV68" s="343"/>
      <c r="JOW68" s="343"/>
      <c r="JOX68" s="343"/>
      <c r="JOY68" s="343"/>
      <c r="JOZ68" s="343"/>
      <c r="JPA68" s="343"/>
      <c r="JPB68" s="343"/>
      <c r="JPC68" s="343"/>
      <c r="JPD68" s="343"/>
      <c r="JPE68" s="343"/>
      <c r="JPF68" s="343"/>
      <c r="JPG68" s="343"/>
      <c r="JPH68" s="343"/>
      <c r="JPI68" s="343"/>
      <c r="JPJ68" s="343"/>
      <c r="JPK68" s="343"/>
      <c r="JPL68" s="343"/>
      <c r="JPM68" s="343"/>
      <c r="JPN68" s="343"/>
      <c r="JPO68" s="343"/>
      <c r="JPP68" s="343"/>
      <c r="JPQ68" s="343"/>
      <c r="JPR68" s="343"/>
      <c r="JPS68" s="343"/>
      <c r="JPT68" s="343"/>
      <c r="JPU68" s="343"/>
      <c r="JPV68" s="343"/>
      <c r="JPW68" s="343"/>
      <c r="JPX68" s="343"/>
      <c r="JPY68" s="343"/>
      <c r="JPZ68" s="343"/>
      <c r="JQA68" s="343"/>
      <c r="JQB68" s="343"/>
      <c r="JQC68" s="343"/>
      <c r="JQD68" s="343"/>
      <c r="JQE68" s="343"/>
      <c r="JQF68" s="343"/>
      <c r="JQG68" s="343"/>
      <c r="JQH68" s="343"/>
      <c r="JQI68" s="343"/>
      <c r="JQJ68" s="343"/>
      <c r="JQK68" s="343"/>
      <c r="JQL68" s="343"/>
      <c r="JQM68" s="343"/>
      <c r="JQN68" s="343"/>
      <c r="JQO68" s="343"/>
      <c r="JQP68" s="343"/>
      <c r="JQQ68" s="343"/>
      <c r="JQR68" s="343"/>
      <c r="JQS68" s="343"/>
      <c r="JQT68" s="343"/>
      <c r="JQU68" s="343"/>
      <c r="JQV68" s="343"/>
      <c r="JQW68" s="343"/>
      <c r="JQX68" s="343"/>
      <c r="JQY68" s="343"/>
      <c r="JQZ68" s="343"/>
      <c r="JRA68" s="343"/>
      <c r="JRB68" s="343"/>
      <c r="JRC68" s="343"/>
      <c r="JRD68" s="343"/>
      <c r="JRE68" s="343"/>
      <c r="JRF68" s="343"/>
      <c r="JRG68" s="343"/>
      <c r="JRH68" s="343"/>
      <c r="JRI68" s="343"/>
      <c r="JRJ68" s="343"/>
      <c r="JRK68" s="343"/>
      <c r="JRL68" s="343"/>
      <c r="JRM68" s="343"/>
      <c r="JRN68" s="343"/>
      <c r="JRO68" s="343"/>
      <c r="JRP68" s="343"/>
      <c r="JRQ68" s="343"/>
      <c r="JRR68" s="343"/>
      <c r="JRS68" s="343"/>
      <c r="JRT68" s="343"/>
      <c r="JRU68" s="343"/>
      <c r="JRV68" s="343"/>
      <c r="JRW68" s="343"/>
      <c r="JRX68" s="343"/>
      <c r="JRY68" s="343"/>
      <c r="JRZ68" s="343"/>
      <c r="JSA68" s="343"/>
      <c r="JSB68" s="343"/>
      <c r="JSC68" s="343"/>
      <c r="JSD68" s="343"/>
      <c r="JSE68" s="343"/>
      <c r="JSF68" s="343"/>
      <c r="JSG68" s="343"/>
      <c r="JSH68" s="343"/>
      <c r="JSI68" s="343"/>
      <c r="JSJ68" s="343"/>
      <c r="JSK68" s="343"/>
      <c r="JSL68" s="343"/>
      <c r="JSM68" s="343"/>
      <c r="JSN68" s="343"/>
      <c r="JSO68" s="343"/>
      <c r="JSP68" s="343"/>
      <c r="JSQ68" s="343"/>
      <c r="JSR68" s="343"/>
      <c r="JSS68" s="343"/>
      <c r="JST68" s="343"/>
      <c r="JSU68" s="343"/>
      <c r="JSV68" s="343"/>
      <c r="JSW68" s="343"/>
      <c r="JSX68" s="343"/>
      <c r="JSY68" s="343"/>
      <c r="JSZ68" s="343"/>
      <c r="JTA68" s="343"/>
      <c r="JTB68" s="343"/>
      <c r="JTC68" s="343"/>
      <c r="JTD68" s="343"/>
      <c r="JTE68" s="343"/>
      <c r="JTF68" s="343"/>
      <c r="JTG68" s="343"/>
      <c r="JTH68" s="343"/>
      <c r="JTI68" s="343"/>
      <c r="JTJ68" s="343"/>
      <c r="JTK68" s="343"/>
      <c r="JTL68" s="343"/>
      <c r="JTM68" s="343"/>
      <c r="JTN68" s="343"/>
      <c r="JTO68" s="343"/>
      <c r="JTP68" s="343"/>
      <c r="JTQ68" s="343"/>
      <c r="JTR68" s="343"/>
      <c r="JTS68" s="343"/>
      <c r="JTT68" s="343"/>
      <c r="JTU68" s="343"/>
      <c r="JTV68" s="343"/>
      <c r="JTW68" s="343"/>
      <c r="JTX68" s="343"/>
      <c r="JTY68" s="343"/>
      <c r="JTZ68" s="343"/>
      <c r="JUA68" s="343"/>
      <c r="JUB68" s="343"/>
      <c r="JUC68" s="343"/>
      <c r="JUD68" s="343"/>
      <c r="JUE68" s="343"/>
      <c r="JUF68" s="343"/>
      <c r="JUG68" s="343"/>
      <c r="JUH68" s="343"/>
      <c r="JUI68" s="343"/>
      <c r="JUJ68" s="343"/>
      <c r="JUK68" s="343"/>
      <c r="JUL68" s="343"/>
      <c r="JUM68" s="343"/>
      <c r="JUN68" s="343"/>
      <c r="JUO68" s="343"/>
      <c r="JUP68" s="343"/>
      <c r="JUQ68" s="343"/>
      <c r="JUR68" s="343"/>
      <c r="JUS68" s="343"/>
      <c r="JUT68" s="343"/>
      <c r="JUU68" s="343"/>
      <c r="JUV68" s="343"/>
      <c r="JUW68" s="343"/>
      <c r="JUX68" s="343"/>
      <c r="JUY68" s="343"/>
      <c r="JUZ68" s="343"/>
      <c r="JVA68" s="343"/>
      <c r="JVB68" s="343"/>
      <c r="JVC68" s="343"/>
      <c r="JVD68" s="343"/>
      <c r="JVE68" s="343"/>
      <c r="JVF68" s="343"/>
      <c r="JVG68" s="343"/>
      <c r="JVH68" s="343"/>
      <c r="JVI68" s="343"/>
      <c r="JVJ68" s="343"/>
      <c r="JVK68" s="343"/>
      <c r="JVL68" s="343"/>
      <c r="JVM68" s="343"/>
      <c r="JVN68" s="343"/>
      <c r="JVO68" s="343"/>
      <c r="JVP68" s="343"/>
      <c r="JVQ68" s="343"/>
      <c r="JVR68" s="343"/>
      <c r="JVS68" s="343"/>
      <c r="JVT68" s="343"/>
      <c r="JVU68" s="343"/>
      <c r="JVV68" s="343"/>
      <c r="JVW68" s="343"/>
      <c r="JVX68" s="343"/>
      <c r="JVY68" s="343"/>
      <c r="JVZ68" s="343"/>
      <c r="JWA68" s="343"/>
      <c r="JWB68" s="343"/>
      <c r="JWC68" s="343"/>
      <c r="JWD68" s="343"/>
      <c r="JWE68" s="343"/>
      <c r="JWF68" s="343"/>
      <c r="JWG68" s="343"/>
      <c r="JWH68" s="343"/>
      <c r="JWI68" s="343"/>
      <c r="JWJ68" s="343"/>
      <c r="JWK68" s="343"/>
      <c r="JWL68" s="343"/>
      <c r="JWM68" s="343"/>
      <c r="JWN68" s="343"/>
      <c r="JWO68" s="343"/>
      <c r="JWP68" s="343"/>
      <c r="JWQ68" s="343"/>
      <c r="JWR68" s="343"/>
      <c r="JWS68" s="343"/>
      <c r="JWT68" s="343"/>
      <c r="JWU68" s="343"/>
      <c r="JWV68" s="343"/>
      <c r="JWW68" s="343"/>
      <c r="JWX68" s="343"/>
      <c r="JWY68" s="343"/>
      <c r="JWZ68" s="343"/>
      <c r="JXA68" s="343"/>
      <c r="JXB68" s="343"/>
      <c r="JXC68" s="343"/>
      <c r="JXD68" s="343"/>
      <c r="JXE68" s="343"/>
      <c r="JXF68" s="343"/>
      <c r="JXG68" s="343"/>
      <c r="JXH68" s="343"/>
      <c r="JXI68" s="343"/>
      <c r="JXJ68" s="343"/>
      <c r="JXK68" s="343"/>
      <c r="JXL68" s="343"/>
      <c r="JXM68" s="343"/>
      <c r="JXN68" s="343"/>
      <c r="JXO68" s="343"/>
      <c r="JXP68" s="343"/>
      <c r="JXQ68" s="343"/>
      <c r="JXR68" s="343"/>
      <c r="JXS68" s="343"/>
      <c r="JXT68" s="343"/>
      <c r="JXU68" s="343"/>
      <c r="JXV68" s="343"/>
      <c r="JXW68" s="343"/>
      <c r="JXX68" s="343"/>
      <c r="JXY68" s="343"/>
      <c r="JXZ68" s="343"/>
      <c r="JYA68" s="343"/>
      <c r="JYB68" s="343"/>
      <c r="JYC68" s="343"/>
      <c r="JYD68" s="343"/>
      <c r="JYE68" s="343"/>
      <c r="JYF68" s="343"/>
      <c r="JYG68" s="343"/>
      <c r="JYH68" s="343"/>
      <c r="JYI68" s="343"/>
      <c r="JYJ68" s="343"/>
      <c r="JYK68" s="343"/>
      <c r="JYL68" s="343"/>
      <c r="JYM68" s="343"/>
      <c r="JYN68" s="343"/>
      <c r="JYO68" s="343"/>
      <c r="JYP68" s="343"/>
      <c r="JYQ68" s="343"/>
      <c r="JYR68" s="343"/>
      <c r="JYS68" s="343"/>
      <c r="JYT68" s="343"/>
      <c r="JYU68" s="343"/>
      <c r="JYV68" s="343"/>
      <c r="JYW68" s="343"/>
      <c r="JYX68" s="343"/>
      <c r="JYY68" s="343"/>
      <c r="JYZ68" s="343"/>
      <c r="JZA68" s="343"/>
      <c r="JZB68" s="343"/>
      <c r="JZC68" s="343"/>
      <c r="JZD68" s="343"/>
      <c r="JZE68" s="343"/>
      <c r="JZF68" s="343"/>
      <c r="JZG68" s="343"/>
      <c r="JZH68" s="343"/>
      <c r="JZI68" s="343"/>
      <c r="JZJ68" s="343"/>
      <c r="JZK68" s="343"/>
      <c r="JZL68" s="343"/>
      <c r="JZM68" s="343"/>
      <c r="JZN68" s="343"/>
      <c r="JZO68" s="343"/>
      <c r="JZP68" s="343"/>
      <c r="JZQ68" s="343"/>
      <c r="JZR68" s="343"/>
      <c r="JZS68" s="343"/>
      <c r="JZT68" s="343"/>
      <c r="JZU68" s="343"/>
      <c r="JZV68" s="343"/>
      <c r="JZW68" s="343"/>
      <c r="JZX68" s="343"/>
      <c r="JZY68" s="343"/>
      <c r="JZZ68" s="343"/>
      <c r="KAA68" s="343"/>
      <c r="KAB68" s="343"/>
      <c r="KAC68" s="343"/>
      <c r="KAD68" s="343"/>
      <c r="KAE68" s="343"/>
      <c r="KAF68" s="343"/>
      <c r="KAG68" s="343"/>
      <c r="KAH68" s="343"/>
      <c r="KAI68" s="343"/>
      <c r="KAJ68" s="343"/>
      <c r="KAK68" s="343"/>
      <c r="KAL68" s="343"/>
      <c r="KAM68" s="343"/>
      <c r="KAN68" s="343"/>
      <c r="KAO68" s="343"/>
      <c r="KAP68" s="343"/>
      <c r="KAQ68" s="343"/>
      <c r="KAR68" s="343"/>
      <c r="KAS68" s="343"/>
      <c r="KAT68" s="343"/>
      <c r="KAU68" s="343"/>
      <c r="KAV68" s="343"/>
      <c r="KAW68" s="343"/>
      <c r="KAX68" s="343"/>
      <c r="KAY68" s="343"/>
      <c r="KAZ68" s="343"/>
      <c r="KBA68" s="343"/>
      <c r="KBB68" s="343"/>
      <c r="KBC68" s="343"/>
      <c r="KBD68" s="343"/>
      <c r="KBE68" s="343"/>
      <c r="KBF68" s="343"/>
      <c r="KBG68" s="343"/>
      <c r="KBH68" s="343"/>
      <c r="KBI68" s="343"/>
      <c r="KBJ68" s="343"/>
      <c r="KBK68" s="343"/>
      <c r="KBL68" s="343"/>
      <c r="KBM68" s="343"/>
      <c r="KBN68" s="343"/>
      <c r="KBO68" s="343"/>
      <c r="KBP68" s="343"/>
      <c r="KBQ68" s="343"/>
      <c r="KBR68" s="343"/>
      <c r="KBS68" s="343"/>
      <c r="KBT68" s="343"/>
      <c r="KBU68" s="343"/>
      <c r="KBV68" s="343"/>
      <c r="KBW68" s="343"/>
      <c r="KBX68" s="343"/>
      <c r="KBY68" s="343"/>
      <c r="KBZ68" s="343"/>
      <c r="KCA68" s="343"/>
      <c r="KCB68" s="343"/>
      <c r="KCC68" s="343"/>
      <c r="KCD68" s="343"/>
      <c r="KCE68" s="343"/>
      <c r="KCF68" s="343"/>
      <c r="KCG68" s="343"/>
      <c r="KCH68" s="343"/>
      <c r="KCI68" s="343"/>
      <c r="KCJ68" s="343"/>
      <c r="KCK68" s="343"/>
      <c r="KCL68" s="343"/>
      <c r="KCM68" s="343"/>
      <c r="KCN68" s="343"/>
      <c r="KCO68" s="343"/>
      <c r="KCP68" s="343"/>
      <c r="KCQ68" s="343"/>
      <c r="KCR68" s="343"/>
      <c r="KCS68" s="343"/>
      <c r="KCT68" s="343"/>
      <c r="KCU68" s="343"/>
      <c r="KCV68" s="343"/>
      <c r="KCW68" s="343"/>
      <c r="KCX68" s="343"/>
      <c r="KCY68" s="343"/>
      <c r="KCZ68" s="343"/>
      <c r="KDA68" s="343"/>
      <c r="KDB68" s="343"/>
      <c r="KDC68" s="343"/>
      <c r="KDD68" s="343"/>
      <c r="KDE68" s="343"/>
      <c r="KDF68" s="343"/>
      <c r="KDG68" s="343"/>
      <c r="KDH68" s="343"/>
      <c r="KDI68" s="343"/>
      <c r="KDJ68" s="343"/>
      <c r="KDK68" s="343"/>
      <c r="KDL68" s="343"/>
      <c r="KDM68" s="343"/>
      <c r="KDN68" s="343"/>
      <c r="KDO68" s="343"/>
      <c r="KDP68" s="343"/>
      <c r="KDQ68" s="343"/>
      <c r="KDR68" s="343"/>
      <c r="KDS68" s="343"/>
      <c r="KDT68" s="343"/>
      <c r="KDU68" s="343"/>
      <c r="KDV68" s="343"/>
      <c r="KDW68" s="343"/>
      <c r="KDX68" s="343"/>
      <c r="KDY68" s="343"/>
      <c r="KDZ68" s="343"/>
      <c r="KEA68" s="343"/>
      <c r="KEB68" s="343"/>
      <c r="KEC68" s="343"/>
      <c r="KED68" s="343"/>
      <c r="KEE68" s="343"/>
      <c r="KEF68" s="343"/>
      <c r="KEG68" s="343"/>
      <c r="KEH68" s="343"/>
      <c r="KEI68" s="343"/>
      <c r="KEJ68" s="343"/>
      <c r="KEK68" s="343"/>
      <c r="KEL68" s="343"/>
      <c r="KEM68" s="343"/>
      <c r="KEN68" s="343"/>
      <c r="KEO68" s="343"/>
      <c r="KEP68" s="343"/>
      <c r="KEQ68" s="343"/>
      <c r="KER68" s="343"/>
      <c r="KES68" s="343"/>
      <c r="KET68" s="343"/>
      <c r="KEU68" s="343"/>
      <c r="KEV68" s="343"/>
      <c r="KEW68" s="343"/>
      <c r="KEX68" s="343"/>
      <c r="KEY68" s="343"/>
      <c r="KEZ68" s="343"/>
      <c r="KFA68" s="343"/>
      <c r="KFB68" s="343"/>
      <c r="KFC68" s="343"/>
      <c r="KFD68" s="343"/>
      <c r="KFE68" s="343"/>
      <c r="KFF68" s="343"/>
      <c r="KFG68" s="343"/>
      <c r="KFH68" s="343"/>
      <c r="KFI68" s="343"/>
      <c r="KFJ68" s="343"/>
      <c r="KFK68" s="343"/>
      <c r="KFL68" s="343"/>
      <c r="KFM68" s="343"/>
      <c r="KFN68" s="343"/>
      <c r="KFO68" s="343"/>
      <c r="KFP68" s="343"/>
      <c r="KFQ68" s="343"/>
      <c r="KFR68" s="343"/>
      <c r="KFS68" s="343"/>
      <c r="KFT68" s="343"/>
      <c r="KFU68" s="343"/>
      <c r="KFV68" s="343"/>
      <c r="KFW68" s="343"/>
      <c r="KFX68" s="343"/>
      <c r="KFY68" s="343"/>
      <c r="KFZ68" s="343"/>
      <c r="KGA68" s="343"/>
      <c r="KGB68" s="343"/>
      <c r="KGC68" s="343"/>
      <c r="KGD68" s="343"/>
      <c r="KGE68" s="343"/>
      <c r="KGF68" s="343"/>
      <c r="KGG68" s="343"/>
      <c r="KGH68" s="343"/>
      <c r="KGI68" s="343"/>
      <c r="KGJ68" s="343"/>
      <c r="KGK68" s="343"/>
      <c r="KGL68" s="343"/>
      <c r="KGM68" s="343"/>
      <c r="KGN68" s="343"/>
      <c r="KGO68" s="343"/>
      <c r="KGP68" s="343"/>
      <c r="KGQ68" s="343"/>
      <c r="KGR68" s="343"/>
      <c r="KGS68" s="343"/>
      <c r="KGT68" s="343"/>
      <c r="KGU68" s="343"/>
      <c r="KGV68" s="343"/>
      <c r="KGW68" s="343"/>
      <c r="KGX68" s="343"/>
      <c r="KGY68" s="343"/>
      <c r="KGZ68" s="343"/>
      <c r="KHA68" s="343"/>
      <c r="KHB68" s="343"/>
      <c r="KHC68" s="343"/>
      <c r="KHD68" s="343"/>
      <c r="KHE68" s="343"/>
      <c r="KHF68" s="343"/>
      <c r="KHG68" s="343"/>
      <c r="KHH68" s="343"/>
      <c r="KHI68" s="343"/>
      <c r="KHJ68" s="343"/>
      <c r="KHK68" s="343"/>
      <c r="KHL68" s="343"/>
      <c r="KHM68" s="343"/>
      <c r="KHN68" s="343"/>
      <c r="KHO68" s="343"/>
      <c r="KHP68" s="343"/>
      <c r="KHQ68" s="343"/>
      <c r="KHR68" s="343"/>
      <c r="KHS68" s="343"/>
      <c r="KHT68" s="343"/>
      <c r="KHU68" s="343"/>
      <c r="KHV68" s="343"/>
      <c r="KHW68" s="343"/>
      <c r="KHX68" s="343"/>
      <c r="KHY68" s="343"/>
      <c r="KHZ68" s="343"/>
      <c r="KIA68" s="343"/>
      <c r="KIB68" s="343"/>
      <c r="KIC68" s="343"/>
      <c r="KID68" s="343"/>
      <c r="KIE68" s="343"/>
      <c r="KIF68" s="343"/>
      <c r="KIG68" s="343"/>
      <c r="KIH68" s="343"/>
      <c r="KII68" s="343"/>
      <c r="KIJ68" s="343"/>
      <c r="KIK68" s="343"/>
      <c r="KIL68" s="343"/>
      <c r="KIM68" s="343"/>
      <c r="KIN68" s="343"/>
      <c r="KIO68" s="343"/>
      <c r="KIP68" s="343"/>
      <c r="KIQ68" s="343"/>
      <c r="KIR68" s="343"/>
      <c r="KIS68" s="343"/>
      <c r="KIT68" s="343"/>
      <c r="KIU68" s="343"/>
      <c r="KIV68" s="343"/>
      <c r="KIW68" s="343"/>
      <c r="KIX68" s="343"/>
      <c r="KIY68" s="343"/>
      <c r="KIZ68" s="343"/>
      <c r="KJA68" s="343"/>
      <c r="KJB68" s="343"/>
      <c r="KJC68" s="343"/>
      <c r="KJD68" s="343"/>
      <c r="KJE68" s="343"/>
      <c r="KJF68" s="343"/>
      <c r="KJG68" s="343"/>
      <c r="KJH68" s="343"/>
      <c r="KJI68" s="343"/>
      <c r="KJJ68" s="343"/>
      <c r="KJK68" s="343"/>
      <c r="KJL68" s="343"/>
      <c r="KJM68" s="343"/>
      <c r="KJN68" s="343"/>
      <c r="KJO68" s="343"/>
      <c r="KJP68" s="343"/>
      <c r="KJQ68" s="343"/>
      <c r="KJR68" s="343"/>
      <c r="KJS68" s="343"/>
      <c r="KJT68" s="343"/>
      <c r="KJU68" s="343"/>
      <c r="KJV68" s="343"/>
      <c r="KJW68" s="343"/>
      <c r="KJX68" s="343"/>
      <c r="KJY68" s="343"/>
      <c r="KJZ68" s="343"/>
      <c r="KKA68" s="343"/>
      <c r="KKB68" s="343"/>
      <c r="KKC68" s="343"/>
      <c r="KKD68" s="343"/>
      <c r="KKE68" s="343"/>
      <c r="KKF68" s="343"/>
      <c r="KKG68" s="343"/>
      <c r="KKH68" s="343"/>
      <c r="KKI68" s="343"/>
      <c r="KKJ68" s="343"/>
      <c r="KKK68" s="343"/>
      <c r="KKL68" s="343"/>
      <c r="KKM68" s="343"/>
      <c r="KKN68" s="343"/>
      <c r="KKO68" s="343"/>
      <c r="KKP68" s="343"/>
      <c r="KKQ68" s="343"/>
      <c r="KKR68" s="343"/>
      <c r="KKS68" s="343"/>
      <c r="KKT68" s="343"/>
      <c r="KKU68" s="343"/>
      <c r="KKV68" s="343"/>
      <c r="KKW68" s="343"/>
      <c r="KKX68" s="343"/>
      <c r="KKY68" s="343"/>
      <c r="KKZ68" s="343"/>
      <c r="KLA68" s="343"/>
      <c r="KLB68" s="343"/>
      <c r="KLC68" s="343"/>
      <c r="KLD68" s="343"/>
      <c r="KLE68" s="343"/>
      <c r="KLF68" s="343"/>
      <c r="KLG68" s="343"/>
      <c r="KLH68" s="343"/>
      <c r="KLI68" s="343"/>
      <c r="KLJ68" s="343"/>
      <c r="KLK68" s="343"/>
      <c r="KLL68" s="343"/>
      <c r="KLM68" s="343"/>
      <c r="KLN68" s="343"/>
      <c r="KLO68" s="343"/>
      <c r="KLP68" s="343"/>
      <c r="KLQ68" s="343"/>
      <c r="KLR68" s="343"/>
      <c r="KLS68" s="343"/>
      <c r="KLT68" s="343"/>
      <c r="KLU68" s="343"/>
      <c r="KLV68" s="343"/>
      <c r="KLW68" s="343"/>
      <c r="KLX68" s="343"/>
      <c r="KLY68" s="343"/>
      <c r="KLZ68" s="343"/>
      <c r="KMA68" s="343"/>
      <c r="KMB68" s="343"/>
      <c r="KMC68" s="343"/>
      <c r="KMD68" s="343"/>
      <c r="KME68" s="343"/>
      <c r="KMF68" s="343"/>
      <c r="KMG68" s="343"/>
      <c r="KMH68" s="343"/>
      <c r="KMI68" s="343"/>
      <c r="KMJ68" s="343"/>
      <c r="KMK68" s="343"/>
      <c r="KML68" s="343"/>
      <c r="KMM68" s="343"/>
      <c r="KMN68" s="343"/>
      <c r="KMO68" s="343"/>
      <c r="KMP68" s="343"/>
      <c r="KMQ68" s="343"/>
      <c r="KMR68" s="343"/>
      <c r="KMS68" s="343"/>
      <c r="KMT68" s="343"/>
      <c r="KMU68" s="343"/>
      <c r="KMV68" s="343"/>
      <c r="KMW68" s="343"/>
      <c r="KMX68" s="343"/>
      <c r="KMY68" s="343"/>
      <c r="KMZ68" s="343"/>
      <c r="KNA68" s="343"/>
      <c r="KNB68" s="343"/>
      <c r="KNC68" s="343"/>
      <c r="KND68" s="343"/>
      <c r="KNE68" s="343"/>
      <c r="KNF68" s="343"/>
      <c r="KNG68" s="343"/>
      <c r="KNH68" s="343"/>
      <c r="KNI68" s="343"/>
      <c r="KNJ68" s="343"/>
      <c r="KNK68" s="343"/>
      <c r="KNL68" s="343"/>
      <c r="KNM68" s="343"/>
      <c r="KNN68" s="343"/>
      <c r="KNO68" s="343"/>
      <c r="KNP68" s="343"/>
      <c r="KNQ68" s="343"/>
      <c r="KNR68" s="343"/>
      <c r="KNS68" s="343"/>
      <c r="KNT68" s="343"/>
      <c r="KNU68" s="343"/>
      <c r="KNV68" s="343"/>
      <c r="KNW68" s="343"/>
      <c r="KNX68" s="343"/>
      <c r="KNY68" s="343"/>
      <c r="KNZ68" s="343"/>
      <c r="KOA68" s="343"/>
      <c r="KOB68" s="343"/>
      <c r="KOC68" s="343"/>
      <c r="KOD68" s="343"/>
      <c r="KOE68" s="343"/>
      <c r="KOF68" s="343"/>
      <c r="KOG68" s="343"/>
      <c r="KOH68" s="343"/>
      <c r="KOI68" s="343"/>
      <c r="KOJ68" s="343"/>
      <c r="KOK68" s="343"/>
      <c r="KOL68" s="343"/>
      <c r="KOM68" s="343"/>
      <c r="KON68" s="343"/>
      <c r="KOO68" s="343"/>
      <c r="KOP68" s="343"/>
      <c r="KOQ68" s="343"/>
      <c r="KOR68" s="343"/>
      <c r="KOS68" s="343"/>
      <c r="KOT68" s="343"/>
      <c r="KOU68" s="343"/>
      <c r="KOV68" s="343"/>
      <c r="KOW68" s="343"/>
      <c r="KOX68" s="343"/>
      <c r="KOY68" s="343"/>
      <c r="KOZ68" s="343"/>
      <c r="KPA68" s="343"/>
      <c r="KPB68" s="343"/>
      <c r="KPC68" s="343"/>
      <c r="KPD68" s="343"/>
      <c r="KPE68" s="343"/>
      <c r="KPF68" s="343"/>
      <c r="KPG68" s="343"/>
      <c r="KPH68" s="343"/>
      <c r="KPI68" s="343"/>
      <c r="KPJ68" s="343"/>
      <c r="KPK68" s="343"/>
      <c r="KPL68" s="343"/>
      <c r="KPM68" s="343"/>
      <c r="KPN68" s="343"/>
      <c r="KPO68" s="343"/>
      <c r="KPP68" s="343"/>
      <c r="KPQ68" s="343"/>
      <c r="KPR68" s="343"/>
      <c r="KPS68" s="343"/>
      <c r="KPT68" s="343"/>
      <c r="KPU68" s="343"/>
      <c r="KPV68" s="343"/>
      <c r="KPW68" s="343"/>
      <c r="KPX68" s="343"/>
      <c r="KPY68" s="343"/>
      <c r="KPZ68" s="343"/>
      <c r="KQA68" s="343"/>
      <c r="KQB68" s="343"/>
      <c r="KQC68" s="343"/>
      <c r="KQD68" s="343"/>
      <c r="KQE68" s="343"/>
      <c r="KQF68" s="343"/>
      <c r="KQG68" s="343"/>
      <c r="KQH68" s="343"/>
      <c r="KQI68" s="343"/>
      <c r="KQJ68" s="343"/>
      <c r="KQK68" s="343"/>
      <c r="KQL68" s="343"/>
      <c r="KQM68" s="343"/>
      <c r="KQN68" s="343"/>
      <c r="KQO68" s="343"/>
      <c r="KQP68" s="343"/>
      <c r="KQQ68" s="343"/>
      <c r="KQR68" s="343"/>
      <c r="KQS68" s="343"/>
      <c r="KQT68" s="343"/>
      <c r="KQU68" s="343"/>
      <c r="KQV68" s="343"/>
      <c r="KQW68" s="343"/>
      <c r="KQX68" s="343"/>
      <c r="KQY68" s="343"/>
      <c r="KQZ68" s="343"/>
      <c r="KRA68" s="343"/>
      <c r="KRB68" s="343"/>
      <c r="KRC68" s="343"/>
      <c r="KRD68" s="343"/>
      <c r="KRE68" s="343"/>
      <c r="KRF68" s="343"/>
      <c r="KRG68" s="343"/>
      <c r="KRH68" s="343"/>
      <c r="KRI68" s="343"/>
      <c r="KRJ68" s="343"/>
      <c r="KRK68" s="343"/>
      <c r="KRL68" s="343"/>
      <c r="KRM68" s="343"/>
      <c r="KRN68" s="343"/>
      <c r="KRO68" s="343"/>
      <c r="KRP68" s="343"/>
      <c r="KRQ68" s="343"/>
      <c r="KRR68" s="343"/>
      <c r="KRS68" s="343"/>
      <c r="KRT68" s="343"/>
      <c r="KRU68" s="343"/>
      <c r="KRV68" s="343"/>
      <c r="KRW68" s="343"/>
      <c r="KRX68" s="343"/>
      <c r="KRY68" s="343"/>
      <c r="KRZ68" s="343"/>
      <c r="KSA68" s="343"/>
      <c r="KSB68" s="343"/>
      <c r="KSC68" s="343"/>
      <c r="KSD68" s="343"/>
      <c r="KSE68" s="343"/>
      <c r="KSF68" s="343"/>
      <c r="KSG68" s="343"/>
      <c r="KSH68" s="343"/>
      <c r="KSI68" s="343"/>
      <c r="KSJ68" s="343"/>
      <c r="KSK68" s="343"/>
      <c r="KSL68" s="343"/>
      <c r="KSM68" s="343"/>
      <c r="KSN68" s="343"/>
      <c r="KSO68" s="343"/>
      <c r="KSP68" s="343"/>
      <c r="KSQ68" s="343"/>
      <c r="KSR68" s="343"/>
      <c r="KSS68" s="343"/>
      <c r="KST68" s="343"/>
      <c r="KSU68" s="343"/>
      <c r="KSV68" s="343"/>
      <c r="KSW68" s="343"/>
      <c r="KSX68" s="343"/>
      <c r="KSY68" s="343"/>
      <c r="KSZ68" s="343"/>
      <c r="KTA68" s="343"/>
      <c r="KTB68" s="343"/>
      <c r="KTC68" s="343"/>
      <c r="KTD68" s="343"/>
      <c r="KTE68" s="343"/>
      <c r="KTF68" s="343"/>
      <c r="KTG68" s="343"/>
      <c r="KTH68" s="343"/>
      <c r="KTI68" s="343"/>
      <c r="KTJ68" s="343"/>
      <c r="KTK68" s="343"/>
      <c r="KTL68" s="343"/>
      <c r="KTM68" s="343"/>
      <c r="KTN68" s="343"/>
      <c r="KTO68" s="343"/>
      <c r="KTP68" s="343"/>
      <c r="KTQ68" s="343"/>
      <c r="KTR68" s="343"/>
      <c r="KTS68" s="343"/>
      <c r="KTT68" s="343"/>
      <c r="KTU68" s="343"/>
      <c r="KTV68" s="343"/>
      <c r="KTW68" s="343"/>
      <c r="KTX68" s="343"/>
      <c r="KTY68" s="343"/>
      <c r="KTZ68" s="343"/>
      <c r="KUA68" s="343"/>
      <c r="KUB68" s="343"/>
      <c r="KUC68" s="343"/>
      <c r="KUD68" s="343"/>
      <c r="KUE68" s="343"/>
      <c r="KUF68" s="343"/>
      <c r="KUG68" s="343"/>
      <c r="KUH68" s="343"/>
      <c r="KUI68" s="343"/>
      <c r="KUJ68" s="343"/>
      <c r="KUK68" s="343"/>
      <c r="KUL68" s="343"/>
      <c r="KUM68" s="343"/>
      <c r="KUN68" s="343"/>
      <c r="KUO68" s="343"/>
      <c r="KUP68" s="343"/>
      <c r="KUQ68" s="343"/>
      <c r="KUR68" s="343"/>
      <c r="KUS68" s="343"/>
      <c r="KUT68" s="343"/>
      <c r="KUU68" s="343"/>
      <c r="KUV68" s="343"/>
      <c r="KUW68" s="343"/>
      <c r="KUX68" s="343"/>
      <c r="KUY68" s="343"/>
      <c r="KUZ68" s="343"/>
      <c r="KVA68" s="343"/>
      <c r="KVB68" s="343"/>
      <c r="KVC68" s="343"/>
      <c r="KVD68" s="343"/>
      <c r="KVE68" s="343"/>
      <c r="KVF68" s="343"/>
      <c r="KVG68" s="343"/>
      <c r="KVH68" s="343"/>
      <c r="KVI68" s="343"/>
      <c r="KVJ68" s="343"/>
      <c r="KVK68" s="343"/>
      <c r="KVL68" s="343"/>
      <c r="KVM68" s="343"/>
      <c r="KVN68" s="343"/>
      <c r="KVO68" s="343"/>
      <c r="KVP68" s="343"/>
      <c r="KVQ68" s="343"/>
      <c r="KVR68" s="343"/>
      <c r="KVS68" s="343"/>
      <c r="KVT68" s="343"/>
      <c r="KVU68" s="343"/>
      <c r="KVV68" s="343"/>
      <c r="KVW68" s="343"/>
      <c r="KVX68" s="343"/>
      <c r="KVY68" s="343"/>
      <c r="KVZ68" s="343"/>
      <c r="KWA68" s="343"/>
      <c r="KWB68" s="343"/>
      <c r="KWC68" s="343"/>
      <c r="KWD68" s="343"/>
      <c r="KWE68" s="343"/>
      <c r="KWF68" s="343"/>
      <c r="KWG68" s="343"/>
      <c r="KWH68" s="343"/>
      <c r="KWI68" s="343"/>
      <c r="KWJ68" s="343"/>
      <c r="KWK68" s="343"/>
      <c r="KWL68" s="343"/>
      <c r="KWM68" s="343"/>
      <c r="KWN68" s="343"/>
      <c r="KWO68" s="343"/>
      <c r="KWP68" s="343"/>
      <c r="KWQ68" s="343"/>
      <c r="KWR68" s="343"/>
      <c r="KWS68" s="343"/>
      <c r="KWT68" s="343"/>
      <c r="KWU68" s="343"/>
      <c r="KWV68" s="343"/>
      <c r="KWW68" s="343"/>
      <c r="KWX68" s="343"/>
      <c r="KWY68" s="343"/>
      <c r="KWZ68" s="343"/>
      <c r="KXA68" s="343"/>
      <c r="KXB68" s="343"/>
      <c r="KXC68" s="343"/>
      <c r="KXD68" s="343"/>
      <c r="KXE68" s="343"/>
      <c r="KXF68" s="343"/>
      <c r="KXG68" s="343"/>
      <c r="KXH68" s="343"/>
      <c r="KXI68" s="343"/>
      <c r="KXJ68" s="343"/>
      <c r="KXK68" s="343"/>
      <c r="KXL68" s="343"/>
      <c r="KXM68" s="343"/>
      <c r="KXN68" s="343"/>
      <c r="KXO68" s="343"/>
      <c r="KXP68" s="343"/>
      <c r="KXQ68" s="343"/>
      <c r="KXR68" s="343"/>
      <c r="KXS68" s="343"/>
      <c r="KXT68" s="343"/>
      <c r="KXU68" s="343"/>
      <c r="KXV68" s="343"/>
      <c r="KXW68" s="343"/>
      <c r="KXX68" s="343"/>
      <c r="KXY68" s="343"/>
      <c r="KXZ68" s="343"/>
      <c r="KYA68" s="343"/>
      <c r="KYB68" s="343"/>
      <c r="KYC68" s="343"/>
      <c r="KYD68" s="343"/>
      <c r="KYE68" s="343"/>
      <c r="KYF68" s="343"/>
      <c r="KYG68" s="343"/>
      <c r="KYH68" s="343"/>
      <c r="KYI68" s="343"/>
      <c r="KYJ68" s="343"/>
      <c r="KYK68" s="343"/>
      <c r="KYL68" s="343"/>
      <c r="KYM68" s="343"/>
      <c r="KYN68" s="343"/>
      <c r="KYO68" s="343"/>
      <c r="KYP68" s="343"/>
      <c r="KYQ68" s="343"/>
      <c r="KYR68" s="343"/>
      <c r="KYS68" s="343"/>
      <c r="KYT68" s="343"/>
      <c r="KYU68" s="343"/>
      <c r="KYV68" s="343"/>
      <c r="KYW68" s="343"/>
      <c r="KYX68" s="343"/>
      <c r="KYY68" s="343"/>
      <c r="KYZ68" s="343"/>
      <c r="KZA68" s="343"/>
      <c r="KZB68" s="343"/>
      <c r="KZC68" s="343"/>
      <c r="KZD68" s="343"/>
      <c r="KZE68" s="343"/>
      <c r="KZF68" s="343"/>
      <c r="KZG68" s="343"/>
      <c r="KZH68" s="343"/>
      <c r="KZI68" s="343"/>
      <c r="KZJ68" s="343"/>
      <c r="KZK68" s="343"/>
      <c r="KZL68" s="343"/>
      <c r="KZM68" s="343"/>
      <c r="KZN68" s="343"/>
      <c r="KZO68" s="343"/>
      <c r="KZP68" s="343"/>
      <c r="KZQ68" s="343"/>
      <c r="KZR68" s="343"/>
      <c r="KZS68" s="343"/>
      <c r="KZT68" s="343"/>
      <c r="KZU68" s="343"/>
      <c r="KZV68" s="343"/>
      <c r="KZW68" s="343"/>
      <c r="KZX68" s="343"/>
      <c r="KZY68" s="343"/>
      <c r="KZZ68" s="343"/>
      <c r="LAA68" s="343"/>
      <c r="LAB68" s="343"/>
      <c r="LAC68" s="343"/>
      <c r="LAD68" s="343"/>
      <c r="LAE68" s="343"/>
      <c r="LAF68" s="343"/>
      <c r="LAG68" s="343"/>
      <c r="LAH68" s="343"/>
      <c r="LAI68" s="343"/>
      <c r="LAJ68" s="343"/>
      <c r="LAK68" s="343"/>
      <c r="LAL68" s="343"/>
      <c r="LAM68" s="343"/>
      <c r="LAN68" s="343"/>
      <c r="LAO68" s="343"/>
      <c r="LAP68" s="343"/>
      <c r="LAQ68" s="343"/>
      <c r="LAR68" s="343"/>
      <c r="LAS68" s="343"/>
      <c r="LAT68" s="343"/>
      <c r="LAU68" s="343"/>
      <c r="LAV68" s="343"/>
      <c r="LAW68" s="343"/>
      <c r="LAX68" s="343"/>
      <c r="LAY68" s="343"/>
      <c r="LAZ68" s="343"/>
      <c r="LBA68" s="343"/>
      <c r="LBB68" s="343"/>
      <c r="LBC68" s="343"/>
      <c r="LBD68" s="343"/>
      <c r="LBE68" s="343"/>
      <c r="LBF68" s="343"/>
      <c r="LBG68" s="343"/>
      <c r="LBH68" s="343"/>
      <c r="LBI68" s="343"/>
      <c r="LBJ68" s="343"/>
      <c r="LBK68" s="343"/>
      <c r="LBL68" s="343"/>
      <c r="LBM68" s="343"/>
      <c r="LBN68" s="343"/>
      <c r="LBO68" s="343"/>
      <c r="LBP68" s="343"/>
      <c r="LBQ68" s="343"/>
      <c r="LBR68" s="343"/>
      <c r="LBS68" s="343"/>
      <c r="LBT68" s="343"/>
      <c r="LBU68" s="343"/>
      <c r="LBV68" s="343"/>
      <c r="LBW68" s="343"/>
      <c r="LBX68" s="343"/>
      <c r="LBY68" s="343"/>
      <c r="LBZ68" s="343"/>
      <c r="LCA68" s="343"/>
      <c r="LCB68" s="343"/>
      <c r="LCC68" s="343"/>
      <c r="LCD68" s="343"/>
      <c r="LCE68" s="343"/>
      <c r="LCF68" s="343"/>
      <c r="LCG68" s="343"/>
      <c r="LCH68" s="343"/>
      <c r="LCI68" s="343"/>
      <c r="LCJ68" s="343"/>
      <c r="LCK68" s="343"/>
      <c r="LCL68" s="343"/>
      <c r="LCM68" s="343"/>
      <c r="LCN68" s="343"/>
      <c r="LCO68" s="343"/>
      <c r="LCP68" s="343"/>
      <c r="LCQ68" s="343"/>
      <c r="LCR68" s="343"/>
      <c r="LCS68" s="343"/>
      <c r="LCT68" s="343"/>
      <c r="LCU68" s="343"/>
      <c r="LCV68" s="343"/>
      <c r="LCW68" s="343"/>
      <c r="LCX68" s="343"/>
      <c r="LCY68" s="343"/>
      <c r="LCZ68" s="343"/>
      <c r="LDA68" s="343"/>
      <c r="LDB68" s="343"/>
      <c r="LDC68" s="343"/>
      <c r="LDD68" s="343"/>
      <c r="LDE68" s="343"/>
      <c r="LDF68" s="343"/>
      <c r="LDG68" s="343"/>
      <c r="LDH68" s="343"/>
      <c r="LDI68" s="343"/>
      <c r="LDJ68" s="343"/>
      <c r="LDK68" s="343"/>
      <c r="LDL68" s="343"/>
      <c r="LDM68" s="343"/>
      <c r="LDN68" s="343"/>
      <c r="LDO68" s="343"/>
      <c r="LDP68" s="343"/>
      <c r="LDQ68" s="343"/>
      <c r="LDR68" s="343"/>
      <c r="LDS68" s="343"/>
      <c r="LDT68" s="343"/>
      <c r="LDU68" s="343"/>
      <c r="LDV68" s="343"/>
      <c r="LDW68" s="343"/>
      <c r="LDX68" s="343"/>
      <c r="LDY68" s="343"/>
      <c r="LDZ68" s="343"/>
      <c r="LEA68" s="343"/>
      <c r="LEB68" s="343"/>
      <c r="LEC68" s="343"/>
      <c r="LED68" s="343"/>
      <c r="LEE68" s="343"/>
      <c r="LEF68" s="343"/>
      <c r="LEG68" s="343"/>
      <c r="LEH68" s="343"/>
      <c r="LEI68" s="343"/>
      <c r="LEJ68" s="343"/>
      <c r="LEK68" s="343"/>
      <c r="LEL68" s="343"/>
      <c r="LEM68" s="343"/>
      <c r="LEN68" s="343"/>
      <c r="LEO68" s="343"/>
      <c r="LEP68" s="343"/>
      <c r="LEQ68" s="343"/>
      <c r="LER68" s="343"/>
      <c r="LES68" s="343"/>
      <c r="LET68" s="343"/>
      <c r="LEU68" s="343"/>
      <c r="LEV68" s="343"/>
      <c r="LEW68" s="343"/>
      <c r="LEX68" s="343"/>
      <c r="LEY68" s="343"/>
      <c r="LEZ68" s="343"/>
      <c r="LFA68" s="343"/>
      <c r="LFB68" s="343"/>
      <c r="LFC68" s="343"/>
      <c r="LFD68" s="343"/>
      <c r="LFE68" s="343"/>
      <c r="LFF68" s="343"/>
      <c r="LFG68" s="343"/>
      <c r="LFH68" s="343"/>
      <c r="LFI68" s="343"/>
      <c r="LFJ68" s="343"/>
      <c r="LFK68" s="343"/>
      <c r="LFL68" s="343"/>
      <c r="LFM68" s="343"/>
      <c r="LFN68" s="343"/>
      <c r="LFO68" s="343"/>
      <c r="LFP68" s="343"/>
      <c r="LFQ68" s="343"/>
      <c r="LFR68" s="343"/>
      <c r="LFS68" s="343"/>
      <c r="LFT68" s="343"/>
      <c r="LFU68" s="343"/>
      <c r="LFV68" s="343"/>
      <c r="LFW68" s="343"/>
      <c r="LFX68" s="343"/>
      <c r="LFY68" s="343"/>
      <c r="LFZ68" s="343"/>
      <c r="LGA68" s="343"/>
      <c r="LGB68" s="343"/>
      <c r="LGC68" s="343"/>
      <c r="LGD68" s="343"/>
      <c r="LGE68" s="343"/>
      <c r="LGF68" s="343"/>
      <c r="LGG68" s="343"/>
      <c r="LGH68" s="343"/>
      <c r="LGI68" s="343"/>
      <c r="LGJ68" s="343"/>
      <c r="LGK68" s="343"/>
      <c r="LGL68" s="343"/>
      <c r="LGM68" s="343"/>
      <c r="LGN68" s="343"/>
      <c r="LGO68" s="343"/>
      <c r="LGP68" s="343"/>
      <c r="LGQ68" s="343"/>
      <c r="LGR68" s="343"/>
      <c r="LGS68" s="343"/>
      <c r="LGT68" s="343"/>
      <c r="LGU68" s="343"/>
      <c r="LGV68" s="343"/>
      <c r="LGW68" s="343"/>
      <c r="LGX68" s="343"/>
      <c r="LGY68" s="343"/>
      <c r="LGZ68" s="343"/>
      <c r="LHA68" s="343"/>
      <c r="LHB68" s="343"/>
      <c r="LHC68" s="343"/>
      <c r="LHD68" s="343"/>
      <c r="LHE68" s="343"/>
      <c r="LHF68" s="343"/>
      <c r="LHG68" s="343"/>
      <c r="LHH68" s="343"/>
      <c r="LHI68" s="343"/>
      <c r="LHJ68" s="343"/>
      <c r="LHK68" s="343"/>
      <c r="LHL68" s="343"/>
      <c r="LHM68" s="343"/>
      <c r="LHN68" s="343"/>
      <c r="LHO68" s="343"/>
      <c r="LHP68" s="343"/>
      <c r="LHQ68" s="343"/>
      <c r="LHR68" s="343"/>
      <c r="LHS68" s="343"/>
      <c r="LHT68" s="343"/>
      <c r="LHU68" s="343"/>
      <c r="LHV68" s="343"/>
      <c r="LHW68" s="343"/>
      <c r="LHX68" s="343"/>
      <c r="LHY68" s="343"/>
      <c r="LHZ68" s="343"/>
      <c r="LIA68" s="343"/>
      <c r="LIB68" s="343"/>
      <c r="LIC68" s="343"/>
      <c r="LID68" s="343"/>
      <c r="LIE68" s="343"/>
      <c r="LIF68" s="343"/>
      <c r="LIG68" s="343"/>
      <c r="LIH68" s="343"/>
      <c r="LII68" s="343"/>
      <c r="LIJ68" s="343"/>
      <c r="LIK68" s="343"/>
      <c r="LIL68" s="343"/>
      <c r="LIM68" s="343"/>
      <c r="LIN68" s="343"/>
      <c r="LIO68" s="343"/>
      <c r="LIP68" s="343"/>
      <c r="LIQ68" s="343"/>
      <c r="LIR68" s="343"/>
      <c r="LIS68" s="343"/>
      <c r="LIT68" s="343"/>
      <c r="LIU68" s="343"/>
      <c r="LIV68" s="343"/>
      <c r="LIW68" s="343"/>
      <c r="LIX68" s="343"/>
      <c r="LIY68" s="343"/>
      <c r="LIZ68" s="343"/>
      <c r="LJA68" s="343"/>
      <c r="LJB68" s="343"/>
      <c r="LJC68" s="343"/>
      <c r="LJD68" s="343"/>
      <c r="LJE68" s="343"/>
      <c r="LJF68" s="343"/>
      <c r="LJG68" s="343"/>
      <c r="LJH68" s="343"/>
      <c r="LJI68" s="343"/>
      <c r="LJJ68" s="343"/>
      <c r="LJK68" s="343"/>
      <c r="LJL68" s="343"/>
      <c r="LJM68" s="343"/>
      <c r="LJN68" s="343"/>
      <c r="LJO68" s="343"/>
      <c r="LJP68" s="343"/>
      <c r="LJQ68" s="343"/>
      <c r="LJR68" s="343"/>
      <c r="LJS68" s="343"/>
      <c r="LJT68" s="343"/>
      <c r="LJU68" s="343"/>
      <c r="LJV68" s="343"/>
      <c r="LJW68" s="343"/>
      <c r="LJX68" s="343"/>
      <c r="LJY68" s="343"/>
      <c r="LJZ68" s="343"/>
      <c r="LKA68" s="343"/>
      <c r="LKB68" s="343"/>
      <c r="LKC68" s="343"/>
      <c r="LKD68" s="343"/>
      <c r="LKE68" s="343"/>
      <c r="LKF68" s="343"/>
      <c r="LKG68" s="343"/>
      <c r="LKH68" s="343"/>
      <c r="LKI68" s="343"/>
      <c r="LKJ68" s="343"/>
      <c r="LKK68" s="343"/>
      <c r="LKL68" s="343"/>
      <c r="LKM68" s="343"/>
      <c r="LKN68" s="343"/>
      <c r="LKO68" s="343"/>
      <c r="LKP68" s="343"/>
      <c r="LKQ68" s="343"/>
      <c r="LKR68" s="343"/>
      <c r="LKS68" s="343"/>
      <c r="LKT68" s="343"/>
      <c r="LKU68" s="343"/>
      <c r="LKV68" s="343"/>
      <c r="LKW68" s="343"/>
      <c r="LKX68" s="343"/>
      <c r="LKY68" s="343"/>
      <c r="LKZ68" s="343"/>
      <c r="LLA68" s="343"/>
      <c r="LLB68" s="343"/>
      <c r="LLC68" s="343"/>
      <c r="LLD68" s="343"/>
      <c r="LLE68" s="343"/>
      <c r="LLF68" s="343"/>
      <c r="LLG68" s="343"/>
      <c r="LLH68" s="343"/>
      <c r="LLI68" s="343"/>
      <c r="LLJ68" s="343"/>
      <c r="LLK68" s="343"/>
      <c r="LLL68" s="343"/>
      <c r="LLM68" s="343"/>
      <c r="LLN68" s="343"/>
      <c r="LLO68" s="343"/>
      <c r="LLP68" s="343"/>
      <c r="LLQ68" s="343"/>
      <c r="LLR68" s="343"/>
      <c r="LLS68" s="343"/>
      <c r="LLT68" s="343"/>
      <c r="LLU68" s="343"/>
      <c r="LLV68" s="343"/>
      <c r="LLW68" s="343"/>
      <c r="LLX68" s="343"/>
      <c r="LLY68" s="343"/>
      <c r="LLZ68" s="343"/>
      <c r="LMA68" s="343"/>
      <c r="LMB68" s="343"/>
      <c r="LMC68" s="343"/>
      <c r="LMD68" s="343"/>
      <c r="LME68" s="343"/>
      <c r="LMF68" s="343"/>
      <c r="LMG68" s="343"/>
      <c r="LMH68" s="343"/>
      <c r="LMI68" s="343"/>
      <c r="LMJ68" s="343"/>
      <c r="LMK68" s="343"/>
      <c r="LML68" s="343"/>
      <c r="LMM68" s="343"/>
      <c r="LMN68" s="343"/>
      <c r="LMO68" s="343"/>
      <c r="LMP68" s="343"/>
      <c r="LMQ68" s="343"/>
      <c r="LMR68" s="343"/>
      <c r="LMS68" s="343"/>
      <c r="LMT68" s="343"/>
      <c r="LMU68" s="343"/>
      <c r="LMV68" s="343"/>
      <c r="LMW68" s="343"/>
      <c r="LMX68" s="343"/>
      <c r="LMY68" s="343"/>
      <c r="LMZ68" s="343"/>
      <c r="LNA68" s="343"/>
      <c r="LNB68" s="343"/>
      <c r="LNC68" s="343"/>
      <c r="LND68" s="343"/>
      <c r="LNE68" s="343"/>
      <c r="LNF68" s="343"/>
      <c r="LNG68" s="343"/>
      <c r="LNH68" s="343"/>
      <c r="LNI68" s="343"/>
      <c r="LNJ68" s="343"/>
      <c r="LNK68" s="343"/>
      <c r="LNL68" s="343"/>
      <c r="LNM68" s="343"/>
      <c r="LNN68" s="343"/>
      <c r="LNO68" s="343"/>
      <c r="LNP68" s="343"/>
      <c r="LNQ68" s="343"/>
      <c r="LNR68" s="343"/>
      <c r="LNS68" s="343"/>
      <c r="LNT68" s="343"/>
      <c r="LNU68" s="343"/>
      <c r="LNV68" s="343"/>
      <c r="LNW68" s="343"/>
      <c r="LNX68" s="343"/>
      <c r="LNY68" s="343"/>
      <c r="LNZ68" s="343"/>
      <c r="LOA68" s="343"/>
      <c r="LOB68" s="343"/>
      <c r="LOC68" s="343"/>
      <c r="LOD68" s="343"/>
      <c r="LOE68" s="343"/>
      <c r="LOF68" s="343"/>
      <c r="LOG68" s="343"/>
      <c r="LOH68" s="343"/>
      <c r="LOI68" s="343"/>
      <c r="LOJ68" s="343"/>
      <c r="LOK68" s="343"/>
      <c r="LOL68" s="343"/>
      <c r="LOM68" s="343"/>
      <c r="LON68" s="343"/>
      <c r="LOO68" s="343"/>
      <c r="LOP68" s="343"/>
      <c r="LOQ68" s="343"/>
      <c r="LOR68" s="343"/>
      <c r="LOS68" s="343"/>
      <c r="LOT68" s="343"/>
      <c r="LOU68" s="343"/>
      <c r="LOV68" s="343"/>
      <c r="LOW68" s="343"/>
      <c r="LOX68" s="343"/>
      <c r="LOY68" s="343"/>
      <c r="LOZ68" s="343"/>
      <c r="LPA68" s="343"/>
      <c r="LPB68" s="343"/>
      <c r="LPC68" s="343"/>
      <c r="LPD68" s="343"/>
      <c r="LPE68" s="343"/>
      <c r="LPF68" s="343"/>
      <c r="LPG68" s="343"/>
      <c r="LPH68" s="343"/>
      <c r="LPI68" s="343"/>
      <c r="LPJ68" s="343"/>
      <c r="LPK68" s="343"/>
      <c r="LPL68" s="343"/>
      <c r="LPM68" s="343"/>
      <c r="LPN68" s="343"/>
      <c r="LPO68" s="343"/>
      <c r="LPP68" s="343"/>
      <c r="LPQ68" s="343"/>
      <c r="LPR68" s="343"/>
      <c r="LPS68" s="343"/>
      <c r="LPT68" s="343"/>
      <c r="LPU68" s="343"/>
      <c r="LPV68" s="343"/>
      <c r="LPW68" s="343"/>
      <c r="LPX68" s="343"/>
      <c r="LPY68" s="343"/>
      <c r="LPZ68" s="343"/>
      <c r="LQA68" s="343"/>
      <c r="LQB68" s="343"/>
      <c r="LQC68" s="343"/>
      <c r="LQD68" s="343"/>
      <c r="LQE68" s="343"/>
      <c r="LQF68" s="343"/>
      <c r="LQG68" s="343"/>
      <c r="LQH68" s="343"/>
      <c r="LQI68" s="343"/>
      <c r="LQJ68" s="343"/>
      <c r="LQK68" s="343"/>
      <c r="LQL68" s="343"/>
      <c r="LQM68" s="343"/>
      <c r="LQN68" s="343"/>
      <c r="LQO68" s="343"/>
      <c r="LQP68" s="343"/>
      <c r="LQQ68" s="343"/>
      <c r="LQR68" s="343"/>
      <c r="LQS68" s="343"/>
      <c r="LQT68" s="343"/>
      <c r="LQU68" s="343"/>
      <c r="LQV68" s="343"/>
      <c r="LQW68" s="343"/>
      <c r="LQX68" s="343"/>
      <c r="LQY68" s="343"/>
      <c r="LQZ68" s="343"/>
      <c r="LRA68" s="343"/>
      <c r="LRB68" s="343"/>
      <c r="LRC68" s="343"/>
      <c r="LRD68" s="343"/>
      <c r="LRE68" s="343"/>
      <c r="LRF68" s="343"/>
      <c r="LRG68" s="343"/>
      <c r="LRH68" s="343"/>
      <c r="LRI68" s="343"/>
      <c r="LRJ68" s="343"/>
      <c r="LRK68" s="343"/>
      <c r="LRL68" s="343"/>
      <c r="LRM68" s="343"/>
      <c r="LRN68" s="343"/>
      <c r="LRO68" s="343"/>
      <c r="LRP68" s="343"/>
      <c r="LRQ68" s="343"/>
      <c r="LRR68" s="343"/>
      <c r="LRS68" s="343"/>
      <c r="LRT68" s="343"/>
      <c r="LRU68" s="343"/>
      <c r="LRV68" s="343"/>
      <c r="LRW68" s="343"/>
      <c r="LRX68" s="343"/>
      <c r="LRY68" s="343"/>
      <c r="LRZ68" s="343"/>
      <c r="LSA68" s="343"/>
      <c r="LSB68" s="343"/>
      <c r="LSC68" s="343"/>
      <c r="LSD68" s="343"/>
      <c r="LSE68" s="343"/>
      <c r="LSF68" s="343"/>
      <c r="LSG68" s="343"/>
      <c r="LSH68" s="343"/>
      <c r="LSI68" s="343"/>
      <c r="LSJ68" s="343"/>
      <c r="LSK68" s="343"/>
      <c r="LSL68" s="343"/>
      <c r="LSM68" s="343"/>
      <c r="LSN68" s="343"/>
      <c r="LSO68" s="343"/>
      <c r="LSP68" s="343"/>
      <c r="LSQ68" s="343"/>
      <c r="LSR68" s="343"/>
      <c r="LSS68" s="343"/>
      <c r="LST68" s="343"/>
      <c r="LSU68" s="343"/>
      <c r="LSV68" s="343"/>
      <c r="LSW68" s="343"/>
      <c r="LSX68" s="343"/>
      <c r="LSY68" s="343"/>
      <c r="LSZ68" s="343"/>
      <c r="LTA68" s="343"/>
      <c r="LTB68" s="343"/>
      <c r="LTC68" s="343"/>
      <c r="LTD68" s="343"/>
      <c r="LTE68" s="343"/>
      <c r="LTF68" s="343"/>
      <c r="LTG68" s="343"/>
      <c r="LTH68" s="343"/>
      <c r="LTI68" s="343"/>
      <c r="LTJ68" s="343"/>
      <c r="LTK68" s="343"/>
      <c r="LTL68" s="343"/>
      <c r="LTM68" s="343"/>
      <c r="LTN68" s="343"/>
      <c r="LTO68" s="343"/>
      <c r="LTP68" s="343"/>
      <c r="LTQ68" s="343"/>
      <c r="LTR68" s="343"/>
      <c r="LTS68" s="343"/>
      <c r="LTT68" s="343"/>
      <c r="LTU68" s="343"/>
      <c r="LTV68" s="343"/>
      <c r="LTW68" s="343"/>
      <c r="LTX68" s="343"/>
      <c r="LTY68" s="343"/>
      <c r="LTZ68" s="343"/>
      <c r="LUA68" s="343"/>
      <c r="LUB68" s="343"/>
      <c r="LUC68" s="343"/>
      <c r="LUD68" s="343"/>
      <c r="LUE68" s="343"/>
      <c r="LUF68" s="343"/>
      <c r="LUG68" s="343"/>
      <c r="LUH68" s="343"/>
      <c r="LUI68" s="343"/>
      <c r="LUJ68" s="343"/>
      <c r="LUK68" s="343"/>
      <c r="LUL68" s="343"/>
      <c r="LUM68" s="343"/>
      <c r="LUN68" s="343"/>
      <c r="LUO68" s="343"/>
      <c r="LUP68" s="343"/>
      <c r="LUQ68" s="343"/>
      <c r="LUR68" s="343"/>
      <c r="LUS68" s="343"/>
      <c r="LUT68" s="343"/>
      <c r="LUU68" s="343"/>
      <c r="LUV68" s="343"/>
      <c r="LUW68" s="343"/>
      <c r="LUX68" s="343"/>
      <c r="LUY68" s="343"/>
      <c r="LUZ68" s="343"/>
      <c r="LVA68" s="343"/>
      <c r="LVB68" s="343"/>
      <c r="LVC68" s="343"/>
      <c r="LVD68" s="343"/>
      <c r="LVE68" s="343"/>
      <c r="LVF68" s="343"/>
      <c r="LVG68" s="343"/>
      <c r="LVH68" s="343"/>
      <c r="LVI68" s="343"/>
      <c r="LVJ68" s="343"/>
      <c r="LVK68" s="343"/>
      <c r="LVL68" s="343"/>
      <c r="LVM68" s="343"/>
      <c r="LVN68" s="343"/>
      <c r="LVO68" s="343"/>
      <c r="LVP68" s="343"/>
      <c r="LVQ68" s="343"/>
      <c r="LVR68" s="343"/>
      <c r="LVS68" s="343"/>
      <c r="LVT68" s="343"/>
      <c r="LVU68" s="343"/>
      <c r="LVV68" s="343"/>
      <c r="LVW68" s="343"/>
      <c r="LVX68" s="343"/>
      <c r="LVY68" s="343"/>
      <c r="LVZ68" s="343"/>
      <c r="LWA68" s="343"/>
      <c r="LWB68" s="343"/>
      <c r="LWC68" s="343"/>
      <c r="LWD68" s="343"/>
      <c r="LWE68" s="343"/>
      <c r="LWF68" s="343"/>
      <c r="LWG68" s="343"/>
      <c r="LWH68" s="343"/>
      <c r="LWI68" s="343"/>
      <c r="LWJ68" s="343"/>
      <c r="LWK68" s="343"/>
      <c r="LWL68" s="343"/>
      <c r="LWM68" s="343"/>
      <c r="LWN68" s="343"/>
      <c r="LWO68" s="343"/>
      <c r="LWP68" s="343"/>
      <c r="LWQ68" s="343"/>
      <c r="LWR68" s="343"/>
      <c r="LWS68" s="343"/>
      <c r="LWT68" s="343"/>
      <c r="LWU68" s="343"/>
      <c r="LWV68" s="343"/>
      <c r="LWW68" s="343"/>
      <c r="LWX68" s="343"/>
      <c r="LWY68" s="343"/>
      <c r="LWZ68" s="343"/>
      <c r="LXA68" s="343"/>
      <c r="LXB68" s="343"/>
      <c r="LXC68" s="343"/>
      <c r="LXD68" s="343"/>
      <c r="LXE68" s="343"/>
      <c r="LXF68" s="343"/>
      <c r="LXG68" s="343"/>
      <c r="LXH68" s="343"/>
      <c r="LXI68" s="343"/>
      <c r="LXJ68" s="343"/>
      <c r="LXK68" s="343"/>
      <c r="LXL68" s="343"/>
      <c r="LXM68" s="343"/>
      <c r="LXN68" s="343"/>
      <c r="LXO68" s="343"/>
      <c r="LXP68" s="343"/>
      <c r="LXQ68" s="343"/>
      <c r="LXR68" s="343"/>
      <c r="LXS68" s="343"/>
      <c r="LXT68" s="343"/>
      <c r="LXU68" s="343"/>
      <c r="LXV68" s="343"/>
      <c r="LXW68" s="343"/>
      <c r="LXX68" s="343"/>
      <c r="LXY68" s="343"/>
      <c r="LXZ68" s="343"/>
      <c r="LYA68" s="343"/>
      <c r="LYB68" s="343"/>
      <c r="LYC68" s="343"/>
      <c r="LYD68" s="343"/>
      <c r="LYE68" s="343"/>
      <c r="LYF68" s="343"/>
      <c r="LYG68" s="343"/>
      <c r="LYH68" s="343"/>
      <c r="LYI68" s="343"/>
      <c r="LYJ68" s="343"/>
      <c r="LYK68" s="343"/>
      <c r="LYL68" s="343"/>
      <c r="LYM68" s="343"/>
      <c r="LYN68" s="343"/>
      <c r="LYO68" s="343"/>
      <c r="LYP68" s="343"/>
      <c r="LYQ68" s="343"/>
      <c r="LYR68" s="343"/>
      <c r="LYS68" s="343"/>
      <c r="LYT68" s="343"/>
      <c r="LYU68" s="343"/>
      <c r="LYV68" s="343"/>
      <c r="LYW68" s="343"/>
      <c r="LYX68" s="343"/>
      <c r="LYY68" s="343"/>
      <c r="LYZ68" s="343"/>
      <c r="LZA68" s="343"/>
      <c r="LZB68" s="343"/>
      <c r="LZC68" s="343"/>
      <c r="LZD68" s="343"/>
      <c r="LZE68" s="343"/>
      <c r="LZF68" s="343"/>
      <c r="LZG68" s="343"/>
      <c r="LZH68" s="343"/>
      <c r="LZI68" s="343"/>
      <c r="LZJ68" s="343"/>
      <c r="LZK68" s="343"/>
      <c r="LZL68" s="343"/>
      <c r="LZM68" s="343"/>
      <c r="LZN68" s="343"/>
      <c r="LZO68" s="343"/>
      <c r="LZP68" s="343"/>
      <c r="LZQ68" s="343"/>
      <c r="LZR68" s="343"/>
      <c r="LZS68" s="343"/>
      <c r="LZT68" s="343"/>
      <c r="LZU68" s="343"/>
      <c r="LZV68" s="343"/>
      <c r="LZW68" s="343"/>
      <c r="LZX68" s="343"/>
      <c r="LZY68" s="343"/>
      <c r="LZZ68" s="343"/>
      <c r="MAA68" s="343"/>
      <c r="MAB68" s="343"/>
      <c r="MAC68" s="343"/>
      <c r="MAD68" s="343"/>
      <c r="MAE68" s="343"/>
      <c r="MAF68" s="343"/>
      <c r="MAG68" s="343"/>
      <c r="MAH68" s="343"/>
      <c r="MAI68" s="343"/>
      <c r="MAJ68" s="343"/>
      <c r="MAK68" s="343"/>
      <c r="MAL68" s="343"/>
      <c r="MAM68" s="343"/>
      <c r="MAN68" s="343"/>
      <c r="MAO68" s="343"/>
      <c r="MAP68" s="343"/>
      <c r="MAQ68" s="343"/>
      <c r="MAR68" s="343"/>
      <c r="MAS68" s="343"/>
      <c r="MAT68" s="343"/>
      <c r="MAU68" s="343"/>
      <c r="MAV68" s="343"/>
      <c r="MAW68" s="343"/>
      <c r="MAX68" s="343"/>
      <c r="MAY68" s="343"/>
      <c r="MAZ68" s="343"/>
      <c r="MBA68" s="343"/>
      <c r="MBB68" s="343"/>
      <c r="MBC68" s="343"/>
      <c r="MBD68" s="343"/>
      <c r="MBE68" s="343"/>
      <c r="MBF68" s="343"/>
      <c r="MBG68" s="343"/>
      <c r="MBH68" s="343"/>
      <c r="MBI68" s="343"/>
      <c r="MBJ68" s="343"/>
      <c r="MBK68" s="343"/>
      <c r="MBL68" s="343"/>
      <c r="MBM68" s="343"/>
      <c r="MBN68" s="343"/>
      <c r="MBO68" s="343"/>
      <c r="MBP68" s="343"/>
      <c r="MBQ68" s="343"/>
      <c r="MBR68" s="343"/>
      <c r="MBS68" s="343"/>
      <c r="MBT68" s="343"/>
      <c r="MBU68" s="343"/>
      <c r="MBV68" s="343"/>
      <c r="MBW68" s="343"/>
      <c r="MBX68" s="343"/>
      <c r="MBY68" s="343"/>
      <c r="MBZ68" s="343"/>
      <c r="MCA68" s="343"/>
      <c r="MCB68" s="343"/>
      <c r="MCC68" s="343"/>
      <c r="MCD68" s="343"/>
      <c r="MCE68" s="343"/>
      <c r="MCF68" s="343"/>
      <c r="MCG68" s="343"/>
      <c r="MCH68" s="343"/>
      <c r="MCI68" s="343"/>
      <c r="MCJ68" s="343"/>
      <c r="MCK68" s="343"/>
      <c r="MCL68" s="343"/>
      <c r="MCM68" s="343"/>
      <c r="MCN68" s="343"/>
      <c r="MCO68" s="343"/>
      <c r="MCP68" s="343"/>
      <c r="MCQ68" s="343"/>
      <c r="MCR68" s="343"/>
      <c r="MCS68" s="343"/>
      <c r="MCT68" s="343"/>
      <c r="MCU68" s="343"/>
      <c r="MCV68" s="343"/>
      <c r="MCW68" s="343"/>
      <c r="MCX68" s="343"/>
      <c r="MCY68" s="343"/>
      <c r="MCZ68" s="343"/>
      <c r="MDA68" s="343"/>
      <c r="MDB68" s="343"/>
      <c r="MDC68" s="343"/>
      <c r="MDD68" s="343"/>
      <c r="MDE68" s="343"/>
      <c r="MDF68" s="343"/>
      <c r="MDG68" s="343"/>
      <c r="MDH68" s="343"/>
      <c r="MDI68" s="343"/>
      <c r="MDJ68" s="343"/>
      <c r="MDK68" s="343"/>
      <c r="MDL68" s="343"/>
      <c r="MDM68" s="343"/>
      <c r="MDN68" s="343"/>
      <c r="MDO68" s="343"/>
      <c r="MDP68" s="343"/>
      <c r="MDQ68" s="343"/>
      <c r="MDR68" s="343"/>
      <c r="MDS68" s="343"/>
      <c r="MDT68" s="343"/>
      <c r="MDU68" s="343"/>
      <c r="MDV68" s="343"/>
      <c r="MDW68" s="343"/>
      <c r="MDX68" s="343"/>
      <c r="MDY68" s="343"/>
      <c r="MDZ68" s="343"/>
      <c r="MEA68" s="343"/>
      <c r="MEB68" s="343"/>
      <c r="MEC68" s="343"/>
      <c r="MED68" s="343"/>
      <c r="MEE68" s="343"/>
      <c r="MEF68" s="343"/>
      <c r="MEG68" s="343"/>
      <c r="MEH68" s="343"/>
      <c r="MEI68" s="343"/>
      <c r="MEJ68" s="343"/>
      <c r="MEK68" s="343"/>
      <c r="MEL68" s="343"/>
      <c r="MEM68" s="343"/>
      <c r="MEN68" s="343"/>
      <c r="MEO68" s="343"/>
      <c r="MEP68" s="343"/>
      <c r="MEQ68" s="343"/>
      <c r="MER68" s="343"/>
      <c r="MES68" s="343"/>
      <c r="MET68" s="343"/>
      <c r="MEU68" s="343"/>
      <c r="MEV68" s="343"/>
      <c r="MEW68" s="343"/>
      <c r="MEX68" s="343"/>
      <c r="MEY68" s="343"/>
      <c r="MEZ68" s="343"/>
      <c r="MFA68" s="343"/>
      <c r="MFB68" s="343"/>
      <c r="MFC68" s="343"/>
      <c r="MFD68" s="343"/>
      <c r="MFE68" s="343"/>
      <c r="MFF68" s="343"/>
      <c r="MFG68" s="343"/>
      <c r="MFH68" s="343"/>
      <c r="MFI68" s="343"/>
      <c r="MFJ68" s="343"/>
      <c r="MFK68" s="343"/>
      <c r="MFL68" s="343"/>
      <c r="MFM68" s="343"/>
      <c r="MFN68" s="343"/>
      <c r="MFO68" s="343"/>
      <c r="MFP68" s="343"/>
      <c r="MFQ68" s="343"/>
      <c r="MFR68" s="343"/>
      <c r="MFS68" s="343"/>
      <c r="MFT68" s="343"/>
      <c r="MFU68" s="343"/>
      <c r="MFV68" s="343"/>
      <c r="MFW68" s="343"/>
      <c r="MFX68" s="343"/>
      <c r="MFY68" s="343"/>
      <c r="MFZ68" s="343"/>
      <c r="MGA68" s="343"/>
      <c r="MGB68" s="343"/>
      <c r="MGC68" s="343"/>
      <c r="MGD68" s="343"/>
      <c r="MGE68" s="343"/>
      <c r="MGF68" s="343"/>
      <c r="MGG68" s="343"/>
      <c r="MGH68" s="343"/>
      <c r="MGI68" s="343"/>
      <c r="MGJ68" s="343"/>
      <c r="MGK68" s="343"/>
      <c r="MGL68" s="343"/>
      <c r="MGM68" s="343"/>
      <c r="MGN68" s="343"/>
      <c r="MGO68" s="343"/>
      <c r="MGP68" s="343"/>
      <c r="MGQ68" s="343"/>
      <c r="MGR68" s="343"/>
      <c r="MGS68" s="343"/>
      <c r="MGT68" s="343"/>
      <c r="MGU68" s="343"/>
      <c r="MGV68" s="343"/>
      <c r="MGW68" s="343"/>
      <c r="MGX68" s="343"/>
      <c r="MGY68" s="343"/>
      <c r="MGZ68" s="343"/>
      <c r="MHA68" s="343"/>
      <c r="MHB68" s="343"/>
      <c r="MHC68" s="343"/>
      <c r="MHD68" s="343"/>
      <c r="MHE68" s="343"/>
      <c r="MHF68" s="343"/>
      <c r="MHG68" s="343"/>
      <c r="MHH68" s="343"/>
      <c r="MHI68" s="343"/>
      <c r="MHJ68" s="343"/>
      <c r="MHK68" s="343"/>
      <c r="MHL68" s="343"/>
      <c r="MHM68" s="343"/>
      <c r="MHN68" s="343"/>
      <c r="MHO68" s="343"/>
      <c r="MHP68" s="343"/>
      <c r="MHQ68" s="343"/>
      <c r="MHR68" s="343"/>
      <c r="MHS68" s="343"/>
      <c r="MHT68" s="343"/>
      <c r="MHU68" s="343"/>
      <c r="MHV68" s="343"/>
      <c r="MHW68" s="343"/>
      <c r="MHX68" s="343"/>
      <c r="MHY68" s="343"/>
      <c r="MHZ68" s="343"/>
      <c r="MIA68" s="343"/>
      <c r="MIB68" s="343"/>
      <c r="MIC68" s="343"/>
      <c r="MID68" s="343"/>
      <c r="MIE68" s="343"/>
      <c r="MIF68" s="343"/>
      <c r="MIG68" s="343"/>
      <c r="MIH68" s="343"/>
      <c r="MII68" s="343"/>
      <c r="MIJ68" s="343"/>
      <c r="MIK68" s="343"/>
      <c r="MIL68" s="343"/>
      <c r="MIM68" s="343"/>
      <c r="MIN68" s="343"/>
      <c r="MIO68" s="343"/>
      <c r="MIP68" s="343"/>
      <c r="MIQ68" s="343"/>
      <c r="MIR68" s="343"/>
      <c r="MIS68" s="343"/>
      <c r="MIT68" s="343"/>
      <c r="MIU68" s="343"/>
      <c r="MIV68" s="343"/>
      <c r="MIW68" s="343"/>
      <c r="MIX68" s="343"/>
      <c r="MIY68" s="343"/>
      <c r="MIZ68" s="343"/>
      <c r="MJA68" s="343"/>
      <c r="MJB68" s="343"/>
      <c r="MJC68" s="343"/>
      <c r="MJD68" s="343"/>
      <c r="MJE68" s="343"/>
      <c r="MJF68" s="343"/>
      <c r="MJG68" s="343"/>
      <c r="MJH68" s="343"/>
      <c r="MJI68" s="343"/>
      <c r="MJJ68" s="343"/>
      <c r="MJK68" s="343"/>
      <c r="MJL68" s="343"/>
      <c r="MJM68" s="343"/>
      <c r="MJN68" s="343"/>
      <c r="MJO68" s="343"/>
      <c r="MJP68" s="343"/>
      <c r="MJQ68" s="343"/>
      <c r="MJR68" s="343"/>
      <c r="MJS68" s="343"/>
      <c r="MJT68" s="343"/>
      <c r="MJU68" s="343"/>
      <c r="MJV68" s="343"/>
      <c r="MJW68" s="343"/>
      <c r="MJX68" s="343"/>
      <c r="MJY68" s="343"/>
      <c r="MJZ68" s="343"/>
      <c r="MKA68" s="343"/>
      <c r="MKB68" s="343"/>
      <c r="MKC68" s="343"/>
      <c r="MKD68" s="343"/>
      <c r="MKE68" s="343"/>
      <c r="MKF68" s="343"/>
      <c r="MKG68" s="343"/>
      <c r="MKH68" s="343"/>
      <c r="MKI68" s="343"/>
      <c r="MKJ68" s="343"/>
      <c r="MKK68" s="343"/>
      <c r="MKL68" s="343"/>
      <c r="MKM68" s="343"/>
      <c r="MKN68" s="343"/>
      <c r="MKO68" s="343"/>
      <c r="MKP68" s="343"/>
      <c r="MKQ68" s="343"/>
      <c r="MKR68" s="343"/>
      <c r="MKS68" s="343"/>
      <c r="MKT68" s="343"/>
      <c r="MKU68" s="343"/>
      <c r="MKV68" s="343"/>
      <c r="MKW68" s="343"/>
      <c r="MKX68" s="343"/>
      <c r="MKY68" s="343"/>
      <c r="MKZ68" s="343"/>
      <c r="MLA68" s="343"/>
      <c r="MLB68" s="343"/>
      <c r="MLC68" s="343"/>
      <c r="MLD68" s="343"/>
      <c r="MLE68" s="343"/>
      <c r="MLF68" s="343"/>
      <c r="MLG68" s="343"/>
      <c r="MLH68" s="343"/>
      <c r="MLI68" s="343"/>
      <c r="MLJ68" s="343"/>
      <c r="MLK68" s="343"/>
      <c r="MLL68" s="343"/>
      <c r="MLM68" s="343"/>
      <c r="MLN68" s="343"/>
      <c r="MLO68" s="343"/>
      <c r="MLP68" s="343"/>
      <c r="MLQ68" s="343"/>
      <c r="MLR68" s="343"/>
      <c r="MLS68" s="343"/>
      <c r="MLT68" s="343"/>
      <c r="MLU68" s="343"/>
      <c r="MLV68" s="343"/>
      <c r="MLW68" s="343"/>
      <c r="MLX68" s="343"/>
      <c r="MLY68" s="343"/>
      <c r="MLZ68" s="343"/>
      <c r="MMA68" s="343"/>
      <c r="MMB68" s="343"/>
      <c r="MMC68" s="343"/>
      <c r="MMD68" s="343"/>
      <c r="MME68" s="343"/>
      <c r="MMF68" s="343"/>
      <c r="MMG68" s="343"/>
      <c r="MMH68" s="343"/>
      <c r="MMI68" s="343"/>
      <c r="MMJ68" s="343"/>
      <c r="MMK68" s="343"/>
      <c r="MML68" s="343"/>
      <c r="MMM68" s="343"/>
      <c r="MMN68" s="343"/>
      <c r="MMO68" s="343"/>
      <c r="MMP68" s="343"/>
      <c r="MMQ68" s="343"/>
      <c r="MMR68" s="343"/>
      <c r="MMS68" s="343"/>
      <c r="MMT68" s="343"/>
      <c r="MMU68" s="343"/>
      <c r="MMV68" s="343"/>
      <c r="MMW68" s="343"/>
      <c r="MMX68" s="343"/>
      <c r="MMY68" s="343"/>
      <c r="MMZ68" s="343"/>
      <c r="MNA68" s="343"/>
      <c r="MNB68" s="343"/>
      <c r="MNC68" s="343"/>
      <c r="MND68" s="343"/>
      <c r="MNE68" s="343"/>
      <c r="MNF68" s="343"/>
      <c r="MNG68" s="343"/>
      <c r="MNH68" s="343"/>
      <c r="MNI68" s="343"/>
      <c r="MNJ68" s="343"/>
      <c r="MNK68" s="343"/>
      <c r="MNL68" s="343"/>
      <c r="MNM68" s="343"/>
      <c r="MNN68" s="343"/>
      <c r="MNO68" s="343"/>
      <c r="MNP68" s="343"/>
      <c r="MNQ68" s="343"/>
      <c r="MNR68" s="343"/>
      <c r="MNS68" s="343"/>
      <c r="MNT68" s="343"/>
      <c r="MNU68" s="343"/>
      <c r="MNV68" s="343"/>
      <c r="MNW68" s="343"/>
      <c r="MNX68" s="343"/>
      <c r="MNY68" s="343"/>
      <c r="MNZ68" s="343"/>
      <c r="MOA68" s="343"/>
      <c r="MOB68" s="343"/>
      <c r="MOC68" s="343"/>
      <c r="MOD68" s="343"/>
      <c r="MOE68" s="343"/>
      <c r="MOF68" s="343"/>
      <c r="MOG68" s="343"/>
      <c r="MOH68" s="343"/>
      <c r="MOI68" s="343"/>
      <c r="MOJ68" s="343"/>
      <c r="MOK68" s="343"/>
      <c r="MOL68" s="343"/>
      <c r="MOM68" s="343"/>
      <c r="MON68" s="343"/>
      <c r="MOO68" s="343"/>
      <c r="MOP68" s="343"/>
      <c r="MOQ68" s="343"/>
      <c r="MOR68" s="343"/>
      <c r="MOS68" s="343"/>
      <c r="MOT68" s="343"/>
      <c r="MOU68" s="343"/>
      <c r="MOV68" s="343"/>
      <c r="MOW68" s="343"/>
      <c r="MOX68" s="343"/>
      <c r="MOY68" s="343"/>
      <c r="MOZ68" s="343"/>
      <c r="MPA68" s="343"/>
      <c r="MPB68" s="343"/>
      <c r="MPC68" s="343"/>
      <c r="MPD68" s="343"/>
      <c r="MPE68" s="343"/>
      <c r="MPF68" s="343"/>
      <c r="MPG68" s="343"/>
      <c r="MPH68" s="343"/>
      <c r="MPI68" s="343"/>
      <c r="MPJ68" s="343"/>
      <c r="MPK68" s="343"/>
      <c r="MPL68" s="343"/>
      <c r="MPM68" s="343"/>
      <c r="MPN68" s="343"/>
      <c r="MPO68" s="343"/>
      <c r="MPP68" s="343"/>
      <c r="MPQ68" s="343"/>
      <c r="MPR68" s="343"/>
      <c r="MPS68" s="343"/>
      <c r="MPT68" s="343"/>
      <c r="MPU68" s="343"/>
      <c r="MPV68" s="343"/>
      <c r="MPW68" s="343"/>
      <c r="MPX68" s="343"/>
      <c r="MPY68" s="343"/>
      <c r="MPZ68" s="343"/>
      <c r="MQA68" s="343"/>
      <c r="MQB68" s="343"/>
      <c r="MQC68" s="343"/>
      <c r="MQD68" s="343"/>
      <c r="MQE68" s="343"/>
      <c r="MQF68" s="343"/>
      <c r="MQG68" s="343"/>
      <c r="MQH68" s="343"/>
      <c r="MQI68" s="343"/>
      <c r="MQJ68" s="343"/>
      <c r="MQK68" s="343"/>
      <c r="MQL68" s="343"/>
      <c r="MQM68" s="343"/>
      <c r="MQN68" s="343"/>
      <c r="MQO68" s="343"/>
      <c r="MQP68" s="343"/>
      <c r="MQQ68" s="343"/>
      <c r="MQR68" s="343"/>
      <c r="MQS68" s="343"/>
      <c r="MQT68" s="343"/>
      <c r="MQU68" s="343"/>
      <c r="MQV68" s="343"/>
      <c r="MQW68" s="343"/>
      <c r="MQX68" s="343"/>
      <c r="MQY68" s="343"/>
      <c r="MQZ68" s="343"/>
      <c r="MRA68" s="343"/>
      <c r="MRB68" s="343"/>
      <c r="MRC68" s="343"/>
      <c r="MRD68" s="343"/>
      <c r="MRE68" s="343"/>
      <c r="MRF68" s="343"/>
      <c r="MRG68" s="343"/>
      <c r="MRH68" s="343"/>
      <c r="MRI68" s="343"/>
      <c r="MRJ68" s="343"/>
      <c r="MRK68" s="343"/>
      <c r="MRL68" s="343"/>
      <c r="MRM68" s="343"/>
      <c r="MRN68" s="343"/>
      <c r="MRO68" s="343"/>
      <c r="MRP68" s="343"/>
      <c r="MRQ68" s="343"/>
      <c r="MRR68" s="343"/>
      <c r="MRS68" s="343"/>
      <c r="MRT68" s="343"/>
      <c r="MRU68" s="343"/>
      <c r="MRV68" s="343"/>
      <c r="MRW68" s="343"/>
      <c r="MRX68" s="343"/>
      <c r="MRY68" s="343"/>
      <c r="MRZ68" s="343"/>
      <c r="MSA68" s="343"/>
      <c r="MSB68" s="343"/>
      <c r="MSC68" s="343"/>
      <c r="MSD68" s="343"/>
      <c r="MSE68" s="343"/>
      <c r="MSF68" s="343"/>
      <c r="MSG68" s="343"/>
      <c r="MSH68" s="343"/>
      <c r="MSI68" s="343"/>
      <c r="MSJ68" s="343"/>
      <c r="MSK68" s="343"/>
      <c r="MSL68" s="343"/>
      <c r="MSM68" s="343"/>
      <c r="MSN68" s="343"/>
      <c r="MSO68" s="343"/>
      <c r="MSP68" s="343"/>
      <c r="MSQ68" s="343"/>
      <c r="MSR68" s="343"/>
      <c r="MSS68" s="343"/>
      <c r="MST68" s="343"/>
      <c r="MSU68" s="343"/>
      <c r="MSV68" s="343"/>
      <c r="MSW68" s="343"/>
      <c r="MSX68" s="343"/>
      <c r="MSY68" s="343"/>
      <c r="MSZ68" s="343"/>
      <c r="MTA68" s="343"/>
      <c r="MTB68" s="343"/>
      <c r="MTC68" s="343"/>
      <c r="MTD68" s="343"/>
      <c r="MTE68" s="343"/>
      <c r="MTF68" s="343"/>
      <c r="MTG68" s="343"/>
      <c r="MTH68" s="343"/>
      <c r="MTI68" s="343"/>
      <c r="MTJ68" s="343"/>
      <c r="MTK68" s="343"/>
      <c r="MTL68" s="343"/>
      <c r="MTM68" s="343"/>
      <c r="MTN68" s="343"/>
      <c r="MTO68" s="343"/>
      <c r="MTP68" s="343"/>
      <c r="MTQ68" s="343"/>
      <c r="MTR68" s="343"/>
      <c r="MTS68" s="343"/>
      <c r="MTT68" s="343"/>
      <c r="MTU68" s="343"/>
      <c r="MTV68" s="343"/>
      <c r="MTW68" s="343"/>
      <c r="MTX68" s="343"/>
      <c r="MTY68" s="343"/>
      <c r="MTZ68" s="343"/>
      <c r="MUA68" s="343"/>
      <c r="MUB68" s="343"/>
      <c r="MUC68" s="343"/>
      <c r="MUD68" s="343"/>
      <c r="MUE68" s="343"/>
      <c r="MUF68" s="343"/>
      <c r="MUG68" s="343"/>
      <c r="MUH68" s="343"/>
      <c r="MUI68" s="343"/>
      <c r="MUJ68" s="343"/>
      <c r="MUK68" s="343"/>
      <c r="MUL68" s="343"/>
      <c r="MUM68" s="343"/>
      <c r="MUN68" s="343"/>
      <c r="MUO68" s="343"/>
      <c r="MUP68" s="343"/>
      <c r="MUQ68" s="343"/>
      <c r="MUR68" s="343"/>
      <c r="MUS68" s="343"/>
      <c r="MUT68" s="343"/>
      <c r="MUU68" s="343"/>
      <c r="MUV68" s="343"/>
      <c r="MUW68" s="343"/>
      <c r="MUX68" s="343"/>
      <c r="MUY68" s="343"/>
      <c r="MUZ68" s="343"/>
      <c r="MVA68" s="343"/>
      <c r="MVB68" s="343"/>
      <c r="MVC68" s="343"/>
      <c r="MVD68" s="343"/>
      <c r="MVE68" s="343"/>
      <c r="MVF68" s="343"/>
      <c r="MVG68" s="343"/>
      <c r="MVH68" s="343"/>
      <c r="MVI68" s="343"/>
      <c r="MVJ68" s="343"/>
      <c r="MVK68" s="343"/>
      <c r="MVL68" s="343"/>
      <c r="MVM68" s="343"/>
      <c r="MVN68" s="343"/>
      <c r="MVO68" s="343"/>
      <c r="MVP68" s="343"/>
      <c r="MVQ68" s="343"/>
      <c r="MVR68" s="343"/>
      <c r="MVS68" s="343"/>
      <c r="MVT68" s="343"/>
      <c r="MVU68" s="343"/>
      <c r="MVV68" s="343"/>
      <c r="MVW68" s="343"/>
      <c r="MVX68" s="343"/>
      <c r="MVY68" s="343"/>
      <c r="MVZ68" s="343"/>
      <c r="MWA68" s="343"/>
      <c r="MWB68" s="343"/>
      <c r="MWC68" s="343"/>
      <c r="MWD68" s="343"/>
      <c r="MWE68" s="343"/>
      <c r="MWF68" s="343"/>
      <c r="MWG68" s="343"/>
      <c r="MWH68" s="343"/>
      <c r="MWI68" s="343"/>
      <c r="MWJ68" s="343"/>
      <c r="MWK68" s="343"/>
      <c r="MWL68" s="343"/>
      <c r="MWM68" s="343"/>
      <c r="MWN68" s="343"/>
      <c r="MWO68" s="343"/>
      <c r="MWP68" s="343"/>
      <c r="MWQ68" s="343"/>
      <c r="MWR68" s="343"/>
      <c r="MWS68" s="343"/>
      <c r="MWT68" s="343"/>
      <c r="MWU68" s="343"/>
      <c r="MWV68" s="343"/>
      <c r="MWW68" s="343"/>
      <c r="MWX68" s="343"/>
      <c r="MWY68" s="343"/>
      <c r="MWZ68" s="343"/>
      <c r="MXA68" s="343"/>
      <c r="MXB68" s="343"/>
      <c r="MXC68" s="343"/>
      <c r="MXD68" s="343"/>
      <c r="MXE68" s="343"/>
      <c r="MXF68" s="343"/>
      <c r="MXG68" s="343"/>
      <c r="MXH68" s="343"/>
      <c r="MXI68" s="343"/>
      <c r="MXJ68" s="343"/>
      <c r="MXK68" s="343"/>
      <c r="MXL68" s="343"/>
      <c r="MXM68" s="343"/>
      <c r="MXN68" s="343"/>
      <c r="MXO68" s="343"/>
      <c r="MXP68" s="343"/>
      <c r="MXQ68" s="343"/>
      <c r="MXR68" s="343"/>
      <c r="MXS68" s="343"/>
      <c r="MXT68" s="343"/>
      <c r="MXU68" s="343"/>
      <c r="MXV68" s="343"/>
      <c r="MXW68" s="343"/>
      <c r="MXX68" s="343"/>
      <c r="MXY68" s="343"/>
      <c r="MXZ68" s="343"/>
      <c r="MYA68" s="343"/>
      <c r="MYB68" s="343"/>
      <c r="MYC68" s="343"/>
      <c r="MYD68" s="343"/>
      <c r="MYE68" s="343"/>
      <c r="MYF68" s="343"/>
      <c r="MYG68" s="343"/>
      <c r="MYH68" s="343"/>
      <c r="MYI68" s="343"/>
      <c r="MYJ68" s="343"/>
      <c r="MYK68" s="343"/>
      <c r="MYL68" s="343"/>
      <c r="MYM68" s="343"/>
      <c r="MYN68" s="343"/>
      <c r="MYO68" s="343"/>
      <c r="MYP68" s="343"/>
      <c r="MYQ68" s="343"/>
      <c r="MYR68" s="343"/>
      <c r="MYS68" s="343"/>
      <c r="MYT68" s="343"/>
      <c r="MYU68" s="343"/>
      <c r="MYV68" s="343"/>
      <c r="MYW68" s="343"/>
      <c r="MYX68" s="343"/>
      <c r="MYY68" s="343"/>
      <c r="MYZ68" s="343"/>
      <c r="MZA68" s="343"/>
      <c r="MZB68" s="343"/>
      <c r="MZC68" s="343"/>
      <c r="MZD68" s="343"/>
      <c r="MZE68" s="343"/>
      <c r="MZF68" s="343"/>
      <c r="MZG68" s="343"/>
      <c r="MZH68" s="343"/>
      <c r="MZI68" s="343"/>
      <c r="MZJ68" s="343"/>
      <c r="MZK68" s="343"/>
      <c r="MZL68" s="343"/>
      <c r="MZM68" s="343"/>
      <c r="MZN68" s="343"/>
      <c r="MZO68" s="343"/>
      <c r="MZP68" s="343"/>
      <c r="MZQ68" s="343"/>
      <c r="MZR68" s="343"/>
      <c r="MZS68" s="343"/>
      <c r="MZT68" s="343"/>
      <c r="MZU68" s="343"/>
      <c r="MZV68" s="343"/>
      <c r="MZW68" s="343"/>
      <c r="MZX68" s="343"/>
      <c r="MZY68" s="343"/>
      <c r="MZZ68" s="343"/>
      <c r="NAA68" s="343"/>
      <c r="NAB68" s="343"/>
      <c r="NAC68" s="343"/>
      <c r="NAD68" s="343"/>
      <c r="NAE68" s="343"/>
      <c r="NAF68" s="343"/>
      <c r="NAG68" s="343"/>
      <c r="NAH68" s="343"/>
      <c r="NAI68" s="343"/>
      <c r="NAJ68" s="343"/>
      <c r="NAK68" s="343"/>
      <c r="NAL68" s="343"/>
      <c r="NAM68" s="343"/>
      <c r="NAN68" s="343"/>
      <c r="NAO68" s="343"/>
      <c r="NAP68" s="343"/>
      <c r="NAQ68" s="343"/>
      <c r="NAR68" s="343"/>
      <c r="NAS68" s="343"/>
      <c r="NAT68" s="343"/>
      <c r="NAU68" s="343"/>
      <c r="NAV68" s="343"/>
      <c r="NAW68" s="343"/>
      <c r="NAX68" s="343"/>
      <c r="NAY68" s="343"/>
      <c r="NAZ68" s="343"/>
      <c r="NBA68" s="343"/>
      <c r="NBB68" s="343"/>
      <c r="NBC68" s="343"/>
      <c r="NBD68" s="343"/>
      <c r="NBE68" s="343"/>
      <c r="NBF68" s="343"/>
      <c r="NBG68" s="343"/>
      <c r="NBH68" s="343"/>
      <c r="NBI68" s="343"/>
      <c r="NBJ68" s="343"/>
      <c r="NBK68" s="343"/>
      <c r="NBL68" s="343"/>
      <c r="NBM68" s="343"/>
      <c r="NBN68" s="343"/>
      <c r="NBO68" s="343"/>
      <c r="NBP68" s="343"/>
      <c r="NBQ68" s="343"/>
      <c r="NBR68" s="343"/>
      <c r="NBS68" s="343"/>
      <c r="NBT68" s="343"/>
      <c r="NBU68" s="343"/>
      <c r="NBV68" s="343"/>
      <c r="NBW68" s="343"/>
      <c r="NBX68" s="343"/>
      <c r="NBY68" s="343"/>
      <c r="NBZ68" s="343"/>
      <c r="NCA68" s="343"/>
      <c r="NCB68" s="343"/>
      <c r="NCC68" s="343"/>
      <c r="NCD68" s="343"/>
      <c r="NCE68" s="343"/>
      <c r="NCF68" s="343"/>
      <c r="NCG68" s="343"/>
      <c r="NCH68" s="343"/>
      <c r="NCI68" s="343"/>
      <c r="NCJ68" s="343"/>
      <c r="NCK68" s="343"/>
      <c r="NCL68" s="343"/>
      <c r="NCM68" s="343"/>
      <c r="NCN68" s="343"/>
      <c r="NCO68" s="343"/>
      <c r="NCP68" s="343"/>
      <c r="NCQ68" s="343"/>
      <c r="NCR68" s="343"/>
      <c r="NCS68" s="343"/>
      <c r="NCT68" s="343"/>
      <c r="NCU68" s="343"/>
      <c r="NCV68" s="343"/>
      <c r="NCW68" s="343"/>
      <c r="NCX68" s="343"/>
      <c r="NCY68" s="343"/>
      <c r="NCZ68" s="343"/>
      <c r="NDA68" s="343"/>
      <c r="NDB68" s="343"/>
      <c r="NDC68" s="343"/>
      <c r="NDD68" s="343"/>
      <c r="NDE68" s="343"/>
      <c r="NDF68" s="343"/>
      <c r="NDG68" s="343"/>
      <c r="NDH68" s="343"/>
      <c r="NDI68" s="343"/>
      <c r="NDJ68" s="343"/>
      <c r="NDK68" s="343"/>
      <c r="NDL68" s="343"/>
      <c r="NDM68" s="343"/>
      <c r="NDN68" s="343"/>
      <c r="NDO68" s="343"/>
      <c r="NDP68" s="343"/>
      <c r="NDQ68" s="343"/>
      <c r="NDR68" s="343"/>
      <c r="NDS68" s="343"/>
      <c r="NDT68" s="343"/>
      <c r="NDU68" s="343"/>
      <c r="NDV68" s="343"/>
      <c r="NDW68" s="343"/>
      <c r="NDX68" s="343"/>
      <c r="NDY68" s="343"/>
      <c r="NDZ68" s="343"/>
      <c r="NEA68" s="343"/>
      <c r="NEB68" s="343"/>
      <c r="NEC68" s="343"/>
      <c r="NED68" s="343"/>
      <c r="NEE68" s="343"/>
      <c r="NEF68" s="343"/>
      <c r="NEG68" s="343"/>
      <c r="NEH68" s="343"/>
      <c r="NEI68" s="343"/>
      <c r="NEJ68" s="343"/>
      <c r="NEK68" s="343"/>
      <c r="NEL68" s="343"/>
      <c r="NEM68" s="343"/>
      <c r="NEN68" s="343"/>
      <c r="NEO68" s="343"/>
      <c r="NEP68" s="343"/>
      <c r="NEQ68" s="343"/>
      <c r="NER68" s="343"/>
      <c r="NES68" s="343"/>
      <c r="NET68" s="343"/>
      <c r="NEU68" s="343"/>
      <c r="NEV68" s="343"/>
      <c r="NEW68" s="343"/>
      <c r="NEX68" s="343"/>
      <c r="NEY68" s="343"/>
      <c r="NEZ68" s="343"/>
      <c r="NFA68" s="343"/>
      <c r="NFB68" s="343"/>
      <c r="NFC68" s="343"/>
      <c r="NFD68" s="343"/>
      <c r="NFE68" s="343"/>
      <c r="NFF68" s="343"/>
      <c r="NFG68" s="343"/>
      <c r="NFH68" s="343"/>
      <c r="NFI68" s="343"/>
      <c r="NFJ68" s="343"/>
      <c r="NFK68" s="343"/>
      <c r="NFL68" s="343"/>
      <c r="NFM68" s="343"/>
      <c r="NFN68" s="343"/>
      <c r="NFO68" s="343"/>
      <c r="NFP68" s="343"/>
      <c r="NFQ68" s="343"/>
      <c r="NFR68" s="343"/>
      <c r="NFS68" s="343"/>
      <c r="NFT68" s="343"/>
      <c r="NFU68" s="343"/>
      <c r="NFV68" s="343"/>
      <c r="NFW68" s="343"/>
      <c r="NFX68" s="343"/>
      <c r="NFY68" s="343"/>
      <c r="NFZ68" s="343"/>
      <c r="NGA68" s="343"/>
      <c r="NGB68" s="343"/>
      <c r="NGC68" s="343"/>
      <c r="NGD68" s="343"/>
      <c r="NGE68" s="343"/>
      <c r="NGF68" s="343"/>
      <c r="NGG68" s="343"/>
      <c r="NGH68" s="343"/>
      <c r="NGI68" s="343"/>
      <c r="NGJ68" s="343"/>
      <c r="NGK68" s="343"/>
      <c r="NGL68" s="343"/>
      <c r="NGM68" s="343"/>
      <c r="NGN68" s="343"/>
      <c r="NGO68" s="343"/>
      <c r="NGP68" s="343"/>
      <c r="NGQ68" s="343"/>
      <c r="NGR68" s="343"/>
      <c r="NGS68" s="343"/>
      <c r="NGT68" s="343"/>
      <c r="NGU68" s="343"/>
      <c r="NGV68" s="343"/>
      <c r="NGW68" s="343"/>
      <c r="NGX68" s="343"/>
      <c r="NGY68" s="343"/>
      <c r="NGZ68" s="343"/>
      <c r="NHA68" s="343"/>
      <c r="NHB68" s="343"/>
      <c r="NHC68" s="343"/>
      <c r="NHD68" s="343"/>
      <c r="NHE68" s="343"/>
      <c r="NHF68" s="343"/>
      <c r="NHG68" s="343"/>
      <c r="NHH68" s="343"/>
      <c r="NHI68" s="343"/>
      <c r="NHJ68" s="343"/>
      <c r="NHK68" s="343"/>
      <c r="NHL68" s="343"/>
      <c r="NHM68" s="343"/>
      <c r="NHN68" s="343"/>
      <c r="NHO68" s="343"/>
      <c r="NHP68" s="343"/>
      <c r="NHQ68" s="343"/>
      <c r="NHR68" s="343"/>
      <c r="NHS68" s="343"/>
      <c r="NHT68" s="343"/>
      <c r="NHU68" s="343"/>
      <c r="NHV68" s="343"/>
      <c r="NHW68" s="343"/>
      <c r="NHX68" s="343"/>
      <c r="NHY68" s="343"/>
      <c r="NHZ68" s="343"/>
      <c r="NIA68" s="343"/>
      <c r="NIB68" s="343"/>
      <c r="NIC68" s="343"/>
      <c r="NID68" s="343"/>
      <c r="NIE68" s="343"/>
      <c r="NIF68" s="343"/>
      <c r="NIG68" s="343"/>
      <c r="NIH68" s="343"/>
      <c r="NII68" s="343"/>
      <c r="NIJ68" s="343"/>
      <c r="NIK68" s="343"/>
      <c r="NIL68" s="343"/>
      <c r="NIM68" s="343"/>
      <c r="NIN68" s="343"/>
      <c r="NIO68" s="343"/>
      <c r="NIP68" s="343"/>
      <c r="NIQ68" s="343"/>
      <c r="NIR68" s="343"/>
      <c r="NIS68" s="343"/>
      <c r="NIT68" s="343"/>
      <c r="NIU68" s="343"/>
      <c r="NIV68" s="343"/>
      <c r="NIW68" s="343"/>
      <c r="NIX68" s="343"/>
      <c r="NIY68" s="343"/>
      <c r="NIZ68" s="343"/>
      <c r="NJA68" s="343"/>
      <c r="NJB68" s="343"/>
      <c r="NJC68" s="343"/>
      <c r="NJD68" s="343"/>
      <c r="NJE68" s="343"/>
      <c r="NJF68" s="343"/>
      <c r="NJG68" s="343"/>
      <c r="NJH68" s="343"/>
      <c r="NJI68" s="343"/>
      <c r="NJJ68" s="343"/>
      <c r="NJK68" s="343"/>
      <c r="NJL68" s="343"/>
      <c r="NJM68" s="343"/>
      <c r="NJN68" s="343"/>
      <c r="NJO68" s="343"/>
      <c r="NJP68" s="343"/>
      <c r="NJQ68" s="343"/>
      <c r="NJR68" s="343"/>
      <c r="NJS68" s="343"/>
      <c r="NJT68" s="343"/>
      <c r="NJU68" s="343"/>
      <c r="NJV68" s="343"/>
      <c r="NJW68" s="343"/>
      <c r="NJX68" s="343"/>
      <c r="NJY68" s="343"/>
      <c r="NJZ68" s="343"/>
      <c r="NKA68" s="343"/>
      <c r="NKB68" s="343"/>
      <c r="NKC68" s="343"/>
      <c r="NKD68" s="343"/>
      <c r="NKE68" s="343"/>
      <c r="NKF68" s="343"/>
      <c r="NKG68" s="343"/>
      <c r="NKH68" s="343"/>
      <c r="NKI68" s="343"/>
      <c r="NKJ68" s="343"/>
      <c r="NKK68" s="343"/>
      <c r="NKL68" s="343"/>
      <c r="NKM68" s="343"/>
      <c r="NKN68" s="343"/>
      <c r="NKO68" s="343"/>
      <c r="NKP68" s="343"/>
      <c r="NKQ68" s="343"/>
      <c r="NKR68" s="343"/>
      <c r="NKS68" s="343"/>
      <c r="NKT68" s="343"/>
      <c r="NKU68" s="343"/>
      <c r="NKV68" s="343"/>
      <c r="NKW68" s="343"/>
      <c r="NKX68" s="343"/>
      <c r="NKY68" s="343"/>
      <c r="NKZ68" s="343"/>
      <c r="NLA68" s="343"/>
      <c r="NLB68" s="343"/>
      <c r="NLC68" s="343"/>
      <c r="NLD68" s="343"/>
      <c r="NLE68" s="343"/>
      <c r="NLF68" s="343"/>
      <c r="NLG68" s="343"/>
      <c r="NLH68" s="343"/>
      <c r="NLI68" s="343"/>
      <c r="NLJ68" s="343"/>
      <c r="NLK68" s="343"/>
      <c r="NLL68" s="343"/>
      <c r="NLM68" s="343"/>
      <c r="NLN68" s="343"/>
      <c r="NLO68" s="343"/>
      <c r="NLP68" s="343"/>
      <c r="NLQ68" s="343"/>
      <c r="NLR68" s="343"/>
      <c r="NLS68" s="343"/>
      <c r="NLT68" s="343"/>
      <c r="NLU68" s="343"/>
      <c r="NLV68" s="343"/>
      <c r="NLW68" s="343"/>
      <c r="NLX68" s="343"/>
      <c r="NLY68" s="343"/>
      <c r="NLZ68" s="343"/>
      <c r="NMA68" s="343"/>
      <c r="NMB68" s="343"/>
      <c r="NMC68" s="343"/>
      <c r="NMD68" s="343"/>
      <c r="NME68" s="343"/>
      <c r="NMF68" s="343"/>
      <c r="NMG68" s="343"/>
      <c r="NMH68" s="343"/>
      <c r="NMI68" s="343"/>
      <c r="NMJ68" s="343"/>
      <c r="NMK68" s="343"/>
      <c r="NML68" s="343"/>
      <c r="NMM68" s="343"/>
      <c r="NMN68" s="343"/>
      <c r="NMO68" s="343"/>
      <c r="NMP68" s="343"/>
      <c r="NMQ68" s="343"/>
      <c r="NMR68" s="343"/>
      <c r="NMS68" s="343"/>
      <c r="NMT68" s="343"/>
      <c r="NMU68" s="343"/>
      <c r="NMV68" s="343"/>
      <c r="NMW68" s="343"/>
      <c r="NMX68" s="343"/>
      <c r="NMY68" s="343"/>
      <c r="NMZ68" s="343"/>
      <c r="NNA68" s="343"/>
      <c r="NNB68" s="343"/>
      <c r="NNC68" s="343"/>
      <c r="NND68" s="343"/>
      <c r="NNE68" s="343"/>
      <c r="NNF68" s="343"/>
      <c r="NNG68" s="343"/>
      <c r="NNH68" s="343"/>
      <c r="NNI68" s="343"/>
      <c r="NNJ68" s="343"/>
      <c r="NNK68" s="343"/>
      <c r="NNL68" s="343"/>
      <c r="NNM68" s="343"/>
      <c r="NNN68" s="343"/>
      <c r="NNO68" s="343"/>
      <c r="NNP68" s="343"/>
      <c r="NNQ68" s="343"/>
      <c r="NNR68" s="343"/>
      <c r="NNS68" s="343"/>
      <c r="NNT68" s="343"/>
      <c r="NNU68" s="343"/>
      <c r="NNV68" s="343"/>
      <c r="NNW68" s="343"/>
      <c r="NNX68" s="343"/>
      <c r="NNY68" s="343"/>
      <c r="NNZ68" s="343"/>
      <c r="NOA68" s="343"/>
      <c r="NOB68" s="343"/>
      <c r="NOC68" s="343"/>
      <c r="NOD68" s="343"/>
      <c r="NOE68" s="343"/>
      <c r="NOF68" s="343"/>
      <c r="NOG68" s="343"/>
      <c r="NOH68" s="343"/>
      <c r="NOI68" s="343"/>
      <c r="NOJ68" s="343"/>
      <c r="NOK68" s="343"/>
      <c r="NOL68" s="343"/>
      <c r="NOM68" s="343"/>
      <c r="NON68" s="343"/>
      <c r="NOO68" s="343"/>
      <c r="NOP68" s="343"/>
      <c r="NOQ68" s="343"/>
      <c r="NOR68" s="343"/>
      <c r="NOS68" s="343"/>
      <c r="NOT68" s="343"/>
      <c r="NOU68" s="343"/>
      <c r="NOV68" s="343"/>
      <c r="NOW68" s="343"/>
      <c r="NOX68" s="343"/>
      <c r="NOY68" s="343"/>
      <c r="NOZ68" s="343"/>
      <c r="NPA68" s="343"/>
      <c r="NPB68" s="343"/>
      <c r="NPC68" s="343"/>
      <c r="NPD68" s="343"/>
      <c r="NPE68" s="343"/>
      <c r="NPF68" s="343"/>
      <c r="NPG68" s="343"/>
      <c r="NPH68" s="343"/>
      <c r="NPI68" s="343"/>
      <c r="NPJ68" s="343"/>
      <c r="NPK68" s="343"/>
      <c r="NPL68" s="343"/>
      <c r="NPM68" s="343"/>
      <c r="NPN68" s="343"/>
      <c r="NPO68" s="343"/>
      <c r="NPP68" s="343"/>
      <c r="NPQ68" s="343"/>
      <c r="NPR68" s="343"/>
      <c r="NPS68" s="343"/>
      <c r="NPT68" s="343"/>
      <c r="NPU68" s="343"/>
      <c r="NPV68" s="343"/>
      <c r="NPW68" s="343"/>
      <c r="NPX68" s="343"/>
      <c r="NPY68" s="343"/>
      <c r="NPZ68" s="343"/>
      <c r="NQA68" s="343"/>
      <c r="NQB68" s="343"/>
      <c r="NQC68" s="343"/>
      <c r="NQD68" s="343"/>
      <c r="NQE68" s="343"/>
      <c r="NQF68" s="343"/>
      <c r="NQG68" s="343"/>
      <c r="NQH68" s="343"/>
      <c r="NQI68" s="343"/>
      <c r="NQJ68" s="343"/>
      <c r="NQK68" s="343"/>
      <c r="NQL68" s="343"/>
      <c r="NQM68" s="343"/>
      <c r="NQN68" s="343"/>
      <c r="NQO68" s="343"/>
      <c r="NQP68" s="343"/>
      <c r="NQQ68" s="343"/>
      <c r="NQR68" s="343"/>
      <c r="NQS68" s="343"/>
      <c r="NQT68" s="343"/>
      <c r="NQU68" s="343"/>
      <c r="NQV68" s="343"/>
      <c r="NQW68" s="343"/>
      <c r="NQX68" s="343"/>
      <c r="NQY68" s="343"/>
      <c r="NQZ68" s="343"/>
      <c r="NRA68" s="343"/>
      <c r="NRB68" s="343"/>
      <c r="NRC68" s="343"/>
      <c r="NRD68" s="343"/>
      <c r="NRE68" s="343"/>
      <c r="NRF68" s="343"/>
      <c r="NRG68" s="343"/>
      <c r="NRH68" s="343"/>
      <c r="NRI68" s="343"/>
      <c r="NRJ68" s="343"/>
      <c r="NRK68" s="343"/>
      <c r="NRL68" s="343"/>
      <c r="NRM68" s="343"/>
      <c r="NRN68" s="343"/>
      <c r="NRO68" s="343"/>
      <c r="NRP68" s="343"/>
      <c r="NRQ68" s="343"/>
      <c r="NRR68" s="343"/>
      <c r="NRS68" s="343"/>
      <c r="NRT68" s="343"/>
      <c r="NRU68" s="343"/>
      <c r="NRV68" s="343"/>
      <c r="NRW68" s="343"/>
      <c r="NRX68" s="343"/>
      <c r="NRY68" s="343"/>
      <c r="NRZ68" s="343"/>
      <c r="NSA68" s="343"/>
      <c r="NSB68" s="343"/>
      <c r="NSC68" s="343"/>
      <c r="NSD68" s="343"/>
      <c r="NSE68" s="343"/>
      <c r="NSF68" s="343"/>
      <c r="NSG68" s="343"/>
      <c r="NSH68" s="343"/>
      <c r="NSI68" s="343"/>
      <c r="NSJ68" s="343"/>
      <c r="NSK68" s="343"/>
      <c r="NSL68" s="343"/>
      <c r="NSM68" s="343"/>
      <c r="NSN68" s="343"/>
      <c r="NSO68" s="343"/>
      <c r="NSP68" s="343"/>
      <c r="NSQ68" s="343"/>
      <c r="NSR68" s="343"/>
      <c r="NSS68" s="343"/>
      <c r="NST68" s="343"/>
      <c r="NSU68" s="343"/>
      <c r="NSV68" s="343"/>
      <c r="NSW68" s="343"/>
      <c r="NSX68" s="343"/>
      <c r="NSY68" s="343"/>
      <c r="NSZ68" s="343"/>
      <c r="NTA68" s="343"/>
      <c r="NTB68" s="343"/>
      <c r="NTC68" s="343"/>
      <c r="NTD68" s="343"/>
      <c r="NTE68" s="343"/>
      <c r="NTF68" s="343"/>
      <c r="NTG68" s="343"/>
      <c r="NTH68" s="343"/>
      <c r="NTI68" s="343"/>
      <c r="NTJ68" s="343"/>
      <c r="NTK68" s="343"/>
      <c r="NTL68" s="343"/>
      <c r="NTM68" s="343"/>
      <c r="NTN68" s="343"/>
      <c r="NTO68" s="343"/>
      <c r="NTP68" s="343"/>
      <c r="NTQ68" s="343"/>
      <c r="NTR68" s="343"/>
      <c r="NTS68" s="343"/>
      <c r="NTT68" s="343"/>
      <c r="NTU68" s="343"/>
      <c r="NTV68" s="343"/>
      <c r="NTW68" s="343"/>
      <c r="NTX68" s="343"/>
      <c r="NTY68" s="343"/>
      <c r="NTZ68" s="343"/>
      <c r="NUA68" s="343"/>
      <c r="NUB68" s="343"/>
      <c r="NUC68" s="343"/>
      <c r="NUD68" s="343"/>
      <c r="NUE68" s="343"/>
      <c r="NUF68" s="343"/>
      <c r="NUG68" s="343"/>
      <c r="NUH68" s="343"/>
      <c r="NUI68" s="343"/>
      <c r="NUJ68" s="343"/>
      <c r="NUK68" s="343"/>
      <c r="NUL68" s="343"/>
      <c r="NUM68" s="343"/>
      <c r="NUN68" s="343"/>
      <c r="NUO68" s="343"/>
      <c r="NUP68" s="343"/>
      <c r="NUQ68" s="343"/>
      <c r="NUR68" s="343"/>
      <c r="NUS68" s="343"/>
      <c r="NUT68" s="343"/>
      <c r="NUU68" s="343"/>
      <c r="NUV68" s="343"/>
      <c r="NUW68" s="343"/>
      <c r="NUX68" s="343"/>
      <c r="NUY68" s="343"/>
      <c r="NUZ68" s="343"/>
      <c r="NVA68" s="343"/>
      <c r="NVB68" s="343"/>
      <c r="NVC68" s="343"/>
      <c r="NVD68" s="343"/>
      <c r="NVE68" s="343"/>
      <c r="NVF68" s="343"/>
      <c r="NVG68" s="343"/>
      <c r="NVH68" s="343"/>
      <c r="NVI68" s="343"/>
      <c r="NVJ68" s="343"/>
      <c r="NVK68" s="343"/>
      <c r="NVL68" s="343"/>
      <c r="NVM68" s="343"/>
      <c r="NVN68" s="343"/>
      <c r="NVO68" s="343"/>
      <c r="NVP68" s="343"/>
      <c r="NVQ68" s="343"/>
      <c r="NVR68" s="343"/>
      <c r="NVS68" s="343"/>
      <c r="NVT68" s="343"/>
      <c r="NVU68" s="343"/>
      <c r="NVV68" s="343"/>
      <c r="NVW68" s="343"/>
      <c r="NVX68" s="343"/>
      <c r="NVY68" s="343"/>
      <c r="NVZ68" s="343"/>
      <c r="NWA68" s="343"/>
      <c r="NWB68" s="343"/>
      <c r="NWC68" s="343"/>
      <c r="NWD68" s="343"/>
      <c r="NWE68" s="343"/>
      <c r="NWF68" s="343"/>
      <c r="NWG68" s="343"/>
      <c r="NWH68" s="343"/>
      <c r="NWI68" s="343"/>
      <c r="NWJ68" s="343"/>
      <c r="NWK68" s="343"/>
      <c r="NWL68" s="343"/>
      <c r="NWM68" s="343"/>
      <c r="NWN68" s="343"/>
      <c r="NWO68" s="343"/>
      <c r="NWP68" s="343"/>
      <c r="NWQ68" s="343"/>
      <c r="NWR68" s="343"/>
      <c r="NWS68" s="343"/>
      <c r="NWT68" s="343"/>
      <c r="NWU68" s="343"/>
      <c r="NWV68" s="343"/>
      <c r="NWW68" s="343"/>
      <c r="NWX68" s="343"/>
      <c r="NWY68" s="343"/>
      <c r="NWZ68" s="343"/>
      <c r="NXA68" s="343"/>
      <c r="NXB68" s="343"/>
      <c r="NXC68" s="343"/>
      <c r="NXD68" s="343"/>
      <c r="NXE68" s="343"/>
      <c r="NXF68" s="343"/>
      <c r="NXG68" s="343"/>
      <c r="NXH68" s="343"/>
      <c r="NXI68" s="343"/>
      <c r="NXJ68" s="343"/>
      <c r="NXK68" s="343"/>
      <c r="NXL68" s="343"/>
      <c r="NXM68" s="343"/>
      <c r="NXN68" s="343"/>
      <c r="NXO68" s="343"/>
      <c r="NXP68" s="343"/>
      <c r="NXQ68" s="343"/>
      <c r="NXR68" s="343"/>
      <c r="NXS68" s="343"/>
      <c r="NXT68" s="343"/>
      <c r="NXU68" s="343"/>
      <c r="NXV68" s="343"/>
      <c r="NXW68" s="343"/>
      <c r="NXX68" s="343"/>
      <c r="NXY68" s="343"/>
      <c r="NXZ68" s="343"/>
      <c r="NYA68" s="343"/>
      <c r="NYB68" s="343"/>
      <c r="NYC68" s="343"/>
      <c r="NYD68" s="343"/>
      <c r="NYE68" s="343"/>
      <c r="NYF68" s="343"/>
      <c r="NYG68" s="343"/>
      <c r="NYH68" s="343"/>
      <c r="NYI68" s="343"/>
      <c r="NYJ68" s="343"/>
      <c r="NYK68" s="343"/>
      <c r="NYL68" s="343"/>
      <c r="NYM68" s="343"/>
      <c r="NYN68" s="343"/>
      <c r="NYO68" s="343"/>
      <c r="NYP68" s="343"/>
      <c r="NYQ68" s="343"/>
      <c r="NYR68" s="343"/>
      <c r="NYS68" s="343"/>
      <c r="NYT68" s="343"/>
      <c r="NYU68" s="343"/>
      <c r="NYV68" s="343"/>
      <c r="NYW68" s="343"/>
      <c r="NYX68" s="343"/>
      <c r="NYY68" s="343"/>
      <c r="NYZ68" s="343"/>
      <c r="NZA68" s="343"/>
      <c r="NZB68" s="343"/>
      <c r="NZC68" s="343"/>
      <c r="NZD68" s="343"/>
      <c r="NZE68" s="343"/>
      <c r="NZF68" s="343"/>
      <c r="NZG68" s="343"/>
      <c r="NZH68" s="343"/>
      <c r="NZI68" s="343"/>
      <c r="NZJ68" s="343"/>
      <c r="NZK68" s="343"/>
      <c r="NZL68" s="343"/>
      <c r="NZM68" s="343"/>
      <c r="NZN68" s="343"/>
      <c r="NZO68" s="343"/>
      <c r="NZP68" s="343"/>
      <c r="NZQ68" s="343"/>
      <c r="NZR68" s="343"/>
      <c r="NZS68" s="343"/>
      <c r="NZT68" s="343"/>
      <c r="NZU68" s="343"/>
      <c r="NZV68" s="343"/>
      <c r="NZW68" s="343"/>
      <c r="NZX68" s="343"/>
      <c r="NZY68" s="343"/>
      <c r="NZZ68" s="343"/>
      <c r="OAA68" s="343"/>
      <c r="OAB68" s="343"/>
      <c r="OAC68" s="343"/>
      <c r="OAD68" s="343"/>
      <c r="OAE68" s="343"/>
      <c r="OAF68" s="343"/>
      <c r="OAG68" s="343"/>
      <c r="OAH68" s="343"/>
      <c r="OAI68" s="343"/>
      <c r="OAJ68" s="343"/>
      <c r="OAK68" s="343"/>
      <c r="OAL68" s="343"/>
      <c r="OAM68" s="343"/>
      <c r="OAN68" s="343"/>
      <c r="OAO68" s="343"/>
      <c r="OAP68" s="343"/>
      <c r="OAQ68" s="343"/>
      <c r="OAR68" s="343"/>
      <c r="OAS68" s="343"/>
      <c r="OAT68" s="343"/>
      <c r="OAU68" s="343"/>
      <c r="OAV68" s="343"/>
      <c r="OAW68" s="343"/>
      <c r="OAX68" s="343"/>
      <c r="OAY68" s="343"/>
      <c r="OAZ68" s="343"/>
      <c r="OBA68" s="343"/>
      <c r="OBB68" s="343"/>
      <c r="OBC68" s="343"/>
      <c r="OBD68" s="343"/>
      <c r="OBE68" s="343"/>
      <c r="OBF68" s="343"/>
      <c r="OBG68" s="343"/>
      <c r="OBH68" s="343"/>
      <c r="OBI68" s="343"/>
      <c r="OBJ68" s="343"/>
      <c r="OBK68" s="343"/>
      <c r="OBL68" s="343"/>
      <c r="OBM68" s="343"/>
      <c r="OBN68" s="343"/>
      <c r="OBO68" s="343"/>
      <c r="OBP68" s="343"/>
      <c r="OBQ68" s="343"/>
      <c r="OBR68" s="343"/>
      <c r="OBS68" s="343"/>
      <c r="OBT68" s="343"/>
      <c r="OBU68" s="343"/>
      <c r="OBV68" s="343"/>
      <c r="OBW68" s="343"/>
      <c r="OBX68" s="343"/>
      <c r="OBY68" s="343"/>
      <c r="OBZ68" s="343"/>
      <c r="OCA68" s="343"/>
      <c r="OCB68" s="343"/>
      <c r="OCC68" s="343"/>
      <c r="OCD68" s="343"/>
      <c r="OCE68" s="343"/>
      <c r="OCF68" s="343"/>
      <c r="OCG68" s="343"/>
      <c r="OCH68" s="343"/>
      <c r="OCI68" s="343"/>
      <c r="OCJ68" s="343"/>
      <c r="OCK68" s="343"/>
      <c r="OCL68" s="343"/>
      <c r="OCM68" s="343"/>
      <c r="OCN68" s="343"/>
      <c r="OCO68" s="343"/>
      <c r="OCP68" s="343"/>
      <c r="OCQ68" s="343"/>
      <c r="OCR68" s="343"/>
      <c r="OCS68" s="343"/>
      <c r="OCT68" s="343"/>
      <c r="OCU68" s="343"/>
      <c r="OCV68" s="343"/>
      <c r="OCW68" s="343"/>
      <c r="OCX68" s="343"/>
      <c r="OCY68" s="343"/>
      <c r="OCZ68" s="343"/>
      <c r="ODA68" s="343"/>
      <c r="ODB68" s="343"/>
      <c r="ODC68" s="343"/>
      <c r="ODD68" s="343"/>
      <c r="ODE68" s="343"/>
      <c r="ODF68" s="343"/>
      <c r="ODG68" s="343"/>
      <c r="ODH68" s="343"/>
      <c r="ODI68" s="343"/>
      <c r="ODJ68" s="343"/>
      <c r="ODK68" s="343"/>
      <c r="ODL68" s="343"/>
      <c r="ODM68" s="343"/>
      <c r="ODN68" s="343"/>
      <c r="ODO68" s="343"/>
      <c r="ODP68" s="343"/>
      <c r="ODQ68" s="343"/>
      <c r="ODR68" s="343"/>
      <c r="ODS68" s="343"/>
      <c r="ODT68" s="343"/>
      <c r="ODU68" s="343"/>
      <c r="ODV68" s="343"/>
      <c r="ODW68" s="343"/>
      <c r="ODX68" s="343"/>
      <c r="ODY68" s="343"/>
      <c r="ODZ68" s="343"/>
      <c r="OEA68" s="343"/>
      <c r="OEB68" s="343"/>
      <c r="OEC68" s="343"/>
      <c r="OED68" s="343"/>
      <c r="OEE68" s="343"/>
      <c r="OEF68" s="343"/>
      <c r="OEG68" s="343"/>
      <c r="OEH68" s="343"/>
      <c r="OEI68" s="343"/>
      <c r="OEJ68" s="343"/>
      <c r="OEK68" s="343"/>
      <c r="OEL68" s="343"/>
      <c r="OEM68" s="343"/>
      <c r="OEN68" s="343"/>
      <c r="OEO68" s="343"/>
      <c r="OEP68" s="343"/>
      <c r="OEQ68" s="343"/>
      <c r="OER68" s="343"/>
      <c r="OES68" s="343"/>
      <c r="OET68" s="343"/>
      <c r="OEU68" s="343"/>
      <c r="OEV68" s="343"/>
      <c r="OEW68" s="343"/>
      <c r="OEX68" s="343"/>
      <c r="OEY68" s="343"/>
      <c r="OEZ68" s="343"/>
      <c r="OFA68" s="343"/>
      <c r="OFB68" s="343"/>
      <c r="OFC68" s="343"/>
      <c r="OFD68" s="343"/>
      <c r="OFE68" s="343"/>
      <c r="OFF68" s="343"/>
      <c r="OFG68" s="343"/>
      <c r="OFH68" s="343"/>
      <c r="OFI68" s="343"/>
      <c r="OFJ68" s="343"/>
      <c r="OFK68" s="343"/>
      <c r="OFL68" s="343"/>
      <c r="OFM68" s="343"/>
      <c r="OFN68" s="343"/>
      <c r="OFO68" s="343"/>
      <c r="OFP68" s="343"/>
      <c r="OFQ68" s="343"/>
      <c r="OFR68" s="343"/>
      <c r="OFS68" s="343"/>
      <c r="OFT68" s="343"/>
      <c r="OFU68" s="343"/>
      <c r="OFV68" s="343"/>
      <c r="OFW68" s="343"/>
      <c r="OFX68" s="343"/>
      <c r="OFY68" s="343"/>
      <c r="OFZ68" s="343"/>
      <c r="OGA68" s="343"/>
      <c r="OGB68" s="343"/>
      <c r="OGC68" s="343"/>
      <c r="OGD68" s="343"/>
      <c r="OGE68" s="343"/>
      <c r="OGF68" s="343"/>
      <c r="OGG68" s="343"/>
      <c r="OGH68" s="343"/>
      <c r="OGI68" s="343"/>
      <c r="OGJ68" s="343"/>
      <c r="OGK68" s="343"/>
      <c r="OGL68" s="343"/>
      <c r="OGM68" s="343"/>
      <c r="OGN68" s="343"/>
      <c r="OGO68" s="343"/>
      <c r="OGP68" s="343"/>
      <c r="OGQ68" s="343"/>
      <c r="OGR68" s="343"/>
      <c r="OGS68" s="343"/>
      <c r="OGT68" s="343"/>
      <c r="OGU68" s="343"/>
      <c r="OGV68" s="343"/>
      <c r="OGW68" s="343"/>
      <c r="OGX68" s="343"/>
      <c r="OGY68" s="343"/>
      <c r="OGZ68" s="343"/>
      <c r="OHA68" s="343"/>
      <c r="OHB68" s="343"/>
      <c r="OHC68" s="343"/>
      <c r="OHD68" s="343"/>
      <c r="OHE68" s="343"/>
      <c r="OHF68" s="343"/>
      <c r="OHG68" s="343"/>
      <c r="OHH68" s="343"/>
      <c r="OHI68" s="343"/>
      <c r="OHJ68" s="343"/>
      <c r="OHK68" s="343"/>
      <c r="OHL68" s="343"/>
      <c r="OHM68" s="343"/>
      <c r="OHN68" s="343"/>
      <c r="OHO68" s="343"/>
      <c r="OHP68" s="343"/>
      <c r="OHQ68" s="343"/>
      <c r="OHR68" s="343"/>
      <c r="OHS68" s="343"/>
      <c r="OHT68" s="343"/>
      <c r="OHU68" s="343"/>
      <c r="OHV68" s="343"/>
      <c r="OHW68" s="343"/>
      <c r="OHX68" s="343"/>
      <c r="OHY68" s="343"/>
      <c r="OHZ68" s="343"/>
      <c r="OIA68" s="343"/>
      <c r="OIB68" s="343"/>
      <c r="OIC68" s="343"/>
      <c r="OID68" s="343"/>
      <c r="OIE68" s="343"/>
      <c r="OIF68" s="343"/>
      <c r="OIG68" s="343"/>
      <c r="OIH68" s="343"/>
      <c r="OII68" s="343"/>
      <c r="OIJ68" s="343"/>
      <c r="OIK68" s="343"/>
      <c r="OIL68" s="343"/>
      <c r="OIM68" s="343"/>
      <c r="OIN68" s="343"/>
      <c r="OIO68" s="343"/>
      <c r="OIP68" s="343"/>
      <c r="OIQ68" s="343"/>
      <c r="OIR68" s="343"/>
      <c r="OIS68" s="343"/>
      <c r="OIT68" s="343"/>
      <c r="OIU68" s="343"/>
      <c r="OIV68" s="343"/>
      <c r="OIW68" s="343"/>
      <c r="OIX68" s="343"/>
      <c r="OIY68" s="343"/>
      <c r="OIZ68" s="343"/>
      <c r="OJA68" s="343"/>
      <c r="OJB68" s="343"/>
      <c r="OJC68" s="343"/>
      <c r="OJD68" s="343"/>
      <c r="OJE68" s="343"/>
      <c r="OJF68" s="343"/>
      <c r="OJG68" s="343"/>
      <c r="OJH68" s="343"/>
      <c r="OJI68" s="343"/>
      <c r="OJJ68" s="343"/>
      <c r="OJK68" s="343"/>
      <c r="OJL68" s="343"/>
      <c r="OJM68" s="343"/>
      <c r="OJN68" s="343"/>
      <c r="OJO68" s="343"/>
      <c r="OJP68" s="343"/>
      <c r="OJQ68" s="343"/>
      <c r="OJR68" s="343"/>
      <c r="OJS68" s="343"/>
      <c r="OJT68" s="343"/>
      <c r="OJU68" s="343"/>
      <c r="OJV68" s="343"/>
      <c r="OJW68" s="343"/>
      <c r="OJX68" s="343"/>
      <c r="OJY68" s="343"/>
      <c r="OJZ68" s="343"/>
      <c r="OKA68" s="343"/>
      <c r="OKB68" s="343"/>
      <c r="OKC68" s="343"/>
      <c r="OKD68" s="343"/>
      <c r="OKE68" s="343"/>
      <c r="OKF68" s="343"/>
      <c r="OKG68" s="343"/>
      <c r="OKH68" s="343"/>
      <c r="OKI68" s="343"/>
      <c r="OKJ68" s="343"/>
      <c r="OKK68" s="343"/>
      <c r="OKL68" s="343"/>
      <c r="OKM68" s="343"/>
      <c r="OKN68" s="343"/>
      <c r="OKO68" s="343"/>
      <c r="OKP68" s="343"/>
      <c r="OKQ68" s="343"/>
      <c r="OKR68" s="343"/>
      <c r="OKS68" s="343"/>
      <c r="OKT68" s="343"/>
      <c r="OKU68" s="343"/>
      <c r="OKV68" s="343"/>
      <c r="OKW68" s="343"/>
      <c r="OKX68" s="343"/>
      <c r="OKY68" s="343"/>
      <c r="OKZ68" s="343"/>
      <c r="OLA68" s="343"/>
      <c r="OLB68" s="343"/>
      <c r="OLC68" s="343"/>
      <c r="OLD68" s="343"/>
      <c r="OLE68" s="343"/>
      <c r="OLF68" s="343"/>
      <c r="OLG68" s="343"/>
      <c r="OLH68" s="343"/>
      <c r="OLI68" s="343"/>
      <c r="OLJ68" s="343"/>
      <c r="OLK68" s="343"/>
      <c r="OLL68" s="343"/>
      <c r="OLM68" s="343"/>
      <c r="OLN68" s="343"/>
      <c r="OLO68" s="343"/>
      <c r="OLP68" s="343"/>
      <c r="OLQ68" s="343"/>
      <c r="OLR68" s="343"/>
      <c r="OLS68" s="343"/>
      <c r="OLT68" s="343"/>
      <c r="OLU68" s="343"/>
      <c r="OLV68" s="343"/>
      <c r="OLW68" s="343"/>
      <c r="OLX68" s="343"/>
      <c r="OLY68" s="343"/>
      <c r="OLZ68" s="343"/>
      <c r="OMA68" s="343"/>
      <c r="OMB68" s="343"/>
      <c r="OMC68" s="343"/>
      <c r="OMD68" s="343"/>
      <c r="OME68" s="343"/>
      <c r="OMF68" s="343"/>
      <c r="OMG68" s="343"/>
      <c r="OMH68" s="343"/>
      <c r="OMI68" s="343"/>
      <c r="OMJ68" s="343"/>
      <c r="OMK68" s="343"/>
      <c r="OML68" s="343"/>
      <c r="OMM68" s="343"/>
      <c r="OMN68" s="343"/>
      <c r="OMO68" s="343"/>
      <c r="OMP68" s="343"/>
      <c r="OMQ68" s="343"/>
      <c r="OMR68" s="343"/>
      <c r="OMS68" s="343"/>
      <c r="OMT68" s="343"/>
      <c r="OMU68" s="343"/>
      <c r="OMV68" s="343"/>
      <c r="OMW68" s="343"/>
      <c r="OMX68" s="343"/>
      <c r="OMY68" s="343"/>
      <c r="OMZ68" s="343"/>
      <c r="ONA68" s="343"/>
      <c r="ONB68" s="343"/>
      <c r="ONC68" s="343"/>
      <c r="OND68" s="343"/>
      <c r="ONE68" s="343"/>
      <c r="ONF68" s="343"/>
      <c r="ONG68" s="343"/>
      <c r="ONH68" s="343"/>
      <c r="ONI68" s="343"/>
      <c r="ONJ68" s="343"/>
      <c r="ONK68" s="343"/>
      <c r="ONL68" s="343"/>
      <c r="ONM68" s="343"/>
      <c r="ONN68" s="343"/>
      <c r="ONO68" s="343"/>
      <c r="ONP68" s="343"/>
      <c r="ONQ68" s="343"/>
      <c r="ONR68" s="343"/>
      <c r="ONS68" s="343"/>
      <c r="ONT68" s="343"/>
      <c r="ONU68" s="343"/>
      <c r="ONV68" s="343"/>
      <c r="ONW68" s="343"/>
      <c r="ONX68" s="343"/>
      <c r="ONY68" s="343"/>
      <c r="ONZ68" s="343"/>
      <c r="OOA68" s="343"/>
      <c r="OOB68" s="343"/>
      <c r="OOC68" s="343"/>
      <c r="OOD68" s="343"/>
      <c r="OOE68" s="343"/>
      <c r="OOF68" s="343"/>
      <c r="OOG68" s="343"/>
      <c r="OOH68" s="343"/>
      <c r="OOI68" s="343"/>
      <c r="OOJ68" s="343"/>
      <c r="OOK68" s="343"/>
      <c r="OOL68" s="343"/>
      <c r="OOM68" s="343"/>
      <c r="OON68" s="343"/>
      <c r="OOO68" s="343"/>
      <c r="OOP68" s="343"/>
      <c r="OOQ68" s="343"/>
      <c r="OOR68" s="343"/>
      <c r="OOS68" s="343"/>
      <c r="OOT68" s="343"/>
      <c r="OOU68" s="343"/>
      <c r="OOV68" s="343"/>
      <c r="OOW68" s="343"/>
      <c r="OOX68" s="343"/>
      <c r="OOY68" s="343"/>
      <c r="OOZ68" s="343"/>
      <c r="OPA68" s="343"/>
      <c r="OPB68" s="343"/>
      <c r="OPC68" s="343"/>
      <c r="OPD68" s="343"/>
      <c r="OPE68" s="343"/>
      <c r="OPF68" s="343"/>
      <c r="OPG68" s="343"/>
      <c r="OPH68" s="343"/>
      <c r="OPI68" s="343"/>
      <c r="OPJ68" s="343"/>
      <c r="OPK68" s="343"/>
      <c r="OPL68" s="343"/>
      <c r="OPM68" s="343"/>
      <c r="OPN68" s="343"/>
      <c r="OPO68" s="343"/>
      <c r="OPP68" s="343"/>
      <c r="OPQ68" s="343"/>
      <c r="OPR68" s="343"/>
      <c r="OPS68" s="343"/>
      <c r="OPT68" s="343"/>
      <c r="OPU68" s="343"/>
      <c r="OPV68" s="343"/>
      <c r="OPW68" s="343"/>
      <c r="OPX68" s="343"/>
      <c r="OPY68" s="343"/>
      <c r="OPZ68" s="343"/>
      <c r="OQA68" s="343"/>
      <c r="OQB68" s="343"/>
      <c r="OQC68" s="343"/>
      <c r="OQD68" s="343"/>
      <c r="OQE68" s="343"/>
      <c r="OQF68" s="343"/>
      <c r="OQG68" s="343"/>
      <c r="OQH68" s="343"/>
      <c r="OQI68" s="343"/>
      <c r="OQJ68" s="343"/>
      <c r="OQK68" s="343"/>
      <c r="OQL68" s="343"/>
      <c r="OQM68" s="343"/>
      <c r="OQN68" s="343"/>
      <c r="OQO68" s="343"/>
      <c r="OQP68" s="343"/>
      <c r="OQQ68" s="343"/>
      <c r="OQR68" s="343"/>
      <c r="OQS68" s="343"/>
      <c r="OQT68" s="343"/>
      <c r="OQU68" s="343"/>
      <c r="OQV68" s="343"/>
      <c r="OQW68" s="343"/>
      <c r="OQX68" s="343"/>
      <c r="OQY68" s="343"/>
      <c r="OQZ68" s="343"/>
      <c r="ORA68" s="343"/>
      <c r="ORB68" s="343"/>
      <c r="ORC68" s="343"/>
      <c r="ORD68" s="343"/>
      <c r="ORE68" s="343"/>
      <c r="ORF68" s="343"/>
      <c r="ORG68" s="343"/>
      <c r="ORH68" s="343"/>
      <c r="ORI68" s="343"/>
      <c r="ORJ68" s="343"/>
      <c r="ORK68" s="343"/>
      <c r="ORL68" s="343"/>
      <c r="ORM68" s="343"/>
      <c r="ORN68" s="343"/>
      <c r="ORO68" s="343"/>
      <c r="ORP68" s="343"/>
      <c r="ORQ68" s="343"/>
      <c r="ORR68" s="343"/>
      <c r="ORS68" s="343"/>
      <c r="ORT68" s="343"/>
      <c r="ORU68" s="343"/>
      <c r="ORV68" s="343"/>
      <c r="ORW68" s="343"/>
      <c r="ORX68" s="343"/>
      <c r="ORY68" s="343"/>
      <c r="ORZ68" s="343"/>
      <c r="OSA68" s="343"/>
      <c r="OSB68" s="343"/>
      <c r="OSC68" s="343"/>
      <c r="OSD68" s="343"/>
      <c r="OSE68" s="343"/>
      <c r="OSF68" s="343"/>
      <c r="OSG68" s="343"/>
      <c r="OSH68" s="343"/>
      <c r="OSI68" s="343"/>
      <c r="OSJ68" s="343"/>
      <c r="OSK68" s="343"/>
      <c r="OSL68" s="343"/>
      <c r="OSM68" s="343"/>
      <c r="OSN68" s="343"/>
      <c r="OSO68" s="343"/>
      <c r="OSP68" s="343"/>
      <c r="OSQ68" s="343"/>
      <c r="OSR68" s="343"/>
      <c r="OSS68" s="343"/>
      <c r="OST68" s="343"/>
      <c r="OSU68" s="343"/>
      <c r="OSV68" s="343"/>
      <c r="OSW68" s="343"/>
      <c r="OSX68" s="343"/>
      <c r="OSY68" s="343"/>
      <c r="OSZ68" s="343"/>
      <c r="OTA68" s="343"/>
      <c r="OTB68" s="343"/>
      <c r="OTC68" s="343"/>
      <c r="OTD68" s="343"/>
      <c r="OTE68" s="343"/>
      <c r="OTF68" s="343"/>
      <c r="OTG68" s="343"/>
      <c r="OTH68" s="343"/>
      <c r="OTI68" s="343"/>
      <c r="OTJ68" s="343"/>
      <c r="OTK68" s="343"/>
      <c r="OTL68" s="343"/>
      <c r="OTM68" s="343"/>
      <c r="OTN68" s="343"/>
      <c r="OTO68" s="343"/>
      <c r="OTP68" s="343"/>
      <c r="OTQ68" s="343"/>
      <c r="OTR68" s="343"/>
      <c r="OTS68" s="343"/>
      <c r="OTT68" s="343"/>
      <c r="OTU68" s="343"/>
      <c r="OTV68" s="343"/>
      <c r="OTW68" s="343"/>
      <c r="OTX68" s="343"/>
      <c r="OTY68" s="343"/>
      <c r="OTZ68" s="343"/>
      <c r="OUA68" s="343"/>
      <c r="OUB68" s="343"/>
      <c r="OUC68" s="343"/>
      <c r="OUD68" s="343"/>
      <c r="OUE68" s="343"/>
      <c r="OUF68" s="343"/>
      <c r="OUG68" s="343"/>
      <c r="OUH68" s="343"/>
      <c r="OUI68" s="343"/>
      <c r="OUJ68" s="343"/>
      <c r="OUK68" s="343"/>
      <c r="OUL68" s="343"/>
      <c r="OUM68" s="343"/>
      <c r="OUN68" s="343"/>
      <c r="OUO68" s="343"/>
      <c r="OUP68" s="343"/>
      <c r="OUQ68" s="343"/>
      <c r="OUR68" s="343"/>
      <c r="OUS68" s="343"/>
      <c r="OUT68" s="343"/>
      <c r="OUU68" s="343"/>
      <c r="OUV68" s="343"/>
      <c r="OUW68" s="343"/>
      <c r="OUX68" s="343"/>
      <c r="OUY68" s="343"/>
      <c r="OUZ68" s="343"/>
      <c r="OVA68" s="343"/>
      <c r="OVB68" s="343"/>
      <c r="OVC68" s="343"/>
      <c r="OVD68" s="343"/>
      <c r="OVE68" s="343"/>
      <c r="OVF68" s="343"/>
      <c r="OVG68" s="343"/>
      <c r="OVH68" s="343"/>
      <c r="OVI68" s="343"/>
      <c r="OVJ68" s="343"/>
      <c r="OVK68" s="343"/>
      <c r="OVL68" s="343"/>
      <c r="OVM68" s="343"/>
      <c r="OVN68" s="343"/>
      <c r="OVO68" s="343"/>
      <c r="OVP68" s="343"/>
      <c r="OVQ68" s="343"/>
      <c r="OVR68" s="343"/>
      <c r="OVS68" s="343"/>
      <c r="OVT68" s="343"/>
      <c r="OVU68" s="343"/>
      <c r="OVV68" s="343"/>
      <c r="OVW68" s="343"/>
      <c r="OVX68" s="343"/>
      <c r="OVY68" s="343"/>
      <c r="OVZ68" s="343"/>
      <c r="OWA68" s="343"/>
      <c r="OWB68" s="343"/>
      <c r="OWC68" s="343"/>
      <c r="OWD68" s="343"/>
      <c r="OWE68" s="343"/>
      <c r="OWF68" s="343"/>
      <c r="OWG68" s="343"/>
      <c r="OWH68" s="343"/>
      <c r="OWI68" s="343"/>
      <c r="OWJ68" s="343"/>
      <c r="OWK68" s="343"/>
      <c r="OWL68" s="343"/>
      <c r="OWM68" s="343"/>
      <c r="OWN68" s="343"/>
      <c r="OWO68" s="343"/>
      <c r="OWP68" s="343"/>
      <c r="OWQ68" s="343"/>
      <c r="OWR68" s="343"/>
      <c r="OWS68" s="343"/>
      <c r="OWT68" s="343"/>
      <c r="OWU68" s="343"/>
      <c r="OWV68" s="343"/>
      <c r="OWW68" s="343"/>
      <c r="OWX68" s="343"/>
      <c r="OWY68" s="343"/>
      <c r="OWZ68" s="343"/>
      <c r="OXA68" s="343"/>
      <c r="OXB68" s="343"/>
      <c r="OXC68" s="343"/>
      <c r="OXD68" s="343"/>
      <c r="OXE68" s="343"/>
      <c r="OXF68" s="343"/>
      <c r="OXG68" s="343"/>
      <c r="OXH68" s="343"/>
      <c r="OXI68" s="343"/>
      <c r="OXJ68" s="343"/>
      <c r="OXK68" s="343"/>
      <c r="OXL68" s="343"/>
      <c r="OXM68" s="343"/>
      <c r="OXN68" s="343"/>
      <c r="OXO68" s="343"/>
      <c r="OXP68" s="343"/>
      <c r="OXQ68" s="343"/>
      <c r="OXR68" s="343"/>
      <c r="OXS68" s="343"/>
      <c r="OXT68" s="343"/>
      <c r="OXU68" s="343"/>
      <c r="OXV68" s="343"/>
      <c r="OXW68" s="343"/>
      <c r="OXX68" s="343"/>
      <c r="OXY68" s="343"/>
      <c r="OXZ68" s="343"/>
      <c r="OYA68" s="343"/>
      <c r="OYB68" s="343"/>
      <c r="OYC68" s="343"/>
      <c r="OYD68" s="343"/>
      <c r="OYE68" s="343"/>
      <c r="OYF68" s="343"/>
      <c r="OYG68" s="343"/>
      <c r="OYH68" s="343"/>
      <c r="OYI68" s="343"/>
      <c r="OYJ68" s="343"/>
      <c r="OYK68" s="343"/>
      <c r="OYL68" s="343"/>
      <c r="OYM68" s="343"/>
      <c r="OYN68" s="343"/>
      <c r="OYO68" s="343"/>
      <c r="OYP68" s="343"/>
      <c r="OYQ68" s="343"/>
      <c r="OYR68" s="343"/>
      <c r="OYS68" s="343"/>
      <c r="OYT68" s="343"/>
      <c r="OYU68" s="343"/>
      <c r="OYV68" s="343"/>
      <c r="OYW68" s="343"/>
      <c r="OYX68" s="343"/>
      <c r="OYY68" s="343"/>
      <c r="OYZ68" s="343"/>
      <c r="OZA68" s="343"/>
      <c r="OZB68" s="343"/>
      <c r="OZC68" s="343"/>
      <c r="OZD68" s="343"/>
      <c r="OZE68" s="343"/>
      <c r="OZF68" s="343"/>
      <c r="OZG68" s="343"/>
      <c r="OZH68" s="343"/>
      <c r="OZI68" s="343"/>
      <c r="OZJ68" s="343"/>
      <c r="OZK68" s="343"/>
      <c r="OZL68" s="343"/>
      <c r="OZM68" s="343"/>
      <c r="OZN68" s="343"/>
      <c r="OZO68" s="343"/>
      <c r="OZP68" s="343"/>
      <c r="OZQ68" s="343"/>
      <c r="OZR68" s="343"/>
      <c r="OZS68" s="343"/>
      <c r="OZT68" s="343"/>
      <c r="OZU68" s="343"/>
      <c r="OZV68" s="343"/>
      <c r="OZW68" s="343"/>
      <c r="OZX68" s="343"/>
      <c r="OZY68" s="343"/>
      <c r="OZZ68" s="343"/>
      <c r="PAA68" s="343"/>
      <c r="PAB68" s="343"/>
      <c r="PAC68" s="343"/>
      <c r="PAD68" s="343"/>
      <c r="PAE68" s="343"/>
      <c r="PAF68" s="343"/>
      <c r="PAG68" s="343"/>
      <c r="PAH68" s="343"/>
      <c r="PAI68" s="343"/>
      <c r="PAJ68" s="343"/>
      <c r="PAK68" s="343"/>
      <c r="PAL68" s="343"/>
      <c r="PAM68" s="343"/>
      <c r="PAN68" s="343"/>
      <c r="PAO68" s="343"/>
      <c r="PAP68" s="343"/>
      <c r="PAQ68" s="343"/>
      <c r="PAR68" s="343"/>
      <c r="PAS68" s="343"/>
      <c r="PAT68" s="343"/>
      <c r="PAU68" s="343"/>
      <c r="PAV68" s="343"/>
      <c r="PAW68" s="343"/>
      <c r="PAX68" s="343"/>
      <c r="PAY68" s="343"/>
      <c r="PAZ68" s="343"/>
      <c r="PBA68" s="343"/>
      <c r="PBB68" s="343"/>
      <c r="PBC68" s="343"/>
      <c r="PBD68" s="343"/>
      <c r="PBE68" s="343"/>
      <c r="PBF68" s="343"/>
      <c r="PBG68" s="343"/>
      <c r="PBH68" s="343"/>
      <c r="PBI68" s="343"/>
      <c r="PBJ68" s="343"/>
      <c r="PBK68" s="343"/>
      <c r="PBL68" s="343"/>
      <c r="PBM68" s="343"/>
      <c r="PBN68" s="343"/>
      <c r="PBO68" s="343"/>
      <c r="PBP68" s="343"/>
      <c r="PBQ68" s="343"/>
      <c r="PBR68" s="343"/>
      <c r="PBS68" s="343"/>
      <c r="PBT68" s="343"/>
      <c r="PBU68" s="343"/>
      <c r="PBV68" s="343"/>
      <c r="PBW68" s="343"/>
      <c r="PBX68" s="343"/>
      <c r="PBY68" s="343"/>
      <c r="PBZ68" s="343"/>
      <c r="PCA68" s="343"/>
      <c r="PCB68" s="343"/>
      <c r="PCC68" s="343"/>
      <c r="PCD68" s="343"/>
      <c r="PCE68" s="343"/>
      <c r="PCF68" s="343"/>
      <c r="PCG68" s="343"/>
      <c r="PCH68" s="343"/>
      <c r="PCI68" s="343"/>
      <c r="PCJ68" s="343"/>
      <c r="PCK68" s="343"/>
      <c r="PCL68" s="343"/>
      <c r="PCM68" s="343"/>
      <c r="PCN68" s="343"/>
      <c r="PCO68" s="343"/>
      <c r="PCP68" s="343"/>
      <c r="PCQ68" s="343"/>
      <c r="PCR68" s="343"/>
      <c r="PCS68" s="343"/>
      <c r="PCT68" s="343"/>
      <c r="PCU68" s="343"/>
      <c r="PCV68" s="343"/>
      <c r="PCW68" s="343"/>
      <c r="PCX68" s="343"/>
      <c r="PCY68" s="343"/>
      <c r="PCZ68" s="343"/>
      <c r="PDA68" s="343"/>
      <c r="PDB68" s="343"/>
      <c r="PDC68" s="343"/>
      <c r="PDD68" s="343"/>
      <c r="PDE68" s="343"/>
      <c r="PDF68" s="343"/>
      <c r="PDG68" s="343"/>
      <c r="PDH68" s="343"/>
      <c r="PDI68" s="343"/>
      <c r="PDJ68" s="343"/>
      <c r="PDK68" s="343"/>
      <c r="PDL68" s="343"/>
      <c r="PDM68" s="343"/>
      <c r="PDN68" s="343"/>
      <c r="PDO68" s="343"/>
      <c r="PDP68" s="343"/>
      <c r="PDQ68" s="343"/>
      <c r="PDR68" s="343"/>
      <c r="PDS68" s="343"/>
      <c r="PDT68" s="343"/>
      <c r="PDU68" s="343"/>
      <c r="PDV68" s="343"/>
      <c r="PDW68" s="343"/>
      <c r="PDX68" s="343"/>
      <c r="PDY68" s="343"/>
      <c r="PDZ68" s="343"/>
      <c r="PEA68" s="343"/>
      <c r="PEB68" s="343"/>
      <c r="PEC68" s="343"/>
      <c r="PED68" s="343"/>
      <c r="PEE68" s="343"/>
      <c r="PEF68" s="343"/>
      <c r="PEG68" s="343"/>
      <c r="PEH68" s="343"/>
      <c r="PEI68" s="343"/>
      <c r="PEJ68" s="343"/>
      <c r="PEK68" s="343"/>
      <c r="PEL68" s="343"/>
      <c r="PEM68" s="343"/>
      <c r="PEN68" s="343"/>
      <c r="PEO68" s="343"/>
      <c r="PEP68" s="343"/>
      <c r="PEQ68" s="343"/>
      <c r="PER68" s="343"/>
      <c r="PES68" s="343"/>
      <c r="PET68" s="343"/>
      <c r="PEU68" s="343"/>
      <c r="PEV68" s="343"/>
      <c r="PEW68" s="343"/>
      <c r="PEX68" s="343"/>
      <c r="PEY68" s="343"/>
      <c r="PEZ68" s="343"/>
      <c r="PFA68" s="343"/>
      <c r="PFB68" s="343"/>
      <c r="PFC68" s="343"/>
      <c r="PFD68" s="343"/>
      <c r="PFE68" s="343"/>
      <c r="PFF68" s="343"/>
      <c r="PFG68" s="343"/>
      <c r="PFH68" s="343"/>
      <c r="PFI68" s="343"/>
      <c r="PFJ68" s="343"/>
      <c r="PFK68" s="343"/>
      <c r="PFL68" s="343"/>
      <c r="PFM68" s="343"/>
      <c r="PFN68" s="343"/>
      <c r="PFO68" s="343"/>
      <c r="PFP68" s="343"/>
      <c r="PFQ68" s="343"/>
      <c r="PFR68" s="343"/>
      <c r="PFS68" s="343"/>
      <c r="PFT68" s="343"/>
      <c r="PFU68" s="343"/>
      <c r="PFV68" s="343"/>
      <c r="PFW68" s="343"/>
      <c r="PFX68" s="343"/>
      <c r="PFY68" s="343"/>
      <c r="PFZ68" s="343"/>
      <c r="PGA68" s="343"/>
      <c r="PGB68" s="343"/>
      <c r="PGC68" s="343"/>
      <c r="PGD68" s="343"/>
      <c r="PGE68" s="343"/>
      <c r="PGF68" s="343"/>
      <c r="PGG68" s="343"/>
      <c r="PGH68" s="343"/>
      <c r="PGI68" s="343"/>
      <c r="PGJ68" s="343"/>
      <c r="PGK68" s="343"/>
      <c r="PGL68" s="343"/>
      <c r="PGM68" s="343"/>
      <c r="PGN68" s="343"/>
      <c r="PGO68" s="343"/>
      <c r="PGP68" s="343"/>
      <c r="PGQ68" s="343"/>
      <c r="PGR68" s="343"/>
      <c r="PGS68" s="343"/>
      <c r="PGT68" s="343"/>
      <c r="PGU68" s="343"/>
      <c r="PGV68" s="343"/>
      <c r="PGW68" s="343"/>
      <c r="PGX68" s="343"/>
      <c r="PGY68" s="343"/>
      <c r="PGZ68" s="343"/>
      <c r="PHA68" s="343"/>
      <c r="PHB68" s="343"/>
      <c r="PHC68" s="343"/>
      <c r="PHD68" s="343"/>
      <c r="PHE68" s="343"/>
      <c r="PHF68" s="343"/>
      <c r="PHG68" s="343"/>
      <c r="PHH68" s="343"/>
      <c r="PHI68" s="343"/>
      <c r="PHJ68" s="343"/>
      <c r="PHK68" s="343"/>
      <c r="PHL68" s="343"/>
      <c r="PHM68" s="343"/>
      <c r="PHN68" s="343"/>
      <c r="PHO68" s="343"/>
      <c r="PHP68" s="343"/>
      <c r="PHQ68" s="343"/>
      <c r="PHR68" s="343"/>
      <c r="PHS68" s="343"/>
      <c r="PHT68" s="343"/>
      <c r="PHU68" s="343"/>
      <c r="PHV68" s="343"/>
      <c r="PHW68" s="343"/>
      <c r="PHX68" s="343"/>
      <c r="PHY68" s="343"/>
      <c r="PHZ68" s="343"/>
      <c r="PIA68" s="343"/>
      <c r="PIB68" s="343"/>
      <c r="PIC68" s="343"/>
      <c r="PID68" s="343"/>
      <c r="PIE68" s="343"/>
      <c r="PIF68" s="343"/>
      <c r="PIG68" s="343"/>
      <c r="PIH68" s="343"/>
      <c r="PII68" s="343"/>
      <c r="PIJ68" s="343"/>
      <c r="PIK68" s="343"/>
      <c r="PIL68" s="343"/>
      <c r="PIM68" s="343"/>
      <c r="PIN68" s="343"/>
      <c r="PIO68" s="343"/>
      <c r="PIP68" s="343"/>
      <c r="PIQ68" s="343"/>
      <c r="PIR68" s="343"/>
      <c r="PIS68" s="343"/>
      <c r="PIT68" s="343"/>
      <c r="PIU68" s="343"/>
      <c r="PIV68" s="343"/>
      <c r="PIW68" s="343"/>
      <c r="PIX68" s="343"/>
      <c r="PIY68" s="343"/>
      <c r="PIZ68" s="343"/>
      <c r="PJA68" s="343"/>
      <c r="PJB68" s="343"/>
      <c r="PJC68" s="343"/>
      <c r="PJD68" s="343"/>
      <c r="PJE68" s="343"/>
      <c r="PJF68" s="343"/>
      <c r="PJG68" s="343"/>
      <c r="PJH68" s="343"/>
      <c r="PJI68" s="343"/>
      <c r="PJJ68" s="343"/>
      <c r="PJK68" s="343"/>
      <c r="PJL68" s="343"/>
      <c r="PJM68" s="343"/>
      <c r="PJN68" s="343"/>
      <c r="PJO68" s="343"/>
      <c r="PJP68" s="343"/>
      <c r="PJQ68" s="343"/>
      <c r="PJR68" s="343"/>
      <c r="PJS68" s="343"/>
      <c r="PJT68" s="343"/>
      <c r="PJU68" s="343"/>
      <c r="PJV68" s="343"/>
      <c r="PJW68" s="343"/>
      <c r="PJX68" s="343"/>
      <c r="PJY68" s="343"/>
      <c r="PJZ68" s="343"/>
      <c r="PKA68" s="343"/>
      <c r="PKB68" s="343"/>
      <c r="PKC68" s="343"/>
      <c r="PKD68" s="343"/>
      <c r="PKE68" s="343"/>
      <c r="PKF68" s="343"/>
      <c r="PKG68" s="343"/>
      <c r="PKH68" s="343"/>
      <c r="PKI68" s="343"/>
      <c r="PKJ68" s="343"/>
      <c r="PKK68" s="343"/>
      <c r="PKL68" s="343"/>
      <c r="PKM68" s="343"/>
      <c r="PKN68" s="343"/>
      <c r="PKO68" s="343"/>
      <c r="PKP68" s="343"/>
      <c r="PKQ68" s="343"/>
      <c r="PKR68" s="343"/>
      <c r="PKS68" s="343"/>
      <c r="PKT68" s="343"/>
      <c r="PKU68" s="343"/>
      <c r="PKV68" s="343"/>
      <c r="PKW68" s="343"/>
      <c r="PKX68" s="343"/>
      <c r="PKY68" s="343"/>
      <c r="PKZ68" s="343"/>
      <c r="PLA68" s="343"/>
      <c r="PLB68" s="343"/>
      <c r="PLC68" s="343"/>
      <c r="PLD68" s="343"/>
      <c r="PLE68" s="343"/>
      <c r="PLF68" s="343"/>
      <c r="PLG68" s="343"/>
      <c r="PLH68" s="343"/>
      <c r="PLI68" s="343"/>
      <c r="PLJ68" s="343"/>
      <c r="PLK68" s="343"/>
      <c r="PLL68" s="343"/>
      <c r="PLM68" s="343"/>
      <c r="PLN68" s="343"/>
      <c r="PLO68" s="343"/>
      <c r="PLP68" s="343"/>
      <c r="PLQ68" s="343"/>
      <c r="PLR68" s="343"/>
      <c r="PLS68" s="343"/>
      <c r="PLT68" s="343"/>
      <c r="PLU68" s="343"/>
      <c r="PLV68" s="343"/>
      <c r="PLW68" s="343"/>
      <c r="PLX68" s="343"/>
      <c r="PLY68" s="343"/>
      <c r="PLZ68" s="343"/>
      <c r="PMA68" s="343"/>
      <c r="PMB68" s="343"/>
      <c r="PMC68" s="343"/>
      <c r="PMD68" s="343"/>
      <c r="PME68" s="343"/>
      <c r="PMF68" s="343"/>
      <c r="PMG68" s="343"/>
      <c r="PMH68" s="343"/>
      <c r="PMI68" s="343"/>
      <c r="PMJ68" s="343"/>
      <c r="PMK68" s="343"/>
      <c r="PML68" s="343"/>
      <c r="PMM68" s="343"/>
      <c r="PMN68" s="343"/>
      <c r="PMO68" s="343"/>
      <c r="PMP68" s="343"/>
      <c r="PMQ68" s="343"/>
      <c r="PMR68" s="343"/>
      <c r="PMS68" s="343"/>
      <c r="PMT68" s="343"/>
      <c r="PMU68" s="343"/>
      <c r="PMV68" s="343"/>
      <c r="PMW68" s="343"/>
      <c r="PMX68" s="343"/>
      <c r="PMY68" s="343"/>
      <c r="PMZ68" s="343"/>
      <c r="PNA68" s="343"/>
      <c r="PNB68" s="343"/>
      <c r="PNC68" s="343"/>
      <c r="PND68" s="343"/>
      <c r="PNE68" s="343"/>
      <c r="PNF68" s="343"/>
      <c r="PNG68" s="343"/>
      <c r="PNH68" s="343"/>
      <c r="PNI68" s="343"/>
      <c r="PNJ68" s="343"/>
      <c r="PNK68" s="343"/>
      <c r="PNL68" s="343"/>
      <c r="PNM68" s="343"/>
      <c r="PNN68" s="343"/>
      <c r="PNO68" s="343"/>
      <c r="PNP68" s="343"/>
      <c r="PNQ68" s="343"/>
      <c r="PNR68" s="343"/>
      <c r="PNS68" s="343"/>
      <c r="PNT68" s="343"/>
      <c r="PNU68" s="343"/>
      <c r="PNV68" s="343"/>
      <c r="PNW68" s="343"/>
      <c r="PNX68" s="343"/>
      <c r="PNY68" s="343"/>
      <c r="PNZ68" s="343"/>
      <c r="POA68" s="343"/>
      <c r="POB68" s="343"/>
      <c r="POC68" s="343"/>
      <c r="POD68" s="343"/>
      <c r="POE68" s="343"/>
      <c r="POF68" s="343"/>
      <c r="POG68" s="343"/>
      <c r="POH68" s="343"/>
      <c r="POI68" s="343"/>
      <c r="POJ68" s="343"/>
      <c r="POK68" s="343"/>
      <c r="POL68" s="343"/>
      <c r="POM68" s="343"/>
      <c r="PON68" s="343"/>
      <c r="POO68" s="343"/>
      <c r="POP68" s="343"/>
      <c r="POQ68" s="343"/>
      <c r="POR68" s="343"/>
      <c r="POS68" s="343"/>
      <c r="POT68" s="343"/>
      <c r="POU68" s="343"/>
      <c r="POV68" s="343"/>
      <c r="POW68" s="343"/>
      <c r="POX68" s="343"/>
      <c r="POY68" s="343"/>
      <c r="POZ68" s="343"/>
      <c r="PPA68" s="343"/>
      <c r="PPB68" s="343"/>
      <c r="PPC68" s="343"/>
      <c r="PPD68" s="343"/>
      <c r="PPE68" s="343"/>
      <c r="PPF68" s="343"/>
      <c r="PPG68" s="343"/>
      <c r="PPH68" s="343"/>
      <c r="PPI68" s="343"/>
      <c r="PPJ68" s="343"/>
      <c r="PPK68" s="343"/>
      <c r="PPL68" s="343"/>
      <c r="PPM68" s="343"/>
      <c r="PPN68" s="343"/>
      <c r="PPO68" s="343"/>
      <c r="PPP68" s="343"/>
      <c r="PPQ68" s="343"/>
      <c r="PPR68" s="343"/>
      <c r="PPS68" s="343"/>
      <c r="PPT68" s="343"/>
      <c r="PPU68" s="343"/>
      <c r="PPV68" s="343"/>
      <c r="PPW68" s="343"/>
      <c r="PPX68" s="343"/>
      <c r="PPY68" s="343"/>
      <c r="PPZ68" s="343"/>
      <c r="PQA68" s="343"/>
      <c r="PQB68" s="343"/>
      <c r="PQC68" s="343"/>
      <c r="PQD68" s="343"/>
      <c r="PQE68" s="343"/>
      <c r="PQF68" s="343"/>
      <c r="PQG68" s="343"/>
      <c r="PQH68" s="343"/>
      <c r="PQI68" s="343"/>
      <c r="PQJ68" s="343"/>
      <c r="PQK68" s="343"/>
      <c r="PQL68" s="343"/>
      <c r="PQM68" s="343"/>
      <c r="PQN68" s="343"/>
      <c r="PQO68" s="343"/>
      <c r="PQP68" s="343"/>
      <c r="PQQ68" s="343"/>
      <c r="PQR68" s="343"/>
      <c r="PQS68" s="343"/>
      <c r="PQT68" s="343"/>
      <c r="PQU68" s="343"/>
      <c r="PQV68" s="343"/>
      <c r="PQW68" s="343"/>
      <c r="PQX68" s="343"/>
      <c r="PQY68" s="343"/>
      <c r="PQZ68" s="343"/>
      <c r="PRA68" s="343"/>
      <c r="PRB68" s="343"/>
      <c r="PRC68" s="343"/>
      <c r="PRD68" s="343"/>
      <c r="PRE68" s="343"/>
      <c r="PRF68" s="343"/>
      <c r="PRG68" s="343"/>
      <c r="PRH68" s="343"/>
      <c r="PRI68" s="343"/>
      <c r="PRJ68" s="343"/>
      <c r="PRK68" s="343"/>
      <c r="PRL68" s="343"/>
      <c r="PRM68" s="343"/>
      <c r="PRN68" s="343"/>
      <c r="PRO68" s="343"/>
      <c r="PRP68" s="343"/>
      <c r="PRQ68" s="343"/>
      <c r="PRR68" s="343"/>
      <c r="PRS68" s="343"/>
      <c r="PRT68" s="343"/>
      <c r="PRU68" s="343"/>
      <c r="PRV68" s="343"/>
      <c r="PRW68" s="343"/>
      <c r="PRX68" s="343"/>
      <c r="PRY68" s="343"/>
      <c r="PRZ68" s="343"/>
      <c r="PSA68" s="343"/>
      <c r="PSB68" s="343"/>
      <c r="PSC68" s="343"/>
      <c r="PSD68" s="343"/>
      <c r="PSE68" s="343"/>
      <c r="PSF68" s="343"/>
      <c r="PSG68" s="343"/>
      <c r="PSH68" s="343"/>
      <c r="PSI68" s="343"/>
      <c r="PSJ68" s="343"/>
      <c r="PSK68" s="343"/>
      <c r="PSL68" s="343"/>
      <c r="PSM68" s="343"/>
      <c r="PSN68" s="343"/>
      <c r="PSO68" s="343"/>
      <c r="PSP68" s="343"/>
      <c r="PSQ68" s="343"/>
      <c r="PSR68" s="343"/>
      <c r="PSS68" s="343"/>
      <c r="PST68" s="343"/>
      <c r="PSU68" s="343"/>
      <c r="PSV68" s="343"/>
      <c r="PSW68" s="343"/>
      <c r="PSX68" s="343"/>
      <c r="PSY68" s="343"/>
      <c r="PSZ68" s="343"/>
      <c r="PTA68" s="343"/>
      <c r="PTB68" s="343"/>
      <c r="PTC68" s="343"/>
      <c r="PTD68" s="343"/>
      <c r="PTE68" s="343"/>
      <c r="PTF68" s="343"/>
      <c r="PTG68" s="343"/>
      <c r="PTH68" s="343"/>
      <c r="PTI68" s="343"/>
      <c r="PTJ68" s="343"/>
      <c r="PTK68" s="343"/>
      <c r="PTL68" s="343"/>
      <c r="PTM68" s="343"/>
      <c r="PTN68" s="343"/>
      <c r="PTO68" s="343"/>
      <c r="PTP68" s="343"/>
      <c r="PTQ68" s="343"/>
      <c r="PTR68" s="343"/>
      <c r="PTS68" s="343"/>
      <c r="PTT68" s="343"/>
      <c r="PTU68" s="343"/>
      <c r="PTV68" s="343"/>
      <c r="PTW68" s="343"/>
      <c r="PTX68" s="343"/>
      <c r="PTY68" s="343"/>
      <c r="PTZ68" s="343"/>
      <c r="PUA68" s="343"/>
      <c r="PUB68" s="343"/>
      <c r="PUC68" s="343"/>
      <c r="PUD68" s="343"/>
      <c r="PUE68" s="343"/>
      <c r="PUF68" s="343"/>
      <c r="PUG68" s="343"/>
      <c r="PUH68" s="343"/>
      <c r="PUI68" s="343"/>
      <c r="PUJ68" s="343"/>
      <c r="PUK68" s="343"/>
      <c r="PUL68" s="343"/>
      <c r="PUM68" s="343"/>
      <c r="PUN68" s="343"/>
      <c r="PUO68" s="343"/>
      <c r="PUP68" s="343"/>
      <c r="PUQ68" s="343"/>
      <c r="PUR68" s="343"/>
      <c r="PUS68" s="343"/>
      <c r="PUT68" s="343"/>
      <c r="PUU68" s="343"/>
      <c r="PUV68" s="343"/>
      <c r="PUW68" s="343"/>
      <c r="PUX68" s="343"/>
      <c r="PUY68" s="343"/>
      <c r="PUZ68" s="343"/>
      <c r="PVA68" s="343"/>
      <c r="PVB68" s="343"/>
      <c r="PVC68" s="343"/>
      <c r="PVD68" s="343"/>
      <c r="PVE68" s="343"/>
      <c r="PVF68" s="343"/>
      <c r="PVG68" s="343"/>
      <c r="PVH68" s="343"/>
      <c r="PVI68" s="343"/>
      <c r="PVJ68" s="343"/>
      <c r="PVK68" s="343"/>
      <c r="PVL68" s="343"/>
      <c r="PVM68" s="343"/>
      <c r="PVN68" s="343"/>
      <c r="PVO68" s="343"/>
      <c r="PVP68" s="343"/>
      <c r="PVQ68" s="343"/>
      <c r="PVR68" s="343"/>
      <c r="PVS68" s="343"/>
      <c r="PVT68" s="343"/>
      <c r="PVU68" s="343"/>
      <c r="PVV68" s="343"/>
      <c r="PVW68" s="343"/>
      <c r="PVX68" s="343"/>
      <c r="PVY68" s="343"/>
      <c r="PVZ68" s="343"/>
      <c r="PWA68" s="343"/>
      <c r="PWB68" s="343"/>
      <c r="PWC68" s="343"/>
      <c r="PWD68" s="343"/>
      <c r="PWE68" s="343"/>
      <c r="PWF68" s="343"/>
      <c r="PWG68" s="343"/>
      <c r="PWH68" s="343"/>
      <c r="PWI68" s="343"/>
      <c r="PWJ68" s="343"/>
      <c r="PWK68" s="343"/>
      <c r="PWL68" s="343"/>
      <c r="PWM68" s="343"/>
      <c r="PWN68" s="343"/>
      <c r="PWO68" s="343"/>
      <c r="PWP68" s="343"/>
      <c r="PWQ68" s="343"/>
      <c r="PWR68" s="343"/>
      <c r="PWS68" s="343"/>
      <c r="PWT68" s="343"/>
      <c r="PWU68" s="343"/>
      <c r="PWV68" s="343"/>
      <c r="PWW68" s="343"/>
      <c r="PWX68" s="343"/>
      <c r="PWY68" s="343"/>
      <c r="PWZ68" s="343"/>
      <c r="PXA68" s="343"/>
      <c r="PXB68" s="343"/>
      <c r="PXC68" s="343"/>
      <c r="PXD68" s="343"/>
      <c r="PXE68" s="343"/>
      <c r="PXF68" s="343"/>
      <c r="PXG68" s="343"/>
      <c r="PXH68" s="343"/>
      <c r="PXI68" s="343"/>
      <c r="PXJ68" s="343"/>
      <c r="PXK68" s="343"/>
      <c r="PXL68" s="343"/>
      <c r="PXM68" s="343"/>
      <c r="PXN68" s="343"/>
      <c r="PXO68" s="343"/>
      <c r="PXP68" s="343"/>
      <c r="PXQ68" s="343"/>
      <c r="PXR68" s="343"/>
      <c r="PXS68" s="343"/>
      <c r="PXT68" s="343"/>
      <c r="PXU68" s="343"/>
      <c r="PXV68" s="343"/>
      <c r="PXW68" s="343"/>
      <c r="PXX68" s="343"/>
      <c r="PXY68" s="343"/>
      <c r="PXZ68" s="343"/>
      <c r="PYA68" s="343"/>
      <c r="PYB68" s="343"/>
      <c r="PYC68" s="343"/>
      <c r="PYD68" s="343"/>
      <c r="PYE68" s="343"/>
      <c r="PYF68" s="343"/>
      <c r="PYG68" s="343"/>
      <c r="PYH68" s="343"/>
      <c r="PYI68" s="343"/>
      <c r="PYJ68" s="343"/>
      <c r="PYK68" s="343"/>
      <c r="PYL68" s="343"/>
      <c r="PYM68" s="343"/>
      <c r="PYN68" s="343"/>
      <c r="PYO68" s="343"/>
      <c r="PYP68" s="343"/>
      <c r="PYQ68" s="343"/>
      <c r="PYR68" s="343"/>
      <c r="PYS68" s="343"/>
      <c r="PYT68" s="343"/>
      <c r="PYU68" s="343"/>
      <c r="PYV68" s="343"/>
      <c r="PYW68" s="343"/>
      <c r="PYX68" s="343"/>
      <c r="PYY68" s="343"/>
      <c r="PYZ68" s="343"/>
      <c r="PZA68" s="343"/>
      <c r="PZB68" s="343"/>
      <c r="PZC68" s="343"/>
      <c r="PZD68" s="343"/>
      <c r="PZE68" s="343"/>
      <c r="PZF68" s="343"/>
      <c r="PZG68" s="343"/>
      <c r="PZH68" s="343"/>
      <c r="PZI68" s="343"/>
      <c r="PZJ68" s="343"/>
      <c r="PZK68" s="343"/>
      <c r="PZL68" s="343"/>
      <c r="PZM68" s="343"/>
      <c r="PZN68" s="343"/>
      <c r="PZO68" s="343"/>
      <c r="PZP68" s="343"/>
      <c r="PZQ68" s="343"/>
      <c r="PZR68" s="343"/>
      <c r="PZS68" s="343"/>
      <c r="PZT68" s="343"/>
      <c r="PZU68" s="343"/>
      <c r="PZV68" s="343"/>
      <c r="PZW68" s="343"/>
      <c r="PZX68" s="343"/>
      <c r="PZY68" s="343"/>
      <c r="PZZ68" s="343"/>
      <c r="QAA68" s="343"/>
      <c r="QAB68" s="343"/>
      <c r="QAC68" s="343"/>
      <c r="QAD68" s="343"/>
      <c r="QAE68" s="343"/>
      <c r="QAF68" s="343"/>
      <c r="QAG68" s="343"/>
      <c r="QAH68" s="343"/>
      <c r="QAI68" s="343"/>
      <c r="QAJ68" s="343"/>
      <c r="QAK68" s="343"/>
      <c r="QAL68" s="343"/>
      <c r="QAM68" s="343"/>
      <c r="QAN68" s="343"/>
      <c r="QAO68" s="343"/>
      <c r="QAP68" s="343"/>
      <c r="QAQ68" s="343"/>
      <c r="QAR68" s="343"/>
      <c r="QAS68" s="343"/>
      <c r="QAT68" s="343"/>
      <c r="QAU68" s="343"/>
      <c r="QAV68" s="343"/>
      <c r="QAW68" s="343"/>
      <c r="QAX68" s="343"/>
      <c r="QAY68" s="343"/>
      <c r="QAZ68" s="343"/>
      <c r="QBA68" s="343"/>
      <c r="QBB68" s="343"/>
      <c r="QBC68" s="343"/>
      <c r="QBD68" s="343"/>
      <c r="QBE68" s="343"/>
      <c r="QBF68" s="343"/>
      <c r="QBG68" s="343"/>
      <c r="QBH68" s="343"/>
      <c r="QBI68" s="343"/>
      <c r="QBJ68" s="343"/>
      <c r="QBK68" s="343"/>
      <c r="QBL68" s="343"/>
      <c r="QBM68" s="343"/>
      <c r="QBN68" s="343"/>
      <c r="QBO68" s="343"/>
      <c r="QBP68" s="343"/>
      <c r="QBQ68" s="343"/>
      <c r="QBR68" s="343"/>
      <c r="QBS68" s="343"/>
      <c r="QBT68" s="343"/>
      <c r="QBU68" s="343"/>
      <c r="QBV68" s="343"/>
      <c r="QBW68" s="343"/>
      <c r="QBX68" s="343"/>
      <c r="QBY68" s="343"/>
      <c r="QBZ68" s="343"/>
      <c r="QCA68" s="343"/>
      <c r="QCB68" s="343"/>
      <c r="QCC68" s="343"/>
      <c r="QCD68" s="343"/>
      <c r="QCE68" s="343"/>
      <c r="QCF68" s="343"/>
      <c r="QCG68" s="343"/>
      <c r="QCH68" s="343"/>
      <c r="QCI68" s="343"/>
      <c r="QCJ68" s="343"/>
      <c r="QCK68" s="343"/>
      <c r="QCL68" s="343"/>
      <c r="QCM68" s="343"/>
      <c r="QCN68" s="343"/>
      <c r="QCO68" s="343"/>
      <c r="QCP68" s="343"/>
      <c r="QCQ68" s="343"/>
      <c r="QCR68" s="343"/>
      <c r="QCS68" s="343"/>
      <c r="QCT68" s="343"/>
      <c r="QCU68" s="343"/>
      <c r="QCV68" s="343"/>
      <c r="QCW68" s="343"/>
      <c r="QCX68" s="343"/>
      <c r="QCY68" s="343"/>
      <c r="QCZ68" s="343"/>
      <c r="QDA68" s="343"/>
      <c r="QDB68" s="343"/>
      <c r="QDC68" s="343"/>
      <c r="QDD68" s="343"/>
      <c r="QDE68" s="343"/>
      <c r="QDF68" s="343"/>
      <c r="QDG68" s="343"/>
      <c r="QDH68" s="343"/>
      <c r="QDI68" s="343"/>
      <c r="QDJ68" s="343"/>
      <c r="QDK68" s="343"/>
      <c r="QDL68" s="343"/>
      <c r="QDM68" s="343"/>
      <c r="QDN68" s="343"/>
      <c r="QDO68" s="343"/>
      <c r="QDP68" s="343"/>
      <c r="QDQ68" s="343"/>
      <c r="QDR68" s="343"/>
      <c r="QDS68" s="343"/>
      <c r="QDT68" s="343"/>
      <c r="QDU68" s="343"/>
      <c r="QDV68" s="343"/>
      <c r="QDW68" s="343"/>
      <c r="QDX68" s="343"/>
      <c r="QDY68" s="343"/>
      <c r="QDZ68" s="343"/>
      <c r="QEA68" s="343"/>
      <c r="QEB68" s="343"/>
      <c r="QEC68" s="343"/>
      <c r="QED68" s="343"/>
      <c r="QEE68" s="343"/>
      <c r="QEF68" s="343"/>
      <c r="QEG68" s="343"/>
      <c r="QEH68" s="343"/>
      <c r="QEI68" s="343"/>
      <c r="QEJ68" s="343"/>
      <c r="QEK68" s="343"/>
      <c r="QEL68" s="343"/>
      <c r="QEM68" s="343"/>
      <c r="QEN68" s="343"/>
      <c r="QEO68" s="343"/>
      <c r="QEP68" s="343"/>
      <c r="QEQ68" s="343"/>
      <c r="QER68" s="343"/>
      <c r="QES68" s="343"/>
      <c r="QET68" s="343"/>
      <c r="QEU68" s="343"/>
      <c r="QEV68" s="343"/>
      <c r="QEW68" s="343"/>
      <c r="QEX68" s="343"/>
      <c r="QEY68" s="343"/>
      <c r="QEZ68" s="343"/>
      <c r="QFA68" s="343"/>
      <c r="QFB68" s="343"/>
      <c r="QFC68" s="343"/>
      <c r="QFD68" s="343"/>
      <c r="QFE68" s="343"/>
      <c r="QFF68" s="343"/>
      <c r="QFG68" s="343"/>
      <c r="QFH68" s="343"/>
      <c r="QFI68" s="343"/>
      <c r="QFJ68" s="343"/>
      <c r="QFK68" s="343"/>
      <c r="QFL68" s="343"/>
      <c r="QFM68" s="343"/>
      <c r="QFN68" s="343"/>
      <c r="QFO68" s="343"/>
      <c r="QFP68" s="343"/>
      <c r="QFQ68" s="343"/>
      <c r="QFR68" s="343"/>
      <c r="QFS68" s="343"/>
      <c r="QFT68" s="343"/>
      <c r="QFU68" s="343"/>
      <c r="QFV68" s="343"/>
      <c r="QFW68" s="343"/>
      <c r="QFX68" s="343"/>
      <c r="QFY68" s="343"/>
      <c r="QFZ68" s="343"/>
      <c r="QGA68" s="343"/>
      <c r="QGB68" s="343"/>
      <c r="QGC68" s="343"/>
      <c r="QGD68" s="343"/>
      <c r="QGE68" s="343"/>
      <c r="QGF68" s="343"/>
      <c r="QGG68" s="343"/>
      <c r="QGH68" s="343"/>
      <c r="QGI68" s="343"/>
      <c r="QGJ68" s="343"/>
      <c r="QGK68" s="343"/>
      <c r="QGL68" s="343"/>
      <c r="QGM68" s="343"/>
      <c r="QGN68" s="343"/>
      <c r="QGO68" s="343"/>
      <c r="QGP68" s="343"/>
      <c r="QGQ68" s="343"/>
      <c r="QGR68" s="343"/>
      <c r="QGS68" s="343"/>
      <c r="QGT68" s="343"/>
      <c r="QGU68" s="343"/>
      <c r="QGV68" s="343"/>
      <c r="QGW68" s="343"/>
      <c r="QGX68" s="343"/>
      <c r="QGY68" s="343"/>
      <c r="QGZ68" s="343"/>
      <c r="QHA68" s="343"/>
      <c r="QHB68" s="343"/>
      <c r="QHC68" s="343"/>
      <c r="QHD68" s="343"/>
      <c r="QHE68" s="343"/>
      <c r="QHF68" s="343"/>
      <c r="QHG68" s="343"/>
      <c r="QHH68" s="343"/>
      <c r="QHI68" s="343"/>
      <c r="QHJ68" s="343"/>
      <c r="QHK68" s="343"/>
      <c r="QHL68" s="343"/>
      <c r="QHM68" s="343"/>
      <c r="QHN68" s="343"/>
      <c r="QHO68" s="343"/>
      <c r="QHP68" s="343"/>
      <c r="QHQ68" s="343"/>
      <c r="QHR68" s="343"/>
      <c r="QHS68" s="343"/>
      <c r="QHT68" s="343"/>
      <c r="QHU68" s="343"/>
      <c r="QHV68" s="343"/>
      <c r="QHW68" s="343"/>
      <c r="QHX68" s="343"/>
      <c r="QHY68" s="343"/>
      <c r="QHZ68" s="343"/>
      <c r="QIA68" s="343"/>
      <c r="QIB68" s="343"/>
      <c r="QIC68" s="343"/>
      <c r="QID68" s="343"/>
      <c r="QIE68" s="343"/>
      <c r="QIF68" s="343"/>
      <c r="QIG68" s="343"/>
      <c r="QIH68" s="343"/>
      <c r="QII68" s="343"/>
      <c r="QIJ68" s="343"/>
      <c r="QIK68" s="343"/>
      <c r="QIL68" s="343"/>
      <c r="QIM68" s="343"/>
      <c r="QIN68" s="343"/>
      <c r="QIO68" s="343"/>
      <c r="QIP68" s="343"/>
      <c r="QIQ68" s="343"/>
      <c r="QIR68" s="343"/>
      <c r="QIS68" s="343"/>
      <c r="QIT68" s="343"/>
      <c r="QIU68" s="343"/>
      <c r="QIV68" s="343"/>
      <c r="QIW68" s="343"/>
      <c r="QIX68" s="343"/>
      <c r="QIY68" s="343"/>
      <c r="QIZ68" s="343"/>
      <c r="QJA68" s="343"/>
      <c r="QJB68" s="343"/>
      <c r="QJC68" s="343"/>
      <c r="QJD68" s="343"/>
      <c r="QJE68" s="343"/>
      <c r="QJF68" s="343"/>
      <c r="QJG68" s="343"/>
      <c r="QJH68" s="343"/>
      <c r="QJI68" s="343"/>
      <c r="QJJ68" s="343"/>
      <c r="QJK68" s="343"/>
      <c r="QJL68" s="343"/>
      <c r="QJM68" s="343"/>
      <c r="QJN68" s="343"/>
      <c r="QJO68" s="343"/>
      <c r="QJP68" s="343"/>
      <c r="QJQ68" s="343"/>
      <c r="QJR68" s="343"/>
      <c r="QJS68" s="343"/>
      <c r="QJT68" s="343"/>
      <c r="QJU68" s="343"/>
      <c r="QJV68" s="343"/>
      <c r="QJW68" s="343"/>
      <c r="QJX68" s="343"/>
      <c r="QJY68" s="343"/>
      <c r="QJZ68" s="343"/>
      <c r="QKA68" s="343"/>
      <c r="QKB68" s="343"/>
      <c r="QKC68" s="343"/>
      <c r="QKD68" s="343"/>
      <c r="QKE68" s="343"/>
      <c r="QKF68" s="343"/>
      <c r="QKG68" s="343"/>
      <c r="QKH68" s="343"/>
      <c r="QKI68" s="343"/>
      <c r="QKJ68" s="343"/>
      <c r="QKK68" s="343"/>
      <c r="QKL68" s="343"/>
      <c r="QKM68" s="343"/>
      <c r="QKN68" s="343"/>
      <c r="QKO68" s="343"/>
      <c r="QKP68" s="343"/>
      <c r="QKQ68" s="343"/>
      <c r="QKR68" s="343"/>
      <c r="QKS68" s="343"/>
      <c r="QKT68" s="343"/>
      <c r="QKU68" s="343"/>
      <c r="QKV68" s="343"/>
      <c r="QKW68" s="343"/>
      <c r="QKX68" s="343"/>
      <c r="QKY68" s="343"/>
      <c r="QKZ68" s="343"/>
      <c r="QLA68" s="343"/>
      <c r="QLB68" s="343"/>
      <c r="QLC68" s="343"/>
      <c r="QLD68" s="343"/>
      <c r="QLE68" s="343"/>
      <c r="QLF68" s="343"/>
      <c r="QLG68" s="343"/>
      <c r="QLH68" s="343"/>
      <c r="QLI68" s="343"/>
      <c r="QLJ68" s="343"/>
      <c r="QLK68" s="343"/>
      <c r="QLL68" s="343"/>
      <c r="QLM68" s="343"/>
      <c r="QLN68" s="343"/>
      <c r="QLO68" s="343"/>
      <c r="QLP68" s="343"/>
      <c r="QLQ68" s="343"/>
      <c r="QLR68" s="343"/>
      <c r="QLS68" s="343"/>
      <c r="QLT68" s="343"/>
      <c r="QLU68" s="343"/>
      <c r="QLV68" s="343"/>
      <c r="QLW68" s="343"/>
      <c r="QLX68" s="343"/>
      <c r="QLY68" s="343"/>
      <c r="QLZ68" s="343"/>
      <c r="QMA68" s="343"/>
      <c r="QMB68" s="343"/>
      <c r="QMC68" s="343"/>
      <c r="QMD68" s="343"/>
      <c r="QME68" s="343"/>
      <c r="QMF68" s="343"/>
      <c r="QMG68" s="343"/>
      <c r="QMH68" s="343"/>
      <c r="QMI68" s="343"/>
      <c r="QMJ68" s="343"/>
      <c r="QMK68" s="343"/>
      <c r="QML68" s="343"/>
      <c r="QMM68" s="343"/>
      <c r="QMN68" s="343"/>
      <c r="QMO68" s="343"/>
      <c r="QMP68" s="343"/>
      <c r="QMQ68" s="343"/>
      <c r="QMR68" s="343"/>
      <c r="QMS68" s="343"/>
      <c r="QMT68" s="343"/>
      <c r="QMU68" s="343"/>
      <c r="QMV68" s="343"/>
      <c r="QMW68" s="343"/>
      <c r="QMX68" s="343"/>
      <c r="QMY68" s="343"/>
      <c r="QMZ68" s="343"/>
      <c r="QNA68" s="343"/>
      <c r="QNB68" s="343"/>
      <c r="QNC68" s="343"/>
      <c r="QND68" s="343"/>
      <c r="QNE68" s="343"/>
      <c r="QNF68" s="343"/>
      <c r="QNG68" s="343"/>
      <c r="QNH68" s="343"/>
      <c r="QNI68" s="343"/>
      <c r="QNJ68" s="343"/>
      <c r="QNK68" s="343"/>
      <c r="QNL68" s="343"/>
      <c r="QNM68" s="343"/>
      <c r="QNN68" s="343"/>
      <c r="QNO68" s="343"/>
      <c r="QNP68" s="343"/>
      <c r="QNQ68" s="343"/>
      <c r="QNR68" s="343"/>
      <c r="QNS68" s="343"/>
      <c r="QNT68" s="343"/>
      <c r="QNU68" s="343"/>
      <c r="QNV68" s="343"/>
      <c r="QNW68" s="343"/>
      <c r="QNX68" s="343"/>
      <c r="QNY68" s="343"/>
      <c r="QNZ68" s="343"/>
      <c r="QOA68" s="343"/>
      <c r="QOB68" s="343"/>
      <c r="QOC68" s="343"/>
      <c r="QOD68" s="343"/>
      <c r="QOE68" s="343"/>
      <c r="QOF68" s="343"/>
      <c r="QOG68" s="343"/>
      <c r="QOH68" s="343"/>
      <c r="QOI68" s="343"/>
      <c r="QOJ68" s="343"/>
      <c r="QOK68" s="343"/>
      <c r="QOL68" s="343"/>
      <c r="QOM68" s="343"/>
      <c r="QON68" s="343"/>
      <c r="QOO68" s="343"/>
      <c r="QOP68" s="343"/>
      <c r="QOQ68" s="343"/>
      <c r="QOR68" s="343"/>
      <c r="QOS68" s="343"/>
      <c r="QOT68" s="343"/>
      <c r="QOU68" s="343"/>
      <c r="QOV68" s="343"/>
      <c r="QOW68" s="343"/>
      <c r="QOX68" s="343"/>
      <c r="QOY68" s="343"/>
      <c r="QOZ68" s="343"/>
      <c r="QPA68" s="343"/>
      <c r="QPB68" s="343"/>
      <c r="QPC68" s="343"/>
      <c r="QPD68" s="343"/>
      <c r="QPE68" s="343"/>
      <c r="QPF68" s="343"/>
      <c r="QPG68" s="343"/>
      <c r="QPH68" s="343"/>
      <c r="QPI68" s="343"/>
      <c r="QPJ68" s="343"/>
      <c r="QPK68" s="343"/>
      <c r="QPL68" s="343"/>
      <c r="QPM68" s="343"/>
      <c r="QPN68" s="343"/>
      <c r="QPO68" s="343"/>
      <c r="QPP68" s="343"/>
      <c r="QPQ68" s="343"/>
      <c r="QPR68" s="343"/>
      <c r="QPS68" s="343"/>
      <c r="QPT68" s="343"/>
      <c r="QPU68" s="343"/>
      <c r="QPV68" s="343"/>
      <c r="QPW68" s="343"/>
      <c r="QPX68" s="343"/>
      <c r="QPY68" s="343"/>
      <c r="QPZ68" s="343"/>
      <c r="QQA68" s="343"/>
      <c r="QQB68" s="343"/>
      <c r="QQC68" s="343"/>
      <c r="QQD68" s="343"/>
      <c r="QQE68" s="343"/>
      <c r="QQF68" s="343"/>
      <c r="QQG68" s="343"/>
      <c r="QQH68" s="343"/>
      <c r="QQI68" s="343"/>
      <c r="QQJ68" s="343"/>
      <c r="QQK68" s="343"/>
      <c r="QQL68" s="343"/>
      <c r="QQM68" s="343"/>
      <c r="QQN68" s="343"/>
      <c r="QQO68" s="343"/>
      <c r="QQP68" s="343"/>
      <c r="QQQ68" s="343"/>
      <c r="QQR68" s="343"/>
      <c r="QQS68" s="343"/>
      <c r="QQT68" s="343"/>
      <c r="QQU68" s="343"/>
      <c r="QQV68" s="343"/>
      <c r="QQW68" s="343"/>
      <c r="QQX68" s="343"/>
      <c r="QQY68" s="343"/>
      <c r="QQZ68" s="343"/>
      <c r="QRA68" s="343"/>
      <c r="QRB68" s="343"/>
      <c r="QRC68" s="343"/>
      <c r="QRD68" s="343"/>
      <c r="QRE68" s="343"/>
      <c r="QRF68" s="343"/>
      <c r="QRG68" s="343"/>
      <c r="QRH68" s="343"/>
      <c r="QRI68" s="343"/>
      <c r="QRJ68" s="343"/>
      <c r="QRK68" s="343"/>
      <c r="QRL68" s="343"/>
      <c r="QRM68" s="343"/>
      <c r="QRN68" s="343"/>
      <c r="QRO68" s="343"/>
      <c r="QRP68" s="343"/>
      <c r="QRQ68" s="343"/>
      <c r="QRR68" s="343"/>
      <c r="QRS68" s="343"/>
      <c r="QRT68" s="343"/>
      <c r="QRU68" s="343"/>
      <c r="QRV68" s="343"/>
      <c r="QRW68" s="343"/>
      <c r="QRX68" s="343"/>
      <c r="QRY68" s="343"/>
      <c r="QRZ68" s="343"/>
      <c r="QSA68" s="343"/>
      <c r="QSB68" s="343"/>
      <c r="QSC68" s="343"/>
      <c r="QSD68" s="343"/>
      <c r="QSE68" s="343"/>
      <c r="QSF68" s="343"/>
      <c r="QSG68" s="343"/>
      <c r="QSH68" s="343"/>
      <c r="QSI68" s="343"/>
      <c r="QSJ68" s="343"/>
      <c r="QSK68" s="343"/>
      <c r="QSL68" s="343"/>
      <c r="QSM68" s="343"/>
      <c r="QSN68" s="343"/>
      <c r="QSO68" s="343"/>
      <c r="QSP68" s="343"/>
      <c r="QSQ68" s="343"/>
      <c r="QSR68" s="343"/>
      <c r="QSS68" s="343"/>
      <c r="QST68" s="343"/>
      <c r="QSU68" s="343"/>
      <c r="QSV68" s="343"/>
      <c r="QSW68" s="343"/>
      <c r="QSX68" s="343"/>
      <c r="QSY68" s="343"/>
      <c r="QSZ68" s="343"/>
      <c r="QTA68" s="343"/>
      <c r="QTB68" s="343"/>
      <c r="QTC68" s="343"/>
      <c r="QTD68" s="343"/>
      <c r="QTE68" s="343"/>
      <c r="QTF68" s="343"/>
      <c r="QTG68" s="343"/>
      <c r="QTH68" s="343"/>
      <c r="QTI68" s="343"/>
      <c r="QTJ68" s="343"/>
      <c r="QTK68" s="343"/>
      <c r="QTL68" s="343"/>
      <c r="QTM68" s="343"/>
      <c r="QTN68" s="343"/>
      <c r="QTO68" s="343"/>
      <c r="QTP68" s="343"/>
      <c r="QTQ68" s="343"/>
      <c r="QTR68" s="343"/>
      <c r="QTS68" s="343"/>
      <c r="QTT68" s="343"/>
      <c r="QTU68" s="343"/>
      <c r="QTV68" s="343"/>
      <c r="QTW68" s="343"/>
      <c r="QTX68" s="343"/>
      <c r="QTY68" s="343"/>
      <c r="QTZ68" s="343"/>
      <c r="QUA68" s="343"/>
      <c r="QUB68" s="343"/>
      <c r="QUC68" s="343"/>
      <c r="QUD68" s="343"/>
      <c r="QUE68" s="343"/>
      <c r="QUF68" s="343"/>
      <c r="QUG68" s="343"/>
      <c r="QUH68" s="343"/>
      <c r="QUI68" s="343"/>
      <c r="QUJ68" s="343"/>
      <c r="QUK68" s="343"/>
      <c r="QUL68" s="343"/>
      <c r="QUM68" s="343"/>
      <c r="QUN68" s="343"/>
      <c r="QUO68" s="343"/>
      <c r="QUP68" s="343"/>
      <c r="QUQ68" s="343"/>
      <c r="QUR68" s="343"/>
      <c r="QUS68" s="343"/>
      <c r="QUT68" s="343"/>
      <c r="QUU68" s="343"/>
      <c r="QUV68" s="343"/>
      <c r="QUW68" s="343"/>
      <c r="QUX68" s="343"/>
      <c r="QUY68" s="343"/>
      <c r="QUZ68" s="343"/>
      <c r="QVA68" s="343"/>
      <c r="QVB68" s="343"/>
      <c r="QVC68" s="343"/>
      <c r="QVD68" s="343"/>
      <c r="QVE68" s="343"/>
      <c r="QVF68" s="343"/>
      <c r="QVG68" s="343"/>
      <c r="QVH68" s="343"/>
      <c r="QVI68" s="343"/>
      <c r="QVJ68" s="343"/>
      <c r="QVK68" s="343"/>
      <c r="QVL68" s="343"/>
      <c r="QVM68" s="343"/>
      <c r="QVN68" s="343"/>
      <c r="QVO68" s="343"/>
      <c r="QVP68" s="343"/>
      <c r="QVQ68" s="343"/>
      <c r="QVR68" s="343"/>
      <c r="QVS68" s="343"/>
      <c r="QVT68" s="343"/>
      <c r="QVU68" s="343"/>
      <c r="QVV68" s="343"/>
      <c r="QVW68" s="343"/>
      <c r="QVX68" s="343"/>
      <c r="QVY68" s="343"/>
      <c r="QVZ68" s="343"/>
      <c r="QWA68" s="343"/>
      <c r="QWB68" s="343"/>
      <c r="QWC68" s="343"/>
      <c r="QWD68" s="343"/>
      <c r="QWE68" s="343"/>
      <c r="QWF68" s="343"/>
      <c r="QWG68" s="343"/>
      <c r="QWH68" s="343"/>
      <c r="QWI68" s="343"/>
      <c r="QWJ68" s="343"/>
      <c r="QWK68" s="343"/>
      <c r="QWL68" s="343"/>
      <c r="QWM68" s="343"/>
      <c r="QWN68" s="343"/>
      <c r="QWO68" s="343"/>
      <c r="QWP68" s="343"/>
      <c r="QWQ68" s="343"/>
      <c r="QWR68" s="343"/>
      <c r="QWS68" s="343"/>
      <c r="QWT68" s="343"/>
      <c r="QWU68" s="343"/>
      <c r="QWV68" s="343"/>
      <c r="QWW68" s="343"/>
      <c r="QWX68" s="343"/>
      <c r="QWY68" s="343"/>
      <c r="QWZ68" s="343"/>
      <c r="QXA68" s="343"/>
      <c r="QXB68" s="343"/>
      <c r="QXC68" s="343"/>
      <c r="QXD68" s="343"/>
      <c r="QXE68" s="343"/>
      <c r="QXF68" s="343"/>
      <c r="QXG68" s="343"/>
      <c r="QXH68" s="343"/>
      <c r="QXI68" s="343"/>
      <c r="QXJ68" s="343"/>
      <c r="QXK68" s="343"/>
      <c r="QXL68" s="343"/>
      <c r="QXM68" s="343"/>
      <c r="QXN68" s="343"/>
      <c r="QXO68" s="343"/>
      <c r="QXP68" s="343"/>
      <c r="QXQ68" s="343"/>
      <c r="QXR68" s="343"/>
      <c r="QXS68" s="343"/>
      <c r="QXT68" s="343"/>
      <c r="QXU68" s="343"/>
      <c r="QXV68" s="343"/>
      <c r="QXW68" s="343"/>
      <c r="QXX68" s="343"/>
      <c r="QXY68" s="343"/>
      <c r="QXZ68" s="343"/>
      <c r="QYA68" s="343"/>
      <c r="QYB68" s="343"/>
      <c r="QYC68" s="343"/>
      <c r="QYD68" s="343"/>
      <c r="QYE68" s="343"/>
      <c r="QYF68" s="343"/>
      <c r="QYG68" s="343"/>
      <c r="QYH68" s="343"/>
      <c r="QYI68" s="343"/>
      <c r="QYJ68" s="343"/>
      <c r="QYK68" s="343"/>
      <c r="QYL68" s="343"/>
      <c r="QYM68" s="343"/>
      <c r="QYN68" s="343"/>
      <c r="QYO68" s="343"/>
      <c r="QYP68" s="343"/>
      <c r="QYQ68" s="343"/>
      <c r="QYR68" s="343"/>
      <c r="QYS68" s="343"/>
      <c r="QYT68" s="343"/>
      <c r="QYU68" s="343"/>
      <c r="QYV68" s="343"/>
      <c r="QYW68" s="343"/>
      <c r="QYX68" s="343"/>
      <c r="QYY68" s="343"/>
      <c r="QYZ68" s="343"/>
      <c r="QZA68" s="343"/>
      <c r="QZB68" s="343"/>
      <c r="QZC68" s="343"/>
      <c r="QZD68" s="343"/>
      <c r="QZE68" s="343"/>
      <c r="QZF68" s="343"/>
      <c r="QZG68" s="343"/>
      <c r="QZH68" s="343"/>
      <c r="QZI68" s="343"/>
      <c r="QZJ68" s="343"/>
      <c r="QZK68" s="343"/>
      <c r="QZL68" s="343"/>
      <c r="QZM68" s="343"/>
      <c r="QZN68" s="343"/>
      <c r="QZO68" s="343"/>
      <c r="QZP68" s="343"/>
      <c r="QZQ68" s="343"/>
      <c r="QZR68" s="343"/>
      <c r="QZS68" s="343"/>
      <c r="QZT68" s="343"/>
      <c r="QZU68" s="343"/>
      <c r="QZV68" s="343"/>
      <c r="QZW68" s="343"/>
      <c r="QZX68" s="343"/>
      <c r="QZY68" s="343"/>
      <c r="QZZ68" s="343"/>
      <c r="RAA68" s="343"/>
      <c r="RAB68" s="343"/>
      <c r="RAC68" s="343"/>
      <c r="RAD68" s="343"/>
      <c r="RAE68" s="343"/>
      <c r="RAF68" s="343"/>
      <c r="RAG68" s="343"/>
      <c r="RAH68" s="343"/>
      <c r="RAI68" s="343"/>
      <c r="RAJ68" s="343"/>
      <c r="RAK68" s="343"/>
      <c r="RAL68" s="343"/>
      <c r="RAM68" s="343"/>
      <c r="RAN68" s="343"/>
      <c r="RAO68" s="343"/>
      <c r="RAP68" s="343"/>
      <c r="RAQ68" s="343"/>
      <c r="RAR68" s="343"/>
      <c r="RAS68" s="343"/>
      <c r="RAT68" s="343"/>
      <c r="RAU68" s="343"/>
      <c r="RAV68" s="343"/>
      <c r="RAW68" s="343"/>
      <c r="RAX68" s="343"/>
      <c r="RAY68" s="343"/>
      <c r="RAZ68" s="343"/>
      <c r="RBA68" s="343"/>
      <c r="RBB68" s="343"/>
      <c r="RBC68" s="343"/>
      <c r="RBD68" s="343"/>
      <c r="RBE68" s="343"/>
      <c r="RBF68" s="343"/>
      <c r="RBG68" s="343"/>
      <c r="RBH68" s="343"/>
      <c r="RBI68" s="343"/>
      <c r="RBJ68" s="343"/>
      <c r="RBK68" s="343"/>
      <c r="RBL68" s="343"/>
      <c r="RBM68" s="343"/>
      <c r="RBN68" s="343"/>
      <c r="RBO68" s="343"/>
      <c r="RBP68" s="343"/>
      <c r="RBQ68" s="343"/>
      <c r="RBR68" s="343"/>
      <c r="RBS68" s="343"/>
      <c r="RBT68" s="343"/>
      <c r="RBU68" s="343"/>
      <c r="RBV68" s="343"/>
      <c r="RBW68" s="343"/>
      <c r="RBX68" s="343"/>
      <c r="RBY68" s="343"/>
      <c r="RBZ68" s="343"/>
      <c r="RCA68" s="343"/>
      <c r="RCB68" s="343"/>
      <c r="RCC68" s="343"/>
      <c r="RCD68" s="343"/>
      <c r="RCE68" s="343"/>
      <c r="RCF68" s="343"/>
      <c r="RCG68" s="343"/>
      <c r="RCH68" s="343"/>
      <c r="RCI68" s="343"/>
      <c r="RCJ68" s="343"/>
      <c r="RCK68" s="343"/>
      <c r="RCL68" s="343"/>
      <c r="RCM68" s="343"/>
      <c r="RCN68" s="343"/>
      <c r="RCO68" s="343"/>
      <c r="RCP68" s="343"/>
      <c r="RCQ68" s="343"/>
      <c r="RCR68" s="343"/>
      <c r="RCS68" s="343"/>
      <c r="RCT68" s="343"/>
      <c r="RCU68" s="343"/>
      <c r="RCV68" s="343"/>
      <c r="RCW68" s="343"/>
      <c r="RCX68" s="343"/>
      <c r="RCY68" s="343"/>
      <c r="RCZ68" s="343"/>
      <c r="RDA68" s="343"/>
      <c r="RDB68" s="343"/>
      <c r="RDC68" s="343"/>
      <c r="RDD68" s="343"/>
      <c r="RDE68" s="343"/>
      <c r="RDF68" s="343"/>
      <c r="RDG68" s="343"/>
      <c r="RDH68" s="343"/>
      <c r="RDI68" s="343"/>
      <c r="RDJ68" s="343"/>
      <c r="RDK68" s="343"/>
      <c r="RDL68" s="343"/>
      <c r="RDM68" s="343"/>
      <c r="RDN68" s="343"/>
      <c r="RDO68" s="343"/>
      <c r="RDP68" s="343"/>
      <c r="RDQ68" s="343"/>
      <c r="RDR68" s="343"/>
      <c r="RDS68" s="343"/>
      <c r="RDT68" s="343"/>
      <c r="RDU68" s="343"/>
      <c r="RDV68" s="343"/>
      <c r="RDW68" s="343"/>
      <c r="RDX68" s="343"/>
      <c r="RDY68" s="343"/>
      <c r="RDZ68" s="343"/>
      <c r="REA68" s="343"/>
      <c r="REB68" s="343"/>
      <c r="REC68" s="343"/>
      <c r="RED68" s="343"/>
      <c r="REE68" s="343"/>
      <c r="REF68" s="343"/>
      <c r="REG68" s="343"/>
      <c r="REH68" s="343"/>
      <c r="REI68" s="343"/>
      <c r="REJ68" s="343"/>
      <c r="REK68" s="343"/>
      <c r="REL68" s="343"/>
      <c r="REM68" s="343"/>
      <c r="REN68" s="343"/>
      <c r="REO68" s="343"/>
      <c r="REP68" s="343"/>
      <c r="REQ68" s="343"/>
      <c r="RER68" s="343"/>
      <c r="RES68" s="343"/>
      <c r="RET68" s="343"/>
      <c r="REU68" s="343"/>
      <c r="REV68" s="343"/>
      <c r="REW68" s="343"/>
      <c r="REX68" s="343"/>
      <c r="REY68" s="343"/>
      <c r="REZ68" s="343"/>
      <c r="RFA68" s="343"/>
      <c r="RFB68" s="343"/>
      <c r="RFC68" s="343"/>
      <c r="RFD68" s="343"/>
      <c r="RFE68" s="343"/>
      <c r="RFF68" s="343"/>
      <c r="RFG68" s="343"/>
      <c r="RFH68" s="343"/>
      <c r="RFI68" s="343"/>
      <c r="RFJ68" s="343"/>
      <c r="RFK68" s="343"/>
      <c r="RFL68" s="343"/>
      <c r="RFM68" s="343"/>
      <c r="RFN68" s="343"/>
      <c r="RFO68" s="343"/>
      <c r="RFP68" s="343"/>
      <c r="RFQ68" s="343"/>
      <c r="RFR68" s="343"/>
      <c r="RFS68" s="343"/>
      <c r="RFT68" s="343"/>
      <c r="RFU68" s="343"/>
      <c r="RFV68" s="343"/>
      <c r="RFW68" s="343"/>
      <c r="RFX68" s="343"/>
      <c r="RFY68" s="343"/>
      <c r="RFZ68" s="343"/>
      <c r="RGA68" s="343"/>
      <c r="RGB68" s="343"/>
      <c r="RGC68" s="343"/>
      <c r="RGD68" s="343"/>
      <c r="RGE68" s="343"/>
      <c r="RGF68" s="343"/>
      <c r="RGG68" s="343"/>
      <c r="RGH68" s="343"/>
      <c r="RGI68" s="343"/>
      <c r="RGJ68" s="343"/>
      <c r="RGK68" s="343"/>
      <c r="RGL68" s="343"/>
      <c r="RGM68" s="343"/>
      <c r="RGN68" s="343"/>
      <c r="RGO68" s="343"/>
      <c r="RGP68" s="343"/>
      <c r="RGQ68" s="343"/>
      <c r="RGR68" s="343"/>
      <c r="RGS68" s="343"/>
      <c r="RGT68" s="343"/>
      <c r="RGU68" s="343"/>
      <c r="RGV68" s="343"/>
      <c r="RGW68" s="343"/>
      <c r="RGX68" s="343"/>
      <c r="RGY68" s="343"/>
      <c r="RGZ68" s="343"/>
      <c r="RHA68" s="343"/>
      <c r="RHB68" s="343"/>
      <c r="RHC68" s="343"/>
      <c r="RHD68" s="343"/>
      <c r="RHE68" s="343"/>
      <c r="RHF68" s="343"/>
      <c r="RHG68" s="343"/>
      <c r="RHH68" s="343"/>
      <c r="RHI68" s="343"/>
      <c r="RHJ68" s="343"/>
      <c r="RHK68" s="343"/>
      <c r="RHL68" s="343"/>
      <c r="RHM68" s="343"/>
      <c r="RHN68" s="343"/>
      <c r="RHO68" s="343"/>
      <c r="RHP68" s="343"/>
      <c r="RHQ68" s="343"/>
      <c r="RHR68" s="343"/>
      <c r="RHS68" s="343"/>
      <c r="RHT68" s="343"/>
      <c r="RHU68" s="343"/>
      <c r="RHV68" s="343"/>
      <c r="RHW68" s="343"/>
      <c r="RHX68" s="343"/>
      <c r="RHY68" s="343"/>
      <c r="RHZ68" s="343"/>
      <c r="RIA68" s="343"/>
      <c r="RIB68" s="343"/>
      <c r="RIC68" s="343"/>
      <c r="RID68" s="343"/>
      <c r="RIE68" s="343"/>
      <c r="RIF68" s="343"/>
      <c r="RIG68" s="343"/>
      <c r="RIH68" s="343"/>
      <c r="RII68" s="343"/>
      <c r="RIJ68" s="343"/>
      <c r="RIK68" s="343"/>
      <c r="RIL68" s="343"/>
      <c r="RIM68" s="343"/>
      <c r="RIN68" s="343"/>
      <c r="RIO68" s="343"/>
      <c r="RIP68" s="343"/>
      <c r="RIQ68" s="343"/>
      <c r="RIR68" s="343"/>
      <c r="RIS68" s="343"/>
      <c r="RIT68" s="343"/>
      <c r="RIU68" s="343"/>
      <c r="RIV68" s="343"/>
      <c r="RIW68" s="343"/>
      <c r="RIX68" s="343"/>
      <c r="RIY68" s="343"/>
      <c r="RIZ68" s="343"/>
      <c r="RJA68" s="343"/>
      <c r="RJB68" s="343"/>
      <c r="RJC68" s="343"/>
      <c r="RJD68" s="343"/>
      <c r="RJE68" s="343"/>
      <c r="RJF68" s="343"/>
      <c r="RJG68" s="343"/>
      <c r="RJH68" s="343"/>
      <c r="RJI68" s="343"/>
      <c r="RJJ68" s="343"/>
      <c r="RJK68" s="343"/>
      <c r="RJL68" s="343"/>
      <c r="RJM68" s="343"/>
      <c r="RJN68" s="343"/>
      <c r="RJO68" s="343"/>
      <c r="RJP68" s="343"/>
      <c r="RJQ68" s="343"/>
      <c r="RJR68" s="343"/>
      <c r="RJS68" s="343"/>
      <c r="RJT68" s="343"/>
      <c r="RJU68" s="343"/>
      <c r="RJV68" s="343"/>
      <c r="RJW68" s="343"/>
      <c r="RJX68" s="343"/>
      <c r="RJY68" s="343"/>
      <c r="RJZ68" s="343"/>
      <c r="RKA68" s="343"/>
      <c r="RKB68" s="343"/>
      <c r="RKC68" s="343"/>
      <c r="RKD68" s="343"/>
      <c r="RKE68" s="343"/>
      <c r="RKF68" s="343"/>
      <c r="RKG68" s="343"/>
      <c r="RKH68" s="343"/>
      <c r="RKI68" s="343"/>
      <c r="RKJ68" s="343"/>
      <c r="RKK68" s="343"/>
      <c r="RKL68" s="343"/>
      <c r="RKM68" s="343"/>
      <c r="RKN68" s="343"/>
      <c r="RKO68" s="343"/>
      <c r="RKP68" s="343"/>
      <c r="RKQ68" s="343"/>
      <c r="RKR68" s="343"/>
      <c r="RKS68" s="343"/>
      <c r="RKT68" s="343"/>
      <c r="RKU68" s="343"/>
      <c r="RKV68" s="343"/>
      <c r="RKW68" s="343"/>
      <c r="RKX68" s="343"/>
      <c r="RKY68" s="343"/>
      <c r="RKZ68" s="343"/>
      <c r="RLA68" s="343"/>
      <c r="RLB68" s="343"/>
      <c r="RLC68" s="343"/>
      <c r="RLD68" s="343"/>
      <c r="RLE68" s="343"/>
      <c r="RLF68" s="343"/>
      <c r="RLG68" s="343"/>
      <c r="RLH68" s="343"/>
      <c r="RLI68" s="343"/>
      <c r="RLJ68" s="343"/>
      <c r="RLK68" s="343"/>
      <c r="RLL68" s="343"/>
      <c r="RLM68" s="343"/>
      <c r="RLN68" s="343"/>
      <c r="RLO68" s="343"/>
      <c r="RLP68" s="343"/>
      <c r="RLQ68" s="343"/>
      <c r="RLR68" s="343"/>
      <c r="RLS68" s="343"/>
      <c r="RLT68" s="343"/>
      <c r="RLU68" s="343"/>
      <c r="RLV68" s="343"/>
      <c r="RLW68" s="343"/>
      <c r="RLX68" s="343"/>
      <c r="RLY68" s="343"/>
      <c r="RLZ68" s="343"/>
      <c r="RMA68" s="343"/>
      <c r="RMB68" s="343"/>
      <c r="RMC68" s="343"/>
      <c r="RMD68" s="343"/>
      <c r="RME68" s="343"/>
      <c r="RMF68" s="343"/>
      <c r="RMG68" s="343"/>
      <c r="RMH68" s="343"/>
      <c r="RMI68" s="343"/>
      <c r="RMJ68" s="343"/>
      <c r="RMK68" s="343"/>
      <c r="RML68" s="343"/>
      <c r="RMM68" s="343"/>
      <c r="RMN68" s="343"/>
      <c r="RMO68" s="343"/>
      <c r="RMP68" s="343"/>
      <c r="RMQ68" s="343"/>
      <c r="RMR68" s="343"/>
      <c r="RMS68" s="343"/>
      <c r="RMT68" s="343"/>
      <c r="RMU68" s="343"/>
      <c r="RMV68" s="343"/>
      <c r="RMW68" s="343"/>
      <c r="RMX68" s="343"/>
      <c r="RMY68" s="343"/>
      <c r="RMZ68" s="343"/>
      <c r="RNA68" s="343"/>
      <c r="RNB68" s="343"/>
      <c r="RNC68" s="343"/>
      <c r="RND68" s="343"/>
      <c r="RNE68" s="343"/>
      <c r="RNF68" s="343"/>
      <c r="RNG68" s="343"/>
      <c r="RNH68" s="343"/>
      <c r="RNI68" s="343"/>
      <c r="RNJ68" s="343"/>
      <c r="RNK68" s="343"/>
      <c r="RNL68" s="343"/>
      <c r="RNM68" s="343"/>
      <c r="RNN68" s="343"/>
      <c r="RNO68" s="343"/>
      <c r="RNP68" s="343"/>
      <c r="RNQ68" s="343"/>
      <c r="RNR68" s="343"/>
      <c r="RNS68" s="343"/>
      <c r="RNT68" s="343"/>
      <c r="RNU68" s="343"/>
      <c r="RNV68" s="343"/>
      <c r="RNW68" s="343"/>
      <c r="RNX68" s="343"/>
      <c r="RNY68" s="343"/>
      <c r="RNZ68" s="343"/>
      <c r="ROA68" s="343"/>
      <c r="ROB68" s="343"/>
      <c r="ROC68" s="343"/>
      <c r="ROD68" s="343"/>
      <c r="ROE68" s="343"/>
      <c r="ROF68" s="343"/>
      <c r="ROG68" s="343"/>
      <c r="ROH68" s="343"/>
      <c r="ROI68" s="343"/>
      <c r="ROJ68" s="343"/>
      <c r="ROK68" s="343"/>
      <c r="ROL68" s="343"/>
      <c r="ROM68" s="343"/>
      <c r="RON68" s="343"/>
      <c r="ROO68" s="343"/>
      <c r="ROP68" s="343"/>
      <c r="ROQ68" s="343"/>
      <c r="ROR68" s="343"/>
      <c r="ROS68" s="343"/>
      <c r="ROT68" s="343"/>
      <c r="ROU68" s="343"/>
      <c r="ROV68" s="343"/>
      <c r="ROW68" s="343"/>
      <c r="ROX68" s="343"/>
      <c r="ROY68" s="343"/>
      <c r="ROZ68" s="343"/>
      <c r="RPA68" s="343"/>
      <c r="RPB68" s="343"/>
      <c r="RPC68" s="343"/>
      <c r="RPD68" s="343"/>
      <c r="RPE68" s="343"/>
      <c r="RPF68" s="343"/>
      <c r="RPG68" s="343"/>
      <c r="RPH68" s="343"/>
      <c r="RPI68" s="343"/>
      <c r="RPJ68" s="343"/>
      <c r="RPK68" s="343"/>
      <c r="RPL68" s="343"/>
      <c r="RPM68" s="343"/>
      <c r="RPN68" s="343"/>
      <c r="RPO68" s="343"/>
      <c r="RPP68" s="343"/>
      <c r="RPQ68" s="343"/>
      <c r="RPR68" s="343"/>
      <c r="RPS68" s="343"/>
      <c r="RPT68" s="343"/>
      <c r="RPU68" s="343"/>
      <c r="RPV68" s="343"/>
      <c r="RPW68" s="343"/>
      <c r="RPX68" s="343"/>
      <c r="RPY68" s="343"/>
      <c r="RPZ68" s="343"/>
      <c r="RQA68" s="343"/>
      <c r="RQB68" s="343"/>
      <c r="RQC68" s="343"/>
      <c r="RQD68" s="343"/>
      <c r="RQE68" s="343"/>
      <c r="RQF68" s="343"/>
      <c r="RQG68" s="343"/>
      <c r="RQH68" s="343"/>
      <c r="RQI68" s="343"/>
      <c r="RQJ68" s="343"/>
      <c r="RQK68" s="343"/>
      <c r="RQL68" s="343"/>
      <c r="RQM68" s="343"/>
      <c r="RQN68" s="343"/>
      <c r="RQO68" s="343"/>
      <c r="RQP68" s="343"/>
      <c r="RQQ68" s="343"/>
      <c r="RQR68" s="343"/>
      <c r="RQS68" s="343"/>
      <c r="RQT68" s="343"/>
      <c r="RQU68" s="343"/>
      <c r="RQV68" s="343"/>
      <c r="RQW68" s="343"/>
      <c r="RQX68" s="343"/>
      <c r="RQY68" s="343"/>
      <c r="RQZ68" s="343"/>
      <c r="RRA68" s="343"/>
      <c r="RRB68" s="343"/>
      <c r="RRC68" s="343"/>
      <c r="RRD68" s="343"/>
      <c r="RRE68" s="343"/>
      <c r="RRF68" s="343"/>
      <c r="RRG68" s="343"/>
      <c r="RRH68" s="343"/>
      <c r="RRI68" s="343"/>
      <c r="RRJ68" s="343"/>
      <c r="RRK68" s="343"/>
      <c r="RRL68" s="343"/>
      <c r="RRM68" s="343"/>
      <c r="RRN68" s="343"/>
      <c r="RRO68" s="343"/>
      <c r="RRP68" s="343"/>
      <c r="RRQ68" s="343"/>
      <c r="RRR68" s="343"/>
      <c r="RRS68" s="343"/>
      <c r="RRT68" s="343"/>
      <c r="RRU68" s="343"/>
      <c r="RRV68" s="343"/>
      <c r="RRW68" s="343"/>
      <c r="RRX68" s="343"/>
      <c r="RRY68" s="343"/>
      <c r="RRZ68" s="343"/>
      <c r="RSA68" s="343"/>
      <c r="RSB68" s="343"/>
      <c r="RSC68" s="343"/>
      <c r="RSD68" s="343"/>
      <c r="RSE68" s="343"/>
      <c r="RSF68" s="343"/>
      <c r="RSG68" s="343"/>
      <c r="RSH68" s="343"/>
      <c r="RSI68" s="343"/>
      <c r="RSJ68" s="343"/>
      <c r="RSK68" s="343"/>
      <c r="RSL68" s="343"/>
      <c r="RSM68" s="343"/>
      <c r="RSN68" s="343"/>
      <c r="RSO68" s="343"/>
      <c r="RSP68" s="343"/>
      <c r="RSQ68" s="343"/>
      <c r="RSR68" s="343"/>
      <c r="RSS68" s="343"/>
      <c r="RST68" s="343"/>
      <c r="RSU68" s="343"/>
      <c r="RSV68" s="343"/>
      <c r="RSW68" s="343"/>
      <c r="RSX68" s="343"/>
      <c r="RSY68" s="343"/>
      <c r="RSZ68" s="343"/>
      <c r="RTA68" s="343"/>
      <c r="RTB68" s="343"/>
      <c r="RTC68" s="343"/>
      <c r="RTD68" s="343"/>
      <c r="RTE68" s="343"/>
      <c r="RTF68" s="343"/>
      <c r="RTG68" s="343"/>
      <c r="RTH68" s="343"/>
      <c r="RTI68" s="343"/>
      <c r="RTJ68" s="343"/>
      <c r="RTK68" s="343"/>
      <c r="RTL68" s="343"/>
      <c r="RTM68" s="343"/>
      <c r="RTN68" s="343"/>
      <c r="RTO68" s="343"/>
      <c r="RTP68" s="343"/>
      <c r="RTQ68" s="343"/>
      <c r="RTR68" s="343"/>
      <c r="RTS68" s="343"/>
      <c r="RTT68" s="343"/>
      <c r="RTU68" s="343"/>
      <c r="RTV68" s="343"/>
      <c r="RTW68" s="343"/>
      <c r="RTX68" s="343"/>
      <c r="RTY68" s="343"/>
      <c r="RTZ68" s="343"/>
      <c r="RUA68" s="343"/>
      <c r="RUB68" s="343"/>
      <c r="RUC68" s="343"/>
      <c r="RUD68" s="343"/>
      <c r="RUE68" s="343"/>
      <c r="RUF68" s="343"/>
      <c r="RUG68" s="343"/>
      <c r="RUH68" s="343"/>
      <c r="RUI68" s="343"/>
      <c r="RUJ68" s="343"/>
      <c r="RUK68" s="343"/>
      <c r="RUL68" s="343"/>
      <c r="RUM68" s="343"/>
      <c r="RUN68" s="343"/>
      <c r="RUO68" s="343"/>
      <c r="RUP68" s="343"/>
      <c r="RUQ68" s="343"/>
      <c r="RUR68" s="343"/>
      <c r="RUS68" s="343"/>
      <c r="RUT68" s="343"/>
      <c r="RUU68" s="343"/>
      <c r="RUV68" s="343"/>
      <c r="RUW68" s="343"/>
      <c r="RUX68" s="343"/>
      <c r="RUY68" s="343"/>
      <c r="RUZ68" s="343"/>
      <c r="RVA68" s="343"/>
      <c r="RVB68" s="343"/>
      <c r="RVC68" s="343"/>
      <c r="RVD68" s="343"/>
      <c r="RVE68" s="343"/>
      <c r="RVF68" s="343"/>
      <c r="RVG68" s="343"/>
      <c r="RVH68" s="343"/>
      <c r="RVI68" s="343"/>
      <c r="RVJ68" s="343"/>
      <c r="RVK68" s="343"/>
      <c r="RVL68" s="343"/>
      <c r="RVM68" s="343"/>
      <c r="RVN68" s="343"/>
      <c r="RVO68" s="343"/>
      <c r="RVP68" s="343"/>
      <c r="RVQ68" s="343"/>
      <c r="RVR68" s="343"/>
      <c r="RVS68" s="343"/>
      <c r="RVT68" s="343"/>
      <c r="RVU68" s="343"/>
      <c r="RVV68" s="343"/>
      <c r="RVW68" s="343"/>
      <c r="RVX68" s="343"/>
      <c r="RVY68" s="343"/>
      <c r="RVZ68" s="343"/>
      <c r="RWA68" s="343"/>
      <c r="RWB68" s="343"/>
      <c r="RWC68" s="343"/>
      <c r="RWD68" s="343"/>
      <c r="RWE68" s="343"/>
      <c r="RWF68" s="343"/>
      <c r="RWG68" s="343"/>
      <c r="RWH68" s="343"/>
      <c r="RWI68" s="343"/>
      <c r="RWJ68" s="343"/>
      <c r="RWK68" s="343"/>
      <c r="RWL68" s="343"/>
      <c r="RWM68" s="343"/>
      <c r="RWN68" s="343"/>
      <c r="RWO68" s="343"/>
      <c r="RWP68" s="343"/>
      <c r="RWQ68" s="343"/>
      <c r="RWR68" s="343"/>
      <c r="RWS68" s="343"/>
      <c r="RWT68" s="343"/>
      <c r="RWU68" s="343"/>
      <c r="RWV68" s="343"/>
      <c r="RWW68" s="343"/>
      <c r="RWX68" s="343"/>
      <c r="RWY68" s="343"/>
      <c r="RWZ68" s="343"/>
      <c r="RXA68" s="343"/>
      <c r="RXB68" s="343"/>
      <c r="RXC68" s="343"/>
      <c r="RXD68" s="343"/>
      <c r="RXE68" s="343"/>
      <c r="RXF68" s="343"/>
      <c r="RXG68" s="343"/>
      <c r="RXH68" s="343"/>
      <c r="RXI68" s="343"/>
      <c r="RXJ68" s="343"/>
      <c r="RXK68" s="343"/>
      <c r="RXL68" s="343"/>
      <c r="RXM68" s="343"/>
      <c r="RXN68" s="343"/>
      <c r="RXO68" s="343"/>
      <c r="RXP68" s="343"/>
      <c r="RXQ68" s="343"/>
      <c r="RXR68" s="343"/>
      <c r="RXS68" s="343"/>
      <c r="RXT68" s="343"/>
      <c r="RXU68" s="343"/>
      <c r="RXV68" s="343"/>
      <c r="RXW68" s="343"/>
      <c r="RXX68" s="343"/>
      <c r="RXY68" s="343"/>
      <c r="RXZ68" s="343"/>
      <c r="RYA68" s="343"/>
      <c r="RYB68" s="343"/>
      <c r="RYC68" s="343"/>
      <c r="RYD68" s="343"/>
      <c r="RYE68" s="343"/>
      <c r="RYF68" s="343"/>
      <c r="RYG68" s="343"/>
      <c r="RYH68" s="343"/>
      <c r="RYI68" s="343"/>
      <c r="RYJ68" s="343"/>
      <c r="RYK68" s="343"/>
      <c r="RYL68" s="343"/>
      <c r="RYM68" s="343"/>
      <c r="RYN68" s="343"/>
      <c r="RYO68" s="343"/>
      <c r="RYP68" s="343"/>
      <c r="RYQ68" s="343"/>
      <c r="RYR68" s="343"/>
      <c r="RYS68" s="343"/>
      <c r="RYT68" s="343"/>
      <c r="RYU68" s="343"/>
      <c r="RYV68" s="343"/>
      <c r="RYW68" s="343"/>
      <c r="RYX68" s="343"/>
      <c r="RYY68" s="343"/>
      <c r="RYZ68" s="343"/>
      <c r="RZA68" s="343"/>
      <c r="RZB68" s="343"/>
      <c r="RZC68" s="343"/>
      <c r="RZD68" s="343"/>
      <c r="RZE68" s="343"/>
      <c r="RZF68" s="343"/>
      <c r="RZG68" s="343"/>
      <c r="RZH68" s="343"/>
      <c r="RZI68" s="343"/>
      <c r="RZJ68" s="343"/>
      <c r="RZK68" s="343"/>
      <c r="RZL68" s="343"/>
      <c r="RZM68" s="343"/>
      <c r="RZN68" s="343"/>
      <c r="RZO68" s="343"/>
      <c r="RZP68" s="343"/>
      <c r="RZQ68" s="343"/>
      <c r="RZR68" s="343"/>
      <c r="RZS68" s="343"/>
      <c r="RZT68" s="343"/>
      <c r="RZU68" s="343"/>
      <c r="RZV68" s="343"/>
      <c r="RZW68" s="343"/>
      <c r="RZX68" s="343"/>
      <c r="RZY68" s="343"/>
      <c r="RZZ68" s="343"/>
      <c r="SAA68" s="343"/>
      <c r="SAB68" s="343"/>
      <c r="SAC68" s="343"/>
      <c r="SAD68" s="343"/>
      <c r="SAE68" s="343"/>
      <c r="SAF68" s="343"/>
      <c r="SAG68" s="343"/>
      <c r="SAH68" s="343"/>
      <c r="SAI68" s="343"/>
      <c r="SAJ68" s="343"/>
      <c r="SAK68" s="343"/>
      <c r="SAL68" s="343"/>
      <c r="SAM68" s="343"/>
      <c r="SAN68" s="343"/>
      <c r="SAO68" s="343"/>
      <c r="SAP68" s="343"/>
      <c r="SAQ68" s="343"/>
      <c r="SAR68" s="343"/>
      <c r="SAS68" s="343"/>
      <c r="SAT68" s="343"/>
      <c r="SAU68" s="343"/>
      <c r="SAV68" s="343"/>
      <c r="SAW68" s="343"/>
      <c r="SAX68" s="343"/>
      <c r="SAY68" s="343"/>
      <c r="SAZ68" s="343"/>
      <c r="SBA68" s="343"/>
      <c r="SBB68" s="343"/>
      <c r="SBC68" s="343"/>
      <c r="SBD68" s="343"/>
      <c r="SBE68" s="343"/>
      <c r="SBF68" s="343"/>
      <c r="SBG68" s="343"/>
      <c r="SBH68" s="343"/>
      <c r="SBI68" s="343"/>
      <c r="SBJ68" s="343"/>
      <c r="SBK68" s="343"/>
      <c r="SBL68" s="343"/>
      <c r="SBM68" s="343"/>
      <c r="SBN68" s="343"/>
      <c r="SBO68" s="343"/>
      <c r="SBP68" s="343"/>
      <c r="SBQ68" s="343"/>
      <c r="SBR68" s="343"/>
      <c r="SBS68" s="343"/>
      <c r="SBT68" s="343"/>
      <c r="SBU68" s="343"/>
      <c r="SBV68" s="343"/>
      <c r="SBW68" s="343"/>
      <c r="SBX68" s="343"/>
      <c r="SBY68" s="343"/>
      <c r="SBZ68" s="343"/>
      <c r="SCA68" s="343"/>
      <c r="SCB68" s="343"/>
      <c r="SCC68" s="343"/>
      <c r="SCD68" s="343"/>
      <c r="SCE68" s="343"/>
      <c r="SCF68" s="343"/>
      <c r="SCG68" s="343"/>
      <c r="SCH68" s="343"/>
      <c r="SCI68" s="343"/>
      <c r="SCJ68" s="343"/>
      <c r="SCK68" s="343"/>
      <c r="SCL68" s="343"/>
      <c r="SCM68" s="343"/>
      <c r="SCN68" s="343"/>
      <c r="SCO68" s="343"/>
      <c r="SCP68" s="343"/>
      <c r="SCQ68" s="343"/>
      <c r="SCR68" s="343"/>
      <c r="SCS68" s="343"/>
      <c r="SCT68" s="343"/>
      <c r="SCU68" s="343"/>
      <c r="SCV68" s="343"/>
      <c r="SCW68" s="343"/>
      <c r="SCX68" s="343"/>
      <c r="SCY68" s="343"/>
      <c r="SCZ68" s="343"/>
      <c r="SDA68" s="343"/>
      <c r="SDB68" s="343"/>
      <c r="SDC68" s="343"/>
      <c r="SDD68" s="343"/>
      <c r="SDE68" s="343"/>
      <c r="SDF68" s="343"/>
      <c r="SDG68" s="343"/>
      <c r="SDH68" s="343"/>
      <c r="SDI68" s="343"/>
      <c r="SDJ68" s="343"/>
      <c r="SDK68" s="343"/>
      <c r="SDL68" s="343"/>
      <c r="SDM68" s="343"/>
      <c r="SDN68" s="343"/>
      <c r="SDO68" s="343"/>
      <c r="SDP68" s="343"/>
      <c r="SDQ68" s="343"/>
      <c r="SDR68" s="343"/>
      <c r="SDS68" s="343"/>
      <c r="SDT68" s="343"/>
      <c r="SDU68" s="343"/>
      <c r="SDV68" s="343"/>
      <c r="SDW68" s="343"/>
      <c r="SDX68" s="343"/>
      <c r="SDY68" s="343"/>
      <c r="SDZ68" s="343"/>
      <c r="SEA68" s="343"/>
      <c r="SEB68" s="343"/>
      <c r="SEC68" s="343"/>
      <c r="SED68" s="343"/>
      <c r="SEE68" s="343"/>
      <c r="SEF68" s="343"/>
      <c r="SEG68" s="343"/>
      <c r="SEH68" s="343"/>
      <c r="SEI68" s="343"/>
      <c r="SEJ68" s="343"/>
      <c r="SEK68" s="343"/>
      <c r="SEL68" s="343"/>
      <c r="SEM68" s="343"/>
      <c r="SEN68" s="343"/>
      <c r="SEO68" s="343"/>
      <c r="SEP68" s="343"/>
      <c r="SEQ68" s="343"/>
      <c r="SER68" s="343"/>
      <c r="SES68" s="343"/>
      <c r="SET68" s="343"/>
      <c r="SEU68" s="343"/>
      <c r="SEV68" s="343"/>
      <c r="SEW68" s="343"/>
      <c r="SEX68" s="343"/>
      <c r="SEY68" s="343"/>
      <c r="SEZ68" s="343"/>
      <c r="SFA68" s="343"/>
      <c r="SFB68" s="343"/>
      <c r="SFC68" s="343"/>
      <c r="SFD68" s="343"/>
      <c r="SFE68" s="343"/>
      <c r="SFF68" s="343"/>
      <c r="SFG68" s="343"/>
      <c r="SFH68" s="343"/>
      <c r="SFI68" s="343"/>
      <c r="SFJ68" s="343"/>
      <c r="SFK68" s="343"/>
      <c r="SFL68" s="343"/>
      <c r="SFM68" s="343"/>
      <c r="SFN68" s="343"/>
      <c r="SFO68" s="343"/>
      <c r="SFP68" s="343"/>
      <c r="SFQ68" s="343"/>
      <c r="SFR68" s="343"/>
      <c r="SFS68" s="343"/>
      <c r="SFT68" s="343"/>
      <c r="SFU68" s="343"/>
      <c r="SFV68" s="343"/>
      <c r="SFW68" s="343"/>
      <c r="SFX68" s="343"/>
      <c r="SFY68" s="343"/>
      <c r="SFZ68" s="343"/>
      <c r="SGA68" s="343"/>
      <c r="SGB68" s="343"/>
      <c r="SGC68" s="343"/>
      <c r="SGD68" s="343"/>
      <c r="SGE68" s="343"/>
      <c r="SGF68" s="343"/>
      <c r="SGG68" s="343"/>
      <c r="SGH68" s="343"/>
      <c r="SGI68" s="343"/>
      <c r="SGJ68" s="343"/>
      <c r="SGK68" s="343"/>
      <c r="SGL68" s="343"/>
      <c r="SGM68" s="343"/>
      <c r="SGN68" s="343"/>
      <c r="SGO68" s="343"/>
      <c r="SGP68" s="343"/>
      <c r="SGQ68" s="343"/>
      <c r="SGR68" s="343"/>
      <c r="SGS68" s="343"/>
      <c r="SGT68" s="343"/>
      <c r="SGU68" s="343"/>
      <c r="SGV68" s="343"/>
      <c r="SGW68" s="343"/>
      <c r="SGX68" s="343"/>
      <c r="SGY68" s="343"/>
      <c r="SGZ68" s="343"/>
      <c r="SHA68" s="343"/>
      <c r="SHB68" s="343"/>
      <c r="SHC68" s="343"/>
      <c r="SHD68" s="343"/>
      <c r="SHE68" s="343"/>
      <c r="SHF68" s="343"/>
      <c r="SHG68" s="343"/>
      <c r="SHH68" s="343"/>
      <c r="SHI68" s="343"/>
      <c r="SHJ68" s="343"/>
      <c r="SHK68" s="343"/>
      <c r="SHL68" s="343"/>
      <c r="SHM68" s="343"/>
      <c r="SHN68" s="343"/>
      <c r="SHO68" s="343"/>
      <c r="SHP68" s="343"/>
      <c r="SHQ68" s="343"/>
      <c r="SHR68" s="343"/>
      <c r="SHS68" s="343"/>
      <c r="SHT68" s="343"/>
      <c r="SHU68" s="343"/>
      <c r="SHV68" s="343"/>
      <c r="SHW68" s="343"/>
      <c r="SHX68" s="343"/>
      <c r="SHY68" s="343"/>
      <c r="SHZ68" s="343"/>
      <c r="SIA68" s="343"/>
      <c r="SIB68" s="343"/>
      <c r="SIC68" s="343"/>
      <c r="SID68" s="343"/>
      <c r="SIE68" s="343"/>
      <c r="SIF68" s="343"/>
      <c r="SIG68" s="343"/>
      <c r="SIH68" s="343"/>
      <c r="SII68" s="343"/>
      <c r="SIJ68" s="343"/>
      <c r="SIK68" s="343"/>
      <c r="SIL68" s="343"/>
      <c r="SIM68" s="343"/>
      <c r="SIN68" s="343"/>
      <c r="SIO68" s="343"/>
      <c r="SIP68" s="343"/>
      <c r="SIQ68" s="343"/>
      <c r="SIR68" s="343"/>
      <c r="SIS68" s="343"/>
      <c r="SIT68" s="343"/>
      <c r="SIU68" s="343"/>
      <c r="SIV68" s="343"/>
      <c r="SIW68" s="343"/>
      <c r="SIX68" s="343"/>
      <c r="SIY68" s="343"/>
      <c r="SIZ68" s="343"/>
      <c r="SJA68" s="343"/>
      <c r="SJB68" s="343"/>
      <c r="SJC68" s="343"/>
      <c r="SJD68" s="343"/>
      <c r="SJE68" s="343"/>
      <c r="SJF68" s="343"/>
      <c r="SJG68" s="343"/>
      <c r="SJH68" s="343"/>
      <c r="SJI68" s="343"/>
      <c r="SJJ68" s="343"/>
      <c r="SJK68" s="343"/>
      <c r="SJL68" s="343"/>
      <c r="SJM68" s="343"/>
      <c r="SJN68" s="343"/>
      <c r="SJO68" s="343"/>
      <c r="SJP68" s="343"/>
      <c r="SJQ68" s="343"/>
      <c r="SJR68" s="343"/>
      <c r="SJS68" s="343"/>
      <c r="SJT68" s="343"/>
      <c r="SJU68" s="343"/>
      <c r="SJV68" s="343"/>
      <c r="SJW68" s="343"/>
      <c r="SJX68" s="343"/>
      <c r="SJY68" s="343"/>
      <c r="SJZ68" s="343"/>
      <c r="SKA68" s="343"/>
      <c r="SKB68" s="343"/>
      <c r="SKC68" s="343"/>
      <c r="SKD68" s="343"/>
      <c r="SKE68" s="343"/>
      <c r="SKF68" s="343"/>
      <c r="SKG68" s="343"/>
      <c r="SKH68" s="343"/>
      <c r="SKI68" s="343"/>
      <c r="SKJ68" s="343"/>
      <c r="SKK68" s="343"/>
      <c r="SKL68" s="343"/>
      <c r="SKM68" s="343"/>
      <c r="SKN68" s="343"/>
      <c r="SKO68" s="343"/>
      <c r="SKP68" s="343"/>
      <c r="SKQ68" s="343"/>
      <c r="SKR68" s="343"/>
      <c r="SKS68" s="343"/>
      <c r="SKT68" s="343"/>
      <c r="SKU68" s="343"/>
      <c r="SKV68" s="343"/>
      <c r="SKW68" s="343"/>
      <c r="SKX68" s="343"/>
      <c r="SKY68" s="343"/>
      <c r="SKZ68" s="343"/>
      <c r="SLA68" s="343"/>
      <c r="SLB68" s="343"/>
      <c r="SLC68" s="343"/>
      <c r="SLD68" s="343"/>
      <c r="SLE68" s="343"/>
      <c r="SLF68" s="343"/>
      <c r="SLG68" s="343"/>
      <c r="SLH68" s="343"/>
      <c r="SLI68" s="343"/>
      <c r="SLJ68" s="343"/>
      <c r="SLK68" s="343"/>
      <c r="SLL68" s="343"/>
      <c r="SLM68" s="343"/>
      <c r="SLN68" s="343"/>
      <c r="SLO68" s="343"/>
      <c r="SLP68" s="343"/>
      <c r="SLQ68" s="343"/>
      <c r="SLR68" s="343"/>
      <c r="SLS68" s="343"/>
      <c r="SLT68" s="343"/>
      <c r="SLU68" s="343"/>
      <c r="SLV68" s="343"/>
      <c r="SLW68" s="343"/>
      <c r="SLX68" s="343"/>
      <c r="SLY68" s="343"/>
      <c r="SLZ68" s="343"/>
      <c r="SMA68" s="343"/>
      <c r="SMB68" s="343"/>
      <c r="SMC68" s="343"/>
      <c r="SMD68" s="343"/>
      <c r="SME68" s="343"/>
      <c r="SMF68" s="343"/>
      <c r="SMG68" s="343"/>
      <c r="SMH68" s="343"/>
      <c r="SMI68" s="343"/>
      <c r="SMJ68" s="343"/>
      <c r="SMK68" s="343"/>
      <c r="SML68" s="343"/>
      <c r="SMM68" s="343"/>
      <c r="SMN68" s="343"/>
      <c r="SMO68" s="343"/>
      <c r="SMP68" s="343"/>
      <c r="SMQ68" s="343"/>
      <c r="SMR68" s="343"/>
      <c r="SMS68" s="343"/>
      <c r="SMT68" s="343"/>
      <c r="SMU68" s="343"/>
      <c r="SMV68" s="343"/>
      <c r="SMW68" s="343"/>
      <c r="SMX68" s="343"/>
      <c r="SMY68" s="343"/>
      <c r="SMZ68" s="343"/>
      <c r="SNA68" s="343"/>
      <c r="SNB68" s="343"/>
      <c r="SNC68" s="343"/>
      <c r="SND68" s="343"/>
      <c r="SNE68" s="343"/>
      <c r="SNF68" s="343"/>
      <c r="SNG68" s="343"/>
      <c r="SNH68" s="343"/>
      <c r="SNI68" s="343"/>
      <c r="SNJ68" s="343"/>
      <c r="SNK68" s="343"/>
      <c r="SNL68" s="343"/>
      <c r="SNM68" s="343"/>
      <c r="SNN68" s="343"/>
      <c r="SNO68" s="343"/>
      <c r="SNP68" s="343"/>
      <c r="SNQ68" s="343"/>
      <c r="SNR68" s="343"/>
      <c r="SNS68" s="343"/>
      <c r="SNT68" s="343"/>
      <c r="SNU68" s="343"/>
      <c r="SNV68" s="343"/>
      <c r="SNW68" s="343"/>
      <c r="SNX68" s="343"/>
      <c r="SNY68" s="343"/>
      <c r="SNZ68" s="343"/>
      <c r="SOA68" s="343"/>
      <c r="SOB68" s="343"/>
      <c r="SOC68" s="343"/>
      <c r="SOD68" s="343"/>
      <c r="SOE68" s="343"/>
      <c r="SOF68" s="343"/>
      <c r="SOG68" s="343"/>
      <c r="SOH68" s="343"/>
      <c r="SOI68" s="343"/>
      <c r="SOJ68" s="343"/>
      <c r="SOK68" s="343"/>
      <c r="SOL68" s="343"/>
      <c r="SOM68" s="343"/>
      <c r="SON68" s="343"/>
      <c r="SOO68" s="343"/>
      <c r="SOP68" s="343"/>
      <c r="SOQ68" s="343"/>
      <c r="SOR68" s="343"/>
      <c r="SOS68" s="343"/>
      <c r="SOT68" s="343"/>
      <c r="SOU68" s="343"/>
      <c r="SOV68" s="343"/>
      <c r="SOW68" s="343"/>
      <c r="SOX68" s="343"/>
      <c r="SOY68" s="343"/>
      <c r="SOZ68" s="343"/>
      <c r="SPA68" s="343"/>
      <c r="SPB68" s="343"/>
      <c r="SPC68" s="343"/>
      <c r="SPD68" s="343"/>
      <c r="SPE68" s="343"/>
      <c r="SPF68" s="343"/>
      <c r="SPG68" s="343"/>
      <c r="SPH68" s="343"/>
      <c r="SPI68" s="343"/>
      <c r="SPJ68" s="343"/>
      <c r="SPK68" s="343"/>
      <c r="SPL68" s="343"/>
      <c r="SPM68" s="343"/>
      <c r="SPN68" s="343"/>
      <c r="SPO68" s="343"/>
      <c r="SPP68" s="343"/>
      <c r="SPQ68" s="343"/>
      <c r="SPR68" s="343"/>
      <c r="SPS68" s="343"/>
      <c r="SPT68" s="343"/>
      <c r="SPU68" s="343"/>
      <c r="SPV68" s="343"/>
      <c r="SPW68" s="343"/>
      <c r="SPX68" s="343"/>
      <c r="SPY68" s="343"/>
      <c r="SPZ68" s="343"/>
      <c r="SQA68" s="343"/>
      <c r="SQB68" s="343"/>
      <c r="SQC68" s="343"/>
      <c r="SQD68" s="343"/>
      <c r="SQE68" s="343"/>
      <c r="SQF68" s="343"/>
      <c r="SQG68" s="343"/>
      <c r="SQH68" s="343"/>
      <c r="SQI68" s="343"/>
      <c r="SQJ68" s="343"/>
      <c r="SQK68" s="343"/>
      <c r="SQL68" s="343"/>
      <c r="SQM68" s="343"/>
      <c r="SQN68" s="343"/>
      <c r="SQO68" s="343"/>
      <c r="SQP68" s="343"/>
      <c r="SQQ68" s="343"/>
      <c r="SQR68" s="343"/>
      <c r="SQS68" s="343"/>
      <c r="SQT68" s="343"/>
      <c r="SQU68" s="343"/>
      <c r="SQV68" s="343"/>
      <c r="SQW68" s="343"/>
      <c r="SQX68" s="343"/>
      <c r="SQY68" s="343"/>
      <c r="SQZ68" s="343"/>
      <c r="SRA68" s="343"/>
      <c r="SRB68" s="343"/>
      <c r="SRC68" s="343"/>
      <c r="SRD68" s="343"/>
      <c r="SRE68" s="343"/>
      <c r="SRF68" s="343"/>
      <c r="SRG68" s="343"/>
      <c r="SRH68" s="343"/>
      <c r="SRI68" s="343"/>
      <c r="SRJ68" s="343"/>
      <c r="SRK68" s="343"/>
      <c r="SRL68" s="343"/>
      <c r="SRM68" s="343"/>
      <c r="SRN68" s="343"/>
      <c r="SRO68" s="343"/>
      <c r="SRP68" s="343"/>
      <c r="SRQ68" s="343"/>
      <c r="SRR68" s="343"/>
      <c r="SRS68" s="343"/>
      <c r="SRT68" s="343"/>
      <c r="SRU68" s="343"/>
      <c r="SRV68" s="343"/>
      <c r="SRW68" s="343"/>
      <c r="SRX68" s="343"/>
      <c r="SRY68" s="343"/>
      <c r="SRZ68" s="343"/>
      <c r="SSA68" s="343"/>
      <c r="SSB68" s="343"/>
      <c r="SSC68" s="343"/>
      <c r="SSD68" s="343"/>
      <c r="SSE68" s="343"/>
      <c r="SSF68" s="343"/>
      <c r="SSG68" s="343"/>
      <c r="SSH68" s="343"/>
      <c r="SSI68" s="343"/>
      <c r="SSJ68" s="343"/>
      <c r="SSK68" s="343"/>
      <c r="SSL68" s="343"/>
      <c r="SSM68" s="343"/>
      <c r="SSN68" s="343"/>
      <c r="SSO68" s="343"/>
      <c r="SSP68" s="343"/>
      <c r="SSQ68" s="343"/>
      <c r="SSR68" s="343"/>
      <c r="SSS68" s="343"/>
      <c r="SST68" s="343"/>
      <c r="SSU68" s="343"/>
      <c r="SSV68" s="343"/>
      <c r="SSW68" s="343"/>
      <c r="SSX68" s="343"/>
      <c r="SSY68" s="343"/>
      <c r="SSZ68" s="343"/>
      <c r="STA68" s="343"/>
      <c r="STB68" s="343"/>
      <c r="STC68" s="343"/>
      <c r="STD68" s="343"/>
      <c r="STE68" s="343"/>
      <c r="STF68" s="343"/>
      <c r="STG68" s="343"/>
      <c r="STH68" s="343"/>
      <c r="STI68" s="343"/>
      <c r="STJ68" s="343"/>
      <c r="STK68" s="343"/>
      <c r="STL68" s="343"/>
      <c r="STM68" s="343"/>
      <c r="STN68" s="343"/>
      <c r="STO68" s="343"/>
      <c r="STP68" s="343"/>
      <c r="STQ68" s="343"/>
      <c r="STR68" s="343"/>
      <c r="STS68" s="343"/>
      <c r="STT68" s="343"/>
      <c r="STU68" s="343"/>
      <c r="STV68" s="343"/>
      <c r="STW68" s="343"/>
      <c r="STX68" s="343"/>
      <c r="STY68" s="343"/>
      <c r="STZ68" s="343"/>
      <c r="SUA68" s="343"/>
      <c r="SUB68" s="343"/>
      <c r="SUC68" s="343"/>
      <c r="SUD68" s="343"/>
      <c r="SUE68" s="343"/>
      <c r="SUF68" s="343"/>
      <c r="SUG68" s="343"/>
      <c r="SUH68" s="343"/>
      <c r="SUI68" s="343"/>
      <c r="SUJ68" s="343"/>
      <c r="SUK68" s="343"/>
      <c r="SUL68" s="343"/>
      <c r="SUM68" s="343"/>
      <c r="SUN68" s="343"/>
      <c r="SUO68" s="343"/>
      <c r="SUP68" s="343"/>
      <c r="SUQ68" s="343"/>
      <c r="SUR68" s="343"/>
      <c r="SUS68" s="343"/>
      <c r="SUT68" s="343"/>
      <c r="SUU68" s="343"/>
      <c r="SUV68" s="343"/>
      <c r="SUW68" s="343"/>
      <c r="SUX68" s="343"/>
      <c r="SUY68" s="343"/>
      <c r="SUZ68" s="343"/>
      <c r="SVA68" s="343"/>
      <c r="SVB68" s="343"/>
      <c r="SVC68" s="343"/>
      <c r="SVD68" s="343"/>
      <c r="SVE68" s="343"/>
      <c r="SVF68" s="343"/>
      <c r="SVG68" s="343"/>
      <c r="SVH68" s="343"/>
      <c r="SVI68" s="343"/>
      <c r="SVJ68" s="343"/>
      <c r="SVK68" s="343"/>
      <c r="SVL68" s="343"/>
      <c r="SVM68" s="343"/>
      <c r="SVN68" s="343"/>
      <c r="SVO68" s="343"/>
      <c r="SVP68" s="343"/>
      <c r="SVQ68" s="343"/>
      <c r="SVR68" s="343"/>
      <c r="SVS68" s="343"/>
      <c r="SVT68" s="343"/>
      <c r="SVU68" s="343"/>
      <c r="SVV68" s="343"/>
      <c r="SVW68" s="343"/>
      <c r="SVX68" s="343"/>
      <c r="SVY68" s="343"/>
      <c r="SVZ68" s="343"/>
      <c r="SWA68" s="343"/>
      <c r="SWB68" s="343"/>
      <c r="SWC68" s="343"/>
      <c r="SWD68" s="343"/>
      <c r="SWE68" s="343"/>
      <c r="SWF68" s="343"/>
      <c r="SWG68" s="343"/>
      <c r="SWH68" s="343"/>
      <c r="SWI68" s="343"/>
      <c r="SWJ68" s="343"/>
      <c r="SWK68" s="343"/>
      <c r="SWL68" s="343"/>
      <c r="SWM68" s="343"/>
      <c r="SWN68" s="343"/>
      <c r="SWO68" s="343"/>
      <c r="SWP68" s="343"/>
      <c r="SWQ68" s="343"/>
      <c r="SWR68" s="343"/>
      <c r="SWS68" s="343"/>
      <c r="SWT68" s="343"/>
      <c r="SWU68" s="343"/>
      <c r="SWV68" s="343"/>
      <c r="SWW68" s="343"/>
      <c r="SWX68" s="343"/>
      <c r="SWY68" s="343"/>
      <c r="SWZ68" s="343"/>
      <c r="SXA68" s="343"/>
      <c r="SXB68" s="343"/>
      <c r="SXC68" s="343"/>
      <c r="SXD68" s="343"/>
      <c r="SXE68" s="343"/>
      <c r="SXF68" s="343"/>
      <c r="SXG68" s="343"/>
      <c r="SXH68" s="343"/>
      <c r="SXI68" s="343"/>
      <c r="SXJ68" s="343"/>
      <c r="SXK68" s="343"/>
      <c r="SXL68" s="343"/>
      <c r="SXM68" s="343"/>
      <c r="SXN68" s="343"/>
      <c r="SXO68" s="343"/>
      <c r="SXP68" s="343"/>
      <c r="SXQ68" s="343"/>
      <c r="SXR68" s="343"/>
      <c r="SXS68" s="343"/>
      <c r="SXT68" s="343"/>
      <c r="SXU68" s="343"/>
      <c r="SXV68" s="343"/>
      <c r="SXW68" s="343"/>
      <c r="SXX68" s="343"/>
      <c r="SXY68" s="343"/>
      <c r="SXZ68" s="343"/>
      <c r="SYA68" s="343"/>
      <c r="SYB68" s="343"/>
      <c r="SYC68" s="343"/>
      <c r="SYD68" s="343"/>
      <c r="SYE68" s="343"/>
      <c r="SYF68" s="343"/>
      <c r="SYG68" s="343"/>
      <c r="SYH68" s="343"/>
      <c r="SYI68" s="343"/>
      <c r="SYJ68" s="343"/>
      <c r="SYK68" s="343"/>
      <c r="SYL68" s="343"/>
      <c r="SYM68" s="343"/>
      <c r="SYN68" s="343"/>
      <c r="SYO68" s="343"/>
      <c r="SYP68" s="343"/>
      <c r="SYQ68" s="343"/>
      <c r="SYR68" s="343"/>
      <c r="SYS68" s="343"/>
      <c r="SYT68" s="343"/>
      <c r="SYU68" s="343"/>
      <c r="SYV68" s="343"/>
      <c r="SYW68" s="343"/>
      <c r="SYX68" s="343"/>
      <c r="SYY68" s="343"/>
      <c r="SYZ68" s="343"/>
      <c r="SZA68" s="343"/>
      <c r="SZB68" s="343"/>
      <c r="SZC68" s="343"/>
      <c r="SZD68" s="343"/>
      <c r="SZE68" s="343"/>
      <c r="SZF68" s="343"/>
      <c r="SZG68" s="343"/>
      <c r="SZH68" s="343"/>
      <c r="SZI68" s="343"/>
      <c r="SZJ68" s="343"/>
      <c r="SZK68" s="343"/>
      <c r="SZL68" s="343"/>
      <c r="SZM68" s="343"/>
      <c r="SZN68" s="343"/>
      <c r="SZO68" s="343"/>
      <c r="SZP68" s="343"/>
      <c r="SZQ68" s="343"/>
      <c r="SZR68" s="343"/>
      <c r="SZS68" s="343"/>
      <c r="SZT68" s="343"/>
      <c r="SZU68" s="343"/>
      <c r="SZV68" s="343"/>
      <c r="SZW68" s="343"/>
      <c r="SZX68" s="343"/>
      <c r="SZY68" s="343"/>
      <c r="SZZ68" s="343"/>
      <c r="TAA68" s="343"/>
      <c r="TAB68" s="343"/>
      <c r="TAC68" s="343"/>
      <c r="TAD68" s="343"/>
      <c r="TAE68" s="343"/>
      <c r="TAF68" s="343"/>
      <c r="TAG68" s="343"/>
      <c r="TAH68" s="343"/>
      <c r="TAI68" s="343"/>
      <c r="TAJ68" s="343"/>
      <c r="TAK68" s="343"/>
      <c r="TAL68" s="343"/>
      <c r="TAM68" s="343"/>
      <c r="TAN68" s="343"/>
      <c r="TAO68" s="343"/>
      <c r="TAP68" s="343"/>
      <c r="TAQ68" s="343"/>
      <c r="TAR68" s="343"/>
      <c r="TAS68" s="343"/>
      <c r="TAT68" s="343"/>
      <c r="TAU68" s="343"/>
      <c r="TAV68" s="343"/>
      <c r="TAW68" s="343"/>
      <c r="TAX68" s="343"/>
      <c r="TAY68" s="343"/>
      <c r="TAZ68" s="343"/>
      <c r="TBA68" s="343"/>
      <c r="TBB68" s="343"/>
      <c r="TBC68" s="343"/>
      <c r="TBD68" s="343"/>
      <c r="TBE68" s="343"/>
      <c r="TBF68" s="343"/>
      <c r="TBG68" s="343"/>
      <c r="TBH68" s="343"/>
      <c r="TBI68" s="343"/>
      <c r="TBJ68" s="343"/>
      <c r="TBK68" s="343"/>
      <c r="TBL68" s="343"/>
      <c r="TBM68" s="343"/>
      <c r="TBN68" s="343"/>
      <c r="TBO68" s="343"/>
      <c r="TBP68" s="343"/>
      <c r="TBQ68" s="343"/>
      <c r="TBR68" s="343"/>
      <c r="TBS68" s="343"/>
      <c r="TBT68" s="343"/>
      <c r="TBU68" s="343"/>
      <c r="TBV68" s="343"/>
      <c r="TBW68" s="343"/>
      <c r="TBX68" s="343"/>
      <c r="TBY68" s="343"/>
      <c r="TBZ68" s="343"/>
      <c r="TCA68" s="343"/>
      <c r="TCB68" s="343"/>
      <c r="TCC68" s="343"/>
      <c r="TCD68" s="343"/>
      <c r="TCE68" s="343"/>
      <c r="TCF68" s="343"/>
      <c r="TCG68" s="343"/>
      <c r="TCH68" s="343"/>
      <c r="TCI68" s="343"/>
      <c r="TCJ68" s="343"/>
      <c r="TCK68" s="343"/>
      <c r="TCL68" s="343"/>
      <c r="TCM68" s="343"/>
      <c r="TCN68" s="343"/>
      <c r="TCO68" s="343"/>
      <c r="TCP68" s="343"/>
      <c r="TCQ68" s="343"/>
      <c r="TCR68" s="343"/>
      <c r="TCS68" s="343"/>
      <c r="TCT68" s="343"/>
      <c r="TCU68" s="343"/>
      <c r="TCV68" s="343"/>
      <c r="TCW68" s="343"/>
      <c r="TCX68" s="343"/>
      <c r="TCY68" s="343"/>
      <c r="TCZ68" s="343"/>
      <c r="TDA68" s="343"/>
      <c r="TDB68" s="343"/>
      <c r="TDC68" s="343"/>
      <c r="TDD68" s="343"/>
      <c r="TDE68" s="343"/>
      <c r="TDF68" s="343"/>
      <c r="TDG68" s="343"/>
      <c r="TDH68" s="343"/>
      <c r="TDI68" s="343"/>
      <c r="TDJ68" s="343"/>
      <c r="TDK68" s="343"/>
      <c r="TDL68" s="343"/>
      <c r="TDM68" s="343"/>
      <c r="TDN68" s="343"/>
      <c r="TDO68" s="343"/>
      <c r="TDP68" s="343"/>
      <c r="TDQ68" s="343"/>
      <c r="TDR68" s="343"/>
      <c r="TDS68" s="343"/>
      <c r="TDT68" s="343"/>
      <c r="TDU68" s="343"/>
      <c r="TDV68" s="343"/>
      <c r="TDW68" s="343"/>
      <c r="TDX68" s="343"/>
      <c r="TDY68" s="343"/>
      <c r="TDZ68" s="343"/>
      <c r="TEA68" s="343"/>
      <c r="TEB68" s="343"/>
      <c r="TEC68" s="343"/>
      <c r="TED68" s="343"/>
      <c r="TEE68" s="343"/>
      <c r="TEF68" s="343"/>
      <c r="TEG68" s="343"/>
      <c r="TEH68" s="343"/>
      <c r="TEI68" s="343"/>
      <c r="TEJ68" s="343"/>
      <c r="TEK68" s="343"/>
      <c r="TEL68" s="343"/>
      <c r="TEM68" s="343"/>
      <c r="TEN68" s="343"/>
      <c r="TEO68" s="343"/>
      <c r="TEP68" s="343"/>
      <c r="TEQ68" s="343"/>
      <c r="TER68" s="343"/>
      <c r="TES68" s="343"/>
      <c r="TET68" s="343"/>
      <c r="TEU68" s="343"/>
      <c r="TEV68" s="343"/>
      <c r="TEW68" s="343"/>
      <c r="TEX68" s="343"/>
      <c r="TEY68" s="343"/>
      <c r="TEZ68" s="343"/>
      <c r="TFA68" s="343"/>
      <c r="TFB68" s="343"/>
      <c r="TFC68" s="343"/>
      <c r="TFD68" s="343"/>
      <c r="TFE68" s="343"/>
      <c r="TFF68" s="343"/>
      <c r="TFG68" s="343"/>
      <c r="TFH68" s="343"/>
      <c r="TFI68" s="343"/>
      <c r="TFJ68" s="343"/>
      <c r="TFK68" s="343"/>
      <c r="TFL68" s="343"/>
      <c r="TFM68" s="343"/>
      <c r="TFN68" s="343"/>
      <c r="TFO68" s="343"/>
      <c r="TFP68" s="343"/>
      <c r="TFQ68" s="343"/>
      <c r="TFR68" s="343"/>
      <c r="TFS68" s="343"/>
      <c r="TFT68" s="343"/>
      <c r="TFU68" s="343"/>
      <c r="TFV68" s="343"/>
      <c r="TFW68" s="343"/>
      <c r="TFX68" s="343"/>
      <c r="TFY68" s="343"/>
      <c r="TFZ68" s="343"/>
      <c r="TGA68" s="343"/>
      <c r="TGB68" s="343"/>
      <c r="TGC68" s="343"/>
      <c r="TGD68" s="343"/>
      <c r="TGE68" s="343"/>
      <c r="TGF68" s="343"/>
      <c r="TGG68" s="343"/>
      <c r="TGH68" s="343"/>
      <c r="TGI68" s="343"/>
      <c r="TGJ68" s="343"/>
      <c r="TGK68" s="343"/>
      <c r="TGL68" s="343"/>
      <c r="TGM68" s="343"/>
      <c r="TGN68" s="343"/>
      <c r="TGO68" s="343"/>
      <c r="TGP68" s="343"/>
      <c r="TGQ68" s="343"/>
      <c r="TGR68" s="343"/>
      <c r="TGS68" s="343"/>
      <c r="TGT68" s="343"/>
      <c r="TGU68" s="343"/>
      <c r="TGV68" s="343"/>
      <c r="TGW68" s="343"/>
      <c r="TGX68" s="343"/>
      <c r="TGY68" s="343"/>
      <c r="TGZ68" s="343"/>
      <c r="THA68" s="343"/>
      <c r="THB68" s="343"/>
      <c r="THC68" s="343"/>
      <c r="THD68" s="343"/>
      <c r="THE68" s="343"/>
      <c r="THF68" s="343"/>
      <c r="THG68" s="343"/>
      <c r="THH68" s="343"/>
      <c r="THI68" s="343"/>
      <c r="THJ68" s="343"/>
      <c r="THK68" s="343"/>
      <c r="THL68" s="343"/>
      <c r="THM68" s="343"/>
      <c r="THN68" s="343"/>
      <c r="THO68" s="343"/>
      <c r="THP68" s="343"/>
      <c r="THQ68" s="343"/>
      <c r="THR68" s="343"/>
      <c r="THS68" s="343"/>
      <c r="THT68" s="343"/>
      <c r="THU68" s="343"/>
      <c r="THV68" s="343"/>
      <c r="THW68" s="343"/>
      <c r="THX68" s="343"/>
      <c r="THY68" s="343"/>
      <c r="THZ68" s="343"/>
      <c r="TIA68" s="343"/>
      <c r="TIB68" s="343"/>
      <c r="TIC68" s="343"/>
      <c r="TID68" s="343"/>
      <c r="TIE68" s="343"/>
      <c r="TIF68" s="343"/>
      <c r="TIG68" s="343"/>
      <c r="TIH68" s="343"/>
      <c r="TII68" s="343"/>
      <c r="TIJ68" s="343"/>
      <c r="TIK68" s="343"/>
      <c r="TIL68" s="343"/>
      <c r="TIM68" s="343"/>
      <c r="TIN68" s="343"/>
      <c r="TIO68" s="343"/>
      <c r="TIP68" s="343"/>
      <c r="TIQ68" s="343"/>
      <c r="TIR68" s="343"/>
      <c r="TIS68" s="343"/>
      <c r="TIT68" s="343"/>
      <c r="TIU68" s="343"/>
      <c r="TIV68" s="343"/>
      <c r="TIW68" s="343"/>
      <c r="TIX68" s="343"/>
      <c r="TIY68" s="343"/>
      <c r="TIZ68" s="343"/>
      <c r="TJA68" s="343"/>
      <c r="TJB68" s="343"/>
      <c r="TJC68" s="343"/>
      <c r="TJD68" s="343"/>
      <c r="TJE68" s="343"/>
      <c r="TJF68" s="343"/>
      <c r="TJG68" s="343"/>
      <c r="TJH68" s="343"/>
      <c r="TJI68" s="343"/>
      <c r="TJJ68" s="343"/>
      <c r="TJK68" s="343"/>
      <c r="TJL68" s="343"/>
      <c r="TJM68" s="343"/>
      <c r="TJN68" s="343"/>
      <c r="TJO68" s="343"/>
      <c r="TJP68" s="343"/>
      <c r="TJQ68" s="343"/>
      <c r="TJR68" s="343"/>
      <c r="TJS68" s="343"/>
      <c r="TJT68" s="343"/>
      <c r="TJU68" s="343"/>
      <c r="TJV68" s="343"/>
      <c r="TJW68" s="343"/>
      <c r="TJX68" s="343"/>
      <c r="TJY68" s="343"/>
      <c r="TJZ68" s="343"/>
      <c r="TKA68" s="343"/>
      <c r="TKB68" s="343"/>
      <c r="TKC68" s="343"/>
      <c r="TKD68" s="343"/>
      <c r="TKE68" s="343"/>
      <c r="TKF68" s="343"/>
      <c r="TKG68" s="343"/>
      <c r="TKH68" s="343"/>
      <c r="TKI68" s="343"/>
      <c r="TKJ68" s="343"/>
      <c r="TKK68" s="343"/>
      <c r="TKL68" s="343"/>
      <c r="TKM68" s="343"/>
      <c r="TKN68" s="343"/>
      <c r="TKO68" s="343"/>
      <c r="TKP68" s="343"/>
      <c r="TKQ68" s="343"/>
      <c r="TKR68" s="343"/>
      <c r="TKS68" s="343"/>
      <c r="TKT68" s="343"/>
      <c r="TKU68" s="343"/>
      <c r="TKV68" s="343"/>
      <c r="TKW68" s="343"/>
      <c r="TKX68" s="343"/>
      <c r="TKY68" s="343"/>
      <c r="TKZ68" s="343"/>
      <c r="TLA68" s="343"/>
      <c r="TLB68" s="343"/>
      <c r="TLC68" s="343"/>
      <c r="TLD68" s="343"/>
      <c r="TLE68" s="343"/>
      <c r="TLF68" s="343"/>
      <c r="TLG68" s="343"/>
      <c r="TLH68" s="343"/>
      <c r="TLI68" s="343"/>
      <c r="TLJ68" s="343"/>
      <c r="TLK68" s="343"/>
      <c r="TLL68" s="343"/>
      <c r="TLM68" s="343"/>
      <c r="TLN68" s="343"/>
      <c r="TLO68" s="343"/>
      <c r="TLP68" s="343"/>
      <c r="TLQ68" s="343"/>
      <c r="TLR68" s="343"/>
      <c r="TLS68" s="343"/>
      <c r="TLT68" s="343"/>
      <c r="TLU68" s="343"/>
      <c r="TLV68" s="343"/>
      <c r="TLW68" s="343"/>
      <c r="TLX68" s="343"/>
      <c r="TLY68" s="343"/>
      <c r="TLZ68" s="343"/>
      <c r="TMA68" s="343"/>
      <c r="TMB68" s="343"/>
      <c r="TMC68" s="343"/>
      <c r="TMD68" s="343"/>
      <c r="TME68" s="343"/>
      <c r="TMF68" s="343"/>
      <c r="TMG68" s="343"/>
      <c r="TMH68" s="343"/>
      <c r="TMI68" s="343"/>
      <c r="TMJ68" s="343"/>
      <c r="TMK68" s="343"/>
      <c r="TML68" s="343"/>
      <c r="TMM68" s="343"/>
      <c r="TMN68" s="343"/>
      <c r="TMO68" s="343"/>
      <c r="TMP68" s="343"/>
      <c r="TMQ68" s="343"/>
      <c r="TMR68" s="343"/>
      <c r="TMS68" s="343"/>
      <c r="TMT68" s="343"/>
      <c r="TMU68" s="343"/>
      <c r="TMV68" s="343"/>
      <c r="TMW68" s="343"/>
      <c r="TMX68" s="343"/>
      <c r="TMY68" s="343"/>
      <c r="TMZ68" s="343"/>
      <c r="TNA68" s="343"/>
      <c r="TNB68" s="343"/>
      <c r="TNC68" s="343"/>
      <c r="TND68" s="343"/>
      <c r="TNE68" s="343"/>
      <c r="TNF68" s="343"/>
      <c r="TNG68" s="343"/>
      <c r="TNH68" s="343"/>
      <c r="TNI68" s="343"/>
      <c r="TNJ68" s="343"/>
      <c r="TNK68" s="343"/>
      <c r="TNL68" s="343"/>
      <c r="TNM68" s="343"/>
      <c r="TNN68" s="343"/>
      <c r="TNO68" s="343"/>
      <c r="TNP68" s="343"/>
      <c r="TNQ68" s="343"/>
      <c r="TNR68" s="343"/>
      <c r="TNS68" s="343"/>
      <c r="TNT68" s="343"/>
      <c r="TNU68" s="343"/>
      <c r="TNV68" s="343"/>
      <c r="TNW68" s="343"/>
      <c r="TNX68" s="343"/>
      <c r="TNY68" s="343"/>
      <c r="TNZ68" s="343"/>
      <c r="TOA68" s="343"/>
      <c r="TOB68" s="343"/>
      <c r="TOC68" s="343"/>
      <c r="TOD68" s="343"/>
      <c r="TOE68" s="343"/>
      <c r="TOF68" s="343"/>
      <c r="TOG68" s="343"/>
      <c r="TOH68" s="343"/>
      <c r="TOI68" s="343"/>
      <c r="TOJ68" s="343"/>
      <c r="TOK68" s="343"/>
      <c r="TOL68" s="343"/>
      <c r="TOM68" s="343"/>
      <c r="TON68" s="343"/>
      <c r="TOO68" s="343"/>
      <c r="TOP68" s="343"/>
      <c r="TOQ68" s="343"/>
      <c r="TOR68" s="343"/>
      <c r="TOS68" s="343"/>
      <c r="TOT68" s="343"/>
      <c r="TOU68" s="343"/>
      <c r="TOV68" s="343"/>
      <c r="TOW68" s="343"/>
      <c r="TOX68" s="343"/>
      <c r="TOY68" s="343"/>
      <c r="TOZ68" s="343"/>
      <c r="TPA68" s="343"/>
      <c r="TPB68" s="343"/>
      <c r="TPC68" s="343"/>
      <c r="TPD68" s="343"/>
      <c r="TPE68" s="343"/>
      <c r="TPF68" s="343"/>
      <c r="TPG68" s="343"/>
      <c r="TPH68" s="343"/>
      <c r="TPI68" s="343"/>
      <c r="TPJ68" s="343"/>
      <c r="TPK68" s="343"/>
      <c r="TPL68" s="343"/>
      <c r="TPM68" s="343"/>
      <c r="TPN68" s="343"/>
      <c r="TPO68" s="343"/>
      <c r="TPP68" s="343"/>
      <c r="TPQ68" s="343"/>
      <c r="TPR68" s="343"/>
      <c r="TPS68" s="343"/>
      <c r="TPT68" s="343"/>
      <c r="TPU68" s="343"/>
      <c r="TPV68" s="343"/>
      <c r="TPW68" s="343"/>
      <c r="TPX68" s="343"/>
      <c r="TPY68" s="343"/>
      <c r="TPZ68" s="343"/>
      <c r="TQA68" s="343"/>
      <c r="TQB68" s="343"/>
      <c r="TQC68" s="343"/>
      <c r="TQD68" s="343"/>
      <c r="TQE68" s="343"/>
      <c r="TQF68" s="343"/>
      <c r="TQG68" s="343"/>
      <c r="TQH68" s="343"/>
      <c r="TQI68" s="343"/>
      <c r="TQJ68" s="343"/>
      <c r="TQK68" s="343"/>
      <c r="TQL68" s="343"/>
      <c r="TQM68" s="343"/>
      <c r="TQN68" s="343"/>
      <c r="TQO68" s="343"/>
      <c r="TQP68" s="343"/>
      <c r="TQQ68" s="343"/>
      <c r="TQR68" s="343"/>
      <c r="TQS68" s="343"/>
      <c r="TQT68" s="343"/>
      <c r="TQU68" s="343"/>
      <c r="TQV68" s="343"/>
      <c r="TQW68" s="343"/>
      <c r="TQX68" s="343"/>
      <c r="TQY68" s="343"/>
      <c r="TQZ68" s="343"/>
      <c r="TRA68" s="343"/>
      <c r="TRB68" s="343"/>
      <c r="TRC68" s="343"/>
      <c r="TRD68" s="343"/>
      <c r="TRE68" s="343"/>
      <c r="TRF68" s="343"/>
      <c r="TRG68" s="343"/>
      <c r="TRH68" s="343"/>
      <c r="TRI68" s="343"/>
      <c r="TRJ68" s="343"/>
      <c r="TRK68" s="343"/>
      <c r="TRL68" s="343"/>
      <c r="TRM68" s="343"/>
      <c r="TRN68" s="343"/>
      <c r="TRO68" s="343"/>
      <c r="TRP68" s="343"/>
      <c r="TRQ68" s="343"/>
      <c r="TRR68" s="343"/>
      <c r="TRS68" s="343"/>
      <c r="TRT68" s="343"/>
      <c r="TRU68" s="343"/>
      <c r="TRV68" s="343"/>
      <c r="TRW68" s="343"/>
      <c r="TRX68" s="343"/>
      <c r="TRY68" s="343"/>
      <c r="TRZ68" s="343"/>
      <c r="TSA68" s="343"/>
      <c r="TSB68" s="343"/>
      <c r="TSC68" s="343"/>
      <c r="TSD68" s="343"/>
      <c r="TSE68" s="343"/>
      <c r="TSF68" s="343"/>
      <c r="TSG68" s="343"/>
      <c r="TSH68" s="343"/>
      <c r="TSI68" s="343"/>
      <c r="TSJ68" s="343"/>
      <c r="TSK68" s="343"/>
      <c r="TSL68" s="343"/>
      <c r="TSM68" s="343"/>
      <c r="TSN68" s="343"/>
      <c r="TSO68" s="343"/>
      <c r="TSP68" s="343"/>
      <c r="TSQ68" s="343"/>
      <c r="TSR68" s="343"/>
      <c r="TSS68" s="343"/>
      <c r="TST68" s="343"/>
      <c r="TSU68" s="343"/>
      <c r="TSV68" s="343"/>
      <c r="TSW68" s="343"/>
      <c r="TSX68" s="343"/>
      <c r="TSY68" s="343"/>
      <c r="TSZ68" s="343"/>
      <c r="TTA68" s="343"/>
      <c r="TTB68" s="343"/>
      <c r="TTC68" s="343"/>
      <c r="TTD68" s="343"/>
      <c r="TTE68" s="343"/>
      <c r="TTF68" s="343"/>
      <c r="TTG68" s="343"/>
      <c r="TTH68" s="343"/>
      <c r="TTI68" s="343"/>
      <c r="TTJ68" s="343"/>
      <c r="TTK68" s="343"/>
      <c r="TTL68" s="343"/>
      <c r="TTM68" s="343"/>
      <c r="TTN68" s="343"/>
      <c r="TTO68" s="343"/>
      <c r="TTP68" s="343"/>
      <c r="TTQ68" s="343"/>
      <c r="TTR68" s="343"/>
      <c r="TTS68" s="343"/>
      <c r="TTT68" s="343"/>
      <c r="TTU68" s="343"/>
      <c r="TTV68" s="343"/>
      <c r="TTW68" s="343"/>
      <c r="TTX68" s="343"/>
      <c r="TTY68" s="343"/>
      <c r="TTZ68" s="343"/>
      <c r="TUA68" s="343"/>
      <c r="TUB68" s="343"/>
      <c r="TUC68" s="343"/>
      <c r="TUD68" s="343"/>
      <c r="TUE68" s="343"/>
      <c r="TUF68" s="343"/>
      <c r="TUG68" s="343"/>
      <c r="TUH68" s="343"/>
      <c r="TUI68" s="343"/>
      <c r="TUJ68" s="343"/>
      <c r="TUK68" s="343"/>
      <c r="TUL68" s="343"/>
      <c r="TUM68" s="343"/>
      <c r="TUN68" s="343"/>
      <c r="TUO68" s="343"/>
      <c r="TUP68" s="343"/>
      <c r="TUQ68" s="343"/>
      <c r="TUR68" s="343"/>
      <c r="TUS68" s="343"/>
      <c r="TUT68" s="343"/>
      <c r="TUU68" s="343"/>
      <c r="TUV68" s="343"/>
      <c r="TUW68" s="343"/>
      <c r="TUX68" s="343"/>
      <c r="TUY68" s="343"/>
      <c r="TUZ68" s="343"/>
      <c r="TVA68" s="343"/>
      <c r="TVB68" s="343"/>
      <c r="TVC68" s="343"/>
      <c r="TVD68" s="343"/>
      <c r="TVE68" s="343"/>
      <c r="TVF68" s="343"/>
      <c r="TVG68" s="343"/>
      <c r="TVH68" s="343"/>
      <c r="TVI68" s="343"/>
      <c r="TVJ68" s="343"/>
      <c r="TVK68" s="343"/>
      <c r="TVL68" s="343"/>
      <c r="TVM68" s="343"/>
      <c r="TVN68" s="343"/>
      <c r="TVO68" s="343"/>
      <c r="TVP68" s="343"/>
      <c r="TVQ68" s="343"/>
      <c r="TVR68" s="343"/>
      <c r="TVS68" s="343"/>
      <c r="TVT68" s="343"/>
      <c r="TVU68" s="343"/>
      <c r="TVV68" s="343"/>
      <c r="TVW68" s="343"/>
      <c r="TVX68" s="343"/>
      <c r="TVY68" s="343"/>
      <c r="TVZ68" s="343"/>
      <c r="TWA68" s="343"/>
      <c r="TWB68" s="343"/>
      <c r="TWC68" s="343"/>
      <c r="TWD68" s="343"/>
      <c r="TWE68" s="343"/>
      <c r="TWF68" s="343"/>
      <c r="TWG68" s="343"/>
      <c r="TWH68" s="343"/>
      <c r="TWI68" s="343"/>
      <c r="TWJ68" s="343"/>
      <c r="TWK68" s="343"/>
      <c r="TWL68" s="343"/>
      <c r="TWM68" s="343"/>
      <c r="TWN68" s="343"/>
      <c r="TWO68" s="343"/>
      <c r="TWP68" s="343"/>
      <c r="TWQ68" s="343"/>
      <c r="TWR68" s="343"/>
      <c r="TWS68" s="343"/>
      <c r="TWT68" s="343"/>
      <c r="TWU68" s="343"/>
      <c r="TWV68" s="343"/>
      <c r="TWW68" s="343"/>
      <c r="TWX68" s="343"/>
      <c r="TWY68" s="343"/>
      <c r="TWZ68" s="343"/>
      <c r="TXA68" s="343"/>
      <c r="TXB68" s="343"/>
      <c r="TXC68" s="343"/>
      <c r="TXD68" s="343"/>
      <c r="TXE68" s="343"/>
      <c r="TXF68" s="343"/>
      <c r="TXG68" s="343"/>
      <c r="TXH68" s="343"/>
      <c r="TXI68" s="343"/>
      <c r="TXJ68" s="343"/>
      <c r="TXK68" s="343"/>
      <c r="TXL68" s="343"/>
      <c r="TXM68" s="343"/>
      <c r="TXN68" s="343"/>
      <c r="TXO68" s="343"/>
      <c r="TXP68" s="343"/>
      <c r="TXQ68" s="343"/>
      <c r="TXR68" s="343"/>
      <c r="TXS68" s="343"/>
      <c r="TXT68" s="343"/>
      <c r="TXU68" s="343"/>
      <c r="TXV68" s="343"/>
      <c r="TXW68" s="343"/>
      <c r="TXX68" s="343"/>
      <c r="TXY68" s="343"/>
      <c r="TXZ68" s="343"/>
      <c r="TYA68" s="343"/>
      <c r="TYB68" s="343"/>
      <c r="TYC68" s="343"/>
      <c r="TYD68" s="343"/>
      <c r="TYE68" s="343"/>
      <c r="TYF68" s="343"/>
      <c r="TYG68" s="343"/>
      <c r="TYH68" s="343"/>
      <c r="TYI68" s="343"/>
      <c r="TYJ68" s="343"/>
      <c r="TYK68" s="343"/>
      <c r="TYL68" s="343"/>
      <c r="TYM68" s="343"/>
      <c r="TYN68" s="343"/>
      <c r="TYO68" s="343"/>
      <c r="TYP68" s="343"/>
      <c r="TYQ68" s="343"/>
      <c r="TYR68" s="343"/>
      <c r="TYS68" s="343"/>
      <c r="TYT68" s="343"/>
      <c r="TYU68" s="343"/>
      <c r="TYV68" s="343"/>
      <c r="TYW68" s="343"/>
      <c r="TYX68" s="343"/>
      <c r="TYY68" s="343"/>
      <c r="TYZ68" s="343"/>
      <c r="TZA68" s="343"/>
      <c r="TZB68" s="343"/>
      <c r="TZC68" s="343"/>
      <c r="TZD68" s="343"/>
      <c r="TZE68" s="343"/>
      <c r="TZF68" s="343"/>
      <c r="TZG68" s="343"/>
      <c r="TZH68" s="343"/>
      <c r="TZI68" s="343"/>
      <c r="TZJ68" s="343"/>
      <c r="TZK68" s="343"/>
      <c r="TZL68" s="343"/>
      <c r="TZM68" s="343"/>
      <c r="TZN68" s="343"/>
      <c r="TZO68" s="343"/>
      <c r="TZP68" s="343"/>
      <c r="TZQ68" s="343"/>
      <c r="TZR68" s="343"/>
      <c r="TZS68" s="343"/>
      <c r="TZT68" s="343"/>
      <c r="TZU68" s="343"/>
      <c r="TZV68" s="343"/>
      <c r="TZW68" s="343"/>
      <c r="TZX68" s="343"/>
      <c r="TZY68" s="343"/>
      <c r="TZZ68" s="343"/>
      <c r="UAA68" s="343"/>
      <c r="UAB68" s="343"/>
      <c r="UAC68" s="343"/>
      <c r="UAD68" s="343"/>
      <c r="UAE68" s="343"/>
      <c r="UAF68" s="343"/>
      <c r="UAG68" s="343"/>
      <c r="UAH68" s="343"/>
      <c r="UAI68" s="343"/>
      <c r="UAJ68" s="343"/>
      <c r="UAK68" s="343"/>
      <c r="UAL68" s="343"/>
      <c r="UAM68" s="343"/>
      <c r="UAN68" s="343"/>
      <c r="UAO68" s="343"/>
      <c r="UAP68" s="343"/>
      <c r="UAQ68" s="343"/>
      <c r="UAR68" s="343"/>
      <c r="UAS68" s="343"/>
      <c r="UAT68" s="343"/>
      <c r="UAU68" s="343"/>
      <c r="UAV68" s="343"/>
      <c r="UAW68" s="343"/>
      <c r="UAX68" s="343"/>
      <c r="UAY68" s="343"/>
      <c r="UAZ68" s="343"/>
      <c r="UBA68" s="343"/>
      <c r="UBB68" s="343"/>
      <c r="UBC68" s="343"/>
      <c r="UBD68" s="343"/>
      <c r="UBE68" s="343"/>
      <c r="UBF68" s="343"/>
      <c r="UBG68" s="343"/>
      <c r="UBH68" s="343"/>
      <c r="UBI68" s="343"/>
      <c r="UBJ68" s="343"/>
      <c r="UBK68" s="343"/>
      <c r="UBL68" s="343"/>
      <c r="UBM68" s="343"/>
      <c r="UBN68" s="343"/>
      <c r="UBO68" s="343"/>
      <c r="UBP68" s="343"/>
      <c r="UBQ68" s="343"/>
      <c r="UBR68" s="343"/>
      <c r="UBS68" s="343"/>
      <c r="UBT68" s="343"/>
      <c r="UBU68" s="343"/>
      <c r="UBV68" s="343"/>
      <c r="UBW68" s="343"/>
      <c r="UBX68" s="343"/>
      <c r="UBY68" s="343"/>
      <c r="UBZ68" s="343"/>
      <c r="UCA68" s="343"/>
      <c r="UCB68" s="343"/>
      <c r="UCC68" s="343"/>
      <c r="UCD68" s="343"/>
      <c r="UCE68" s="343"/>
      <c r="UCF68" s="343"/>
      <c r="UCG68" s="343"/>
      <c r="UCH68" s="343"/>
      <c r="UCI68" s="343"/>
      <c r="UCJ68" s="343"/>
      <c r="UCK68" s="343"/>
      <c r="UCL68" s="343"/>
      <c r="UCM68" s="343"/>
      <c r="UCN68" s="343"/>
      <c r="UCO68" s="343"/>
      <c r="UCP68" s="343"/>
      <c r="UCQ68" s="343"/>
      <c r="UCR68" s="343"/>
      <c r="UCS68" s="343"/>
      <c r="UCT68" s="343"/>
      <c r="UCU68" s="343"/>
      <c r="UCV68" s="343"/>
      <c r="UCW68" s="343"/>
      <c r="UCX68" s="343"/>
      <c r="UCY68" s="343"/>
      <c r="UCZ68" s="343"/>
      <c r="UDA68" s="343"/>
      <c r="UDB68" s="343"/>
      <c r="UDC68" s="343"/>
      <c r="UDD68" s="343"/>
      <c r="UDE68" s="343"/>
      <c r="UDF68" s="343"/>
      <c r="UDG68" s="343"/>
      <c r="UDH68" s="343"/>
      <c r="UDI68" s="343"/>
      <c r="UDJ68" s="343"/>
      <c r="UDK68" s="343"/>
      <c r="UDL68" s="343"/>
      <c r="UDM68" s="343"/>
      <c r="UDN68" s="343"/>
      <c r="UDO68" s="343"/>
      <c r="UDP68" s="343"/>
      <c r="UDQ68" s="343"/>
      <c r="UDR68" s="343"/>
      <c r="UDS68" s="343"/>
      <c r="UDT68" s="343"/>
      <c r="UDU68" s="343"/>
      <c r="UDV68" s="343"/>
      <c r="UDW68" s="343"/>
      <c r="UDX68" s="343"/>
      <c r="UDY68" s="343"/>
      <c r="UDZ68" s="343"/>
      <c r="UEA68" s="343"/>
      <c r="UEB68" s="343"/>
      <c r="UEC68" s="343"/>
      <c r="UED68" s="343"/>
      <c r="UEE68" s="343"/>
      <c r="UEF68" s="343"/>
      <c r="UEG68" s="343"/>
      <c r="UEH68" s="343"/>
      <c r="UEI68" s="343"/>
      <c r="UEJ68" s="343"/>
      <c r="UEK68" s="343"/>
      <c r="UEL68" s="343"/>
      <c r="UEM68" s="343"/>
      <c r="UEN68" s="343"/>
      <c r="UEO68" s="343"/>
      <c r="UEP68" s="343"/>
      <c r="UEQ68" s="343"/>
      <c r="UER68" s="343"/>
      <c r="UES68" s="343"/>
      <c r="UET68" s="343"/>
      <c r="UEU68" s="343"/>
      <c r="UEV68" s="343"/>
      <c r="UEW68" s="343"/>
      <c r="UEX68" s="343"/>
      <c r="UEY68" s="343"/>
      <c r="UEZ68" s="343"/>
      <c r="UFA68" s="343"/>
      <c r="UFB68" s="343"/>
      <c r="UFC68" s="343"/>
      <c r="UFD68" s="343"/>
      <c r="UFE68" s="343"/>
      <c r="UFF68" s="343"/>
      <c r="UFG68" s="343"/>
      <c r="UFH68" s="343"/>
      <c r="UFI68" s="343"/>
      <c r="UFJ68" s="343"/>
      <c r="UFK68" s="343"/>
      <c r="UFL68" s="343"/>
      <c r="UFM68" s="343"/>
      <c r="UFN68" s="343"/>
      <c r="UFO68" s="343"/>
      <c r="UFP68" s="343"/>
      <c r="UFQ68" s="343"/>
      <c r="UFR68" s="343"/>
      <c r="UFS68" s="343"/>
      <c r="UFT68" s="343"/>
      <c r="UFU68" s="343"/>
      <c r="UFV68" s="343"/>
      <c r="UFW68" s="343"/>
      <c r="UFX68" s="343"/>
      <c r="UFY68" s="343"/>
      <c r="UFZ68" s="343"/>
      <c r="UGA68" s="343"/>
      <c r="UGB68" s="343"/>
      <c r="UGC68" s="343"/>
      <c r="UGD68" s="343"/>
      <c r="UGE68" s="343"/>
      <c r="UGF68" s="343"/>
      <c r="UGG68" s="343"/>
      <c r="UGH68" s="343"/>
      <c r="UGI68" s="343"/>
      <c r="UGJ68" s="343"/>
      <c r="UGK68" s="343"/>
      <c r="UGL68" s="343"/>
      <c r="UGM68" s="343"/>
      <c r="UGN68" s="343"/>
      <c r="UGO68" s="343"/>
      <c r="UGP68" s="343"/>
      <c r="UGQ68" s="343"/>
      <c r="UGR68" s="343"/>
      <c r="UGS68" s="343"/>
      <c r="UGT68" s="343"/>
      <c r="UGU68" s="343"/>
      <c r="UGV68" s="343"/>
      <c r="UGW68" s="343"/>
      <c r="UGX68" s="343"/>
      <c r="UGY68" s="343"/>
      <c r="UGZ68" s="343"/>
      <c r="UHA68" s="343"/>
      <c r="UHB68" s="343"/>
      <c r="UHC68" s="343"/>
      <c r="UHD68" s="343"/>
      <c r="UHE68" s="343"/>
      <c r="UHF68" s="343"/>
      <c r="UHG68" s="343"/>
      <c r="UHH68" s="343"/>
      <c r="UHI68" s="343"/>
      <c r="UHJ68" s="343"/>
      <c r="UHK68" s="343"/>
      <c r="UHL68" s="343"/>
      <c r="UHM68" s="343"/>
      <c r="UHN68" s="343"/>
      <c r="UHO68" s="343"/>
      <c r="UHP68" s="343"/>
      <c r="UHQ68" s="343"/>
      <c r="UHR68" s="343"/>
      <c r="UHS68" s="343"/>
      <c r="UHT68" s="343"/>
      <c r="UHU68" s="343"/>
      <c r="UHV68" s="343"/>
      <c r="UHW68" s="343"/>
      <c r="UHX68" s="343"/>
      <c r="UHY68" s="343"/>
      <c r="UHZ68" s="343"/>
      <c r="UIA68" s="343"/>
      <c r="UIB68" s="343"/>
      <c r="UIC68" s="343"/>
      <c r="UID68" s="343"/>
      <c r="UIE68" s="343"/>
      <c r="UIF68" s="343"/>
      <c r="UIG68" s="343"/>
      <c r="UIH68" s="343"/>
      <c r="UII68" s="343"/>
      <c r="UIJ68" s="343"/>
      <c r="UIK68" s="343"/>
      <c r="UIL68" s="343"/>
      <c r="UIM68" s="343"/>
      <c r="UIN68" s="343"/>
      <c r="UIO68" s="343"/>
      <c r="UIP68" s="343"/>
      <c r="UIQ68" s="343"/>
      <c r="UIR68" s="343"/>
      <c r="UIS68" s="343"/>
      <c r="UIT68" s="343"/>
      <c r="UIU68" s="343"/>
      <c r="UIV68" s="343"/>
      <c r="UIW68" s="343"/>
      <c r="UIX68" s="343"/>
      <c r="UIY68" s="343"/>
      <c r="UIZ68" s="343"/>
      <c r="UJA68" s="343"/>
      <c r="UJB68" s="343"/>
      <c r="UJC68" s="343"/>
      <c r="UJD68" s="343"/>
      <c r="UJE68" s="343"/>
      <c r="UJF68" s="343"/>
      <c r="UJG68" s="343"/>
      <c r="UJH68" s="343"/>
      <c r="UJI68" s="343"/>
      <c r="UJJ68" s="343"/>
      <c r="UJK68" s="343"/>
      <c r="UJL68" s="343"/>
      <c r="UJM68" s="343"/>
      <c r="UJN68" s="343"/>
      <c r="UJO68" s="343"/>
      <c r="UJP68" s="343"/>
      <c r="UJQ68" s="343"/>
      <c r="UJR68" s="343"/>
      <c r="UJS68" s="343"/>
      <c r="UJT68" s="343"/>
      <c r="UJU68" s="343"/>
      <c r="UJV68" s="343"/>
      <c r="UJW68" s="343"/>
      <c r="UJX68" s="343"/>
      <c r="UJY68" s="343"/>
      <c r="UJZ68" s="343"/>
      <c r="UKA68" s="343"/>
      <c r="UKB68" s="343"/>
      <c r="UKC68" s="343"/>
      <c r="UKD68" s="343"/>
      <c r="UKE68" s="343"/>
      <c r="UKF68" s="343"/>
      <c r="UKG68" s="343"/>
      <c r="UKH68" s="343"/>
      <c r="UKI68" s="343"/>
      <c r="UKJ68" s="343"/>
      <c r="UKK68" s="343"/>
      <c r="UKL68" s="343"/>
      <c r="UKM68" s="343"/>
      <c r="UKN68" s="343"/>
      <c r="UKO68" s="343"/>
      <c r="UKP68" s="343"/>
      <c r="UKQ68" s="343"/>
      <c r="UKR68" s="343"/>
      <c r="UKS68" s="343"/>
      <c r="UKT68" s="343"/>
      <c r="UKU68" s="343"/>
      <c r="UKV68" s="343"/>
      <c r="UKW68" s="343"/>
      <c r="UKX68" s="343"/>
      <c r="UKY68" s="343"/>
      <c r="UKZ68" s="343"/>
      <c r="ULA68" s="343"/>
      <c r="ULB68" s="343"/>
      <c r="ULC68" s="343"/>
      <c r="ULD68" s="343"/>
      <c r="ULE68" s="343"/>
      <c r="ULF68" s="343"/>
      <c r="ULG68" s="343"/>
      <c r="ULH68" s="343"/>
      <c r="ULI68" s="343"/>
      <c r="ULJ68" s="343"/>
      <c r="ULK68" s="343"/>
      <c r="ULL68" s="343"/>
      <c r="ULM68" s="343"/>
      <c r="ULN68" s="343"/>
      <c r="ULO68" s="343"/>
      <c r="ULP68" s="343"/>
      <c r="ULQ68" s="343"/>
      <c r="ULR68" s="343"/>
      <c r="ULS68" s="343"/>
      <c r="ULT68" s="343"/>
      <c r="ULU68" s="343"/>
      <c r="ULV68" s="343"/>
      <c r="ULW68" s="343"/>
      <c r="ULX68" s="343"/>
      <c r="ULY68" s="343"/>
      <c r="ULZ68" s="343"/>
      <c r="UMA68" s="343"/>
      <c r="UMB68" s="343"/>
      <c r="UMC68" s="343"/>
      <c r="UMD68" s="343"/>
      <c r="UME68" s="343"/>
      <c r="UMF68" s="343"/>
      <c r="UMG68" s="343"/>
      <c r="UMH68" s="343"/>
      <c r="UMI68" s="343"/>
      <c r="UMJ68" s="343"/>
      <c r="UMK68" s="343"/>
      <c r="UML68" s="343"/>
      <c r="UMM68" s="343"/>
      <c r="UMN68" s="343"/>
      <c r="UMO68" s="343"/>
      <c r="UMP68" s="343"/>
      <c r="UMQ68" s="343"/>
      <c r="UMR68" s="343"/>
      <c r="UMS68" s="343"/>
      <c r="UMT68" s="343"/>
      <c r="UMU68" s="343"/>
      <c r="UMV68" s="343"/>
      <c r="UMW68" s="343"/>
      <c r="UMX68" s="343"/>
      <c r="UMY68" s="343"/>
      <c r="UMZ68" s="343"/>
      <c r="UNA68" s="343"/>
      <c r="UNB68" s="343"/>
      <c r="UNC68" s="343"/>
      <c r="UND68" s="343"/>
      <c r="UNE68" s="343"/>
      <c r="UNF68" s="343"/>
      <c r="UNG68" s="343"/>
      <c r="UNH68" s="343"/>
      <c r="UNI68" s="343"/>
      <c r="UNJ68" s="343"/>
      <c r="UNK68" s="343"/>
      <c r="UNL68" s="343"/>
      <c r="UNM68" s="343"/>
      <c r="UNN68" s="343"/>
      <c r="UNO68" s="343"/>
      <c r="UNP68" s="343"/>
      <c r="UNQ68" s="343"/>
      <c r="UNR68" s="343"/>
      <c r="UNS68" s="343"/>
      <c r="UNT68" s="343"/>
      <c r="UNU68" s="343"/>
      <c r="UNV68" s="343"/>
      <c r="UNW68" s="343"/>
      <c r="UNX68" s="343"/>
      <c r="UNY68" s="343"/>
      <c r="UNZ68" s="343"/>
      <c r="UOA68" s="343"/>
      <c r="UOB68" s="343"/>
      <c r="UOC68" s="343"/>
      <c r="UOD68" s="343"/>
      <c r="UOE68" s="343"/>
      <c r="UOF68" s="343"/>
      <c r="UOG68" s="343"/>
      <c r="UOH68" s="343"/>
      <c r="UOI68" s="343"/>
      <c r="UOJ68" s="343"/>
      <c r="UOK68" s="343"/>
      <c r="UOL68" s="343"/>
      <c r="UOM68" s="343"/>
      <c r="UON68" s="343"/>
      <c r="UOO68" s="343"/>
      <c r="UOP68" s="343"/>
      <c r="UOQ68" s="343"/>
      <c r="UOR68" s="343"/>
      <c r="UOS68" s="343"/>
      <c r="UOT68" s="343"/>
      <c r="UOU68" s="343"/>
      <c r="UOV68" s="343"/>
      <c r="UOW68" s="343"/>
      <c r="UOX68" s="343"/>
      <c r="UOY68" s="343"/>
      <c r="UOZ68" s="343"/>
      <c r="UPA68" s="343"/>
      <c r="UPB68" s="343"/>
      <c r="UPC68" s="343"/>
      <c r="UPD68" s="343"/>
      <c r="UPE68" s="343"/>
      <c r="UPF68" s="343"/>
      <c r="UPG68" s="343"/>
      <c r="UPH68" s="343"/>
      <c r="UPI68" s="343"/>
      <c r="UPJ68" s="343"/>
      <c r="UPK68" s="343"/>
      <c r="UPL68" s="343"/>
      <c r="UPM68" s="343"/>
      <c r="UPN68" s="343"/>
      <c r="UPO68" s="343"/>
      <c r="UPP68" s="343"/>
      <c r="UPQ68" s="343"/>
      <c r="UPR68" s="343"/>
      <c r="UPS68" s="343"/>
      <c r="UPT68" s="343"/>
      <c r="UPU68" s="343"/>
      <c r="UPV68" s="343"/>
      <c r="UPW68" s="343"/>
      <c r="UPX68" s="343"/>
      <c r="UPY68" s="343"/>
      <c r="UPZ68" s="343"/>
      <c r="UQA68" s="343"/>
      <c r="UQB68" s="343"/>
      <c r="UQC68" s="343"/>
      <c r="UQD68" s="343"/>
      <c r="UQE68" s="343"/>
      <c r="UQF68" s="343"/>
      <c r="UQG68" s="343"/>
      <c r="UQH68" s="343"/>
      <c r="UQI68" s="343"/>
      <c r="UQJ68" s="343"/>
      <c r="UQK68" s="343"/>
      <c r="UQL68" s="343"/>
      <c r="UQM68" s="343"/>
      <c r="UQN68" s="343"/>
      <c r="UQO68" s="343"/>
      <c r="UQP68" s="343"/>
      <c r="UQQ68" s="343"/>
      <c r="UQR68" s="343"/>
      <c r="UQS68" s="343"/>
      <c r="UQT68" s="343"/>
      <c r="UQU68" s="343"/>
      <c r="UQV68" s="343"/>
      <c r="UQW68" s="343"/>
      <c r="UQX68" s="343"/>
      <c r="UQY68" s="343"/>
      <c r="UQZ68" s="343"/>
      <c r="URA68" s="343"/>
      <c r="URB68" s="343"/>
      <c r="URC68" s="343"/>
      <c r="URD68" s="343"/>
      <c r="URE68" s="343"/>
      <c r="URF68" s="343"/>
      <c r="URG68" s="343"/>
      <c r="URH68" s="343"/>
      <c r="URI68" s="343"/>
      <c r="URJ68" s="343"/>
      <c r="URK68" s="343"/>
      <c r="URL68" s="343"/>
      <c r="URM68" s="343"/>
      <c r="URN68" s="343"/>
      <c r="URO68" s="343"/>
      <c r="URP68" s="343"/>
      <c r="URQ68" s="343"/>
      <c r="URR68" s="343"/>
      <c r="URS68" s="343"/>
      <c r="URT68" s="343"/>
      <c r="URU68" s="343"/>
      <c r="URV68" s="343"/>
      <c r="URW68" s="343"/>
      <c r="URX68" s="343"/>
      <c r="URY68" s="343"/>
      <c r="URZ68" s="343"/>
      <c r="USA68" s="343"/>
      <c r="USB68" s="343"/>
      <c r="USC68" s="343"/>
      <c r="USD68" s="343"/>
      <c r="USE68" s="343"/>
      <c r="USF68" s="343"/>
      <c r="USG68" s="343"/>
      <c r="USH68" s="343"/>
      <c r="USI68" s="343"/>
      <c r="USJ68" s="343"/>
      <c r="USK68" s="343"/>
      <c r="USL68" s="343"/>
      <c r="USM68" s="343"/>
      <c r="USN68" s="343"/>
      <c r="USO68" s="343"/>
      <c r="USP68" s="343"/>
      <c r="USQ68" s="343"/>
      <c r="USR68" s="343"/>
      <c r="USS68" s="343"/>
      <c r="UST68" s="343"/>
      <c r="USU68" s="343"/>
      <c r="USV68" s="343"/>
      <c r="USW68" s="343"/>
      <c r="USX68" s="343"/>
      <c r="USY68" s="343"/>
      <c r="USZ68" s="343"/>
      <c r="UTA68" s="343"/>
      <c r="UTB68" s="343"/>
      <c r="UTC68" s="343"/>
      <c r="UTD68" s="343"/>
      <c r="UTE68" s="343"/>
      <c r="UTF68" s="343"/>
      <c r="UTG68" s="343"/>
      <c r="UTH68" s="343"/>
      <c r="UTI68" s="343"/>
      <c r="UTJ68" s="343"/>
      <c r="UTK68" s="343"/>
      <c r="UTL68" s="343"/>
      <c r="UTM68" s="343"/>
      <c r="UTN68" s="343"/>
      <c r="UTO68" s="343"/>
      <c r="UTP68" s="343"/>
      <c r="UTQ68" s="343"/>
      <c r="UTR68" s="343"/>
      <c r="UTS68" s="343"/>
      <c r="UTT68" s="343"/>
      <c r="UTU68" s="343"/>
      <c r="UTV68" s="343"/>
      <c r="UTW68" s="343"/>
      <c r="UTX68" s="343"/>
      <c r="UTY68" s="343"/>
      <c r="UTZ68" s="343"/>
      <c r="UUA68" s="343"/>
      <c r="UUB68" s="343"/>
      <c r="UUC68" s="343"/>
      <c r="UUD68" s="343"/>
      <c r="UUE68" s="343"/>
      <c r="UUF68" s="343"/>
      <c r="UUG68" s="343"/>
      <c r="UUH68" s="343"/>
      <c r="UUI68" s="343"/>
      <c r="UUJ68" s="343"/>
      <c r="UUK68" s="343"/>
      <c r="UUL68" s="343"/>
      <c r="UUM68" s="343"/>
      <c r="UUN68" s="343"/>
      <c r="UUO68" s="343"/>
      <c r="UUP68" s="343"/>
      <c r="UUQ68" s="343"/>
      <c r="UUR68" s="343"/>
      <c r="UUS68" s="343"/>
      <c r="UUT68" s="343"/>
      <c r="UUU68" s="343"/>
      <c r="UUV68" s="343"/>
      <c r="UUW68" s="343"/>
      <c r="UUX68" s="343"/>
      <c r="UUY68" s="343"/>
      <c r="UUZ68" s="343"/>
      <c r="UVA68" s="343"/>
      <c r="UVB68" s="343"/>
      <c r="UVC68" s="343"/>
      <c r="UVD68" s="343"/>
      <c r="UVE68" s="343"/>
      <c r="UVF68" s="343"/>
      <c r="UVG68" s="343"/>
      <c r="UVH68" s="343"/>
      <c r="UVI68" s="343"/>
      <c r="UVJ68" s="343"/>
      <c r="UVK68" s="343"/>
      <c r="UVL68" s="343"/>
      <c r="UVM68" s="343"/>
      <c r="UVN68" s="343"/>
      <c r="UVO68" s="343"/>
      <c r="UVP68" s="343"/>
      <c r="UVQ68" s="343"/>
      <c r="UVR68" s="343"/>
      <c r="UVS68" s="343"/>
      <c r="UVT68" s="343"/>
      <c r="UVU68" s="343"/>
      <c r="UVV68" s="343"/>
      <c r="UVW68" s="343"/>
      <c r="UVX68" s="343"/>
      <c r="UVY68" s="343"/>
      <c r="UVZ68" s="343"/>
      <c r="UWA68" s="343"/>
      <c r="UWB68" s="343"/>
      <c r="UWC68" s="343"/>
      <c r="UWD68" s="343"/>
      <c r="UWE68" s="343"/>
      <c r="UWF68" s="343"/>
      <c r="UWG68" s="343"/>
      <c r="UWH68" s="343"/>
      <c r="UWI68" s="343"/>
      <c r="UWJ68" s="343"/>
      <c r="UWK68" s="343"/>
      <c r="UWL68" s="343"/>
      <c r="UWM68" s="343"/>
      <c r="UWN68" s="343"/>
      <c r="UWO68" s="343"/>
      <c r="UWP68" s="343"/>
      <c r="UWQ68" s="343"/>
      <c r="UWR68" s="343"/>
      <c r="UWS68" s="343"/>
      <c r="UWT68" s="343"/>
      <c r="UWU68" s="343"/>
      <c r="UWV68" s="343"/>
      <c r="UWW68" s="343"/>
      <c r="UWX68" s="343"/>
      <c r="UWY68" s="343"/>
      <c r="UWZ68" s="343"/>
      <c r="UXA68" s="343"/>
      <c r="UXB68" s="343"/>
      <c r="UXC68" s="343"/>
      <c r="UXD68" s="343"/>
      <c r="UXE68" s="343"/>
      <c r="UXF68" s="343"/>
      <c r="UXG68" s="343"/>
      <c r="UXH68" s="343"/>
      <c r="UXI68" s="343"/>
      <c r="UXJ68" s="343"/>
      <c r="UXK68" s="343"/>
      <c r="UXL68" s="343"/>
      <c r="UXM68" s="343"/>
      <c r="UXN68" s="343"/>
      <c r="UXO68" s="343"/>
      <c r="UXP68" s="343"/>
      <c r="UXQ68" s="343"/>
      <c r="UXR68" s="343"/>
      <c r="UXS68" s="343"/>
      <c r="UXT68" s="343"/>
      <c r="UXU68" s="343"/>
      <c r="UXV68" s="343"/>
      <c r="UXW68" s="343"/>
      <c r="UXX68" s="343"/>
      <c r="UXY68" s="343"/>
      <c r="UXZ68" s="343"/>
      <c r="UYA68" s="343"/>
      <c r="UYB68" s="343"/>
      <c r="UYC68" s="343"/>
      <c r="UYD68" s="343"/>
      <c r="UYE68" s="343"/>
      <c r="UYF68" s="343"/>
      <c r="UYG68" s="343"/>
      <c r="UYH68" s="343"/>
      <c r="UYI68" s="343"/>
      <c r="UYJ68" s="343"/>
      <c r="UYK68" s="343"/>
      <c r="UYL68" s="343"/>
      <c r="UYM68" s="343"/>
      <c r="UYN68" s="343"/>
      <c r="UYO68" s="343"/>
      <c r="UYP68" s="343"/>
      <c r="UYQ68" s="343"/>
      <c r="UYR68" s="343"/>
      <c r="UYS68" s="343"/>
      <c r="UYT68" s="343"/>
      <c r="UYU68" s="343"/>
      <c r="UYV68" s="343"/>
      <c r="UYW68" s="343"/>
      <c r="UYX68" s="343"/>
      <c r="UYY68" s="343"/>
      <c r="UYZ68" s="343"/>
      <c r="UZA68" s="343"/>
      <c r="UZB68" s="343"/>
      <c r="UZC68" s="343"/>
      <c r="UZD68" s="343"/>
      <c r="UZE68" s="343"/>
      <c r="UZF68" s="343"/>
      <c r="UZG68" s="343"/>
      <c r="UZH68" s="343"/>
      <c r="UZI68" s="343"/>
      <c r="UZJ68" s="343"/>
      <c r="UZK68" s="343"/>
      <c r="UZL68" s="343"/>
      <c r="UZM68" s="343"/>
      <c r="UZN68" s="343"/>
      <c r="UZO68" s="343"/>
      <c r="UZP68" s="343"/>
      <c r="UZQ68" s="343"/>
      <c r="UZR68" s="343"/>
      <c r="UZS68" s="343"/>
      <c r="UZT68" s="343"/>
      <c r="UZU68" s="343"/>
      <c r="UZV68" s="343"/>
      <c r="UZW68" s="343"/>
      <c r="UZX68" s="343"/>
      <c r="UZY68" s="343"/>
      <c r="UZZ68" s="343"/>
      <c r="VAA68" s="343"/>
      <c r="VAB68" s="343"/>
      <c r="VAC68" s="343"/>
      <c r="VAD68" s="343"/>
      <c r="VAE68" s="343"/>
      <c r="VAF68" s="343"/>
      <c r="VAG68" s="343"/>
      <c r="VAH68" s="343"/>
      <c r="VAI68" s="343"/>
      <c r="VAJ68" s="343"/>
      <c r="VAK68" s="343"/>
      <c r="VAL68" s="343"/>
      <c r="VAM68" s="343"/>
      <c r="VAN68" s="343"/>
      <c r="VAO68" s="343"/>
      <c r="VAP68" s="343"/>
      <c r="VAQ68" s="343"/>
      <c r="VAR68" s="343"/>
      <c r="VAS68" s="343"/>
      <c r="VAT68" s="343"/>
      <c r="VAU68" s="343"/>
      <c r="VAV68" s="343"/>
      <c r="VAW68" s="343"/>
      <c r="VAX68" s="343"/>
      <c r="VAY68" s="343"/>
      <c r="VAZ68" s="343"/>
      <c r="VBA68" s="343"/>
      <c r="VBB68" s="343"/>
      <c r="VBC68" s="343"/>
      <c r="VBD68" s="343"/>
      <c r="VBE68" s="343"/>
      <c r="VBF68" s="343"/>
      <c r="VBG68" s="343"/>
      <c r="VBH68" s="343"/>
      <c r="VBI68" s="343"/>
      <c r="VBJ68" s="343"/>
      <c r="VBK68" s="343"/>
      <c r="VBL68" s="343"/>
      <c r="VBM68" s="343"/>
      <c r="VBN68" s="343"/>
      <c r="VBO68" s="343"/>
      <c r="VBP68" s="343"/>
      <c r="VBQ68" s="343"/>
      <c r="VBR68" s="343"/>
      <c r="VBS68" s="343"/>
      <c r="VBT68" s="343"/>
      <c r="VBU68" s="343"/>
      <c r="VBV68" s="343"/>
      <c r="VBW68" s="343"/>
      <c r="VBX68" s="343"/>
      <c r="VBY68" s="343"/>
      <c r="VBZ68" s="343"/>
      <c r="VCA68" s="343"/>
      <c r="VCB68" s="343"/>
      <c r="VCC68" s="343"/>
      <c r="VCD68" s="343"/>
      <c r="VCE68" s="343"/>
      <c r="VCF68" s="343"/>
      <c r="VCG68" s="343"/>
      <c r="VCH68" s="343"/>
      <c r="VCI68" s="343"/>
      <c r="VCJ68" s="343"/>
      <c r="VCK68" s="343"/>
      <c r="VCL68" s="343"/>
      <c r="VCM68" s="343"/>
      <c r="VCN68" s="343"/>
      <c r="VCO68" s="343"/>
      <c r="VCP68" s="343"/>
      <c r="VCQ68" s="343"/>
      <c r="VCR68" s="343"/>
      <c r="VCS68" s="343"/>
      <c r="VCT68" s="343"/>
      <c r="VCU68" s="343"/>
      <c r="VCV68" s="343"/>
      <c r="VCW68" s="343"/>
      <c r="VCX68" s="343"/>
      <c r="VCY68" s="343"/>
      <c r="VCZ68" s="343"/>
      <c r="VDA68" s="343"/>
      <c r="VDB68" s="343"/>
      <c r="VDC68" s="343"/>
      <c r="VDD68" s="343"/>
      <c r="VDE68" s="343"/>
      <c r="VDF68" s="343"/>
      <c r="VDG68" s="343"/>
      <c r="VDH68" s="343"/>
      <c r="VDI68" s="343"/>
      <c r="VDJ68" s="343"/>
      <c r="VDK68" s="343"/>
      <c r="VDL68" s="343"/>
      <c r="VDM68" s="343"/>
      <c r="VDN68" s="343"/>
      <c r="VDO68" s="343"/>
      <c r="VDP68" s="343"/>
      <c r="VDQ68" s="343"/>
      <c r="VDR68" s="343"/>
      <c r="VDS68" s="343"/>
      <c r="VDT68" s="343"/>
      <c r="VDU68" s="343"/>
      <c r="VDV68" s="343"/>
      <c r="VDW68" s="343"/>
      <c r="VDX68" s="343"/>
      <c r="VDY68" s="343"/>
      <c r="VDZ68" s="343"/>
      <c r="VEA68" s="343"/>
      <c r="VEB68" s="343"/>
      <c r="VEC68" s="343"/>
      <c r="VED68" s="343"/>
      <c r="VEE68" s="343"/>
      <c r="VEF68" s="343"/>
      <c r="VEG68" s="343"/>
      <c r="VEH68" s="343"/>
      <c r="VEI68" s="343"/>
      <c r="VEJ68" s="343"/>
      <c r="VEK68" s="343"/>
      <c r="VEL68" s="343"/>
      <c r="VEM68" s="343"/>
      <c r="VEN68" s="343"/>
      <c r="VEO68" s="343"/>
      <c r="VEP68" s="343"/>
      <c r="VEQ68" s="343"/>
      <c r="VER68" s="343"/>
      <c r="VES68" s="343"/>
      <c r="VET68" s="343"/>
      <c r="VEU68" s="343"/>
      <c r="VEV68" s="343"/>
      <c r="VEW68" s="343"/>
      <c r="VEX68" s="343"/>
      <c r="VEY68" s="343"/>
      <c r="VEZ68" s="343"/>
      <c r="VFA68" s="343"/>
      <c r="VFB68" s="343"/>
      <c r="VFC68" s="343"/>
      <c r="VFD68" s="343"/>
      <c r="VFE68" s="343"/>
      <c r="VFF68" s="343"/>
      <c r="VFG68" s="343"/>
      <c r="VFH68" s="343"/>
      <c r="VFI68" s="343"/>
      <c r="VFJ68" s="343"/>
      <c r="VFK68" s="343"/>
      <c r="VFL68" s="343"/>
      <c r="VFM68" s="343"/>
      <c r="VFN68" s="343"/>
      <c r="VFO68" s="343"/>
      <c r="VFP68" s="343"/>
      <c r="VFQ68" s="343"/>
      <c r="VFR68" s="343"/>
      <c r="VFS68" s="343"/>
      <c r="VFT68" s="343"/>
      <c r="VFU68" s="343"/>
      <c r="VFV68" s="343"/>
      <c r="VFW68" s="343"/>
      <c r="VFX68" s="343"/>
      <c r="VFY68" s="343"/>
      <c r="VFZ68" s="343"/>
      <c r="VGA68" s="343"/>
      <c r="VGB68" s="343"/>
      <c r="VGC68" s="343"/>
      <c r="VGD68" s="343"/>
      <c r="VGE68" s="343"/>
      <c r="VGF68" s="343"/>
      <c r="VGG68" s="343"/>
      <c r="VGH68" s="343"/>
      <c r="VGI68" s="343"/>
      <c r="VGJ68" s="343"/>
      <c r="VGK68" s="343"/>
      <c r="VGL68" s="343"/>
      <c r="VGM68" s="343"/>
      <c r="VGN68" s="343"/>
      <c r="VGO68" s="343"/>
      <c r="VGP68" s="343"/>
      <c r="VGQ68" s="343"/>
      <c r="VGR68" s="343"/>
      <c r="VGS68" s="343"/>
      <c r="VGT68" s="343"/>
      <c r="VGU68" s="343"/>
      <c r="VGV68" s="343"/>
      <c r="VGW68" s="343"/>
      <c r="VGX68" s="343"/>
      <c r="VGY68" s="343"/>
      <c r="VGZ68" s="343"/>
      <c r="VHA68" s="343"/>
      <c r="VHB68" s="343"/>
      <c r="VHC68" s="343"/>
      <c r="VHD68" s="343"/>
      <c r="VHE68" s="343"/>
      <c r="VHF68" s="343"/>
      <c r="VHG68" s="343"/>
      <c r="VHH68" s="343"/>
      <c r="VHI68" s="343"/>
      <c r="VHJ68" s="343"/>
      <c r="VHK68" s="343"/>
      <c r="VHL68" s="343"/>
      <c r="VHM68" s="343"/>
      <c r="VHN68" s="343"/>
      <c r="VHO68" s="343"/>
      <c r="VHP68" s="343"/>
      <c r="VHQ68" s="343"/>
      <c r="VHR68" s="343"/>
      <c r="VHS68" s="343"/>
      <c r="VHT68" s="343"/>
      <c r="VHU68" s="343"/>
      <c r="VHV68" s="343"/>
      <c r="VHW68" s="343"/>
      <c r="VHX68" s="343"/>
      <c r="VHY68" s="343"/>
      <c r="VHZ68" s="343"/>
      <c r="VIA68" s="343"/>
      <c r="VIB68" s="343"/>
      <c r="VIC68" s="343"/>
      <c r="VID68" s="343"/>
      <c r="VIE68" s="343"/>
      <c r="VIF68" s="343"/>
      <c r="VIG68" s="343"/>
      <c r="VIH68" s="343"/>
      <c r="VII68" s="343"/>
      <c r="VIJ68" s="343"/>
      <c r="VIK68" s="343"/>
      <c r="VIL68" s="343"/>
      <c r="VIM68" s="343"/>
      <c r="VIN68" s="343"/>
      <c r="VIO68" s="343"/>
      <c r="VIP68" s="343"/>
      <c r="VIQ68" s="343"/>
      <c r="VIR68" s="343"/>
      <c r="VIS68" s="343"/>
      <c r="VIT68" s="343"/>
      <c r="VIU68" s="343"/>
      <c r="VIV68" s="343"/>
      <c r="VIW68" s="343"/>
      <c r="VIX68" s="343"/>
      <c r="VIY68" s="343"/>
      <c r="VIZ68" s="343"/>
      <c r="VJA68" s="343"/>
      <c r="VJB68" s="343"/>
      <c r="VJC68" s="343"/>
      <c r="VJD68" s="343"/>
      <c r="VJE68" s="343"/>
      <c r="VJF68" s="343"/>
      <c r="VJG68" s="343"/>
      <c r="VJH68" s="343"/>
      <c r="VJI68" s="343"/>
      <c r="VJJ68" s="343"/>
      <c r="VJK68" s="343"/>
      <c r="VJL68" s="343"/>
      <c r="VJM68" s="343"/>
      <c r="VJN68" s="343"/>
      <c r="VJO68" s="343"/>
      <c r="VJP68" s="343"/>
      <c r="VJQ68" s="343"/>
      <c r="VJR68" s="343"/>
      <c r="VJS68" s="343"/>
      <c r="VJT68" s="343"/>
      <c r="VJU68" s="343"/>
      <c r="VJV68" s="343"/>
      <c r="VJW68" s="343"/>
      <c r="VJX68" s="343"/>
      <c r="VJY68" s="343"/>
      <c r="VJZ68" s="343"/>
      <c r="VKA68" s="343"/>
      <c r="VKB68" s="343"/>
      <c r="VKC68" s="343"/>
      <c r="VKD68" s="343"/>
      <c r="VKE68" s="343"/>
      <c r="VKF68" s="343"/>
      <c r="VKG68" s="343"/>
      <c r="VKH68" s="343"/>
      <c r="VKI68" s="343"/>
      <c r="VKJ68" s="343"/>
      <c r="VKK68" s="343"/>
      <c r="VKL68" s="343"/>
      <c r="VKM68" s="343"/>
      <c r="VKN68" s="343"/>
      <c r="VKO68" s="343"/>
      <c r="VKP68" s="343"/>
      <c r="VKQ68" s="343"/>
      <c r="VKR68" s="343"/>
      <c r="VKS68" s="343"/>
      <c r="VKT68" s="343"/>
      <c r="VKU68" s="343"/>
      <c r="VKV68" s="343"/>
      <c r="VKW68" s="343"/>
      <c r="VKX68" s="343"/>
      <c r="VKY68" s="343"/>
      <c r="VKZ68" s="343"/>
      <c r="VLA68" s="343"/>
      <c r="VLB68" s="343"/>
      <c r="VLC68" s="343"/>
      <c r="VLD68" s="343"/>
      <c r="VLE68" s="343"/>
      <c r="VLF68" s="343"/>
      <c r="VLG68" s="343"/>
      <c r="VLH68" s="343"/>
      <c r="VLI68" s="343"/>
      <c r="VLJ68" s="343"/>
      <c r="VLK68" s="343"/>
      <c r="VLL68" s="343"/>
      <c r="VLM68" s="343"/>
      <c r="VLN68" s="343"/>
      <c r="VLO68" s="343"/>
      <c r="VLP68" s="343"/>
      <c r="VLQ68" s="343"/>
      <c r="VLR68" s="343"/>
      <c r="VLS68" s="343"/>
      <c r="VLT68" s="343"/>
      <c r="VLU68" s="343"/>
      <c r="VLV68" s="343"/>
      <c r="VLW68" s="343"/>
      <c r="VLX68" s="343"/>
      <c r="VLY68" s="343"/>
      <c r="VLZ68" s="343"/>
      <c r="VMA68" s="343"/>
      <c r="VMB68" s="343"/>
      <c r="VMC68" s="343"/>
      <c r="VMD68" s="343"/>
      <c r="VME68" s="343"/>
      <c r="VMF68" s="343"/>
      <c r="VMG68" s="343"/>
      <c r="VMH68" s="343"/>
      <c r="VMI68" s="343"/>
      <c r="VMJ68" s="343"/>
      <c r="VMK68" s="343"/>
      <c r="VML68" s="343"/>
      <c r="VMM68" s="343"/>
      <c r="VMN68" s="343"/>
      <c r="VMO68" s="343"/>
      <c r="VMP68" s="343"/>
      <c r="VMQ68" s="343"/>
      <c r="VMR68" s="343"/>
      <c r="VMS68" s="343"/>
      <c r="VMT68" s="343"/>
      <c r="VMU68" s="343"/>
      <c r="VMV68" s="343"/>
      <c r="VMW68" s="343"/>
      <c r="VMX68" s="343"/>
      <c r="VMY68" s="343"/>
      <c r="VMZ68" s="343"/>
      <c r="VNA68" s="343"/>
      <c r="VNB68" s="343"/>
      <c r="VNC68" s="343"/>
      <c r="VND68" s="343"/>
      <c r="VNE68" s="343"/>
      <c r="VNF68" s="343"/>
      <c r="VNG68" s="343"/>
      <c r="VNH68" s="343"/>
      <c r="VNI68" s="343"/>
      <c r="VNJ68" s="343"/>
      <c r="VNK68" s="343"/>
      <c r="VNL68" s="343"/>
      <c r="VNM68" s="343"/>
      <c r="VNN68" s="343"/>
      <c r="VNO68" s="343"/>
      <c r="VNP68" s="343"/>
      <c r="VNQ68" s="343"/>
      <c r="VNR68" s="343"/>
      <c r="VNS68" s="343"/>
      <c r="VNT68" s="343"/>
      <c r="VNU68" s="343"/>
      <c r="VNV68" s="343"/>
      <c r="VNW68" s="343"/>
      <c r="VNX68" s="343"/>
      <c r="VNY68" s="343"/>
      <c r="VNZ68" s="343"/>
      <c r="VOA68" s="343"/>
      <c r="VOB68" s="343"/>
      <c r="VOC68" s="343"/>
      <c r="VOD68" s="343"/>
      <c r="VOE68" s="343"/>
      <c r="VOF68" s="343"/>
      <c r="VOG68" s="343"/>
      <c r="VOH68" s="343"/>
      <c r="VOI68" s="343"/>
      <c r="VOJ68" s="343"/>
      <c r="VOK68" s="343"/>
      <c r="VOL68" s="343"/>
      <c r="VOM68" s="343"/>
      <c r="VON68" s="343"/>
      <c r="VOO68" s="343"/>
      <c r="VOP68" s="343"/>
      <c r="VOQ68" s="343"/>
      <c r="VOR68" s="343"/>
      <c r="VOS68" s="343"/>
      <c r="VOT68" s="343"/>
      <c r="VOU68" s="343"/>
      <c r="VOV68" s="343"/>
      <c r="VOW68" s="343"/>
      <c r="VOX68" s="343"/>
      <c r="VOY68" s="343"/>
      <c r="VOZ68" s="343"/>
      <c r="VPA68" s="343"/>
      <c r="VPB68" s="343"/>
      <c r="VPC68" s="343"/>
      <c r="VPD68" s="343"/>
      <c r="VPE68" s="343"/>
      <c r="VPF68" s="343"/>
      <c r="VPG68" s="343"/>
      <c r="VPH68" s="343"/>
      <c r="VPI68" s="343"/>
      <c r="VPJ68" s="343"/>
      <c r="VPK68" s="343"/>
      <c r="VPL68" s="343"/>
      <c r="VPM68" s="343"/>
      <c r="VPN68" s="343"/>
      <c r="VPO68" s="343"/>
      <c r="VPP68" s="343"/>
      <c r="VPQ68" s="343"/>
      <c r="VPR68" s="343"/>
      <c r="VPS68" s="343"/>
      <c r="VPT68" s="343"/>
      <c r="VPU68" s="343"/>
      <c r="VPV68" s="343"/>
      <c r="VPW68" s="343"/>
      <c r="VPX68" s="343"/>
      <c r="VPY68" s="343"/>
      <c r="VPZ68" s="343"/>
      <c r="VQA68" s="343"/>
      <c r="VQB68" s="343"/>
      <c r="VQC68" s="343"/>
      <c r="VQD68" s="343"/>
      <c r="VQE68" s="343"/>
      <c r="VQF68" s="343"/>
      <c r="VQG68" s="343"/>
      <c r="VQH68" s="343"/>
      <c r="VQI68" s="343"/>
      <c r="VQJ68" s="343"/>
      <c r="VQK68" s="343"/>
      <c r="VQL68" s="343"/>
      <c r="VQM68" s="343"/>
      <c r="VQN68" s="343"/>
      <c r="VQO68" s="343"/>
      <c r="VQP68" s="343"/>
      <c r="VQQ68" s="343"/>
      <c r="VQR68" s="343"/>
      <c r="VQS68" s="343"/>
      <c r="VQT68" s="343"/>
      <c r="VQU68" s="343"/>
      <c r="VQV68" s="343"/>
      <c r="VQW68" s="343"/>
      <c r="VQX68" s="343"/>
      <c r="VQY68" s="343"/>
      <c r="VQZ68" s="343"/>
      <c r="VRA68" s="343"/>
      <c r="VRB68" s="343"/>
      <c r="VRC68" s="343"/>
      <c r="VRD68" s="343"/>
      <c r="VRE68" s="343"/>
      <c r="VRF68" s="343"/>
      <c r="VRG68" s="343"/>
      <c r="VRH68" s="343"/>
      <c r="VRI68" s="343"/>
      <c r="VRJ68" s="343"/>
      <c r="VRK68" s="343"/>
      <c r="VRL68" s="343"/>
      <c r="VRM68" s="343"/>
      <c r="VRN68" s="343"/>
      <c r="VRO68" s="343"/>
      <c r="VRP68" s="343"/>
      <c r="VRQ68" s="343"/>
      <c r="VRR68" s="343"/>
      <c r="VRS68" s="343"/>
      <c r="VRT68" s="343"/>
      <c r="VRU68" s="343"/>
      <c r="VRV68" s="343"/>
      <c r="VRW68" s="343"/>
      <c r="VRX68" s="343"/>
      <c r="VRY68" s="343"/>
      <c r="VRZ68" s="343"/>
      <c r="VSA68" s="343"/>
      <c r="VSB68" s="343"/>
      <c r="VSC68" s="343"/>
      <c r="VSD68" s="343"/>
      <c r="VSE68" s="343"/>
      <c r="VSF68" s="343"/>
      <c r="VSG68" s="343"/>
      <c r="VSH68" s="343"/>
      <c r="VSI68" s="343"/>
      <c r="VSJ68" s="343"/>
      <c r="VSK68" s="343"/>
      <c r="VSL68" s="343"/>
      <c r="VSM68" s="343"/>
      <c r="VSN68" s="343"/>
      <c r="VSO68" s="343"/>
      <c r="VSP68" s="343"/>
      <c r="VSQ68" s="343"/>
      <c r="VSR68" s="343"/>
      <c r="VSS68" s="343"/>
      <c r="VST68" s="343"/>
      <c r="VSU68" s="343"/>
      <c r="VSV68" s="343"/>
      <c r="VSW68" s="343"/>
      <c r="VSX68" s="343"/>
      <c r="VSY68" s="343"/>
      <c r="VSZ68" s="343"/>
      <c r="VTA68" s="343"/>
      <c r="VTB68" s="343"/>
      <c r="VTC68" s="343"/>
      <c r="VTD68" s="343"/>
      <c r="VTE68" s="343"/>
      <c r="VTF68" s="343"/>
      <c r="VTG68" s="343"/>
      <c r="VTH68" s="343"/>
      <c r="VTI68" s="343"/>
      <c r="VTJ68" s="343"/>
      <c r="VTK68" s="343"/>
      <c r="VTL68" s="343"/>
      <c r="VTM68" s="343"/>
      <c r="VTN68" s="343"/>
      <c r="VTO68" s="343"/>
      <c r="VTP68" s="343"/>
      <c r="VTQ68" s="343"/>
      <c r="VTR68" s="343"/>
      <c r="VTS68" s="343"/>
      <c r="VTT68" s="343"/>
      <c r="VTU68" s="343"/>
      <c r="VTV68" s="343"/>
      <c r="VTW68" s="343"/>
      <c r="VTX68" s="343"/>
      <c r="VTY68" s="343"/>
      <c r="VTZ68" s="343"/>
      <c r="VUA68" s="343"/>
      <c r="VUB68" s="343"/>
      <c r="VUC68" s="343"/>
      <c r="VUD68" s="343"/>
      <c r="VUE68" s="343"/>
      <c r="VUF68" s="343"/>
      <c r="VUG68" s="343"/>
      <c r="VUH68" s="343"/>
      <c r="VUI68" s="343"/>
      <c r="VUJ68" s="343"/>
      <c r="VUK68" s="343"/>
      <c r="VUL68" s="343"/>
      <c r="VUM68" s="343"/>
      <c r="VUN68" s="343"/>
      <c r="VUO68" s="343"/>
      <c r="VUP68" s="343"/>
      <c r="VUQ68" s="343"/>
      <c r="VUR68" s="343"/>
      <c r="VUS68" s="343"/>
      <c r="VUT68" s="343"/>
      <c r="VUU68" s="343"/>
      <c r="VUV68" s="343"/>
      <c r="VUW68" s="343"/>
      <c r="VUX68" s="343"/>
      <c r="VUY68" s="343"/>
      <c r="VUZ68" s="343"/>
      <c r="VVA68" s="343"/>
      <c r="VVB68" s="343"/>
      <c r="VVC68" s="343"/>
      <c r="VVD68" s="343"/>
      <c r="VVE68" s="343"/>
      <c r="VVF68" s="343"/>
      <c r="VVG68" s="343"/>
      <c r="VVH68" s="343"/>
      <c r="VVI68" s="343"/>
      <c r="VVJ68" s="343"/>
      <c r="VVK68" s="343"/>
      <c r="VVL68" s="343"/>
      <c r="VVM68" s="343"/>
      <c r="VVN68" s="343"/>
      <c r="VVO68" s="343"/>
      <c r="VVP68" s="343"/>
      <c r="VVQ68" s="343"/>
      <c r="VVR68" s="343"/>
      <c r="VVS68" s="343"/>
      <c r="VVT68" s="343"/>
      <c r="VVU68" s="343"/>
      <c r="VVV68" s="343"/>
      <c r="VVW68" s="343"/>
      <c r="VVX68" s="343"/>
      <c r="VVY68" s="343"/>
      <c r="VVZ68" s="343"/>
      <c r="VWA68" s="343"/>
      <c r="VWB68" s="343"/>
      <c r="VWC68" s="343"/>
      <c r="VWD68" s="343"/>
      <c r="VWE68" s="343"/>
      <c r="VWF68" s="343"/>
      <c r="VWG68" s="343"/>
      <c r="VWH68" s="343"/>
      <c r="VWI68" s="343"/>
      <c r="VWJ68" s="343"/>
      <c r="VWK68" s="343"/>
      <c r="VWL68" s="343"/>
      <c r="VWM68" s="343"/>
      <c r="VWN68" s="343"/>
      <c r="VWO68" s="343"/>
      <c r="VWP68" s="343"/>
      <c r="VWQ68" s="343"/>
      <c r="VWR68" s="343"/>
      <c r="VWS68" s="343"/>
      <c r="VWT68" s="343"/>
      <c r="VWU68" s="343"/>
      <c r="VWV68" s="343"/>
      <c r="VWW68" s="343"/>
      <c r="VWX68" s="343"/>
      <c r="VWY68" s="343"/>
      <c r="VWZ68" s="343"/>
      <c r="VXA68" s="343"/>
      <c r="VXB68" s="343"/>
      <c r="VXC68" s="343"/>
      <c r="VXD68" s="343"/>
      <c r="VXE68" s="343"/>
      <c r="VXF68" s="343"/>
      <c r="VXG68" s="343"/>
      <c r="VXH68" s="343"/>
      <c r="VXI68" s="343"/>
      <c r="VXJ68" s="343"/>
      <c r="VXK68" s="343"/>
      <c r="VXL68" s="343"/>
      <c r="VXM68" s="343"/>
      <c r="VXN68" s="343"/>
      <c r="VXO68" s="343"/>
      <c r="VXP68" s="343"/>
      <c r="VXQ68" s="343"/>
      <c r="VXR68" s="343"/>
      <c r="VXS68" s="343"/>
      <c r="VXT68" s="343"/>
      <c r="VXU68" s="343"/>
      <c r="VXV68" s="343"/>
      <c r="VXW68" s="343"/>
      <c r="VXX68" s="343"/>
      <c r="VXY68" s="343"/>
      <c r="VXZ68" s="343"/>
      <c r="VYA68" s="343"/>
      <c r="VYB68" s="343"/>
      <c r="VYC68" s="343"/>
      <c r="VYD68" s="343"/>
      <c r="VYE68" s="343"/>
      <c r="VYF68" s="343"/>
      <c r="VYG68" s="343"/>
      <c r="VYH68" s="343"/>
      <c r="VYI68" s="343"/>
      <c r="VYJ68" s="343"/>
      <c r="VYK68" s="343"/>
      <c r="VYL68" s="343"/>
      <c r="VYM68" s="343"/>
      <c r="VYN68" s="343"/>
      <c r="VYO68" s="343"/>
      <c r="VYP68" s="343"/>
      <c r="VYQ68" s="343"/>
      <c r="VYR68" s="343"/>
      <c r="VYS68" s="343"/>
      <c r="VYT68" s="343"/>
      <c r="VYU68" s="343"/>
      <c r="VYV68" s="343"/>
      <c r="VYW68" s="343"/>
      <c r="VYX68" s="343"/>
      <c r="VYY68" s="343"/>
      <c r="VYZ68" s="343"/>
      <c r="VZA68" s="343"/>
      <c r="VZB68" s="343"/>
      <c r="VZC68" s="343"/>
      <c r="VZD68" s="343"/>
      <c r="VZE68" s="343"/>
      <c r="VZF68" s="343"/>
      <c r="VZG68" s="343"/>
      <c r="VZH68" s="343"/>
      <c r="VZI68" s="343"/>
      <c r="VZJ68" s="343"/>
      <c r="VZK68" s="343"/>
      <c r="VZL68" s="343"/>
      <c r="VZM68" s="343"/>
      <c r="VZN68" s="343"/>
      <c r="VZO68" s="343"/>
      <c r="VZP68" s="343"/>
      <c r="VZQ68" s="343"/>
      <c r="VZR68" s="343"/>
      <c r="VZS68" s="343"/>
      <c r="VZT68" s="343"/>
      <c r="VZU68" s="343"/>
      <c r="VZV68" s="343"/>
      <c r="VZW68" s="343"/>
      <c r="VZX68" s="343"/>
      <c r="VZY68" s="343"/>
      <c r="VZZ68" s="343"/>
      <c r="WAA68" s="343"/>
      <c r="WAB68" s="343"/>
      <c r="WAC68" s="343"/>
      <c r="WAD68" s="343"/>
      <c r="WAE68" s="343"/>
      <c r="WAF68" s="343"/>
      <c r="WAG68" s="343"/>
      <c r="WAH68" s="343"/>
      <c r="WAI68" s="343"/>
      <c r="WAJ68" s="343"/>
      <c r="WAK68" s="343"/>
      <c r="WAL68" s="343"/>
      <c r="WAM68" s="343"/>
      <c r="WAN68" s="343"/>
      <c r="WAO68" s="343"/>
      <c r="WAP68" s="343"/>
      <c r="WAQ68" s="343"/>
      <c r="WAR68" s="343"/>
      <c r="WAS68" s="343"/>
      <c r="WAT68" s="343"/>
      <c r="WAU68" s="343"/>
      <c r="WAV68" s="343"/>
      <c r="WAW68" s="343"/>
      <c r="WAX68" s="343"/>
      <c r="WAY68" s="343"/>
      <c r="WAZ68" s="343"/>
      <c r="WBA68" s="343"/>
      <c r="WBB68" s="343"/>
      <c r="WBC68" s="343"/>
      <c r="WBD68" s="343"/>
      <c r="WBE68" s="343"/>
      <c r="WBF68" s="343"/>
      <c r="WBG68" s="343"/>
      <c r="WBH68" s="343"/>
      <c r="WBI68" s="343"/>
      <c r="WBJ68" s="343"/>
      <c r="WBK68" s="343"/>
      <c r="WBL68" s="343"/>
      <c r="WBM68" s="343"/>
      <c r="WBN68" s="343"/>
      <c r="WBO68" s="343"/>
      <c r="WBP68" s="343"/>
      <c r="WBQ68" s="343"/>
      <c r="WBR68" s="343"/>
      <c r="WBS68" s="343"/>
      <c r="WBT68" s="343"/>
      <c r="WBU68" s="343"/>
      <c r="WBV68" s="343"/>
      <c r="WBW68" s="343"/>
      <c r="WBX68" s="343"/>
      <c r="WBY68" s="343"/>
      <c r="WBZ68" s="343"/>
      <c r="WCA68" s="343"/>
      <c r="WCB68" s="343"/>
      <c r="WCC68" s="343"/>
      <c r="WCD68" s="343"/>
      <c r="WCE68" s="343"/>
      <c r="WCF68" s="343"/>
      <c r="WCG68" s="343"/>
      <c r="WCH68" s="343"/>
      <c r="WCI68" s="343"/>
      <c r="WCJ68" s="343"/>
      <c r="WCK68" s="343"/>
      <c r="WCL68" s="343"/>
      <c r="WCM68" s="343"/>
      <c r="WCN68" s="343"/>
      <c r="WCO68" s="343"/>
      <c r="WCP68" s="343"/>
      <c r="WCQ68" s="343"/>
      <c r="WCR68" s="343"/>
      <c r="WCS68" s="343"/>
      <c r="WCT68" s="343"/>
      <c r="WCU68" s="343"/>
      <c r="WCV68" s="343"/>
      <c r="WCW68" s="343"/>
      <c r="WCX68" s="343"/>
      <c r="WCY68" s="343"/>
      <c r="WCZ68" s="343"/>
      <c r="WDA68" s="343"/>
      <c r="WDB68" s="343"/>
      <c r="WDC68" s="343"/>
      <c r="WDD68" s="343"/>
      <c r="WDE68" s="343"/>
      <c r="WDF68" s="343"/>
      <c r="WDG68" s="343"/>
      <c r="WDH68" s="343"/>
      <c r="WDI68" s="343"/>
      <c r="WDJ68" s="343"/>
      <c r="WDK68" s="343"/>
      <c r="WDL68" s="343"/>
      <c r="WDM68" s="343"/>
      <c r="WDN68" s="343"/>
      <c r="WDO68" s="343"/>
      <c r="WDP68" s="343"/>
      <c r="WDQ68" s="343"/>
      <c r="WDR68" s="343"/>
      <c r="WDS68" s="343"/>
      <c r="WDT68" s="343"/>
      <c r="WDU68" s="343"/>
      <c r="WDV68" s="343"/>
      <c r="WDW68" s="343"/>
      <c r="WDX68" s="343"/>
      <c r="WDY68" s="343"/>
      <c r="WDZ68" s="343"/>
      <c r="WEA68" s="343"/>
      <c r="WEB68" s="343"/>
      <c r="WEC68" s="343"/>
      <c r="WED68" s="343"/>
      <c r="WEE68" s="343"/>
      <c r="WEF68" s="343"/>
      <c r="WEG68" s="343"/>
      <c r="WEH68" s="343"/>
      <c r="WEI68" s="343"/>
      <c r="WEJ68" s="343"/>
      <c r="WEK68" s="343"/>
      <c r="WEL68" s="343"/>
      <c r="WEM68" s="343"/>
      <c r="WEN68" s="343"/>
      <c r="WEO68" s="343"/>
      <c r="WEP68" s="343"/>
      <c r="WEQ68" s="343"/>
      <c r="WER68" s="343"/>
      <c r="WES68" s="343"/>
      <c r="WET68" s="343"/>
      <c r="WEU68" s="343"/>
      <c r="WEV68" s="343"/>
      <c r="WEW68" s="343"/>
      <c r="WEX68" s="343"/>
      <c r="WEY68" s="343"/>
      <c r="WEZ68" s="343"/>
      <c r="WFA68" s="343"/>
      <c r="WFB68" s="343"/>
      <c r="WFC68" s="343"/>
      <c r="WFD68" s="343"/>
      <c r="WFE68" s="343"/>
      <c r="WFF68" s="343"/>
      <c r="WFG68" s="343"/>
      <c r="WFH68" s="343"/>
      <c r="WFI68" s="343"/>
      <c r="WFJ68" s="343"/>
      <c r="WFK68" s="343"/>
      <c r="WFL68" s="343"/>
      <c r="WFM68" s="343"/>
      <c r="WFN68" s="343"/>
      <c r="WFO68" s="343"/>
      <c r="WFP68" s="343"/>
      <c r="WFQ68" s="343"/>
      <c r="WFR68" s="343"/>
      <c r="WFS68" s="343"/>
      <c r="WFT68" s="343"/>
      <c r="WFU68" s="343"/>
      <c r="WFV68" s="343"/>
      <c r="WFW68" s="343"/>
      <c r="WFX68" s="343"/>
      <c r="WFY68" s="343"/>
      <c r="WFZ68" s="343"/>
      <c r="WGA68" s="343"/>
      <c r="WGB68" s="343"/>
      <c r="WGC68" s="343"/>
      <c r="WGD68" s="343"/>
      <c r="WGE68" s="343"/>
      <c r="WGF68" s="343"/>
      <c r="WGG68" s="343"/>
      <c r="WGH68" s="343"/>
      <c r="WGI68" s="343"/>
      <c r="WGJ68" s="343"/>
      <c r="WGK68" s="343"/>
      <c r="WGL68" s="343"/>
      <c r="WGM68" s="343"/>
      <c r="WGN68" s="343"/>
      <c r="WGO68" s="343"/>
      <c r="WGP68" s="343"/>
      <c r="WGQ68" s="343"/>
      <c r="WGR68" s="343"/>
      <c r="WGS68" s="343"/>
      <c r="WGT68" s="343"/>
      <c r="WGU68" s="343"/>
      <c r="WGV68" s="343"/>
      <c r="WGW68" s="343"/>
      <c r="WGX68" s="343"/>
      <c r="WGY68" s="343"/>
      <c r="WGZ68" s="343"/>
      <c r="WHA68" s="343"/>
      <c r="WHB68" s="343"/>
      <c r="WHC68" s="343"/>
      <c r="WHD68" s="343"/>
      <c r="WHE68" s="343"/>
      <c r="WHF68" s="343"/>
      <c r="WHG68" s="343"/>
      <c r="WHH68" s="343"/>
      <c r="WHI68" s="343"/>
      <c r="WHJ68" s="343"/>
      <c r="WHK68" s="343"/>
      <c r="WHL68" s="343"/>
      <c r="WHM68" s="343"/>
      <c r="WHN68" s="343"/>
      <c r="WHO68" s="343"/>
      <c r="WHP68" s="343"/>
      <c r="WHQ68" s="343"/>
      <c r="WHR68" s="343"/>
      <c r="WHS68" s="343"/>
      <c r="WHT68" s="343"/>
      <c r="WHU68" s="343"/>
      <c r="WHV68" s="343"/>
      <c r="WHW68" s="343"/>
      <c r="WHX68" s="343"/>
      <c r="WHY68" s="343"/>
      <c r="WHZ68" s="343"/>
      <c r="WIA68" s="343"/>
      <c r="WIB68" s="343"/>
      <c r="WIC68" s="343"/>
      <c r="WID68" s="343"/>
      <c r="WIE68" s="343"/>
      <c r="WIF68" s="343"/>
      <c r="WIG68" s="343"/>
      <c r="WIH68" s="343"/>
      <c r="WII68" s="343"/>
      <c r="WIJ68" s="343"/>
      <c r="WIK68" s="343"/>
      <c r="WIL68" s="343"/>
      <c r="WIM68" s="343"/>
      <c r="WIN68" s="343"/>
      <c r="WIO68" s="343"/>
      <c r="WIP68" s="343"/>
      <c r="WIQ68" s="343"/>
      <c r="WIR68" s="343"/>
      <c r="WIS68" s="343"/>
      <c r="WIT68" s="343"/>
      <c r="WIU68" s="343"/>
      <c r="WIV68" s="343"/>
      <c r="WIW68" s="343"/>
      <c r="WIX68" s="343"/>
      <c r="WIY68" s="343"/>
      <c r="WIZ68" s="343"/>
      <c r="WJA68" s="343"/>
      <c r="WJB68" s="343"/>
      <c r="WJC68" s="343"/>
      <c r="WJD68" s="343"/>
      <c r="WJE68" s="343"/>
      <c r="WJF68" s="343"/>
      <c r="WJG68" s="343"/>
      <c r="WJH68" s="343"/>
      <c r="WJI68" s="343"/>
      <c r="WJJ68" s="343"/>
      <c r="WJK68" s="343"/>
      <c r="WJL68" s="343"/>
      <c r="WJM68" s="343"/>
      <c r="WJN68" s="343"/>
      <c r="WJO68" s="343"/>
      <c r="WJP68" s="343"/>
      <c r="WJQ68" s="343"/>
      <c r="WJR68" s="343"/>
      <c r="WJS68" s="343"/>
      <c r="WJT68" s="343"/>
      <c r="WJU68" s="343"/>
      <c r="WJV68" s="343"/>
      <c r="WJW68" s="343"/>
      <c r="WJX68" s="343"/>
      <c r="WJY68" s="343"/>
      <c r="WJZ68" s="343"/>
      <c r="WKA68" s="343"/>
      <c r="WKB68" s="343"/>
      <c r="WKC68" s="343"/>
      <c r="WKD68" s="343"/>
      <c r="WKE68" s="343"/>
      <c r="WKF68" s="343"/>
      <c r="WKG68" s="343"/>
      <c r="WKH68" s="343"/>
      <c r="WKI68" s="343"/>
      <c r="WKJ68" s="343"/>
      <c r="WKK68" s="343"/>
      <c r="WKL68" s="343"/>
      <c r="WKM68" s="343"/>
      <c r="WKN68" s="343"/>
      <c r="WKO68" s="343"/>
      <c r="WKP68" s="343"/>
      <c r="WKQ68" s="343"/>
      <c r="WKR68" s="343"/>
      <c r="WKS68" s="343"/>
      <c r="WKT68" s="343"/>
      <c r="WKU68" s="343"/>
      <c r="WKV68" s="343"/>
      <c r="WKW68" s="343"/>
      <c r="WKX68" s="343"/>
      <c r="WKY68" s="343"/>
      <c r="WKZ68" s="343"/>
      <c r="WLA68" s="343"/>
      <c r="WLB68" s="343"/>
      <c r="WLC68" s="343"/>
      <c r="WLD68" s="343"/>
      <c r="WLE68" s="343"/>
      <c r="WLF68" s="343"/>
      <c r="WLG68" s="343"/>
      <c r="WLH68" s="343"/>
      <c r="WLI68" s="343"/>
      <c r="WLJ68" s="343"/>
      <c r="WLK68" s="343"/>
      <c r="WLL68" s="343"/>
      <c r="WLM68" s="343"/>
      <c r="WLN68" s="343"/>
      <c r="WLO68" s="343"/>
      <c r="WLP68" s="343"/>
      <c r="WLQ68" s="343"/>
      <c r="WLR68" s="343"/>
      <c r="WLS68" s="343"/>
      <c r="WLT68" s="343"/>
      <c r="WLU68" s="343"/>
      <c r="WLV68" s="343"/>
      <c r="WLW68" s="343"/>
      <c r="WLX68" s="343"/>
      <c r="WLY68" s="343"/>
      <c r="WLZ68" s="343"/>
      <c r="WMA68" s="343"/>
      <c r="WMB68" s="343"/>
      <c r="WMC68" s="343"/>
      <c r="WMD68" s="343"/>
      <c r="WME68" s="343"/>
      <c r="WMF68" s="343"/>
      <c r="WMG68" s="343"/>
      <c r="WMH68" s="343"/>
      <c r="WMI68" s="343"/>
      <c r="WMJ68" s="343"/>
      <c r="WMK68" s="343"/>
      <c r="WML68" s="343"/>
      <c r="WMM68" s="343"/>
      <c r="WMN68" s="343"/>
      <c r="WMO68" s="343"/>
      <c r="WMP68" s="343"/>
      <c r="WMQ68" s="343"/>
      <c r="WMR68" s="343"/>
      <c r="WMS68" s="343"/>
      <c r="WMT68" s="343"/>
      <c r="WMU68" s="343"/>
      <c r="WMV68" s="343"/>
      <c r="WMW68" s="343"/>
      <c r="WMX68" s="343"/>
      <c r="WMY68" s="343"/>
      <c r="WMZ68" s="343"/>
      <c r="WNA68" s="343"/>
      <c r="WNB68" s="343"/>
      <c r="WNC68" s="343"/>
      <c r="WND68" s="343"/>
      <c r="WNE68" s="343"/>
      <c r="WNF68" s="343"/>
      <c r="WNG68" s="343"/>
      <c r="WNH68" s="343"/>
      <c r="WNI68" s="343"/>
      <c r="WNJ68" s="343"/>
      <c r="WNK68" s="343"/>
      <c r="WNL68" s="343"/>
      <c r="WNM68" s="343"/>
      <c r="WNN68" s="343"/>
      <c r="WNO68" s="343"/>
      <c r="WNP68" s="343"/>
      <c r="WNQ68" s="343"/>
      <c r="WNR68" s="343"/>
      <c r="WNS68" s="343"/>
      <c r="WNT68" s="343"/>
      <c r="WNU68" s="343"/>
      <c r="WNV68" s="343"/>
      <c r="WNW68" s="343"/>
      <c r="WNX68" s="343"/>
      <c r="WNY68" s="343"/>
      <c r="WNZ68" s="343"/>
      <c r="WOA68" s="343"/>
      <c r="WOB68" s="343"/>
      <c r="WOC68" s="343"/>
      <c r="WOD68" s="343"/>
      <c r="WOE68" s="343"/>
      <c r="WOF68" s="343"/>
      <c r="WOG68" s="343"/>
      <c r="WOH68" s="343"/>
      <c r="WOI68" s="343"/>
      <c r="WOJ68" s="343"/>
      <c r="WOK68" s="343"/>
      <c r="WOL68" s="343"/>
      <c r="WOM68" s="343"/>
      <c r="WON68" s="343"/>
      <c r="WOO68" s="343"/>
      <c r="WOP68" s="343"/>
      <c r="WOQ68" s="343"/>
      <c r="WOR68" s="343"/>
      <c r="WOS68" s="343"/>
      <c r="WOT68" s="343"/>
      <c r="WOU68" s="343"/>
      <c r="WOV68" s="343"/>
      <c r="WOW68" s="343"/>
      <c r="WOX68" s="343"/>
      <c r="WOY68" s="343"/>
      <c r="WOZ68" s="343"/>
      <c r="WPA68" s="343"/>
      <c r="WPB68" s="343"/>
      <c r="WPC68" s="343"/>
      <c r="WPD68" s="343"/>
      <c r="WPE68" s="343"/>
      <c r="WPF68" s="343"/>
      <c r="WPG68" s="343"/>
      <c r="WPH68" s="343"/>
      <c r="WPI68" s="343"/>
      <c r="WPJ68" s="343"/>
      <c r="WPK68" s="343"/>
      <c r="WPL68" s="343"/>
      <c r="WPM68" s="343"/>
      <c r="WPN68" s="343"/>
      <c r="WPO68" s="343"/>
      <c r="WPP68" s="343"/>
      <c r="WPQ68" s="343"/>
      <c r="WPR68" s="343"/>
      <c r="WPS68" s="343"/>
      <c r="WPT68" s="343"/>
      <c r="WPU68" s="343"/>
      <c r="WPV68" s="343"/>
      <c r="WPW68" s="343"/>
      <c r="WPX68" s="343"/>
      <c r="WPY68" s="343"/>
      <c r="WPZ68" s="343"/>
      <c r="WQA68" s="343"/>
      <c r="WQB68" s="343"/>
      <c r="WQC68" s="343"/>
      <c r="WQD68" s="343"/>
      <c r="WQE68" s="343"/>
      <c r="WQF68" s="343"/>
      <c r="WQG68" s="343"/>
      <c r="WQH68" s="343"/>
      <c r="WQI68" s="343"/>
      <c r="WQJ68" s="343"/>
      <c r="WQK68" s="343"/>
      <c r="WQL68" s="343"/>
      <c r="WQM68" s="343"/>
      <c r="WQN68" s="343"/>
      <c r="WQO68" s="343"/>
      <c r="WQP68" s="343"/>
      <c r="WQQ68" s="343"/>
      <c r="WQR68" s="343"/>
      <c r="WQS68" s="343"/>
      <c r="WQT68" s="343"/>
      <c r="WQU68" s="343"/>
      <c r="WQV68" s="343"/>
      <c r="WQW68" s="343"/>
      <c r="WQX68" s="343"/>
      <c r="WQY68" s="343"/>
      <c r="WQZ68" s="343"/>
      <c r="WRA68" s="343"/>
      <c r="WRB68" s="343"/>
      <c r="WRC68" s="343"/>
      <c r="WRD68" s="343"/>
      <c r="WRE68" s="343"/>
      <c r="WRF68" s="343"/>
      <c r="WRG68" s="343"/>
      <c r="WRH68" s="343"/>
      <c r="WRI68" s="343"/>
      <c r="WRJ68" s="343"/>
      <c r="WRK68" s="343"/>
      <c r="WRL68" s="343"/>
      <c r="WRM68" s="343"/>
      <c r="WRN68" s="343"/>
      <c r="WRO68" s="343"/>
      <c r="WRP68" s="343"/>
      <c r="WRQ68" s="343"/>
      <c r="WRR68" s="343"/>
      <c r="WRS68" s="343"/>
      <c r="WRT68" s="343"/>
      <c r="WRU68" s="343"/>
      <c r="WRV68" s="343"/>
      <c r="WRW68" s="343"/>
      <c r="WRX68" s="343"/>
      <c r="WRY68" s="343"/>
      <c r="WRZ68" s="343"/>
      <c r="WSA68" s="343"/>
      <c r="WSB68" s="343"/>
      <c r="WSC68" s="343"/>
      <c r="WSD68" s="343"/>
      <c r="WSE68" s="343"/>
      <c r="WSF68" s="343"/>
      <c r="WSG68" s="343"/>
      <c r="WSH68" s="343"/>
      <c r="WSI68" s="343"/>
      <c r="WSJ68" s="343"/>
      <c r="WSK68" s="343"/>
      <c r="WSL68" s="343"/>
      <c r="WSM68" s="343"/>
      <c r="WSN68" s="343"/>
      <c r="WSO68" s="343"/>
      <c r="WSP68" s="343"/>
      <c r="WSQ68" s="343"/>
      <c r="WSR68" s="343"/>
      <c r="WSS68" s="343"/>
      <c r="WST68" s="343"/>
      <c r="WSU68" s="343"/>
      <c r="WSV68" s="343"/>
      <c r="WSW68" s="343"/>
      <c r="WSX68" s="343"/>
      <c r="WSY68" s="343"/>
      <c r="WSZ68" s="343"/>
      <c r="WTA68" s="343"/>
      <c r="WTB68" s="343"/>
      <c r="WTC68" s="343"/>
      <c r="WTD68" s="343"/>
      <c r="WTE68" s="343"/>
      <c r="WTF68" s="343"/>
      <c r="WTG68" s="343"/>
      <c r="WTH68" s="343"/>
      <c r="WTI68" s="343"/>
      <c r="WTJ68" s="343"/>
      <c r="WTK68" s="343"/>
      <c r="WTL68" s="343"/>
      <c r="WTM68" s="343"/>
      <c r="WTN68" s="343"/>
      <c r="WTO68" s="343"/>
      <c r="WTP68" s="343"/>
      <c r="WTQ68" s="343"/>
      <c r="WTR68" s="343"/>
      <c r="WTS68" s="343"/>
      <c r="WTT68" s="343"/>
      <c r="WTU68" s="343"/>
      <c r="WTV68" s="343"/>
      <c r="WTW68" s="343"/>
      <c r="WTX68" s="343"/>
      <c r="WTY68" s="343"/>
      <c r="WTZ68" s="343"/>
      <c r="WUA68" s="343"/>
      <c r="WUB68" s="343"/>
      <c r="WUC68" s="343"/>
      <c r="WUD68" s="343"/>
      <c r="WUE68" s="343"/>
      <c r="WUF68" s="343"/>
      <c r="WUG68" s="343"/>
      <c r="WUH68" s="343"/>
      <c r="WUI68" s="343"/>
      <c r="WUJ68" s="343"/>
      <c r="WUK68" s="343"/>
      <c r="WUL68" s="343"/>
      <c r="WUM68" s="343"/>
      <c r="WUN68" s="343"/>
      <c r="WUO68" s="343"/>
      <c r="WUP68" s="343"/>
      <c r="WUQ68" s="343"/>
      <c r="WUR68" s="343"/>
      <c r="WUS68" s="343"/>
      <c r="WUT68" s="343"/>
      <c r="WUU68" s="343"/>
      <c r="WUV68" s="343"/>
      <c r="WUW68" s="343"/>
      <c r="WUX68" s="343"/>
      <c r="WUY68" s="343"/>
      <c r="WUZ68" s="343"/>
      <c r="WVA68" s="343"/>
      <c r="WVB68" s="343"/>
      <c r="WVC68" s="343"/>
      <c r="WVD68" s="343"/>
      <c r="WVE68" s="343"/>
      <c r="WVF68" s="343"/>
      <c r="WVG68" s="343"/>
      <c r="WVH68" s="343"/>
      <c r="WVI68" s="343"/>
      <c r="WVJ68" s="343"/>
      <c r="WVK68" s="343"/>
      <c r="WVL68" s="343"/>
      <c r="WVM68" s="343"/>
      <c r="WVN68" s="343"/>
      <c r="WVO68" s="343"/>
      <c r="WVP68" s="343"/>
      <c r="WVQ68" s="343"/>
      <c r="WVR68" s="343"/>
      <c r="WVS68" s="343"/>
      <c r="WVT68" s="343"/>
      <c r="WVU68" s="343"/>
      <c r="WVV68" s="343"/>
      <c r="WVW68" s="343"/>
      <c r="WVX68" s="343"/>
      <c r="WVY68" s="343"/>
      <c r="WVZ68" s="343"/>
      <c r="WWA68" s="343"/>
      <c r="WWB68" s="343"/>
      <c r="WWC68" s="343"/>
      <c r="WWD68" s="343"/>
      <c r="WWE68" s="343"/>
      <c r="WWF68" s="343"/>
      <c r="WWG68" s="343"/>
      <c r="WWH68" s="343"/>
      <c r="WWI68" s="343"/>
      <c r="WWJ68" s="343"/>
      <c r="WWK68" s="343"/>
      <c r="WWL68" s="343"/>
      <c r="WWM68" s="343"/>
      <c r="WWN68" s="343"/>
      <c r="WWO68" s="343"/>
      <c r="WWP68" s="343"/>
      <c r="WWQ68" s="343"/>
      <c r="WWR68" s="343"/>
      <c r="WWS68" s="343"/>
      <c r="WWT68" s="343"/>
      <c r="WWU68" s="343"/>
      <c r="WWV68" s="343"/>
      <c r="WWW68" s="343"/>
      <c r="WWX68" s="343"/>
      <c r="WWY68" s="343"/>
      <c r="WWZ68" s="343"/>
      <c r="WXA68" s="343"/>
      <c r="WXB68" s="343"/>
      <c r="WXC68" s="343"/>
      <c r="WXD68" s="343"/>
      <c r="WXE68" s="343"/>
      <c r="WXF68" s="343"/>
      <c r="WXG68" s="343"/>
      <c r="WXH68" s="343"/>
      <c r="WXI68" s="343"/>
      <c r="WXJ68" s="343"/>
      <c r="WXK68" s="343"/>
      <c r="WXL68" s="343"/>
      <c r="WXM68" s="343"/>
      <c r="WXN68" s="343"/>
      <c r="WXO68" s="343"/>
      <c r="WXP68" s="343"/>
      <c r="WXQ68" s="343"/>
      <c r="WXR68" s="343"/>
      <c r="WXS68" s="343"/>
      <c r="WXT68" s="343"/>
      <c r="WXU68" s="343"/>
      <c r="WXV68" s="343"/>
      <c r="WXW68" s="343"/>
      <c r="WXX68" s="343"/>
      <c r="WXY68" s="343"/>
      <c r="WXZ68" s="343"/>
      <c r="WYA68" s="343"/>
      <c r="WYB68" s="343"/>
      <c r="WYC68" s="343"/>
      <c r="WYD68" s="343"/>
      <c r="WYE68" s="343"/>
      <c r="WYF68" s="343"/>
      <c r="WYG68" s="343"/>
      <c r="WYH68" s="343"/>
      <c r="WYI68" s="343"/>
      <c r="WYJ68" s="343"/>
      <c r="WYK68" s="343"/>
      <c r="WYL68" s="343"/>
      <c r="WYM68" s="343"/>
      <c r="WYN68" s="343"/>
      <c r="WYO68" s="343"/>
      <c r="WYP68" s="343"/>
      <c r="WYQ68" s="343"/>
      <c r="WYR68" s="343"/>
      <c r="WYS68" s="343"/>
      <c r="WYT68" s="343"/>
      <c r="WYU68" s="343"/>
      <c r="WYV68" s="343"/>
      <c r="WYW68" s="343"/>
      <c r="WYX68" s="343"/>
      <c r="WYY68" s="343"/>
      <c r="WYZ68" s="343"/>
      <c r="WZA68" s="343"/>
      <c r="WZB68" s="343"/>
      <c r="WZC68" s="343"/>
      <c r="WZD68" s="343"/>
      <c r="WZE68" s="343"/>
      <c r="WZF68" s="343"/>
      <c r="WZG68" s="343"/>
      <c r="WZH68" s="343"/>
      <c r="WZI68" s="343"/>
      <c r="WZJ68" s="343"/>
      <c r="WZK68" s="343"/>
      <c r="WZL68" s="343"/>
      <c r="WZM68" s="343"/>
      <c r="WZN68" s="343"/>
      <c r="WZO68" s="343"/>
      <c r="WZP68" s="343"/>
      <c r="WZQ68" s="343"/>
      <c r="WZR68" s="343"/>
      <c r="WZS68" s="343"/>
      <c r="WZT68" s="343"/>
      <c r="WZU68" s="343"/>
      <c r="WZV68" s="343"/>
      <c r="WZW68" s="343"/>
      <c r="WZX68" s="343"/>
      <c r="WZY68" s="343"/>
      <c r="WZZ68" s="343"/>
      <c r="XAA68" s="343"/>
      <c r="XAB68" s="343"/>
      <c r="XAC68" s="343"/>
      <c r="XAD68" s="343"/>
      <c r="XAE68" s="343"/>
      <c r="XAF68" s="343"/>
      <c r="XAG68" s="343"/>
      <c r="XAH68" s="343"/>
      <c r="XAI68" s="343"/>
      <c r="XAJ68" s="343"/>
      <c r="XAK68" s="343"/>
      <c r="XAL68" s="343"/>
      <c r="XAM68" s="343"/>
      <c r="XAN68" s="343"/>
      <c r="XAO68" s="343"/>
      <c r="XAP68" s="343"/>
      <c r="XAQ68" s="343"/>
      <c r="XAR68" s="343"/>
      <c r="XAS68" s="343"/>
      <c r="XAT68" s="343"/>
      <c r="XAU68" s="343"/>
      <c r="XAV68" s="343"/>
      <c r="XAW68" s="343"/>
      <c r="XAX68" s="343"/>
      <c r="XAY68" s="343"/>
      <c r="XAZ68" s="343"/>
      <c r="XBA68" s="343"/>
      <c r="XBB68" s="343"/>
      <c r="XBC68" s="343"/>
      <c r="XBD68" s="343"/>
      <c r="XBE68" s="343"/>
      <c r="XBF68" s="343"/>
      <c r="XBG68" s="343"/>
      <c r="XBH68" s="343"/>
      <c r="XBI68" s="343"/>
      <c r="XBJ68" s="343"/>
      <c r="XBK68" s="343"/>
      <c r="XBL68" s="343"/>
      <c r="XBM68" s="343"/>
      <c r="XBN68" s="343"/>
      <c r="XBO68" s="343"/>
      <c r="XBP68" s="343"/>
      <c r="XBQ68" s="343"/>
      <c r="XBR68" s="343"/>
      <c r="XBS68" s="343"/>
      <c r="XBT68" s="343"/>
      <c r="XBU68" s="343"/>
      <c r="XBV68" s="343"/>
      <c r="XBW68" s="343"/>
      <c r="XBX68" s="343"/>
      <c r="XBY68" s="343"/>
      <c r="XBZ68" s="343"/>
      <c r="XCA68" s="343"/>
      <c r="XCB68" s="343"/>
      <c r="XCC68" s="343"/>
      <c r="XCD68" s="343"/>
      <c r="XCE68" s="343"/>
      <c r="XCF68" s="343"/>
      <c r="XCG68" s="343"/>
      <c r="XCH68" s="343"/>
      <c r="XCI68" s="343"/>
      <c r="XCJ68" s="343"/>
      <c r="XCK68" s="343"/>
      <c r="XCL68" s="343"/>
      <c r="XCM68" s="343"/>
      <c r="XCN68" s="343"/>
      <c r="XCO68" s="343"/>
      <c r="XCP68" s="343"/>
      <c r="XCQ68" s="343"/>
      <c r="XCR68" s="343"/>
      <c r="XCS68" s="343"/>
      <c r="XCT68" s="343"/>
      <c r="XCU68" s="343"/>
      <c r="XCV68" s="343"/>
      <c r="XCW68" s="343"/>
      <c r="XCX68" s="343"/>
      <c r="XCY68" s="343"/>
      <c r="XCZ68" s="343"/>
      <c r="XDA68" s="343"/>
      <c r="XDB68" s="343"/>
      <c r="XDC68" s="343"/>
      <c r="XDD68" s="343"/>
      <c r="XDE68" s="343"/>
      <c r="XDF68" s="343"/>
      <c r="XDG68" s="343"/>
      <c r="XDH68" s="343"/>
      <c r="XDI68" s="343"/>
      <c r="XDJ68" s="343"/>
      <c r="XDK68" s="343"/>
      <c r="XDL68" s="343"/>
      <c r="XDM68" s="343"/>
      <c r="XDN68" s="343"/>
      <c r="XDO68" s="343"/>
      <c r="XDP68" s="343"/>
      <c r="XDQ68" s="343"/>
      <c r="XDR68" s="343"/>
      <c r="XDS68" s="343"/>
      <c r="XDT68" s="343"/>
      <c r="XDU68" s="343"/>
      <c r="XDV68" s="343"/>
      <c r="XDW68" s="343"/>
      <c r="XDX68" s="343"/>
      <c r="XDY68" s="343"/>
      <c r="XDZ68" s="343"/>
      <c r="XEA68" s="343"/>
      <c r="XEB68" s="343"/>
      <c r="XEC68" s="343"/>
      <c r="XED68" s="343"/>
      <c r="XEE68" s="343"/>
      <c r="XEF68" s="343"/>
      <c r="XEG68" s="343"/>
      <c r="XEH68" s="343"/>
      <c r="XEI68" s="343"/>
      <c r="XEJ68" s="343"/>
      <c r="XEK68" s="343"/>
      <c r="XEL68" s="343"/>
      <c r="XEM68" s="343"/>
      <c r="XEN68" s="343"/>
      <c r="XEO68" s="343"/>
      <c r="XEP68" s="343"/>
      <c r="XEQ68" s="343"/>
      <c r="XER68" s="343"/>
      <c r="XES68" s="343"/>
      <c r="XET68" s="343"/>
      <c r="XEU68" s="343"/>
      <c r="XEV68" s="343"/>
      <c r="XEW68" s="343"/>
      <c r="XEX68" s="343"/>
      <c r="XEY68" s="343"/>
      <c r="XEZ68" s="343"/>
      <c r="XFA68" s="343"/>
    </row>
    <row r="69" spans="1:16381" s="100" customFormat="1" x14ac:dyDescent="0.3">
      <c r="A69" s="306" t="s">
        <v>43</v>
      </c>
      <c r="D69" s="305">
        <f>D47-D51-D53</f>
        <v>0</v>
      </c>
      <c r="E69" s="305">
        <f>E47-E51-E53</f>
        <v>0</v>
      </c>
      <c r="F69" s="305">
        <f>F47-F51-F53</f>
        <v>0</v>
      </c>
      <c r="H69" s="305">
        <f>H47-H51-H53</f>
        <v>0</v>
      </c>
      <c r="I69" s="305">
        <f t="shared" ref="I69:N69" si="26">I47-I51-I53</f>
        <v>0</v>
      </c>
      <c r="J69" s="305">
        <f t="shared" si="26"/>
        <v>0</v>
      </c>
      <c r="K69" s="305">
        <f>K47-K51-K53</f>
        <v>0</v>
      </c>
      <c r="L69" s="305">
        <f t="shared" si="26"/>
        <v>0</v>
      </c>
      <c r="M69" s="305">
        <f t="shared" si="26"/>
        <v>0</v>
      </c>
      <c r="N69" s="305">
        <f t="shared" si="26"/>
        <v>0</v>
      </c>
      <c r="P69" s="305">
        <f>P47-P51-P53</f>
        <v>0</v>
      </c>
      <c r="Q69" s="305">
        <f t="shared" ref="Q69:V69" si="27">Q47-Q51-Q53</f>
        <v>0</v>
      </c>
      <c r="R69" s="305">
        <f t="shared" si="27"/>
        <v>0</v>
      </c>
      <c r="S69" s="305">
        <f t="shared" si="27"/>
        <v>0</v>
      </c>
      <c r="T69" s="305">
        <f t="shared" si="27"/>
        <v>0</v>
      </c>
      <c r="U69" s="305">
        <f t="shared" si="27"/>
        <v>0</v>
      </c>
      <c r="V69" s="305">
        <f t="shared" si="27"/>
        <v>0</v>
      </c>
      <c r="X69" s="305">
        <f>X47-X51-X53</f>
        <v>0</v>
      </c>
      <c r="Y69" s="305">
        <f t="shared" ref="Y69:AD69" si="28">Y47-Y51-Y53</f>
        <v>0</v>
      </c>
      <c r="Z69" s="305">
        <f t="shared" si="28"/>
        <v>0</v>
      </c>
      <c r="AA69" s="305">
        <f t="shared" si="28"/>
        <v>0</v>
      </c>
      <c r="AB69" s="305">
        <f t="shared" si="28"/>
        <v>0</v>
      </c>
      <c r="AC69" s="305">
        <f t="shared" si="28"/>
        <v>0</v>
      </c>
      <c r="AD69" s="305">
        <f t="shared" si="28"/>
        <v>0</v>
      </c>
      <c r="AF69" s="305">
        <f>AF47-AF51-AF53</f>
        <v>0</v>
      </c>
      <c r="AG69" s="305">
        <f t="shared" ref="AG69:AL69" si="29">AG47-AG51-AG53</f>
        <v>0</v>
      </c>
      <c r="AH69" s="305">
        <f t="shared" si="29"/>
        <v>0</v>
      </c>
      <c r="AI69" s="305">
        <f t="shared" si="29"/>
        <v>0</v>
      </c>
      <c r="AJ69" s="305">
        <f t="shared" si="29"/>
        <v>0</v>
      </c>
      <c r="AK69" s="305">
        <f t="shared" si="29"/>
        <v>0</v>
      </c>
      <c r="AL69" s="305">
        <f t="shared" si="29"/>
        <v>0</v>
      </c>
      <c r="AM69" s="343"/>
      <c r="AN69" s="343"/>
      <c r="AO69" s="343"/>
      <c r="AP69" s="343"/>
      <c r="AQ69" s="343"/>
      <c r="AR69" s="343"/>
      <c r="AS69" s="343"/>
      <c r="AT69" s="343"/>
      <c r="AU69" s="343"/>
      <c r="AV69" s="343"/>
      <c r="AW69" s="343"/>
      <c r="AX69" s="343"/>
      <c r="AY69" s="343"/>
      <c r="AZ69" s="343"/>
      <c r="BA69" s="343"/>
      <c r="BB69" s="343"/>
      <c r="BC69" s="343"/>
      <c r="BD69" s="343"/>
      <c r="BE69" s="343"/>
      <c r="BF69" s="343"/>
      <c r="BG69" s="343"/>
      <c r="BH69" s="343"/>
      <c r="BI69" s="343"/>
      <c r="BJ69" s="343"/>
      <c r="BK69" s="343"/>
      <c r="BL69" s="343"/>
      <c r="BM69" s="343"/>
      <c r="BN69" s="343"/>
      <c r="BO69" s="343"/>
      <c r="BP69" s="343"/>
      <c r="BQ69" s="343"/>
      <c r="BR69" s="343"/>
      <c r="BS69" s="343"/>
      <c r="BT69" s="343"/>
      <c r="BU69" s="343"/>
      <c r="BV69" s="343"/>
      <c r="BW69" s="343"/>
      <c r="BX69" s="343"/>
      <c r="BY69" s="343"/>
      <c r="BZ69" s="343"/>
      <c r="CA69" s="343"/>
      <c r="CB69" s="343"/>
      <c r="CC69" s="343"/>
      <c r="CD69" s="343"/>
      <c r="CE69" s="343"/>
      <c r="CF69" s="343"/>
      <c r="CG69" s="343"/>
      <c r="CH69" s="343"/>
      <c r="CI69" s="343"/>
      <c r="CJ69" s="343"/>
      <c r="CK69" s="343"/>
      <c r="CL69" s="343"/>
      <c r="CM69" s="343"/>
      <c r="CN69" s="343"/>
      <c r="CO69" s="343"/>
      <c r="CP69" s="343"/>
      <c r="CQ69" s="343"/>
      <c r="CR69" s="343"/>
      <c r="CS69" s="343"/>
      <c r="CT69" s="343"/>
      <c r="CU69" s="343"/>
      <c r="CV69" s="343"/>
      <c r="CW69" s="343"/>
      <c r="CX69" s="343"/>
      <c r="CY69" s="343"/>
      <c r="CZ69" s="343"/>
      <c r="DA69" s="343"/>
      <c r="DB69" s="343"/>
      <c r="DC69" s="343"/>
      <c r="DD69" s="343"/>
      <c r="DE69" s="343"/>
      <c r="DF69" s="343"/>
      <c r="DG69" s="343"/>
      <c r="DH69" s="343"/>
      <c r="DI69" s="343"/>
      <c r="DJ69" s="343"/>
      <c r="DK69" s="343"/>
      <c r="DL69" s="343"/>
      <c r="DM69" s="343"/>
      <c r="DN69" s="343"/>
      <c r="DO69" s="343"/>
      <c r="DP69" s="343"/>
      <c r="DQ69" s="343"/>
      <c r="DR69" s="343"/>
      <c r="DS69" s="343"/>
      <c r="DT69" s="343"/>
      <c r="DU69" s="343"/>
      <c r="DV69" s="343"/>
      <c r="DW69" s="343"/>
      <c r="DX69" s="343"/>
      <c r="DY69" s="343"/>
      <c r="DZ69" s="343"/>
      <c r="EA69" s="343"/>
      <c r="EB69" s="343"/>
      <c r="EC69" s="343"/>
      <c r="ED69" s="343"/>
      <c r="EE69" s="343"/>
      <c r="EF69" s="343"/>
      <c r="EG69" s="343"/>
      <c r="EH69" s="343"/>
      <c r="EI69" s="343"/>
      <c r="EJ69" s="343"/>
      <c r="EK69" s="343"/>
      <c r="EL69" s="343"/>
      <c r="EM69" s="343"/>
      <c r="EN69" s="343"/>
      <c r="EO69" s="343"/>
      <c r="EP69" s="343"/>
      <c r="EQ69" s="343"/>
      <c r="ER69" s="343"/>
      <c r="ES69" s="343"/>
      <c r="ET69" s="343"/>
      <c r="EU69" s="343"/>
      <c r="EV69" s="343"/>
      <c r="EW69" s="343"/>
      <c r="EX69" s="343"/>
      <c r="EY69" s="343"/>
      <c r="EZ69" s="343"/>
      <c r="FA69" s="343"/>
      <c r="FB69" s="343"/>
      <c r="FC69" s="343"/>
      <c r="FD69" s="343"/>
      <c r="FE69" s="343"/>
      <c r="FF69" s="343"/>
      <c r="FG69" s="343"/>
      <c r="FH69" s="343"/>
      <c r="FI69" s="343"/>
      <c r="FJ69" s="343"/>
      <c r="FK69" s="343"/>
      <c r="FL69" s="343"/>
      <c r="FM69" s="343"/>
      <c r="FN69" s="343"/>
      <c r="FO69" s="343"/>
      <c r="FP69" s="343"/>
      <c r="FQ69" s="343"/>
      <c r="FR69" s="343"/>
      <c r="FS69" s="343"/>
      <c r="FT69" s="343"/>
      <c r="FU69" s="343"/>
      <c r="FV69" s="343"/>
      <c r="FW69" s="343"/>
      <c r="FX69" s="343"/>
      <c r="FY69" s="343"/>
      <c r="FZ69" s="343"/>
      <c r="GA69" s="343"/>
      <c r="GB69" s="343"/>
      <c r="GC69" s="343"/>
      <c r="GD69" s="343"/>
      <c r="GE69" s="343"/>
      <c r="GF69" s="343"/>
      <c r="GG69" s="343"/>
      <c r="GH69" s="343"/>
      <c r="GI69" s="343"/>
      <c r="GJ69" s="343"/>
      <c r="GK69" s="343"/>
      <c r="GL69" s="343"/>
      <c r="GM69" s="343"/>
      <c r="GN69" s="343"/>
      <c r="GO69" s="343"/>
      <c r="GP69" s="343"/>
      <c r="GQ69" s="343"/>
      <c r="GR69" s="343"/>
      <c r="GS69" s="343"/>
      <c r="GT69" s="343"/>
      <c r="GU69" s="343"/>
      <c r="GV69" s="343"/>
      <c r="GW69" s="343"/>
      <c r="GX69" s="343"/>
      <c r="GY69" s="343"/>
      <c r="GZ69" s="343"/>
      <c r="HA69" s="343"/>
      <c r="HB69" s="343"/>
      <c r="HC69" s="343"/>
      <c r="HD69" s="343"/>
      <c r="HE69" s="343"/>
      <c r="HF69" s="343"/>
      <c r="HG69" s="343"/>
      <c r="HH69" s="343"/>
      <c r="HI69" s="343"/>
      <c r="HJ69" s="343"/>
      <c r="HK69" s="343"/>
      <c r="HL69" s="343"/>
      <c r="HM69" s="343"/>
      <c r="HN69" s="343"/>
      <c r="HO69" s="343"/>
      <c r="HP69" s="343"/>
      <c r="HQ69" s="343"/>
      <c r="HR69" s="343"/>
      <c r="HS69" s="343"/>
      <c r="HT69" s="343"/>
      <c r="HU69" s="343"/>
      <c r="HV69" s="343"/>
      <c r="HW69" s="343"/>
      <c r="HX69" s="343"/>
      <c r="HY69" s="343"/>
      <c r="HZ69" s="343"/>
      <c r="IA69" s="343"/>
      <c r="IB69" s="343"/>
      <c r="IC69" s="343"/>
      <c r="ID69" s="343"/>
      <c r="IE69" s="343"/>
      <c r="IF69" s="343"/>
      <c r="IG69" s="343"/>
      <c r="IH69" s="343"/>
      <c r="II69" s="343"/>
      <c r="IJ69" s="343"/>
      <c r="IK69" s="343"/>
      <c r="IL69" s="343"/>
      <c r="IM69" s="343"/>
      <c r="IN69" s="343"/>
      <c r="IO69" s="343"/>
      <c r="IP69" s="343"/>
      <c r="IQ69" s="343"/>
      <c r="IR69" s="343"/>
      <c r="IS69" s="343"/>
      <c r="IT69" s="343"/>
      <c r="IU69" s="343"/>
      <c r="IV69" s="343"/>
      <c r="IW69" s="343"/>
      <c r="IX69" s="343"/>
      <c r="IY69" s="343"/>
      <c r="IZ69" s="343"/>
      <c r="JA69" s="343"/>
      <c r="JB69" s="343"/>
      <c r="JC69" s="343"/>
      <c r="JD69" s="343"/>
      <c r="JE69" s="343"/>
      <c r="JF69" s="343"/>
      <c r="JG69" s="343"/>
      <c r="JH69" s="343"/>
      <c r="JI69" s="343"/>
      <c r="JJ69" s="343"/>
      <c r="JK69" s="343"/>
      <c r="JL69" s="343"/>
      <c r="JM69" s="343"/>
      <c r="JN69" s="343"/>
      <c r="JO69" s="343"/>
      <c r="JP69" s="343"/>
      <c r="JQ69" s="343"/>
      <c r="JR69" s="343"/>
      <c r="JS69" s="343"/>
      <c r="JT69" s="343"/>
      <c r="JU69" s="343"/>
      <c r="JV69" s="343"/>
      <c r="JW69" s="343"/>
      <c r="JX69" s="343"/>
      <c r="JY69" s="343"/>
      <c r="JZ69" s="343"/>
      <c r="KA69" s="343"/>
      <c r="KB69" s="343"/>
      <c r="KC69" s="343"/>
      <c r="KD69" s="343"/>
      <c r="KE69" s="343"/>
      <c r="KF69" s="343"/>
      <c r="KG69" s="343"/>
      <c r="KH69" s="343"/>
      <c r="KI69" s="343"/>
      <c r="KJ69" s="343"/>
      <c r="KK69" s="343"/>
      <c r="KL69" s="343"/>
      <c r="KM69" s="343"/>
      <c r="KN69" s="343"/>
      <c r="KO69" s="343"/>
      <c r="KP69" s="343"/>
      <c r="KQ69" s="343"/>
      <c r="KR69" s="343"/>
      <c r="KS69" s="343"/>
      <c r="KT69" s="343"/>
      <c r="KU69" s="343"/>
      <c r="KV69" s="343"/>
      <c r="KW69" s="343"/>
      <c r="KX69" s="343"/>
      <c r="KY69" s="343"/>
      <c r="KZ69" s="343"/>
      <c r="LA69" s="343"/>
      <c r="LB69" s="343"/>
      <c r="LC69" s="343"/>
      <c r="LD69" s="343"/>
      <c r="LE69" s="343"/>
      <c r="LF69" s="343"/>
      <c r="LG69" s="343"/>
      <c r="LH69" s="343"/>
      <c r="LI69" s="343"/>
      <c r="LJ69" s="343"/>
      <c r="LK69" s="343"/>
      <c r="LL69" s="343"/>
      <c r="LM69" s="343"/>
      <c r="LN69" s="343"/>
      <c r="LO69" s="343"/>
      <c r="LP69" s="343"/>
      <c r="LQ69" s="343"/>
      <c r="LR69" s="343"/>
      <c r="LS69" s="343"/>
      <c r="LT69" s="343"/>
      <c r="LU69" s="343"/>
      <c r="LV69" s="343"/>
      <c r="LW69" s="343"/>
      <c r="LX69" s="343"/>
      <c r="LY69" s="343"/>
      <c r="LZ69" s="343"/>
      <c r="MA69" s="343"/>
      <c r="MB69" s="343"/>
      <c r="MC69" s="343"/>
      <c r="MD69" s="343"/>
      <c r="ME69" s="343"/>
      <c r="MF69" s="343"/>
      <c r="MG69" s="343"/>
      <c r="MH69" s="343"/>
      <c r="MI69" s="343"/>
      <c r="MJ69" s="343"/>
      <c r="MK69" s="343"/>
      <c r="ML69" s="343"/>
      <c r="MM69" s="343"/>
      <c r="MN69" s="343"/>
      <c r="MO69" s="343"/>
      <c r="MP69" s="343"/>
      <c r="MQ69" s="343"/>
      <c r="MR69" s="343"/>
      <c r="MS69" s="343"/>
      <c r="MT69" s="343"/>
      <c r="MU69" s="343"/>
      <c r="MV69" s="343"/>
      <c r="MW69" s="343"/>
      <c r="MX69" s="343"/>
      <c r="MY69" s="343"/>
      <c r="MZ69" s="343"/>
      <c r="NA69" s="343"/>
      <c r="NB69" s="343"/>
      <c r="NC69" s="343"/>
      <c r="ND69" s="343"/>
      <c r="NE69" s="343"/>
      <c r="NF69" s="343"/>
      <c r="NG69" s="343"/>
      <c r="NH69" s="343"/>
      <c r="NI69" s="343"/>
      <c r="NJ69" s="343"/>
      <c r="NK69" s="343"/>
      <c r="NL69" s="343"/>
      <c r="NM69" s="343"/>
      <c r="NN69" s="343"/>
      <c r="NO69" s="343"/>
      <c r="NP69" s="343"/>
      <c r="NQ69" s="343"/>
      <c r="NR69" s="343"/>
      <c r="NS69" s="343"/>
      <c r="NT69" s="343"/>
      <c r="NU69" s="343"/>
      <c r="NV69" s="343"/>
      <c r="NW69" s="343"/>
      <c r="NX69" s="343"/>
      <c r="NY69" s="343"/>
      <c r="NZ69" s="343"/>
      <c r="OA69" s="343"/>
      <c r="OB69" s="343"/>
      <c r="OC69" s="343"/>
      <c r="OD69" s="343"/>
      <c r="OE69" s="343"/>
      <c r="OF69" s="343"/>
      <c r="OG69" s="343"/>
      <c r="OH69" s="343"/>
      <c r="OI69" s="343"/>
      <c r="OJ69" s="343"/>
      <c r="OK69" s="343"/>
      <c r="OL69" s="343"/>
      <c r="OM69" s="343"/>
      <c r="ON69" s="343"/>
      <c r="OO69" s="343"/>
      <c r="OP69" s="343"/>
      <c r="OQ69" s="343"/>
      <c r="OR69" s="343"/>
      <c r="OS69" s="343"/>
      <c r="OT69" s="343"/>
      <c r="OU69" s="343"/>
      <c r="OV69" s="343"/>
      <c r="OW69" s="343"/>
      <c r="OX69" s="343"/>
      <c r="OY69" s="343"/>
      <c r="OZ69" s="343"/>
      <c r="PA69" s="343"/>
      <c r="PB69" s="343"/>
      <c r="PC69" s="343"/>
      <c r="PD69" s="343"/>
      <c r="PE69" s="343"/>
      <c r="PF69" s="343"/>
      <c r="PG69" s="343"/>
      <c r="PH69" s="343"/>
      <c r="PI69" s="343"/>
      <c r="PJ69" s="343"/>
      <c r="PK69" s="343"/>
      <c r="PL69" s="343"/>
      <c r="PM69" s="343"/>
      <c r="PN69" s="343"/>
      <c r="PO69" s="343"/>
      <c r="PP69" s="343"/>
      <c r="PQ69" s="343"/>
      <c r="PR69" s="343"/>
      <c r="PS69" s="343"/>
      <c r="PT69" s="343"/>
      <c r="PU69" s="343"/>
      <c r="PV69" s="343"/>
      <c r="PW69" s="343"/>
      <c r="PX69" s="343"/>
      <c r="PY69" s="343"/>
      <c r="PZ69" s="343"/>
      <c r="QA69" s="343"/>
      <c r="QB69" s="343"/>
      <c r="QC69" s="343"/>
      <c r="QD69" s="343"/>
      <c r="QE69" s="343"/>
      <c r="QF69" s="343"/>
      <c r="QG69" s="343"/>
      <c r="QH69" s="343"/>
      <c r="QI69" s="343"/>
      <c r="QJ69" s="343"/>
      <c r="QK69" s="343"/>
      <c r="QL69" s="343"/>
      <c r="QM69" s="343"/>
      <c r="QN69" s="343"/>
      <c r="QO69" s="343"/>
      <c r="QP69" s="343"/>
      <c r="QQ69" s="343"/>
      <c r="QR69" s="343"/>
      <c r="QS69" s="343"/>
      <c r="QT69" s="343"/>
      <c r="QU69" s="343"/>
      <c r="QV69" s="343"/>
      <c r="QW69" s="343"/>
      <c r="QX69" s="343"/>
      <c r="QY69" s="343"/>
      <c r="QZ69" s="343"/>
      <c r="RA69" s="343"/>
      <c r="RB69" s="343"/>
      <c r="RC69" s="343"/>
      <c r="RD69" s="343"/>
      <c r="RE69" s="343"/>
      <c r="RF69" s="343"/>
      <c r="RG69" s="343"/>
      <c r="RH69" s="343"/>
      <c r="RI69" s="343"/>
      <c r="RJ69" s="343"/>
      <c r="RK69" s="343"/>
      <c r="RL69" s="343"/>
      <c r="RM69" s="343"/>
      <c r="RN69" s="343"/>
      <c r="RO69" s="343"/>
      <c r="RP69" s="343"/>
      <c r="RQ69" s="343"/>
      <c r="RR69" s="343"/>
      <c r="RS69" s="343"/>
      <c r="RT69" s="343"/>
      <c r="RU69" s="343"/>
      <c r="RV69" s="343"/>
      <c r="RW69" s="343"/>
      <c r="RX69" s="343"/>
      <c r="RY69" s="343"/>
      <c r="RZ69" s="343"/>
      <c r="SA69" s="343"/>
      <c r="SB69" s="343"/>
      <c r="SC69" s="343"/>
      <c r="SD69" s="343"/>
      <c r="SE69" s="343"/>
      <c r="SF69" s="343"/>
      <c r="SG69" s="343"/>
      <c r="SH69" s="343"/>
      <c r="SI69" s="343"/>
      <c r="SJ69" s="343"/>
      <c r="SK69" s="343"/>
      <c r="SL69" s="343"/>
      <c r="SM69" s="343"/>
      <c r="SN69" s="343"/>
      <c r="SO69" s="343"/>
      <c r="SP69" s="343"/>
      <c r="SQ69" s="343"/>
      <c r="SR69" s="343"/>
      <c r="SS69" s="343"/>
      <c r="ST69" s="343"/>
      <c r="SU69" s="343"/>
      <c r="SV69" s="343"/>
      <c r="SW69" s="343"/>
      <c r="SX69" s="343"/>
      <c r="SY69" s="343"/>
      <c r="SZ69" s="343"/>
      <c r="TA69" s="343"/>
      <c r="TB69" s="343"/>
      <c r="TC69" s="343"/>
      <c r="TD69" s="343"/>
      <c r="TE69" s="343"/>
      <c r="TF69" s="343"/>
      <c r="TG69" s="343"/>
      <c r="TH69" s="343"/>
      <c r="TI69" s="343"/>
      <c r="TJ69" s="343"/>
      <c r="TK69" s="343"/>
      <c r="TL69" s="343"/>
      <c r="TM69" s="343"/>
      <c r="TN69" s="343"/>
      <c r="TO69" s="343"/>
      <c r="TP69" s="343"/>
      <c r="TQ69" s="343"/>
      <c r="TR69" s="343"/>
      <c r="TS69" s="343"/>
      <c r="TT69" s="343"/>
      <c r="TU69" s="343"/>
      <c r="TV69" s="343"/>
      <c r="TW69" s="343"/>
      <c r="TX69" s="343"/>
      <c r="TY69" s="343"/>
      <c r="TZ69" s="343"/>
      <c r="UA69" s="343"/>
      <c r="UB69" s="343"/>
      <c r="UC69" s="343"/>
      <c r="UD69" s="343"/>
      <c r="UE69" s="343"/>
      <c r="UF69" s="343"/>
      <c r="UG69" s="343"/>
      <c r="UH69" s="343"/>
      <c r="UI69" s="343"/>
      <c r="UJ69" s="343"/>
      <c r="UK69" s="343"/>
      <c r="UL69" s="343"/>
      <c r="UM69" s="343"/>
      <c r="UN69" s="343"/>
      <c r="UO69" s="343"/>
      <c r="UP69" s="343"/>
      <c r="UQ69" s="343"/>
      <c r="UR69" s="343"/>
      <c r="US69" s="343"/>
      <c r="UT69" s="343"/>
      <c r="UU69" s="343"/>
      <c r="UV69" s="343"/>
      <c r="UW69" s="343"/>
      <c r="UX69" s="343"/>
      <c r="UY69" s="343"/>
      <c r="UZ69" s="343"/>
      <c r="VA69" s="343"/>
      <c r="VB69" s="343"/>
      <c r="VC69" s="343"/>
      <c r="VD69" s="343"/>
      <c r="VE69" s="343"/>
      <c r="VF69" s="343"/>
      <c r="VG69" s="343"/>
      <c r="VH69" s="343"/>
      <c r="VI69" s="343"/>
      <c r="VJ69" s="343"/>
      <c r="VK69" s="343"/>
      <c r="VL69" s="343"/>
      <c r="VM69" s="343"/>
      <c r="VN69" s="343"/>
      <c r="VO69" s="343"/>
      <c r="VP69" s="343"/>
      <c r="VQ69" s="343"/>
      <c r="VR69" s="343"/>
      <c r="VS69" s="343"/>
      <c r="VT69" s="343"/>
      <c r="VU69" s="343"/>
      <c r="VV69" s="343"/>
      <c r="VW69" s="343"/>
      <c r="VX69" s="343"/>
      <c r="VY69" s="343"/>
      <c r="VZ69" s="343"/>
      <c r="WA69" s="343"/>
      <c r="WB69" s="343"/>
      <c r="WC69" s="343"/>
      <c r="WD69" s="343"/>
      <c r="WE69" s="343"/>
      <c r="WF69" s="343"/>
      <c r="WG69" s="343"/>
      <c r="WH69" s="343"/>
      <c r="WI69" s="343"/>
      <c r="WJ69" s="343"/>
      <c r="WK69" s="343"/>
      <c r="WL69" s="343"/>
      <c r="WM69" s="343"/>
      <c r="WN69" s="343"/>
      <c r="WO69" s="343"/>
      <c r="WP69" s="343"/>
      <c r="WQ69" s="343"/>
      <c r="WR69" s="343"/>
      <c r="WS69" s="343"/>
      <c r="WT69" s="343"/>
      <c r="WU69" s="343"/>
      <c r="WV69" s="343"/>
      <c r="WW69" s="343"/>
      <c r="WX69" s="343"/>
      <c r="WY69" s="343"/>
      <c r="WZ69" s="343"/>
      <c r="XA69" s="343"/>
      <c r="XB69" s="343"/>
      <c r="XC69" s="343"/>
      <c r="XD69" s="343"/>
      <c r="XE69" s="343"/>
      <c r="XF69" s="343"/>
      <c r="XG69" s="343"/>
      <c r="XH69" s="343"/>
      <c r="XI69" s="343"/>
      <c r="XJ69" s="343"/>
      <c r="XK69" s="343"/>
      <c r="XL69" s="343"/>
      <c r="XM69" s="343"/>
      <c r="XN69" s="343"/>
      <c r="XO69" s="343"/>
      <c r="XP69" s="343"/>
      <c r="XQ69" s="343"/>
      <c r="XR69" s="343"/>
      <c r="XS69" s="343"/>
      <c r="XT69" s="343"/>
      <c r="XU69" s="343"/>
      <c r="XV69" s="343"/>
      <c r="XW69" s="343"/>
      <c r="XX69" s="343"/>
      <c r="XY69" s="343"/>
      <c r="XZ69" s="343"/>
      <c r="YA69" s="343"/>
      <c r="YB69" s="343"/>
      <c r="YC69" s="343"/>
      <c r="YD69" s="343"/>
      <c r="YE69" s="343"/>
      <c r="YF69" s="343"/>
      <c r="YG69" s="343"/>
      <c r="YH69" s="343"/>
      <c r="YI69" s="343"/>
      <c r="YJ69" s="343"/>
      <c r="YK69" s="343"/>
      <c r="YL69" s="343"/>
      <c r="YM69" s="343"/>
      <c r="YN69" s="343"/>
      <c r="YO69" s="343"/>
      <c r="YP69" s="343"/>
      <c r="YQ69" s="343"/>
      <c r="YR69" s="343"/>
      <c r="YS69" s="343"/>
      <c r="YT69" s="343"/>
      <c r="YU69" s="343"/>
      <c r="YV69" s="343"/>
      <c r="YW69" s="343"/>
      <c r="YX69" s="343"/>
      <c r="YY69" s="343"/>
      <c r="YZ69" s="343"/>
      <c r="ZA69" s="343"/>
      <c r="ZB69" s="343"/>
      <c r="ZC69" s="343"/>
      <c r="ZD69" s="343"/>
      <c r="ZE69" s="343"/>
      <c r="ZF69" s="343"/>
      <c r="ZG69" s="343"/>
      <c r="ZH69" s="343"/>
      <c r="ZI69" s="343"/>
      <c r="ZJ69" s="343"/>
      <c r="ZK69" s="343"/>
      <c r="ZL69" s="343"/>
      <c r="ZM69" s="343"/>
      <c r="ZN69" s="343"/>
      <c r="ZO69" s="343"/>
      <c r="ZP69" s="343"/>
      <c r="ZQ69" s="343"/>
      <c r="ZR69" s="343"/>
      <c r="ZS69" s="343"/>
      <c r="ZT69" s="343"/>
      <c r="ZU69" s="343"/>
      <c r="ZV69" s="343"/>
      <c r="ZW69" s="343"/>
      <c r="ZX69" s="343"/>
      <c r="ZY69" s="343"/>
      <c r="ZZ69" s="343"/>
      <c r="AAA69" s="343"/>
      <c r="AAB69" s="343"/>
      <c r="AAC69" s="343"/>
      <c r="AAD69" s="343"/>
      <c r="AAE69" s="343"/>
      <c r="AAF69" s="343"/>
      <c r="AAG69" s="343"/>
      <c r="AAH69" s="343"/>
      <c r="AAI69" s="343"/>
      <c r="AAJ69" s="343"/>
      <c r="AAK69" s="343"/>
      <c r="AAL69" s="343"/>
      <c r="AAM69" s="343"/>
      <c r="AAN69" s="343"/>
      <c r="AAO69" s="343"/>
      <c r="AAP69" s="343"/>
      <c r="AAQ69" s="343"/>
      <c r="AAR69" s="343"/>
      <c r="AAS69" s="343"/>
      <c r="AAT69" s="343"/>
      <c r="AAU69" s="343"/>
      <c r="AAV69" s="343"/>
      <c r="AAW69" s="343"/>
      <c r="AAX69" s="343"/>
      <c r="AAY69" s="343"/>
      <c r="AAZ69" s="343"/>
      <c r="ABA69" s="343"/>
      <c r="ABB69" s="343"/>
      <c r="ABC69" s="343"/>
      <c r="ABD69" s="343"/>
      <c r="ABE69" s="343"/>
      <c r="ABF69" s="343"/>
      <c r="ABG69" s="343"/>
      <c r="ABH69" s="343"/>
      <c r="ABI69" s="343"/>
      <c r="ABJ69" s="343"/>
      <c r="ABK69" s="343"/>
      <c r="ABL69" s="343"/>
      <c r="ABM69" s="343"/>
      <c r="ABN69" s="343"/>
      <c r="ABO69" s="343"/>
      <c r="ABP69" s="343"/>
      <c r="ABQ69" s="343"/>
      <c r="ABR69" s="343"/>
      <c r="ABS69" s="343"/>
      <c r="ABT69" s="343"/>
      <c r="ABU69" s="343"/>
      <c r="ABV69" s="343"/>
      <c r="ABW69" s="343"/>
      <c r="ABX69" s="343"/>
      <c r="ABY69" s="343"/>
      <c r="ABZ69" s="343"/>
      <c r="ACA69" s="343"/>
      <c r="ACB69" s="343"/>
      <c r="ACC69" s="343"/>
      <c r="ACD69" s="343"/>
      <c r="ACE69" s="343"/>
      <c r="ACF69" s="343"/>
      <c r="ACG69" s="343"/>
      <c r="ACH69" s="343"/>
      <c r="ACI69" s="343"/>
      <c r="ACJ69" s="343"/>
      <c r="ACK69" s="343"/>
      <c r="ACL69" s="343"/>
      <c r="ACM69" s="343"/>
      <c r="ACN69" s="343"/>
      <c r="ACO69" s="343"/>
      <c r="ACP69" s="343"/>
      <c r="ACQ69" s="343"/>
      <c r="ACR69" s="343"/>
      <c r="ACS69" s="343"/>
      <c r="ACT69" s="343"/>
      <c r="ACU69" s="343"/>
      <c r="ACV69" s="343"/>
      <c r="ACW69" s="343"/>
      <c r="ACX69" s="343"/>
      <c r="ACY69" s="343"/>
      <c r="ACZ69" s="343"/>
      <c r="ADA69" s="343"/>
      <c r="ADB69" s="343"/>
      <c r="ADC69" s="343"/>
      <c r="ADD69" s="343"/>
      <c r="ADE69" s="343"/>
      <c r="ADF69" s="343"/>
      <c r="ADG69" s="343"/>
      <c r="ADH69" s="343"/>
      <c r="ADI69" s="343"/>
      <c r="ADJ69" s="343"/>
      <c r="ADK69" s="343"/>
      <c r="ADL69" s="343"/>
      <c r="ADM69" s="343"/>
      <c r="ADN69" s="343"/>
      <c r="ADO69" s="343"/>
      <c r="ADP69" s="343"/>
      <c r="ADQ69" s="343"/>
      <c r="ADR69" s="343"/>
      <c r="ADS69" s="343"/>
      <c r="ADT69" s="343"/>
      <c r="ADU69" s="343"/>
      <c r="ADV69" s="343"/>
      <c r="ADW69" s="343"/>
      <c r="ADX69" s="343"/>
      <c r="ADY69" s="343"/>
      <c r="ADZ69" s="343"/>
      <c r="AEA69" s="343"/>
      <c r="AEB69" s="343"/>
      <c r="AEC69" s="343"/>
      <c r="AED69" s="343"/>
      <c r="AEE69" s="343"/>
      <c r="AEF69" s="343"/>
      <c r="AEG69" s="343"/>
      <c r="AEH69" s="343"/>
      <c r="AEI69" s="343"/>
      <c r="AEJ69" s="343"/>
      <c r="AEK69" s="343"/>
      <c r="AEL69" s="343"/>
      <c r="AEM69" s="343"/>
      <c r="AEN69" s="343"/>
      <c r="AEO69" s="343"/>
      <c r="AEP69" s="343"/>
      <c r="AEQ69" s="343"/>
      <c r="AER69" s="343"/>
      <c r="AES69" s="343"/>
      <c r="AET69" s="343"/>
      <c r="AEU69" s="343"/>
      <c r="AEV69" s="343"/>
      <c r="AEW69" s="343"/>
      <c r="AEX69" s="343"/>
      <c r="AEY69" s="343"/>
      <c r="AEZ69" s="343"/>
      <c r="AFA69" s="343"/>
      <c r="AFB69" s="343"/>
      <c r="AFC69" s="343"/>
      <c r="AFD69" s="343"/>
      <c r="AFE69" s="343"/>
      <c r="AFF69" s="343"/>
      <c r="AFG69" s="343"/>
      <c r="AFH69" s="343"/>
      <c r="AFI69" s="343"/>
      <c r="AFJ69" s="343"/>
      <c r="AFK69" s="343"/>
      <c r="AFL69" s="343"/>
      <c r="AFM69" s="343"/>
      <c r="AFN69" s="343"/>
      <c r="AFO69" s="343"/>
      <c r="AFP69" s="343"/>
      <c r="AFQ69" s="343"/>
      <c r="AFR69" s="343"/>
      <c r="AFS69" s="343"/>
      <c r="AFT69" s="343"/>
      <c r="AFU69" s="343"/>
      <c r="AFV69" s="343"/>
      <c r="AFW69" s="343"/>
      <c r="AFX69" s="343"/>
      <c r="AFY69" s="343"/>
      <c r="AFZ69" s="343"/>
      <c r="AGA69" s="343"/>
      <c r="AGB69" s="343"/>
      <c r="AGC69" s="343"/>
      <c r="AGD69" s="343"/>
      <c r="AGE69" s="343"/>
      <c r="AGF69" s="343"/>
      <c r="AGG69" s="343"/>
      <c r="AGH69" s="343"/>
      <c r="AGI69" s="343"/>
      <c r="AGJ69" s="343"/>
      <c r="AGK69" s="343"/>
      <c r="AGL69" s="343"/>
      <c r="AGM69" s="343"/>
      <c r="AGN69" s="343"/>
      <c r="AGO69" s="343"/>
      <c r="AGP69" s="343"/>
      <c r="AGQ69" s="343"/>
      <c r="AGR69" s="343"/>
      <c r="AGS69" s="343"/>
      <c r="AGT69" s="343"/>
      <c r="AGU69" s="343"/>
      <c r="AGV69" s="343"/>
      <c r="AGW69" s="343"/>
      <c r="AGX69" s="343"/>
      <c r="AGY69" s="343"/>
      <c r="AGZ69" s="343"/>
      <c r="AHA69" s="343"/>
      <c r="AHB69" s="343"/>
      <c r="AHC69" s="343"/>
      <c r="AHD69" s="343"/>
      <c r="AHE69" s="343"/>
      <c r="AHF69" s="343"/>
      <c r="AHG69" s="343"/>
      <c r="AHH69" s="343"/>
      <c r="AHI69" s="343"/>
      <c r="AHJ69" s="343"/>
      <c r="AHK69" s="343"/>
      <c r="AHL69" s="343"/>
      <c r="AHM69" s="343"/>
      <c r="AHN69" s="343"/>
      <c r="AHO69" s="343"/>
      <c r="AHP69" s="343"/>
      <c r="AHQ69" s="343"/>
      <c r="AHR69" s="343"/>
      <c r="AHS69" s="343"/>
      <c r="AHT69" s="343"/>
      <c r="AHU69" s="343"/>
      <c r="AHV69" s="343"/>
      <c r="AHW69" s="343"/>
      <c r="AHX69" s="343"/>
      <c r="AHY69" s="343"/>
      <c r="AHZ69" s="343"/>
      <c r="AIA69" s="343"/>
      <c r="AIB69" s="343"/>
      <c r="AIC69" s="343"/>
      <c r="AID69" s="343"/>
      <c r="AIE69" s="343"/>
      <c r="AIF69" s="343"/>
      <c r="AIG69" s="343"/>
      <c r="AIH69" s="343"/>
      <c r="AII69" s="343"/>
      <c r="AIJ69" s="343"/>
      <c r="AIK69" s="343"/>
      <c r="AIL69" s="343"/>
      <c r="AIM69" s="343"/>
      <c r="AIN69" s="343"/>
      <c r="AIO69" s="343"/>
      <c r="AIP69" s="343"/>
      <c r="AIQ69" s="343"/>
      <c r="AIR69" s="343"/>
      <c r="AIS69" s="343"/>
      <c r="AIT69" s="343"/>
      <c r="AIU69" s="343"/>
      <c r="AIV69" s="343"/>
      <c r="AIW69" s="343"/>
      <c r="AIX69" s="343"/>
      <c r="AIY69" s="343"/>
      <c r="AIZ69" s="343"/>
      <c r="AJA69" s="343"/>
      <c r="AJB69" s="343"/>
      <c r="AJC69" s="343"/>
      <c r="AJD69" s="343"/>
      <c r="AJE69" s="343"/>
      <c r="AJF69" s="343"/>
      <c r="AJG69" s="343"/>
      <c r="AJH69" s="343"/>
      <c r="AJI69" s="343"/>
      <c r="AJJ69" s="343"/>
      <c r="AJK69" s="343"/>
      <c r="AJL69" s="343"/>
      <c r="AJM69" s="343"/>
      <c r="AJN69" s="343"/>
      <c r="AJO69" s="343"/>
      <c r="AJP69" s="343"/>
      <c r="AJQ69" s="343"/>
      <c r="AJR69" s="343"/>
      <c r="AJS69" s="343"/>
      <c r="AJT69" s="343"/>
      <c r="AJU69" s="343"/>
      <c r="AJV69" s="343"/>
      <c r="AJW69" s="343"/>
      <c r="AJX69" s="343"/>
      <c r="AJY69" s="343"/>
      <c r="AJZ69" s="343"/>
      <c r="AKA69" s="343"/>
      <c r="AKB69" s="343"/>
      <c r="AKC69" s="343"/>
      <c r="AKD69" s="343"/>
      <c r="AKE69" s="343"/>
      <c r="AKF69" s="343"/>
      <c r="AKG69" s="343"/>
      <c r="AKH69" s="343"/>
      <c r="AKI69" s="343"/>
      <c r="AKJ69" s="343"/>
      <c r="AKK69" s="343"/>
      <c r="AKL69" s="343"/>
      <c r="AKM69" s="343"/>
      <c r="AKN69" s="343"/>
      <c r="AKO69" s="343"/>
      <c r="AKP69" s="343"/>
      <c r="AKQ69" s="343"/>
      <c r="AKR69" s="343"/>
      <c r="AKS69" s="343"/>
      <c r="AKT69" s="343"/>
      <c r="AKU69" s="343"/>
      <c r="AKV69" s="343"/>
      <c r="AKW69" s="343"/>
      <c r="AKX69" s="343"/>
      <c r="AKY69" s="343"/>
      <c r="AKZ69" s="343"/>
      <c r="ALA69" s="343"/>
      <c r="ALB69" s="343"/>
      <c r="ALC69" s="343"/>
      <c r="ALD69" s="343"/>
      <c r="ALE69" s="343"/>
      <c r="ALF69" s="343"/>
      <c r="ALG69" s="343"/>
      <c r="ALH69" s="343"/>
      <c r="ALI69" s="343"/>
      <c r="ALJ69" s="343"/>
      <c r="ALK69" s="343"/>
      <c r="ALL69" s="343"/>
      <c r="ALM69" s="343"/>
      <c r="ALN69" s="343"/>
      <c r="ALO69" s="343"/>
      <c r="ALP69" s="343"/>
      <c r="ALQ69" s="343"/>
      <c r="ALR69" s="343"/>
      <c r="ALS69" s="343"/>
      <c r="ALT69" s="343"/>
      <c r="ALU69" s="343"/>
      <c r="ALV69" s="343"/>
      <c r="ALW69" s="343"/>
      <c r="ALX69" s="343"/>
      <c r="ALY69" s="343"/>
      <c r="ALZ69" s="343"/>
      <c r="AMA69" s="343"/>
      <c r="AMB69" s="343"/>
      <c r="AMC69" s="343"/>
      <c r="AMD69" s="343"/>
      <c r="AME69" s="343"/>
      <c r="AMF69" s="343"/>
      <c r="AMG69" s="343"/>
      <c r="AMH69" s="343"/>
      <c r="AMI69" s="343"/>
      <c r="AMJ69" s="343"/>
      <c r="AMK69" s="343"/>
      <c r="AML69" s="343"/>
      <c r="AMM69" s="343"/>
      <c r="AMN69" s="343"/>
      <c r="AMO69" s="343"/>
      <c r="AMP69" s="343"/>
      <c r="AMQ69" s="343"/>
      <c r="AMR69" s="343"/>
      <c r="AMS69" s="343"/>
      <c r="AMT69" s="343"/>
      <c r="AMU69" s="343"/>
      <c r="AMV69" s="343"/>
      <c r="AMW69" s="343"/>
      <c r="AMX69" s="343"/>
      <c r="AMY69" s="343"/>
      <c r="AMZ69" s="343"/>
      <c r="ANA69" s="343"/>
      <c r="ANB69" s="343"/>
      <c r="ANC69" s="343"/>
      <c r="AND69" s="343"/>
      <c r="ANE69" s="343"/>
      <c r="ANF69" s="343"/>
      <c r="ANG69" s="343"/>
      <c r="ANH69" s="343"/>
      <c r="ANI69" s="343"/>
      <c r="ANJ69" s="343"/>
      <c r="ANK69" s="343"/>
      <c r="ANL69" s="343"/>
      <c r="ANM69" s="343"/>
      <c r="ANN69" s="343"/>
      <c r="ANO69" s="343"/>
      <c r="ANP69" s="343"/>
      <c r="ANQ69" s="343"/>
      <c r="ANR69" s="343"/>
      <c r="ANS69" s="343"/>
      <c r="ANT69" s="343"/>
      <c r="ANU69" s="343"/>
      <c r="ANV69" s="343"/>
      <c r="ANW69" s="343"/>
      <c r="ANX69" s="343"/>
      <c r="ANY69" s="343"/>
      <c r="ANZ69" s="343"/>
      <c r="AOA69" s="343"/>
      <c r="AOB69" s="343"/>
      <c r="AOC69" s="343"/>
      <c r="AOD69" s="343"/>
      <c r="AOE69" s="343"/>
      <c r="AOF69" s="343"/>
      <c r="AOG69" s="343"/>
      <c r="AOH69" s="343"/>
      <c r="AOI69" s="343"/>
      <c r="AOJ69" s="343"/>
      <c r="AOK69" s="343"/>
      <c r="AOL69" s="343"/>
      <c r="AOM69" s="343"/>
      <c r="AON69" s="343"/>
      <c r="AOO69" s="343"/>
      <c r="AOP69" s="343"/>
      <c r="AOQ69" s="343"/>
      <c r="AOR69" s="343"/>
      <c r="AOS69" s="343"/>
      <c r="AOT69" s="343"/>
      <c r="AOU69" s="343"/>
      <c r="AOV69" s="343"/>
      <c r="AOW69" s="343"/>
      <c r="AOX69" s="343"/>
      <c r="AOY69" s="343"/>
      <c r="AOZ69" s="343"/>
      <c r="APA69" s="343"/>
      <c r="APB69" s="343"/>
      <c r="APC69" s="343"/>
      <c r="APD69" s="343"/>
      <c r="APE69" s="343"/>
      <c r="APF69" s="343"/>
      <c r="APG69" s="343"/>
      <c r="APH69" s="343"/>
      <c r="API69" s="343"/>
      <c r="APJ69" s="343"/>
      <c r="APK69" s="343"/>
      <c r="APL69" s="343"/>
      <c r="APM69" s="343"/>
      <c r="APN69" s="343"/>
      <c r="APO69" s="343"/>
      <c r="APP69" s="343"/>
      <c r="APQ69" s="343"/>
      <c r="APR69" s="343"/>
      <c r="APS69" s="343"/>
      <c r="APT69" s="343"/>
      <c r="APU69" s="343"/>
      <c r="APV69" s="343"/>
      <c r="APW69" s="343"/>
      <c r="APX69" s="343"/>
      <c r="APY69" s="343"/>
      <c r="APZ69" s="343"/>
      <c r="AQA69" s="343"/>
      <c r="AQB69" s="343"/>
      <c r="AQC69" s="343"/>
      <c r="AQD69" s="343"/>
      <c r="AQE69" s="343"/>
      <c r="AQF69" s="343"/>
      <c r="AQG69" s="343"/>
      <c r="AQH69" s="343"/>
      <c r="AQI69" s="343"/>
      <c r="AQJ69" s="343"/>
      <c r="AQK69" s="343"/>
      <c r="AQL69" s="343"/>
      <c r="AQM69" s="343"/>
      <c r="AQN69" s="343"/>
      <c r="AQO69" s="343"/>
      <c r="AQP69" s="343"/>
      <c r="AQQ69" s="343"/>
      <c r="AQR69" s="343"/>
      <c r="AQS69" s="343"/>
      <c r="AQT69" s="343"/>
      <c r="AQU69" s="343"/>
      <c r="AQV69" s="343"/>
      <c r="AQW69" s="343"/>
      <c r="AQX69" s="343"/>
      <c r="AQY69" s="343"/>
      <c r="AQZ69" s="343"/>
      <c r="ARA69" s="343"/>
      <c r="ARB69" s="343"/>
      <c r="ARC69" s="343"/>
      <c r="ARD69" s="343"/>
      <c r="ARE69" s="343"/>
      <c r="ARF69" s="343"/>
      <c r="ARG69" s="343"/>
      <c r="ARH69" s="343"/>
      <c r="ARI69" s="343"/>
      <c r="ARJ69" s="343"/>
      <c r="ARK69" s="343"/>
      <c r="ARL69" s="343"/>
      <c r="ARM69" s="343"/>
      <c r="ARN69" s="343"/>
      <c r="ARO69" s="343"/>
      <c r="ARP69" s="343"/>
      <c r="ARQ69" s="343"/>
      <c r="ARR69" s="343"/>
      <c r="ARS69" s="343"/>
      <c r="ART69" s="343"/>
      <c r="ARU69" s="343"/>
      <c r="ARV69" s="343"/>
      <c r="ARW69" s="343"/>
      <c r="ARX69" s="343"/>
      <c r="ARY69" s="343"/>
      <c r="ARZ69" s="343"/>
      <c r="ASA69" s="343"/>
      <c r="ASB69" s="343"/>
      <c r="ASC69" s="343"/>
      <c r="ASD69" s="343"/>
      <c r="ASE69" s="343"/>
      <c r="ASF69" s="343"/>
      <c r="ASG69" s="343"/>
      <c r="ASH69" s="343"/>
      <c r="ASI69" s="343"/>
      <c r="ASJ69" s="343"/>
      <c r="ASK69" s="343"/>
      <c r="ASL69" s="343"/>
      <c r="ASM69" s="343"/>
      <c r="ASN69" s="343"/>
      <c r="ASO69" s="343"/>
      <c r="ASP69" s="343"/>
      <c r="ASQ69" s="343"/>
      <c r="ASR69" s="343"/>
      <c r="ASS69" s="343"/>
      <c r="AST69" s="343"/>
      <c r="ASU69" s="343"/>
      <c r="ASV69" s="343"/>
      <c r="ASW69" s="343"/>
      <c r="ASX69" s="343"/>
      <c r="ASY69" s="343"/>
      <c r="ASZ69" s="343"/>
      <c r="ATA69" s="343"/>
      <c r="ATB69" s="343"/>
      <c r="ATC69" s="343"/>
      <c r="ATD69" s="343"/>
      <c r="ATE69" s="343"/>
      <c r="ATF69" s="343"/>
      <c r="ATG69" s="343"/>
      <c r="ATH69" s="343"/>
      <c r="ATI69" s="343"/>
      <c r="ATJ69" s="343"/>
      <c r="ATK69" s="343"/>
      <c r="ATL69" s="343"/>
      <c r="ATM69" s="343"/>
      <c r="ATN69" s="343"/>
      <c r="ATO69" s="343"/>
      <c r="ATP69" s="343"/>
      <c r="ATQ69" s="343"/>
      <c r="ATR69" s="343"/>
      <c r="ATS69" s="343"/>
      <c r="ATT69" s="343"/>
      <c r="ATU69" s="343"/>
      <c r="ATV69" s="343"/>
      <c r="ATW69" s="343"/>
      <c r="ATX69" s="343"/>
      <c r="ATY69" s="343"/>
      <c r="ATZ69" s="343"/>
      <c r="AUA69" s="343"/>
      <c r="AUB69" s="343"/>
      <c r="AUC69" s="343"/>
      <c r="AUD69" s="343"/>
      <c r="AUE69" s="343"/>
      <c r="AUF69" s="343"/>
      <c r="AUG69" s="343"/>
      <c r="AUH69" s="343"/>
      <c r="AUI69" s="343"/>
      <c r="AUJ69" s="343"/>
      <c r="AUK69" s="343"/>
      <c r="AUL69" s="343"/>
      <c r="AUM69" s="343"/>
      <c r="AUN69" s="343"/>
      <c r="AUO69" s="343"/>
      <c r="AUP69" s="343"/>
      <c r="AUQ69" s="343"/>
      <c r="AUR69" s="343"/>
      <c r="AUS69" s="343"/>
      <c r="AUT69" s="343"/>
      <c r="AUU69" s="343"/>
      <c r="AUV69" s="343"/>
      <c r="AUW69" s="343"/>
      <c r="AUX69" s="343"/>
      <c r="AUY69" s="343"/>
      <c r="AUZ69" s="343"/>
      <c r="AVA69" s="343"/>
      <c r="AVB69" s="343"/>
      <c r="AVC69" s="343"/>
      <c r="AVD69" s="343"/>
      <c r="AVE69" s="343"/>
      <c r="AVF69" s="343"/>
      <c r="AVG69" s="343"/>
      <c r="AVH69" s="343"/>
      <c r="AVI69" s="343"/>
      <c r="AVJ69" s="343"/>
      <c r="AVK69" s="343"/>
      <c r="AVL69" s="343"/>
      <c r="AVM69" s="343"/>
      <c r="AVN69" s="343"/>
      <c r="AVO69" s="343"/>
      <c r="AVP69" s="343"/>
      <c r="AVQ69" s="343"/>
      <c r="AVR69" s="343"/>
      <c r="AVS69" s="343"/>
      <c r="AVT69" s="343"/>
      <c r="AVU69" s="343"/>
      <c r="AVV69" s="343"/>
      <c r="AVW69" s="343"/>
      <c r="AVX69" s="343"/>
      <c r="AVY69" s="343"/>
      <c r="AVZ69" s="343"/>
      <c r="AWA69" s="343"/>
      <c r="AWB69" s="343"/>
      <c r="AWC69" s="343"/>
      <c r="AWD69" s="343"/>
      <c r="AWE69" s="343"/>
      <c r="AWF69" s="343"/>
      <c r="AWG69" s="343"/>
      <c r="AWH69" s="343"/>
      <c r="AWI69" s="343"/>
      <c r="AWJ69" s="343"/>
      <c r="AWK69" s="343"/>
      <c r="AWL69" s="343"/>
      <c r="AWM69" s="343"/>
      <c r="AWN69" s="343"/>
      <c r="AWO69" s="343"/>
      <c r="AWP69" s="343"/>
      <c r="AWQ69" s="343"/>
      <c r="AWR69" s="343"/>
      <c r="AWS69" s="343"/>
      <c r="AWT69" s="343"/>
      <c r="AWU69" s="343"/>
      <c r="AWV69" s="343"/>
      <c r="AWW69" s="343"/>
      <c r="AWX69" s="343"/>
      <c r="AWY69" s="343"/>
      <c r="AWZ69" s="343"/>
      <c r="AXA69" s="343"/>
      <c r="AXB69" s="343"/>
      <c r="AXC69" s="343"/>
      <c r="AXD69" s="343"/>
      <c r="AXE69" s="343"/>
      <c r="AXF69" s="343"/>
      <c r="AXG69" s="343"/>
      <c r="AXH69" s="343"/>
      <c r="AXI69" s="343"/>
      <c r="AXJ69" s="343"/>
      <c r="AXK69" s="343"/>
      <c r="AXL69" s="343"/>
      <c r="AXM69" s="343"/>
      <c r="AXN69" s="343"/>
      <c r="AXO69" s="343"/>
      <c r="AXP69" s="343"/>
      <c r="AXQ69" s="343"/>
      <c r="AXR69" s="343"/>
      <c r="AXS69" s="343"/>
      <c r="AXT69" s="343"/>
      <c r="AXU69" s="343"/>
      <c r="AXV69" s="343"/>
      <c r="AXW69" s="343"/>
      <c r="AXX69" s="343"/>
      <c r="AXY69" s="343"/>
      <c r="AXZ69" s="343"/>
      <c r="AYA69" s="343"/>
      <c r="AYB69" s="343"/>
      <c r="AYC69" s="343"/>
      <c r="AYD69" s="343"/>
      <c r="AYE69" s="343"/>
      <c r="AYF69" s="343"/>
      <c r="AYG69" s="343"/>
      <c r="AYH69" s="343"/>
      <c r="AYI69" s="343"/>
      <c r="AYJ69" s="343"/>
      <c r="AYK69" s="343"/>
      <c r="AYL69" s="343"/>
      <c r="AYM69" s="343"/>
      <c r="AYN69" s="343"/>
      <c r="AYO69" s="343"/>
      <c r="AYP69" s="343"/>
      <c r="AYQ69" s="343"/>
      <c r="AYR69" s="343"/>
      <c r="AYS69" s="343"/>
      <c r="AYT69" s="343"/>
      <c r="AYU69" s="343"/>
      <c r="AYV69" s="343"/>
      <c r="AYW69" s="343"/>
      <c r="AYX69" s="343"/>
      <c r="AYY69" s="343"/>
      <c r="AYZ69" s="343"/>
      <c r="AZA69" s="343"/>
      <c r="AZB69" s="343"/>
      <c r="AZC69" s="343"/>
      <c r="AZD69" s="343"/>
      <c r="AZE69" s="343"/>
      <c r="AZF69" s="343"/>
      <c r="AZG69" s="343"/>
      <c r="AZH69" s="343"/>
      <c r="AZI69" s="343"/>
      <c r="AZJ69" s="343"/>
      <c r="AZK69" s="343"/>
      <c r="AZL69" s="343"/>
      <c r="AZM69" s="343"/>
      <c r="AZN69" s="343"/>
      <c r="AZO69" s="343"/>
      <c r="AZP69" s="343"/>
      <c r="AZQ69" s="343"/>
      <c r="AZR69" s="343"/>
      <c r="AZS69" s="343"/>
      <c r="AZT69" s="343"/>
      <c r="AZU69" s="343"/>
      <c r="AZV69" s="343"/>
      <c r="AZW69" s="343"/>
      <c r="AZX69" s="343"/>
      <c r="AZY69" s="343"/>
      <c r="AZZ69" s="343"/>
      <c r="BAA69" s="343"/>
      <c r="BAB69" s="343"/>
      <c r="BAC69" s="343"/>
      <c r="BAD69" s="343"/>
      <c r="BAE69" s="343"/>
      <c r="BAF69" s="343"/>
      <c r="BAG69" s="343"/>
      <c r="BAH69" s="343"/>
      <c r="BAI69" s="343"/>
      <c r="BAJ69" s="343"/>
      <c r="BAK69" s="343"/>
      <c r="BAL69" s="343"/>
      <c r="BAM69" s="343"/>
      <c r="BAN69" s="343"/>
      <c r="BAO69" s="343"/>
      <c r="BAP69" s="343"/>
      <c r="BAQ69" s="343"/>
      <c r="BAR69" s="343"/>
      <c r="BAS69" s="343"/>
      <c r="BAT69" s="343"/>
      <c r="BAU69" s="343"/>
      <c r="BAV69" s="343"/>
      <c r="BAW69" s="343"/>
      <c r="BAX69" s="343"/>
      <c r="BAY69" s="343"/>
      <c r="BAZ69" s="343"/>
      <c r="BBA69" s="343"/>
      <c r="BBB69" s="343"/>
      <c r="BBC69" s="343"/>
      <c r="BBD69" s="343"/>
      <c r="BBE69" s="343"/>
      <c r="BBF69" s="343"/>
      <c r="BBG69" s="343"/>
      <c r="BBH69" s="343"/>
      <c r="BBI69" s="343"/>
      <c r="BBJ69" s="343"/>
      <c r="BBK69" s="343"/>
      <c r="BBL69" s="343"/>
      <c r="BBM69" s="343"/>
      <c r="BBN69" s="343"/>
      <c r="BBO69" s="343"/>
      <c r="BBP69" s="343"/>
      <c r="BBQ69" s="343"/>
      <c r="BBR69" s="343"/>
      <c r="BBS69" s="343"/>
      <c r="BBT69" s="343"/>
      <c r="BBU69" s="343"/>
      <c r="BBV69" s="343"/>
      <c r="BBW69" s="343"/>
      <c r="BBX69" s="343"/>
      <c r="BBY69" s="343"/>
      <c r="BBZ69" s="343"/>
      <c r="BCA69" s="343"/>
      <c r="BCB69" s="343"/>
      <c r="BCC69" s="343"/>
      <c r="BCD69" s="343"/>
      <c r="BCE69" s="343"/>
      <c r="BCF69" s="343"/>
      <c r="BCG69" s="343"/>
      <c r="BCH69" s="343"/>
      <c r="BCI69" s="343"/>
      <c r="BCJ69" s="343"/>
      <c r="BCK69" s="343"/>
      <c r="BCL69" s="343"/>
      <c r="BCM69" s="343"/>
      <c r="BCN69" s="343"/>
      <c r="BCO69" s="343"/>
      <c r="BCP69" s="343"/>
      <c r="BCQ69" s="343"/>
      <c r="BCR69" s="343"/>
      <c r="BCS69" s="343"/>
      <c r="BCT69" s="343"/>
      <c r="BCU69" s="343"/>
      <c r="BCV69" s="343"/>
      <c r="BCW69" s="343"/>
      <c r="BCX69" s="343"/>
      <c r="BCY69" s="343"/>
      <c r="BCZ69" s="343"/>
      <c r="BDA69" s="343"/>
      <c r="BDB69" s="343"/>
      <c r="BDC69" s="343"/>
      <c r="BDD69" s="343"/>
      <c r="BDE69" s="343"/>
      <c r="BDF69" s="343"/>
      <c r="BDG69" s="343"/>
      <c r="BDH69" s="343"/>
      <c r="BDI69" s="343"/>
      <c r="BDJ69" s="343"/>
      <c r="BDK69" s="343"/>
      <c r="BDL69" s="343"/>
      <c r="BDM69" s="343"/>
      <c r="BDN69" s="343"/>
      <c r="BDO69" s="343"/>
      <c r="BDP69" s="343"/>
      <c r="BDQ69" s="343"/>
      <c r="BDR69" s="343"/>
      <c r="BDS69" s="343"/>
      <c r="BDT69" s="343"/>
      <c r="BDU69" s="343"/>
      <c r="BDV69" s="343"/>
      <c r="BDW69" s="343"/>
      <c r="BDX69" s="343"/>
      <c r="BDY69" s="343"/>
      <c r="BDZ69" s="343"/>
      <c r="BEA69" s="343"/>
      <c r="BEB69" s="343"/>
      <c r="BEC69" s="343"/>
      <c r="BED69" s="343"/>
      <c r="BEE69" s="343"/>
      <c r="BEF69" s="343"/>
      <c r="BEG69" s="343"/>
      <c r="BEH69" s="343"/>
      <c r="BEI69" s="343"/>
      <c r="BEJ69" s="343"/>
      <c r="BEK69" s="343"/>
      <c r="BEL69" s="343"/>
      <c r="BEM69" s="343"/>
      <c r="BEN69" s="343"/>
      <c r="BEO69" s="343"/>
      <c r="BEP69" s="343"/>
      <c r="BEQ69" s="343"/>
      <c r="BER69" s="343"/>
      <c r="BES69" s="343"/>
      <c r="BET69" s="343"/>
      <c r="BEU69" s="343"/>
      <c r="BEV69" s="343"/>
      <c r="BEW69" s="343"/>
      <c r="BEX69" s="343"/>
      <c r="BEY69" s="343"/>
      <c r="BEZ69" s="343"/>
      <c r="BFA69" s="343"/>
      <c r="BFB69" s="343"/>
      <c r="BFC69" s="343"/>
      <c r="BFD69" s="343"/>
      <c r="BFE69" s="343"/>
      <c r="BFF69" s="343"/>
      <c r="BFG69" s="343"/>
      <c r="BFH69" s="343"/>
      <c r="BFI69" s="343"/>
      <c r="BFJ69" s="343"/>
      <c r="BFK69" s="343"/>
      <c r="BFL69" s="343"/>
      <c r="BFM69" s="343"/>
      <c r="BFN69" s="343"/>
      <c r="BFO69" s="343"/>
      <c r="BFP69" s="343"/>
      <c r="BFQ69" s="343"/>
      <c r="BFR69" s="343"/>
      <c r="BFS69" s="343"/>
      <c r="BFT69" s="343"/>
      <c r="BFU69" s="343"/>
      <c r="BFV69" s="343"/>
      <c r="BFW69" s="343"/>
      <c r="BFX69" s="343"/>
      <c r="BFY69" s="343"/>
      <c r="BFZ69" s="343"/>
      <c r="BGA69" s="343"/>
      <c r="BGB69" s="343"/>
      <c r="BGC69" s="343"/>
      <c r="BGD69" s="343"/>
      <c r="BGE69" s="343"/>
      <c r="BGF69" s="343"/>
      <c r="BGG69" s="343"/>
      <c r="BGH69" s="343"/>
      <c r="BGI69" s="343"/>
      <c r="BGJ69" s="343"/>
      <c r="BGK69" s="343"/>
      <c r="BGL69" s="343"/>
      <c r="BGM69" s="343"/>
      <c r="BGN69" s="343"/>
      <c r="BGO69" s="343"/>
      <c r="BGP69" s="343"/>
      <c r="BGQ69" s="343"/>
      <c r="BGR69" s="343"/>
      <c r="BGS69" s="343"/>
      <c r="BGT69" s="343"/>
      <c r="BGU69" s="343"/>
      <c r="BGV69" s="343"/>
      <c r="BGW69" s="343"/>
      <c r="BGX69" s="343"/>
      <c r="BGY69" s="343"/>
      <c r="BGZ69" s="343"/>
      <c r="BHA69" s="343"/>
      <c r="BHB69" s="343"/>
      <c r="BHC69" s="343"/>
      <c r="BHD69" s="343"/>
      <c r="BHE69" s="343"/>
      <c r="BHF69" s="343"/>
      <c r="BHG69" s="343"/>
      <c r="BHH69" s="343"/>
      <c r="BHI69" s="343"/>
      <c r="BHJ69" s="343"/>
      <c r="BHK69" s="343"/>
      <c r="BHL69" s="343"/>
      <c r="BHM69" s="343"/>
      <c r="BHN69" s="343"/>
      <c r="BHO69" s="343"/>
      <c r="BHP69" s="343"/>
      <c r="BHQ69" s="343"/>
      <c r="BHR69" s="343"/>
      <c r="BHS69" s="343"/>
      <c r="BHT69" s="343"/>
      <c r="BHU69" s="343"/>
      <c r="BHV69" s="343"/>
      <c r="BHW69" s="343"/>
      <c r="BHX69" s="343"/>
      <c r="BHY69" s="343"/>
      <c r="BHZ69" s="343"/>
      <c r="BIA69" s="343"/>
      <c r="BIB69" s="343"/>
      <c r="BIC69" s="343"/>
      <c r="BID69" s="343"/>
      <c r="BIE69" s="343"/>
      <c r="BIF69" s="343"/>
      <c r="BIG69" s="343"/>
      <c r="BIH69" s="343"/>
      <c r="BII69" s="343"/>
      <c r="BIJ69" s="343"/>
      <c r="BIK69" s="343"/>
      <c r="BIL69" s="343"/>
      <c r="BIM69" s="343"/>
      <c r="BIN69" s="343"/>
      <c r="BIO69" s="343"/>
      <c r="BIP69" s="343"/>
      <c r="BIQ69" s="343"/>
      <c r="BIR69" s="343"/>
      <c r="BIS69" s="343"/>
      <c r="BIT69" s="343"/>
      <c r="BIU69" s="343"/>
      <c r="BIV69" s="343"/>
      <c r="BIW69" s="343"/>
      <c r="BIX69" s="343"/>
      <c r="BIY69" s="343"/>
      <c r="BIZ69" s="343"/>
      <c r="BJA69" s="343"/>
      <c r="BJB69" s="343"/>
      <c r="BJC69" s="343"/>
      <c r="BJD69" s="343"/>
      <c r="BJE69" s="343"/>
      <c r="BJF69" s="343"/>
      <c r="BJG69" s="343"/>
      <c r="BJH69" s="343"/>
      <c r="BJI69" s="343"/>
      <c r="BJJ69" s="343"/>
      <c r="BJK69" s="343"/>
      <c r="BJL69" s="343"/>
      <c r="BJM69" s="343"/>
      <c r="BJN69" s="343"/>
      <c r="BJO69" s="343"/>
      <c r="BJP69" s="343"/>
      <c r="BJQ69" s="343"/>
      <c r="BJR69" s="343"/>
      <c r="BJS69" s="343"/>
      <c r="BJT69" s="343"/>
      <c r="BJU69" s="343"/>
      <c r="BJV69" s="343"/>
      <c r="BJW69" s="343"/>
      <c r="BJX69" s="343"/>
      <c r="BJY69" s="343"/>
      <c r="BJZ69" s="343"/>
      <c r="BKA69" s="343"/>
      <c r="BKB69" s="343"/>
      <c r="BKC69" s="343"/>
      <c r="BKD69" s="343"/>
      <c r="BKE69" s="343"/>
      <c r="BKF69" s="343"/>
      <c r="BKG69" s="343"/>
      <c r="BKH69" s="343"/>
      <c r="BKI69" s="343"/>
      <c r="BKJ69" s="343"/>
      <c r="BKK69" s="343"/>
      <c r="BKL69" s="343"/>
      <c r="BKM69" s="343"/>
      <c r="BKN69" s="343"/>
      <c r="BKO69" s="343"/>
      <c r="BKP69" s="343"/>
      <c r="BKQ69" s="343"/>
      <c r="BKR69" s="343"/>
      <c r="BKS69" s="343"/>
      <c r="BKT69" s="343"/>
      <c r="BKU69" s="343"/>
      <c r="BKV69" s="343"/>
      <c r="BKW69" s="343"/>
      <c r="BKX69" s="343"/>
      <c r="BKY69" s="343"/>
      <c r="BKZ69" s="343"/>
      <c r="BLA69" s="343"/>
      <c r="BLB69" s="343"/>
      <c r="BLC69" s="343"/>
      <c r="BLD69" s="343"/>
      <c r="BLE69" s="343"/>
      <c r="BLF69" s="343"/>
      <c r="BLG69" s="343"/>
      <c r="BLH69" s="343"/>
      <c r="BLI69" s="343"/>
      <c r="BLJ69" s="343"/>
      <c r="BLK69" s="343"/>
      <c r="BLL69" s="343"/>
      <c r="BLM69" s="343"/>
      <c r="BLN69" s="343"/>
      <c r="BLO69" s="343"/>
      <c r="BLP69" s="343"/>
      <c r="BLQ69" s="343"/>
      <c r="BLR69" s="343"/>
      <c r="BLS69" s="343"/>
      <c r="BLT69" s="343"/>
      <c r="BLU69" s="343"/>
      <c r="BLV69" s="343"/>
      <c r="BLW69" s="343"/>
      <c r="BLX69" s="343"/>
      <c r="BLY69" s="343"/>
      <c r="BLZ69" s="343"/>
      <c r="BMA69" s="343"/>
      <c r="BMB69" s="343"/>
      <c r="BMC69" s="343"/>
      <c r="BMD69" s="343"/>
      <c r="BME69" s="343"/>
      <c r="BMF69" s="343"/>
      <c r="BMG69" s="343"/>
      <c r="BMH69" s="343"/>
      <c r="BMI69" s="343"/>
      <c r="BMJ69" s="343"/>
      <c r="BMK69" s="343"/>
      <c r="BML69" s="343"/>
      <c r="BMM69" s="343"/>
      <c r="BMN69" s="343"/>
      <c r="BMO69" s="343"/>
      <c r="BMP69" s="343"/>
      <c r="BMQ69" s="343"/>
      <c r="BMR69" s="343"/>
      <c r="BMS69" s="343"/>
      <c r="BMT69" s="343"/>
      <c r="BMU69" s="343"/>
      <c r="BMV69" s="343"/>
      <c r="BMW69" s="343"/>
      <c r="BMX69" s="343"/>
      <c r="BMY69" s="343"/>
      <c r="BMZ69" s="343"/>
      <c r="BNA69" s="343"/>
      <c r="BNB69" s="343"/>
      <c r="BNC69" s="343"/>
      <c r="BND69" s="343"/>
      <c r="BNE69" s="343"/>
      <c r="BNF69" s="343"/>
      <c r="BNG69" s="343"/>
      <c r="BNH69" s="343"/>
      <c r="BNI69" s="343"/>
      <c r="BNJ69" s="343"/>
      <c r="BNK69" s="343"/>
      <c r="BNL69" s="343"/>
      <c r="BNM69" s="343"/>
      <c r="BNN69" s="343"/>
      <c r="BNO69" s="343"/>
      <c r="BNP69" s="343"/>
      <c r="BNQ69" s="343"/>
      <c r="BNR69" s="343"/>
      <c r="BNS69" s="343"/>
      <c r="BNT69" s="343"/>
      <c r="BNU69" s="343"/>
      <c r="BNV69" s="343"/>
      <c r="BNW69" s="343"/>
      <c r="BNX69" s="343"/>
      <c r="BNY69" s="343"/>
      <c r="BNZ69" s="343"/>
      <c r="BOA69" s="343"/>
      <c r="BOB69" s="343"/>
      <c r="BOC69" s="343"/>
      <c r="BOD69" s="343"/>
      <c r="BOE69" s="343"/>
      <c r="BOF69" s="343"/>
      <c r="BOG69" s="343"/>
      <c r="BOH69" s="343"/>
      <c r="BOI69" s="343"/>
      <c r="BOJ69" s="343"/>
      <c r="BOK69" s="343"/>
      <c r="BOL69" s="343"/>
      <c r="BOM69" s="343"/>
      <c r="BON69" s="343"/>
      <c r="BOO69" s="343"/>
      <c r="BOP69" s="343"/>
      <c r="BOQ69" s="343"/>
      <c r="BOR69" s="343"/>
      <c r="BOS69" s="343"/>
      <c r="BOT69" s="343"/>
      <c r="BOU69" s="343"/>
      <c r="BOV69" s="343"/>
      <c r="BOW69" s="343"/>
      <c r="BOX69" s="343"/>
      <c r="BOY69" s="343"/>
      <c r="BOZ69" s="343"/>
      <c r="BPA69" s="343"/>
      <c r="BPB69" s="343"/>
      <c r="BPC69" s="343"/>
      <c r="BPD69" s="343"/>
      <c r="BPE69" s="343"/>
      <c r="BPF69" s="343"/>
      <c r="BPG69" s="343"/>
      <c r="BPH69" s="343"/>
      <c r="BPI69" s="343"/>
      <c r="BPJ69" s="343"/>
      <c r="BPK69" s="343"/>
      <c r="BPL69" s="343"/>
      <c r="BPM69" s="343"/>
      <c r="BPN69" s="343"/>
      <c r="BPO69" s="343"/>
      <c r="BPP69" s="343"/>
      <c r="BPQ69" s="343"/>
      <c r="BPR69" s="343"/>
      <c r="BPS69" s="343"/>
      <c r="BPT69" s="343"/>
      <c r="BPU69" s="343"/>
      <c r="BPV69" s="343"/>
      <c r="BPW69" s="343"/>
      <c r="BPX69" s="343"/>
      <c r="BPY69" s="343"/>
      <c r="BPZ69" s="343"/>
      <c r="BQA69" s="343"/>
      <c r="BQB69" s="343"/>
      <c r="BQC69" s="343"/>
      <c r="BQD69" s="343"/>
      <c r="BQE69" s="343"/>
      <c r="BQF69" s="343"/>
      <c r="BQG69" s="343"/>
      <c r="BQH69" s="343"/>
      <c r="BQI69" s="343"/>
      <c r="BQJ69" s="343"/>
      <c r="BQK69" s="343"/>
      <c r="BQL69" s="343"/>
      <c r="BQM69" s="343"/>
      <c r="BQN69" s="343"/>
      <c r="BQO69" s="343"/>
      <c r="BQP69" s="343"/>
      <c r="BQQ69" s="343"/>
      <c r="BQR69" s="343"/>
      <c r="BQS69" s="343"/>
      <c r="BQT69" s="343"/>
      <c r="BQU69" s="343"/>
      <c r="BQV69" s="343"/>
      <c r="BQW69" s="343"/>
      <c r="BQX69" s="343"/>
      <c r="BQY69" s="343"/>
      <c r="BQZ69" s="343"/>
      <c r="BRA69" s="343"/>
      <c r="BRB69" s="343"/>
      <c r="BRC69" s="343"/>
      <c r="BRD69" s="343"/>
      <c r="BRE69" s="343"/>
      <c r="BRF69" s="343"/>
      <c r="BRG69" s="343"/>
      <c r="BRH69" s="343"/>
      <c r="BRI69" s="343"/>
      <c r="BRJ69" s="343"/>
      <c r="BRK69" s="343"/>
      <c r="BRL69" s="343"/>
      <c r="BRM69" s="343"/>
      <c r="BRN69" s="343"/>
      <c r="BRO69" s="343"/>
      <c r="BRP69" s="343"/>
      <c r="BRQ69" s="343"/>
      <c r="BRR69" s="343"/>
      <c r="BRS69" s="343"/>
      <c r="BRT69" s="343"/>
      <c r="BRU69" s="343"/>
      <c r="BRV69" s="343"/>
      <c r="BRW69" s="343"/>
      <c r="BRX69" s="343"/>
      <c r="BRY69" s="343"/>
      <c r="BRZ69" s="343"/>
      <c r="BSA69" s="343"/>
      <c r="BSB69" s="343"/>
      <c r="BSC69" s="343"/>
      <c r="BSD69" s="343"/>
      <c r="BSE69" s="343"/>
      <c r="BSF69" s="343"/>
      <c r="BSG69" s="343"/>
      <c r="BSH69" s="343"/>
      <c r="BSI69" s="343"/>
      <c r="BSJ69" s="343"/>
      <c r="BSK69" s="343"/>
      <c r="BSL69" s="343"/>
      <c r="BSM69" s="343"/>
      <c r="BSN69" s="343"/>
      <c r="BSO69" s="343"/>
      <c r="BSP69" s="343"/>
      <c r="BSQ69" s="343"/>
      <c r="BSR69" s="343"/>
      <c r="BSS69" s="343"/>
      <c r="BST69" s="343"/>
      <c r="BSU69" s="343"/>
      <c r="BSV69" s="343"/>
      <c r="BSW69" s="343"/>
      <c r="BSX69" s="343"/>
      <c r="BSY69" s="343"/>
      <c r="BSZ69" s="343"/>
      <c r="BTA69" s="343"/>
      <c r="BTB69" s="343"/>
      <c r="BTC69" s="343"/>
      <c r="BTD69" s="343"/>
      <c r="BTE69" s="343"/>
      <c r="BTF69" s="343"/>
      <c r="BTG69" s="343"/>
      <c r="BTH69" s="343"/>
      <c r="BTI69" s="343"/>
      <c r="BTJ69" s="343"/>
      <c r="BTK69" s="343"/>
      <c r="BTL69" s="343"/>
      <c r="BTM69" s="343"/>
      <c r="BTN69" s="343"/>
      <c r="BTO69" s="343"/>
      <c r="BTP69" s="343"/>
      <c r="BTQ69" s="343"/>
      <c r="BTR69" s="343"/>
      <c r="BTS69" s="343"/>
      <c r="BTT69" s="343"/>
      <c r="BTU69" s="343"/>
      <c r="BTV69" s="343"/>
      <c r="BTW69" s="343"/>
      <c r="BTX69" s="343"/>
      <c r="BTY69" s="343"/>
      <c r="BTZ69" s="343"/>
      <c r="BUA69" s="343"/>
      <c r="BUB69" s="343"/>
      <c r="BUC69" s="343"/>
      <c r="BUD69" s="343"/>
      <c r="BUE69" s="343"/>
      <c r="BUF69" s="343"/>
      <c r="BUG69" s="343"/>
      <c r="BUH69" s="343"/>
      <c r="BUI69" s="343"/>
      <c r="BUJ69" s="343"/>
      <c r="BUK69" s="343"/>
      <c r="BUL69" s="343"/>
      <c r="BUM69" s="343"/>
      <c r="BUN69" s="343"/>
      <c r="BUO69" s="343"/>
      <c r="BUP69" s="343"/>
      <c r="BUQ69" s="343"/>
      <c r="BUR69" s="343"/>
      <c r="BUS69" s="343"/>
      <c r="BUT69" s="343"/>
      <c r="BUU69" s="343"/>
      <c r="BUV69" s="343"/>
      <c r="BUW69" s="343"/>
      <c r="BUX69" s="343"/>
      <c r="BUY69" s="343"/>
      <c r="BUZ69" s="343"/>
      <c r="BVA69" s="343"/>
      <c r="BVB69" s="343"/>
      <c r="BVC69" s="343"/>
      <c r="BVD69" s="343"/>
      <c r="BVE69" s="343"/>
      <c r="BVF69" s="343"/>
      <c r="BVG69" s="343"/>
      <c r="BVH69" s="343"/>
      <c r="BVI69" s="343"/>
      <c r="BVJ69" s="343"/>
      <c r="BVK69" s="343"/>
      <c r="BVL69" s="343"/>
      <c r="BVM69" s="343"/>
      <c r="BVN69" s="343"/>
      <c r="BVO69" s="343"/>
      <c r="BVP69" s="343"/>
      <c r="BVQ69" s="343"/>
      <c r="BVR69" s="343"/>
      <c r="BVS69" s="343"/>
      <c r="BVT69" s="343"/>
      <c r="BVU69" s="343"/>
      <c r="BVV69" s="343"/>
      <c r="BVW69" s="343"/>
      <c r="BVX69" s="343"/>
      <c r="BVY69" s="343"/>
      <c r="BVZ69" s="343"/>
      <c r="BWA69" s="343"/>
      <c r="BWB69" s="343"/>
      <c r="BWC69" s="343"/>
      <c r="BWD69" s="343"/>
      <c r="BWE69" s="343"/>
      <c r="BWF69" s="343"/>
      <c r="BWG69" s="343"/>
      <c r="BWH69" s="343"/>
      <c r="BWI69" s="343"/>
      <c r="BWJ69" s="343"/>
      <c r="BWK69" s="343"/>
      <c r="BWL69" s="343"/>
      <c r="BWM69" s="343"/>
      <c r="BWN69" s="343"/>
      <c r="BWO69" s="343"/>
      <c r="BWP69" s="343"/>
      <c r="BWQ69" s="343"/>
      <c r="BWR69" s="343"/>
      <c r="BWS69" s="343"/>
      <c r="BWT69" s="343"/>
      <c r="BWU69" s="343"/>
      <c r="BWV69" s="343"/>
      <c r="BWW69" s="343"/>
      <c r="BWX69" s="343"/>
      <c r="BWY69" s="343"/>
      <c r="BWZ69" s="343"/>
      <c r="BXA69" s="343"/>
      <c r="BXB69" s="343"/>
      <c r="BXC69" s="343"/>
      <c r="BXD69" s="343"/>
      <c r="BXE69" s="343"/>
      <c r="BXF69" s="343"/>
      <c r="BXG69" s="343"/>
      <c r="BXH69" s="343"/>
      <c r="BXI69" s="343"/>
      <c r="BXJ69" s="343"/>
      <c r="BXK69" s="343"/>
      <c r="BXL69" s="343"/>
      <c r="BXM69" s="343"/>
      <c r="BXN69" s="343"/>
      <c r="BXO69" s="343"/>
      <c r="BXP69" s="343"/>
      <c r="BXQ69" s="343"/>
      <c r="BXR69" s="343"/>
      <c r="BXS69" s="343"/>
      <c r="BXT69" s="343"/>
      <c r="BXU69" s="343"/>
      <c r="BXV69" s="343"/>
      <c r="BXW69" s="343"/>
      <c r="BXX69" s="343"/>
      <c r="BXY69" s="343"/>
      <c r="BXZ69" s="343"/>
      <c r="BYA69" s="343"/>
      <c r="BYB69" s="343"/>
      <c r="BYC69" s="343"/>
      <c r="BYD69" s="343"/>
      <c r="BYE69" s="343"/>
      <c r="BYF69" s="343"/>
      <c r="BYG69" s="343"/>
      <c r="BYH69" s="343"/>
      <c r="BYI69" s="343"/>
      <c r="BYJ69" s="343"/>
      <c r="BYK69" s="343"/>
      <c r="BYL69" s="343"/>
      <c r="BYM69" s="343"/>
      <c r="BYN69" s="343"/>
      <c r="BYO69" s="343"/>
      <c r="BYP69" s="343"/>
      <c r="BYQ69" s="343"/>
      <c r="BYR69" s="343"/>
      <c r="BYS69" s="343"/>
      <c r="BYT69" s="343"/>
      <c r="BYU69" s="343"/>
      <c r="BYV69" s="343"/>
      <c r="BYW69" s="343"/>
      <c r="BYX69" s="343"/>
      <c r="BYY69" s="343"/>
      <c r="BYZ69" s="343"/>
      <c r="BZA69" s="343"/>
      <c r="BZB69" s="343"/>
      <c r="BZC69" s="343"/>
      <c r="BZD69" s="343"/>
      <c r="BZE69" s="343"/>
      <c r="BZF69" s="343"/>
      <c r="BZG69" s="343"/>
      <c r="BZH69" s="343"/>
      <c r="BZI69" s="343"/>
      <c r="BZJ69" s="343"/>
      <c r="BZK69" s="343"/>
      <c r="BZL69" s="343"/>
      <c r="BZM69" s="343"/>
      <c r="BZN69" s="343"/>
      <c r="BZO69" s="343"/>
      <c r="BZP69" s="343"/>
      <c r="BZQ69" s="343"/>
      <c r="BZR69" s="343"/>
      <c r="BZS69" s="343"/>
      <c r="BZT69" s="343"/>
      <c r="BZU69" s="343"/>
      <c r="BZV69" s="343"/>
      <c r="BZW69" s="343"/>
      <c r="BZX69" s="343"/>
      <c r="BZY69" s="343"/>
      <c r="BZZ69" s="343"/>
      <c r="CAA69" s="343"/>
      <c r="CAB69" s="343"/>
      <c r="CAC69" s="343"/>
      <c r="CAD69" s="343"/>
      <c r="CAE69" s="343"/>
      <c r="CAF69" s="343"/>
      <c r="CAG69" s="343"/>
      <c r="CAH69" s="343"/>
      <c r="CAI69" s="343"/>
      <c r="CAJ69" s="343"/>
      <c r="CAK69" s="343"/>
      <c r="CAL69" s="343"/>
      <c r="CAM69" s="343"/>
      <c r="CAN69" s="343"/>
      <c r="CAO69" s="343"/>
      <c r="CAP69" s="343"/>
      <c r="CAQ69" s="343"/>
      <c r="CAR69" s="343"/>
      <c r="CAS69" s="343"/>
      <c r="CAT69" s="343"/>
      <c r="CAU69" s="343"/>
      <c r="CAV69" s="343"/>
      <c r="CAW69" s="343"/>
      <c r="CAX69" s="343"/>
      <c r="CAY69" s="343"/>
      <c r="CAZ69" s="343"/>
      <c r="CBA69" s="343"/>
      <c r="CBB69" s="343"/>
      <c r="CBC69" s="343"/>
      <c r="CBD69" s="343"/>
      <c r="CBE69" s="343"/>
      <c r="CBF69" s="343"/>
      <c r="CBG69" s="343"/>
      <c r="CBH69" s="343"/>
      <c r="CBI69" s="343"/>
      <c r="CBJ69" s="343"/>
      <c r="CBK69" s="343"/>
      <c r="CBL69" s="343"/>
      <c r="CBM69" s="343"/>
      <c r="CBN69" s="343"/>
      <c r="CBO69" s="343"/>
      <c r="CBP69" s="343"/>
      <c r="CBQ69" s="343"/>
      <c r="CBR69" s="343"/>
      <c r="CBS69" s="343"/>
      <c r="CBT69" s="343"/>
      <c r="CBU69" s="343"/>
      <c r="CBV69" s="343"/>
      <c r="CBW69" s="343"/>
      <c r="CBX69" s="343"/>
      <c r="CBY69" s="343"/>
      <c r="CBZ69" s="343"/>
      <c r="CCA69" s="343"/>
      <c r="CCB69" s="343"/>
      <c r="CCC69" s="343"/>
      <c r="CCD69" s="343"/>
      <c r="CCE69" s="343"/>
      <c r="CCF69" s="343"/>
      <c r="CCG69" s="343"/>
      <c r="CCH69" s="343"/>
      <c r="CCI69" s="343"/>
      <c r="CCJ69" s="343"/>
      <c r="CCK69" s="343"/>
      <c r="CCL69" s="343"/>
      <c r="CCM69" s="343"/>
      <c r="CCN69" s="343"/>
      <c r="CCO69" s="343"/>
      <c r="CCP69" s="343"/>
      <c r="CCQ69" s="343"/>
      <c r="CCR69" s="343"/>
      <c r="CCS69" s="343"/>
      <c r="CCT69" s="343"/>
      <c r="CCU69" s="343"/>
      <c r="CCV69" s="343"/>
      <c r="CCW69" s="343"/>
      <c r="CCX69" s="343"/>
      <c r="CCY69" s="343"/>
      <c r="CCZ69" s="343"/>
      <c r="CDA69" s="343"/>
      <c r="CDB69" s="343"/>
      <c r="CDC69" s="343"/>
      <c r="CDD69" s="343"/>
      <c r="CDE69" s="343"/>
      <c r="CDF69" s="343"/>
      <c r="CDG69" s="343"/>
      <c r="CDH69" s="343"/>
      <c r="CDI69" s="343"/>
      <c r="CDJ69" s="343"/>
      <c r="CDK69" s="343"/>
      <c r="CDL69" s="343"/>
      <c r="CDM69" s="343"/>
      <c r="CDN69" s="343"/>
      <c r="CDO69" s="343"/>
      <c r="CDP69" s="343"/>
      <c r="CDQ69" s="343"/>
      <c r="CDR69" s="343"/>
      <c r="CDS69" s="343"/>
      <c r="CDT69" s="343"/>
      <c r="CDU69" s="343"/>
      <c r="CDV69" s="343"/>
      <c r="CDW69" s="343"/>
      <c r="CDX69" s="343"/>
      <c r="CDY69" s="343"/>
      <c r="CDZ69" s="343"/>
      <c r="CEA69" s="343"/>
      <c r="CEB69" s="343"/>
      <c r="CEC69" s="343"/>
      <c r="CED69" s="343"/>
      <c r="CEE69" s="343"/>
      <c r="CEF69" s="343"/>
      <c r="CEG69" s="343"/>
      <c r="CEH69" s="343"/>
      <c r="CEI69" s="343"/>
      <c r="CEJ69" s="343"/>
      <c r="CEK69" s="343"/>
      <c r="CEL69" s="343"/>
      <c r="CEM69" s="343"/>
      <c r="CEN69" s="343"/>
      <c r="CEO69" s="343"/>
      <c r="CEP69" s="343"/>
      <c r="CEQ69" s="343"/>
      <c r="CER69" s="343"/>
      <c r="CES69" s="343"/>
      <c r="CET69" s="343"/>
      <c r="CEU69" s="343"/>
      <c r="CEV69" s="343"/>
      <c r="CEW69" s="343"/>
      <c r="CEX69" s="343"/>
      <c r="CEY69" s="343"/>
      <c r="CEZ69" s="343"/>
      <c r="CFA69" s="343"/>
      <c r="CFB69" s="343"/>
      <c r="CFC69" s="343"/>
      <c r="CFD69" s="343"/>
      <c r="CFE69" s="343"/>
      <c r="CFF69" s="343"/>
      <c r="CFG69" s="343"/>
      <c r="CFH69" s="343"/>
      <c r="CFI69" s="343"/>
      <c r="CFJ69" s="343"/>
      <c r="CFK69" s="343"/>
      <c r="CFL69" s="343"/>
      <c r="CFM69" s="343"/>
      <c r="CFN69" s="343"/>
      <c r="CFO69" s="343"/>
      <c r="CFP69" s="343"/>
      <c r="CFQ69" s="343"/>
      <c r="CFR69" s="343"/>
      <c r="CFS69" s="343"/>
      <c r="CFT69" s="343"/>
      <c r="CFU69" s="343"/>
      <c r="CFV69" s="343"/>
      <c r="CFW69" s="343"/>
      <c r="CFX69" s="343"/>
      <c r="CFY69" s="343"/>
      <c r="CFZ69" s="343"/>
      <c r="CGA69" s="343"/>
      <c r="CGB69" s="343"/>
      <c r="CGC69" s="343"/>
      <c r="CGD69" s="343"/>
      <c r="CGE69" s="343"/>
      <c r="CGF69" s="343"/>
      <c r="CGG69" s="343"/>
      <c r="CGH69" s="343"/>
      <c r="CGI69" s="343"/>
      <c r="CGJ69" s="343"/>
      <c r="CGK69" s="343"/>
      <c r="CGL69" s="343"/>
      <c r="CGM69" s="343"/>
      <c r="CGN69" s="343"/>
      <c r="CGO69" s="343"/>
      <c r="CGP69" s="343"/>
      <c r="CGQ69" s="343"/>
      <c r="CGR69" s="343"/>
      <c r="CGS69" s="343"/>
      <c r="CGT69" s="343"/>
      <c r="CGU69" s="343"/>
      <c r="CGV69" s="343"/>
      <c r="CGW69" s="343"/>
      <c r="CGX69" s="343"/>
      <c r="CGY69" s="343"/>
      <c r="CGZ69" s="343"/>
      <c r="CHA69" s="343"/>
      <c r="CHB69" s="343"/>
      <c r="CHC69" s="343"/>
      <c r="CHD69" s="343"/>
      <c r="CHE69" s="343"/>
      <c r="CHF69" s="343"/>
      <c r="CHG69" s="343"/>
      <c r="CHH69" s="343"/>
      <c r="CHI69" s="343"/>
      <c r="CHJ69" s="343"/>
      <c r="CHK69" s="343"/>
      <c r="CHL69" s="343"/>
      <c r="CHM69" s="343"/>
      <c r="CHN69" s="343"/>
      <c r="CHO69" s="343"/>
      <c r="CHP69" s="343"/>
      <c r="CHQ69" s="343"/>
      <c r="CHR69" s="343"/>
      <c r="CHS69" s="343"/>
      <c r="CHT69" s="343"/>
      <c r="CHU69" s="343"/>
      <c r="CHV69" s="343"/>
      <c r="CHW69" s="343"/>
      <c r="CHX69" s="343"/>
      <c r="CHY69" s="343"/>
      <c r="CHZ69" s="343"/>
      <c r="CIA69" s="343"/>
      <c r="CIB69" s="343"/>
      <c r="CIC69" s="343"/>
      <c r="CID69" s="343"/>
      <c r="CIE69" s="343"/>
      <c r="CIF69" s="343"/>
      <c r="CIG69" s="343"/>
      <c r="CIH69" s="343"/>
      <c r="CII69" s="343"/>
      <c r="CIJ69" s="343"/>
      <c r="CIK69" s="343"/>
      <c r="CIL69" s="343"/>
      <c r="CIM69" s="343"/>
      <c r="CIN69" s="343"/>
      <c r="CIO69" s="343"/>
      <c r="CIP69" s="343"/>
      <c r="CIQ69" s="343"/>
      <c r="CIR69" s="343"/>
      <c r="CIS69" s="343"/>
      <c r="CIT69" s="343"/>
      <c r="CIU69" s="343"/>
      <c r="CIV69" s="343"/>
      <c r="CIW69" s="343"/>
      <c r="CIX69" s="343"/>
      <c r="CIY69" s="343"/>
      <c r="CIZ69" s="343"/>
      <c r="CJA69" s="343"/>
      <c r="CJB69" s="343"/>
      <c r="CJC69" s="343"/>
      <c r="CJD69" s="343"/>
      <c r="CJE69" s="343"/>
      <c r="CJF69" s="343"/>
      <c r="CJG69" s="343"/>
      <c r="CJH69" s="343"/>
      <c r="CJI69" s="343"/>
      <c r="CJJ69" s="343"/>
      <c r="CJK69" s="343"/>
      <c r="CJL69" s="343"/>
      <c r="CJM69" s="343"/>
      <c r="CJN69" s="343"/>
      <c r="CJO69" s="343"/>
      <c r="CJP69" s="343"/>
      <c r="CJQ69" s="343"/>
      <c r="CJR69" s="343"/>
      <c r="CJS69" s="343"/>
      <c r="CJT69" s="343"/>
      <c r="CJU69" s="343"/>
      <c r="CJV69" s="343"/>
      <c r="CJW69" s="343"/>
      <c r="CJX69" s="343"/>
      <c r="CJY69" s="343"/>
      <c r="CJZ69" s="343"/>
      <c r="CKA69" s="343"/>
      <c r="CKB69" s="343"/>
      <c r="CKC69" s="343"/>
      <c r="CKD69" s="343"/>
      <c r="CKE69" s="343"/>
      <c r="CKF69" s="343"/>
      <c r="CKG69" s="343"/>
      <c r="CKH69" s="343"/>
      <c r="CKI69" s="343"/>
      <c r="CKJ69" s="343"/>
      <c r="CKK69" s="343"/>
      <c r="CKL69" s="343"/>
      <c r="CKM69" s="343"/>
      <c r="CKN69" s="343"/>
      <c r="CKO69" s="343"/>
      <c r="CKP69" s="343"/>
      <c r="CKQ69" s="343"/>
      <c r="CKR69" s="343"/>
      <c r="CKS69" s="343"/>
      <c r="CKT69" s="343"/>
      <c r="CKU69" s="343"/>
      <c r="CKV69" s="343"/>
      <c r="CKW69" s="343"/>
      <c r="CKX69" s="343"/>
      <c r="CKY69" s="343"/>
      <c r="CKZ69" s="343"/>
      <c r="CLA69" s="343"/>
      <c r="CLB69" s="343"/>
      <c r="CLC69" s="343"/>
      <c r="CLD69" s="343"/>
      <c r="CLE69" s="343"/>
      <c r="CLF69" s="343"/>
      <c r="CLG69" s="343"/>
      <c r="CLH69" s="343"/>
      <c r="CLI69" s="343"/>
      <c r="CLJ69" s="343"/>
      <c r="CLK69" s="343"/>
      <c r="CLL69" s="343"/>
      <c r="CLM69" s="343"/>
      <c r="CLN69" s="343"/>
      <c r="CLO69" s="343"/>
      <c r="CLP69" s="343"/>
      <c r="CLQ69" s="343"/>
      <c r="CLR69" s="343"/>
      <c r="CLS69" s="343"/>
      <c r="CLT69" s="343"/>
      <c r="CLU69" s="343"/>
      <c r="CLV69" s="343"/>
      <c r="CLW69" s="343"/>
      <c r="CLX69" s="343"/>
      <c r="CLY69" s="343"/>
      <c r="CLZ69" s="343"/>
      <c r="CMA69" s="343"/>
      <c r="CMB69" s="343"/>
      <c r="CMC69" s="343"/>
      <c r="CMD69" s="343"/>
      <c r="CME69" s="343"/>
      <c r="CMF69" s="343"/>
      <c r="CMG69" s="343"/>
      <c r="CMH69" s="343"/>
      <c r="CMI69" s="343"/>
      <c r="CMJ69" s="343"/>
      <c r="CMK69" s="343"/>
      <c r="CML69" s="343"/>
      <c r="CMM69" s="343"/>
      <c r="CMN69" s="343"/>
      <c r="CMO69" s="343"/>
      <c r="CMP69" s="343"/>
      <c r="CMQ69" s="343"/>
      <c r="CMR69" s="343"/>
      <c r="CMS69" s="343"/>
      <c r="CMT69" s="343"/>
      <c r="CMU69" s="343"/>
      <c r="CMV69" s="343"/>
      <c r="CMW69" s="343"/>
      <c r="CMX69" s="343"/>
      <c r="CMY69" s="343"/>
      <c r="CMZ69" s="343"/>
      <c r="CNA69" s="343"/>
      <c r="CNB69" s="343"/>
      <c r="CNC69" s="343"/>
      <c r="CND69" s="343"/>
      <c r="CNE69" s="343"/>
      <c r="CNF69" s="343"/>
      <c r="CNG69" s="343"/>
      <c r="CNH69" s="343"/>
      <c r="CNI69" s="343"/>
      <c r="CNJ69" s="343"/>
      <c r="CNK69" s="343"/>
      <c r="CNL69" s="343"/>
      <c r="CNM69" s="343"/>
      <c r="CNN69" s="343"/>
      <c r="CNO69" s="343"/>
      <c r="CNP69" s="343"/>
      <c r="CNQ69" s="343"/>
      <c r="CNR69" s="343"/>
      <c r="CNS69" s="343"/>
      <c r="CNT69" s="343"/>
      <c r="CNU69" s="343"/>
      <c r="CNV69" s="343"/>
      <c r="CNW69" s="343"/>
      <c r="CNX69" s="343"/>
      <c r="CNY69" s="343"/>
      <c r="CNZ69" s="343"/>
      <c r="COA69" s="343"/>
      <c r="COB69" s="343"/>
      <c r="COC69" s="343"/>
      <c r="COD69" s="343"/>
      <c r="COE69" s="343"/>
      <c r="COF69" s="343"/>
      <c r="COG69" s="343"/>
      <c r="COH69" s="343"/>
      <c r="COI69" s="343"/>
      <c r="COJ69" s="343"/>
      <c r="COK69" s="343"/>
      <c r="COL69" s="343"/>
      <c r="COM69" s="343"/>
      <c r="CON69" s="343"/>
      <c r="COO69" s="343"/>
      <c r="COP69" s="343"/>
      <c r="COQ69" s="343"/>
      <c r="COR69" s="343"/>
      <c r="COS69" s="343"/>
      <c r="COT69" s="343"/>
      <c r="COU69" s="343"/>
      <c r="COV69" s="343"/>
      <c r="COW69" s="343"/>
      <c r="COX69" s="343"/>
      <c r="COY69" s="343"/>
      <c r="COZ69" s="343"/>
      <c r="CPA69" s="343"/>
      <c r="CPB69" s="343"/>
      <c r="CPC69" s="343"/>
      <c r="CPD69" s="343"/>
      <c r="CPE69" s="343"/>
      <c r="CPF69" s="343"/>
      <c r="CPG69" s="343"/>
      <c r="CPH69" s="343"/>
      <c r="CPI69" s="343"/>
      <c r="CPJ69" s="343"/>
      <c r="CPK69" s="343"/>
      <c r="CPL69" s="343"/>
      <c r="CPM69" s="343"/>
      <c r="CPN69" s="343"/>
      <c r="CPO69" s="343"/>
      <c r="CPP69" s="343"/>
      <c r="CPQ69" s="343"/>
      <c r="CPR69" s="343"/>
      <c r="CPS69" s="343"/>
      <c r="CPT69" s="343"/>
      <c r="CPU69" s="343"/>
      <c r="CPV69" s="343"/>
      <c r="CPW69" s="343"/>
      <c r="CPX69" s="343"/>
      <c r="CPY69" s="343"/>
      <c r="CPZ69" s="343"/>
      <c r="CQA69" s="343"/>
      <c r="CQB69" s="343"/>
      <c r="CQC69" s="343"/>
      <c r="CQD69" s="343"/>
      <c r="CQE69" s="343"/>
      <c r="CQF69" s="343"/>
      <c r="CQG69" s="343"/>
      <c r="CQH69" s="343"/>
      <c r="CQI69" s="343"/>
      <c r="CQJ69" s="343"/>
      <c r="CQK69" s="343"/>
      <c r="CQL69" s="343"/>
      <c r="CQM69" s="343"/>
      <c r="CQN69" s="343"/>
      <c r="CQO69" s="343"/>
      <c r="CQP69" s="343"/>
      <c r="CQQ69" s="343"/>
      <c r="CQR69" s="343"/>
      <c r="CQS69" s="343"/>
      <c r="CQT69" s="343"/>
      <c r="CQU69" s="343"/>
      <c r="CQV69" s="343"/>
      <c r="CQW69" s="343"/>
      <c r="CQX69" s="343"/>
      <c r="CQY69" s="343"/>
      <c r="CQZ69" s="343"/>
      <c r="CRA69" s="343"/>
      <c r="CRB69" s="343"/>
      <c r="CRC69" s="343"/>
      <c r="CRD69" s="343"/>
      <c r="CRE69" s="343"/>
      <c r="CRF69" s="343"/>
      <c r="CRG69" s="343"/>
      <c r="CRH69" s="343"/>
      <c r="CRI69" s="343"/>
      <c r="CRJ69" s="343"/>
      <c r="CRK69" s="343"/>
      <c r="CRL69" s="343"/>
      <c r="CRM69" s="343"/>
      <c r="CRN69" s="343"/>
      <c r="CRO69" s="343"/>
      <c r="CRP69" s="343"/>
      <c r="CRQ69" s="343"/>
      <c r="CRR69" s="343"/>
      <c r="CRS69" s="343"/>
      <c r="CRT69" s="343"/>
      <c r="CRU69" s="343"/>
      <c r="CRV69" s="343"/>
      <c r="CRW69" s="343"/>
      <c r="CRX69" s="343"/>
      <c r="CRY69" s="343"/>
      <c r="CRZ69" s="343"/>
      <c r="CSA69" s="343"/>
      <c r="CSB69" s="343"/>
      <c r="CSC69" s="343"/>
      <c r="CSD69" s="343"/>
      <c r="CSE69" s="343"/>
      <c r="CSF69" s="343"/>
      <c r="CSG69" s="343"/>
      <c r="CSH69" s="343"/>
      <c r="CSI69" s="343"/>
      <c r="CSJ69" s="343"/>
      <c r="CSK69" s="343"/>
      <c r="CSL69" s="343"/>
      <c r="CSM69" s="343"/>
      <c r="CSN69" s="343"/>
      <c r="CSO69" s="343"/>
      <c r="CSP69" s="343"/>
      <c r="CSQ69" s="343"/>
      <c r="CSR69" s="343"/>
      <c r="CSS69" s="343"/>
      <c r="CST69" s="343"/>
      <c r="CSU69" s="343"/>
      <c r="CSV69" s="343"/>
      <c r="CSW69" s="343"/>
      <c r="CSX69" s="343"/>
      <c r="CSY69" s="343"/>
      <c r="CSZ69" s="343"/>
      <c r="CTA69" s="343"/>
      <c r="CTB69" s="343"/>
      <c r="CTC69" s="343"/>
      <c r="CTD69" s="343"/>
      <c r="CTE69" s="343"/>
      <c r="CTF69" s="343"/>
      <c r="CTG69" s="343"/>
      <c r="CTH69" s="343"/>
      <c r="CTI69" s="343"/>
      <c r="CTJ69" s="343"/>
      <c r="CTK69" s="343"/>
      <c r="CTL69" s="343"/>
      <c r="CTM69" s="343"/>
      <c r="CTN69" s="343"/>
      <c r="CTO69" s="343"/>
      <c r="CTP69" s="343"/>
      <c r="CTQ69" s="343"/>
      <c r="CTR69" s="343"/>
      <c r="CTS69" s="343"/>
      <c r="CTT69" s="343"/>
      <c r="CTU69" s="343"/>
      <c r="CTV69" s="343"/>
      <c r="CTW69" s="343"/>
      <c r="CTX69" s="343"/>
      <c r="CTY69" s="343"/>
      <c r="CTZ69" s="343"/>
      <c r="CUA69" s="343"/>
      <c r="CUB69" s="343"/>
      <c r="CUC69" s="343"/>
      <c r="CUD69" s="343"/>
      <c r="CUE69" s="343"/>
      <c r="CUF69" s="343"/>
      <c r="CUG69" s="343"/>
      <c r="CUH69" s="343"/>
      <c r="CUI69" s="343"/>
      <c r="CUJ69" s="343"/>
      <c r="CUK69" s="343"/>
      <c r="CUL69" s="343"/>
      <c r="CUM69" s="343"/>
      <c r="CUN69" s="343"/>
      <c r="CUO69" s="343"/>
      <c r="CUP69" s="343"/>
      <c r="CUQ69" s="343"/>
      <c r="CUR69" s="343"/>
      <c r="CUS69" s="343"/>
      <c r="CUT69" s="343"/>
      <c r="CUU69" s="343"/>
      <c r="CUV69" s="343"/>
      <c r="CUW69" s="343"/>
      <c r="CUX69" s="343"/>
      <c r="CUY69" s="343"/>
      <c r="CUZ69" s="343"/>
      <c r="CVA69" s="343"/>
      <c r="CVB69" s="343"/>
      <c r="CVC69" s="343"/>
      <c r="CVD69" s="343"/>
      <c r="CVE69" s="343"/>
      <c r="CVF69" s="343"/>
      <c r="CVG69" s="343"/>
      <c r="CVH69" s="343"/>
      <c r="CVI69" s="343"/>
      <c r="CVJ69" s="343"/>
      <c r="CVK69" s="343"/>
      <c r="CVL69" s="343"/>
      <c r="CVM69" s="343"/>
      <c r="CVN69" s="343"/>
      <c r="CVO69" s="343"/>
      <c r="CVP69" s="343"/>
      <c r="CVQ69" s="343"/>
      <c r="CVR69" s="343"/>
      <c r="CVS69" s="343"/>
      <c r="CVT69" s="343"/>
      <c r="CVU69" s="343"/>
      <c r="CVV69" s="343"/>
      <c r="CVW69" s="343"/>
      <c r="CVX69" s="343"/>
      <c r="CVY69" s="343"/>
      <c r="CVZ69" s="343"/>
      <c r="CWA69" s="343"/>
      <c r="CWB69" s="343"/>
      <c r="CWC69" s="343"/>
      <c r="CWD69" s="343"/>
      <c r="CWE69" s="343"/>
      <c r="CWF69" s="343"/>
      <c r="CWG69" s="343"/>
      <c r="CWH69" s="343"/>
      <c r="CWI69" s="343"/>
      <c r="CWJ69" s="343"/>
      <c r="CWK69" s="343"/>
      <c r="CWL69" s="343"/>
      <c r="CWM69" s="343"/>
      <c r="CWN69" s="343"/>
      <c r="CWO69" s="343"/>
      <c r="CWP69" s="343"/>
      <c r="CWQ69" s="343"/>
      <c r="CWR69" s="343"/>
      <c r="CWS69" s="343"/>
      <c r="CWT69" s="343"/>
      <c r="CWU69" s="343"/>
      <c r="CWV69" s="343"/>
      <c r="CWW69" s="343"/>
      <c r="CWX69" s="343"/>
      <c r="CWY69" s="343"/>
      <c r="CWZ69" s="343"/>
      <c r="CXA69" s="343"/>
      <c r="CXB69" s="343"/>
      <c r="CXC69" s="343"/>
      <c r="CXD69" s="343"/>
      <c r="CXE69" s="343"/>
      <c r="CXF69" s="343"/>
      <c r="CXG69" s="343"/>
      <c r="CXH69" s="343"/>
      <c r="CXI69" s="343"/>
      <c r="CXJ69" s="343"/>
      <c r="CXK69" s="343"/>
      <c r="CXL69" s="343"/>
      <c r="CXM69" s="343"/>
      <c r="CXN69" s="343"/>
      <c r="CXO69" s="343"/>
      <c r="CXP69" s="343"/>
      <c r="CXQ69" s="343"/>
      <c r="CXR69" s="343"/>
      <c r="CXS69" s="343"/>
      <c r="CXT69" s="343"/>
      <c r="CXU69" s="343"/>
      <c r="CXV69" s="343"/>
      <c r="CXW69" s="343"/>
      <c r="CXX69" s="343"/>
      <c r="CXY69" s="343"/>
      <c r="CXZ69" s="343"/>
      <c r="CYA69" s="343"/>
      <c r="CYB69" s="343"/>
      <c r="CYC69" s="343"/>
      <c r="CYD69" s="343"/>
      <c r="CYE69" s="343"/>
      <c r="CYF69" s="343"/>
      <c r="CYG69" s="343"/>
      <c r="CYH69" s="343"/>
      <c r="CYI69" s="343"/>
      <c r="CYJ69" s="343"/>
      <c r="CYK69" s="343"/>
      <c r="CYL69" s="343"/>
      <c r="CYM69" s="343"/>
      <c r="CYN69" s="343"/>
      <c r="CYO69" s="343"/>
      <c r="CYP69" s="343"/>
      <c r="CYQ69" s="343"/>
      <c r="CYR69" s="343"/>
      <c r="CYS69" s="343"/>
      <c r="CYT69" s="343"/>
      <c r="CYU69" s="343"/>
      <c r="CYV69" s="343"/>
      <c r="CYW69" s="343"/>
      <c r="CYX69" s="343"/>
      <c r="CYY69" s="343"/>
      <c r="CYZ69" s="343"/>
      <c r="CZA69" s="343"/>
      <c r="CZB69" s="343"/>
      <c r="CZC69" s="343"/>
      <c r="CZD69" s="343"/>
      <c r="CZE69" s="343"/>
      <c r="CZF69" s="343"/>
      <c r="CZG69" s="343"/>
      <c r="CZH69" s="343"/>
      <c r="CZI69" s="343"/>
      <c r="CZJ69" s="343"/>
      <c r="CZK69" s="343"/>
      <c r="CZL69" s="343"/>
      <c r="CZM69" s="343"/>
      <c r="CZN69" s="343"/>
      <c r="CZO69" s="343"/>
      <c r="CZP69" s="343"/>
      <c r="CZQ69" s="343"/>
      <c r="CZR69" s="343"/>
      <c r="CZS69" s="343"/>
      <c r="CZT69" s="343"/>
      <c r="CZU69" s="343"/>
      <c r="CZV69" s="343"/>
      <c r="CZW69" s="343"/>
      <c r="CZX69" s="343"/>
      <c r="CZY69" s="343"/>
      <c r="CZZ69" s="343"/>
      <c r="DAA69" s="343"/>
      <c r="DAB69" s="343"/>
      <c r="DAC69" s="343"/>
      <c r="DAD69" s="343"/>
      <c r="DAE69" s="343"/>
      <c r="DAF69" s="343"/>
      <c r="DAG69" s="343"/>
      <c r="DAH69" s="343"/>
      <c r="DAI69" s="343"/>
      <c r="DAJ69" s="343"/>
      <c r="DAK69" s="343"/>
      <c r="DAL69" s="343"/>
      <c r="DAM69" s="343"/>
      <c r="DAN69" s="343"/>
      <c r="DAO69" s="343"/>
      <c r="DAP69" s="343"/>
      <c r="DAQ69" s="343"/>
      <c r="DAR69" s="343"/>
      <c r="DAS69" s="343"/>
      <c r="DAT69" s="343"/>
      <c r="DAU69" s="343"/>
      <c r="DAV69" s="343"/>
      <c r="DAW69" s="343"/>
      <c r="DAX69" s="343"/>
      <c r="DAY69" s="343"/>
      <c r="DAZ69" s="343"/>
      <c r="DBA69" s="343"/>
      <c r="DBB69" s="343"/>
      <c r="DBC69" s="343"/>
      <c r="DBD69" s="343"/>
      <c r="DBE69" s="343"/>
      <c r="DBF69" s="343"/>
      <c r="DBG69" s="343"/>
      <c r="DBH69" s="343"/>
      <c r="DBI69" s="343"/>
      <c r="DBJ69" s="343"/>
      <c r="DBK69" s="343"/>
      <c r="DBL69" s="343"/>
      <c r="DBM69" s="343"/>
      <c r="DBN69" s="343"/>
      <c r="DBO69" s="343"/>
      <c r="DBP69" s="343"/>
      <c r="DBQ69" s="343"/>
      <c r="DBR69" s="343"/>
      <c r="DBS69" s="343"/>
      <c r="DBT69" s="343"/>
      <c r="DBU69" s="343"/>
      <c r="DBV69" s="343"/>
      <c r="DBW69" s="343"/>
      <c r="DBX69" s="343"/>
      <c r="DBY69" s="343"/>
      <c r="DBZ69" s="343"/>
      <c r="DCA69" s="343"/>
      <c r="DCB69" s="343"/>
      <c r="DCC69" s="343"/>
      <c r="DCD69" s="343"/>
      <c r="DCE69" s="343"/>
      <c r="DCF69" s="343"/>
      <c r="DCG69" s="343"/>
      <c r="DCH69" s="343"/>
      <c r="DCI69" s="343"/>
      <c r="DCJ69" s="343"/>
      <c r="DCK69" s="343"/>
      <c r="DCL69" s="343"/>
      <c r="DCM69" s="343"/>
      <c r="DCN69" s="343"/>
      <c r="DCO69" s="343"/>
      <c r="DCP69" s="343"/>
      <c r="DCQ69" s="343"/>
      <c r="DCR69" s="343"/>
      <c r="DCS69" s="343"/>
      <c r="DCT69" s="343"/>
      <c r="DCU69" s="343"/>
      <c r="DCV69" s="343"/>
      <c r="DCW69" s="343"/>
      <c r="DCX69" s="343"/>
      <c r="DCY69" s="343"/>
      <c r="DCZ69" s="343"/>
      <c r="DDA69" s="343"/>
      <c r="DDB69" s="343"/>
      <c r="DDC69" s="343"/>
      <c r="DDD69" s="343"/>
      <c r="DDE69" s="343"/>
      <c r="DDF69" s="343"/>
      <c r="DDG69" s="343"/>
      <c r="DDH69" s="343"/>
      <c r="DDI69" s="343"/>
      <c r="DDJ69" s="343"/>
      <c r="DDK69" s="343"/>
      <c r="DDL69" s="343"/>
      <c r="DDM69" s="343"/>
      <c r="DDN69" s="343"/>
      <c r="DDO69" s="343"/>
      <c r="DDP69" s="343"/>
      <c r="DDQ69" s="343"/>
      <c r="DDR69" s="343"/>
      <c r="DDS69" s="343"/>
      <c r="DDT69" s="343"/>
      <c r="DDU69" s="343"/>
      <c r="DDV69" s="343"/>
      <c r="DDW69" s="343"/>
      <c r="DDX69" s="343"/>
      <c r="DDY69" s="343"/>
      <c r="DDZ69" s="343"/>
      <c r="DEA69" s="343"/>
      <c r="DEB69" s="343"/>
      <c r="DEC69" s="343"/>
      <c r="DED69" s="343"/>
      <c r="DEE69" s="343"/>
      <c r="DEF69" s="343"/>
      <c r="DEG69" s="343"/>
      <c r="DEH69" s="343"/>
      <c r="DEI69" s="343"/>
      <c r="DEJ69" s="343"/>
      <c r="DEK69" s="343"/>
      <c r="DEL69" s="343"/>
      <c r="DEM69" s="343"/>
      <c r="DEN69" s="343"/>
      <c r="DEO69" s="343"/>
      <c r="DEP69" s="343"/>
      <c r="DEQ69" s="343"/>
      <c r="DER69" s="343"/>
      <c r="DES69" s="343"/>
      <c r="DET69" s="343"/>
      <c r="DEU69" s="343"/>
      <c r="DEV69" s="343"/>
      <c r="DEW69" s="343"/>
      <c r="DEX69" s="343"/>
      <c r="DEY69" s="343"/>
      <c r="DEZ69" s="343"/>
      <c r="DFA69" s="343"/>
      <c r="DFB69" s="343"/>
      <c r="DFC69" s="343"/>
      <c r="DFD69" s="343"/>
      <c r="DFE69" s="343"/>
      <c r="DFF69" s="343"/>
      <c r="DFG69" s="343"/>
      <c r="DFH69" s="343"/>
      <c r="DFI69" s="343"/>
      <c r="DFJ69" s="343"/>
      <c r="DFK69" s="343"/>
      <c r="DFL69" s="343"/>
      <c r="DFM69" s="343"/>
      <c r="DFN69" s="343"/>
      <c r="DFO69" s="343"/>
      <c r="DFP69" s="343"/>
      <c r="DFQ69" s="343"/>
      <c r="DFR69" s="343"/>
      <c r="DFS69" s="343"/>
      <c r="DFT69" s="343"/>
      <c r="DFU69" s="343"/>
      <c r="DFV69" s="343"/>
      <c r="DFW69" s="343"/>
      <c r="DFX69" s="343"/>
      <c r="DFY69" s="343"/>
      <c r="DFZ69" s="343"/>
      <c r="DGA69" s="343"/>
      <c r="DGB69" s="343"/>
      <c r="DGC69" s="343"/>
      <c r="DGD69" s="343"/>
      <c r="DGE69" s="343"/>
      <c r="DGF69" s="343"/>
      <c r="DGG69" s="343"/>
      <c r="DGH69" s="343"/>
      <c r="DGI69" s="343"/>
      <c r="DGJ69" s="343"/>
      <c r="DGK69" s="343"/>
      <c r="DGL69" s="343"/>
      <c r="DGM69" s="343"/>
      <c r="DGN69" s="343"/>
      <c r="DGO69" s="343"/>
      <c r="DGP69" s="343"/>
      <c r="DGQ69" s="343"/>
      <c r="DGR69" s="343"/>
      <c r="DGS69" s="343"/>
      <c r="DGT69" s="343"/>
      <c r="DGU69" s="343"/>
      <c r="DGV69" s="343"/>
      <c r="DGW69" s="343"/>
      <c r="DGX69" s="343"/>
      <c r="DGY69" s="343"/>
      <c r="DGZ69" s="343"/>
      <c r="DHA69" s="343"/>
      <c r="DHB69" s="343"/>
      <c r="DHC69" s="343"/>
      <c r="DHD69" s="343"/>
      <c r="DHE69" s="343"/>
      <c r="DHF69" s="343"/>
      <c r="DHG69" s="343"/>
      <c r="DHH69" s="343"/>
      <c r="DHI69" s="343"/>
      <c r="DHJ69" s="343"/>
      <c r="DHK69" s="343"/>
      <c r="DHL69" s="343"/>
      <c r="DHM69" s="343"/>
      <c r="DHN69" s="343"/>
      <c r="DHO69" s="343"/>
      <c r="DHP69" s="343"/>
      <c r="DHQ69" s="343"/>
      <c r="DHR69" s="343"/>
      <c r="DHS69" s="343"/>
      <c r="DHT69" s="343"/>
      <c r="DHU69" s="343"/>
      <c r="DHV69" s="343"/>
      <c r="DHW69" s="343"/>
      <c r="DHX69" s="343"/>
      <c r="DHY69" s="343"/>
      <c r="DHZ69" s="343"/>
      <c r="DIA69" s="343"/>
      <c r="DIB69" s="343"/>
      <c r="DIC69" s="343"/>
      <c r="DID69" s="343"/>
      <c r="DIE69" s="343"/>
      <c r="DIF69" s="343"/>
      <c r="DIG69" s="343"/>
      <c r="DIH69" s="343"/>
      <c r="DII69" s="343"/>
      <c r="DIJ69" s="343"/>
      <c r="DIK69" s="343"/>
      <c r="DIL69" s="343"/>
      <c r="DIM69" s="343"/>
      <c r="DIN69" s="343"/>
      <c r="DIO69" s="343"/>
      <c r="DIP69" s="343"/>
      <c r="DIQ69" s="343"/>
      <c r="DIR69" s="343"/>
      <c r="DIS69" s="343"/>
      <c r="DIT69" s="343"/>
      <c r="DIU69" s="343"/>
      <c r="DIV69" s="343"/>
      <c r="DIW69" s="343"/>
      <c r="DIX69" s="343"/>
      <c r="DIY69" s="343"/>
      <c r="DIZ69" s="343"/>
      <c r="DJA69" s="343"/>
      <c r="DJB69" s="343"/>
      <c r="DJC69" s="343"/>
      <c r="DJD69" s="343"/>
      <c r="DJE69" s="343"/>
      <c r="DJF69" s="343"/>
      <c r="DJG69" s="343"/>
      <c r="DJH69" s="343"/>
      <c r="DJI69" s="343"/>
      <c r="DJJ69" s="343"/>
      <c r="DJK69" s="343"/>
      <c r="DJL69" s="343"/>
      <c r="DJM69" s="343"/>
      <c r="DJN69" s="343"/>
      <c r="DJO69" s="343"/>
      <c r="DJP69" s="343"/>
      <c r="DJQ69" s="343"/>
      <c r="DJR69" s="343"/>
      <c r="DJS69" s="343"/>
      <c r="DJT69" s="343"/>
      <c r="DJU69" s="343"/>
      <c r="DJV69" s="343"/>
      <c r="DJW69" s="343"/>
      <c r="DJX69" s="343"/>
      <c r="DJY69" s="343"/>
      <c r="DJZ69" s="343"/>
      <c r="DKA69" s="343"/>
      <c r="DKB69" s="343"/>
      <c r="DKC69" s="343"/>
      <c r="DKD69" s="343"/>
      <c r="DKE69" s="343"/>
      <c r="DKF69" s="343"/>
      <c r="DKG69" s="343"/>
      <c r="DKH69" s="343"/>
      <c r="DKI69" s="343"/>
      <c r="DKJ69" s="343"/>
      <c r="DKK69" s="343"/>
      <c r="DKL69" s="343"/>
      <c r="DKM69" s="343"/>
      <c r="DKN69" s="343"/>
      <c r="DKO69" s="343"/>
      <c r="DKP69" s="343"/>
      <c r="DKQ69" s="343"/>
      <c r="DKR69" s="343"/>
      <c r="DKS69" s="343"/>
      <c r="DKT69" s="343"/>
      <c r="DKU69" s="343"/>
      <c r="DKV69" s="343"/>
      <c r="DKW69" s="343"/>
      <c r="DKX69" s="343"/>
      <c r="DKY69" s="343"/>
      <c r="DKZ69" s="343"/>
      <c r="DLA69" s="343"/>
      <c r="DLB69" s="343"/>
      <c r="DLC69" s="343"/>
      <c r="DLD69" s="343"/>
      <c r="DLE69" s="343"/>
      <c r="DLF69" s="343"/>
      <c r="DLG69" s="343"/>
      <c r="DLH69" s="343"/>
      <c r="DLI69" s="343"/>
      <c r="DLJ69" s="343"/>
      <c r="DLK69" s="343"/>
      <c r="DLL69" s="343"/>
      <c r="DLM69" s="343"/>
      <c r="DLN69" s="343"/>
      <c r="DLO69" s="343"/>
      <c r="DLP69" s="343"/>
      <c r="DLQ69" s="343"/>
      <c r="DLR69" s="343"/>
      <c r="DLS69" s="343"/>
      <c r="DLT69" s="343"/>
      <c r="DLU69" s="343"/>
      <c r="DLV69" s="343"/>
      <c r="DLW69" s="343"/>
      <c r="DLX69" s="343"/>
      <c r="DLY69" s="343"/>
      <c r="DLZ69" s="343"/>
      <c r="DMA69" s="343"/>
      <c r="DMB69" s="343"/>
      <c r="DMC69" s="343"/>
      <c r="DMD69" s="343"/>
      <c r="DME69" s="343"/>
      <c r="DMF69" s="343"/>
      <c r="DMG69" s="343"/>
      <c r="DMH69" s="343"/>
      <c r="DMI69" s="343"/>
      <c r="DMJ69" s="343"/>
      <c r="DMK69" s="343"/>
      <c r="DML69" s="343"/>
      <c r="DMM69" s="343"/>
      <c r="DMN69" s="343"/>
      <c r="DMO69" s="343"/>
      <c r="DMP69" s="343"/>
      <c r="DMQ69" s="343"/>
      <c r="DMR69" s="343"/>
      <c r="DMS69" s="343"/>
      <c r="DMT69" s="343"/>
      <c r="DMU69" s="343"/>
      <c r="DMV69" s="343"/>
      <c r="DMW69" s="343"/>
      <c r="DMX69" s="343"/>
      <c r="DMY69" s="343"/>
      <c r="DMZ69" s="343"/>
      <c r="DNA69" s="343"/>
      <c r="DNB69" s="343"/>
      <c r="DNC69" s="343"/>
      <c r="DND69" s="343"/>
      <c r="DNE69" s="343"/>
      <c r="DNF69" s="343"/>
      <c r="DNG69" s="343"/>
      <c r="DNH69" s="343"/>
      <c r="DNI69" s="343"/>
      <c r="DNJ69" s="343"/>
      <c r="DNK69" s="343"/>
      <c r="DNL69" s="343"/>
      <c r="DNM69" s="343"/>
      <c r="DNN69" s="343"/>
      <c r="DNO69" s="343"/>
      <c r="DNP69" s="343"/>
      <c r="DNQ69" s="343"/>
      <c r="DNR69" s="343"/>
      <c r="DNS69" s="343"/>
      <c r="DNT69" s="343"/>
      <c r="DNU69" s="343"/>
      <c r="DNV69" s="343"/>
      <c r="DNW69" s="343"/>
      <c r="DNX69" s="343"/>
      <c r="DNY69" s="343"/>
      <c r="DNZ69" s="343"/>
      <c r="DOA69" s="343"/>
      <c r="DOB69" s="343"/>
      <c r="DOC69" s="343"/>
      <c r="DOD69" s="343"/>
      <c r="DOE69" s="343"/>
      <c r="DOF69" s="343"/>
      <c r="DOG69" s="343"/>
      <c r="DOH69" s="343"/>
      <c r="DOI69" s="343"/>
      <c r="DOJ69" s="343"/>
      <c r="DOK69" s="343"/>
      <c r="DOL69" s="343"/>
      <c r="DOM69" s="343"/>
      <c r="DON69" s="343"/>
      <c r="DOO69" s="343"/>
      <c r="DOP69" s="343"/>
      <c r="DOQ69" s="343"/>
      <c r="DOR69" s="343"/>
      <c r="DOS69" s="343"/>
      <c r="DOT69" s="343"/>
      <c r="DOU69" s="343"/>
      <c r="DOV69" s="343"/>
      <c r="DOW69" s="343"/>
      <c r="DOX69" s="343"/>
      <c r="DOY69" s="343"/>
      <c r="DOZ69" s="343"/>
      <c r="DPA69" s="343"/>
      <c r="DPB69" s="343"/>
      <c r="DPC69" s="343"/>
      <c r="DPD69" s="343"/>
      <c r="DPE69" s="343"/>
      <c r="DPF69" s="343"/>
      <c r="DPG69" s="343"/>
      <c r="DPH69" s="343"/>
      <c r="DPI69" s="343"/>
      <c r="DPJ69" s="343"/>
      <c r="DPK69" s="343"/>
      <c r="DPL69" s="343"/>
      <c r="DPM69" s="343"/>
      <c r="DPN69" s="343"/>
      <c r="DPO69" s="343"/>
      <c r="DPP69" s="343"/>
      <c r="DPQ69" s="343"/>
      <c r="DPR69" s="343"/>
      <c r="DPS69" s="343"/>
      <c r="DPT69" s="343"/>
      <c r="DPU69" s="343"/>
      <c r="DPV69" s="343"/>
      <c r="DPW69" s="343"/>
      <c r="DPX69" s="343"/>
      <c r="DPY69" s="343"/>
      <c r="DPZ69" s="343"/>
      <c r="DQA69" s="343"/>
      <c r="DQB69" s="343"/>
      <c r="DQC69" s="343"/>
      <c r="DQD69" s="343"/>
      <c r="DQE69" s="343"/>
      <c r="DQF69" s="343"/>
      <c r="DQG69" s="343"/>
      <c r="DQH69" s="343"/>
      <c r="DQI69" s="343"/>
      <c r="DQJ69" s="343"/>
      <c r="DQK69" s="343"/>
      <c r="DQL69" s="343"/>
      <c r="DQM69" s="343"/>
      <c r="DQN69" s="343"/>
      <c r="DQO69" s="343"/>
      <c r="DQP69" s="343"/>
      <c r="DQQ69" s="343"/>
      <c r="DQR69" s="343"/>
      <c r="DQS69" s="343"/>
      <c r="DQT69" s="343"/>
      <c r="DQU69" s="343"/>
      <c r="DQV69" s="343"/>
      <c r="DQW69" s="343"/>
      <c r="DQX69" s="343"/>
      <c r="DQY69" s="343"/>
      <c r="DQZ69" s="343"/>
      <c r="DRA69" s="343"/>
      <c r="DRB69" s="343"/>
      <c r="DRC69" s="343"/>
      <c r="DRD69" s="343"/>
      <c r="DRE69" s="343"/>
      <c r="DRF69" s="343"/>
      <c r="DRG69" s="343"/>
      <c r="DRH69" s="343"/>
      <c r="DRI69" s="343"/>
      <c r="DRJ69" s="343"/>
      <c r="DRK69" s="343"/>
      <c r="DRL69" s="343"/>
      <c r="DRM69" s="343"/>
      <c r="DRN69" s="343"/>
      <c r="DRO69" s="343"/>
      <c r="DRP69" s="343"/>
      <c r="DRQ69" s="343"/>
      <c r="DRR69" s="343"/>
      <c r="DRS69" s="343"/>
      <c r="DRT69" s="343"/>
      <c r="DRU69" s="343"/>
      <c r="DRV69" s="343"/>
      <c r="DRW69" s="343"/>
      <c r="DRX69" s="343"/>
      <c r="DRY69" s="343"/>
      <c r="DRZ69" s="343"/>
      <c r="DSA69" s="343"/>
      <c r="DSB69" s="343"/>
      <c r="DSC69" s="343"/>
      <c r="DSD69" s="343"/>
      <c r="DSE69" s="343"/>
      <c r="DSF69" s="343"/>
      <c r="DSG69" s="343"/>
      <c r="DSH69" s="343"/>
      <c r="DSI69" s="343"/>
      <c r="DSJ69" s="343"/>
      <c r="DSK69" s="343"/>
      <c r="DSL69" s="343"/>
      <c r="DSM69" s="343"/>
      <c r="DSN69" s="343"/>
      <c r="DSO69" s="343"/>
      <c r="DSP69" s="343"/>
      <c r="DSQ69" s="343"/>
      <c r="DSR69" s="343"/>
      <c r="DSS69" s="343"/>
      <c r="DST69" s="343"/>
      <c r="DSU69" s="343"/>
      <c r="DSV69" s="343"/>
      <c r="DSW69" s="343"/>
      <c r="DSX69" s="343"/>
      <c r="DSY69" s="343"/>
      <c r="DSZ69" s="343"/>
      <c r="DTA69" s="343"/>
      <c r="DTB69" s="343"/>
      <c r="DTC69" s="343"/>
      <c r="DTD69" s="343"/>
      <c r="DTE69" s="343"/>
      <c r="DTF69" s="343"/>
      <c r="DTG69" s="343"/>
      <c r="DTH69" s="343"/>
      <c r="DTI69" s="343"/>
      <c r="DTJ69" s="343"/>
      <c r="DTK69" s="343"/>
      <c r="DTL69" s="343"/>
      <c r="DTM69" s="343"/>
      <c r="DTN69" s="343"/>
      <c r="DTO69" s="343"/>
      <c r="DTP69" s="343"/>
      <c r="DTQ69" s="343"/>
      <c r="DTR69" s="343"/>
      <c r="DTS69" s="343"/>
      <c r="DTT69" s="343"/>
      <c r="DTU69" s="343"/>
      <c r="DTV69" s="343"/>
      <c r="DTW69" s="343"/>
      <c r="DTX69" s="343"/>
      <c r="DTY69" s="343"/>
      <c r="DTZ69" s="343"/>
      <c r="DUA69" s="343"/>
      <c r="DUB69" s="343"/>
      <c r="DUC69" s="343"/>
      <c r="DUD69" s="343"/>
      <c r="DUE69" s="343"/>
      <c r="DUF69" s="343"/>
      <c r="DUG69" s="343"/>
      <c r="DUH69" s="343"/>
      <c r="DUI69" s="343"/>
      <c r="DUJ69" s="343"/>
      <c r="DUK69" s="343"/>
      <c r="DUL69" s="343"/>
      <c r="DUM69" s="343"/>
      <c r="DUN69" s="343"/>
      <c r="DUO69" s="343"/>
      <c r="DUP69" s="343"/>
      <c r="DUQ69" s="343"/>
      <c r="DUR69" s="343"/>
      <c r="DUS69" s="343"/>
      <c r="DUT69" s="343"/>
      <c r="DUU69" s="343"/>
      <c r="DUV69" s="343"/>
      <c r="DUW69" s="343"/>
      <c r="DUX69" s="343"/>
      <c r="DUY69" s="343"/>
      <c r="DUZ69" s="343"/>
      <c r="DVA69" s="343"/>
      <c r="DVB69" s="343"/>
      <c r="DVC69" s="343"/>
      <c r="DVD69" s="343"/>
      <c r="DVE69" s="343"/>
      <c r="DVF69" s="343"/>
      <c r="DVG69" s="343"/>
      <c r="DVH69" s="343"/>
      <c r="DVI69" s="343"/>
      <c r="DVJ69" s="343"/>
      <c r="DVK69" s="343"/>
      <c r="DVL69" s="343"/>
      <c r="DVM69" s="343"/>
      <c r="DVN69" s="343"/>
      <c r="DVO69" s="343"/>
      <c r="DVP69" s="343"/>
      <c r="DVQ69" s="343"/>
      <c r="DVR69" s="343"/>
      <c r="DVS69" s="343"/>
      <c r="DVT69" s="343"/>
      <c r="DVU69" s="343"/>
      <c r="DVV69" s="343"/>
      <c r="DVW69" s="343"/>
      <c r="DVX69" s="343"/>
      <c r="DVY69" s="343"/>
      <c r="DVZ69" s="343"/>
      <c r="DWA69" s="343"/>
      <c r="DWB69" s="343"/>
      <c r="DWC69" s="343"/>
      <c r="DWD69" s="343"/>
      <c r="DWE69" s="343"/>
      <c r="DWF69" s="343"/>
      <c r="DWG69" s="343"/>
      <c r="DWH69" s="343"/>
      <c r="DWI69" s="343"/>
      <c r="DWJ69" s="343"/>
      <c r="DWK69" s="343"/>
      <c r="DWL69" s="343"/>
      <c r="DWM69" s="343"/>
      <c r="DWN69" s="343"/>
      <c r="DWO69" s="343"/>
      <c r="DWP69" s="343"/>
      <c r="DWQ69" s="343"/>
      <c r="DWR69" s="343"/>
      <c r="DWS69" s="343"/>
      <c r="DWT69" s="343"/>
      <c r="DWU69" s="343"/>
      <c r="DWV69" s="343"/>
      <c r="DWW69" s="343"/>
      <c r="DWX69" s="343"/>
      <c r="DWY69" s="343"/>
      <c r="DWZ69" s="343"/>
      <c r="DXA69" s="343"/>
      <c r="DXB69" s="343"/>
      <c r="DXC69" s="343"/>
      <c r="DXD69" s="343"/>
      <c r="DXE69" s="343"/>
      <c r="DXF69" s="343"/>
      <c r="DXG69" s="343"/>
      <c r="DXH69" s="343"/>
      <c r="DXI69" s="343"/>
      <c r="DXJ69" s="343"/>
      <c r="DXK69" s="343"/>
      <c r="DXL69" s="343"/>
      <c r="DXM69" s="343"/>
      <c r="DXN69" s="343"/>
      <c r="DXO69" s="343"/>
      <c r="DXP69" s="343"/>
      <c r="DXQ69" s="343"/>
      <c r="DXR69" s="343"/>
      <c r="DXS69" s="343"/>
      <c r="DXT69" s="343"/>
      <c r="DXU69" s="343"/>
      <c r="DXV69" s="343"/>
      <c r="DXW69" s="343"/>
      <c r="DXX69" s="343"/>
      <c r="DXY69" s="343"/>
      <c r="DXZ69" s="343"/>
      <c r="DYA69" s="343"/>
      <c r="DYB69" s="343"/>
      <c r="DYC69" s="343"/>
      <c r="DYD69" s="343"/>
      <c r="DYE69" s="343"/>
      <c r="DYF69" s="343"/>
      <c r="DYG69" s="343"/>
      <c r="DYH69" s="343"/>
      <c r="DYI69" s="343"/>
      <c r="DYJ69" s="343"/>
      <c r="DYK69" s="343"/>
      <c r="DYL69" s="343"/>
      <c r="DYM69" s="343"/>
      <c r="DYN69" s="343"/>
      <c r="DYO69" s="343"/>
      <c r="DYP69" s="343"/>
      <c r="DYQ69" s="343"/>
      <c r="DYR69" s="343"/>
      <c r="DYS69" s="343"/>
      <c r="DYT69" s="343"/>
      <c r="DYU69" s="343"/>
      <c r="DYV69" s="343"/>
      <c r="DYW69" s="343"/>
      <c r="DYX69" s="343"/>
      <c r="DYY69" s="343"/>
      <c r="DYZ69" s="343"/>
      <c r="DZA69" s="343"/>
      <c r="DZB69" s="343"/>
      <c r="DZC69" s="343"/>
      <c r="DZD69" s="343"/>
      <c r="DZE69" s="343"/>
      <c r="DZF69" s="343"/>
      <c r="DZG69" s="343"/>
      <c r="DZH69" s="343"/>
      <c r="DZI69" s="343"/>
      <c r="DZJ69" s="343"/>
      <c r="DZK69" s="343"/>
      <c r="DZL69" s="343"/>
      <c r="DZM69" s="343"/>
      <c r="DZN69" s="343"/>
      <c r="DZO69" s="343"/>
      <c r="DZP69" s="343"/>
      <c r="DZQ69" s="343"/>
      <c r="DZR69" s="343"/>
      <c r="DZS69" s="343"/>
      <c r="DZT69" s="343"/>
      <c r="DZU69" s="343"/>
      <c r="DZV69" s="343"/>
      <c r="DZW69" s="343"/>
      <c r="DZX69" s="343"/>
      <c r="DZY69" s="343"/>
      <c r="DZZ69" s="343"/>
      <c r="EAA69" s="343"/>
      <c r="EAB69" s="343"/>
      <c r="EAC69" s="343"/>
      <c r="EAD69" s="343"/>
      <c r="EAE69" s="343"/>
      <c r="EAF69" s="343"/>
      <c r="EAG69" s="343"/>
      <c r="EAH69" s="343"/>
      <c r="EAI69" s="343"/>
      <c r="EAJ69" s="343"/>
      <c r="EAK69" s="343"/>
      <c r="EAL69" s="343"/>
      <c r="EAM69" s="343"/>
      <c r="EAN69" s="343"/>
      <c r="EAO69" s="343"/>
      <c r="EAP69" s="343"/>
      <c r="EAQ69" s="343"/>
      <c r="EAR69" s="343"/>
      <c r="EAS69" s="343"/>
      <c r="EAT69" s="343"/>
      <c r="EAU69" s="343"/>
      <c r="EAV69" s="343"/>
      <c r="EAW69" s="343"/>
      <c r="EAX69" s="343"/>
      <c r="EAY69" s="343"/>
      <c r="EAZ69" s="343"/>
      <c r="EBA69" s="343"/>
      <c r="EBB69" s="343"/>
      <c r="EBC69" s="343"/>
      <c r="EBD69" s="343"/>
      <c r="EBE69" s="343"/>
      <c r="EBF69" s="343"/>
      <c r="EBG69" s="343"/>
      <c r="EBH69" s="343"/>
      <c r="EBI69" s="343"/>
      <c r="EBJ69" s="343"/>
      <c r="EBK69" s="343"/>
      <c r="EBL69" s="343"/>
      <c r="EBM69" s="343"/>
      <c r="EBN69" s="343"/>
      <c r="EBO69" s="343"/>
      <c r="EBP69" s="343"/>
      <c r="EBQ69" s="343"/>
      <c r="EBR69" s="343"/>
      <c r="EBS69" s="343"/>
      <c r="EBT69" s="343"/>
      <c r="EBU69" s="343"/>
      <c r="EBV69" s="343"/>
      <c r="EBW69" s="343"/>
      <c r="EBX69" s="343"/>
      <c r="EBY69" s="343"/>
      <c r="EBZ69" s="343"/>
      <c r="ECA69" s="343"/>
      <c r="ECB69" s="343"/>
      <c r="ECC69" s="343"/>
      <c r="ECD69" s="343"/>
      <c r="ECE69" s="343"/>
      <c r="ECF69" s="343"/>
      <c r="ECG69" s="343"/>
      <c r="ECH69" s="343"/>
      <c r="ECI69" s="343"/>
      <c r="ECJ69" s="343"/>
      <c r="ECK69" s="343"/>
      <c r="ECL69" s="343"/>
      <c r="ECM69" s="343"/>
      <c r="ECN69" s="343"/>
      <c r="ECO69" s="343"/>
      <c r="ECP69" s="343"/>
      <c r="ECQ69" s="343"/>
      <c r="ECR69" s="343"/>
      <c r="ECS69" s="343"/>
      <c r="ECT69" s="343"/>
      <c r="ECU69" s="343"/>
      <c r="ECV69" s="343"/>
      <c r="ECW69" s="343"/>
      <c r="ECX69" s="343"/>
      <c r="ECY69" s="343"/>
      <c r="ECZ69" s="343"/>
      <c r="EDA69" s="343"/>
      <c r="EDB69" s="343"/>
      <c r="EDC69" s="343"/>
      <c r="EDD69" s="343"/>
      <c r="EDE69" s="343"/>
      <c r="EDF69" s="343"/>
      <c r="EDG69" s="343"/>
      <c r="EDH69" s="343"/>
      <c r="EDI69" s="343"/>
      <c r="EDJ69" s="343"/>
      <c r="EDK69" s="343"/>
      <c r="EDL69" s="343"/>
      <c r="EDM69" s="343"/>
      <c r="EDN69" s="343"/>
      <c r="EDO69" s="343"/>
      <c r="EDP69" s="343"/>
      <c r="EDQ69" s="343"/>
      <c r="EDR69" s="343"/>
      <c r="EDS69" s="343"/>
      <c r="EDT69" s="343"/>
      <c r="EDU69" s="343"/>
      <c r="EDV69" s="343"/>
      <c r="EDW69" s="343"/>
      <c r="EDX69" s="343"/>
      <c r="EDY69" s="343"/>
      <c r="EDZ69" s="343"/>
      <c r="EEA69" s="343"/>
      <c r="EEB69" s="343"/>
      <c r="EEC69" s="343"/>
      <c r="EED69" s="343"/>
      <c r="EEE69" s="343"/>
      <c r="EEF69" s="343"/>
      <c r="EEG69" s="343"/>
      <c r="EEH69" s="343"/>
      <c r="EEI69" s="343"/>
      <c r="EEJ69" s="343"/>
      <c r="EEK69" s="343"/>
      <c r="EEL69" s="343"/>
      <c r="EEM69" s="343"/>
      <c r="EEN69" s="343"/>
      <c r="EEO69" s="343"/>
      <c r="EEP69" s="343"/>
      <c r="EEQ69" s="343"/>
      <c r="EER69" s="343"/>
      <c r="EES69" s="343"/>
      <c r="EET69" s="343"/>
      <c r="EEU69" s="343"/>
      <c r="EEV69" s="343"/>
      <c r="EEW69" s="343"/>
      <c r="EEX69" s="343"/>
      <c r="EEY69" s="343"/>
      <c r="EEZ69" s="343"/>
      <c r="EFA69" s="343"/>
      <c r="EFB69" s="343"/>
      <c r="EFC69" s="343"/>
      <c r="EFD69" s="343"/>
      <c r="EFE69" s="343"/>
      <c r="EFF69" s="343"/>
      <c r="EFG69" s="343"/>
      <c r="EFH69" s="343"/>
      <c r="EFI69" s="343"/>
      <c r="EFJ69" s="343"/>
      <c r="EFK69" s="343"/>
      <c r="EFL69" s="343"/>
      <c r="EFM69" s="343"/>
      <c r="EFN69" s="343"/>
      <c r="EFO69" s="343"/>
      <c r="EFP69" s="343"/>
      <c r="EFQ69" s="343"/>
      <c r="EFR69" s="343"/>
      <c r="EFS69" s="343"/>
      <c r="EFT69" s="343"/>
      <c r="EFU69" s="343"/>
      <c r="EFV69" s="343"/>
      <c r="EFW69" s="343"/>
      <c r="EFX69" s="343"/>
      <c r="EFY69" s="343"/>
      <c r="EFZ69" s="343"/>
      <c r="EGA69" s="343"/>
      <c r="EGB69" s="343"/>
      <c r="EGC69" s="343"/>
      <c r="EGD69" s="343"/>
      <c r="EGE69" s="343"/>
      <c r="EGF69" s="343"/>
      <c r="EGG69" s="343"/>
      <c r="EGH69" s="343"/>
      <c r="EGI69" s="343"/>
      <c r="EGJ69" s="343"/>
      <c r="EGK69" s="343"/>
      <c r="EGL69" s="343"/>
      <c r="EGM69" s="343"/>
      <c r="EGN69" s="343"/>
      <c r="EGO69" s="343"/>
      <c r="EGP69" s="343"/>
      <c r="EGQ69" s="343"/>
      <c r="EGR69" s="343"/>
      <c r="EGS69" s="343"/>
      <c r="EGT69" s="343"/>
      <c r="EGU69" s="343"/>
      <c r="EGV69" s="343"/>
      <c r="EGW69" s="343"/>
      <c r="EGX69" s="343"/>
      <c r="EGY69" s="343"/>
      <c r="EGZ69" s="343"/>
      <c r="EHA69" s="343"/>
      <c r="EHB69" s="343"/>
      <c r="EHC69" s="343"/>
      <c r="EHD69" s="343"/>
      <c r="EHE69" s="343"/>
      <c r="EHF69" s="343"/>
      <c r="EHG69" s="343"/>
      <c r="EHH69" s="343"/>
      <c r="EHI69" s="343"/>
      <c r="EHJ69" s="343"/>
      <c r="EHK69" s="343"/>
      <c r="EHL69" s="343"/>
      <c r="EHM69" s="343"/>
      <c r="EHN69" s="343"/>
      <c r="EHO69" s="343"/>
      <c r="EHP69" s="343"/>
      <c r="EHQ69" s="343"/>
      <c r="EHR69" s="343"/>
      <c r="EHS69" s="343"/>
      <c r="EHT69" s="343"/>
      <c r="EHU69" s="343"/>
      <c r="EHV69" s="343"/>
      <c r="EHW69" s="343"/>
      <c r="EHX69" s="343"/>
      <c r="EHY69" s="343"/>
      <c r="EHZ69" s="343"/>
      <c r="EIA69" s="343"/>
      <c r="EIB69" s="343"/>
      <c r="EIC69" s="343"/>
      <c r="EID69" s="343"/>
      <c r="EIE69" s="343"/>
      <c r="EIF69" s="343"/>
      <c r="EIG69" s="343"/>
      <c r="EIH69" s="343"/>
      <c r="EII69" s="343"/>
      <c r="EIJ69" s="343"/>
      <c r="EIK69" s="343"/>
      <c r="EIL69" s="343"/>
      <c r="EIM69" s="343"/>
      <c r="EIN69" s="343"/>
      <c r="EIO69" s="343"/>
      <c r="EIP69" s="343"/>
      <c r="EIQ69" s="343"/>
      <c r="EIR69" s="343"/>
      <c r="EIS69" s="343"/>
      <c r="EIT69" s="343"/>
      <c r="EIU69" s="343"/>
      <c r="EIV69" s="343"/>
      <c r="EIW69" s="343"/>
      <c r="EIX69" s="343"/>
      <c r="EIY69" s="343"/>
      <c r="EIZ69" s="343"/>
      <c r="EJA69" s="343"/>
      <c r="EJB69" s="343"/>
      <c r="EJC69" s="343"/>
      <c r="EJD69" s="343"/>
      <c r="EJE69" s="343"/>
      <c r="EJF69" s="343"/>
      <c r="EJG69" s="343"/>
      <c r="EJH69" s="343"/>
      <c r="EJI69" s="343"/>
      <c r="EJJ69" s="343"/>
      <c r="EJK69" s="343"/>
      <c r="EJL69" s="343"/>
      <c r="EJM69" s="343"/>
      <c r="EJN69" s="343"/>
      <c r="EJO69" s="343"/>
      <c r="EJP69" s="343"/>
      <c r="EJQ69" s="343"/>
      <c r="EJR69" s="343"/>
      <c r="EJS69" s="343"/>
      <c r="EJT69" s="343"/>
      <c r="EJU69" s="343"/>
      <c r="EJV69" s="343"/>
      <c r="EJW69" s="343"/>
      <c r="EJX69" s="343"/>
      <c r="EJY69" s="343"/>
      <c r="EJZ69" s="343"/>
      <c r="EKA69" s="343"/>
      <c r="EKB69" s="343"/>
      <c r="EKC69" s="343"/>
      <c r="EKD69" s="343"/>
      <c r="EKE69" s="343"/>
      <c r="EKF69" s="343"/>
      <c r="EKG69" s="343"/>
      <c r="EKH69" s="343"/>
      <c r="EKI69" s="343"/>
      <c r="EKJ69" s="343"/>
      <c r="EKK69" s="343"/>
      <c r="EKL69" s="343"/>
      <c r="EKM69" s="343"/>
      <c r="EKN69" s="343"/>
      <c r="EKO69" s="343"/>
      <c r="EKP69" s="343"/>
      <c r="EKQ69" s="343"/>
      <c r="EKR69" s="343"/>
      <c r="EKS69" s="343"/>
      <c r="EKT69" s="343"/>
      <c r="EKU69" s="343"/>
      <c r="EKV69" s="343"/>
      <c r="EKW69" s="343"/>
      <c r="EKX69" s="343"/>
      <c r="EKY69" s="343"/>
      <c r="EKZ69" s="343"/>
      <c r="ELA69" s="343"/>
      <c r="ELB69" s="343"/>
      <c r="ELC69" s="343"/>
      <c r="ELD69" s="343"/>
      <c r="ELE69" s="343"/>
      <c r="ELF69" s="343"/>
      <c r="ELG69" s="343"/>
      <c r="ELH69" s="343"/>
      <c r="ELI69" s="343"/>
      <c r="ELJ69" s="343"/>
      <c r="ELK69" s="343"/>
      <c r="ELL69" s="343"/>
      <c r="ELM69" s="343"/>
      <c r="ELN69" s="343"/>
      <c r="ELO69" s="343"/>
      <c r="ELP69" s="343"/>
      <c r="ELQ69" s="343"/>
      <c r="ELR69" s="343"/>
      <c r="ELS69" s="343"/>
      <c r="ELT69" s="343"/>
      <c r="ELU69" s="343"/>
      <c r="ELV69" s="343"/>
      <c r="ELW69" s="343"/>
      <c r="ELX69" s="343"/>
      <c r="ELY69" s="343"/>
      <c r="ELZ69" s="343"/>
      <c r="EMA69" s="343"/>
      <c r="EMB69" s="343"/>
      <c r="EMC69" s="343"/>
      <c r="EMD69" s="343"/>
      <c r="EME69" s="343"/>
      <c r="EMF69" s="343"/>
      <c r="EMG69" s="343"/>
      <c r="EMH69" s="343"/>
      <c r="EMI69" s="343"/>
      <c r="EMJ69" s="343"/>
      <c r="EMK69" s="343"/>
      <c r="EML69" s="343"/>
      <c r="EMM69" s="343"/>
      <c r="EMN69" s="343"/>
      <c r="EMO69" s="343"/>
      <c r="EMP69" s="343"/>
      <c r="EMQ69" s="343"/>
      <c r="EMR69" s="343"/>
      <c r="EMS69" s="343"/>
      <c r="EMT69" s="343"/>
      <c r="EMU69" s="343"/>
      <c r="EMV69" s="343"/>
      <c r="EMW69" s="343"/>
      <c r="EMX69" s="343"/>
      <c r="EMY69" s="343"/>
      <c r="EMZ69" s="343"/>
      <c r="ENA69" s="343"/>
      <c r="ENB69" s="343"/>
      <c r="ENC69" s="343"/>
      <c r="END69" s="343"/>
      <c r="ENE69" s="343"/>
      <c r="ENF69" s="343"/>
      <c r="ENG69" s="343"/>
      <c r="ENH69" s="343"/>
      <c r="ENI69" s="343"/>
      <c r="ENJ69" s="343"/>
      <c r="ENK69" s="343"/>
      <c r="ENL69" s="343"/>
      <c r="ENM69" s="343"/>
      <c r="ENN69" s="343"/>
      <c r="ENO69" s="343"/>
      <c r="ENP69" s="343"/>
      <c r="ENQ69" s="343"/>
      <c r="ENR69" s="343"/>
      <c r="ENS69" s="343"/>
      <c r="ENT69" s="343"/>
      <c r="ENU69" s="343"/>
      <c r="ENV69" s="343"/>
      <c r="ENW69" s="343"/>
      <c r="ENX69" s="343"/>
      <c r="ENY69" s="343"/>
      <c r="ENZ69" s="343"/>
      <c r="EOA69" s="343"/>
      <c r="EOB69" s="343"/>
      <c r="EOC69" s="343"/>
      <c r="EOD69" s="343"/>
      <c r="EOE69" s="343"/>
      <c r="EOF69" s="343"/>
      <c r="EOG69" s="343"/>
      <c r="EOH69" s="343"/>
      <c r="EOI69" s="343"/>
      <c r="EOJ69" s="343"/>
      <c r="EOK69" s="343"/>
      <c r="EOL69" s="343"/>
      <c r="EOM69" s="343"/>
      <c r="EON69" s="343"/>
      <c r="EOO69" s="343"/>
      <c r="EOP69" s="343"/>
      <c r="EOQ69" s="343"/>
      <c r="EOR69" s="343"/>
      <c r="EOS69" s="343"/>
      <c r="EOT69" s="343"/>
      <c r="EOU69" s="343"/>
      <c r="EOV69" s="343"/>
      <c r="EOW69" s="343"/>
      <c r="EOX69" s="343"/>
      <c r="EOY69" s="343"/>
      <c r="EOZ69" s="343"/>
      <c r="EPA69" s="343"/>
      <c r="EPB69" s="343"/>
      <c r="EPC69" s="343"/>
      <c r="EPD69" s="343"/>
      <c r="EPE69" s="343"/>
      <c r="EPF69" s="343"/>
      <c r="EPG69" s="343"/>
      <c r="EPH69" s="343"/>
      <c r="EPI69" s="343"/>
      <c r="EPJ69" s="343"/>
      <c r="EPK69" s="343"/>
      <c r="EPL69" s="343"/>
      <c r="EPM69" s="343"/>
      <c r="EPN69" s="343"/>
      <c r="EPO69" s="343"/>
      <c r="EPP69" s="343"/>
      <c r="EPQ69" s="343"/>
      <c r="EPR69" s="343"/>
      <c r="EPS69" s="343"/>
      <c r="EPT69" s="343"/>
      <c r="EPU69" s="343"/>
      <c r="EPV69" s="343"/>
      <c r="EPW69" s="343"/>
      <c r="EPX69" s="343"/>
      <c r="EPY69" s="343"/>
      <c r="EPZ69" s="343"/>
      <c r="EQA69" s="343"/>
      <c r="EQB69" s="343"/>
      <c r="EQC69" s="343"/>
      <c r="EQD69" s="343"/>
      <c r="EQE69" s="343"/>
      <c r="EQF69" s="343"/>
      <c r="EQG69" s="343"/>
      <c r="EQH69" s="343"/>
      <c r="EQI69" s="343"/>
      <c r="EQJ69" s="343"/>
      <c r="EQK69" s="343"/>
      <c r="EQL69" s="343"/>
      <c r="EQM69" s="343"/>
      <c r="EQN69" s="343"/>
      <c r="EQO69" s="343"/>
      <c r="EQP69" s="343"/>
      <c r="EQQ69" s="343"/>
      <c r="EQR69" s="343"/>
      <c r="EQS69" s="343"/>
      <c r="EQT69" s="343"/>
      <c r="EQU69" s="343"/>
      <c r="EQV69" s="343"/>
      <c r="EQW69" s="343"/>
      <c r="EQX69" s="343"/>
      <c r="EQY69" s="343"/>
      <c r="EQZ69" s="343"/>
      <c r="ERA69" s="343"/>
      <c r="ERB69" s="343"/>
      <c r="ERC69" s="343"/>
      <c r="ERD69" s="343"/>
      <c r="ERE69" s="343"/>
      <c r="ERF69" s="343"/>
      <c r="ERG69" s="343"/>
      <c r="ERH69" s="343"/>
      <c r="ERI69" s="343"/>
      <c r="ERJ69" s="343"/>
      <c r="ERK69" s="343"/>
      <c r="ERL69" s="343"/>
      <c r="ERM69" s="343"/>
      <c r="ERN69" s="343"/>
      <c r="ERO69" s="343"/>
      <c r="ERP69" s="343"/>
      <c r="ERQ69" s="343"/>
      <c r="ERR69" s="343"/>
      <c r="ERS69" s="343"/>
      <c r="ERT69" s="343"/>
      <c r="ERU69" s="343"/>
      <c r="ERV69" s="343"/>
      <c r="ERW69" s="343"/>
      <c r="ERX69" s="343"/>
      <c r="ERY69" s="343"/>
      <c r="ERZ69" s="343"/>
      <c r="ESA69" s="343"/>
      <c r="ESB69" s="343"/>
      <c r="ESC69" s="343"/>
      <c r="ESD69" s="343"/>
      <c r="ESE69" s="343"/>
      <c r="ESF69" s="343"/>
      <c r="ESG69" s="343"/>
      <c r="ESH69" s="343"/>
      <c r="ESI69" s="343"/>
      <c r="ESJ69" s="343"/>
      <c r="ESK69" s="343"/>
      <c r="ESL69" s="343"/>
      <c r="ESM69" s="343"/>
      <c r="ESN69" s="343"/>
      <c r="ESO69" s="343"/>
      <c r="ESP69" s="343"/>
      <c r="ESQ69" s="343"/>
      <c r="ESR69" s="343"/>
      <c r="ESS69" s="343"/>
      <c r="EST69" s="343"/>
      <c r="ESU69" s="343"/>
      <c r="ESV69" s="343"/>
      <c r="ESW69" s="343"/>
      <c r="ESX69" s="343"/>
      <c r="ESY69" s="343"/>
      <c r="ESZ69" s="343"/>
      <c r="ETA69" s="343"/>
      <c r="ETB69" s="343"/>
      <c r="ETC69" s="343"/>
      <c r="ETD69" s="343"/>
      <c r="ETE69" s="343"/>
      <c r="ETF69" s="343"/>
      <c r="ETG69" s="343"/>
      <c r="ETH69" s="343"/>
      <c r="ETI69" s="343"/>
      <c r="ETJ69" s="343"/>
      <c r="ETK69" s="343"/>
      <c r="ETL69" s="343"/>
      <c r="ETM69" s="343"/>
      <c r="ETN69" s="343"/>
      <c r="ETO69" s="343"/>
      <c r="ETP69" s="343"/>
      <c r="ETQ69" s="343"/>
      <c r="ETR69" s="343"/>
      <c r="ETS69" s="343"/>
      <c r="ETT69" s="343"/>
      <c r="ETU69" s="343"/>
      <c r="ETV69" s="343"/>
      <c r="ETW69" s="343"/>
      <c r="ETX69" s="343"/>
      <c r="ETY69" s="343"/>
      <c r="ETZ69" s="343"/>
      <c r="EUA69" s="343"/>
      <c r="EUB69" s="343"/>
      <c r="EUC69" s="343"/>
      <c r="EUD69" s="343"/>
      <c r="EUE69" s="343"/>
      <c r="EUF69" s="343"/>
      <c r="EUG69" s="343"/>
      <c r="EUH69" s="343"/>
      <c r="EUI69" s="343"/>
      <c r="EUJ69" s="343"/>
      <c r="EUK69" s="343"/>
      <c r="EUL69" s="343"/>
      <c r="EUM69" s="343"/>
      <c r="EUN69" s="343"/>
      <c r="EUO69" s="343"/>
      <c r="EUP69" s="343"/>
      <c r="EUQ69" s="343"/>
      <c r="EUR69" s="343"/>
      <c r="EUS69" s="343"/>
      <c r="EUT69" s="343"/>
      <c r="EUU69" s="343"/>
      <c r="EUV69" s="343"/>
      <c r="EUW69" s="343"/>
      <c r="EUX69" s="343"/>
      <c r="EUY69" s="343"/>
      <c r="EUZ69" s="343"/>
      <c r="EVA69" s="343"/>
      <c r="EVB69" s="343"/>
      <c r="EVC69" s="343"/>
      <c r="EVD69" s="343"/>
      <c r="EVE69" s="343"/>
      <c r="EVF69" s="343"/>
      <c r="EVG69" s="343"/>
      <c r="EVH69" s="343"/>
      <c r="EVI69" s="343"/>
      <c r="EVJ69" s="343"/>
      <c r="EVK69" s="343"/>
      <c r="EVL69" s="343"/>
      <c r="EVM69" s="343"/>
      <c r="EVN69" s="343"/>
      <c r="EVO69" s="343"/>
      <c r="EVP69" s="343"/>
      <c r="EVQ69" s="343"/>
      <c r="EVR69" s="343"/>
      <c r="EVS69" s="343"/>
      <c r="EVT69" s="343"/>
      <c r="EVU69" s="343"/>
      <c r="EVV69" s="343"/>
      <c r="EVW69" s="343"/>
      <c r="EVX69" s="343"/>
      <c r="EVY69" s="343"/>
      <c r="EVZ69" s="343"/>
      <c r="EWA69" s="343"/>
      <c r="EWB69" s="343"/>
      <c r="EWC69" s="343"/>
      <c r="EWD69" s="343"/>
      <c r="EWE69" s="343"/>
      <c r="EWF69" s="343"/>
      <c r="EWG69" s="343"/>
      <c r="EWH69" s="343"/>
      <c r="EWI69" s="343"/>
      <c r="EWJ69" s="343"/>
      <c r="EWK69" s="343"/>
      <c r="EWL69" s="343"/>
      <c r="EWM69" s="343"/>
      <c r="EWN69" s="343"/>
      <c r="EWO69" s="343"/>
      <c r="EWP69" s="343"/>
      <c r="EWQ69" s="343"/>
      <c r="EWR69" s="343"/>
      <c r="EWS69" s="343"/>
      <c r="EWT69" s="343"/>
      <c r="EWU69" s="343"/>
      <c r="EWV69" s="343"/>
      <c r="EWW69" s="343"/>
      <c r="EWX69" s="343"/>
      <c r="EWY69" s="343"/>
      <c r="EWZ69" s="343"/>
      <c r="EXA69" s="343"/>
      <c r="EXB69" s="343"/>
      <c r="EXC69" s="343"/>
      <c r="EXD69" s="343"/>
      <c r="EXE69" s="343"/>
      <c r="EXF69" s="343"/>
      <c r="EXG69" s="343"/>
      <c r="EXH69" s="343"/>
      <c r="EXI69" s="343"/>
      <c r="EXJ69" s="343"/>
      <c r="EXK69" s="343"/>
      <c r="EXL69" s="343"/>
      <c r="EXM69" s="343"/>
      <c r="EXN69" s="343"/>
      <c r="EXO69" s="343"/>
      <c r="EXP69" s="343"/>
      <c r="EXQ69" s="343"/>
      <c r="EXR69" s="343"/>
      <c r="EXS69" s="343"/>
      <c r="EXT69" s="343"/>
      <c r="EXU69" s="343"/>
      <c r="EXV69" s="343"/>
      <c r="EXW69" s="343"/>
      <c r="EXX69" s="343"/>
      <c r="EXY69" s="343"/>
      <c r="EXZ69" s="343"/>
      <c r="EYA69" s="343"/>
      <c r="EYB69" s="343"/>
      <c r="EYC69" s="343"/>
      <c r="EYD69" s="343"/>
      <c r="EYE69" s="343"/>
      <c r="EYF69" s="343"/>
      <c r="EYG69" s="343"/>
      <c r="EYH69" s="343"/>
      <c r="EYI69" s="343"/>
      <c r="EYJ69" s="343"/>
      <c r="EYK69" s="343"/>
      <c r="EYL69" s="343"/>
      <c r="EYM69" s="343"/>
      <c r="EYN69" s="343"/>
      <c r="EYO69" s="343"/>
      <c r="EYP69" s="343"/>
      <c r="EYQ69" s="343"/>
      <c r="EYR69" s="343"/>
      <c r="EYS69" s="343"/>
      <c r="EYT69" s="343"/>
      <c r="EYU69" s="343"/>
      <c r="EYV69" s="343"/>
      <c r="EYW69" s="343"/>
      <c r="EYX69" s="343"/>
      <c r="EYY69" s="343"/>
      <c r="EYZ69" s="343"/>
      <c r="EZA69" s="343"/>
      <c r="EZB69" s="343"/>
      <c r="EZC69" s="343"/>
      <c r="EZD69" s="343"/>
      <c r="EZE69" s="343"/>
      <c r="EZF69" s="343"/>
      <c r="EZG69" s="343"/>
      <c r="EZH69" s="343"/>
      <c r="EZI69" s="343"/>
      <c r="EZJ69" s="343"/>
      <c r="EZK69" s="343"/>
      <c r="EZL69" s="343"/>
      <c r="EZM69" s="343"/>
      <c r="EZN69" s="343"/>
      <c r="EZO69" s="343"/>
      <c r="EZP69" s="343"/>
      <c r="EZQ69" s="343"/>
      <c r="EZR69" s="343"/>
      <c r="EZS69" s="343"/>
      <c r="EZT69" s="343"/>
      <c r="EZU69" s="343"/>
      <c r="EZV69" s="343"/>
      <c r="EZW69" s="343"/>
      <c r="EZX69" s="343"/>
      <c r="EZY69" s="343"/>
      <c r="EZZ69" s="343"/>
      <c r="FAA69" s="343"/>
      <c r="FAB69" s="343"/>
      <c r="FAC69" s="343"/>
      <c r="FAD69" s="343"/>
      <c r="FAE69" s="343"/>
      <c r="FAF69" s="343"/>
      <c r="FAG69" s="343"/>
      <c r="FAH69" s="343"/>
      <c r="FAI69" s="343"/>
      <c r="FAJ69" s="343"/>
      <c r="FAK69" s="343"/>
      <c r="FAL69" s="343"/>
      <c r="FAM69" s="343"/>
      <c r="FAN69" s="343"/>
      <c r="FAO69" s="343"/>
      <c r="FAP69" s="343"/>
      <c r="FAQ69" s="343"/>
      <c r="FAR69" s="343"/>
      <c r="FAS69" s="343"/>
      <c r="FAT69" s="343"/>
      <c r="FAU69" s="343"/>
      <c r="FAV69" s="343"/>
      <c r="FAW69" s="343"/>
      <c r="FAX69" s="343"/>
      <c r="FAY69" s="343"/>
      <c r="FAZ69" s="343"/>
      <c r="FBA69" s="343"/>
      <c r="FBB69" s="343"/>
      <c r="FBC69" s="343"/>
      <c r="FBD69" s="343"/>
      <c r="FBE69" s="343"/>
      <c r="FBF69" s="343"/>
      <c r="FBG69" s="343"/>
      <c r="FBH69" s="343"/>
      <c r="FBI69" s="343"/>
      <c r="FBJ69" s="343"/>
      <c r="FBK69" s="343"/>
      <c r="FBL69" s="343"/>
      <c r="FBM69" s="343"/>
      <c r="FBN69" s="343"/>
      <c r="FBO69" s="343"/>
      <c r="FBP69" s="343"/>
      <c r="FBQ69" s="343"/>
      <c r="FBR69" s="343"/>
      <c r="FBS69" s="343"/>
      <c r="FBT69" s="343"/>
      <c r="FBU69" s="343"/>
      <c r="FBV69" s="343"/>
      <c r="FBW69" s="343"/>
      <c r="FBX69" s="343"/>
      <c r="FBY69" s="343"/>
      <c r="FBZ69" s="343"/>
      <c r="FCA69" s="343"/>
      <c r="FCB69" s="343"/>
      <c r="FCC69" s="343"/>
      <c r="FCD69" s="343"/>
      <c r="FCE69" s="343"/>
      <c r="FCF69" s="343"/>
      <c r="FCG69" s="343"/>
      <c r="FCH69" s="343"/>
      <c r="FCI69" s="343"/>
      <c r="FCJ69" s="343"/>
      <c r="FCK69" s="343"/>
      <c r="FCL69" s="343"/>
      <c r="FCM69" s="343"/>
      <c r="FCN69" s="343"/>
      <c r="FCO69" s="343"/>
      <c r="FCP69" s="343"/>
      <c r="FCQ69" s="343"/>
      <c r="FCR69" s="343"/>
      <c r="FCS69" s="343"/>
      <c r="FCT69" s="343"/>
      <c r="FCU69" s="343"/>
      <c r="FCV69" s="343"/>
      <c r="FCW69" s="343"/>
      <c r="FCX69" s="343"/>
      <c r="FCY69" s="343"/>
      <c r="FCZ69" s="343"/>
      <c r="FDA69" s="343"/>
      <c r="FDB69" s="343"/>
      <c r="FDC69" s="343"/>
      <c r="FDD69" s="343"/>
      <c r="FDE69" s="343"/>
      <c r="FDF69" s="343"/>
      <c r="FDG69" s="343"/>
      <c r="FDH69" s="343"/>
      <c r="FDI69" s="343"/>
      <c r="FDJ69" s="343"/>
      <c r="FDK69" s="343"/>
      <c r="FDL69" s="343"/>
      <c r="FDM69" s="343"/>
      <c r="FDN69" s="343"/>
      <c r="FDO69" s="343"/>
      <c r="FDP69" s="343"/>
      <c r="FDQ69" s="343"/>
      <c r="FDR69" s="343"/>
      <c r="FDS69" s="343"/>
      <c r="FDT69" s="343"/>
      <c r="FDU69" s="343"/>
      <c r="FDV69" s="343"/>
      <c r="FDW69" s="343"/>
      <c r="FDX69" s="343"/>
      <c r="FDY69" s="343"/>
      <c r="FDZ69" s="343"/>
      <c r="FEA69" s="343"/>
      <c r="FEB69" s="343"/>
      <c r="FEC69" s="343"/>
      <c r="FED69" s="343"/>
      <c r="FEE69" s="343"/>
      <c r="FEF69" s="343"/>
      <c r="FEG69" s="343"/>
      <c r="FEH69" s="343"/>
      <c r="FEI69" s="343"/>
      <c r="FEJ69" s="343"/>
      <c r="FEK69" s="343"/>
      <c r="FEL69" s="343"/>
      <c r="FEM69" s="343"/>
      <c r="FEN69" s="343"/>
      <c r="FEO69" s="343"/>
      <c r="FEP69" s="343"/>
      <c r="FEQ69" s="343"/>
      <c r="FER69" s="343"/>
      <c r="FES69" s="343"/>
      <c r="FET69" s="343"/>
      <c r="FEU69" s="343"/>
      <c r="FEV69" s="343"/>
      <c r="FEW69" s="343"/>
      <c r="FEX69" s="343"/>
      <c r="FEY69" s="343"/>
      <c r="FEZ69" s="343"/>
      <c r="FFA69" s="343"/>
      <c r="FFB69" s="343"/>
      <c r="FFC69" s="343"/>
      <c r="FFD69" s="343"/>
      <c r="FFE69" s="343"/>
      <c r="FFF69" s="343"/>
      <c r="FFG69" s="343"/>
      <c r="FFH69" s="343"/>
      <c r="FFI69" s="343"/>
      <c r="FFJ69" s="343"/>
      <c r="FFK69" s="343"/>
      <c r="FFL69" s="343"/>
      <c r="FFM69" s="343"/>
      <c r="FFN69" s="343"/>
      <c r="FFO69" s="343"/>
      <c r="FFP69" s="343"/>
      <c r="FFQ69" s="343"/>
      <c r="FFR69" s="343"/>
      <c r="FFS69" s="343"/>
      <c r="FFT69" s="343"/>
      <c r="FFU69" s="343"/>
      <c r="FFV69" s="343"/>
      <c r="FFW69" s="343"/>
      <c r="FFX69" s="343"/>
      <c r="FFY69" s="343"/>
      <c r="FFZ69" s="343"/>
      <c r="FGA69" s="343"/>
      <c r="FGB69" s="343"/>
      <c r="FGC69" s="343"/>
      <c r="FGD69" s="343"/>
      <c r="FGE69" s="343"/>
      <c r="FGF69" s="343"/>
      <c r="FGG69" s="343"/>
      <c r="FGH69" s="343"/>
      <c r="FGI69" s="343"/>
      <c r="FGJ69" s="343"/>
      <c r="FGK69" s="343"/>
      <c r="FGL69" s="343"/>
      <c r="FGM69" s="343"/>
      <c r="FGN69" s="343"/>
      <c r="FGO69" s="343"/>
      <c r="FGP69" s="343"/>
      <c r="FGQ69" s="343"/>
      <c r="FGR69" s="343"/>
      <c r="FGS69" s="343"/>
      <c r="FGT69" s="343"/>
      <c r="FGU69" s="343"/>
      <c r="FGV69" s="343"/>
      <c r="FGW69" s="343"/>
      <c r="FGX69" s="343"/>
      <c r="FGY69" s="343"/>
      <c r="FGZ69" s="343"/>
      <c r="FHA69" s="343"/>
      <c r="FHB69" s="343"/>
      <c r="FHC69" s="343"/>
      <c r="FHD69" s="343"/>
      <c r="FHE69" s="343"/>
      <c r="FHF69" s="343"/>
      <c r="FHG69" s="343"/>
      <c r="FHH69" s="343"/>
      <c r="FHI69" s="343"/>
      <c r="FHJ69" s="343"/>
      <c r="FHK69" s="343"/>
      <c r="FHL69" s="343"/>
      <c r="FHM69" s="343"/>
      <c r="FHN69" s="343"/>
      <c r="FHO69" s="343"/>
      <c r="FHP69" s="343"/>
      <c r="FHQ69" s="343"/>
      <c r="FHR69" s="343"/>
      <c r="FHS69" s="343"/>
      <c r="FHT69" s="343"/>
      <c r="FHU69" s="343"/>
      <c r="FHV69" s="343"/>
      <c r="FHW69" s="343"/>
      <c r="FHX69" s="343"/>
      <c r="FHY69" s="343"/>
      <c r="FHZ69" s="343"/>
      <c r="FIA69" s="343"/>
      <c r="FIB69" s="343"/>
      <c r="FIC69" s="343"/>
      <c r="FID69" s="343"/>
      <c r="FIE69" s="343"/>
      <c r="FIF69" s="343"/>
      <c r="FIG69" s="343"/>
      <c r="FIH69" s="343"/>
      <c r="FII69" s="343"/>
      <c r="FIJ69" s="343"/>
      <c r="FIK69" s="343"/>
      <c r="FIL69" s="343"/>
      <c r="FIM69" s="343"/>
      <c r="FIN69" s="343"/>
      <c r="FIO69" s="343"/>
      <c r="FIP69" s="343"/>
      <c r="FIQ69" s="343"/>
      <c r="FIR69" s="343"/>
      <c r="FIS69" s="343"/>
      <c r="FIT69" s="343"/>
      <c r="FIU69" s="343"/>
      <c r="FIV69" s="343"/>
      <c r="FIW69" s="343"/>
      <c r="FIX69" s="343"/>
      <c r="FIY69" s="343"/>
      <c r="FIZ69" s="343"/>
      <c r="FJA69" s="343"/>
      <c r="FJB69" s="343"/>
      <c r="FJC69" s="343"/>
      <c r="FJD69" s="343"/>
      <c r="FJE69" s="343"/>
      <c r="FJF69" s="343"/>
      <c r="FJG69" s="343"/>
      <c r="FJH69" s="343"/>
      <c r="FJI69" s="343"/>
      <c r="FJJ69" s="343"/>
      <c r="FJK69" s="343"/>
      <c r="FJL69" s="343"/>
      <c r="FJM69" s="343"/>
      <c r="FJN69" s="343"/>
      <c r="FJO69" s="343"/>
      <c r="FJP69" s="343"/>
      <c r="FJQ69" s="343"/>
      <c r="FJR69" s="343"/>
      <c r="FJS69" s="343"/>
      <c r="FJT69" s="343"/>
      <c r="FJU69" s="343"/>
      <c r="FJV69" s="343"/>
      <c r="FJW69" s="343"/>
      <c r="FJX69" s="343"/>
      <c r="FJY69" s="343"/>
      <c r="FJZ69" s="343"/>
      <c r="FKA69" s="343"/>
      <c r="FKB69" s="343"/>
      <c r="FKC69" s="343"/>
      <c r="FKD69" s="343"/>
      <c r="FKE69" s="343"/>
      <c r="FKF69" s="343"/>
      <c r="FKG69" s="343"/>
      <c r="FKH69" s="343"/>
      <c r="FKI69" s="343"/>
      <c r="FKJ69" s="343"/>
      <c r="FKK69" s="343"/>
      <c r="FKL69" s="343"/>
      <c r="FKM69" s="343"/>
      <c r="FKN69" s="343"/>
      <c r="FKO69" s="343"/>
      <c r="FKP69" s="343"/>
      <c r="FKQ69" s="343"/>
      <c r="FKR69" s="343"/>
      <c r="FKS69" s="343"/>
      <c r="FKT69" s="343"/>
      <c r="FKU69" s="343"/>
      <c r="FKV69" s="343"/>
      <c r="FKW69" s="343"/>
      <c r="FKX69" s="343"/>
      <c r="FKY69" s="343"/>
      <c r="FKZ69" s="343"/>
      <c r="FLA69" s="343"/>
      <c r="FLB69" s="343"/>
      <c r="FLC69" s="343"/>
      <c r="FLD69" s="343"/>
      <c r="FLE69" s="343"/>
      <c r="FLF69" s="343"/>
      <c r="FLG69" s="343"/>
      <c r="FLH69" s="343"/>
      <c r="FLI69" s="343"/>
      <c r="FLJ69" s="343"/>
      <c r="FLK69" s="343"/>
      <c r="FLL69" s="343"/>
      <c r="FLM69" s="343"/>
      <c r="FLN69" s="343"/>
      <c r="FLO69" s="343"/>
      <c r="FLP69" s="343"/>
      <c r="FLQ69" s="343"/>
      <c r="FLR69" s="343"/>
      <c r="FLS69" s="343"/>
      <c r="FLT69" s="343"/>
      <c r="FLU69" s="343"/>
      <c r="FLV69" s="343"/>
      <c r="FLW69" s="343"/>
      <c r="FLX69" s="343"/>
      <c r="FLY69" s="343"/>
      <c r="FLZ69" s="343"/>
      <c r="FMA69" s="343"/>
      <c r="FMB69" s="343"/>
      <c r="FMC69" s="343"/>
      <c r="FMD69" s="343"/>
      <c r="FME69" s="343"/>
      <c r="FMF69" s="343"/>
      <c r="FMG69" s="343"/>
      <c r="FMH69" s="343"/>
      <c r="FMI69" s="343"/>
      <c r="FMJ69" s="343"/>
      <c r="FMK69" s="343"/>
      <c r="FML69" s="343"/>
      <c r="FMM69" s="343"/>
      <c r="FMN69" s="343"/>
      <c r="FMO69" s="343"/>
      <c r="FMP69" s="343"/>
      <c r="FMQ69" s="343"/>
      <c r="FMR69" s="343"/>
      <c r="FMS69" s="343"/>
      <c r="FMT69" s="343"/>
      <c r="FMU69" s="343"/>
      <c r="FMV69" s="343"/>
      <c r="FMW69" s="343"/>
      <c r="FMX69" s="343"/>
      <c r="FMY69" s="343"/>
      <c r="FMZ69" s="343"/>
      <c r="FNA69" s="343"/>
      <c r="FNB69" s="343"/>
      <c r="FNC69" s="343"/>
      <c r="FND69" s="343"/>
      <c r="FNE69" s="343"/>
      <c r="FNF69" s="343"/>
      <c r="FNG69" s="343"/>
      <c r="FNH69" s="343"/>
      <c r="FNI69" s="343"/>
      <c r="FNJ69" s="343"/>
      <c r="FNK69" s="343"/>
      <c r="FNL69" s="343"/>
      <c r="FNM69" s="343"/>
      <c r="FNN69" s="343"/>
      <c r="FNO69" s="343"/>
      <c r="FNP69" s="343"/>
      <c r="FNQ69" s="343"/>
      <c r="FNR69" s="343"/>
      <c r="FNS69" s="343"/>
      <c r="FNT69" s="343"/>
      <c r="FNU69" s="343"/>
      <c r="FNV69" s="343"/>
      <c r="FNW69" s="343"/>
      <c r="FNX69" s="343"/>
      <c r="FNY69" s="343"/>
      <c r="FNZ69" s="343"/>
      <c r="FOA69" s="343"/>
      <c r="FOB69" s="343"/>
      <c r="FOC69" s="343"/>
      <c r="FOD69" s="343"/>
      <c r="FOE69" s="343"/>
      <c r="FOF69" s="343"/>
      <c r="FOG69" s="343"/>
      <c r="FOH69" s="343"/>
      <c r="FOI69" s="343"/>
      <c r="FOJ69" s="343"/>
      <c r="FOK69" s="343"/>
      <c r="FOL69" s="343"/>
      <c r="FOM69" s="343"/>
      <c r="FON69" s="343"/>
      <c r="FOO69" s="343"/>
      <c r="FOP69" s="343"/>
      <c r="FOQ69" s="343"/>
      <c r="FOR69" s="343"/>
      <c r="FOS69" s="343"/>
      <c r="FOT69" s="343"/>
      <c r="FOU69" s="343"/>
      <c r="FOV69" s="343"/>
      <c r="FOW69" s="343"/>
      <c r="FOX69" s="343"/>
      <c r="FOY69" s="343"/>
      <c r="FOZ69" s="343"/>
      <c r="FPA69" s="343"/>
      <c r="FPB69" s="343"/>
      <c r="FPC69" s="343"/>
      <c r="FPD69" s="343"/>
      <c r="FPE69" s="343"/>
      <c r="FPF69" s="343"/>
      <c r="FPG69" s="343"/>
      <c r="FPH69" s="343"/>
      <c r="FPI69" s="343"/>
      <c r="FPJ69" s="343"/>
      <c r="FPK69" s="343"/>
      <c r="FPL69" s="343"/>
      <c r="FPM69" s="343"/>
      <c r="FPN69" s="343"/>
      <c r="FPO69" s="343"/>
      <c r="FPP69" s="343"/>
      <c r="FPQ69" s="343"/>
      <c r="FPR69" s="343"/>
      <c r="FPS69" s="343"/>
      <c r="FPT69" s="343"/>
      <c r="FPU69" s="343"/>
      <c r="FPV69" s="343"/>
      <c r="FPW69" s="343"/>
      <c r="FPX69" s="343"/>
      <c r="FPY69" s="343"/>
      <c r="FPZ69" s="343"/>
      <c r="FQA69" s="343"/>
      <c r="FQB69" s="343"/>
      <c r="FQC69" s="343"/>
      <c r="FQD69" s="343"/>
      <c r="FQE69" s="343"/>
      <c r="FQF69" s="343"/>
      <c r="FQG69" s="343"/>
      <c r="FQH69" s="343"/>
      <c r="FQI69" s="343"/>
      <c r="FQJ69" s="343"/>
      <c r="FQK69" s="343"/>
      <c r="FQL69" s="343"/>
      <c r="FQM69" s="343"/>
      <c r="FQN69" s="343"/>
      <c r="FQO69" s="343"/>
      <c r="FQP69" s="343"/>
      <c r="FQQ69" s="343"/>
      <c r="FQR69" s="343"/>
      <c r="FQS69" s="343"/>
      <c r="FQT69" s="343"/>
      <c r="FQU69" s="343"/>
      <c r="FQV69" s="343"/>
      <c r="FQW69" s="343"/>
      <c r="FQX69" s="343"/>
      <c r="FQY69" s="343"/>
      <c r="FQZ69" s="343"/>
      <c r="FRA69" s="343"/>
      <c r="FRB69" s="343"/>
      <c r="FRC69" s="343"/>
      <c r="FRD69" s="343"/>
      <c r="FRE69" s="343"/>
      <c r="FRF69" s="343"/>
      <c r="FRG69" s="343"/>
      <c r="FRH69" s="343"/>
      <c r="FRI69" s="343"/>
      <c r="FRJ69" s="343"/>
      <c r="FRK69" s="343"/>
      <c r="FRL69" s="343"/>
      <c r="FRM69" s="343"/>
      <c r="FRN69" s="343"/>
      <c r="FRO69" s="343"/>
      <c r="FRP69" s="343"/>
      <c r="FRQ69" s="343"/>
      <c r="FRR69" s="343"/>
      <c r="FRS69" s="343"/>
      <c r="FRT69" s="343"/>
      <c r="FRU69" s="343"/>
      <c r="FRV69" s="343"/>
      <c r="FRW69" s="343"/>
      <c r="FRX69" s="343"/>
      <c r="FRY69" s="343"/>
      <c r="FRZ69" s="343"/>
      <c r="FSA69" s="343"/>
      <c r="FSB69" s="343"/>
      <c r="FSC69" s="343"/>
      <c r="FSD69" s="343"/>
      <c r="FSE69" s="343"/>
      <c r="FSF69" s="343"/>
      <c r="FSG69" s="343"/>
      <c r="FSH69" s="343"/>
      <c r="FSI69" s="343"/>
      <c r="FSJ69" s="343"/>
      <c r="FSK69" s="343"/>
      <c r="FSL69" s="343"/>
      <c r="FSM69" s="343"/>
      <c r="FSN69" s="343"/>
      <c r="FSO69" s="343"/>
      <c r="FSP69" s="343"/>
      <c r="FSQ69" s="343"/>
      <c r="FSR69" s="343"/>
      <c r="FSS69" s="343"/>
      <c r="FST69" s="343"/>
      <c r="FSU69" s="343"/>
      <c r="FSV69" s="343"/>
      <c r="FSW69" s="343"/>
      <c r="FSX69" s="343"/>
      <c r="FSY69" s="343"/>
      <c r="FSZ69" s="343"/>
      <c r="FTA69" s="343"/>
      <c r="FTB69" s="343"/>
      <c r="FTC69" s="343"/>
      <c r="FTD69" s="343"/>
      <c r="FTE69" s="343"/>
      <c r="FTF69" s="343"/>
      <c r="FTG69" s="343"/>
      <c r="FTH69" s="343"/>
      <c r="FTI69" s="343"/>
      <c r="FTJ69" s="343"/>
      <c r="FTK69" s="343"/>
      <c r="FTL69" s="343"/>
      <c r="FTM69" s="343"/>
      <c r="FTN69" s="343"/>
      <c r="FTO69" s="343"/>
      <c r="FTP69" s="343"/>
      <c r="FTQ69" s="343"/>
      <c r="FTR69" s="343"/>
      <c r="FTS69" s="343"/>
      <c r="FTT69" s="343"/>
      <c r="FTU69" s="343"/>
      <c r="FTV69" s="343"/>
      <c r="FTW69" s="343"/>
      <c r="FTX69" s="343"/>
      <c r="FTY69" s="343"/>
      <c r="FTZ69" s="343"/>
      <c r="FUA69" s="343"/>
      <c r="FUB69" s="343"/>
      <c r="FUC69" s="343"/>
      <c r="FUD69" s="343"/>
      <c r="FUE69" s="343"/>
      <c r="FUF69" s="343"/>
      <c r="FUG69" s="343"/>
      <c r="FUH69" s="343"/>
      <c r="FUI69" s="343"/>
      <c r="FUJ69" s="343"/>
      <c r="FUK69" s="343"/>
      <c r="FUL69" s="343"/>
      <c r="FUM69" s="343"/>
      <c r="FUN69" s="343"/>
      <c r="FUO69" s="343"/>
      <c r="FUP69" s="343"/>
      <c r="FUQ69" s="343"/>
      <c r="FUR69" s="343"/>
      <c r="FUS69" s="343"/>
      <c r="FUT69" s="343"/>
      <c r="FUU69" s="343"/>
      <c r="FUV69" s="343"/>
      <c r="FUW69" s="343"/>
      <c r="FUX69" s="343"/>
      <c r="FUY69" s="343"/>
      <c r="FUZ69" s="343"/>
      <c r="FVA69" s="343"/>
      <c r="FVB69" s="343"/>
      <c r="FVC69" s="343"/>
      <c r="FVD69" s="343"/>
      <c r="FVE69" s="343"/>
      <c r="FVF69" s="343"/>
      <c r="FVG69" s="343"/>
      <c r="FVH69" s="343"/>
      <c r="FVI69" s="343"/>
      <c r="FVJ69" s="343"/>
      <c r="FVK69" s="343"/>
      <c r="FVL69" s="343"/>
      <c r="FVM69" s="343"/>
      <c r="FVN69" s="343"/>
      <c r="FVO69" s="343"/>
      <c r="FVP69" s="343"/>
      <c r="FVQ69" s="343"/>
      <c r="FVR69" s="343"/>
      <c r="FVS69" s="343"/>
      <c r="FVT69" s="343"/>
      <c r="FVU69" s="343"/>
      <c r="FVV69" s="343"/>
      <c r="FVW69" s="343"/>
      <c r="FVX69" s="343"/>
      <c r="FVY69" s="343"/>
      <c r="FVZ69" s="343"/>
      <c r="FWA69" s="343"/>
      <c r="FWB69" s="343"/>
      <c r="FWC69" s="343"/>
      <c r="FWD69" s="343"/>
      <c r="FWE69" s="343"/>
      <c r="FWF69" s="343"/>
      <c r="FWG69" s="343"/>
      <c r="FWH69" s="343"/>
      <c r="FWI69" s="343"/>
      <c r="FWJ69" s="343"/>
      <c r="FWK69" s="343"/>
      <c r="FWL69" s="343"/>
      <c r="FWM69" s="343"/>
      <c r="FWN69" s="343"/>
      <c r="FWO69" s="343"/>
      <c r="FWP69" s="343"/>
      <c r="FWQ69" s="343"/>
      <c r="FWR69" s="343"/>
      <c r="FWS69" s="343"/>
      <c r="FWT69" s="343"/>
      <c r="FWU69" s="343"/>
      <c r="FWV69" s="343"/>
      <c r="FWW69" s="343"/>
      <c r="FWX69" s="343"/>
      <c r="FWY69" s="343"/>
      <c r="FWZ69" s="343"/>
      <c r="FXA69" s="343"/>
      <c r="FXB69" s="343"/>
      <c r="FXC69" s="343"/>
      <c r="FXD69" s="343"/>
      <c r="FXE69" s="343"/>
      <c r="FXF69" s="343"/>
      <c r="FXG69" s="343"/>
      <c r="FXH69" s="343"/>
      <c r="FXI69" s="343"/>
      <c r="FXJ69" s="343"/>
      <c r="FXK69" s="343"/>
      <c r="FXL69" s="343"/>
      <c r="FXM69" s="343"/>
      <c r="FXN69" s="343"/>
      <c r="FXO69" s="343"/>
      <c r="FXP69" s="343"/>
      <c r="FXQ69" s="343"/>
      <c r="FXR69" s="343"/>
      <c r="FXS69" s="343"/>
      <c r="FXT69" s="343"/>
      <c r="FXU69" s="343"/>
      <c r="FXV69" s="343"/>
      <c r="FXW69" s="343"/>
      <c r="FXX69" s="343"/>
      <c r="FXY69" s="343"/>
      <c r="FXZ69" s="343"/>
      <c r="FYA69" s="343"/>
      <c r="FYB69" s="343"/>
      <c r="FYC69" s="343"/>
      <c r="FYD69" s="343"/>
      <c r="FYE69" s="343"/>
      <c r="FYF69" s="343"/>
      <c r="FYG69" s="343"/>
      <c r="FYH69" s="343"/>
      <c r="FYI69" s="343"/>
      <c r="FYJ69" s="343"/>
      <c r="FYK69" s="343"/>
      <c r="FYL69" s="343"/>
      <c r="FYM69" s="343"/>
      <c r="FYN69" s="343"/>
      <c r="FYO69" s="343"/>
      <c r="FYP69" s="343"/>
      <c r="FYQ69" s="343"/>
      <c r="FYR69" s="343"/>
      <c r="FYS69" s="343"/>
      <c r="FYT69" s="343"/>
      <c r="FYU69" s="343"/>
      <c r="FYV69" s="343"/>
      <c r="FYW69" s="343"/>
      <c r="FYX69" s="343"/>
      <c r="FYY69" s="343"/>
      <c r="FYZ69" s="343"/>
      <c r="FZA69" s="343"/>
      <c r="FZB69" s="343"/>
      <c r="FZC69" s="343"/>
      <c r="FZD69" s="343"/>
      <c r="FZE69" s="343"/>
      <c r="FZF69" s="343"/>
      <c r="FZG69" s="343"/>
      <c r="FZH69" s="343"/>
      <c r="FZI69" s="343"/>
      <c r="FZJ69" s="343"/>
      <c r="FZK69" s="343"/>
      <c r="FZL69" s="343"/>
      <c r="FZM69" s="343"/>
      <c r="FZN69" s="343"/>
      <c r="FZO69" s="343"/>
      <c r="FZP69" s="343"/>
      <c r="FZQ69" s="343"/>
      <c r="FZR69" s="343"/>
      <c r="FZS69" s="343"/>
      <c r="FZT69" s="343"/>
      <c r="FZU69" s="343"/>
      <c r="FZV69" s="343"/>
      <c r="FZW69" s="343"/>
      <c r="FZX69" s="343"/>
      <c r="FZY69" s="343"/>
      <c r="FZZ69" s="343"/>
      <c r="GAA69" s="343"/>
      <c r="GAB69" s="343"/>
      <c r="GAC69" s="343"/>
      <c r="GAD69" s="343"/>
      <c r="GAE69" s="343"/>
      <c r="GAF69" s="343"/>
      <c r="GAG69" s="343"/>
      <c r="GAH69" s="343"/>
      <c r="GAI69" s="343"/>
      <c r="GAJ69" s="343"/>
      <c r="GAK69" s="343"/>
      <c r="GAL69" s="343"/>
      <c r="GAM69" s="343"/>
      <c r="GAN69" s="343"/>
      <c r="GAO69" s="343"/>
      <c r="GAP69" s="343"/>
      <c r="GAQ69" s="343"/>
      <c r="GAR69" s="343"/>
      <c r="GAS69" s="343"/>
      <c r="GAT69" s="343"/>
      <c r="GAU69" s="343"/>
      <c r="GAV69" s="343"/>
      <c r="GAW69" s="343"/>
      <c r="GAX69" s="343"/>
      <c r="GAY69" s="343"/>
      <c r="GAZ69" s="343"/>
      <c r="GBA69" s="343"/>
      <c r="GBB69" s="343"/>
      <c r="GBC69" s="343"/>
      <c r="GBD69" s="343"/>
      <c r="GBE69" s="343"/>
      <c r="GBF69" s="343"/>
      <c r="GBG69" s="343"/>
      <c r="GBH69" s="343"/>
      <c r="GBI69" s="343"/>
      <c r="GBJ69" s="343"/>
      <c r="GBK69" s="343"/>
      <c r="GBL69" s="343"/>
      <c r="GBM69" s="343"/>
      <c r="GBN69" s="343"/>
      <c r="GBO69" s="343"/>
      <c r="GBP69" s="343"/>
      <c r="GBQ69" s="343"/>
      <c r="GBR69" s="343"/>
      <c r="GBS69" s="343"/>
      <c r="GBT69" s="343"/>
      <c r="GBU69" s="343"/>
      <c r="GBV69" s="343"/>
      <c r="GBW69" s="343"/>
      <c r="GBX69" s="343"/>
      <c r="GBY69" s="343"/>
      <c r="GBZ69" s="343"/>
      <c r="GCA69" s="343"/>
      <c r="GCB69" s="343"/>
      <c r="GCC69" s="343"/>
      <c r="GCD69" s="343"/>
      <c r="GCE69" s="343"/>
      <c r="GCF69" s="343"/>
      <c r="GCG69" s="343"/>
      <c r="GCH69" s="343"/>
      <c r="GCI69" s="343"/>
      <c r="GCJ69" s="343"/>
      <c r="GCK69" s="343"/>
      <c r="GCL69" s="343"/>
      <c r="GCM69" s="343"/>
      <c r="GCN69" s="343"/>
      <c r="GCO69" s="343"/>
      <c r="GCP69" s="343"/>
      <c r="GCQ69" s="343"/>
      <c r="GCR69" s="343"/>
      <c r="GCS69" s="343"/>
      <c r="GCT69" s="343"/>
      <c r="GCU69" s="343"/>
      <c r="GCV69" s="343"/>
      <c r="GCW69" s="343"/>
      <c r="GCX69" s="343"/>
      <c r="GCY69" s="343"/>
      <c r="GCZ69" s="343"/>
      <c r="GDA69" s="343"/>
      <c r="GDB69" s="343"/>
      <c r="GDC69" s="343"/>
      <c r="GDD69" s="343"/>
      <c r="GDE69" s="343"/>
      <c r="GDF69" s="343"/>
      <c r="GDG69" s="343"/>
      <c r="GDH69" s="343"/>
      <c r="GDI69" s="343"/>
      <c r="GDJ69" s="343"/>
      <c r="GDK69" s="343"/>
      <c r="GDL69" s="343"/>
      <c r="GDM69" s="343"/>
      <c r="GDN69" s="343"/>
      <c r="GDO69" s="343"/>
      <c r="GDP69" s="343"/>
      <c r="GDQ69" s="343"/>
      <c r="GDR69" s="343"/>
      <c r="GDS69" s="343"/>
      <c r="GDT69" s="343"/>
      <c r="GDU69" s="343"/>
      <c r="GDV69" s="343"/>
      <c r="GDW69" s="343"/>
      <c r="GDX69" s="343"/>
      <c r="GDY69" s="343"/>
      <c r="GDZ69" s="343"/>
      <c r="GEA69" s="343"/>
      <c r="GEB69" s="343"/>
      <c r="GEC69" s="343"/>
      <c r="GED69" s="343"/>
      <c r="GEE69" s="343"/>
      <c r="GEF69" s="343"/>
      <c r="GEG69" s="343"/>
      <c r="GEH69" s="343"/>
      <c r="GEI69" s="343"/>
      <c r="GEJ69" s="343"/>
      <c r="GEK69" s="343"/>
      <c r="GEL69" s="343"/>
      <c r="GEM69" s="343"/>
      <c r="GEN69" s="343"/>
      <c r="GEO69" s="343"/>
      <c r="GEP69" s="343"/>
      <c r="GEQ69" s="343"/>
      <c r="GER69" s="343"/>
      <c r="GES69" s="343"/>
      <c r="GET69" s="343"/>
      <c r="GEU69" s="343"/>
      <c r="GEV69" s="343"/>
      <c r="GEW69" s="343"/>
      <c r="GEX69" s="343"/>
      <c r="GEY69" s="343"/>
      <c r="GEZ69" s="343"/>
      <c r="GFA69" s="343"/>
      <c r="GFB69" s="343"/>
      <c r="GFC69" s="343"/>
      <c r="GFD69" s="343"/>
      <c r="GFE69" s="343"/>
      <c r="GFF69" s="343"/>
      <c r="GFG69" s="343"/>
      <c r="GFH69" s="343"/>
      <c r="GFI69" s="343"/>
      <c r="GFJ69" s="343"/>
      <c r="GFK69" s="343"/>
      <c r="GFL69" s="343"/>
      <c r="GFM69" s="343"/>
      <c r="GFN69" s="343"/>
      <c r="GFO69" s="343"/>
      <c r="GFP69" s="343"/>
      <c r="GFQ69" s="343"/>
      <c r="GFR69" s="343"/>
      <c r="GFS69" s="343"/>
      <c r="GFT69" s="343"/>
      <c r="GFU69" s="343"/>
      <c r="GFV69" s="343"/>
      <c r="GFW69" s="343"/>
      <c r="GFX69" s="343"/>
      <c r="GFY69" s="343"/>
      <c r="GFZ69" s="343"/>
      <c r="GGA69" s="343"/>
      <c r="GGB69" s="343"/>
      <c r="GGC69" s="343"/>
      <c r="GGD69" s="343"/>
      <c r="GGE69" s="343"/>
      <c r="GGF69" s="343"/>
      <c r="GGG69" s="343"/>
      <c r="GGH69" s="343"/>
      <c r="GGI69" s="343"/>
      <c r="GGJ69" s="343"/>
      <c r="GGK69" s="343"/>
      <c r="GGL69" s="343"/>
      <c r="GGM69" s="343"/>
      <c r="GGN69" s="343"/>
      <c r="GGO69" s="343"/>
      <c r="GGP69" s="343"/>
      <c r="GGQ69" s="343"/>
      <c r="GGR69" s="343"/>
      <c r="GGS69" s="343"/>
      <c r="GGT69" s="343"/>
      <c r="GGU69" s="343"/>
      <c r="GGV69" s="343"/>
      <c r="GGW69" s="343"/>
      <c r="GGX69" s="343"/>
      <c r="GGY69" s="343"/>
      <c r="GGZ69" s="343"/>
      <c r="GHA69" s="343"/>
      <c r="GHB69" s="343"/>
      <c r="GHC69" s="343"/>
      <c r="GHD69" s="343"/>
      <c r="GHE69" s="343"/>
      <c r="GHF69" s="343"/>
      <c r="GHG69" s="343"/>
      <c r="GHH69" s="343"/>
      <c r="GHI69" s="343"/>
      <c r="GHJ69" s="343"/>
      <c r="GHK69" s="343"/>
      <c r="GHL69" s="343"/>
      <c r="GHM69" s="343"/>
      <c r="GHN69" s="343"/>
      <c r="GHO69" s="343"/>
      <c r="GHP69" s="343"/>
      <c r="GHQ69" s="343"/>
      <c r="GHR69" s="343"/>
      <c r="GHS69" s="343"/>
      <c r="GHT69" s="343"/>
      <c r="GHU69" s="343"/>
      <c r="GHV69" s="343"/>
      <c r="GHW69" s="343"/>
      <c r="GHX69" s="343"/>
      <c r="GHY69" s="343"/>
      <c r="GHZ69" s="343"/>
      <c r="GIA69" s="343"/>
      <c r="GIB69" s="343"/>
      <c r="GIC69" s="343"/>
      <c r="GID69" s="343"/>
      <c r="GIE69" s="343"/>
      <c r="GIF69" s="343"/>
      <c r="GIG69" s="343"/>
      <c r="GIH69" s="343"/>
      <c r="GII69" s="343"/>
      <c r="GIJ69" s="343"/>
      <c r="GIK69" s="343"/>
      <c r="GIL69" s="343"/>
      <c r="GIM69" s="343"/>
      <c r="GIN69" s="343"/>
      <c r="GIO69" s="343"/>
      <c r="GIP69" s="343"/>
      <c r="GIQ69" s="343"/>
      <c r="GIR69" s="343"/>
      <c r="GIS69" s="343"/>
      <c r="GIT69" s="343"/>
      <c r="GIU69" s="343"/>
      <c r="GIV69" s="343"/>
      <c r="GIW69" s="343"/>
      <c r="GIX69" s="343"/>
      <c r="GIY69" s="343"/>
      <c r="GIZ69" s="343"/>
      <c r="GJA69" s="343"/>
      <c r="GJB69" s="343"/>
      <c r="GJC69" s="343"/>
      <c r="GJD69" s="343"/>
      <c r="GJE69" s="343"/>
      <c r="GJF69" s="343"/>
      <c r="GJG69" s="343"/>
      <c r="GJH69" s="343"/>
      <c r="GJI69" s="343"/>
      <c r="GJJ69" s="343"/>
      <c r="GJK69" s="343"/>
      <c r="GJL69" s="343"/>
      <c r="GJM69" s="343"/>
      <c r="GJN69" s="343"/>
      <c r="GJO69" s="343"/>
      <c r="GJP69" s="343"/>
      <c r="GJQ69" s="343"/>
      <c r="GJR69" s="343"/>
      <c r="GJS69" s="343"/>
      <c r="GJT69" s="343"/>
      <c r="GJU69" s="343"/>
      <c r="GJV69" s="343"/>
      <c r="GJW69" s="343"/>
      <c r="GJX69" s="343"/>
      <c r="GJY69" s="343"/>
      <c r="GJZ69" s="343"/>
      <c r="GKA69" s="343"/>
      <c r="GKB69" s="343"/>
      <c r="GKC69" s="343"/>
      <c r="GKD69" s="343"/>
      <c r="GKE69" s="343"/>
      <c r="GKF69" s="343"/>
      <c r="GKG69" s="343"/>
      <c r="GKH69" s="343"/>
      <c r="GKI69" s="343"/>
      <c r="GKJ69" s="343"/>
      <c r="GKK69" s="343"/>
      <c r="GKL69" s="343"/>
      <c r="GKM69" s="343"/>
      <c r="GKN69" s="343"/>
      <c r="GKO69" s="343"/>
      <c r="GKP69" s="343"/>
      <c r="GKQ69" s="343"/>
      <c r="GKR69" s="343"/>
      <c r="GKS69" s="343"/>
      <c r="GKT69" s="343"/>
      <c r="GKU69" s="343"/>
      <c r="GKV69" s="343"/>
      <c r="GKW69" s="343"/>
      <c r="GKX69" s="343"/>
      <c r="GKY69" s="343"/>
      <c r="GKZ69" s="343"/>
      <c r="GLA69" s="343"/>
      <c r="GLB69" s="343"/>
      <c r="GLC69" s="343"/>
      <c r="GLD69" s="343"/>
      <c r="GLE69" s="343"/>
      <c r="GLF69" s="343"/>
      <c r="GLG69" s="343"/>
      <c r="GLH69" s="343"/>
      <c r="GLI69" s="343"/>
      <c r="GLJ69" s="343"/>
      <c r="GLK69" s="343"/>
      <c r="GLL69" s="343"/>
      <c r="GLM69" s="343"/>
      <c r="GLN69" s="343"/>
      <c r="GLO69" s="343"/>
      <c r="GLP69" s="343"/>
      <c r="GLQ69" s="343"/>
      <c r="GLR69" s="343"/>
      <c r="GLS69" s="343"/>
      <c r="GLT69" s="343"/>
      <c r="GLU69" s="343"/>
      <c r="GLV69" s="343"/>
      <c r="GLW69" s="343"/>
      <c r="GLX69" s="343"/>
      <c r="GLY69" s="343"/>
      <c r="GLZ69" s="343"/>
      <c r="GMA69" s="343"/>
      <c r="GMB69" s="343"/>
      <c r="GMC69" s="343"/>
      <c r="GMD69" s="343"/>
      <c r="GME69" s="343"/>
      <c r="GMF69" s="343"/>
      <c r="GMG69" s="343"/>
      <c r="GMH69" s="343"/>
      <c r="GMI69" s="343"/>
      <c r="GMJ69" s="343"/>
      <c r="GMK69" s="343"/>
      <c r="GML69" s="343"/>
      <c r="GMM69" s="343"/>
      <c r="GMN69" s="343"/>
      <c r="GMO69" s="343"/>
      <c r="GMP69" s="343"/>
      <c r="GMQ69" s="343"/>
      <c r="GMR69" s="343"/>
      <c r="GMS69" s="343"/>
      <c r="GMT69" s="343"/>
      <c r="GMU69" s="343"/>
      <c r="GMV69" s="343"/>
      <c r="GMW69" s="343"/>
      <c r="GMX69" s="343"/>
      <c r="GMY69" s="343"/>
      <c r="GMZ69" s="343"/>
      <c r="GNA69" s="343"/>
      <c r="GNB69" s="343"/>
      <c r="GNC69" s="343"/>
      <c r="GND69" s="343"/>
      <c r="GNE69" s="343"/>
      <c r="GNF69" s="343"/>
      <c r="GNG69" s="343"/>
      <c r="GNH69" s="343"/>
      <c r="GNI69" s="343"/>
      <c r="GNJ69" s="343"/>
      <c r="GNK69" s="343"/>
      <c r="GNL69" s="343"/>
      <c r="GNM69" s="343"/>
      <c r="GNN69" s="343"/>
      <c r="GNO69" s="343"/>
      <c r="GNP69" s="343"/>
      <c r="GNQ69" s="343"/>
      <c r="GNR69" s="343"/>
      <c r="GNS69" s="343"/>
      <c r="GNT69" s="343"/>
      <c r="GNU69" s="343"/>
      <c r="GNV69" s="343"/>
      <c r="GNW69" s="343"/>
      <c r="GNX69" s="343"/>
      <c r="GNY69" s="343"/>
      <c r="GNZ69" s="343"/>
      <c r="GOA69" s="343"/>
      <c r="GOB69" s="343"/>
      <c r="GOC69" s="343"/>
      <c r="GOD69" s="343"/>
      <c r="GOE69" s="343"/>
      <c r="GOF69" s="343"/>
      <c r="GOG69" s="343"/>
      <c r="GOH69" s="343"/>
      <c r="GOI69" s="343"/>
      <c r="GOJ69" s="343"/>
      <c r="GOK69" s="343"/>
      <c r="GOL69" s="343"/>
      <c r="GOM69" s="343"/>
      <c r="GON69" s="343"/>
      <c r="GOO69" s="343"/>
      <c r="GOP69" s="343"/>
      <c r="GOQ69" s="343"/>
      <c r="GOR69" s="343"/>
      <c r="GOS69" s="343"/>
      <c r="GOT69" s="343"/>
      <c r="GOU69" s="343"/>
      <c r="GOV69" s="343"/>
      <c r="GOW69" s="343"/>
      <c r="GOX69" s="343"/>
      <c r="GOY69" s="343"/>
      <c r="GOZ69" s="343"/>
      <c r="GPA69" s="343"/>
      <c r="GPB69" s="343"/>
      <c r="GPC69" s="343"/>
      <c r="GPD69" s="343"/>
      <c r="GPE69" s="343"/>
      <c r="GPF69" s="343"/>
      <c r="GPG69" s="343"/>
      <c r="GPH69" s="343"/>
      <c r="GPI69" s="343"/>
      <c r="GPJ69" s="343"/>
      <c r="GPK69" s="343"/>
      <c r="GPL69" s="343"/>
      <c r="GPM69" s="343"/>
      <c r="GPN69" s="343"/>
      <c r="GPO69" s="343"/>
      <c r="GPP69" s="343"/>
      <c r="GPQ69" s="343"/>
      <c r="GPR69" s="343"/>
      <c r="GPS69" s="343"/>
      <c r="GPT69" s="343"/>
      <c r="GPU69" s="343"/>
      <c r="GPV69" s="343"/>
      <c r="GPW69" s="343"/>
      <c r="GPX69" s="343"/>
      <c r="GPY69" s="343"/>
      <c r="GPZ69" s="343"/>
      <c r="GQA69" s="343"/>
      <c r="GQB69" s="343"/>
      <c r="GQC69" s="343"/>
      <c r="GQD69" s="343"/>
      <c r="GQE69" s="343"/>
      <c r="GQF69" s="343"/>
      <c r="GQG69" s="343"/>
      <c r="GQH69" s="343"/>
      <c r="GQI69" s="343"/>
      <c r="GQJ69" s="343"/>
      <c r="GQK69" s="343"/>
      <c r="GQL69" s="343"/>
      <c r="GQM69" s="343"/>
      <c r="GQN69" s="343"/>
      <c r="GQO69" s="343"/>
      <c r="GQP69" s="343"/>
      <c r="GQQ69" s="343"/>
      <c r="GQR69" s="343"/>
      <c r="GQS69" s="343"/>
      <c r="GQT69" s="343"/>
      <c r="GQU69" s="343"/>
      <c r="GQV69" s="343"/>
      <c r="GQW69" s="343"/>
      <c r="GQX69" s="343"/>
      <c r="GQY69" s="343"/>
      <c r="GQZ69" s="343"/>
      <c r="GRA69" s="343"/>
      <c r="GRB69" s="343"/>
      <c r="GRC69" s="343"/>
      <c r="GRD69" s="343"/>
      <c r="GRE69" s="343"/>
      <c r="GRF69" s="343"/>
      <c r="GRG69" s="343"/>
      <c r="GRH69" s="343"/>
      <c r="GRI69" s="343"/>
      <c r="GRJ69" s="343"/>
      <c r="GRK69" s="343"/>
      <c r="GRL69" s="343"/>
      <c r="GRM69" s="343"/>
      <c r="GRN69" s="343"/>
      <c r="GRO69" s="343"/>
      <c r="GRP69" s="343"/>
      <c r="GRQ69" s="343"/>
      <c r="GRR69" s="343"/>
      <c r="GRS69" s="343"/>
      <c r="GRT69" s="343"/>
      <c r="GRU69" s="343"/>
      <c r="GRV69" s="343"/>
      <c r="GRW69" s="343"/>
      <c r="GRX69" s="343"/>
      <c r="GRY69" s="343"/>
      <c r="GRZ69" s="343"/>
      <c r="GSA69" s="343"/>
      <c r="GSB69" s="343"/>
      <c r="GSC69" s="343"/>
      <c r="GSD69" s="343"/>
      <c r="GSE69" s="343"/>
      <c r="GSF69" s="343"/>
      <c r="GSG69" s="343"/>
      <c r="GSH69" s="343"/>
      <c r="GSI69" s="343"/>
      <c r="GSJ69" s="343"/>
      <c r="GSK69" s="343"/>
      <c r="GSL69" s="343"/>
      <c r="GSM69" s="343"/>
      <c r="GSN69" s="343"/>
      <c r="GSO69" s="343"/>
      <c r="GSP69" s="343"/>
      <c r="GSQ69" s="343"/>
      <c r="GSR69" s="343"/>
      <c r="GSS69" s="343"/>
      <c r="GST69" s="343"/>
      <c r="GSU69" s="343"/>
      <c r="GSV69" s="343"/>
      <c r="GSW69" s="343"/>
      <c r="GSX69" s="343"/>
      <c r="GSY69" s="343"/>
      <c r="GSZ69" s="343"/>
      <c r="GTA69" s="343"/>
      <c r="GTB69" s="343"/>
      <c r="GTC69" s="343"/>
      <c r="GTD69" s="343"/>
      <c r="GTE69" s="343"/>
      <c r="GTF69" s="343"/>
      <c r="GTG69" s="343"/>
      <c r="GTH69" s="343"/>
      <c r="GTI69" s="343"/>
      <c r="GTJ69" s="343"/>
      <c r="GTK69" s="343"/>
      <c r="GTL69" s="343"/>
      <c r="GTM69" s="343"/>
      <c r="GTN69" s="343"/>
      <c r="GTO69" s="343"/>
      <c r="GTP69" s="343"/>
      <c r="GTQ69" s="343"/>
      <c r="GTR69" s="343"/>
      <c r="GTS69" s="343"/>
      <c r="GTT69" s="343"/>
      <c r="GTU69" s="343"/>
      <c r="GTV69" s="343"/>
      <c r="GTW69" s="343"/>
      <c r="GTX69" s="343"/>
      <c r="GTY69" s="343"/>
      <c r="GTZ69" s="343"/>
      <c r="GUA69" s="343"/>
      <c r="GUB69" s="343"/>
      <c r="GUC69" s="343"/>
      <c r="GUD69" s="343"/>
      <c r="GUE69" s="343"/>
      <c r="GUF69" s="343"/>
      <c r="GUG69" s="343"/>
      <c r="GUH69" s="343"/>
      <c r="GUI69" s="343"/>
      <c r="GUJ69" s="343"/>
      <c r="GUK69" s="343"/>
      <c r="GUL69" s="343"/>
      <c r="GUM69" s="343"/>
      <c r="GUN69" s="343"/>
      <c r="GUO69" s="343"/>
      <c r="GUP69" s="343"/>
      <c r="GUQ69" s="343"/>
      <c r="GUR69" s="343"/>
      <c r="GUS69" s="343"/>
      <c r="GUT69" s="343"/>
      <c r="GUU69" s="343"/>
      <c r="GUV69" s="343"/>
      <c r="GUW69" s="343"/>
      <c r="GUX69" s="343"/>
      <c r="GUY69" s="343"/>
      <c r="GUZ69" s="343"/>
      <c r="GVA69" s="343"/>
      <c r="GVB69" s="343"/>
      <c r="GVC69" s="343"/>
      <c r="GVD69" s="343"/>
      <c r="GVE69" s="343"/>
      <c r="GVF69" s="343"/>
      <c r="GVG69" s="343"/>
      <c r="GVH69" s="343"/>
      <c r="GVI69" s="343"/>
      <c r="GVJ69" s="343"/>
      <c r="GVK69" s="343"/>
      <c r="GVL69" s="343"/>
      <c r="GVM69" s="343"/>
      <c r="GVN69" s="343"/>
      <c r="GVO69" s="343"/>
      <c r="GVP69" s="343"/>
      <c r="GVQ69" s="343"/>
      <c r="GVR69" s="343"/>
      <c r="GVS69" s="343"/>
      <c r="GVT69" s="343"/>
      <c r="GVU69" s="343"/>
      <c r="GVV69" s="343"/>
      <c r="GVW69" s="343"/>
      <c r="GVX69" s="343"/>
      <c r="GVY69" s="343"/>
      <c r="GVZ69" s="343"/>
      <c r="GWA69" s="343"/>
      <c r="GWB69" s="343"/>
      <c r="GWC69" s="343"/>
      <c r="GWD69" s="343"/>
      <c r="GWE69" s="343"/>
      <c r="GWF69" s="343"/>
      <c r="GWG69" s="343"/>
      <c r="GWH69" s="343"/>
      <c r="GWI69" s="343"/>
      <c r="GWJ69" s="343"/>
      <c r="GWK69" s="343"/>
      <c r="GWL69" s="343"/>
      <c r="GWM69" s="343"/>
      <c r="GWN69" s="343"/>
      <c r="GWO69" s="343"/>
      <c r="GWP69" s="343"/>
      <c r="GWQ69" s="343"/>
      <c r="GWR69" s="343"/>
      <c r="GWS69" s="343"/>
      <c r="GWT69" s="343"/>
      <c r="GWU69" s="343"/>
      <c r="GWV69" s="343"/>
      <c r="GWW69" s="343"/>
      <c r="GWX69" s="343"/>
      <c r="GWY69" s="343"/>
      <c r="GWZ69" s="343"/>
      <c r="GXA69" s="343"/>
      <c r="GXB69" s="343"/>
      <c r="GXC69" s="343"/>
      <c r="GXD69" s="343"/>
      <c r="GXE69" s="343"/>
      <c r="GXF69" s="343"/>
      <c r="GXG69" s="343"/>
      <c r="GXH69" s="343"/>
      <c r="GXI69" s="343"/>
      <c r="GXJ69" s="343"/>
      <c r="GXK69" s="343"/>
      <c r="GXL69" s="343"/>
      <c r="GXM69" s="343"/>
      <c r="GXN69" s="343"/>
      <c r="GXO69" s="343"/>
      <c r="GXP69" s="343"/>
      <c r="GXQ69" s="343"/>
      <c r="GXR69" s="343"/>
      <c r="GXS69" s="343"/>
      <c r="GXT69" s="343"/>
      <c r="GXU69" s="343"/>
      <c r="GXV69" s="343"/>
      <c r="GXW69" s="343"/>
      <c r="GXX69" s="343"/>
      <c r="GXY69" s="343"/>
      <c r="GXZ69" s="343"/>
      <c r="GYA69" s="343"/>
      <c r="GYB69" s="343"/>
      <c r="GYC69" s="343"/>
      <c r="GYD69" s="343"/>
      <c r="GYE69" s="343"/>
      <c r="GYF69" s="343"/>
      <c r="GYG69" s="343"/>
      <c r="GYH69" s="343"/>
      <c r="GYI69" s="343"/>
      <c r="GYJ69" s="343"/>
      <c r="GYK69" s="343"/>
      <c r="GYL69" s="343"/>
      <c r="GYM69" s="343"/>
      <c r="GYN69" s="343"/>
      <c r="GYO69" s="343"/>
      <c r="GYP69" s="343"/>
      <c r="GYQ69" s="343"/>
      <c r="GYR69" s="343"/>
      <c r="GYS69" s="343"/>
      <c r="GYT69" s="343"/>
      <c r="GYU69" s="343"/>
      <c r="GYV69" s="343"/>
      <c r="GYW69" s="343"/>
      <c r="GYX69" s="343"/>
      <c r="GYY69" s="343"/>
      <c r="GYZ69" s="343"/>
      <c r="GZA69" s="343"/>
      <c r="GZB69" s="343"/>
      <c r="GZC69" s="343"/>
      <c r="GZD69" s="343"/>
      <c r="GZE69" s="343"/>
      <c r="GZF69" s="343"/>
      <c r="GZG69" s="343"/>
      <c r="GZH69" s="343"/>
      <c r="GZI69" s="343"/>
      <c r="GZJ69" s="343"/>
      <c r="GZK69" s="343"/>
      <c r="GZL69" s="343"/>
      <c r="GZM69" s="343"/>
      <c r="GZN69" s="343"/>
      <c r="GZO69" s="343"/>
      <c r="GZP69" s="343"/>
      <c r="GZQ69" s="343"/>
      <c r="GZR69" s="343"/>
      <c r="GZS69" s="343"/>
      <c r="GZT69" s="343"/>
      <c r="GZU69" s="343"/>
      <c r="GZV69" s="343"/>
      <c r="GZW69" s="343"/>
      <c r="GZX69" s="343"/>
      <c r="GZY69" s="343"/>
      <c r="GZZ69" s="343"/>
      <c r="HAA69" s="343"/>
      <c r="HAB69" s="343"/>
      <c r="HAC69" s="343"/>
      <c r="HAD69" s="343"/>
      <c r="HAE69" s="343"/>
      <c r="HAF69" s="343"/>
      <c r="HAG69" s="343"/>
      <c r="HAH69" s="343"/>
      <c r="HAI69" s="343"/>
      <c r="HAJ69" s="343"/>
      <c r="HAK69" s="343"/>
      <c r="HAL69" s="343"/>
      <c r="HAM69" s="343"/>
      <c r="HAN69" s="343"/>
      <c r="HAO69" s="343"/>
      <c r="HAP69" s="343"/>
      <c r="HAQ69" s="343"/>
      <c r="HAR69" s="343"/>
      <c r="HAS69" s="343"/>
      <c r="HAT69" s="343"/>
      <c r="HAU69" s="343"/>
      <c r="HAV69" s="343"/>
      <c r="HAW69" s="343"/>
      <c r="HAX69" s="343"/>
      <c r="HAY69" s="343"/>
      <c r="HAZ69" s="343"/>
      <c r="HBA69" s="343"/>
      <c r="HBB69" s="343"/>
      <c r="HBC69" s="343"/>
      <c r="HBD69" s="343"/>
      <c r="HBE69" s="343"/>
      <c r="HBF69" s="343"/>
      <c r="HBG69" s="343"/>
      <c r="HBH69" s="343"/>
      <c r="HBI69" s="343"/>
      <c r="HBJ69" s="343"/>
      <c r="HBK69" s="343"/>
      <c r="HBL69" s="343"/>
      <c r="HBM69" s="343"/>
      <c r="HBN69" s="343"/>
      <c r="HBO69" s="343"/>
      <c r="HBP69" s="343"/>
      <c r="HBQ69" s="343"/>
      <c r="HBR69" s="343"/>
      <c r="HBS69" s="343"/>
      <c r="HBT69" s="343"/>
      <c r="HBU69" s="343"/>
      <c r="HBV69" s="343"/>
      <c r="HBW69" s="343"/>
      <c r="HBX69" s="343"/>
      <c r="HBY69" s="343"/>
      <c r="HBZ69" s="343"/>
      <c r="HCA69" s="343"/>
      <c r="HCB69" s="343"/>
      <c r="HCC69" s="343"/>
      <c r="HCD69" s="343"/>
      <c r="HCE69" s="343"/>
      <c r="HCF69" s="343"/>
      <c r="HCG69" s="343"/>
      <c r="HCH69" s="343"/>
      <c r="HCI69" s="343"/>
      <c r="HCJ69" s="343"/>
      <c r="HCK69" s="343"/>
      <c r="HCL69" s="343"/>
      <c r="HCM69" s="343"/>
      <c r="HCN69" s="343"/>
      <c r="HCO69" s="343"/>
      <c r="HCP69" s="343"/>
      <c r="HCQ69" s="343"/>
      <c r="HCR69" s="343"/>
      <c r="HCS69" s="343"/>
      <c r="HCT69" s="343"/>
      <c r="HCU69" s="343"/>
      <c r="HCV69" s="343"/>
      <c r="HCW69" s="343"/>
      <c r="HCX69" s="343"/>
      <c r="HCY69" s="343"/>
      <c r="HCZ69" s="343"/>
      <c r="HDA69" s="343"/>
      <c r="HDB69" s="343"/>
      <c r="HDC69" s="343"/>
      <c r="HDD69" s="343"/>
      <c r="HDE69" s="343"/>
      <c r="HDF69" s="343"/>
      <c r="HDG69" s="343"/>
      <c r="HDH69" s="343"/>
      <c r="HDI69" s="343"/>
      <c r="HDJ69" s="343"/>
      <c r="HDK69" s="343"/>
      <c r="HDL69" s="343"/>
      <c r="HDM69" s="343"/>
      <c r="HDN69" s="343"/>
      <c r="HDO69" s="343"/>
      <c r="HDP69" s="343"/>
      <c r="HDQ69" s="343"/>
      <c r="HDR69" s="343"/>
      <c r="HDS69" s="343"/>
      <c r="HDT69" s="343"/>
      <c r="HDU69" s="343"/>
      <c r="HDV69" s="343"/>
      <c r="HDW69" s="343"/>
      <c r="HDX69" s="343"/>
      <c r="HDY69" s="343"/>
      <c r="HDZ69" s="343"/>
      <c r="HEA69" s="343"/>
      <c r="HEB69" s="343"/>
      <c r="HEC69" s="343"/>
      <c r="HED69" s="343"/>
      <c r="HEE69" s="343"/>
      <c r="HEF69" s="343"/>
      <c r="HEG69" s="343"/>
      <c r="HEH69" s="343"/>
      <c r="HEI69" s="343"/>
      <c r="HEJ69" s="343"/>
      <c r="HEK69" s="343"/>
      <c r="HEL69" s="343"/>
      <c r="HEM69" s="343"/>
      <c r="HEN69" s="343"/>
      <c r="HEO69" s="343"/>
      <c r="HEP69" s="343"/>
      <c r="HEQ69" s="343"/>
      <c r="HER69" s="343"/>
      <c r="HES69" s="343"/>
      <c r="HET69" s="343"/>
      <c r="HEU69" s="343"/>
      <c r="HEV69" s="343"/>
      <c r="HEW69" s="343"/>
      <c r="HEX69" s="343"/>
      <c r="HEY69" s="343"/>
      <c r="HEZ69" s="343"/>
      <c r="HFA69" s="343"/>
      <c r="HFB69" s="343"/>
      <c r="HFC69" s="343"/>
      <c r="HFD69" s="343"/>
      <c r="HFE69" s="343"/>
      <c r="HFF69" s="343"/>
      <c r="HFG69" s="343"/>
      <c r="HFH69" s="343"/>
      <c r="HFI69" s="343"/>
      <c r="HFJ69" s="343"/>
      <c r="HFK69" s="343"/>
      <c r="HFL69" s="343"/>
      <c r="HFM69" s="343"/>
      <c r="HFN69" s="343"/>
      <c r="HFO69" s="343"/>
      <c r="HFP69" s="343"/>
      <c r="HFQ69" s="343"/>
      <c r="HFR69" s="343"/>
      <c r="HFS69" s="343"/>
      <c r="HFT69" s="343"/>
      <c r="HFU69" s="343"/>
      <c r="HFV69" s="343"/>
      <c r="HFW69" s="343"/>
      <c r="HFX69" s="343"/>
      <c r="HFY69" s="343"/>
      <c r="HFZ69" s="343"/>
      <c r="HGA69" s="343"/>
      <c r="HGB69" s="343"/>
      <c r="HGC69" s="343"/>
      <c r="HGD69" s="343"/>
      <c r="HGE69" s="343"/>
      <c r="HGF69" s="343"/>
      <c r="HGG69" s="343"/>
      <c r="HGH69" s="343"/>
      <c r="HGI69" s="343"/>
      <c r="HGJ69" s="343"/>
      <c r="HGK69" s="343"/>
      <c r="HGL69" s="343"/>
      <c r="HGM69" s="343"/>
      <c r="HGN69" s="343"/>
      <c r="HGO69" s="343"/>
      <c r="HGP69" s="343"/>
      <c r="HGQ69" s="343"/>
      <c r="HGR69" s="343"/>
      <c r="HGS69" s="343"/>
      <c r="HGT69" s="343"/>
      <c r="HGU69" s="343"/>
      <c r="HGV69" s="343"/>
      <c r="HGW69" s="343"/>
      <c r="HGX69" s="343"/>
      <c r="HGY69" s="343"/>
      <c r="HGZ69" s="343"/>
      <c r="HHA69" s="343"/>
      <c r="HHB69" s="343"/>
      <c r="HHC69" s="343"/>
      <c r="HHD69" s="343"/>
      <c r="HHE69" s="343"/>
      <c r="HHF69" s="343"/>
      <c r="HHG69" s="343"/>
      <c r="HHH69" s="343"/>
      <c r="HHI69" s="343"/>
      <c r="HHJ69" s="343"/>
      <c r="HHK69" s="343"/>
      <c r="HHL69" s="343"/>
      <c r="HHM69" s="343"/>
      <c r="HHN69" s="343"/>
      <c r="HHO69" s="343"/>
      <c r="HHP69" s="343"/>
      <c r="HHQ69" s="343"/>
      <c r="HHR69" s="343"/>
      <c r="HHS69" s="343"/>
      <c r="HHT69" s="343"/>
      <c r="HHU69" s="343"/>
      <c r="HHV69" s="343"/>
      <c r="HHW69" s="343"/>
      <c r="HHX69" s="343"/>
      <c r="HHY69" s="343"/>
      <c r="HHZ69" s="343"/>
      <c r="HIA69" s="343"/>
      <c r="HIB69" s="343"/>
      <c r="HIC69" s="343"/>
      <c r="HID69" s="343"/>
      <c r="HIE69" s="343"/>
      <c r="HIF69" s="343"/>
      <c r="HIG69" s="343"/>
      <c r="HIH69" s="343"/>
      <c r="HII69" s="343"/>
      <c r="HIJ69" s="343"/>
      <c r="HIK69" s="343"/>
      <c r="HIL69" s="343"/>
      <c r="HIM69" s="343"/>
      <c r="HIN69" s="343"/>
      <c r="HIO69" s="343"/>
      <c r="HIP69" s="343"/>
      <c r="HIQ69" s="343"/>
      <c r="HIR69" s="343"/>
      <c r="HIS69" s="343"/>
      <c r="HIT69" s="343"/>
      <c r="HIU69" s="343"/>
      <c r="HIV69" s="343"/>
      <c r="HIW69" s="343"/>
      <c r="HIX69" s="343"/>
      <c r="HIY69" s="343"/>
      <c r="HIZ69" s="343"/>
      <c r="HJA69" s="343"/>
      <c r="HJB69" s="343"/>
      <c r="HJC69" s="343"/>
      <c r="HJD69" s="343"/>
      <c r="HJE69" s="343"/>
      <c r="HJF69" s="343"/>
      <c r="HJG69" s="343"/>
      <c r="HJH69" s="343"/>
      <c r="HJI69" s="343"/>
      <c r="HJJ69" s="343"/>
      <c r="HJK69" s="343"/>
      <c r="HJL69" s="343"/>
      <c r="HJM69" s="343"/>
      <c r="HJN69" s="343"/>
      <c r="HJO69" s="343"/>
      <c r="HJP69" s="343"/>
      <c r="HJQ69" s="343"/>
      <c r="HJR69" s="343"/>
      <c r="HJS69" s="343"/>
      <c r="HJT69" s="343"/>
      <c r="HJU69" s="343"/>
      <c r="HJV69" s="343"/>
      <c r="HJW69" s="343"/>
      <c r="HJX69" s="343"/>
      <c r="HJY69" s="343"/>
      <c r="HJZ69" s="343"/>
      <c r="HKA69" s="343"/>
      <c r="HKB69" s="343"/>
      <c r="HKC69" s="343"/>
      <c r="HKD69" s="343"/>
      <c r="HKE69" s="343"/>
      <c r="HKF69" s="343"/>
      <c r="HKG69" s="343"/>
      <c r="HKH69" s="343"/>
      <c r="HKI69" s="343"/>
      <c r="HKJ69" s="343"/>
      <c r="HKK69" s="343"/>
      <c r="HKL69" s="343"/>
      <c r="HKM69" s="343"/>
      <c r="HKN69" s="343"/>
      <c r="HKO69" s="343"/>
      <c r="HKP69" s="343"/>
      <c r="HKQ69" s="343"/>
      <c r="HKR69" s="343"/>
      <c r="HKS69" s="343"/>
      <c r="HKT69" s="343"/>
      <c r="HKU69" s="343"/>
      <c r="HKV69" s="343"/>
      <c r="HKW69" s="343"/>
      <c r="HKX69" s="343"/>
      <c r="HKY69" s="343"/>
      <c r="HKZ69" s="343"/>
      <c r="HLA69" s="343"/>
      <c r="HLB69" s="343"/>
      <c r="HLC69" s="343"/>
      <c r="HLD69" s="343"/>
      <c r="HLE69" s="343"/>
      <c r="HLF69" s="343"/>
      <c r="HLG69" s="343"/>
      <c r="HLH69" s="343"/>
      <c r="HLI69" s="343"/>
      <c r="HLJ69" s="343"/>
      <c r="HLK69" s="343"/>
      <c r="HLL69" s="343"/>
      <c r="HLM69" s="343"/>
      <c r="HLN69" s="343"/>
      <c r="HLO69" s="343"/>
      <c r="HLP69" s="343"/>
      <c r="HLQ69" s="343"/>
      <c r="HLR69" s="343"/>
      <c r="HLS69" s="343"/>
      <c r="HLT69" s="343"/>
      <c r="HLU69" s="343"/>
      <c r="HLV69" s="343"/>
      <c r="HLW69" s="343"/>
      <c r="HLX69" s="343"/>
      <c r="HLY69" s="343"/>
      <c r="HLZ69" s="343"/>
      <c r="HMA69" s="343"/>
      <c r="HMB69" s="343"/>
      <c r="HMC69" s="343"/>
      <c r="HMD69" s="343"/>
      <c r="HME69" s="343"/>
      <c r="HMF69" s="343"/>
      <c r="HMG69" s="343"/>
      <c r="HMH69" s="343"/>
      <c r="HMI69" s="343"/>
      <c r="HMJ69" s="343"/>
      <c r="HMK69" s="343"/>
      <c r="HML69" s="343"/>
      <c r="HMM69" s="343"/>
      <c r="HMN69" s="343"/>
      <c r="HMO69" s="343"/>
      <c r="HMP69" s="343"/>
      <c r="HMQ69" s="343"/>
      <c r="HMR69" s="343"/>
      <c r="HMS69" s="343"/>
      <c r="HMT69" s="343"/>
      <c r="HMU69" s="343"/>
      <c r="HMV69" s="343"/>
      <c r="HMW69" s="343"/>
      <c r="HMX69" s="343"/>
      <c r="HMY69" s="343"/>
      <c r="HMZ69" s="343"/>
      <c r="HNA69" s="343"/>
      <c r="HNB69" s="343"/>
      <c r="HNC69" s="343"/>
      <c r="HND69" s="343"/>
      <c r="HNE69" s="343"/>
      <c r="HNF69" s="343"/>
      <c r="HNG69" s="343"/>
      <c r="HNH69" s="343"/>
      <c r="HNI69" s="343"/>
      <c r="HNJ69" s="343"/>
      <c r="HNK69" s="343"/>
      <c r="HNL69" s="343"/>
      <c r="HNM69" s="343"/>
      <c r="HNN69" s="343"/>
      <c r="HNO69" s="343"/>
      <c r="HNP69" s="343"/>
      <c r="HNQ69" s="343"/>
      <c r="HNR69" s="343"/>
      <c r="HNS69" s="343"/>
      <c r="HNT69" s="343"/>
      <c r="HNU69" s="343"/>
      <c r="HNV69" s="343"/>
      <c r="HNW69" s="343"/>
      <c r="HNX69" s="343"/>
      <c r="HNY69" s="343"/>
      <c r="HNZ69" s="343"/>
      <c r="HOA69" s="343"/>
      <c r="HOB69" s="343"/>
      <c r="HOC69" s="343"/>
      <c r="HOD69" s="343"/>
      <c r="HOE69" s="343"/>
      <c r="HOF69" s="343"/>
      <c r="HOG69" s="343"/>
      <c r="HOH69" s="343"/>
      <c r="HOI69" s="343"/>
      <c r="HOJ69" s="343"/>
      <c r="HOK69" s="343"/>
      <c r="HOL69" s="343"/>
      <c r="HOM69" s="343"/>
      <c r="HON69" s="343"/>
      <c r="HOO69" s="343"/>
      <c r="HOP69" s="343"/>
      <c r="HOQ69" s="343"/>
      <c r="HOR69" s="343"/>
      <c r="HOS69" s="343"/>
      <c r="HOT69" s="343"/>
      <c r="HOU69" s="343"/>
      <c r="HOV69" s="343"/>
      <c r="HOW69" s="343"/>
      <c r="HOX69" s="343"/>
      <c r="HOY69" s="343"/>
      <c r="HOZ69" s="343"/>
      <c r="HPA69" s="343"/>
      <c r="HPB69" s="343"/>
      <c r="HPC69" s="343"/>
      <c r="HPD69" s="343"/>
      <c r="HPE69" s="343"/>
      <c r="HPF69" s="343"/>
      <c r="HPG69" s="343"/>
      <c r="HPH69" s="343"/>
      <c r="HPI69" s="343"/>
      <c r="HPJ69" s="343"/>
      <c r="HPK69" s="343"/>
      <c r="HPL69" s="343"/>
      <c r="HPM69" s="343"/>
      <c r="HPN69" s="343"/>
      <c r="HPO69" s="343"/>
      <c r="HPP69" s="343"/>
      <c r="HPQ69" s="343"/>
      <c r="HPR69" s="343"/>
      <c r="HPS69" s="343"/>
      <c r="HPT69" s="343"/>
      <c r="HPU69" s="343"/>
      <c r="HPV69" s="343"/>
      <c r="HPW69" s="343"/>
      <c r="HPX69" s="343"/>
      <c r="HPY69" s="343"/>
      <c r="HPZ69" s="343"/>
      <c r="HQA69" s="343"/>
      <c r="HQB69" s="343"/>
      <c r="HQC69" s="343"/>
      <c r="HQD69" s="343"/>
      <c r="HQE69" s="343"/>
      <c r="HQF69" s="343"/>
      <c r="HQG69" s="343"/>
      <c r="HQH69" s="343"/>
      <c r="HQI69" s="343"/>
      <c r="HQJ69" s="343"/>
      <c r="HQK69" s="343"/>
      <c r="HQL69" s="343"/>
      <c r="HQM69" s="343"/>
      <c r="HQN69" s="343"/>
      <c r="HQO69" s="343"/>
      <c r="HQP69" s="343"/>
      <c r="HQQ69" s="343"/>
      <c r="HQR69" s="343"/>
      <c r="HQS69" s="343"/>
      <c r="HQT69" s="343"/>
      <c r="HQU69" s="343"/>
      <c r="HQV69" s="343"/>
      <c r="HQW69" s="343"/>
      <c r="HQX69" s="343"/>
      <c r="HQY69" s="343"/>
      <c r="HQZ69" s="343"/>
      <c r="HRA69" s="343"/>
      <c r="HRB69" s="343"/>
      <c r="HRC69" s="343"/>
      <c r="HRD69" s="343"/>
      <c r="HRE69" s="343"/>
      <c r="HRF69" s="343"/>
      <c r="HRG69" s="343"/>
      <c r="HRH69" s="343"/>
      <c r="HRI69" s="343"/>
      <c r="HRJ69" s="343"/>
      <c r="HRK69" s="343"/>
      <c r="HRL69" s="343"/>
      <c r="HRM69" s="343"/>
      <c r="HRN69" s="343"/>
      <c r="HRO69" s="343"/>
      <c r="HRP69" s="343"/>
      <c r="HRQ69" s="343"/>
      <c r="HRR69" s="343"/>
      <c r="HRS69" s="343"/>
      <c r="HRT69" s="343"/>
      <c r="HRU69" s="343"/>
      <c r="HRV69" s="343"/>
      <c r="HRW69" s="343"/>
      <c r="HRX69" s="343"/>
      <c r="HRY69" s="343"/>
      <c r="HRZ69" s="343"/>
      <c r="HSA69" s="343"/>
      <c r="HSB69" s="343"/>
      <c r="HSC69" s="343"/>
      <c r="HSD69" s="343"/>
      <c r="HSE69" s="343"/>
      <c r="HSF69" s="343"/>
      <c r="HSG69" s="343"/>
      <c r="HSH69" s="343"/>
      <c r="HSI69" s="343"/>
      <c r="HSJ69" s="343"/>
      <c r="HSK69" s="343"/>
      <c r="HSL69" s="343"/>
      <c r="HSM69" s="343"/>
      <c r="HSN69" s="343"/>
      <c r="HSO69" s="343"/>
      <c r="HSP69" s="343"/>
      <c r="HSQ69" s="343"/>
      <c r="HSR69" s="343"/>
      <c r="HSS69" s="343"/>
      <c r="HST69" s="343"/>
      <c r="HSU69" s="343"/>
      <c r="HSV69" s="343"/>
      <c r="HSW69" s="343"/>
      <c r="HSX69" s="343"/>
      <c r="HSY69" s="343"/>
      <c r="HSZ69" s="343"/>
      <c r="HTA69" s="343"/>
      <c r="HTB69" s="343"/>
      <c r="HTC69" s="343"/>
      <c r="HTD69" s="343"/>
      <c r="HTE69" s="343"/>
      <c r="HTF69" s="343"/>
      <c r="HTG69" s="343"/>
      <c r="HTH69" s="343"/>
      <c r="HTI69" s="343"/>
      <c r="HTJ69" s="343"/>
      <c r="HTK69" s="343"/>
      <c r="HTL69" s="343"/>
      <c r="HTM69" s="343"/>
      <c r="HTN69" s="343"/>
      <c r="HTO69" s="343"/>
      <c r="HTP69" s="343"/>
      <c r="HTQ69" s="343"/>
      <c r="HTR69" s="343"/>
      <c r="HTS69" s="343"/>
      <c r="HTT69" s="343"/>
      <c r="HTU69" s="343"/>
      <c r="HTV69" s="343"/>
      <c r="HTW69" s="343"/>
      <c r="HTX69" s="343"/>
      <c r="HTY69" s="343"/>
      <c r="HTZ69" s="343"/>
      <c r="HUA69" s="343"/>
      <c r="HUB69" s="343"/>
      <c r="HUC69" s="343"/>
      <c r="HUD69" s="343"/>
      <c r="HUE69" s="343"/>
      <c r="HUF69" s="343"/>
      <c r="HUG69" s="343"/>
      <c r="HUH69" s="343"/>
      <c r="HUI69" s="343"/>
      <c r="HUJ69" s="343"/>
      <c r="HUK69" s="343"/>
      <c r="HUL69" s="343"/>
      <c r="HUM69" s="343"/>
      <c r="HUN69" s="343"/>
      <c r="HUO69" s="343"/>
      <c r="HUP69" s="343"/>
      <c r="HUQ69" s="343"/>
      <c r="HUR69" s="343"/>
      <c r="HUS69" s="343"/>
      <c r="HUT69" s="343"/>
      <c r="HUU69" s="343"/>
      <c r="HUV69" s="343"/>
      <c r="HUW69" s="343"/>
      <c r="HUX69" s="343"/>
      <c r="HUY69" s="343"/>
      <c r="HUZ69" s="343"/>
      <c r="HVA69" s="343"/>
      <c r="HVB69" s="343"/>
      <c r="HVC69" s="343"/>
      <c r="HVD69" s="343"/>
      <c r="HVE69" s="343"/>
      <c r="HVF69" s="343"/>
      <c r="HVG69" s="343"/>
      <c r="HVH69" s="343"/>
      <c r="HVI69" s="343"/>
      <c r="HVJ69" s="343"/>
      <c r="HVK69" s="343"/>
      <c r="HVL69" s="343"/>
      <c r="HVM69" s="343"/>
      <c r="HVN69" s="343"/>
      <c r="HVO69" s="343"/>
      <c r="HVP69" s="343"/>
      <c r="HVQ69" s="343"/>
      <c r="HVR69" s="343"/>
      <c r="HVS69" s="343"/>
      <c r="HVT69" s="343"/>
      <c r="HVU69" s="343"/>
      <c r="HVV69" s="343"/>
      <c r="HVW69" s="343"/>
      <c r="HVX69" s="343"/>
      <c r="HVY69" s="343"/>
      <c r="HVZ69" s="343"/>
      <c r="HWA69" s="343"/>
      <c r="HWB69" s="343"/>
      <c r="HWC69" s="343"/>
      <c r="HWD69" s="343"/>
      <c r="HWE69" s="343"/>
      <c r="HWF69" s="343"/>
      <c r="HWG69" s="343"/>
      <c r="HWH69" s="343"/>
      <c r="HWI69" s="343"/>
      <c r="HWJ69" s="343"/>
      <c r="HWK69" s="343"/>
      <c r="HWL69" s="343"/>
      <c r="HWM69" s="343"/>
      <c r="HWN69" s="343"/>
      <c r="HWO69" s="343"/>
      <c r="HWP69" s="343"/>
      <c r="HWQ69" s="343"/>
      <c r="HWR69" s="343"/>
      <c r="HWS69" s="343"/>
      <c r="HWT69" s="343"/>
      <c r="HWU69" s="343"/>
      <c r="HWV69" s="343"/>
      <c r="HWW69" s="343"/>
      <c r="HWX69" s="343"/>
      <c r="HWY69" s="343"/>
      <c r="HWZ69" s="343"/>
      <c r="HXA69" s="343"/>
      <c r="HXB69" s="343"/>
      <c r="HXC69" s="343"/>
      <c r="HXD69" s="343"/>
      <c r="HXE69" s="343"/>
      <c r="HXF69" s="343"/>
      <c r="HXG69" s="343"/>
      <c r="HXH69" s="343"/>
      <c r="HXI69" s="343"/>
      <c r="HXJ69" s="343"/>
      <c r="HXK69" s="343"/>
      <c r="HXL69" s="343"/>
      <c r="HXM69" s="343"/>
      <c r="HXN69" s="343"/>
      <c r="HXO69" s="343"/>
      <c r="HXP69" s="343"/>
      <c r="HXQ69" s="343"/>
      <c r="HXR69" s="343"/>
      <c r="HXS69" s="343"/>
      <c r="HXT69" s="343"/>
      <c r="HXU69" s="343"/>
      <c r="HXV69" s="343"/>
      <c r="HXW69" s="343"/>
      <c r="HXX69" s="343"/>
      <c r="HXY69" s="343"/>
      <c r="HXZ69" s="343"/>
      <c r="HYA69" s="343"/>
      <c r="HYB69" s="343"/>
      <c r="HYC69" s="343"/>
      <c r="HYD69" s="343"/>
      <c r="HYE69" s="343"/>
      <c r="HYF69" s="343"/>
      <c r="HYG69" s="343"/>
      <c r="HYH69" s="343"/>
      <c r="HYI69" s="343"/>
      <c r="HYJ69" s="343"/>
      <c r="HYK69" s="343"/>
      <c r="HYL69" s="343"/>
      <c r="HYM69" s="343"/>
      <c r="HYN69" s="343"/>
      <c r="HYO69" s="343"/>
      <c r="HYP69" s="343"/>
      <c r="HYQ69" s="343"/>
      <c r="HYR69" s="343"/>
      <c r="HYS69" s="343"/>
      <c r="HYT69" s="343"/>
      <c r="HYU69" s="343"/>
      <c r="HYV69" s="343"/>
      <c r="HYW69" s="343"/>
      <c r="HYX69" s="343"/>
      <c r="HYY69" s="343"/>
      <c r="HYZ69" s="343"/>
      <c r="HZA69" s="343"/>
      <c r="HZB69" s="343"/>
      <c r="HZC69" s="343"/>
      <c r="HZD69" s="343"/>
      <c r="HZE69" s="343"/>
      <c r="HZF69" s="343"/>
      <c r="HZG69" s="343"/>
      <c r="HZH69" s="343"/>
      <c r="HZI69" s="343"/>
      <c r="HZJ69" s="343"/>
      <c r="HZK69" s="343"/>
      <c r="HZL69" s="343"/>
      <c r="HZM69" s="343"/>
      <c r="HZN69" s="343"/>
      <c r="HZO69" s="343"/>
      <c r="HZP69" s="343"/>
      <c r="HZQ69" s="343"/>
      <c r="HZR69" s="343"/>
      <c r="HZS69" s="343"/>
      <c r="HZT69" s="343"/>
      <c r="HZU69" s="343"/>
      <c r="HZV69" s="343"/>
      <c r="HZW69" s="343"/>
      <c r="HZX69" s="343"/>
      <c r="HZY69" s="343"/>
      <c r="HZZ69" s="343"/>
      <c r="IAA69" s="343"/>
      <c r="IAB69" s="343"/>
      <c r="IAC69" s="343"/>
      <c r="IAD69" s="343"/>
      <c r="IAE69" s="343"/>
      <c r="IAF69" s="343"/>
      <c r="IAG69" s="343"/>
      <c r="IAH69" s="343"/>
      <c r="IAI69" s="343"/>
      <c r="IAJ69" s="343"/>
      <c r="IAK69" s="343"/>
      <c r="IAL69" s="343"/>
      <c r="IAM69" s="343"/>
      <c r="IAN69" s="343"/>
      <c r="IAO69" s="343"/>
      <c r="IAP69" s="343"/>
      <c r="IAQ69" s="343"/>
      <c r="IAR69" s="343"/>
      <c r="IAS69" s="343"/>
      <c r="IAT69" s="343"/>
      <c r="IAU69" s="343"/>
      <c r="IAV69" s="343"/>
      <c r="IAW69" s="343"/>
      <c r="IAX69" s="343"/>
      <c r="IAY69" s="343"/>
      <c r="IAZ69" s="343"/>
      <c r="IBA69" s="343"/>
      <c r="IBB69" s="343"/>
      <c r="IBC69" s="343"/>
      <c r="IBD69" s="343"/>
      <c r="IBE69" s="343"/>
      <c r="IBF69" s="343"/>
      <c r="IBG69" s="343"/>
      <c r="IBH69" s="343"/>
      <c r="IBI69" s="343"/>
      <c r="IBJ69" s="343"/>
      <c r="IBK69" s="343"/>
      <c r="IBL69" s="343"/>
      <c r="IBM69" s="343"/>
      <c r="IBN69" s="343"/>
      <c r="IBO69" s="343"/>
      <c r="IBP69" s="343"/>
      <c r="IBQ69" s="343"/>
      <c r="IBR69" s="343"/>
      <c r="IBS69" s="343"/>
      <c r="IBT69" s="343"/>
      <c r="IBU69" s="343"/>
      <c r="IBV69" s="343"/>
      <c r="IBW69" s="343"/>
      <c r="IBX69" s="343"/>
      <c r="IBY69" s="343"/>
      <c r="IBZ69" s="343"/>
      <c r="ICA69" s="343"/>
      <c r="ICB69" s="343"/>
      <c r="ICC69" s="343"/>
      <c r="ICD69" s="343"/>
      <c r="ICE69" s="343"/>
      <c r="ICF69" s="343"/>
      <c r="ICG69" s="343"/>
      <c r="ICH69" s="343"/>
      <c r="ICI69" s="343"/>
      <c r="ICJ69" s="343"/>
      <c r="ICK69" s="343"/>
      <c r="ICL69" s="343"/>
      <c r="ICM69" s="343"/>
      <c r="ICN69" s="343"/>
      <c r="ICO69" s="343"/>
      <c r="ICP69" s="343"/>
      <c r="ICQ69" s="343"/>
      <c r="ICR69" s="343"/>
      <c r="ICS69" s="343"/>
      <c r="ICT69" s="343"/>
      <c r="ICU69" s="343"/>
      <c r="ICV69" s="343"/>
      <c r="ICW69" s="343"/>
      <c r="ICX69" s="343"/>
      <c r="ICY69" s="343"/>
      <c r="ICZ69" s="343"/>
      <c r="IDA69" s="343"/>
      <c r="IDB69" s="343"/>
      <c r="IDC69" s="343"/>
      <c r="IDD69" s="343"/>
      <c r="IDE69" s="343"/>
      <c r="IDF69" s="343"/>
      <c r="IDG69" s="343"/>
      <c r="IDH69" s="343"/>
      <c r="IDI69" s="343"/>
      <c r="IDJ69" s="343"/>
      <c r="IDK69" s="343"/>
      <c r="IDL69" s="343"/>
      <c r="IDM69" s="343"/>
      <c r="IDN69" s="343"/>
      <c r="IDO69" s="343"/>
      <c r="IDP69" s="343"/>
      <c r="IDQ69" s="343"/>
      <c r="IDR69" s="343"/>
      <c r="IDS69" s="343"/>
      <c r="IDT69" s="343"/>
      <c r="IDU69" s="343"/>
      <c r="IDV69" s="343"/>
      <c r="IDW69" s="343"/>
      <c r="IDX69" s="343"/>
      <c r="IDY69" s="343"/>
      <c r="IDZ69" s="343"/>
      <c r="IEA69" s="343"/>
      <c r="IEB69" s="343"/>
      <c r="IEC69" s="343"/>
      <c r="IED69" s="343"/>
      <c r="IEE69" s="343"/>
      <c r="IEF69" s="343"/>
      <c r="IEG69" s="343"/>
      <c r="IEH69" s="343"/>
      <c r="IEI69" s="343"/>
      <c r="IEJ69" s="343"/>
      <c r="IEK69" s="343"/>
      <c r="IEL69" s="343"/>
      <c r="IEM69" s="343"/>
      <c r="IEN69" s="343"/>
      <c r="IEO69" s="343"/>
      <c r="IEP69" s="343"/>
      <c r="IEQ69" s="343"/>
      <c r="IER69" s="343"/>
      <c r="IES69" s="343"/>
      <c r="IET69" s="343"/>
      <c r="IEU69" s="343"/>
      <c r="IEV69" s="343"/>
      <c r="IEW69" s="343"/>
      <c r="IEX69" s="343"/>
      <c r="IEY69" s="343"/>
      <c r="IEZ69" s="343"/>
      <c r="IFA69" s="343"/>
      <c r="IFB69" s="343"/>
      <c r="IFC69" s="343"/>
      <c r="IFD69" s="343"/>
      <c r="IFE69" s="343"/>
      <c r="IFF69" s="343"/>
      <c r="IFG69" s="343"/>
      <c r="IFH69" s="343"/>
      <c r="IFI69" s="343"/>
      <c r="IFJ69" s="343"/>
      <c r="IFK69" s="343"/>
      <c r="IFL69" s="343"/>
      <c r="IFM69" s="343"/>
      <c r="IFN69" s="343"/>
      <c r="IFO69" s="343"/>
      <c r="IFP69" s="343"/>
      <c r="IFQ69" s="343"/>
      <c r="IFR69" s="343"/>
      <c r="IFS69" s="343"/>
      <c r="IFT69" s="343"/>
      <c r="IFU69" s="343"/>
      <c r="IFV69" s="343"/>
      <c r="IFW69" s="343"/>
      <c r="IFX69" s="343"/>
      <c r="IFY69" s="343"/>
      <c r="IFZ69" s="343"/>
      <c r="IGA69" s="343"/>
      <c r="IGB69" s="343"/>
      <c r="IGC69" s="343"/>
      <c r="IGD69" s="343"/>
      <c r="IGE69" s="343"/>
      <c r="IGF69" s="343"/>
      <c r="IGG69" s="343"/>
      <c r="IGH69" s="343"/>
      <c r="IGI69" s="343"/>
      <c r="IGJ69" s="343"/>
      <c r="IGK69" s="343"/>
      <c r="IGL69" s="343"/>
      <c r="IGM69" s="343"/>
      <c r="IGN69" s="343"/>
      <c r="IGO69" s="343"/>
      <c r="IGP69" s="343"/>
      <c r="IGQ69" s="343"/>
      <c r="IGR69" s="343"/>
      <c r="IGS69" s="343"/>
      <c r="IGT69" s="343"/>
      <c r="IGU69" s="343"/>
      <c r="IGV69" s="343"/>
      <c r="IGW69" s="343"/>
      <c r="IGX69" s="343"/>
      <c r="IGY69" s="343"/>
      <c r="IGZ69" s="343"/>
      <c r="IHA69" s="343"/>
      <c r="IHB69" s="343"/>
      <c r="IHC69" s="343"/>
      <c r="IHD69" s="343"/>
      <c r="IHE69" s="343"/>
      <c r="IHF69" s="343"/>
      <c r="IHG69" s="343"/>
      <c r="IHH69" s="343"/>
      <c r="IHI69" s="343"/>
      <c r="IHJ69" s="343"/>
      <c r="IHK69" s="343"/>
      <c r="IHL69" s="343"/>
      <c r="IHM69" s="343"/>
      <c r="IHN69" s="343"/>
      <c r="IHO69" s="343"/>
      <c r="IHP69" s="343"/>
      <c r="IHQ69" s="343"/>
      <c r="IHR69" s="343"/>
      <c r="IHS69" s="343"/>
      <c r="IHT69" s="343"/>
      <c r="IHU69" s="343"/>
      <c r="IHV69" s="343"/>
      <c r="IHW69" s="343"/>
      <c r="IHX69" s="343"/>
      <c r="IHY69" s="343"/>
      <c r="IHZ69" s="343"/>
      <c r="IIA69" s="343"/>
      <c r="IIB69" s="343"/>
      <c r="IIC69" s="343"/>
      <c r="IID69" s="343"/>
      <c r="IIE69" s="343"/>
      <c r="IIF69" s="343"/>
      <c r="IIG69" s="343"/>
      <c r="IIH69" s="343"/>
      <c r="III69" s="343"/>
      <c r="IIJ69" s="343"/>
      <c r="IIK69" s="343"/>
      <c r="IIL69" s="343"/>
      <c r="IIM69" s="343"/>
      <c r="IIN69" s="343"/>
      <c r="IIO69" s="343"/>
      <c r="IIP69" s="343"/>
      <c r="IIQ69" s="343"/>
      <c r="IIR69" s="343"/>
      <c r="IIS69" s="343"/>
      <c r="IIT69" s="343"/>
      <c r="IIU69" s="343"/>
      <c r="IIV69" s="343"/>
      <c r="IIW69" s="343"/>
      <c r="IIX69" s="343"/>
      <c r="IIY69" s="343"/>
      <c r="IIZ69" s="343"/>
      <c r="IJA69" s="343"/>
      <c r="IJB69" s="343"/>
      <c r="IJC69" s="343"/>
      <c r="IJD69" s="343"/>
      <c r="IJE69" s="343"/>
      <c r="IJF69" s="343"/>
      <c r="IJG69" s="343"/>
      <c r="IJH69" s="343"/>
      <c r="IJI69" s="343"/>
      <c r="IJJ69" s="343"/>
      <c r="IJK69" s="343"/>
      <c r="IJL69" s="343"/>
      <c r="IJM69" s="343"/>
      <c r="IJN69" s="343"/>
      <c r="IJO69" s="343"/>
      <c r="IJP69" s="343"/>
      <c r="IJQ69" s="343"/>
      <c r="IJR69" s="343"/>
      <c r="IJS69" s="343"/>
      <c r="IJT69" s="343"/>
      <c r="IJU69" s="343"/>
      <c r="IJV69" s="343"/>
      <c r="IJW69" s="343"/>
      <c r="IJX69" s="343"/>
      <c r="IJY69" s="343"/>
      <c r="IJZ69" s="343"/>
      <c r="IKA69" s="343"/>
      <c r="IKB69" s="343"/>
      <c r="IKC69" s="343"/>
      <c r="IKD69" s="343"/>
      <c r="IKE69" s="343"/>
      <c r="IKF69" s="343"/>
      <c r="IKG69" s="343"/>
      <c r="IKH69" s="343"/>
      <c r="IKI69" s="343"/>
      <c r="IKJ69" s="343"/>
      <c r="IKK69" s="343"/>
      <c r="IKL69" s="343"/>
      <c r="IKM69" s="343"/>
      <c r="IKN69" s="343"/>
      <c r="IKO69" s="343"/>
      <c r="IKP69" s="343"/>
      <c r="IKQ69" s="343"/>
      <c r="IKR69" s="343"/>
      <c r="IKS69" s="343"/>
      <c r="IKT69" s="343"/>
      <c r="IKU69" s="343"/>
      <c r="IKV69" s="343"/>
      <c r="IKW69" s="343"/>
      <c r="IKX69" s="343"/>
      <c r="IKY69" s="343"/>
      <c r="IKZ69" s="343"/>
      <c r="ILA69" s="343"/>
      <c r="ILB69" s="343"/>
      <c r="ILC69" s="343"/>
      <c r="ILD69" s="343"/>
      <c r="ILE69" s="343"/>
      <c r="ILF69" s="343"/>
      <c r="ILG69" s="343"/>
      <c r="ILH69" s="343"/>
      <c r="ILI69" s="343"/>
      <c r="ILJ69" s="343"/>
      <c r="ILK69" s="343"/>
      <c r="ILL69" s="343"/>
      <c r="ILM69" s="343"/>
      <c r="ILN69" s="343"/>
      <c r="ILO69" s="343"/>
      <c r="ILP69" s="343"/>
      <c r="ILQ69" s="343"/>
      <c r="ILR69" s="343"/>
      <c r="ILS69" s="343"/>
      <c r="ILT69" s="343"/>
      <c r="ILU69" s="343"/>
      <c r="ILV69" s="343"/>
      <c r="ILW69" s="343"/>
      <c r="ILX69" s="343"/>
      <c r="ILY69" s="343"/>
      <c r="ILZ69" s="343"/>
      <c r="IMA69" s="343"/>
      <c r="IMB69" s="343"/>
      <c r="IMC69" s="343"/>
      <c r="IMD69" s="343"/>
      <c r="IME69" s="343"/>
      <c r="IMF69" s="343"/>
      <c r="IMG69" s="343"/>
      <c r="IMH69" s="343"/>
      <c r="IMI69" s="343"/>
      <c r="IMJ69" s="343"/>
      <c r="IMK69" s="343"/>
      <c r="IML69" s="343"/>
      <c r="IMM69" s="343"/>
      <c r="IMN69" s="343"/>
      <c r="IMO69" s="343"/>
      <c r="IMP69" s="343"/>
      <c r="IMQ69" s="343"/>
      <c r="IMR69" s="343"/>
      <c r="IMS69" s="343"/>
      <c r="IMT69" s="343"/>
      <c r="IMU69" s="343"/>
      <c r="IMV69" s="343"/>
      <c r="IMW69" s="343"/>
      <c r="IMX69" s="343"/>
      <c r="IMY69" s="343"/>
      <c r="IMZ69" s="343"/>
      <c r="INA69" s="343"/>
      <c r="INB69" s="343"/>
      <c r="INC69" s="343"/>
      <c r="IND69" s="343"/>
      <c r="INE69" s="343"/>
      <c r="INF69" s="343"/>
      <c r="ING69" s="343"/>
      <c r="INH69" s="343"/>
      <c r="INI69" s="343"/>
      <c r="INJ69" s="343"/>
      <c r="INK69" s="343"/>
      <c r="INL69" s="343"/>
      <c r="INM69" s="343"/>
      <c r="INN69" s="343"/>
      <c r="INO69" s="343"/>
      <c r="INP69" s="343"/>
      <c r="INQ69" s="343"/>
      <c r="INR69" s="343"/>
      <c r="INS69" s="343"/>
      <c r="INT69" s="343"/>
      <c r="INU69" s="343"/>
      <c r="INV69" s="343"/>
      <c r="INW69" s="343"/>
      <c r="INX69" s="343"/>
      <c r="INY69" s="343"/>
      <c r="INZ69" s="343"/>
      <c r="IOA69" s="343"/>
      <c r="IOB69" s="343"/>
      <c r="IOC69" s="343"/>
      <c r="IOD69" s="343"/>
      <c r="IOE69" s="343"/>
      <c r="IOF69" s="343"/>
      <c r="IOG69" s="343"/>
      <c r="IOH69" s="343"/>
      <c r="IOI69" s="343"/>
      <c r="IOJ69" s="343"/>
      <c r="IOK69" s="343"/>
      <c r="IOL69" s="343"/>
      <c r="IOM69" s="343"/>
      <c r="ION69" s="343"/>
      <c r="IOO69" s="343"/>
      <c r="IOP69" s="343"/>
      <c r="IOQ69" s="343"/>
      <c r="IOR69" s="343"/>
      <c r="IOS69" s="343"/>
      <c r="IOT69" s="343"/>
      <c r="IOU69" s="343"/>
      <c r="IOV69" s="343"/>
      <c r="IOW69" s="343"/>
      <c r="IOX69" s="343"/>
      <c r="IOY69" s="343"/>
      <c r="IOZ69" s="343"/>
      <c r="IPA69" s="343"/>
      <c r="IPB69" s="343"/>
      <c r="IPC69" s="343"/>
      <c r="IPD69" s="343"/>
      <c r="IPE69" s="343"/>
      <c r="IPF69" s="343"/>
      <c r="IPG69" s="343"/>
      <c r="IPH69" s="343"/>
      <c r="IPI69" s="343"/>
      <c r="IPJ69" s="343"/>
      <c r="IPK69" s="343"/>
      <c r="IPL69" s="343"/>
      <c r="IPM69" s="343"/>
      <c r="IPN69" s="343"/>
      <c r="IPO69" s="343"/>
      <c r="IPP69" s="343"/>
      <c r="IPQ69" s="343"/>
      <c r="IPR69" s="343"/>
      <c r="IPS69" s="343"/>
      <c r="IPT69" s="343"/>
      <c r="IPU69" s="343"/>
      <c r="IPV69" s="343"/>
      <c r="IPW69" s="343"/>
      <c r="IPX69" s="343"/>
      <c r="IPY69" s="343"/>
      <c r="IPZ69" s="343"/>
      <c r="IQA69" s="343"/>
      <c r="IQB69" s="343"/>
      <c r="IQC69" s="343"/>
      <c r="IQD69" s="343"/>
      <c r="IQE69" s="343"/>
      <c r="IQF69" s="343"/>
      <c r="IQG69" s="343"/>
      <c r="IQH69" s="343"/>
      <c r="IQI69" s="343"/>
      <c r="IQJ69" s="343"/>
      <c r="IQK69" s="343"/>
      <c r="IQL69" s="343"/>
      <c r="IQM69" s="343"/>
      <c r="IQN69" s="343"/>
      <c r="IQO69" s="343"/>
      <c r="IQP69" s="343"/>
      <c r="IQQ69" s="343"/>
      <c r="IQR69" s="343"/>
      <c r="IQS69" s="343"/>
      <c r="IQT69" s="343"/>
      <c r="IQU69" s="343"/>
      <c r="IQV69" s="343"/>
      <c r="IQW69" s="343"/>
      <c r="IQX69" s="343"/>
      <c r="IQY69" s="343"/>
      <c r="IQZ69" s="343"/>
      <c r="IRA69" s="343"/>
      <c r="IRB69" s="343"/>
      <c r="IRC69" s="343"/>
      <c r="IRD69" s="343"/>
      <c r="IRE69" s="343"/>
      <c r="IRF69" s="343"/>
      <c r="IRG69" s="343"/>
      <c r="IRH69" s="343"/>
      <c r="IRI69" s="343"/>
      <c r="IRJ69" s="343"/>
      <c r="IRK69" s="343"/>
      <c r="IRL69" s="343"/>
      <c r="IRM69" s="343"/>
      <c r="IRN69" s="343"/>
      <c r="IRO69" s="343"/>
      <c r="IRP69" s="343"/>
      <c r="IRQ69" s="343"/>
      <c r="IRR69" s="343"/>
      <c r="IRS69" s="343"/>
      <c r="IRT69" s="343"/>
      <c r="IRU69" s="343"/>
      <c r="IRV69" s="343"/>
      <c r="IRW69" s="343"/>
      <c r="IRX69" s="343"/>
      <c r="IRY69" s="343"/>
      <c r="IRZ69" s="343"/>
      <c r="ISA69" s="343"/>
      <c r="ISB69" s="343"/>
      <c r="ISC69" s="343"/>
      <c r="ISD69" s="343"/>
      <c r="ISE69" s="343"/>
      <c r="ISF69" s="343"/>
      <c r="ISG69" s="343"/>
      <c r="ISH69" s="343"/>
      <c r="ISI69" s="343"/>
      <c r="ISJ69" s="343"/>
      <c r="ISK69" s="343"/>
      <c r="ISL69" s="343"/>
      <c r="ISM69" s="343"/>
      <c r="ISN69" s="343"/>
      <c r="ISO69" s="343"/>
      <c r="ISP69" s="343"/>
      <c r="ISQ69" s="343"/>
      <c r="ISR69" s="343"/>
      <c r="ISS69" s="343"/>
      <c r="IST69" s="343"/>
      <c r="ISU69" s="343"/>
      <c r="ISV69" s="343"/>
      <c r="ISW69" s="343"/>
      <c r="ISX69" s="343"/>
      <c r="ISY69" s="343"/>
      <c r="ISZ69" s="343"/>
      <c r="ITA69" s="343"/>
      <c r="ITB69" s="343"/>
      <c r="ITC69" s="343"/>
      <c r="ITD69" s="343"/>
      <c r="ITE69" s="343"/>
      <c r="ITF69" s="343"/>
      <c r="ITG69" s="343"/>
      <c r="ITH69" s="343"/>
      <c r="ITI69" s="343"/>
      <c r="ITJ69" s="343"/>
      <c r="ITK69" s="343"/>
      <c r="ITL69" s="343"/>
      <c r="ITM69" s="343"/>
      <c r="ITN69" s="343"/>
      <c r="ITO69" s="343"/>
      <c r="ITP69" s="343"/>
      <c r="ITQ69" s="343"/>
      <c r="ITR69" s="343"/>
      <c r="ITS69" s="343"/>
      <c r="ITT69" s="343"/>
      <c r="ITU69" s="343"/>
      <c r="ITV69" s="343"/>
      <c r="ITW69" s="343"/>
      <c r="ITX69" s="343"/>
      <c r="ITY69" s="343"/>
      <c r="ITZ69" s="343"/>
      <c r="IUA69" s="343"/>
      <c r="IUB69" s="343"/>
      <c r="IUC69" s="343"/>
      <c r="IUD69" s="343"/>
      <c r="IUE69" s="343"/>
      <c r="IUF69" s="343"/>
      <c r="IUG69" s="343"/>
      <c r="IUH69" s="343"/>
      <c r="IUI69" s="343"/>
      <c r="IUJ69" s="343"/>
      <c r="IUK69" s="343"/>
      <c r="IUL69" s="343"/>
      <c r="IUM69" s="343"/>
      <c r="IUN69" s="343"/>
      <c r="IUO69" s="343"/>
      <c r="IUP69" s="343"/>
      <c r="IUQ69" s="343"/>
      <c r="IUR69" s="343"/>
      <c r="IUS69" s="343"/>
      <c r="IUT69" s="343"/>
      <c r="IUU69" s="343"/>
      <c r="IUV69" s="343"/>
      <c r="IUW69" s="343"/>
      <c r="IUX69" s="343"/>
      <c r="IUY69" s="343"/>
      <c r="IUZ69" s="343"/>
      <c r="IVA69" s="343"/>
      <c r="IVB69" s="343"/>
      <c r="IVC69" s="343"/>
      <c r="IVD69" s="343"/>
      <c r="IVE69" s="343"/>
      <c r="IVF69" s="343"/>
      <c r="IVG69" s="343"/>
      <c r="IVH69" s="343"/>
      <c r="IVI69" s="343"/>
      <c r="IVJ69" s="343"/>
      <c r="IVK69" s="343"/>
      <c r="IVL69" s="343"/>
      <c r="IVM69" s="343"/>
      <c r="IVN69" s="343"/>
      <c r="IVO69" s="343"/>
      <c r="IVP69" s="343"/>
      <c r="IVQ69" s="343"/>
      <c r="IVR69" s="343"/>
      <c r="IVS69" s="343"/>
      <c r="IVT69" s="343"/>
      <c r="IVU69" s="343"/>
      <c r="IVV69" s="343"/>
      <c r="IVW69" s="343"/>
      <c r="IVX69" s="343"/>
      <c r="IVY69" s="343"/>
      <c r="IVZ69" s="343"/>
      <c r="IWA69" s="343"/>
      <c r="IWB69" s="343"/>
      <c r="IWC69" s="343"/>
      <c r="IWD69" s="343"/>
      <c r="IWE69" s="343"/>
      <c r="IWF69" s="343"/>
      <c r="IWG69" s="343"/>
      <c r="IWH69" s="343"/>
      <c r="IWI69" s="343"/>
      <c r="IWJ69" s="343"/>
      <c r="IWK69" s="343"/>
      <c r="IWL69" s="343"/>
      <c r="IWM69" s="343"/>
      <c r="IWN69" s="343"/>
      <c r="IWO69" s="343"/>
      <c r="IWP69" s="343"/>
      <c r="IWQ69" s="343"/>
      <c r="IWR69" s="343"/>
      <c r="IWS69" s="343"/>
      <c r="IWT69" s="343"/>
      <c r="IWU69" s="343"/>
      <c r="IWV69" s="343"/>
      <c r="IWW69" s="343"/>
      <c r="IWX69" s="343"/>
      <c r="IWY69" s="343"/>
      <c r="IWZ69" s="343"/>
      <c r="IXA69" s="343"/>
      <c r="IXB69" s="343"/>
      <c r="IXC69" s="343"/>
      <c r="IXD69" s="343"/>
      <c r="IXE69" s="343"/>
      <c r="IXF69" s="343"/>
      <c r="IXG69" s="343"/>
      <c r="IXH69" s="343"/>
      <c r="IXI69" s="343"/>
      <c r="IXJ69" s="343"/>
      <c r="IXK69" s="343"/>
      <c r="IXL69" s="343"/>
      <c r="IXM69" s="343"/>
      <c r="IXN69" s="343"/>
      <c r="IXO69" s="343"/>
      <c r="IXP69" s="343"/>
      <c r="IXQ69" s="343"/>
      <c r="IXR69" s="343"/>
      <c r="IXS69" s="343"/>
      <c r="IXT69" s="343"/>
      <c r="IXU69" s="343"/>
      <c r="IXV69" s="343"/>
      <c r="IXW69" s="343"/>
      <c r="IXX69" s="343"/>
      <c r="IXY69" s="343"/>
      <c r="IXZ69" s="343"/>
      <c r="IYA69" s="343"/>
      <c r="IYB69" s="343"/>
      <c r="IYC69" s="343"/>
      <c r="IYD69" s="343"/>
      <c r="IYE69" s="343"/>
      <c r="IYF69" s="343"/>
      <c r="IYG69" s="343"/>
      <c r="IYH69" s="343"/>
      <c r="IYI69" s="343"/>
      <c r="IYJ69" s="343"/>
      <c r="IYK69" s="343"/>
      <c r="IYL69" s="343"/>
      <c r="IYM69" s="343"/>
      <c r="IYN69" s="343"/>
      <c r="IYO69" s="343"/>
      <c r="IYP69" s="343"/>
      <c r="IYQ69" s="343"/>
      <c r="IYR69" s="343"/>
      <c r="IYS69" s="343"/>
      <c r="IYT69" s="343"/>
      <c r="IYU69" s="343"/>
      <c r="IYV69" s="343"/>
      <c r="IYW69" s="343"/>
      <c r="IYX69" s="343"/>
      <c r="IYY69" s="343"/>
      <c r="IYZ69" s="343"/>
      <c r="IZA69" s="343"/>
      <c r="IZB69" s="343"/>
      <c r="IZC69" s="343"/>
      <c r="IZD69" s="343"/>
      <c r="IZE69" s="343"/>
      <c r="IZF69" s="343"/>
      <c r="IZG69" s="343"/>
      <c r="IZH69" s="343"/>
      <c r="IZI69" s="343"/>
      <c r="IZJ69" s="343"/>
      <c r="IZK69" s="343"/>
      <c r="IZL69" s="343"/>
      <c r="IZM69" s="343"/>
      <c r="IZN69" s="343"/>
      <c r="IZO69" s="343"/>
      <c r="IZP69" s="343"/>
      <c r="IZQ69" s="343"/>
      <c r="IZR69" s="343"/>
      <c r="IZS69" s="343"/>
      <c r="IZT69" s="343"/>
      <c r="IZU69" s="343"/>
      <c r="IZV69" s="343"/>
      <c r="IZW69" s="343"/>
      <c r="IZX69" s="343"/>
      <c r="IZY69" s="343"/>
      <c r="IZZ69" s="343"/>
      <c r="JAA69" s="343"/>
      <c r="JAB69" s="343"/>
      <c r="JAC69" s="343"/>
      <c r="JAD69" s="343"/>
      <c r="JAE69" s="343"/>
      <c r="JAF69" s="343"/>
      <c r="JAG69" s="343"/>
      <c r="JAH69" s="343"/>
      <c r="JAI69" s="343"/>
      <c r="JAJ69" s="343"/>
      <c r="JAK69" s="343"/>
      <c r="JAL69" s="343"/>
      <c r="JAM69" s="343"/>
      <c r="JAN69" s="343"/>
      <c r="JAO69" s="343"/>
      <c r="JAP69" s="343"/>
      <c r="JAQ69" s="343"/>
      <c r="JAR69" s="343"/>
      <c r="JAS69" s="343"/>
      <c r="JAT69" s="343"/>
      <c r="JAU69" s="343"/>
      <c r="JAV69" s="343"/>
      <c r="JAW69" s="343"/>
      <c r="JAX69" s="343"/>
      <c r="JAY69" s="343"/>
      <c r="JAZ69" s="343"/>
      <c r="JBA69" s="343"/>
      <c r="JBB69" s="343"/>
      <c r="JBC69" s="343"/>
      <c r="JBD69" s="343"/>
      <c r="JBE69" s="343"/>
      <c r="JBF69" s="343"/>
      <c r="JBG69" s="343"/>
      <c r="JBH69" s="343"/>
      <c r="JBI69" s="343"/>
      <c r="JBJ69" s="343"/>
      <c r="JBK69" s="343"/>
      <c r="JBL69" s="343"/>
      <c r="JBM69" s="343"/>
      <c r="JBN69" s="343"/>
      <c r="JBO69" s="343"/>
      <c r="JBP69" s="343"/>
      <c r="JBQ69" s="343"/>
      <c r="JBR69" s="343"/>
      <c r="JBS69" s="343"/>
      <c r="JBT69" s="343"/>
      <c r="JBU69" s="343"/>
      <c r="JBV69" s="343"/>
      <c r="JBW69" s="343"/>
      <c r="JBX69" s="343"/>
      <c r="JBY69" s="343"/>
      <c r="JBZ69" s="343"/>
      <c r="JCA69" s="343"/>
      <c r="JCB69" s="343"/>
      <c r="JCC69" s="343"/>
      <c r="JCD69" s="343"/>
      <c r="JCE69" s="343"/>
      <c r="JCF69" s="343"/>
      <c r="JCG69" s="343"/>
      <c r="JCH69" s="343"/>
      <c r="JCI69" s="343"/>
      <c r="JCJ69" s="343"/>
      <c r="JCK69" s="343"/>
      <c r="JCL69" s="343"/>
      <c r="JCM69" s="343"/>
      <c r="JCN69" s="343"/>
      <c r="JCO69" s="343"/>
      <c r="JCP69" s="343"/>
      <c r="JCQ69" s="343"/>
      <c r="JCR69" s="343"/>
      <c r="JCS69" s="343"/>
      <c r="JCT69" s="343"/>
      <c r="JCU69" s="343"/>
      <c r="JCV69" s="343"/>
      <c r="JCW69" s="343"/>
      <c r="JCX69" s="343"/>
      <c r="JCY69" s="343"/>
      <c r="JCZ69" s="343"/>
      <c r="JDA69" s="343"/>
      <c r="JDB69" s="343"/>
      <c r="JDC69" s="343"/>
      <c r="JDD69" s="343"/>
      <c r="JDE69" s="343"/>
      <c r="JDF69" s="343"/>
      <c r="JDG69" s="343"/>
      <c r="JDH69" s="343"/>
      <c r="JDI69" s="343"/>
      <c r="JDJ69" s="343"/>
      <c r="JDK69" s="343"/>
      <c r="JDL69" s="343"/>
      <c r="JDM69" s="343"/>
      <c r="JDN69" s="343"/>
      <c r="JDO69" s="343"/>
      <c r="JDP69" s="343"/>
      <c r="JDQ69" s="343"/>
      <c r="JDR69" s="343"/>
      <c r="JDS69" s="343"/>
      <c r="JDT69" s="343"/>
      <c r="JDU69" s="343"/>
      <c r="JDV69" s="343"/>
      <c r="JDW69" s="343"/>
      <c r="JDX69" s="343"/>
      <c r="JDY69" s="343"/>
      <c r="JDZ69" s="343"/>
      <c r="JEA69" s="343"/>
      <c r="JEB69" s="343"/>
      <c r="JEC69" s="343"/>
      <c r="JED69" s="343"/>
      <c r="JEE69" s="343"/>
      <c r="JEF69" s="343"/>
      <c r="JEG69" s="343"/>
      <c r="JEH69" s="343"/>
      <c r="JEI69" s="343"/>
      <c r="JEJ69" s="343"/>
      <c r="JEK69" s="343"/>
      <c r="JEL69" s="343"/>
      <c r="JEM69" s="343"/>
      <c r="JEN69" s="343"/>
      <c r="JEO69" s="343"/>
      <c r="JEP69" s="343"/>
      <c r="JEQ69" s="343"/>
      <c r="JER69" s="343"/>
      <c r="JES69" s="343"/>
      <c r="JET69" s="343"/>
      <c r="JEU69" s="343"/>
      <c r="JEV69" s="343"/>
      <c r="JEW69" s="343"/>
      <c r="JEX69" s="343"/>
      <c r="JEY69" s="343"/>
      <c r="JEZ69" s="343"/>
      <c r="JFA69" s="343"/>
      <c r="JFB69" s="343"/>
      <c r="JFC69" s="343"/>
      <c r="JFD69" s="343"/>
      <c r="JFE69" s="343"/>
      <c r="JFF69" s="343"/>
      <c r="JFG69" s="343"/>
      <c r="JFH69" s="343"/>
      <c r="JFI69" s="343"/>
      <c r="JFJ69" s="343"/>
      <c r="JFK69" s="343"/>
      <c r="JFL69" s="343"/>
      <c r="JFM69" s="343"/>
      <c r="JFN69" s="343"/>
      <c r="JFO69" s="343"/>
      <c r="JFP69" s="343"/>
      <c r="JFQ69" s="343"/>
      <c r="JFR69" s="343"/>
      <c r="JFS69" s="343"/>
      <c r="JFT69" s="343"/>
      <c r="JFU69" s="343"/>
      <c r="JFV69" s="343"/>
      <c r="JFW69" s="343"/>
      <c r="JFX69" s="343"/>
      <c r="JFY69" s="343"/>
      <c r="JFZ69" s="343"/>
      <c r="JGA69" s="343"/>
      <c r="JGB69" s="343"/>
      <c r="JGC69" s="343"/>
      <c r="JGD69" s="343"/>
      <c r="JGE69" s="343"/>
      <c r="JGF69" s="343"/>
      <c r="JGG69" s="343"/>
      <c r="JGH69" s="343"/>
      <c r="JGI69" s="343"/>
      <c r="JGJ69" s="343"/>
      <c r="JGK69" s="343"/>
      <c r="JGL69" s="343"/>
      <c r="JGM69" s="343"/>
      <c r="JGN69" s="343"/>
      <c r="JGO69" s="343"/>
      <c r="JGP69" s="343"/>
      <c r="JGQ69" s="343"/>
      <c r="JGR69" s="343"/>
      <c r="JGS69" s="343"/>
      <c r="JGT69" s="343"/>
      <c r="JGU69" s="343"/>
      <c r="JGV69" s="343"/>
      <c r="JGW69" s="343"/>
      <c r="JGX69" s="343"/>
      <c r="JGY69" s="343"/>
      <c r="JGZ69" s="343"/>
      <c r="JHA69" s="343"/>
      <c r="JHB69" s="343"/>
      <c r="JHC69" s="343"/>
      <c r="JHD69" s="343"/>
      <c r="JHE69" s="343"/>
      <c r="JHF69" s="343"/>
      <c r="JHG69" s="343"/>
      <c r="JHH69" s="343"/>
      <c r="JHI69" s="343"/>
      <c r="JHJ69" s="343"/>
      <c r="JHK69" s="343"/>
      <c r="JHL69" s="343"/>
      <c r="JHM69" s="343"/>
      <c r="JHN69" s="343"/>
      <c r="JHO69" s="343"/>
      <c r="JHP69" s="343"/>
      <c r="JHQ69" s="343"/>
      <c r="JHR69" s="343"/>
      <c r="JHS69" s="343"/>
      <c r="JHT69" s="343"/>
      <c r="JHU69" s="343"/>
      <c r="JHV69" s="343"/>
      <c r="JHW69" s="343"/>
      <c r="JHX69" s="343"/>
      <c r="JHY69" s="343"/>
      <c r="JHZ69" s="343"/>
      <c r="JIA69" s="343"/>
      <c r="JIB69" s="343"/>
      <c r="JIC69" s="343"/>
      <c r="JID69" s="343"/>
      <c r="JIE69" s="343"/>
      <c r="JIF69" s="343"/>
      <c r="JIG69" s="343"/>
      <c r="JIH69" s="343"/>
      <c r="JII69" s="343"/>
      <c r="JIJ69" s="343"/>
      <c r="JIK69" s="343"/>
      <c r="JIL69" s="343"/>
      <c r="JIM69" s="343"/>
      <c r="JIN69" s="343"/>
      <c r="JIO69" s="343"/>
      <c r="JIP69" s="343"/>
      <c r="JIQ69" s="343"/>
      <c r="JIR69" s="343"/>
      <c r="JIS69" s="343"/>
      <c r="JIT69" s="343"/>
      <c r="JIU69" s="343"/>
      <c r="JIV69" s="343"/>
      <c r="JIW69" s="343"/>
      <c r="JIX69" s="343"/>
      <c r="JIY69" s="343"/>
      <c r="JIZ69" s="343"/>
      <c r="JJA69" s="343"/>
      <c r="JJB69" s="343"/>
      <c r="JJC69" s="343"/>
      <c r="JJD69" s="343"/>
      <c r="JJE69" s="343"/>
      <c r="JJF69" s="343"/>
      <c r="JJG69" s="343"/>
      <c r="JJH69" s="343"/>
      <c r="JJI69" s="343"/>
      <c r="JJJ69" s="343"/>
      <c r="JJK69" s="343"/>
      <c r="JJL69" s="343"/>
      <c r="JJM69" s="343"/>
      <c r="JJN69" s="343"/>
      <c r="JJO69" s="343"/>
      <c r="JJP69" s="343"/>
      <c r="JJQ69" s="343"/>
      <c r="JJR69" s="343"/>
      <c r="JJS69" s="343"/>
      <c r="JJT69" s="343"/>
      <c r="JJU69" s="343"/>
      <c r="JJV69" s="343"/>
      <c r="JJW69" s="343"/>
      <c r="JJX69" s="343"/>
      <c r="JJY69" s="343"/>
      <c r="JJZ69" s="343"/>
      <c r="JKA69" s="343"/>
      <c r="JKB69" s="343"/>
      <c r="JKC69" s="343"/>
      <c r="JKD69" s="343"/>
      <c r="JKE69" s="343"/>
      <c r="JKF69" s="343"/>
      <c r="JKG69" s="343"/>
      <c r="JKH69" s="343"/>
      <c r="JKI69" s="343"/>
      <c r="JKJ69" s="343"/>
      <c r="JKK69" s="343"/>
      <c r="JKL69" s="343"/>
      <c r="JKM69" s="343"/>
      <c r="JKN69" s="343"/>
      <c r="JKO69" s="343"/>
      <c r="JKP69" s="343"/>
      <c r="JKQ69" s="343"/>
      <c r="JKR69" s="343"/>
      <c r="JKS69" s="343"/>
      <c r="JKT69" s="343"/>
      <c r="JKU69" s="343"/>
      <c r="JKV69" s="343"/>
      <c r="JKW69" s="343"/>
      <c r="JKX69" s="343"/>
      <c r="JKY69" s="343"/>
      <c r="JKZ69" s="343"/>
      <c r="JLA69" s="343"/>
      <c r="JLB69" s="343"/>
      <c r="JLC69" s="343"/>
      <c r="JLD69" s="343"/>
      <c r="JLE69" s="343"/>
      <c r="JLF69" s="343"/>
      <c r="JLG69" s="343"/>
      <c r="JLH69" s="343"/>
      <c r="JLI69" s="343"/>
      <c r="JLJ69" s="343"/>
      <c r="JLK69" s="343"/>
      <c r="JLL69" s="343"/>
      <c r="JLM69" s="343"/>
      <c r="JLN69" s="343"/>
      <c r="JLO69" s="343"/>
      <c r="JLP69" s="343"/>
      <c r="JLQ69" s="343"/>
      <c r="JLR69" s="343"/>
      <c r="JLS69" s="343"/>
      <c r="JLT69" s="343"/>
      <c r="JLU69" s="343"/>
      <c r="JLV69" s="343"/>
      <c r="JLW69" s="343"/>
      <c r="JLX69" s="343"/>
      <c r="JLY69" s="343"/>
      <c r="JLZ69" s="343"/>
      <c r="JMA69" s="343"/>
      <c r="JMB69" s="343"/>
      <c r="JMC69" s="343"/>
      <c r="JMD69" s="343"/>
      <c r="JME69" s="343"/>
      <c r="JMF69" s="343"/>
      <c r="JMG69" s="343"/>
      <c r="JMH69" s="343"/>
      <c r="JMI69" s="343"/>
      <c r="JMJ69" s="343"/>
      <c r="JMK69" s="343"/>
      <c r="JML69" s="343"/>
      <c r="JMM69" s="343"/>
      <c r="JMN69" s="343"/>
      <c r="JMO69" s="343"/>
      <c r="JMP69" s="343"/>
      <c r="JMQ69" s="343"/>
      <c r="JMR69" s="343"/>
      <c r="JMS69" s="343"/>
      <c r="JMT69" s="343"/>
      <c r="JMU69" s="343"/>
      <c r="JMV69" s="343"/>
      <c r="JMW69" s="343"/>
      <c r="JMX69" s="343"/>
      <c r="JMY69" s="343"/>
      <c r="JMZ69" s="343"/>
      <c r="JNA69" s="343"/>
      <c r="JNB69" s="343"/>
      <c r="JNC69" s="343"/>
      <c r="JND69" s="343"/>
      <c r="JNE69" s="343"/>
      <c r="JNF69" s="343"/>
      <c r="JNG69" s="343"/>
      <c r="JNH69" s="343"/>
      <c r="JNI69" s="343"/>
      <c r="JNJ69" s="343"/>
      <c r="JNK69" s="343"/>
      <c r="JNL69" s="343"/>
      <c r="JNM69" s="343"/>
      <c r="JNN69" s="343"/>
      <c r="JNO69" s="343"/>
      <c r="JNP69" s="343"/>
      <c r="JNQ69" s="343"/>
      <c r="JNR69" s="343"/>
      <c r="JNS69" s="343"/>
      <c r="JNT69" s="343"/>
      <c r="JNU69" s="343"/>
      <c r="JNV69" s="343"/>
      <c r="JNW69" s="343"/>
      <c r="JNX69" s="343"/>
      <c r="JNY69" s="343"/>
      <c r="JNZ69" s="343"/>
      <c r="JOA69" s="343"/>
      <c r="JOB69" s="343"/>
      <c r="JOC69" s="343"/>
      <c r="JOD69" s="343"/>
      <c r="JOE69" s="343"/>
      <c r="JOF69" s="343"/>
      <c r="JOG69" s="343"/>
      <c r="JOH69" s="343"/>
      <c r="JOI69" s="343"/>
      <c r="JOJ69" s="343"/>
      <c r="JOK69" s="343"/>
      <c r="JOL69" s="343"/>
      <c r="JOM69" s="343"/>
      <c r="JON69" s="343"/>
      <c r="JOO69" s="343"/>
      <c r="JOP69" s="343"/>
      <c r="JOQ69" s="343"/>
      <c r="JOR69" s="343"/>
      <c r="JOS69" s="343"/>
      <c r="JOT69" s="343"/>
      <c r="JOU69" s="343"/>
      <c r="JOV69" s="343"/>
      <c r="JOW69" s="343"/>
      <c r="JOX69" s="343"/>
      <c r="JOY69" s="343"/>
      <c r="JOZ69" s="343"/>
      <c r="JPA69" s="343"/>
      <c r="JPB69" s="343"/>
      <c r="JPC69" s="343"/>
      <c r="JPD69" s="343"/>
      <c r="JPE69" s="343"/>
      <c r="JPF69" s="343"/>
      <c r="JPG69" s="343"/>
      <c r="JPH69" s="343"/>
      <c r="JPI69" s="343"/>
      <c r="JPJ69" s="343"/>
      <c r="JPK69" s="343"/>
      <c r="JPL69" s="343"/>
      <c r="JPM69" s="343"/>
      <c r="JPN69" s="343"/>
      <c r="JPO69" s="343"/>
      <c r="JPP69" s="343"/>
      <c r="JPQ69" s="343"/>
      <c r="JPR69" s="343"/>
      <c r="JPS69" s="343"/>
      <c r="JPT69" s="343"/>
      <c r="JPU69" s="343"/>
      <c r="JPV69" s="343"/>
      <c r="JPW69" s="343"/>
      <c r="JPX69" s="343"/>
      <c r="JPY69" s="343"/>
      <c r="JPZ69" s="343"/>
      <c r="JQA69" s="343"/>
      <c r="JQB69" s="343"/>
      <c r="JQC69" s="343"/>
      <c r="JQD69" s="343"/>
      <c r="JQE69" s="343"/>
      <c r="JQF69" s="343"/>
      <c r="JQG69" s="343"/>
      <c r="JQH69" s="343"/>
      <c r="JQI69" s="343"/>
      <c r="JQJ69" s="343"/>
      <c r="JQK69" s="343"/>
      <c r="JQL69" s="343"/>
      <c r="JQM69" s="343"/>
      <c r="JQN69" s="343"/>
      <c r="JQO69" s="343"/>
      <c r="JQP69" s="343"/>
      <c r="JQQ69" s="343"/>
      <c r="JQR69" s="343"/>
      <c r="JQS69" s="343"/>
      <c r="JQT69" s="343"/>
      <c r="JQU69" s="343"/>
      <c r="JQV69" s="343"/>
      <c r="JQW69" s="343"/>
      <c r="JQX69" s="343"/>
      <c r="JQY69" s="343"/>
      <c r="JQZ69" s="343"/>
      <c r="JRA69" s="343"/>
      <c r="JRB69" s="343"/>
      <c r="JRC69" s="343"/>
      <c r="JRD69" s="343"/>
      <c r="JRE69" s="343"/>
      <c r="JRF69" s="343"/>
      <c r="JRG69" s="343"/>
      <c r="JRH69" s="343"/>
      <c r="JRI69" s="343"/>
      <c r="JRJ69" s="343"/>
      <c r="JRK69" s="343"/>
      <c r="JRL69" s="343"/>
      <c r="JRM69" s="343"/>
      <c r="JRN69" s="343"/>
      <c r="JRO69" s="343"/>
      <c r="JRP69" s="343"/>
      <c r="JRQ69" s="343"/>
      <c r="JRR69" s="343"/>
      <c r="JRS69" s="343"/>
      <c r="JRT69" s="343"/>
      <c r="JRU69" s="343"/>
      <c r="JRV69" s="343"/>
      <c r="JRW69" s="343"/>
      <c r="JRX69" s="343"/>
      <c r="JRY69" s="343"/>
      <c r="JRZ69" s="343"/>
      <c r="JSA69" s="343"/>
      <c r="JSB69" s="343"/>
      <c r="JSC69" s="343"/>
      <c r="JSD69" s="343"/>
      <c r="JSE69" s="343"/>
      <c r="JSF69" s="343"/>
      <c r="JSG69" s="343"/>
      <c r="JSH69" s="343"/>
      <c r="JSI69" s="343"/>
      <c r="JSJ69" s="343"/>
      <c r="JSK69" s="343"/>
      <c r="JSL69" s="343"/>
      <c r="JSM69" s="343"/>
      <c r="JSN69" s="343"/>
      <c r="JSO69" s="343"/>
      <c r="JSP69" s="343"/>
      <c r="JSQ69" s="343"/>
      <c r="JSR69" s="343"/>
      <c r="JSS69" s="343"/>
      <c r="JST69" s="343"/>
      <c r="JSU69" s="343"/>
      <c r="JSV69" s="343"/>
      <c r="JSW69" s="343"/>
      <c r="JSX69" s="343"/>
      <c r="JSY69" s="343"/>
      <c r="JSZ69" s="343"/>
      <c r="JTA69" s="343"/>
      <c r="JTB69" s="343"/>
      <c r="JTC69" s="343"/>
      <c r="JTD69" s="343"/>
      <c r="JTE69" s="343"/>
      <c r="JTF69" s="343"/>
      <c r="JTG69" s="343"/>
      <c r="JTH69" s="343"/>
      <c r="JTI69" s="343"/>
      <c r="JTJ69" s="343"/>
      <c r="JTK69" s="343"/>
      <c r="JTL69" s="343"/>
      <c r="JTM69" s="343"/>
      <c r="JTN69" s="343"/>
      <c r="JTO69" s="343"/>
      <c r="JTP69" s="343"/>
      <c r="JTQ69" s="343"/>
      <c r="JTR69" s="343"/>
      <c r="JTS69" s="343"/>
      <c r="JTT69" s="343"/>
      <c r="JTU69" s="343"/>
      <c r="JTV69" s="343"/>
      <c r="JTW69" s="343"/>
      <c r="JTX69" s="343"/>
      <c r="JTY69" s="343"/>
      <c r="JTZ69" s="343"/>
      <c r="JUA69" s="343"/>
      <c r="JUB69" s="343"/>
      <c r="JUC69" s="343"/>
      <c r="JUD69" s="343"/>
      <c r="JUE69" s="343"/>
      <c r="JUF69" s="343"/>
      <c r="JUG69" s="343"/>
      <c r="JUH69" s="343"/>
      <c r="JUI69" s="343"/>
      <c r="JUJ69" s="343"/>
      <c r="JUK69" s="343"/>
      <c r="JUL69" s="343"/>
      <c r="JUM69" s="343"/>
      <c r="JUN69" s="343"/>
      <c r="JUO69" s="343"/>
      <c r="JUP69" s="343"/>
      <c r="JUQ69" s="343"/>
      <c r="JUR69" s="343"/>
      <c r="JUS69" s="343"/>
      <c r="JUT69" s="343"/>
      <c r="JUU69" s="343"/>
      <c r="JUV69" s="343"/>
      <c r="JUW69" s="343"/>
      <c r="JUX69" s="343"/>
      <c r="JUY69" s="343"/>
      <c r="JUZ69" s="343"/>
      <c r="JVA69" s="343"/>
      <c r="JVB69" s="343"/>
      <c r="JVC69" s="343"/>
      <c r="JVD69" s="343"/>
      <c r="JVE69" s="343"/>
      <c r="JVF69" s="343"/>
      <c r="JVG69" s="343"/>
      <c r="JVH69" s="343"/>
      <c r="JVI69" s="343"/>
      <c r="JVJ69" s="343"/>
      <c r="JVK69" s="343"/>
      <c r="JVL69" s="343"/>
      <c r="JVM69" s="343"/>
      <c r="JVN69" s="343"/>
      <c r="JVO69" s="343"/>
      <c r="JVP69" s="343"/>
      <c r="JVQ69" s="343"/>
      <c r="JVR69" s="343"/>
      <c r="JVS69" s="343"/>
      <c r="JVT69" s="343"/>
      <c r="JVU69" s="343"/>
      <c r="JVV69" s="343"/>
      <c r="JVW69" s="343"/>
      <c r="JVX69" s="343"/>
      <c r="JVY69" s="343"/>
      <c r="JVZ69" s="343"/>
      <c r="JWA69" s="343"/>
      <c r="JWB69" s="343"/>
      <c r="JWC69" s="343"/>
      <c r="JWD69" s="343"/>
      <c r="JWE69" s="343"/>
      <c r="JWF69" s="343"/>
      <c r="JWG69" s="343"/>
      <c r="JWH69" s="343"/>
      <c r="JWI69" s="343"/>
      <c r="JWJ69" s="343"/>
      <c r="JWK69" s="343"/>
      <c r="JWL69" s="343"/>
      <c r="JWM69" s="343"/>
      <c r="JWN69" s="343"/>
      <c r="JWO69" s="343"/>
      <c r="JWP69" s="343"/>
      <c r="JWQ69" s="343"/>
      <c r="JWR69" s="343"/>
      <c r="JWS69" s="343"/>
      <c r="JWT69" s="343"/>
      <c r="JWU69" s="343"/>
      <c r="JWV69" s="343"/>
      <c r="JWW69" s="343"/>
      <c r="JWX69" s="343"/>
      <c r="JWY69" s="343"/>
      <c r="JWZ69" s="343"/>
      <c r="JXA69" s="343"/>
      <c r="JXB69" s="343"/>
      <c r="JXC69" s="343"/>
      <c r="JXD69" s="343"/>
      <c r="JXE69" s="343"/>
      <c r="JXF69" s="343"/>
      <c r="JXG69" s="343"/>
      <c r="JXH69" s="343"/>
      <c r="JXI69" s="343"/>
      <c r="JXJ69" s="343"/>
      <c r="JXK69" s="343"/>
      <c r="JXL69" s="343"/>
      <c r="JXM69" s="343"/>
      <c r="JXN69" s="343"/>
      <c r="JXO69" s="343"/>
      <c r="JXP69" s="343"/>
      <c r="JXQ69" s="343"/>
      <c r="JXR69" s="343"/>
      <c r="JXS69" s="343"/>
      <c r="JXT69" s="343"/>
      <c r="JXU69" s="343"/>
      <c r="JXV69" s="343"/>
      <c r="JXW69" s="343"/>
      <c r="JXX69" s="343"/>
      <c r="JXY69" s="343"/>
      <c r="JXZ69" s="343"/>
      <c r="JYA69" s="343"/>
      <c r="JYB69" s="343"/>
      <c r="JYC69" s="343"/>
      <c r="JYD69" s="343"/>
      <c r="JYE69" s="343"/>
      <c r="JYF69" s="343"/>
      <c r="JYG69" s="343"/>
      <c r="JYH69" s="343"/>
      <c r="JYI69" s="343"/>
      <c r="JYJ69" s="343"/>
      <c r="JYK69" s="343"/>
      <c r="JYL69" s="343"/>
      <c r="JYM69" s="343"/>
      <c r="JYN69" s="343"/>
      <c r="JYO69" s="343"/>
      <c r="JYP69" s="343"/>
      <c r="JYQ69" s="343"/>
      <c r="JYR69" s="343"/>
      <c r="JYS69" s="343"/>
      <c r="JYT69" s="343"/>
      <c r="JYU69" s="343"/>
      <c r="JYV69" s="343"/>
      <c r="JYW69" s="343"/>
      <c r="JYX69" s="343"/>
      <c r="JYY69" s="343"/>
      <c r="JYZ69" s="343"/>
      <c r="JZA69" s="343"/>
      <c r="JZB69" s="343"/>
      <c r="JZC69" s="343"/>
      <c r="JZD69" s="343"/>
      <c r="JZE69" s="343"/>
      <c r="JZF69" s="343"/>
      <c r="JZG69" s="343"/>
      <c r="JZH69" s="343"/>
      <c r="JZI69" s="343"/>
      <c r="JZJ69" s="343"/>
      <c r="JZK69" s="343"/>
      <c r="JZL69" s="343"/>
      <c r="JZM69" s="343"/>
      <c r="JZN69" s="343"/>
      <c r="JZO69" s="343"/>
      <c r="JZP69" s="343"/>
      <c r="JZQ69" s="343"/>
      <c r="JZR69" s="343"/>
      <c r="JZS69" s="343"/>
      <c r="JZT69" s="343"/>
      <c r="JZU69" s="343"/>
      <c r="JZV69" s="343"/>
      <c r="JZW69" s="343"/>
      <c r="JZX69" s="343"/>
      <c r="JZY69" s="343"/>
      <c r="JZZ69" s="343"/>
      <c r="KAA69" s="343"/>
      <c r="KAB69" s="343"/>
      <c r="KAC69" s="343"/>
      <c r="KAD69" s="343"/>
      <c r="KAE69" s="343"/>
      <c r="KAF69" s="343"/>
      <c r="KAG69" s="343"/>
      <c r="KAH69" s="343"/>
      <c r="KAI69" s="343"/>
      <c r="KAJ69" s="343"/>
      <c r="KAK69" s="343"/>
      <c r="KAL69" s="343"/>
      <c r="KAM69" s="343"/>
      <c r="KAN69" s="343"/>
      <c r="KAO69" s="343"/>
      <c r="KAP69" s="343"/>
      <c r="KAQ69" s="343"/>
      <c r="KAR69" s="343"/>
      <c r="KAS69" s="343"/>
      <c r="KAT69" s="343"/>
      <c r="KAU69" s="343"/>
      <c r="KAV69" s="343"/>
      <c r="KAW69" s="343"/>
      <c r="KAX69" s="343"/>
      <c r="KAY69" s="343"/>
      <c r="KAZ69" s="343"/>
      <c r="KBA69" s="343"/>
      <c r="KBB69" s="343"/>
      <c r="KBC69" s="343"/>
      <c r="KBD69" s="343"/>
      <c r="KBE69" s="343"/>
      <c r="KBF69" s="343"/>
      <c r="KBG69" s="343"/>
      <c r="KBH69" s="343"/>
      <c r="KBI69" s="343"/>
      <c r="KBJ69" s="343"/>
      <c r="KBK69" s="343"/>
      <c r="KBL69" s="343"/>
      <c r="KBM69" s="343"/>
      <c r="KBN69" s="343"/>
      <c r="KBO69" s="343"/>
      <c r="KBP69" s="343"/>
      <c r="KBQ69" s="343"/>
      <c r="KBR69" s="343"/>
      <c r="KBS69" s="343"/>
      <c r="KBT69" s="343"/>
      <c r="KBU69" s="343"/>
      <c r="KBV69" s="343"/>
      <c r="KBW69" s="343"/>
      <c r="KBX69" s="343"/>
      <c r="KBY69" s="343"/>
      <c r="KBZ69" s="343"/>
      <c r="KCA69" s="343"/>
      <c r="KCB69" s="343"/>
      <c r="KCC69" s="343"/>
      <c r="KCD69" s="343"/>
      <c r="KCE69" s="343"/>
      <c r="KCF69" s="343"/>
      <c r="KCG69" s="343"/>
      <c r="KCH69" s="343"/>
      <c r="KCI69" s="343"/>
      <c r="KCJ69" s="343"/>
      <c r="KCK69" s="343"/>
      <c r="KCL69" s="343"/>
      <c r="KCM69" s="343"/>
      <c r="KCN69" s="343"/>
      <c r="KCO69" s="343"/>
      <c r="KCP69" s="343"/>
      <c r="KCQ69" s="343"/>
      <c r="KCR69" s="343"/>
      <c r="KCS69" s="343"/>
      <c r="KCT69" s="343"/>
      <c r="KCU69" s="343"/>
      <c r="KCV69" s="343"/>
      <c r="KCW69" s="343"/>
      <c r="KCX69" s="343"/>
      <c r="KCY69" s="343"/>
      <c r="KCZ69" s="343"/>
      <c r="KDA69" s="343"/>
      <c r="KDB69" s="343"/>
      <c r="KDC69" s="343"/>
      <c r="KDD69" s="343"/>
      <c r="KDE69" s="343"/>
      <c r="KDF69" s="343"/>
      <c r="KDG69" s="343"/>
      <c r="KDH69" s="343"/>
      <c r="KDI69" s="343"/>
      <c r="KDJ69" s="343"/>
      <c r="KDK69" s="343"/>
      <c r="KDL69" s="343"/>
      <c r="KDM69" s="343"/>
      <c r="KDN69" s="343"/>
      <c r="KDO69" s="343"/>
      <c r="KDP69" s="343"/>
      <c r="KDQ69" s="343"/>
      <c r="KDR69" s="343"/>
      <c r="KDS69" s="343"/>
      <c r="KDT69" s="343"/>
      <c r="KDU69" s="343"/>
      <c r="KDV69" s="343"/>
      <c r="KDW69" s="343"/>
      <c r="KDX69" s="343"/>
      <c r="KDY69" s="343"/>
      <c r="KDZ69" s="343"/>
      <c r="KEA69" s="343"/>
      <c r="KEB69" s="343"/>
      <c r="KEC69" s="343"/>
      <c r="KED69" s="343"/>
      <c r="KEE69" s="343"/>
      <c r="KEF69" s="343"/>
      <c r="KEG69" s="343"/>
      <c r="KEH69" s="343"/>
      <c r="KEI69" s="343"/>
      <c r="KEJ69" s="343"/>
      <c r="KEK69" s="343"/>
      <c r="KEL69" s="343"/>
      <c r="KEM69" s="343"/>
      <c r="KEN69" s="343"/>
      <c r="KEO69" s="343"/>
      <c r="KEP69" s="343"/>
      <c r="KEQ69" s="343"/>
      <c r="KER69" s="343"/>
      <c r="KES69" s="343"/>
      <c r="KET69" s="343"/>
      <c r="KEU69" s="343"/>
      <c r="KEV69" s="343"/>
      <c r="KEW69" s="343"/>
      <c r="KEX69" s="343"/>
      <c r="KEY69" s="343"/>
      <c r="KEZ69" s="343"/>
      <c r="KFA69" s="343"/>
      <c r="KFB69" s="343"/>
      <c r="KFC69" s="343"/>
      <c r="KFD69" s="343"/>
      <c r="KFE69" s="343"/>
      <c r="KFF69" s="343"/>
      <c r="KFG69" s="343"/>
      <c r="KFH69" s="343"/>
      <c r="KFI69" s="343"/>
      <c r="KFJ69" s="343"/>
      <c r="KFK69" s="343"/>
      <c r="KFL69" s="343"/>
      <c r="KFM69" s="343"/>
      <c r="KFN69" s="343"/>
      <c r="KFO69" s="343"/>
      <c r="KFP69" s="343"/>
      <c r="KFQ69" s="343"/>
      <c r="KFR69" s="343"/>
      <c r="KFS69" s="343"/>
      <c r="KFT69" s="343"/>
      <c r="KFU69" s="343"/>
      <c r="KFV69" s="343"/>
      <c r="KFW69" s="343"/>
      <c r="KFX69" s="343"/>
      <c r="KFY69" s="343"/>
      <c r="KFZ69" s="343"/>
      <c r="KGA69" s="343"/>
      <c r="KGB69" s="343"/>
      <c r="KGC69" s="343"/>
      <c r="KGD69" s="343"/>
      <c r="KGE69" s="343"/>
      <c r="KGF69" s="343"/>
      <c r="KGG69" s="343"/>
      <c r="KGH69" s="343"/>
      <c r="KGI69" s="343"/>
      <c r="KGJ69" s="343"/>
      <c r="KGK69" s="343"/>
      <c r="KGL69" s="343"/>
      <c r="KGM69" s="343"/>
      <c r="KGN69" s="343"/>
      <c r="KGO69" s="343"/>
      <c r="KGP69" s="343"/>
      <c r="KGQ69" s="343"/>
      <c r="KGR69" s="343"/>
      <c r="KGS69" s="343"/>
      <c r="KGT69" s="343"/>
      <c r="KGU69" s="343"/>
      <c r="KGV69" s="343"/>
      <c r="KGW69" s="343"/>
      <c r="KGX69" s="343"/>
      <c r="KGY69" s="343"/>
      <c r="KGZ69" s="343"/>
      <c r="KHA69" s="343"/>
      <c r="KHB69" s="343"/>
      <c r="KHC69" s="343"/>
      <c r="KHD69" s="343"/>
      <c r="KHE69" s="343"/>
      <c r="KHF69" s="343"/>
      <c r="KHG69" s="343"/>
      <c r="KHH69" s="343"/>
      <c r="KHI69" s="343"/>
      <c r="KHJ69" s="343"/>
      <c r="KHK69" s="343"/>
      <c r="KHL69" s="343"/>
      <c r="KHM69" s="343"/>
      <c r="KHN69" s="343"/>
      <c r="KHO69" s="343"/>
      <c r="KHP69" s="343"/>
      <c r="KHQ69" s="343"/>
      <c r="KHR69" s="343"/>
      <c r="KHS69" s="343"/>
      <c r="KHT69" s="343"/>
      <c r="KHU69" s="343"/>
      <c r="KHV69" s="343"/>
      <c r="KHW69" s="343"/>
      <c r="KHX69" s="343"/>
      <c r="KHY69" s="343"/>
      <c r="KHZ69" s="343"/>
      <c r="KIA69" s="343"/>
      <c r="KIB69" s="343"/>
      <c r="KIC69" s="343"/>
      <c r="KID69" s="343"/>
      <c r="KIE69" s="343"/>
      <c r="KIF69" s="343"/>
      <c r="KIG69" s="343"/>
      <c r="KIH69" s="343"/>
      <c r="KII69" s="343"/>
      <c r="KIJ69" s="343"/>
      <c r="KIK69" s="343"/>
      <c r="KIL69" s="343"/>
      <c r="KIM69" s="343"/>
      <c r="KIN69" s="343"/>
      <c r="KIO69" s="343"/>
      <c r="KIP69" s="343"/>
      <c r="KIQ69" s="343"/>
      <c r="KIR69" s="343"/>
      <c r="KIS69" s="343"/>
      <c r="KIT69" s="343"/>
      <c r="KIU69" s="343"/>
      <c r="KIV69" s="343"/>
      <c r="KIW69" s="343"/>
      <c r="KIX69" s="343"/>
      <c r="KIY69" s="343"/>
      <c r="KIZ69" s="343"/>
      <c r="KJA69" s="343"/>
      <c r="KJB69" s="343"/>
      <c r="KJC69" s="343"/>
      <c r="KJD69" s="343"/>
      <c r="KJE69" s="343"/>
      <c r="KJF69" s="343"/>
      <c r="KJG69" s="343"/>
      <c r="KJH69" s="343"/>
      <c r="KJI69" s="343"/>
      <c r="KJJ69" s="343"/>
      <c r="KJK69" s="343"/>
      <c r="KJL69" s="343"/>
      <c r="KJM69" s="343"/>
      <c r="KJN69" s="343"/>
      <c r="KJO69" s="343"/>
      <c r="KJP69" s="343"/>
      <c r="KJQ69" s="343"/>
      <c r="KJR69" s="343"/>
      <c r="KJS69" s="343"/>
      <c r="KJT69" s="343"/>
      <c r="KJU69" s="343"/>
      <c r="KJV69" s="343"/>
      <c r="KJW69" s="343"/>
      <c r="KJX69" s="343"/>
      <c r="KJY69" s="343"/>
      <c r="KJZ69" s="343"/>
      <c r="KKA69" s="343"/>
      <c r="KKB69" s="343"/>
      <c r="KKC69" s="343"/>
      <c r="KKD69" s="343"/>
      <c r="KKE69" s="343"/>
      <c r="KKF69" s="343"/>
      <c r="KKG69" s="343"/>
      <c r="KKH69" s="343"/>
      <c r="KKI69" s="343"/>
      <c r="KKJ69" s="343"/>
      <c r="KKK69" s="343"/>
      <c r="KKL69" s="343"/>
      <c r="KKM69" s="343"/>
      <c r="KKN69" s="343"/>
      <c r="KKO69" s="343"/>
      <c r="KKP69" s="343"/>
      <c r="KKQ69" s="343"/>
      <c r="KKR69" s="343"/>
      <c r="KKS69" s="343"/>
      <c r="KKT69" s="343"/>
      <c r="KKU69" s="343"/>
      <c r="KKV69" s="343"/>
      <c r="KKW69" s="343"/>
      <c r="KKX69" s="343"/>
      <c r="KKY69" s="343"/>
      <c r="KKZ69" s="343"/>
      <c r="KLA69" s="343"/>
      <c r="KLB69" s="343"/>
      <c r="KLC69" s="343"/>
      <c r="KLD69" s="343"/>
      <c r="KLE69" s="343"/>
      <c r="KLF69" s="343"/>
      <c r="KLG69" s="343"/>
      <c r="KLH69" s="343"/>
      <c r="KLI69" s="343"/>
      <c r="KLJ69" s="343"/>
      <c r="KLK69" s="343"/>
      <c r="KLL69" s="343"/>
      <c r="KLM69" s="343"/>
      <c r="KLN69" s="343"/>
      <c r="KLO69" s="343"/>
      <c r="KLP69" s="343"/>
      <c r="KLQ69" s="343"/>
      <c r="KLR69" s="343"/>
      <c r="KLS69" s="343"/>
      <c r="KLT69" s="343"/>
      <c r="KLU69" s="343"/>
      <c r="KLV69" s="343"/>
      <c r="KLW69" s="343"/>
      <c r="KLX69" s="343"/>
      <c r="KLY69" s="343"/>
      <c r="KLZ69" s="343"/>
      <c r="KMA69" s="343"/>
      <c r="KMB69" s="343"/>
      <c r="KMC69" s="343"/>
      <c r="KMD69" s="343"/>
      <c r="KME69" s="343"/>
      <c r="KMF69" s="343"/>
      <c r="KMG69" s="343"/>
      <c r="KMH69" s="343"/>
      <c r="KMI69" s="343"/>
      <c r="KMJ69" s="343"/>
      <c r="KMK69" s="343"/>
      <c r="KML69" s="343"/>
      <c r="KMM69" s="343"/>
      <c r="KMN69" s="343"/>
      <c r="KMO69" s="343"/>
      <c r="KMP69" s="343"/>
      <c r="KMQ69" s="343"/>
      <c r="KMR69" s="343"/>
      <c r="KMS69" s="343"/>
      <c r="KMT69" s="343"/>
      <c r="KMU69" s="343"/>
      <c r="KMV69" s="343"/>
      <c r="KMW69" s="343"/>
      <c r="KMX69" s="343"/>
      <c r="KMY69" s="343"/>
      <c r="KMZ69" s="343"/>
      <c r="KNA69" s="343"/>
      <c r="KNB69" s="343"/>
      <c r="KNC69" s="343"/>
      <c r="KND69" s="343"/>
      <c r="KNE69" s="343"/>
      <c r="KNF69" s="343"/>
      <c r="KNG69" s="343"/>
      <c r="KNH69" s="343"/>
      <c r="KNI69" s="343"/>
      <c r="KNJ69" s="343"/>
      <c r="KNK69" s="343"/>
      <c r="KNL69" s="343"/>
      <c r="KNM69" s="343"/>
      <c r="KNN69" s="343"/>
      <c r="KNO69" s="343"/>
      <c r="KNP69" s="343"/>
      <c r="KNQ69" s="343"/>
      <c r="KNR69" s="343"/>
      <c r="KNS69" s="343"/>
      <c r="KNT69" s="343"/>
      <c r="KNU69" s="343"/>
      <c r="KNV69" s="343"/>
      <c r="KNW69" s="343"/>
      <c r="KNX69" s="343"/>
      <c r="KNY69" s="343"/>
      <c r="KNZ69" s="343"/>
      <c r="KOA69" s="343"/>
      <c r="KOB69" s="343"/>
      <c r="KOC69" s="343"/>
      <c r="KOD69" s="343"/>
      <c r="KOE69" s="343"/>
      <c r="KOF69" s="343"/>
      <c r="KOG69" s="343"/>
      <c r="KOH69" s="343"/>
      <c r="KOI69" s="343"/>
      <c r="KOJ69" s="343"/>
      <c r="KOK69" s="343"/>
      <c r="KOL69" s="343"/>
      <c r="KOM69" s="343"/>
      <c r="KON69" s="343"/>
      <c r="KOO69" s="343"/>
      <c r="KOP69" s="343"/>
      <c r="KOQ69" s="343"/>
      <c r="KOR69" s="343"/>
      <c r="KOS69" s="343"/>
      <c r="KOT69" s="343"/>
      <c r="KOU69" s="343"/>
      <c r="KOV69" s="343"/>
      <c r="KOW69" s="343"/>
      <c r="KOX69" s="343"/>
      <c r="KOY69" s="343"/>
      <c r="KOZ69" s="343"/>
      <c r="KPA69" s="343"/>
      <c r="KPB69" s="343"/>
      <c r="KPC69" s="343"/>
      <c r="KPD69" s="343"/>
      <c r="KPE69" s="343"/>
      <c r="KPF69" s="343"/>
      <c r="KPG69" s="343"/>
      <c r="KPH69" s="343"/>
      <c r="KPI69" s="343"/>
      <c r="KPJ69" s="343"/>
      <c r="KPK69" s="343"/>
      <c r="KPL69" s="343"/>
      <c r="KPM69" s="343"/>
      <c r="KPN69" s="343"/>
      <c r="KPO69" s="343"/>
      <c r="KPP69" s="343"/>
      <c r="KPQ69" s="343"/>
      <c r="KPR69" s="343"/>
      <c r="KPS69" s="343"/>
      <c r="KPT69" s="343"/>
      <c r="KPU69" s="343"/>
      <c r="KPV69" s="343"/>
      <c r="KPW69" s="343"/>
      <c r="KPX69" s="343"/>
      <c r="KPY69" s="343"/>
      <c r="KPZ69" s="343"/>
      <c r="KQA69" s="343"/>
      <c r="KQB69" s="343"/>
      <c r="KQC69" s="343"/>
      <c r="KQD69" s="343"/>
      <c r="KQE69" s="343"/>
      <c r="KQF69" s="343"/>
      <c r="KQG69" s="343"/>
      <c r="KQH69" s="343"/>
      <c r="KQI69" s="343"/>
      <c r="KQJ69" s="343"/>
      <c r="KQK69" s="343"/>
      <c r="KQL69" s="343"/>
      <c r="KQM69" s="343"/>
      <c r="KQN69" s="343"/>
      <c r="KQO69" s="343"/>
      <c r="KQP69" s="343"/>
      <c r="KQQ69" s="343"/>
      <c r="KQR69" s="343"/>
      <c r="KQS69" s="343"/>
      <c r="KQT69" s="343"/>
      <c r="KQU69" s="343"/>
      <c r="KQV69" s="343"/>
      <c r="KQW69" s="343"/>
      <c r="KQX69" s="343"/>
      <c r="KQY69" s="343"/>
      <c r="KQZ69" s="343"/>
      <c r="KRA69" s="343"/>
      <c r="KRB69" s="343"/>
      <c r="KRC69" s="343"/>
      <c r="KRD69" s="343"/>
      <c r="KRE69" s="343"/>
      <c r="KRF69" s="343"/>
      <c r="KRG69" s="343"/>
      <c r="KRH69" s="343"/>
      <c r="KRI69" s="343"/>
      <c r="KRJ69" s="343"/>
      <c r="KRK69" s="343"/>
      <c r="KRL69" s="343"/>
      <c r="KRM69" s="343"/>
      <c r="KRN69" s="343"/>
      <c r="KRO69" s="343"/>
      <c r="KRP69" s="343"/>
      <c r="KRQ69" s="343"/>
      <c r="KRR69" s="343"/>
      <c r="KRS69" s="343"/>
      <c r="KRT69" s="343"/>
      <c r="KRU69" s="343"/>
      <c r="KRV69" s="343"/>
      <c r="KRW69" s="343"/>
      <c r="KRX69" s="343"/>
      <c r="KRY69" s="343"/>
      <c r="KRZ69" s="343"/>
      <c r="KSA69" s="343"/>
      <c r="KSB69" s="343"/>
      <c r="KSC69" s="343"/>
      <c r="KSD69" s="343"/>
      <c r="KSE69" s="343"/>
      <c r="KSF69" s="343"/>
      <c r="KSG69" s="343"/>
      <c r="KSH69" s="343"/>
      <c r="KSI69" s="343"/>
      <c r="KSJ69" s="343"/>
      <c r="KSK69" s="343"/>
      <c r="KSL69" s="343"/>
      <c r="KSM69" s="343"/>
      <c r="KSN69" s="343"/>
      <c r="KSO69" s="343"/>
      <c r="KSP69" s="343"/>
      <c r="KSQ69" s="343"/>
      <c r="KSR69" s="343"/>
      <c r="KSS69" s="343"/>
      <c r="KST69" s="343"/>
      <c r="KSU69" s="343"/>
      <c r="KSV69" s="343"/>
      <c r="KSW69" s="343"/>
      <c r="KSX69" s="343"/>
      <c r="KSY69" s="343"/>
      <c r="KSZ69" s="343"/>
      <c r="KTA69" s="343"/>
      <c r="KTB69" s="343"/>
      <c r="KTC69" s="343"/>
      <c r="KTD69" s="343"/>
      <c r="KTE69" s="343"/>
      <c r="KTF69" s="343"/>
      <c r="KTG69" s="343"/>
      <c r="KTH69" s="343"/>
      <c r="KTI69" s="343"/>
      <c r="KTJ69" s="343"/>
      <c r="KTK69" s="343"/>
      <c r="KTL69" s="343"/>
      <c r="KTM69" s="343"/>
      <c r="KTN69" s="343"/>
      <c r="KTO69" s="343"/>
      <c r="KTP69" s="343"/>
      <c r="KTQ69" s="343"/>
      <c r="KTR69" s="343"/>
      <c r="KTS69" s="343"/>
      <c r="KTT69" s="343"/>
      <c r="KTU69" s="343"/>
      <c r="KTV69" s="343"/>
      <c r="KTW69" s="343"/>
      <c r="KTX69" s="343"/>
      <c r="KTY69" s="343"/>
      <c r="KTZ69" s="343"/>
      <c r="KUA69" s="343"/>
      <c r="KUB69" s="343"/>
      <c r="KUC69" s="343"/>
      <c r="KUD69" s="343"/>
      <c r="KUE69" s="343"/>
      <c r="KUF69" s="343"/>
      <c r="KUG69" s="343"/>
      <c r="KUH69" s="343"/>
      <c r="KUI69" s="343"/>
      <c r="KUJ69" s="343"/>
      <c r="KUK69" s="343"/>
      <c r="KUL69" s="343"/>
      <c r="KUM69" s="343"/>
      <c r="KUN69" s="343"/>
      <c r="KUO69" s="343"/>
      <c r="KUP69" s="343"/>
      <c r="KUQ69" s="343"/>
      <c r="KUR69" s="343"/>
      <c r="KUS69" s="343"/>
      <c r="KUT69" s="343"/>
      <c r="KUU69" s="343"/>
      <c r="KUV69" s="343"/>
      <c r="KUW69" s="343"/>
      <c r="KUX69" s="343"/>
      <c r="KUY69" s="343"/>
      <c r="KUZ69" s="343"/>
      <c r="KVA69" s="343"/>
      <c r="KVB69" s="343"/>
      <c r="KVC69" s="343"/>
      <c r="KVD69" s="343"/>
      <c r="KVE69" s="343"/>
      <c r="KVF69" s="343"/>
      <c r="KVG69" s="343"/>
      <c r="KVH69" s="343"/>
      <c r="KVI69" s="343"/>
      <c r="KVJ69" s="343"/>
      <c r="KVK69" s="343"/>
      <c r="KVL69" s="343"/>
      <c r="KVM69" s="343"/>
      <c r="KVN69" s="343"/>
      <c r="KVO69" s="343"/>
      <c r="KVP69" s="343"/>
      <c r="KVQ69" s="343"/>
      <c r="KVR69" s="343"/>
      <c r="KVS69" s="343"/>
      <c r="KVT69" s="343"/>
      <c r="KVU69" s="343"/>
      <c r="KVV69" s="343"/>
      <c r="KVW69" s="343"/>
      <c r="KVX69" s="343"/>
      <c r="KVY69" s="343"/>
      <c r="KVZ69" s="343"/>
      <c r="KWA69" s="343"/>
      <c r="KWB69" s="343"/>
      <c r="KWC69" s="343"/>
      <c r="KWD69" s="343"/>
      <c r="KWE69" s="343"/>
      <c r="KWF69" s="343"/>
      <c r="KWG69" s="343"/>
      <c r="KWH69" s="343"/>
      <c r="KWI69" s="343"/>
      <c r="KWJ69" s="343"/>
      <c r="KWK69" s="343"/>
      <c r="KWL69" s="343"/>
      <c r="KWM69" s="343"/>
      <c r="KWN69" s="343"/>
      <c r="KWO69" s="343"/>
      <c r="KWP69" s="343"/>
      <c r="KWQ69" s="343"/>
      <c r="KWR69" s="343"/>
      <c r="KWS69" s="343"/>
      <c r="KWT69" s="343"/>
      <c r="KWU69" s="343"/>
      <c r="KWV69" s="343"/>
      <c r="KWW69" s="343"/>
      <c r="KWX69" s="343"/>
      <c r="KWY69" s="343"/>
      <c r="KWZ69" s="343"/>
      <c r="KXA69" s="343"/>
      <c r="KXB69" s="343"/>
      <c r="KXC69" s="343"/>
      <c r="KXD69" s="343"/>
      <c r="KXE69" s="343"/>
      <c r="KXF69" s="343"/>
      <c r="KXG69" s="343"/>
      <c r="KXH69" s="343"/>
      <c r="KXI69" s="343"/>
      <c r="KXJ69" s="343"/>
      <c r="KXK69" s="343"/>
      <c r="KXL69" s="343"/>
      <c r="KXM69" s="343"/>
      <c r="KXN69" s="343"/>
      <c r="KXO69" s="343"/>
      <c r="KXP69" s="343"/>
      <c r="KXQ69" s="343"/>
      <c r="KXR69" s="343"/>
      <c r="KXS69" s="343"/>
      <c r="KXT69" s="343"/>
      <c r="KXU69" s="343"/>
      <c r="KXV69" s="343"/>
      <c r="KXW69" s="343"/>
      <c r="KXX69" s="343"/>
      <c r="KXY69" s="343"/>
      <c r="KXZ69" s="343"/>
      <c r="KYA69" s="343"/>
      <c r="KYB69" s="343"/>
      <c r="KYC69" s="343"/>
      <c r="KYD69" s="343"/>
      <c r="KYE69" s="343"/>
      <c r="KYF69" s="343"/>
      <c r="KYG69" s="343"/>
      <c r="KYH69" s="343"/>
      <c r="KYI69" s="343"/>
      <c r="KYJ69" s="343"/>
      <c r="KYK69" s="343"/>
      <c r="KYL69" s="343"/>
      <c r="KYM69" s="343"/>
      <c r="KYN69" s="343"/>
      <c r="KYO69" s="343"/>
      <c r="KYP69" s="343"/>
      <c r="KYQ69" s="343"/>
      <c r="KYR69" s="343"/>
      <c r="KYS69" s="343"/>
      <c r="KYT69" s="343"/>
      <c r="KYU69" s="343"/>
      <c r="KYV69" s="343"/>
      <c r="KYW69" s="343"/>
      <c r="KYX69" s="343"/>
      <c r="KYY69" s="343"/>
      <c r="KYZ69" s="343"/>
      <c r="KZA69" s="343"/>
      <c r="KZB69" s="343"/>
      <c r="KZC69" s="343"/>
      <c r="KZD69" s="343"/>
      <c r="KZE69" s="343"/>
      <c r="KZF69" s="343"/>
      <c r="KZG69" s="343"/>
      <c r="KZH69" s="343"/>
      <c r="KZI69" s="343"/>
      <c r="KZJ69" s="343"/>
      <c r="KZK69" s="343"/>
      <c r="KZL69" s="343"/>
      <c r="KZM69" s="343"/>
      <c r="KZN69" s="343"/>
      <c r="KZO69" s="343"/>
      <c r="KZP69" s="343"/>
      <c r="KZQ69" s="343"/>
      <c r="KZR69" s="343"/>
      <c r="KZS69" s="343"/>
      <c r="KZT69" s="343"/>
      <c r="KZU69" s="343"/>
      <c r="KZV69" s="343"/>
      <c r="KZW69" s="343"/>
      <c r="KZX69" s="343"/>
      <c r="KZY69" s="343"/>
      <c r="KZZ69" s="343"/>
      <c r="LAA69" s="343"/>
      <c r="LAB69" s="343"/>
      <c r="LAC69" s="343"/>
      <c r="LAD69" s="343"/>
      <c r="LAE69" s="343"/>
      <c r="LAF69" s="343"/>
      <c r="LAG69" s="343"/>
      <c r="LAH69" s="343"/>
      <c r="LAI69" s="343"/>
      <c r="LAJ69" s="343"/>
      <c r="LAK69" s="343"/>
      <c r="LAL69" s="343"/>
      <c r="LAM69" s="343"/>
      <c r="LAN69" s="343"/>
      <c r="LAO69" s="343"/>
      <c r="LAP69" s="343"/>
      <c r="LAQ69" s="343"/>
      <c r="LAR69" s="343"/>
      <c r="LAS69" s="343"/>
      <c r="LAT69" s="343"/>
      <c r="LAU69" s="343"/>
      <c r="LAV69" s="343"/>
      <c r="LAW69" s="343"/>
      <c r="LAX69" s="343"/>
      <c r="LAY69" s="343"/>
      <c r="LAZ69" s="343"/>
      <c r="LBA69" s="343"/>
      <c r="LBB69" s="343"/>
      <c r="LBC69" s="343"/>
      <c r="LBD69" s="343"/>
      <c r="LBE69" s="343"/>
      <c r="LBF69" s="343"/>
      <c r="LBG69" s="343"/>
      <c r="LBH69" s="343"/>
      <c r="LBI69" s="343"/>
      <c r="LBJ69" s="343"/>
      <c r="LBK69" s="343"/>
      <c r="LBL69" s="343"/>
      <c r="LBM69" s="343"/>
      <c r="LBN69" s="343"/>
      <c r="LBO69" s="343"/>
      <c r="LBP69" s="343"/>
      <c r="LBQ69" s="343"/>
      <c r="LBR69" s="343"/>
      <c r="LBS69" s="343"/>
      <c r="LBT69" s="343"/>
      <c r="LBU69" s="343"/>
      <c r="LBV69" s="343"/>
      <c r="LBW69" s="343"/>
      <c r="LBX69" s="343"/>
      <c r="LBY69" s="343"/>
      <c r="LBZ69" s="343"/>
      <c r="LCA69" s="343"/>
      <c r="LCB69" s="343"/>
      <c r="LCC69" s="343"/>
      <c r="LCD69" s="343"/>
      <c r="LCE69" s="343"/>
      <c r="LCF69" s="343"/>
      <c r="LCG69" s="343"/>
      <c r="LCH69" s="343"/>
      <c r="LCI69" s="343"/>
      <c r="LCJ69" s="343"/>
      <c r="LCK69" s="343"/>
      <c r="LCL69" s="343"/>
      <c r="LCM69" s="343"/>
      <c r="LCN69" s="343"/>
      <c r="LCO69" s="343"/>
      <c r="LCP69" s="343"/>
      <c r="LCQ69" s="343"/>
      <c r="LCR69" s="343"/>
      <c r="LCS69" s="343"/>
      <c r="LCT69" s="343"/>
      <c r="LCU69" s="343"/>
      <c r="LCV69" s="343"/>
      <c r="LCW69" s="343"/>
      <c r="LCX69" s="343"/>
      <c r="LCY69" s="343"/>
      <c r="LCZ69" s="343"/>
      <c r="LDA69" s="343"/>
      <c r="LDB69" s="343"/>
      <c r="LDC69" s="343"/>
      <c r="LDD69" s="343"/>
      <c r="LDE69" s="343"/>
      <c r="LDF69" s="343"/>
      <c r="LDG69" s="343"/>
      <c r="LDH69" s="343"/>
      <c r="LDI69" s="343"/>
      <c r="LDJ69" s="343"/>
      <c r="LDK69" s="343"/>
      <c r="LDL69" s="343"/>
      <c r="LDM69" s="343"/>
      <c r="LDN69" s="343"/>
      <c r="LDO69" s="343"/>
      <c r="LDP69" s="343"/>
      <c r="LDQ69" s="343"/>
      <c r="LDR69" s="343"/>
      <c r="LDS69" s="343"/>
      <c r="LDT69" s="343"/>
      <c r="LDU69" s="343"/>
      <c r="LDV69" s="343"/>
      <c r="LDW69" s="343"/>
      <c r="LDX69" s="343"/>
      <c r="LDY69" s="343"/>
      <c r="LDZ69" s="343"/>
      <c r="LEA69" s="343"/>
      <c r="LEB69" s="343"/>
      <c r="LEC69" s="343"/>
      <c r="LED69" s="343"/>
      <c r="LEE69" s="343"/>
      <c r="LEF69" s="343"/>
      <c r="LEG69" s="343"/>
      <c r="LEH69" s="343"/>
      <c r="LEI69" s="343"/>
      <c r="LEJ69" s="343"/>
      <c r="LEK69" s="343"/>
      <c r="LEL69" s="343"/>
      <c r="LEM69" s="343"/>
      <c r="LEN69" s="343"/>
      <c r="LEO69" s="343"/>
      <c r="LEP69" s="343"/>
      <c r="LEQ69" s="343"/>
      <c r="LER69" s="343"/>
      <c r="LES69" s="343"/>
      <c r="LET69" s="343"/>
      <c r="LEU69" s="343"/>
      <c r="LEV69" s="343"/>
      <c r="LEW69" s="343"/>
      <c r="LEX69" s="343"/>
      <c r="LEY69" s="343"/>
      <c r="LEZ69" s="343"/>
      <c r="LFA69" s="343"/>
      <c r="LFB69" s="343"/>
      <c r="LFC69" s="343"/>
      <c r="LFD69" s="343"/>
      <c r="LFE69" s="343"/>
      <c r="LFF69" s="343"/>
      <c r="LFG69" s="343"/>
      <c r="LFH69" s="343"/>
      <c r="LFI69" s="343"/>
      <c r="LFJ69" s="343"/>
      <c r="LFK69" s="343"/>
      <c r="LFL69" s="343"/>
      <c r="LFM69" s="343"/>
      <c r="LFN69" s="343"/>
      <c r="LFO69" s="343"/>
      <c r="LFP69" s="343"/>
      <c r="LFQ69" s="343"/>
      <c r="LFR69" s="343"/>
      <c r="LFS69" s="343"/>
      <c r="LFT69" s="343"/>
      <c r="LFU69" s="343"/>
      <c r="LFV69" s="343"/>
      <c r="LFW69" s="343"/>
      <c r="LFX69" s="343"/>
      <c r="LFY69" s="343"/>
      <c r="LFZ69" s="343"/>
      <c r="LGA69" s="343"/>
      <c r="LGB69" s="343"/>
      <c r="LGC69" s="343"/>
      <c r="LGD69" s="343"/>
      <c r="LGE69" s="343"/>
      <c r="LGF69" s="343"/>
      <c r="LGG69" s="343"/>
      <c r="LGH69" s="343"/>
      <c r="LGI69" s="343"/>
      <c r="LGJ69" s="343"/>
      <c r="LGK69" s="343"/>
      <c r="LGL69" s="343"/>
      <c r="LGM69" s="343"/>
      <c r="LGN69" s="343"/>
      <c r="LGO69" s="343"/>
      <c r="LGP69" s="343"/>
      <c r="LGQ69" s="343"/>
      <c r="LGR69" s="343"/>
      <c r="LGS69" s="343"/>
      <c r="LGT69" s="343"/>
      <c r="LGU69" s="343"/>
      <c r="LGV69" s="343"/>
      <c r="LGW69" s="343"/>
      <c r="LGX69" s="343"/>
      <c r="LGY69" s="343"/>
      <c r="LGZ69" s="343"/>
      <c r="LHA69" s="343"/>
      <c r="LHB69" s="343"/>
      <c r="LHC69" s="343"/>
      <c r="LHD69" s="343"/>
      <c r="LHE69" s="343"/>
      <c r="LHF69" s="343"/>
      <c r="LHG69" s="343"/>
      <c r="LHH69" s="343"/>
      <c r="LHI69" s="343"/>
      <c r="LHJ69" s="343"/>
      <c r="LHK69" s="343"/>
      <c r="LHL69" s="343"/>
      <c r="LHM69" s="343"/>
      <c r="LHN69" s="343"/>
      <c r="LHO69" s="343"/>
      <c r="LHP69" s="343"/>
      <c r="LHQ69" s="343"/>
      <c r="LHR69" s="343"/>
      <c r="LHS69" s="343"/>
      <c r="LHT69" s="343"/>
      <c r="LHU69" s="343"/>
      <c r="LHV69" s="343"/>
      <c r="LHW69" s="343"/>
      <c r="LHX69" s="343"/>
      <c r="LHY69" s="343"/>
      <c r="LHZ69" s="343"/>
      <c r="LIA69" s="343"/>
      <c r="LIB69" s="343"/>
      <c r="LIC69" s="343"/>
      <c r="LID69" s="343"/>
      <c r="LIE69" s="343"/>
      <c r="LIF69" s="343"/>
      <c r="LIG69" s="343"/>
      <c r="LIH69" s="343"/>
      <c r="LII69" s="343"/>
      <c r="LIJ69" s="343"/>
      <c r="LIK69" s="343"/>
      <c r="LIL69" s="343"/>
      <c r="LIM69" s="343"/>
      <c r="LIN69" s="343"/>
      <c r="LIO69" s="343"/>
      <c r="LIP69" s="343"/>
      <c r="LIQ69" s="343"/>
      <c r="LIR69" s="343"/>
      <c r="LIS69" s="343"/>
      <c r="LIT69" s="343"/>
      <c r="LIU69" s="343"/>
      <c r="LIV69" s="343"/>
      <c r="LIW69" s="343"/>
      <c r="LIX69" s="343"/>
      <c r="LIY69" s="343"/>
      <c r="LIZ69" s="343"/>
      <c r="LJA69" s="343"/>
      <c r="LJB69" s="343"/>
      <c r="LJC69" s="343"/>
      <c r="LJD69" s="343"/>
      <c r="LJE69" s="343"/>
      <c r="LJF69" s="343"/>
      <c r="LJG69" s="343"/>
      <c r="LJH69" s="343"/>
      <c r="LJI69" s="343"/>
      <c r="LJJ69" s="343"/>
      <c r="LJK69" s="343"/>
      <c r="LJL69" s="343"/>
      <c r="LJM69" s="343"/>
      <c r="LJN69" s="343"/>
      <c r="LJO69" s="343"/>
      <c r="LJP69" s="343"/>
      <c r="LJQ69" s="343"/>
      <c r="LJR69" s="343"/>
      <c r="LJS69" s="343"/>
      <c r="LJT69" s="343"/>
      <c r="LJU69" s="343"/>
      <c r="LJV69" s="343"/>
      <c r="LJW69" s="343"/>
      <c r="LJX69" s="343"/>
      <c r="LJY69" s="343"/>
      <c r="LJZ69" s="343"/>
      <c r="LKA69" s="343"/>
      <c r="LKB69" s="343"/>
      <c r="LKC69" s="343"/>
      <c r="LKD69" s="343"/>
      <c r="LKE69" s="343"/>
      <c r="LKF69" s="343"/>
      <c r="LKG69" s="343"/>
      <c r="LKH69" s="343"/>
      <c r="LKI69" s="343"/>
      <c r="LKJ69" s="343"/>
      <c r="LKK69" s="343"/>
      <c r="LKL69" s="343"/>
      <c r="LKM69" s="343"/>
      <c r="LKN69" s="343"/>
      <c r="LKO69" s="343"/>
      <c r="LKP69" s="343"/>
      <c r="LKQ69" s="343"/>
      <c r="LKR69" s="343"/>
      <c r="LKS69" s="343"/>
      <c r="LKT69" s="343"/>
      <c r="LKU69" s="343"/>
      <c r="LKV69" s="343"/>
      <c r="LKW69" s="343"/>
      <c r="LKX69" s="343"/>
      <c r="LKY69" s="343"/>
      <c r="LKZ69" s="343"/>
      <c r="LLA69" s="343"/>
      <c r="LLB69" s="343"/>
      <c r="LLC69" s="343"/>
      <c r="LLD69" s="343"/>
      <c r="LLE69" s="343"/>
      <c r="LLF69" s="343"/>
      <c r="LLG69" s="343"/>
      <c r="LLH69" s="343"/>
      <c r="LLI69" s="343"/>
      <c r="LLJ69" s="343"/>
      <c r="LLK69" s="343"/>
      <c r="LLL69" s="343"/>
      <c r="LLM69" s="343"/>
      <c r="LLN69" s="343"/>
      <c r="LLO69" s="343"/>
      <c r="LLP69" s="343"/>
      <c r="LLQ69" s="343"/>
      <c r="LLR69" s="343"/>
      <c r="LLS69" s="343"/>
      <c r="LLT69" s="343"/>
      <c r="LLU69" s="343"/>
      <c r="LLV69" s="343"/>
      <c r="LLW69" s="343"/>
      <c r="LLX69" s="343"/>
      <c r="LLY69" s="343"/>
      <c r="LLZ69" s="343"/>
      <c r="LMA69" s="343"/>
      <c r="LMB69" s="343"/>
      <c r="LMC69" s="343"/>
      <c r="LMD69" s="343"/>
      <c r="LME69" s="343"/>
      <c r="LMF69" s="343"/>
      <c r="LMG69" s="343"/>
      <c r="LMH69" s="343"/>
      <c r="LMI69" s="343"/>
      <c r="LMJ69" s="343"/>
      <c r="LMK69" s="343"/>
      <c r="LML69" s="343"/>
      <c r="LMM69" s="343"/>
      <c r="LMN69" s="343"/>
      <c r="LMO69" s="343"/>
      <c r="LMP69" s="343"/>
      <c r="LMQ69" s="343"/>
      <c r="LMR69" s="343"/>
      <c r="LMS69" s="343"/>
      <c r="LMT69" s="343"/>
      <c r="LMU69" s="343"/>
      <c r="LMV69" s="343"/>
      <c r="LMW69" s="343"/>
      <c r="LMX69" s="343"/>
      <c r="LMY69" s="343"/>
      <c r="LMZ69" s="343"/>
      <c r="LNA69" s="343"/>
      <c r="LNB69" s="343"/>
      <c r="LNC69" s="343"/>
      <c r="LND69" s="343"/>
      <c r="LNE69" s="343"/>
      <c r="LNF69" s="343"/>
      <c r="LNG69" s="343"/>
      <c r="LNH69" s="343"/>
      <c r="LNI69" s="343"/>
      <c r="LNJ69" s="343"/>
      <c r="LNK69" s="343"/>
      <c r="LNL69" s="343"/>
      <c r="LNM69" s="343"/>
      <c r="LNN69" s="343"/>
      <c r="LNO69" s="343"/>
      <c r="LNP69" s="343"/>
      <c r="LNQ69" s="343"/>
      <c r="LNR69" s="343"/>
      <c r="LNS69" s="343"/>
      <c r="LNT69" s="343"/>
      <c r="LNU69" s="343"/>
      <c r="LNV69" s="343"/>
      <c r="LNW69" s="343"/>
      <c r="LNX69" s="343"/>
      <c r="LNY69" s="343"/>
      <c r="LNZ69" s="343"/>
      <c r="LOA69" s="343"/>
      <c r="LOB69" s="343"/>
      <c r="LOC69" s="343"/>
      <c r="LOD69" s="343"/>
      <c r="LOE69" s="343"/>
      <c r="LOF69" s="343"/>
      <c r="LOG69" s="343"/>
      <c r="LOH69" s="343"/>
      <c r="LOI69" s="343"/>
      <c r="LOJ69" s="343"/>
      <c r="LOK69" s="343"/>
      <c r="LOL69" s="343"/>
      <c r="LOM69" s="343"/>
      <c r="LON69" s="343"/>
      <c r="LOO69" s="343"/>
      <c r="LOP69" s="343"/>
      <c r="LOQ69" s="343"/>
      <c r="LOR69" s="343"/>
      <c r="LOS69" s="343"/>
      <c r="LOT69" s="343"/>
      <c r="LOU69" s="343"/>
      <c r="LOV69" s="343"/>
      <c r="LOW69" s="343"/>
      <c r="LOX69" s="343"/>
      <c r="LOY69" s="343"/>
      <c r="LOZ69" s="343"/>
      <c r="LPA69" s="343"/>
      <c r="LPB69" s="343"/>
      <c r="LPC69" s="343"/>
      <c r="LPD69" s="343"/>
      <c r="LPE69" s="343"/>
      <c r="LPF69" s="343"/>
      <c r="LPG69" s="343"/>
      <c r="LPH69" s="343"/>
      <c r="LPI69" s="343"/>
      <c r="LPJ69" s="343"/>
      <c r="LPK69" s="343"/>
      <c r="LPL69" s="343"/>
      <c r="LPM69" s="343"/>
      <c r="LPN69" s="343"/>
      <c r="LPO69" s="343"/>
      <c r="LPP69" s="343"/>
      <c r="LPQ69" s="343"/>
      <c r="LPR69" s="343"/>
      <c r="LPS69" s="343"/>
      <c r="LPT69" s="343"/>
      <c r="LPU69" s="343"/>
      <c r="LPV69" s="343"/>
      <c r="LPW69" s="343"/>
      <c r="LPX69" s="343"/>
      <c r="LPY69" s="343"/>
      <c r="LPZ69" s="343"/>
      <c r="LQA69" s="343"/>
      <c r="LQB69" s="343"/>
      <c r="LQC69" s="343"/>
      <c r="LQD69" s="343"/>
      <c r="LQE69" s="343"/>
      <c r="LQF69" s="343"/>
      <c r="LQG69" s="343"/>
      <c r="LQH69" s="343"/>
      <c r="LQI69" s="343"/>
      <c r="LQJ69" s="343"/>
      <c r="LQK69" s="343"/>
      <c r="LQL69" s="343"/>
      <c r="LQM69" s="343"/>
      <c r="LQN69" s="343"/>
      <c r="LQO69" s="343"/>
      <c r="LQP69" s="343"/>
      <c r="LQQ69" s="343"/>
      <c r="LQR69" s="343"/>
      <c r="LQS69" s="343"/>
      <c r="LQT69" s="343"/>
      <c r="LQU69" s="343"/>
      <c r="LQV69" s="343"/>
      <c r="LQW69" s="343"/>
      <c r="LQX69" s="343"/>
      <c r="LQY69" s="343"/>
      <c r="LQZ69" s="343"/>
      <c r="LRA69" s="343"/>
      <c r="LRB69" s="343"/>
      <c r="LRC69" s="343"/>
      <c r="LRD69" s="343"/>
      <c r="LRE69" s="343"/>
      <c r="LRF69" s="343"/>
      <c r="LRG69" s="343"/>
      <c r="LRH69" s="343"/>
      <c r="LRI69" s="343"/>
      <c r="LRJ69" s="343"/>
      <c r="LRK69" s="343"/>
      <c r="LRL69" s="343"/>
      <c r="LRM69" s="343"/>
      <c r="LRN69" s="343"/>
      <c r="LRO69" s="343"/>
      <c r="LRP69" s="343"/>
      <c r="LRQ69" s="343"/>
      <c r="LRR69" s="343"/>
      <c r="LRS69" s="343"/>
      <c r="LRT69" s="343"/>
      <c r="LRU69" s="343"/>
      <c r="LRV69" s="343"/>
      <c r="LRW69" s="343"/>
      <c r="LRX69" s="343"/>
      <c r="LRY69" s="343"/>
      <c r="LRZ69" s="343"/>
      <c r="LSA69" s="343"/>
      <c r="LSB69" s="343"/>
      <c r="LSC69" s="343"/>
      <c r="LSD69" s="343"/>
      <c r="LSE69" s="343"/>
      <c r="LSF69" s="343"/>
      <c r="LSG69" s="343"/>
      <c r="LSH69" s="343"/>
      <c r="LSI69" s="343"/>
      <c r="LSJ69" s="343"/>
      <c r="LSK69" s="343"/>
      <c r="LSL69" s="343"/>
      <c r="LSM69" s="343"/>
      <c r="LSN69" s="343"/>
      <c r="LSO69" s="343"/>
      <c r="LSP69" s="343"/>
      <c r="LSQ69" s="343"/>
      <c r="LSR69" s="343"/>
      <c r="LSS69" s="343"/>
      <c r="LST69" s="343"/>
      <c r="LSU69" s="343"/>
      <c r="LSV69" s="343"/>
      <c r="LSW69" s="343"/>
      <c r="LSX69" s="343"/>
      <c r="LSY69" s="343"/>
      <c r="LSZ69" s="343"/>
      <c r="LTA69" s="343"/>
      <c r="LTB69" s="343"/>
      <c r="LTC69" s="343"/>
      <c r="LTD69" s="343"/>
      <c r="LTE69" s="343"/>
      <c r="LTF69" s="343"/>
      <c r="LTG69" s="343"/>
      <c r="LTH69" s="343"/>
      <c r="LTI69" s="343"/>
      <c r="LTJ69" s="343"/>
      <c r="LTK69" s="343"/>
      <c r="LTL69" s="343"/>
      <c r="LTM69" s="343"/>
      <c r="LTN69" s="343"/>
      <c r="LTO69" s="343"/>
      <c r="LTP69" s="343"/>
      <c r="LTQ69" s="343"/>
      <c r="LTR69" s="343"/>
      <c r="LTS69" s="343"/>
      <c r="LTT69" s="343"/>
      <c r="LTU69" s="343"/>
      <c r="LTV69" s="343"/>
      <c r="LTW69" s="343"/>
      <c r="LTX69" s="343"/>
      <c r="LTY69" s="343"/>
      <c r="LTZ69" s="343"/>
      <c r="LUA69" s="343"/>
      <c r="LUB69" s="343"/>
      <c r="LUC69" s="343"/>
      <c r="LUD69" s="343"/>
      <c r="LUE69" s="343"/>
      <c r="LUF69" s="343"/>
      <c r="LUG69" s="343"/>
      <c r="LUH69" s="343"/>
      <c r="LUI69" s="343"/>
      <c r="LUJ69" s="343"/>
      <c r="LUK69" s="343"/>
      <c r="LUL69" s="343"/>
      <c r="LUM69" s="343"/>
      <c r="LUN69" s="343"/>
      <c r="LUO69" s="343"/>
      <c r="LUP69" s="343"/>
      <c r="LUQ69" s="343"/>
      <c r="LUR69" s="343"/>
      <c r="LUS69" s="343"/>
      <c r="LUT69" s="343"/>
      <c r="LUU69" s="343"/>
      <c r="LUV69" s="343"/>
      <c r="LUW69" s="343"/>
      <c r="LUX69" s="343"/>
      <c r="LUY69" s="343"/>
      <c r="LUZ69" s="343"/>
      <c r="LVA69" s="343"/>
      <c r="LVB69" s="343"/>
      <c r="LVC69" s="343"/>
      <c r="LVD69" s="343"/>
      <c r="LVE69" s="343"/>
      <c r="LVF69" s="343"/>
      <c r="LVG69" s="343"/>
      <c r="LVH69" s="343"/>
      <c r="LVI69" s="343"/>
      <c r="LVJ69" s="343"/>
      <c r="LVK69" s="343"/>
      <c r="LVL69" s="343"/>
      <c r="LVM69" s="343"/>
      <c r="LVN69" s="343"/>
      <c r="LVO69" s="343"/>
      <c r="LVP69" s="343"/>
      <c r="LVQ69" s="343"/>
      <c r="LVR69" s="343"/>
      <c r="LVS69" s="343"/>
      <c r="LVT69" s="343"/>
      <c r="LVU69" s="343"/>
      <c r="LVV69" s="343"/>
      <c r="LVW69" s="343"/>
      <c r="LVX69" s="343"/>
      <c r="LVY69" s="343"/>
      <c r="LVZ69" s="343"/>
      <c r="LWA69" s="343"/>
      <c r="LWB69" s="343"/>
      <c r="LWC69" s="343"/>
      <c r="LWD69" s="343"/>
      <c r="LWE69" s="343"/>
      <c r="LWF69" s="343"/>
      <c r="LWG69" s="343"/>
      <c r="LWH69" s="343"/>
      <c r="LWI69" s="343"/>
      <c r="LWJ69" s="343"/>
      <c r="LWK69" s="343"/>
      <c r="LWL69" s="343"/>
      <c r="LWM69" s="343"/>
      <c r="LWN69" s="343"/>
      <c r="LWO69" s="343"/>
      <c r="LWP69" s="343"/>
      <c r="LWQ69" s="343"/>
      <c r="LWR69" s="343"/>
      <c r="LWS69" s="343"/>
      <c r="LWT69" s="343"/>
      <c r="LWU69" s="343"/>
      <c r="LWV69" s="343"/>
      <c r="LWW69" s="343"/>
      <c r="LWX69" s="343"/>
      <c r="LWY69" s="343"/>
      <c r="LWZ69" s="343"/>
      <c r="LXA69" s="343"/>
      <c r="LXB69" s="343"/>
      <c r="LXC69" s="343"/>
      <c r="LXD69" s="343"/>
      <c r="LXE69" s="343"/>
      <c r="LXF69" s="343"/>
      <c r="LXG69" s="343"/>
      <c r="LXH69" s="343"/>
      <c r="LXI69" s="343"/>
      <c r="LXJ69" s="343"/>
      <c r="LXK69" s="343"/>
      <c r="LXL69" s="343"/>
      <c r="LXM69" s="343"/>
      <c r="LXN69" s="343"/>
      <c r="LXO69" s="343"/>
      <c r="LXP69" s="343"/>
      <c r="LXQ69" s="343"/>
      <c r="LXR69" s="343"/>
      <c r="LXS69" s="343"/>
      <c r="LXT69" s="343"/>
      <c r="LXU69" s="343"/>
      <c r="LXV69" s="343"/>
      <c r="LXW69" s="343"/>
      <c r="LXX69" s="343"/>
      <c r="LXY69" s="343"/>
      <c r="LXZ69" s="343"/>
      <c r="LYA69" s="343"/>
      <c r="LYB69" s="343"/>
      <c r="LYC69" s="343"/>
      <c r="LYD69" s="343"/>
      <c r="LYE69" s="343"/>
      <c r="LYF69" s="343"/>
      <c r="LYG69" s="343"/>
      <c r="LYH69" s="343"/>
      <c r="LYI69" s="343"/>
      <c r="LYJ69" s="343"/>
      <c r="LYK69" s="343"/>
      <c r="LYL69" s="343"/>
      <c r="LYM69" s="343"/>
      <c r="LYN69" s="343"/>
      <c r="LYO69" s="343"/>
      <c r="LYP69" s="343"/>
      <c r="LYQ69" s="343"/>
      <c r="LYR69" s="343"/>
      <c r="LYS69" s="343"/>
      <c r="LYT69" s="343"/>
      <c r="LYU69" s="343"/>
      <c r="LYV69" s="343"/>
      <c r="LYW69" s="343"/>
      <c r="LYX69" s="343"/>
      <c r="LYY69" s="343"/>
      <c r="LYZ69" s="343"/>
      <c r="LZA69" s="343"/>
      <c r="LZB69" s="343"/>
      <c r="LZC69" s="343"/>
      <c r="LZD69" s="343"/>
      <c r="LZE69" s="343"/>
      <c r="LZF69" s="343"/>
      <c r="LZG69" s="343"/>
      <c r="LZH69" s="343"/>
      <c r="LZI69" s="343"/>
      <c r="LZJ69" s="343"/>
      <c r="LZK69" s="343"/>
      <c r="LZL69" s="343"/>
      <c r="LZM69" s="343"/>
      <c r="LZN69" s="343"/>
      <c r="LZO69" s="343"/>
      <c r="LZP69" s="343"/>
      <c r="LZQ69" s="343"/>
      <c r="LZR69" s="343"/>
      <c r="LZS69" s="343"/>
      <c r="LZT69" s="343"/>
      <c r="LZU69" s="343"/>
      <c r="LZV69" s="343"/>
      <c r="LZW69" s="343"/>
      <c r="LZX69" s="343"/>
      <c r="LZY69" s="343"/>
      <c r="LZZ69" s="343"/>
      <c r="MAA69" s="343"/>
      <c r="MAB69" s="343"/>
      <c r="MAC69" s="343"/>
      <c r="MAD69" s="343"/>
      <c r="MAE69" s="343"/>
      <c r="MAF69" s="343"/>
      <c r="MAG69" s="343"/>
      <c r="MAH69" s="343"/>
      <c r="MAI69" s="343"/>
      <c r="MAJ69" s="343"/>
      <c r="MAK69" s="343"/>
      <c r="MAL69" s="343"/>
      <c r="MAM69" s="343"/>
      <c r="MAN69" s="343"/>
      <c r="MAO69" s="343"/>
      <c r="MAP69" s="343"/>
      <c r="MAQ69" s="343"/>
      <c r="MAR69" s="343"/>
      <c r="MAS69" s="343"/>
      <c r="MAT69" s="343"/>
      <c r="MAU69" s="343"/>
      <c r="MAV69" s="343"/>
      <c r="MAW69" s="343"/>
      <c r="MAX69" s="343"/>
      <c r="MAY69" s="343"/>
      <c r="MAZ69" s="343"/>
      <c r="MBA69" s="343"/>
      <c r="MBB69" s="343"/>
      <c r="MBC69" s="343"/>
      <c r="MBD69" s="343"/>
      <c r="MBE69" s="343"/>
      <c r="MBF69" s="343"/>
      <c r="MBG69" s="343"/>
      <c r="MBH69" s="343"/>
      <c r="MBI69" s="343"/>
      <c r="MBJ69" s="343"/>
      <c r="MBK69" s="343"/>
      <c r="MBL69" s="343"/>
      <c r="MBM69" s="343"/>
      <c r="MBN69" s="343"/>
      <c r="MBO69" s="343"/>
      <c r="MBP69" s="343"/>
      <c r="MBQ69" s="343"/>
      <c r="MBR69" s="343"/>
      <c r="MBS69" s="343"/>
      <c r="MBT69" s="343"/>
      <c r="MBU69" s="343"/>
      <c r="MBV69" s="343"/>
      <c r="MBW69" s="343"/>
      <c r="MBX69" s="343"/>
      <c r="MBY69" s="343"/>
      <c r="MBZ69" s="343"/>
      <c r="MCA69" s="343"/>
      <c r="MCB69" s="343"/>
      <c r="MCC69" s="343"/>
      <c r="MCD69" s="343"/>
      <c r="MCE69" s="343"/>
      <c r="MCF69" s="343"/>
      <c r="MCG69" s="343"/>
      <c r="MCH69" s="343"/>
      <c r="MCI69" s="343"/>
      <c r="MCJ69" s="343"/>
      <c r="MCK69" s="343"/>
      <c r="MCL69" s="343"/>
      <c r="MCM69" s="343"/>
      <c r="MCN69" s="343"/>
      <c r="MCO69" s="343"/>
      <c r="MCP69" s="343"/>
      <c r="MCQ69" s="343"/>
      <c r="MCR69" s="343"/>
      <c r="MCS69" s="343"/>
      <c r="MCT69" s="343"/>
      <c r="MCU69" s="343"/>
      <c r="MCV69" s="343"/>
      <c r="MCW69" s="343"/>
      <c r="MCX69" s="343"/>
      <c r="MCY69" s="343"/>
      <c r="MCZ69" s="343"/>
      <c r="MDA69" s="343"/>
      <c r="MDB69" s="343"/>
      <c r="MDC69" s="343"/>
      <c r="MDD69" s="343"/>
      <c r="MDE69" s="343"/>
      <c r="MDF69" s="343"/>
      <c r="MDG69" s="343"/>
      <c r="MDH69" s="343"/>
      <c r="MDI69" s="343"/>
      <c r="MDJ69" s="343"/>
      <c r="MDK69" s="343"/>
      <c r="MDL69" s="343"/>
      <c r="MDM69" s="343"/>
      <c r="MDN69" s="343"/>
      <c r="MDO69" s="343"/>
      <c r="MDP69" s="343"/>
      <c r="MDQ69" s="343"/>
      <c r="MDR69" s="343"/>
      <c r="MDS69" s="343"/>
      <c r="MDT69" s="343"/>
      <c r="MDU69" s="343"/>
      <c r="MDV69" s="343"/>
      <c r="MDW69" s="343"/>
      <c r="MDX69" s="343"/>
      <c r="MDY69" s="343"/>
      <c r="MDZ69" s="343"/>
      <c r="MEA69" s="343"/>
      <c r="MEB69" s="343"/>
      <c r="MEC69" s="343"/>
      <c r="MED69" s="343"/>
      <c r="MEE69" s="343"/>
      <c r="MEF69" s="343"/>
      <c r="MEG69" s="343"/>
      <c r="MEH69" s="343"/>
      <c r="MEI69" s="343"/>
      <c r="MEJ69" s="343"/>
      <c r="MEK69" s="343"/>
      <c r="MEL69" s="343"/>
      <c r="MEM69" s="343"/>
      <c r="MEN69" s="343"/>
      <c r="MEO69" s="343"/>
      <c r="MEP69" s="343"/>
      <c r="MEQ69" s="343"/>
      <c r="MER69" s="343"/>
      <c r="MES69" s="343"/>
      <c r="MET69" s="343"/>
      <c r="MEU69" s="343"/>
      <c r="MEV69" s="343"/>
      <c r="MEW69" s="343"/>
      <c r="MEX69" s="343"/>
      <c r="MEY69" s="343"/>
      <c r="MEZ69" s="343"/>
      <c r="MFA69" s="343"/>
      <c r="MFB69" s="343"/>
      <c r="MFC69" s="343"/>
      <c r="MFD69" s="343"/>
      <c r="MFE69" s="343"/>
      <c r="MFF69" s="343"/>
      <c r="MFG69" s="343"/>
      <c r="MFH69" s="343"/>
      <c r="MFI69" s="343"/>
      <c r="MFJ69" s="343"/>
      <c r="MFK69" s="343"/>
      <c r="MFL69" s="343"/>
      <c r="MFM69" s="343"/>
      <c r="MFN69" s="343"/>
      <c r="MFO69" s="343"/>
      <c r="MFP69" s="343"/>
      <c r="MFQ69" s="343"/>
      <c r="MFR69" s="343"/>
      <c r="MFS69" s="343"/>
      <c r="MFT69" s="343"/>
      <c r="MFU69" s="343"/>
      <c r="MFV69" s="343"/>
      <c r="MFW69" s="343"/>
      <c r="MFX69" s="343"/>
      <c r="MFY69" s="343"/>
      <c r="MFZ69" s="343"/>
      <c r="MGA69" s="343"/>
      <c r="MGB69" s="343"/>
      <c r="MGC69" s="343"/>
      <c r="MGD69" s="343"/>
      <c r="MGE69" s="343"/>
      <c r="MGF69" s="343"/>
      <c r="MGG69" s="343"/>
      <c r="MGH69" s="343"/>
      <c r="MGI69" s="343"/>
      <c r="MGJ69" s="343"/>
      <c r="MGK69" s="343"/>
      <c r="MGL69" s="343"/>
      <c r="MGM69" s="343"/>
      <c r="MGN69" s="343"/>
      <c r="MGO69" s="343"/>
      <c r="MGP69" s="343"/>
      <c r="MGQ69" s="343"/>
      <c r="MGR69" s="343"/>
      <c r="MGS69" s="343"/>
      <c r="MGT69" s="343"/>
      <c r="MGU69" s="343"/>
      <c r="MGV69" s="343"/>
      <c r="MGW69" s="343"/>
      <c r="MGX69" s="343"/>
      <c r="MGY69" s="343"/>
      <c r="MGZ69" s="343"/>
      <c r="MHA69" s="343"/>
      <c r="MHB69" s="343"/>
      <c r="MHC69" s="343"/>
      <c r="MHD69" s="343"/>
      <c r="MHE69" s="343"/>
      <c r="MHF69" s="343"/>
      <c r="MHG69" s="343"/>
      <c r="MHH69" s="343"/>
      <c r="MHI69" s="343"/>
      <c r="MHJ69" s="343"/>
      <c r="MHK69" s="343"/>
      <c r="MHL69" s="343"/>
      <c r="MHM69" s="343"/>
      <c r="MHN69" s="343"/>
      <c r="MHO69" s="343"/>
      <c r="MHP69" s="343"/>
      <c r="MHQ69" s="343"/>
      <c r="MHR69" s="343"/>
      <c r="MHS69" s="343"/>
      <c r="MHT69" s="343"/>
      <c r="MHU69" s="343"/>
      <c r="MHV69" s="343"/>
      <c r="MHW69" s="343"/>
      <c r="MHX69" s="343"/>
      <c r="MHY69" s="343"/>
      <c r="MHZ69" s="343"/>
      <c r="MIA69" s="343"/>
      <c r="MIB69" s="343"/>
      <c r="MIC69" s="343"/>
      <c r="MID69" s="343"/>
      <c r="MIE69" s="343"/>
      <c r="MIF69" s="343"/>
      <c r="MIG69" s="343"/>
      <c r="MIH69" s="343"/>
      <c r="MII69" s="343"/>
      <c r="MIJ69" s="343"/>
      <c r="MIK69" s="343"/>
      <c r="MIL69" s="343"/>
      <c r="MIM69" s="343"/>
      <c r="MIN69" s="343"/>
      <c r="MIO69" s="343"/>
      <c r="MIP69" s="343"/>
      <c r="MIQ69" s="343"/>
      <c r="MIR69" s="343"/>
      <c r="MIS69" s="343"/>
      <c r="MIT69" s="343"/>
      <c r="MIU69" s="343"/>
      <c r="MIV69" s="343"/>
      <c r="MIW69" s="343"/>
      <c r="MIX69" s="343"/>
      <c r="MIY69" s="343"/>
      <c r="MIZ69" s="343"/>
      <c r="MJA69" s="343"/>
      <c r="MJB69" s="343"/>
      <c r="MJC69" s="343"/>
      <c r="MJD69" s="343"/>
      <c r="MJE69" s="343"/>
      <c r="MJF69" s="343"/>
      <c r="MJG69" s="343"/>
      <c r="MJH69" s="343"/>
      <c r="MJI69" s="343"/>
      <c r="MJJ69" s="343"/>
      <c r="MJK69" s="343"/>
      <c r="MJL69" s="343"/>
      <c r="MJM69" s="343"/>
      <c r="MJN69" s="343"/>
      <c r="MJO69" s="343"/>
      <c r="MJP69" s="343"/>
      <c r="MJQ69" s="343"/>
      <c r="MJR69" s="343"/>
      <c r="MJS69" s="343"/>
      <c r="MJT69" s="343"/>
      <c r="MJU69" s="343"/>
      <c r="MJV69" s="343"/>
      <c r="MJW69" s="343"/>
      <c r="MJX69" s="343"/>
      <c r="MJY69" s="343"/>
      <c r="MJZ69" s="343"/>
      <c r="MKA69" s="343"/>
      <c r="MKB69" s="343"/>
      <c r="MKC69" s="343"/>
      <c r="MKD69" s="343"/>
      <c r="MKE69" s="343"/>
      <c r="MKF69" s="343"/>
      <c r="MKG69" s="343"/>
      <c r="MKH69" s="343"/>
      <c r="MKI69" s="343"/>
      <c r="MKJ69" s="343"/>
      <c r="MKK69" s="343"/>
      <c r="MKL69" s="343"/>
      <c r="MKM69" s="343"/>
      <c r="MKN69" s="343"/>
      <c r="MKO69" s="343"/>
      <c r="MKP69" s="343"/>
      <c r="MKQ69" s="343"/>
      <c r="MKR69" s="343"/>
      <c r="MKS69" s="343"/>
      <c r="MKT69" s="343"/>
      <c r="MKU69" s="343"/>
      <c r="MKV69" s="343"/>
      <c r="MKW69" s="343"/>
      <c r="MKX69" s="343"/>
      <c r="MKY69" s="343"/>
      <c r="MKZ69" s="343"/>
      <c r="MLA69" s="343"/>
      <c r="MLB69" s="343"/>
      <c r="MLC69" s="343"/>
      <c r="MLD69" s="343"/>
      <c r="MLE69" s="343"/>
      <c r="MLF69" s="343"/>
      <c r="MLG69" s="343"/>
      <c r="MLH69" s="343"/>
      <c r="MLI69" s="343"/>
      <c r="MLJ69" s="343"/>
      <c r="MLK69" s="343"/>
      <c r="MLL69" s="343"/>
      <c r="MLM69" s="343"/>
      <c r="MLN69" s="343"/>
      <c r="MLO69" s="343"/>
      <c r="MLP69" s="343"/>
      <c r="MLQ69" s="343"/>
      <c r="MLR69" s="343"/>
      <c r="MLS69" s="343"/>
      <c r="MLT69" s="343"/>
      <c r="MLU69" s="343"/>
      <c r="MLV69" s="343"/>
      <c r="MLW69" s="343"/>
      <c r="MLX69" s="343"/>
      <c r="MLY69" s="343"/>
      <c r="MLZ69" s="343"/>
      <c r="MMA69" s="343"/>
      <c r="MMB69" s="343"/>
      <c r="MMC69" s="343"/>
      <c r="MMD69" s="343"/>
      <c r="MME69" s="343"/>
      <c r="MMF69" s="343"/>
      <c r="MMG69" s="343"/>
      <c r="MMH69" s="343"/>
      <c r="MMI69" s="343"/>
      <c r="MMJ69" s="343"/>
      <c r="MMK69" s="343"/>
      <c r="MML69" s="343"/>
      <c r="MMM69" s="343"/>
      <c r="MMN69" s="343"/>
      <c r="MMO69" s="343"/>
      <c r="MMP69" s="343"/>
      <c r="MMQ69" s="343"/>
      <c r="MMR69" s="343"/>
      <c r="MMS69" s="343"/>
      <c r="MMT69" s="343"/>
      <c r="MMU69" s="343"/>
      <c r="MMV69" s="343"/>
      <c r="MMW69" s="343"/>
      <c r="MMX69" s="343"/>
      <c r="MMY69" s="343"/>
      <c r="MMZ69" s="343"/>
      <c r="MNA69" s="343"/>
      <c r="MNB69" s="343"/>
      <c r="MNC69" s="343"/>
      <c r="MND69" s="343"/>
      <c r="MNE69" s="343"/>
      <c r="MNF69" s="343"/>
      <c r="MNG69" s="343"/>
      <c r="MNH69" s="343"/>
      <c r="MNI69" s="343"/>
      <c r="MNJ69" s="343"/>
      <c r="MNK69" s="343"/>
      <c r="MNL69" s="343"/>
      <c r="MNM69" s="343"/>
      <c r="MNN69" s="343"/>
      <c r="MNO69" s="343"/>
      <c r="MNP69" s="343"/>
      <c r="MNQ69" s="343"/>
      <c r="MNR69" s="343"/>
      <c r="MNS69" s="343"/>
      <c r="MNT69" s="343"/>
      <c r="MNU69" s="343"/>
      <c r="MNV69" s="343"/>
      <c r="MNW69" s="343"/>
      <c r="MNX69" s="343"/>
      <c r="MNY69" s="343"/>
      <c r="MNZ69" s="343"/>
      <c r="MOA69" s="343"/>
      <c r="MOB69" s="343"/>
      <c r="MOC69" s="343"/>
      <c r="MOD69" s="343"/>
      <c r="MOE69" s="343"/>
      <c r="MOF69" s="343"/>
      <c r="MOG69" s="343"/>
      <c r="MOH69" s="343"/>
      <c r="MOI69" s="343"/>
      <c r="MOJ69" s="343"/>
      <c r="MOK69" s="343"/>
      <c r="MOL69" s="343"/>
      <c r="MOM69" s="343"/>
      <c r="MON69" s="343"/>
      <c r="MOO69" s="343"/>
      <c r="MOP69" s="343"/>
      <c r="MOQ69" s="343"/>
      <c r="MOR69" s="343"/>
      <c r="MOS69" s="343"/>
      <c r="MOT69" s="343"/>
      <c r="MOU69" s="343"/>
      <c r="MOV69" s="343"/>
      <c r="MOW69" s="343"/>
      <c r="MOX69" s="343"/>
      <c r="MOY69" s="343"/>
      <c r="MOZ69" s="343"/>
      <c r="MPA69" s="343"/>
      <c r="MPB69" s="343"/>
      <c r="MPC69" s="343"/>
      <c r="MPD69" s="343"/>
      <c r="MPE69" s="343"/>
      <c r="MPF69" s="343"/>
      <c r="MPG69" s="343"/>
      <c r="MPH69" s="343"/>
      <c r="MPI69" s="343"/>
      <c r="MPJ69" s="343"/>
      <c r="MPK69" s="343"/>
      <c r="MPL69" s="343"/>
      <c r="MPM69" s="343"/>
      <c r="MPN69" s="343"/>
      <c r="MPO69" s="343"/>
      <c r="MPP69" s="343"/>
      <c r="MPQ69" s="343"/>
      <c r="MPR69" s="343"/>
      <c r="MPS69" s="343"/>
      <c r="MPT69" s="343"/>
      <c r="MPU69" s="343"/>
      <c r="MPV69" s="343"/>
      <c r="MPW69" s="343"/>
      <c r="MPX69" s="343"/>
      <c r="MPY69" s="343"/>
      <c r="MPZ69" s="343"/>
      <c r="MQA69" s="343"/>
      <c r="MQB69" s="343"/>
      <c r="MQC69" s="343"/>
      <c r="MQD69" s="343"/>
      <c r="MQE69" s="343"/>
      <c r="MQF69" s="343"/>
      <c r="MQG69" s="343"/>
      <c r="MQH69" s="343"/>
      <c r="MQI69" s="343"/>
      <c r="MQJ69" s="343"/>
      <c r="MQK69" s="343"/>
      <c r="MQL69" s="343"/>
      <c r="MQM69" s="343"/>
      <c r="MQN69" s="343"/>
      <c r="MQO69" s="343"/>
      <c r="MQP69" s="343"/>
      <c r="MQQ69" s="343"/>
      <c r="MQR69" s="343"/>
      <c r="MQS69" s="343"/>
      <c r="MQT69" s="343"/>
      <c r="MQU69" s="343"/>
      <c r="MQV69" s="343"/>
      <c r="MQW69" s="343"/>
      <c r="MQX69" s="343"/>
      <c r="MQY69" s="343"/>
      <c r="MQZ69" s="343"/>
      <c r="MRA69" s="343"/>
      <c r="MRB69" s="343"/>
      <c r="MRC69" s="343"/>
      <c r="MRD69" s="343"/>
      <c r="MRE69" s="343"/>
      <c r="MRF69" s="343"/>
      <c r="MRG69" s="343"/>
      <c r="MRH69" s="343"/>
      <c r="MRI69" s="343"/>
      <c r="MRJ69" s="343"/>
      <c r="MRK69" s="343"/>
      <c r="MRL69" s="343"/>
      <c r="MRM69" s="343"/>
      <c r="MRN69" s="343"/>
      <c r="MRO69" s="343"/>
      <c r="MRP69" s="343"/>
      <c r="MRQ69" s="343"/>
      <c r="MRR69" s="343"/>
      <c r="MRS69" s="343"/>
      <c r="MRT69" s="343"/>
      <c r="MRU69" s="343"/>
      <c r="MRV69" s="343"/>
      <c r="MRW69" s="343"/>
      <c r="MRX69" s="343"/>
      <c r="MRY69" s="343"/>
      <c r="MRZ69" s="343"/>
      <c r="MSA69" s="343"/>
      <c r="MSB69" s="343"/>
      <c r="MSC69" s="343"/>
      <c r="MSD69" s="343"/>
      <c r="MSE69" s="343"/>
      <c r="MSF69" s="343"/>
      <c r="MSG69" s="343"/>
      <c r="MSH69" s="343"/>
      <c r="MSI69" s="343"/>
      <c r="MSJ69" s="343"/>
      <c r="MSK69" s="343"/>
      <c r="MSL69" s="343"/>
      <c r="MSM69" s="343"/>
      <c r="MSN69" s="343"/>
      <c r="MSO69" s="343"/>
      <c r="MSP69" s="343"/>
      <c r="MSQ69" s="343"/>
      <c r="MSR69" s="343"/>
      <c r="MSS69" s="343"/>
      <c r="MST69" s="343"/>
      <c r="MSU69" s="343"/>
      <c r="MSV69" s="343"/>
      <c r="MSW69" s="343"/>
      <c r="MSX69" s="343"/>
      <c r="MSY69" s="343"/>
      <c r="MSZ69" s="343"/>
      <c r="MTA69" s="343"/>
      <c r="MTB69" s="343"/>
      <c r="MTC69" s="343"/>
      <c r="MTD69" s="343"/>
      <c r="MTE69" s="343"/>
      <c r="MTF69" s="343"/>
      <c r="MTG69" s="343"/>
      <c r="MTH69" s="343"/>
      <c r="MTI69" s="343"/>
      <c r="MTJ69" s="343"/>
      <c r="MTK69" s="343"/>
      <c r="MTL69" s="343"/>
      <c r="MTM69" s="343"/>
      <c r="MTN69" s="343"/>
      <c r="MTO69" s="343"/>
      <c r="MTP69" s="343"/>
      <c r="MTQ69" s="343"/>
      <c r="MTR69" s="343"/>
      <c r="MTS69" s="343"/>
      <c r="MTT69" s="343"/>
      <c r="MTU69" s="343"/>
      <c r="MTV69" s="343"/>
      <c r="MTW69" s="343"/>
      <c r="MTX69" s="343"/>
      <c r="MTY69" s="343"/>
      <c r="MTZ69" s="343"/>
      <c r="MUA69" s="343"/>
      <c r="MUB69" s="343"/>
      <c r="MUC69" s="343"/>
      <c r="MUD69" s="343"/>
      <c r="MUE69" s="343"/>
      <c r="MUF69" s="343"/>
      <c r="MUG69" s="343"/>
      <c r="MUH69" s="343"/>
      <c r="MUI69" s="343"/>
      <c r="MUJ69" s="343"/>
      <c r="MUK69" s="343"/>
      <c r="MUL69" s="343"/>
      <c r="MUM69" s="343"/>
      <c r="MUN69" s="343"/>
      <c r="MUO69" s="343"/>
      <c r="MUP69" s="343"/>
      <c r="MUQ69" s="343"/>
      <c r="MUR69" s="343"/>
      <c r="MUS69" s="343"/>
      <c r="MUT69" s="343"/>
      <c r="MUU69" s="343"/>
      <c r="MUV69" s="343"/>
      <c r="MUW69" s="343"/>
      <c r="MUX69" s="343"/>
      <c r="MUY69" s="343"/>
      <c r="MUZ69" s="343"/>
      <c r="MVA69" s="343"/>
      <c r="MVB69" s="343"/>
      <c r="MVC69" s="343"/>
      <c r="MVD69" s="343"/>
      <c r="MVE69" s="343"/>
      <c r="MVF69" s="343"/>
      <c r="MVG69" s="343"/>
      <c r="MVH69" s="343"/>
      <c r="MVI69" s="343"/>
      <c r="MVJ69" s="343"/>
      <c r="MVK69" s="343"/>
      <c r="MVL69" s="343"/>
      <c r="MVM69" s="343"/>
      <c r="MVN69" s="343"/>
      <c r="MVO69" s="343"/>
      <c r="MVP69" s="343"/>
      <c r="MVQ69" s="343"/>
      <c r="MVR69" s="343"/>
      <c r="MVS69" s="343"/>
      <c r="MVT69" s="343"/>
      <c r="MVU69" s="343"/>
      <c r="MVV69" s="343"/>
      <c r="MVW69" s="343"/>
      <c r="MVX69" s="343"/>
      <c r="MVY69" s="343"/>
      <c r="MVZ69" s="343"/>
      <c r="MWA69" s="343"/>
      <c r="MWB69" s="343"/>
      <c r="MWC69" s="343"/>
      <c r="MWD69" s="343"/>
      <c r="MWE69" s="343"/>
      <c r="MWF69" s="343"/>
      <c r="MWG69" s="343"/>
      <c r="MWH69" s="343"/>
      <c r="MWI69" s="343"/>
      <c r="MWJ69" s="343"/>
      <c r="MWK69" s="343"/>
      <c r="MWL69" s="343"/>
      <c r="MWM69" s="343"/>
      <c r="MWN69" s="343"/>
      <c r="MWO69" s="343"/>
      <c r="MWP69" s="343"/>
      <c r="MWQ69" s="343"/>
      <c r="MWR69" s="343"/>
      <c r="MWS69" s="343"/>
      <c r="MWT69" s="343"/>
      <c r="MWU69" s="343"/>
      <c r="MWV69" s="343"/>
      <c r="MWW69" s="343"/>
      <c r="MWX69" s="343"/>
      <c r="MWY69" s="343"/>
      <c r="MWZ69" s="343"/>
      <c r="MXA69" s="343"/>
      <c r="MXB69" s="343"/>
      <c r="MXC69" s="343"/>
      <c r="MXD69" s="343"/>
      <c r="MXE69" s="343"/>
      <c r="MXF69" s="343"/>
      <c r="MXG69" s="343"/>
      <c r="MXH69" s="343"/>
      <c r="MXI69" s="343"/>
      <c r="MXJ69" s="343"/>
      <c r="MXK69" s="343"/>
      <c r="MXL69" s="343"/>
      <c r="MXM69" s="343"/>
      <c r="MXN69" s="343"/>
      <c r="MXO69" s="343"/>
      <c r="MXP69" s="343"/>
      <c r="MXQ69" s="343"/>
      <c r="MXR69" s="343"/>
      <c r="MXS69" s="343"/>
      <c r="MXT69" s="343"/>
      <c r="MXU69" s="343"/>
      <c r="MXV69" s="343"/>
      <c r="MXW69" s="343"/>
      <c r="MXX69" s="343"/>
      <c r="MXY69" s="343"/>
      <c r="MXZ69" s="343"/>
      <c r="MYA69" s="343"/>
      <c r="MYB69" s="343"/>
      <c r="MYC69" s="343"/>
      <c r="MYD69" s="343"/>
      <c r="MYE69" s="343"/>
      <c r="MYF69" s="343"/>
      <c r="MYG69" s="343"/>
      <c r="MYH69" s="343"/>
      <c r="MYI69" s="343"/>
      <c r="MYJ69" s="343"/>
      <c r="MYK69" s="343"/>
      <c r="MYL69" s="343"/>
      <c r="MYM69" s="343"/>
      <c r="MYN69" s="343"/>
      <c r="MYO69" s="343"/>
      <c r="MYP69" s="343"/>
      <c r="MYQ69" s="343"/>
      <c r="MYR69" s="343"/>
      <c r="MYS69" s="343"/>
      <c r="MYT69" s="343"/>
      <c r="MYU69" s="343"/>
      <c r="MYV69" s="343"/>
      <c r="MYW69" s="343"/>
      <c r="MYX69" s="343"/>
      <c r="MYY69" s="343"/>
      <c r="MYZ69" s="343"/>
      <c r="MZA69" s="343"/>
      <c r="MZB69" s="343"/>
      <c r="MZC69" s="343"/>
      <c r="MZD69" s="343"/>
      <c r="MZE69" s="343"/>
      <c r="MZF69" s="343"/>
      <c r="MZG69" s="343"/>
      <c r="MZH69" s="343"/>
      <c r="MZI69" s="343"/>
      <c r="MZJ69" s="343"/>
      <c r="MZK69" s="343"/>
      <c r="MZL69" s="343"/>
      <c r="MZM69" s="343"/>
      <c r="MZN69" s="343"/>
      <c r="MZO69" s="343"/>
      <c r="MZP69" s="343"/>
      <c r="MZQ69" s="343"/>
      <c r="MZR69" s="343"/>
      <c r="MZS69" s="343"/>
      <c r="MZT69" s="343"/>
      <c r="MZU69" s="343"/>
      <c r="MZV69" s="343"/>
      <c r="MZW69" s="343"/>
      <c r="MZX69" s="343"/>
      <c r="MZY69" s="343"/>
      <c r="MZZ69" s="343"/>
      <c r="NAA69" s="343"/>
      <c r="NAB69" s="343"/>
      <c r="NAC69" s="343"/>
      <c r="NAD69" s="343"/>
      <c r="NAE69" s="343"/>
      <c r="NAF69" s="343"/>
      <c r="NAG69" s="343"/>
      <c r="NAH69" s="343"/>
      <c r="NAI69" s="343"/>
      <c r="NAJ69" s="343"/>
      <c r="NAK69" s="343"/>
      <c r="NAL69" s="343"/>
      <c r="NAM69" s="343"/>
      <c r="NAN69" s="343"/>
      <c r="NAO69" s="343"/>
      <c r="NAP69" s="343"/>
      <c r="NAQ69" s="343"/>
      <c r="NAR69" s="343"/>
      <c r="NAS69" s="343"/>
      <c r="NAT69" s="343"/>
      <c r="NAU69" s="343"/>
      <c r="NAV69" s="343"/>
      <c r="NAW69" s="343"/>
      <c r="NAX69" s="343"/>
      <c r="NAY69" s="343"/>
      <c r="NAZ69" s="343"/>
      <c r="NBA69" s="343"/>
      <c r="NBB69" s="343"/>
      <c r="NBC69" s="343"/>
      <c r="NBD69" s="343"/>
      <c r="NBE69" s="343"/>
      <c r="NBF69" s="343"/>
      <c r="NBG69" s="343"/>
      <c r="NBH69" s="343"/>
      <c r="NBI69" s="343"/>
      <c r="NBJ69" s="343"/>
      <c r="NBK69" s="343"/>
      <c r="NBL69" s="343"/>
      <c r="NBM69" s="343"/>
      <c r="NBN69" s="343"/>
      <c r="NBO69" s="343"/>
      <c r="NBP69" s="343"/>
      <c r="NBQ69" s="343"/>
      <c r="NBR69" s="343"/>
      <c r="NBS69" s="343"/>
      <c r="NBT69" s="343"/>
      <c r="NBU69" s="343"/>
      <c r="NBV69" s="343"/>
      <c r="NBW69" s="343"/>
      <c r="NBX69" s="343"/>
      <c r="NBY69" s="343"/>
      <c r="NBZ69" s="343"/>
      <c r="NCA69" s="343"/>
      <c r="NCB69" s="343"/>
      <c r="NCC69" s="343"/>
      <c r="NCD69" s="343"/>
      <c r="NCE69" s="343"/>
      <c r="NCF69" s="343"/>
      <c r="NCG69" s="343"/>
      <c r="NCH69" s="343"/>
      <c r="NCI69" s="343"/>
      <c r="NCJ69" s="343"/>
      <c r="NCK69" s="343"/>
      <c r="NCL69" s="343"/>
      <c r="NCM69" s="343"/>
      <c r="NCN69" s="343"/>
      <c r="NCO69" s="343"/>
      <c r="NCP69" s="343"/>
      <c r="NCQ69" s="343"/>
      <c r="NCR69" s="343"/>
      <c r="NCS69" s="343"/>
      <c r="NCT69" s="343"/>
      <c r="NCU69" s="343"/>
      <c r="NCV69" s="343"/>
      <c r="NCW69" s="343"/>
      <c r="NCX69" s="343"/>
      <c r="NCY69" s="343"/>
      <c r="NCZ69" s="343"/>
      <c r="NDA69" s="343"/>
      <c r="NDB69" s="343"/>
      <c r="NDC69" s="343"/>
      <c r="NDD69" s="343"/>
      <c r="NDE69" s="343"/>
      <c r="NDF69" s="343"/>
      <c r="NDG69" s="343"/>
      <c r="NDH69" s="343"/>
      <c r="NDI69" s="343"/>
      <c r="NDJ69" s="343"/>
      <c r="NDK69" s="343"/>
      <c r="NDL69" s="343"/>
      <c r="NDM69" s="343"/>
      <c r="NDN69" s="343"/>
      <c r="NDO69" s="343"/>
      <c r="NDP69" s="343"/>
      <c r="NDQ69" s="343"/>
      <c r="NDR69" s="343"/>
      <c r="NDS69" s="343"/>
      <c r="NDT69" s="343"/>
      <c r="NDU69" s="343"/>
      <c r="NDV69" s="343"/>
      <c r="NDW69" s="343"/>
      <c r="NDX69" s="343"/>
      <c r="NDY69" s="343"/>
      <c r="NDZ69" s="343"/>
      <c r="NEA69" s="343"/>
      <c r="NEB69" s="343"/>
      <c r="NEC69" s="343"/>
      <c r="NED69" s="343"/>
      <c r="NEE69" s="343"/>
      <c r="NEF69" s="343"/>
      <c r="NEG69" s="343"/>
      <c r="NEH69" s="343"/>
      <c r="NEI69" s="343"/>
      <c r="NEJ69" s="343"/>
      <c r="NEK69" s="343"/>
      <c r="NEL69" s="343"/>
      <c r="NEM69" s="343"/>
      <c r="NEN69" s="343"/>
      <c r="NEO69" s="343"/>
      <c r="NEP69" s="343"/>
      <c r="NEQ69" s="343"/>
      <c r="NER69" s="343"/>
      <c r="NES69" s="343"/>
      <c r="NET69" s="343"/>
      <c r="NEU69" s="343"/>
      <c r="NEV69" s="343"/>
      <c r="NEW69" s="343"/>
      <c r="NEX69" s="343"/>
      <c r="NEY69" s="343"/>
      <c r="NEZ69" s="343"/>
      <c r="NFA69" s="343"/>
      <c r="NFB69" s="343"/>
      <c r="NFC69" s="343"/>
      <c r="NFD69" s="343"/>
      <c r="NFE69" s="343"/>
      <c r="NFF69" s="343"/>
      <c r="NFG69" s="343"/>
      <c r="NFH69" s="343"/>
      <c r="NFI69" s="343"/>
      <c r="NFJ69" s="343"/>
      <c r="NFK69" s="343"/>
      <c r="NFL69" s="343"/>
      <c r="NFM69" s="343"/>
      <c r="NFN69" s="343"/>
      <c r="NFO69" s="343"/>
      <c r="NFP69" s="343"/>
      <c r="NFQ69" s="343"/>
      <c r="NFR69" s="343"/>
      <c r="NFS69" s="343"/>
      <c r="NFT69" s="343"/>
      <c r="NFU69" s="343"/>
      <c r="NFV69" s="343"/>
      <c r="NFW69" s="343"/>
      <c r="NFX69" s="343"/>
      <c r="NFY69" s="343"/>
      <c r="NFZ69" s="343"/>
      <c r="NGA69" s="343"/>
      <c r="NGB69" s="343"/>
      <c r="NGC69" s="343"/>
      <c r="NGD69" s="343"/>
      <c r="NGE69" s="343"/>
      <c r="NGF69" s="343"/>
      <c r="NGG69" s="343"/>
      <c r="NGH69" s="343"/>
      <c r="NGI69" s="343"/>
      <c r="NGJ69" s="343"/>
      <c r="NGK69" s="343"/>
      <c r="NGL69" s="343"/>
      <c r="NGM69" s="343"/>
      <c r="NGN69" s="343"/>
      <c r="NGO69" s="343"/>
      <c r="NGP69" s="343"/>
      <c r="NGQ69" s="343"/>
      <c r="NGR69" s="343"/>
      <c r="NGS69" s="343"/>
      <c r="NGT69" s="343"/>
      <c r="NGU69" s="343"/>
      <c r="NGV69" s="343"/>
      <c r="NGW69" s="343"/>
      <c r="NGX69" s="343"/>
      <c r="NGY69" s="343"/>
      <c r="NGZ69" s="343"/>
      <c r="NHA69" s="343"/>
      <c r="NHB69" s="343"/>
      <c r="NHC69" s="343"/>
      <c r="NHD69" s="343"/>
      <c r="NHE69" s="343"/>
      <c r="NHF69" s="343"/>
      <c r="NHG69" s="343"/>
      <c r="NHH69" s="343"/>
      <c r="NHI69" s="343"/>
      <c r="NHJ69" s="343"/>
      <c r="NHK69" s="343"/>
      <c r="NHL69" s="343"/>
      <c r="NHM69" s="343"/>
      <c r="NHN69" s="343"/>
      <c r="NHO69" s="343"/>
      <c r="NHP69" s="343"/>
      <c r="NHQ69" s="343"/>
      <c r="NHR69" s="343"/>
      <c r="NHS69" s="343"/>
      <c r="NHT69" s="343"/>
      <c r="NHU69" s="343"/>
      <c r="NHV69" s="343"/>
      <c r="NHW69" s="343"/>
      <c r="NHX69" s="343"/>
      <c r="NHY69" s="343"/>
      <c r="NHZ69" s="343"/>
      <c r="NIA69" s="343"/>
      <c r="NIB69" s="343"/>
      <c r="NIC69" s="343"/>
      <c r="NID69" s="343"/>
      <c r="NIE69" s="343"/>
      <c r="NIF69" s="343"/>
      <c r="NIG69" s="343"/>
      <c r="NIH69" s="343"/>
      <c r="NII69" s="343"/>
      <c r="NIJ69" s="343"/>
      <c r="NIK69" s="343"/>
      <c r="NIL69" s="343"/>
      <c r="NIM69" s="343"/>
      <c r="NIN69" s="343"/>
      <c r="NIO69" s="343"/>
      <c r="NIP69" s="343"/>
      <c r="NIQ69" s="343"/>
      <c r="NIR69" s="343"/>
      <c r="NIS69" s="343"/>
      <c r="NIT69" s="343"/>
      <c r="NIU69" s="343"/>
      <c r="NIV69" s="343"/>
      <c r="NIW69" s="343"/>
      <c r="NIX69" s="343"/>
      <c r="NIY69" s="343"/>
      <c r="NIZ69" s="343"/>
      <c r="NJA69" s="343"/>
      <c r="NJB69" s="343"/>
      <c r="NJC69" s="343"/>
      <c r="NJD69" s="343"/>
      <c r="NJE69" s="343"/>
      <c r="NJF69" s="343"/>
      <c r="NJG69" s="343"/>
      <c r="NJH69" s="343"/>
      <c r="NJI69" s="343"/>
      <c r="NJJ69" s="343"/>
      <c r="NJK69" s="343"/>
      <c r="NJL69" s="343"/>
      <c r="NJM69" s="343"/>
      <c r="NJN69" s="343"/>
      <c r="NJO69" s="343"/>
      <c r="NJP69" s="343"/>
      <c r="NJQ69" s="343"/>
      <c r="NJR69" s="343"/>
      <c r="NJS69" s="343"/>
      <c r="NJT69" s="343"/>
      <c r="NJU69" s="343"/>
      <c r="NJV69" s="343"/>
      <c r="NJW69" s="343"/>
      <c r="NJX69" s="343"/>
      <c r="NJY69" s="343"/>
      <c r="NJZ69" s="343"/>
      <c r="NKA69" s="343"/>
      <c r="NKB69" s="343"/>
      <c r="NKC69" s="343"/>
      <c r="NKD69" s="343"/>
      <c r="NKE69" s="343"/>
      <c r="NKF69" s="343"/>
      <c r="NKG69" s="343"/>
      <c r="NKH69" s="343"/>
      <c r="NKI69" s="343"/>
      <c r="NKJ69" s="343"/>
      <c r="NKK69" s="343"/>
      <c r="NKL69" s="343"/>
      <c r="NKM69" s="343"/>
      <c r="NKN69" s="343"/>
      <c r="NKO69" s="343"/>
      <c r="NKP69" s="343"/>
      <c r="NKQ69" s="343"/>
      <c r="NKR69" s="343"/>
      <c r="NKS69" s="343"/>
      <c r="NKT69" s="343"/>
      <c r="NKU69" s="343"/>
      <c r="NKV69" s="343"/>
      <c r="NKW69" s="343"/>
      <c r="NKX69" s="343"/>
      <c r="NKY69" s="343"/>
      <c r="NKZ69" s="343"/>
      <c r="NLA69" s="343"/>
      <c r="NLB69" s="343"/>
      <c r="NLC69" s="343"/>
      <c r="NLD69" s="343"/>
      <c r="NLE69" s="343"/>
      <c r="NLF69" s="343"/>
      <c r="NLG69" s="343"/>
      <c r="NLH69" s="343"/>
      <c r="NLI69" s="343"/>
      <c r="NLJ69" s="343"/>
      <c r="NLK69" s="343"/>
      <c r="NLL69" s="343"/>
      <c r="NLM69" s="343"/>
      <c r="NLN69" s="343"/>
      <c r="NLO69" s="343"/>
      <c r="NLP69" s="343"/>
      <c r="NLQ69" s="343"/>
      <c r="NLR69" s="343"/>
      <c r="NLS69" s="343"/>
      <c r="NLT69" s="343"/>
      <c r="NLU69" s="343"/>
      <c r="NLV69" s="343"/>
      <c r="NLW69" s="343"/>
      <c r="NLX69" s="343"/>
      <c r="NLY69" s="343"/>
      <c r="NLZ69" s="343"/>
      <c r="NMA69" s="343"/>
      <c r="NMB69" s="343"/>
      <c r="NMC69" s="343"/>
      <c r="NMD69" s="343"/>
      <c r="NME69" s="343"/>
      <c r="NMF69" s="343"/>
      <c r="NMG69" s="343"/>
      <c r="NMH69" s="343"/>
      <c r="NMI69" s="343"/>
      <c r="NMJ69" s="343"/>
      <c r="NMK69" s="343"/>
      <c r="NML69" s="343"/>
      <c r="NMM69" s="343"/>
      <c r="NMN69" s="343"/>
      <c r="NMO69" s="343"/>
      <c r="NMP69" s="343"/>
      <c r="NMQ69" s="343"/>
      <c r="NMR69" s="343"/>
      <c r="NMS69" s="343"/>
      <c r="NMT69" s="343"/>
      <c r="NMU69" s="343"/>
      <c r="NMV69" s="343"/>
      <c r="NMW69" s="343"/>
      <c r="NMX69" s="343"/>
      <c r="NMY69" s="343"/>
      <c r="NMZ69" s="343"/>
      <c r="NNA69" s="343"/>
      <c r="NNB69" s="343"/>
      <c r="NNC69" s="343"/>
      <c r="NND69" s="343"/>
      <c r="NNE69" s="343"/>
      <c r="NNF69" s="343"/>
      <c r="NNG69" s="343"/>
      <c r="NNH69" s="343"/>
      <c r="NNI69" s="343"/>
      <c r="NNJ69" s="343"/>
      <c r="NNK69" s="343"/>
      <c r="NNL69" s="343"/>
      <c r="NNM69" s="343"/>
      <c r="NNN69" s="343"/>
      <c r="NNO69" s="343"/>
      <c r="NNP69" s="343"/>
      <c r="NNQ69" s="343"/>
      <c r="NNR69" s="343"/>
      <c r="NNS69" s="343"/>
      <c r="NNT69" s="343"/>
      <c r="NNU69" s="343"/>
      <c r="NNV69" s="343"/>
      <c r="NNW69" s="343"/>
      <c r="NNX69" s="343"/>
      <c r="NNY69" s="343"/>
      <c r="NNZ69" s="343"/>
      <c r="NOA69" s="343"/>
      <c r="NOB69" s="343"/>
      <c r="NOC69" s="343"/>
      <c r="NOD69" s="343"/>
      <c r="NOE69" s="343"/>
      <c r="NOF69" s="343"/>
      <c r="NOG69" s="343"/>
      <c r="NOH69" s="343"/>
      <c r="NOI69" s="343"/>
      <c r="NOJ69" s="343"/>
      <c r="NOK69" s="343"/>
      <c r="NOL69" s="343"/>
      <c r="NOM69" s="343"/>
      <c r="NON69" s="343"/>
      <c r="NOO69" s="343"/>
      <c r="NOP69" s="343"/>
      <c r="NOQ69" s="343"/>
      <c r="NOR69" s="343"/>
      <c r="NOS69" s="343"/>
      <c r="NOT69" s="343"/>
      <c r="NOU69" s="343"/>
      <c r="NOV69" s="343"/>
      <c r="NOW69" s="343"/>
      <c r="NOX69" s="343"/>
      <c r="NOY69" s="343"/>
      <c r="NOZ69" s="343"/>
      <c r="NPA69" s="343"/>
      <c r="NPB69" s="343"/>
      <c r="NPC69" s="343"/>
      <c r="NPD69" s="343"/>
      <c r="NPE69" s="343"/>
      <c r="NPF69" s="343"/>
      <c r="NPG69" s="343"/>
      <c r="NPH69" s="343"/>
      <c r="NPI69" s="343"/>
      <c r="NPJ69" s="343"/>
      <c r="NPK69" s="343"/>
      <c r="NPL69" s="343"/>
      <c r="NPM69" s="343"/>
      <c r="NPN69" s="343"/>
      <c r="NPO69" s="343"/>
      <c r="NPP69" s="343"/>
      <c r="NPQ69" s="343"/>
      <c r="NPR69" s="343"/>
      <c r="NPS69" s="343"/>
      <c r="NPT69" s="343"/>
      <c r="NPU69" s="343"/>
      <c r="NPV69" s="343"/>
      <c r="NPW69" s="343"/>
      <c r="NPX69" s="343"/>
      <c r="NPY69" s="343"/>
      <c r="NPZ69" s="343"/>
      <c r="NQA69" s="343"/>
      <c r="NQB69" s="343"/>
      <c r="NQC69" s="343"/>
      <c r="NQD69" s="343"/>
      <c r="NQE69" s="343"/>
      <c r="NQF69" s="343"/>
      <c r="NQG69" s="343"/>
      <c r="NQH69" s="343"/>
      <c r="NQI69" s="343"/>
      <c r="NQJ69" s="343"/>
      <c r="NQK69" s="343"/>
      <c r="NQL69" s="343"/>
      <c r="NQM69" s="343"/>
      <c r="NQN69" s="343"/>
      <c r="NQO69" s="343"/>
      <c r="NQP69" s="343"/>
      <c r="NQQ69" s="343"/>
      <c r="NQR69" s="343"/>
      <c r="NQS69" s="343"/>
      <c r="NQT69" s="343"/>
      <c r="NQU69" s="343"/>
      <c r="NQV69" s="343"/>
      <c r="NQW69" s="343"/>
      <c r="NQX69" s="343"/>
      <c r="NQY69" s="343"/>
      <c r="NQZ69" s="343"/>
      <c r="NRA69" s="343"/>
      <c r="NRB69" s="343"/>
      <c r="NRC69" s="343"/>
      <c r="NRD69" s="343"/>
      <c r="NRE69" s="343"/>
      <c r="NRF69" s="343"/>
      <c r="NRG69" s="343"/>
      <c r="NRH69" s="343"/>
      <c r="NRI69" s="343"/>
      <c r="NRJ69" s="343"/>
      <c r="NRK69" s="343"/>
      <c r="NRL69" s="343"/>
      <c r="NRM69" s="343"/>
      <c r="NRN69" s="343"/>
      <c r="NRO69" s="343"/>
      <c r="NRP69" s="343"/>
      <c r="NRQ69" s="343"/>
      <c r="NRR69" s="343"/>
      <c r="NRS69" s="343"/>
      <c r="NRT69" s="343"/>
      <c r="NRU69" s="343"/>
      <c r="NRV69" s="343"/>
      <c r="NRW69" s="343"/>
      <c r="NRX69" s="343"/>
      <c r="NRY69" s="343"/>
      <c r="NRZ69" s="343"/>
      <c r="NSA69" s="343"/>
      <c r="NSB69" s="343"/>
      <c r="NSC69" s="343"/>
      <c r="NSD69" s="343"/>
      <c r="NSE69" s="343"/>
      <c r="NSF69" s="343"/>
      <c r="NSG69" s="343"/>
      <c r="NSH69" s="343"/>
      <c r="NSI69" s="343"/>
      <c r="NSJ69" s="343"/>
      <c r="NSK69" s="343"/>
      <c r="NSL69" s="343"/>
      <c r="NSM69" s="343"/>
      <c r="NSN69" s="343"/>
      <c r="NSO69" s="343"/>
      <c r="NSP69" s="343"/>
      <c r="NSQ69" s="343"/>
      <c r="NSR69" s="343"/>
      <c r="NSS69" s="343"/>
      <c r="NST69" s="343"/>
      <c r="NSU69" s="343"/>
      <c r="NSV69" s="343"/>
      <c r="NSW69" s="343"/>
      <c r="NSX69" s="343"/>
      <c r="NSY69" s="343"/>
      <c r="NSZ69" s="343"/>
      <c r="NTA69" s="343"/>
      <c r="NTB69" s="343"/>
      <c r="NTC69" s="343"/>
      <c r="NTD69" s="343"/>
      <c r="NTE69" s="343"/>
      <c r="NTF69" s="343"/>
      <c r="NTG69" s="343"/>
      <c r="NTH69" s="343"/>
      <c r="NTI69" s="343"/>
      <c r="NTJ69" s="343"/>
      <c r="NTK69" s="343"/>
      <c r="NTL69" s="343"/>
      <c r="NTM69" s="343"/>
      <c r="NTN69" s="343"/>
      <c r="NTO69" s="343"/>
      <c r="NTP69" s="343"/>
      <c r="NTQ69" s="343"/>
      <c r="NTR69" s="343"/>
      <c r="NTS69" s="343"/>
      <c r="NTT69" s="343"/>
      <c r="NTU69" s="343"/>
      <c r="NTV69" s="343"/>
      <c r="NTW69" s="343"/>
      <c r="NTX69" s="343"/>
      <c r="NTY69" s="343"/>
      <c r="NTZ69" s="343"/>
      <c r="NUA69" s="343"/>
      <c r="NUB69" s="343"/>
      <c r="NUC69" s="343"/>
      <c r="NUD69" s="343"/>
      <c r="NUE69" s="343"/>
      <c r="NUF69" s="343"/>
      <c r="NUG69" s="343"/>
      <c r="NUH69" s="343"/>
      <c r="NUI69" s="343"/>
      <c r="NUJ69" s="343"/>
      <c r="NUK69" s="343"/>
      <c r="NUL69" s="343"/>
      <c r="NUM69" s="343"/>
      <c r="NUN69" s="343"/>
      <c r="NUO69" s="343"/>
      <c r="NUP69" s="343"/>
      <c r="NUQ69" s="343"/>
      <c r="NUR69" s="343"/>
      <c r="NUS69" s="343"/>
      <c r="NUT69" s="343"/>
      <c r="NUU69" s="343"/>
      <c r="NUV69" s="343"/>
      <c r="NUW69" s="343"/>
      <c r="NUX69" s="343"/>
      <c r="NUY69" s="343"/>
      <c r="NUZ69" s="343"/>
      <c r="NVA69" s="343"/>
      <c r="NVB69" s="343"/>
      <c r="NVC69" s="343"/>
      <c r="NVD69" s="343"/>
      <c r="NVE69" s="343"/>
      <c r="NVF69" s="343"/>
      <c r="NVG69" s="343"/>
      <c r="NVH69" s="343"/>
      <c r="NVI69" s="343"/>
      <c r="NVJ69" s="343"/>
      <c r="NVK69" s="343"/>
      <c r="NVL69" s="343"/>
      <c r="NVM69" s="343"/>
      <c r="NVN69" s="343"/>
      <c r="NVO69" s="343"/>
      <c r="NVP69" s="343"/>
      <c r="NVQ69" s="343"/>
      <c r="NVR69" s="343"/>
      <c r="NVS69" s="343"/>
      <c r="NVT69" s="343"/>
      <c r="NVU69" s="343"/>
      <c r="NVV69" s="343"/>
      <c r="NVW69" s="343"/>
      <c r="NVX69" s="343"/>
      <c r="NVY69" s="343"/>
      <c r="NVZ69" s="343"/>
      <c r="NWA69" s="343"/>
      <c r="NWB69" s="343"/>
      <c r="NWC69" s="343"/>
      <c r="NWD69" s="343"/>
      <c r="NWE69" s="343"/>
      <c r="NWF69" s="343"/>
      <c r="NWG69" s="343"/>
      <c r="NWH69" s="343"/>
      <c r="NWI69" s="343"/>
      <c r="NWJ69" s="343"/>
      <c r="NWK69" s="343"/>
      <c r="NWL69" s="343"/>
      <c r="NWM69" s="343"/>
      <c r="NWN69" s="343"/>
      <c r="NWO69" s="343"/>
      <c r="NWP69" s="343"/>
      <c r="NWQ69" s="343"/>
      <c r="NWR69" s="343"/>
      <c r="NWS69" s="343"/>
      <c r="NWT69" s="343"/>
      <c r="NWU69" s="343"/>
      <c r="NWV69" s="343"/>
      <c r="NWW69" s="343"/>
      <c r="NWX69" s="343"/>
      <c r="NWY69" s="343"/>
      <c r="NWZ69" s="343"/>
      <c r="NXA69" s="343"/>
      <c r="NXB69" s="343"/>
      <c r="NXC69" s="343"/>
      <c r="NXD69" s="343"/>
      <c r="NXE69" s="343"/>
      <c r="NXF69" s="343"/>
      <c r="NXG69" s="343"/>
      <c r="NXH69" s="343"/>
      <c r="NXI69" s="343"/>
      <c r="NXJ69" s="343"/>
      <c r="NXK69" s="343"/>
      <c r="NXL69" s="343"/>
      <c r="NXM69" s="343"/>
      <c r="NXN69" s="343"/>
      <c r="NXO69" s="343"/>
      <c r="NXP69" s="343"/>
      <c r="NXQ69" s="343"/>
      <c r="NXR69" s="343"/>
      <c r="NXS69" s="343"/>
      <c r="NXT69" s="343"/>
      <c r="NXU69" s="343"/>
      <c r="NXV69" s="343"/>
      <c r="NXW69" s="343"/>
      <c r="NXX69" s="343"/>
      <c r="NXY69" s="343"/>
      <c r="NXZ69" s="343"/>
      <c r="NYA69" s="343"/>
      <c r="NYB69" s="343"/>
      <c r="NYC69" s="343"/>
      <c r="NYD69" s="343"/>
      <c r="NYE69" s="343"/>
      <c r="NYF69" s="343"/>
      <c r="NYG69" s="343"/>
      <c r="NYH69" s="343"/>
      <c r="NYI69" s="343"/>
      <c r="NYJ69" s="343"/>
      <c r="NYK69" s="343"/>
      <c r="NYL69" s="343"/>
      <c r="NYM69" s="343"/>
      <c r="NYN69" s="343"/>
      <c r="NYO69" s="343"/>
      <c r="NYP69" s="343"/>
      <c r="NYQ69" s="343"/>
      <c r="NYR69" s="343"/>
      <c r="NYS69" s="343"/>
      <c r="NYT69" s="343"/>
      <c r="NYU69" s="343"/>
      <c r="NYV69" s="343"/>
      <c r="NYW69" s="343"/>
      <c r="NYX69" s="343"/>
      <c r="NYY69" s="343"/>
      <c r="NYZ69" s="343"/>
      <c r="NZA69" s="343"/>
      <c r="NZB69" s="343"/>
      <c r="NZC69" s="343"/>
      <c r="NZD69" s="343"/>
      <c r="NZE69" s="343"/>
      <c r="NZF69" s="343"/>
      <c r="NZG69" s="343"/>
      <c r="NZH69" s="343"/>
      <c r="NZI69" s="343"/>
      <c r="NZJ69" s="343"/>
      <c r="NZK69" s="343"/>
      <c r="NZL69" s="343"/>
      <c r="NZM69" s="343"/>
      <c r="NZN69" s="343"/>
      <c r="NZO69" s="343"/>
      <c r="NZP69" s="343"/>
      <c r="NZQ69" s="343"/>
      <c r="NZR69" s="343"/>
      <c r="NZS69" s="343"/>
      <c r="NZT69" s="343"/>
      <c r="NZU69" s="343"/>
      <c r="NZV69" s="343"/>
      <c r="NZW69" s="343"/>
      <c r="NZX69" s="343"/>
      <c r="NZY69" s="343"/>
      <c r="NZZ69" s="343"/>
      <c r="OAA69" s="343"/>
      <c r="OAB69" s="343"/>
      <c r="OAC69" s="343"/>
      <c r="OAD69" s="343"/>
      <c r="OAE69" s="343"/>
      <c r="OAF69" s="343"/>
      <c r="OAG69" s="343"/>
      <c r="OAH69" s="343"/>
      <c r="OAI69" s="343"/>
      <c r="OAJ69" s="343"/>
      <c r="OAK69" s="343"/>
      <c r="OAL69" s="343"/>
      <c r="OAM69" s="343"/>
      <c r="OAN69" s="343"/>
      <c r="OAO69" s="343"/>
      <c r="OAP69" s="343"/>
      <c r="OAQ69" s="343"/>
      <c r="OAR69" s="343"/>
      <c r="OAS69" s="343"/>
      <c r="OAT69" s="343"/>
      <c r="OAU69" s="343"/>
      <c r="OAV69" s="343"/>
      <c r="OAW69" s="343"/>
      <c r="OAX69" s="343"/>
      <c r="OAY69" s="343"/>
      <c r="OAZ69" s="343"/>
      <c r="OBA69" s="343"/>
      <c r="OBB69" s="343"/>
      <c r="OBC69" s="343"/>
      <c r="OBD69" s="343"/>
      <c r="OBE69" s="343"/>
      <c r="OBF69" s="343"/>
      <c r="OBG69" s="343"/>
      <c r="OBH69" s="343"/>
      <c r="OBI69" s="343"/>
      <c r="OBJ69" s="343"/>
      <c r="OBK69" s="343"/>
      <c r="OBL69" s="343"/>
      <c r="OBM69" s="343"/>
      <c r="OBN69" s="343"/>
      <c r="OBO69" s="343"/>
      <c r="OBP69" s="343"/>
      <c r="OBQ69" s="343"/>
      <c r="OBR69" s="343"/>
      <c r="OBS69" s="343"/>
      <c r="OBT69" s="343"/>
      <c r="OBU69" s="343"/>
      <c r="OBV69" s="343"/>
      <c r="OBW69" s="343"/>
      <c r="OBX69" s="343"/>
      <c r="OBY69" s="343"/>
      <c r="OBZ69" s="343"/>
      <c r="OCA69" s="343"/>
      <c r="OCB69" s="343"/>
      <c r="OCC69" s="343"/>
      <c r="OCD69" s="343"/>
      <c r="OCE69" s="343"/>
      <c r="OCF69" s="343"/>
      <c r="OCG69" s="343"/>
      <c r="OCH69" s="343"/>
      <c r="OCI69" s="343"/>
      <c r="OCJ69" s="343"/>
      <c r="OCK69" s="343"/>
      <c r="OCL69" s="343"/>
      <c r="OCM69" s="343"/>
      <c r="OCN69" s="343"/>
      <c r="OCO69" s="343"/>
      <c r="OCP69" s="343"/>
      <c r="OCQ69" s="343"/>
      <c r="OCR69" s="343"/>
      <c r="OCS69" s="343"/>
      <c r="OCT69" s="343"/>
      <c r="OCU69" s="343"/>
      <c r="OCV69" s="343"/>
      <c r="OCW69" s="343"/>
      <c r="OCX69" s="343"/>
      <c r="OCY69" s="343"/>
      <c r="OCZ69" s="343"/>
      <c r="ODA69" s="343"/>
      <c r="ODB69" s="343"/>
      <c r="ODC69" s="343"/>
      <c r="ODD69" s="343"/>
      <c r="ODE69" s="343"/>
      <c r="ODF69" s="343"/>
      <c r="ODG69" s="343"/>
      <c r="ODH69" s="343"/>
      <c r="ODI69" s="343"/>
      <c r="ODJ69" s="343"/>
      <c r="ODK69" s="343"/>
      <c r="ODL69" s="343"/>
      <c r="ODM69" s="343"/>
      <c r="ODN69" s="343"/>
      <c r="ODO69" s="343"/>
      <c r="ODP69" s="343"/>
      <c r="ODQ69" s="343"/>
      <c r="ODR69" s="343"/>
      <c r="ODS69" s="343"/>
      <c r="ODT69" s="343"/>
      <c r="ODU69" s="343"/>
      <c r="ODV69" s="343"/>
      <c r="ODW69" s="343"/>
      <c r="ODX69" s="343"/>
      <c r="ODY69" s="343"/>
      <c r="ODZ69" s="343"/>
      <c r="OEA69" s="343"/>
      <c r="OEB69" s="343"/>
      <c r="OEC69" s="343"/>
      <c r="OED69" s="343"/>
      <c r="OEE69" s="343"/>
      <c r="OEF69" s="343"/>
      <c r="OEG69" s="343"/>
      <c r="OEH69" s="343"/>
      <c r="OEI69" s="343"/>
      <c r="OEJ69" s="343"/>
      <c r="OEK69" s="343"/>
      <c r="OEL69" s="343"/>
      <c r="OEM69" s="343"/>
      <c r="OEN69" s="343"/>
      <c r="OEO69" s="343"/>
      <c r="OEP69" s="343"/>
      <c r="OEQ69" s="343"/>
      <c r="OER69" s="343"/>
      <c r="OES69" s="343"/>
      <c r="OET69" s="343"/>
      <c r="OEU69" s="343"/>
      <c r="OEV69" s="343"/>
      <c r="OEW69" s="343"/>
      <c r="OEX69" s="343"/>
      <c r="OEY69" s="343"/>
      <c r="OEZ69" s="343"/>
      <c r="OFA69" s="343"/>
      <c r="OFB69" s="343"/>
      <c r="OFC69" s="343"/>
      <c r="OFD69" s="343"/>
      <c r="OFE69" s="343"/>
      <c r="OFF69" s="343"/>
      <c r="OFG69" s="343"/>
      <c r="OFH69" s="343"/>
      <c r="OFI69" s="343"/>
      <c r="OFJ69" s="343"/>
      <c r="OFK69" s="343"/>
      <c r="OFL69" s="343"/>
      <c r="OFM69" s="343"/>
      <c r="OFN69" s="343"/>
      <c r="OFO69" s="343"/>
      <c r="OFP69" s="343"/>
      <c r="OFQ69" s="343"/>
      <c r="OFR69" s="343"/>
      <c r="OFS69" s="343"/>
      <c r="OFT69" s="343"/>
      <c r="OFU69" s="343"/>
      <c r="OFV69" s="343"/>
      <c r="OFW69" s="343"/>
      <c r="OFX69" s="343"/>
      <c r="OFY69" s="343"/>
      <c r="OFZ69" s="343"/>
      <c r="OGA69" s="343"/>
      <c r="OGB69" s="343"/>
      <c r="OGC69" s="343"/>
      <c r="OGD69" s="343"/>
      <c r="OGE69" s="343"/>
      <c r="OGF69" s="343"/>
      <c r="OGG69" s="343"/>
      <c r="OGH69" s="343"/>
      <c r="OGI69" s="343"/>
      <c r="OGJ69" s="343"/>
      <c r="OGK69" s="343"/>
      <c r="OGL69" s="343"/>
      <c r="OGM69" s="343"/>
      <c r="OGN69" s="343"/>
      <c r="OGO69" s="343"/>
      <c r="OGP69" s="343"/>
      <c r="OGQ69" s="343"/>
      <c r="OGR69" s="343"/>
      <c r="OGS69" s="343"/>
      <c r="OGT69" s="343"/>
      <c r="OGU69" s="343"/>
      <c r="OGV69" s="343"/>
      <c r="OGW69" s="343"/>
      <c r="OGX69" s="343"/>
      <c r="OGY69" s="343"/>
      <c r="OGZ69" s="343"/>
      <c r="OHA69" s="343"/>
      <c r="OHB69" s="343"/>
      <c r="OHC69" s="343"/>
      <c r="OHD69" s="343"/>
      <c r="OHE69" s="343"/>
      <c r="OHF69" s="343"/>
      <c r="OHG69" s="343"/>
      <c r="OHH69" s="343"/>
      <c r="OHI69" s="343"/>
      <c r="OHJ69" s="343"/>
      <c r="OHK69" s="343"/>
      <c r="OHL69" s="343"/>
      <c r="OHM69" s="343"/>
      <c r="OHN69" s="343"/>
      <c r="OHO69" s="343"/>
      <c r="OHP69" s="343"/>
      <c r="OHQ69" s="343"/>
      <c r="OHR69" s="343"/>
      <c r="OHS69" s="343"/>
      <c r="OHT69" s="343"/>
      <c r="OHU69" s="343"/>
      <c r="OHV69" s="343"/>
      <c r="OHW69" s="343"/>
      <c r="OHX69" s="343"/>
      <c r="OHY69" s="343"/>
      <c r="OHZ69" s="343"/>
      <c r="OIA69" s="343"/>
      <c r="OIB69" s="343"/>
      <c r="OIC69" s="343"/>
      <c r="OID69" s="343"/>
      <c r="OIE69" s="343"/>
      <c r="OIF69" s="343"/>
      <c r="OIG69" s="343"/>
      <c r="OIH69" s="343"/>
      <c r="OII69" s="343"/>
      <c r="OIJ69" s="343"/>
      <c r="OIK69" s="343"/>
      <c r="OIL69" s="343"/>
      <c r="OIM69" s="343"/>
      <c r="OIN69" s="343"/>
      <c r="OIO69" s="343"/>
      <c r="OIP69" s="343"/>
      <c r="OIQ69" s="343"/>
      <c r="OIR69" s="343"/>
      <c r="OIS69" s="343"/>
      <c r="OIT69" s="343"/>
      <c r="OIU69" s="343"/>
      <c r="OIV69" s="343"/>
      <c r="OIW69" s="343"/>
      <c r="OIX69" s="343"/>
      <c r="OIY69" s="343"/>
      <c r="OIZ69" s="343"/>
      <c r="OJA69" s="343"/>
      <c r="OJB69" s="343"/>
      <c r="OJC69" s="343"/>
      <c r="OJD69" s="343"/>
      <c r="OJE69" s="343"/>
      <c r="OJF69" s="343"/>
      <c r="OJG69" s="343"/>
      <c r="OJH69" s="343"/>
      <c r="OJI69" s="343"/>
      <c r="OJJ69" s="343"/>
      <c r="OJK69" s="343"/>
      <c r="OJL69" s="343"/>
      <c r="OJM69" s="343"/>
      <c r="OJN69" s="343"/>
      <c r="OJO69" s="343"/>
      <c r="OJP69" s="343"/>
      <c r="OJQ69" s="343"/>
      <c r="OJR69" s="343"/>
      <c r="OJS69" s="343"/>
      <c r="OJT69" s="343"/>
      <c r="OJU69" s="343"/>
      <c r="OJV69" s="343"/>
      <c r="OJW69" s="343"/>
      <c r="OJX69" s="343"/>
      <c r="OJY69" s="343"/>
      <c r="OJZ69" s="343"/>
      <c r="OKA69" s="343"/>
      <c r="OKB69" s="343"/>
      <c r="OKC69" s="343"/>
      <c r="OKD69" s="343"/>
      <c r="OKE69" s="343"/>
      <c r="OKF69" s="343"/>
      <c r="OKG69" s="343"/>
      <c r="OKH69" s="343"/>
      <c r="OKI69" s="343"/>
      <c r="OKJ69" s="343"/>
      <c r="OKK69" s="343"/>
      <c r="OKL69" s="343"/>
      <c r="OKM69" s="343"/>
      <c r="OKN69" s="343"/>
      <c r="OKO69" s="343"/>
      <c r="OKP69" s="343"/>
      <c r="OKQ69" s="343"/>
      <c r="OKR69" s="343"/>
      <c r="OKS69" s="343"/>
      <c r="OKT69" s="343"/>
      <c r="OKU69" s="343"/>
      <c r="OKV69" s="343"/>
      <c r="OKW69" s="343"/>
      <c r="OKX69" s="343"/>
      <c r="OKY69" s="343"/>
      <c r="OKZ69" s="343"/>
      <c r="OLA69" s="343"/>
      <c r="OLB69" s="343"/>
      <c r="OLC69" s="343"/>
      <c r="OLD69" s="343"/>
      <c r="OLE69" s="343"/>
      <c r="OLF69" s="343"/>
      <c r="OLG69" s="343"/>
      <c r="OLH69" s="343"/>
      <c r="OLI69" s="343"/>
      <c r="OLJ69" s="343"/>
      <c r="OLK69" s="343"/>
      <c r="OLL69" s="343"/>
      <c r="OLM69" s="343"/>
      <c r="OLN69" s="343"/>
      <c r="OLO69" s="343"/>
      <c r="OLP69" s="343"/>
      <c r="OLQ69" s="343"/>
      <c r="OLR69" s="343"/>
      <c r="OLS69" s="343"/>
      <c r="OLT69" s="343"/>
      <c r="OLU69" s="343"/>
      <c r="OLV69" s="343"/>
      <c r="OLW69" s="343"/>
      <c r="OLX69" s="343"/>
      <c r="OLY69" s="343"/>
      <c r="OLZ69" s="343"/>
      <c r="OMA69" s="343"/>
      <c r="OMB69" s="343"/>
      <c r="OMC69" s="343"/>
      <c r="OMD69" s="343"/>
      <c r="OME69" s="343"/>
      <c r="OMF69" s="343"/>
      <c r="OMG69" s="343"/>
      <c r="OMH69" s="343"/>
      <c r="OMI69" s="343"/>
      <c r="OMJ69" s="343"/>
      <c r="OMK69" s="343"/>
      <c r="OML69" s="343"/>
      <c r="OMM69" s="343"/>
      <c r="OMN69" s="343"/>
      <c r="OMO69" s="343"/>
      <c r="OMP69" s="343"/>
      <c r="OMQ69" s="343"/>
      <c r="OMR69" s="343"/>
      <c r="OMS69" s="343"/>
      <c r="OMT69" s="343"/>
      <c r="OMU69" s="343"/>
      <c r="OMV69" s="343"/>
      <c r="OMW69" s="343"/>
      <c r="OMX69" s="343"/>
      <c r="OMY69" s="343"/>
      <c r="OMZ69" s="343"/>
      <c r="ONA69" s="343"/>
      <c r="ONB69" s="343"/>
      <c r="ONC69" s="343"/>
      <c r="OND69" s="343"/>
      <c r="ONE69" s="343"/>
      <c r="ONF69" s="343"/>
      <c r="ONG69" s="343"/>
      <c r="ONH69" s="343"/>
      <c r="ONI69" s="343"/>
      <c r="ONJ69" s="343"/>
      <c r="ONK69" s="343"/>
      <c r="ONL69" s="343"/>
      <c r="ONM69" s="343"/>
      <c r="ONN69" s="343"/>
      <c r="ONO69" s="343"/>
      <c r="ONP69" s="343"/>
      <c r="ONQ69" s="343"/>
      <c r="ONR69" s="343"/>
      <c r="ONS69" s="343"/>
      <c r="ONT69" s="343"/>
      <c r="ONU69" s="343"/>
      <c r="ONV69" s="343"/>
      <c r="ONW69" s="343"/>
      <c r="ONX69" s="343"/>
      <c r="ONY69" s="343"/>
      <c r="ONZ69" s="343"/>
      <c r="OOA69" s="343"/>
      <c r="OOB69" s="343"/>
      <c r="OOC69" s="343"/>
      <c r="OOD69" s="343"/>
      <c r="OOE69" s="343"/>
      <c r="OOF69" s="343"/>
      <c r="OOG69" s="343"/>
      <c r="OOH69" s="343"/>
      <c r="OOI69" s="343"/>
      <c r="OOJ69" s="343"/>
      <c r="OOK69" s="343"/>
      <c r="OOL69" s="343"/>
      <c r="OOM69" s="343"/>
      <c r="OON69" s="343"/>
      <c r="OOO69" s="343"/>
      <c r="OOP69" s="343"/>
      <c r="OOQ69" s="343"/>
      <c r="OOR69" s="343"/>
      <c r="OOS69" s="343"/>
      <c r="OOT69" s="343"/>
      <c r="OOU69" s="343"/>
      <c r="OOV69" s="343"/>
      <c r="OOW69" s="343"/>
      <c r="OOX69" s="343"/>
      <c r="OOY69" s="343"/>
      <c r="OOZ69" s="343"/>
      <c r="OPA69" s="343"/>
      <c r="OPB69" s="343"/>
      <c r="OPC69" s="343"/>
      <c r="OPD69" s="343"/>
      <c r="OPE69" s="343"/>
      <c r="OPF69" s="343"/>
      <c r="OPG69" s="343"/>
      <c r="OPH69" s="343"/>
      <c r="OPI69" s="343"/>
      <c r="OPJ69" s="343"/>
      <c r="OPK69" s="343"/>
      <c r="OPL69" s="343"/>
      <c r="OPM69" s="343"/>
      <c r="OPN69" s="343"/>
      <c r="OPO69" s="343"/>
      <c r="OPP69" s="343"/>
      <c r="OPQ69" s="343"/>
      <c r="OPR69" s="343"/>
      <c r="OPS69" s="343"/>
      <c r="OPT69" s="343"/>
      <c r="OPU69" s="343"/>
      <c r="OPV69" s="343"/>
      <c r="OPW69" s="343"/>
      <c r="OPX69" s="343"/>
      <c r="OPY69" s="343"/>
      <c r="OPZ69" s="343"/>
      <c r="OQA69" s="343"/>
      <c r="OQB69" s="343"/>
      <c r="OQC69" s="343"/>
      <c r="OQD69" s="343"/>
      <c r="OQE69" s="343"/>
      <c r="OQF69" s="343"/>
      <c r="OQG69" s="343"/>
      <c r="OQH69" s="343"/>
      <c r="OQI69" s="343"/>
      <c r="OQJ69" s="343"/>
      <c r="OQK69" s="343"/>
      <c r="OQL69" s="343"/>
      <c r="OQM69" s="343"/>
      <c r="OQN69" s="343"/>
      <c r="OQO69" s="343"/>
      <c r="OQP69" s="343"/>
      <c r="OQQ69" s="343"/>
      <c r="OQR69" s="343"/>
      <c r="OQS69" s="343"/>
      <c r="OQT69" s="343"/>
      <c r="OQU69" s="343"/>
      <c r="OQV69" s="343"/>
      <c r="OQW69" s="343"/>
      <c r="OQX69" s="343"/>
      <c r="OQY69" s="343"/>
      <c r="OQZ69" s="343"/>
      <c r="ORA69" s="343"/>
      <c r="ORB69" s="343"/>
      <c r="ORC69" s="343"/>
      <c r="ORD69" s="343"/>
      <c r="ORE69" s="343"/>
      <c r="ORF69" s="343"/>
      <c r="ORG69" s="343"/>
      <c r="ORH69" s="343"/>
      <c r="ORI69" s="343"/>
      <c r="ORJ69" s="343"/>
      <c r="ORK69" s="343"/>
      <c r="ORL69" s="343"/>
      <c r="ORM69" s="343"/>
      <c r="ORN69" s="343"/>
      <c r="ORO69" s="343"/>
      <c r="ORP69" s="343"/>
      <c r="ORQ69" s="343"/>
      <c r="ORR69" s="343"/>
      <c r="ORS69" s="343"/>
      <c r="ORT69" s="343"/>
      <c r="ORU69" s="343"/>
      <c r="ORV69" s="343"/>
      <c r="ORW69" s="343"/>
      <c r="ORX69" s="343"/>
      <c r="ORY69" s="343"/>
      <c r="ORZ69" s="343"/>
      <c r="OSA69" s="343"/>
      <c r="OSB69" s="343"/>
      <c r="OSC69" s="343"/>
      <c r="OSD69" s="343"/>
      <c r="OSE69" s="343"/>
      <c r="OSF69" s="343"/>
      <c r="OSG69" s="343"/>
      <c r="OSH69" s="343"/>
      <c r="OSI69" s="343"/>
      <c r="OSJ69" s="343"/>
      <c r="OSK69" s="343"/>
      <c r="OSL69" s="343"/>
      <c r="OSM69" s="343"/>
      <c r="OSN69" s="343"/>
      <c r="OSO69" s="343"/>
      <c r="OSP69" s="343"/>
      <c r="OSQ69" s="343"/>
      <c r="OSR69" s="343"/>
      <c r="OSS69" s="343"/>
      <c r="OST69" s="343"/>
      <c r="OSU69" s="343"/>
      <c r="OSV69" s="343"/>
      <c r="OSW69" s="343"/>
      <c r="OSX69" s="343"/>
      <c r="OSY69" s="343"/>
      <c r="OSZ69" s="343"/>
      <c r="OTA69" s="343"/>
      <c r="OTB69" s="343"/>
      <c r="OTC69" s="343"/>
      <c r="OTD69" s="343"/>
      <c r="OTE69" s="343"/>
      <c r="OTF69" s="343"/>
      <c r="OTG69" s="343"/>
      <c r="OTH69" s="343"/>
      <c r="OTI69" s="343"/>
      <c r="OTJ69" s="343"/>
      <c r="OTK69" s="343"/>
      <c r="OTL69" s="343"/>
      <c r="OTM69" s="343"/>
      <c r="OTN69" s="343"/>
      <c r="OTO69" s="343"/>
      <c r="OTP69" s="343"/>
      <c r="OTQ69" s="343"/>
      <c r="OTR69" s="343"/>
      <c r="OTS69" s="343"/>
      <c r="OTT69" s="343"/>
      <c r="OTU69" s="343"/>
      <c r="OTV69" s="343"/>
      <c r="OTW69" s="343"/>
      <c r="OTX69" s="343"/>
      <c r="OTY69" s="343"/>
      <c r="OTZ69" s="343"/>
      <c r="OUA69" s="343"/>
      <c r="OUB69" s="343"/>
      <c r="OUC69" s="343"/>
      <c r="OUD69" s="343"/>
      <c r="OUE69" s="343"/>
      <c r="OUF69" s="343"/>
      <c r="OUG69" s="343"/>
      <c r="OUH69" s="343"/>
      <c r="OUI69" s="343"/>
      <c r="OUJ69" s="343"/>
      <c r="OUK69" s="343"/>
      <c r="OUL69" s="343"/>
      <c r="OUM69" s="343"/>
      <c r="OUN69" s="343"/>
      <c r="OUO69" s="343"/>
      <c r="OUP69" s="343"/>
      <c r="OUQ69" s="343"/>
      <c r="OUR69" s="343"/>
      <c r="OUS69" s="343"/>
      <c r="OUT69" s="343"/>
      <c r="OUU69" s="343"/>
      <c r="OUV69" s="343"/>
      <c r="OUW69" s="343"/>
      <c r="OUX69" s="343"/>
      <c r="OUY69" s="343"/>
      <c r="OUZ69" s="343"/>
      <c r="OVA69" s="343"/>
      <c r="OVB69" s="343"/>
      <c r="OVC69" s="343"/>
      <c r="OVD69" s="343"/>
      <c r="OVE69" s="343"/>
      <c r="OVF69" s="343"/>
      <c r="OVG69" s="343"/>
      <c r="OVH69" s="343"/>
      <c r="OVI69" s="343"/>
      <c r="OVJ69" s="343"/>
      <c r="OVK69" s="343"/>
      <c r="OVL69" s="343"/>
      <c r="OVM69" s="343"/>
      <c r="OVN69" s="343"/>
      <c r="OVO69" s="343"/>
      <c r="OVP69" s="343"/>
      <c r="OVQ69" s="343"/>
      <c r="OVR69" s="343"/>
      <c r="OVS69" s="343"/>
      <c r="OVT69" s="343"/>
      <c r="OVU69" s="343"/>
      <c r="OVV69" s="343"/>
      <c r="OVW69" s="343"/>
      <c r="OVX69" s="343"/>
      <c r="OVY69" s="343"/>
      <c r="OVZ69" s="343"/>
      <c r="OWA69" s="343"/>
      <c r="OWB69" s="343"/>
      <c r="OWC69" s="343"/>
      <c r="OWD69" s="343"/>
      <c r="OWE69" s="343"/>
      <c r="OWF69" s="343"/>
      <c r="OWG69" s="343"/>
      <c r="OWH69" s="343"/>
      <c r="OWI69" s="343"/>
      <c r="OWJ69" s="343"/>
      <c r="OWK69" s="343"/>
      <c r="OWL69" s="343"/>
      <c r="OWM69" s="343"/>
      <c r="OWN69" s="343"/>
      <c r="OWO69" s="343"/>
      <c r="OWP69" s="343"/>
      <c r="OWQ69" s="343"/>
      <c r="OWR69" s="343"/>
      <c r="OWS69" s="343"/>
      <c r="OWT69" s="343"/>
      <c r="OWU69" s="343"/>
      <c r="OWV69" s="343"/>
      <c r="OWW69" s="343"/>
      <c r="OWX69" s="343"/>
      <c r="OWY69" s="343"/>
      <c r="OWZ69" s="343"/>
      <c r="OXA69" s="343"/>
      <c r="OXB69" s="343"/>
      <c r="OXC69" s="343"/>
      <c r="OXD69" s="343"/>
      <c r="OXE69" s="343"/>
      <c r="OXF69" s="343"/>
      <c r="OXG69" s="343"/>
      <c r="OXH69" s="343"/>
      <c r="OXI69" s="343"/>
      <c r="OXJ69" s="343"/>
      <c r="OXK69" s="343"/>
      <c r="OXL69" s="343"/>
      <c r="OXM69" s="343"/>
      <c r="OXN69" s="343"/>
      <c r="OXO69" s="343"/>
      <c r="OXP69" s="343"/>
      <c r="OXQ69" s="343"/>
      <c r="OXR69" s="343"/>
      <c r="OXS69" s="343"/>
      <c r="OXT69" s="343"/>
      <c r="OXU69" s="343"/>
      <c r="OXV69" s="343"/>
      <c r="OXW69" s="343"/>
      <c r="OXX69" s="343"/>
      <c r="OXY69" s="343"/>
      <c r="OXZ69" s="343"/>
      <c r="OYA69" s="343"/>
      <c r="OYB69" s="343"/>
      <c r="OYC69" s="343"/>
      <c r="OYD69" s="343"/>
      <c r="OYE69" s="343"/>
      <c r="OYF69" s="343"/>
      <c r="OYG69" s="343"/>
      <c r="OYH69" s="343"/>
      <c r="OYI69" s="343"/>
      <c r="OYJ69" s="343"/>
      <c r="OYK69" s="343"/>
      <c r="OYL69" s="343"/>
      <c r="OYM69" s="343"/>
      <c r="OYN69" s="343"/>
      <c r="OYO69" s="343"/>
      <c r="OYP69" s="343"/>
      <c r="OYQ69" s="343"/>
      <c r="OYR69" s="343"/>
      <c r="OYS69" s="343"/>
      <c r="OYT69" s="343"/>
      <c r="OYU69" s="343"/>
      <c r="OYV69" s="343"/>
      <c r="OYW69" s="343"/>
      <c r="OYX69" s="343"/>
      <c r="OYY69" s="343"/>
      <c r="OYZ69" s="343"/>
      <c r="OZA69" s="343"/>
      <c r="OZB69" s="343"/>
      <c r="OZC69" s="343"/>
      <c r="OZD69" s="343"/>
      <c r="OZE69" s="343"/>
      <c r="OZF69" s="343"/>
      <c r="OZG69" s="343"/>
      <c r="OZH69" s="343"/>
      <c r="OZI69" s="343"/>
      <c r="OZJ69" s="343"/>
      <c r="OZK69" s="343"/>
      <c r="OZL69" s="343"/>
      <c r="OZM69" s="343"/>
      <c r="OZN69" s="343"/>
      <c r="OZO69" s="343"/>
      <c r="OZP69" s="343"/>
      <c r="OZQ69" s="343"/>
      <c r="OZR69" s="343"/>
      <c r="OZS69" s="343"/>
      <c r="OZT69" s="343"/>
      <c r="OZU69" s="343"/>
      <c r="OZV69" s="343"/>
      <c r="OZW69" s="343"/>
      <c r="OZX69" s="343"/>
      <c r="OZY69" s="343"/>
      <c r="OZZ69" s="343"/>
      <c r="PAA69" s="343"/>
      <c r="PAB69" s="343"/>
      <c r="PAC69" s="343"/>
      <c r="PAD69" s="343"/>
      <c r="PAE69" s="343"/>
      <c r="PAF69" s="343"/>
      <c r="PAG69" s="343"/>
      <c r="PAH69" s="343"/>
      <c r="PAI69" s="343"/>
      <c r="PAJ69" s="343"/>
      <c r="PAK69" s="343"/>
      <c r="PAL69" s="343"/>
      <c r="PAM69" s="343"/>
      <c r="PAN69" s="343"/>
      <c r="PAO69" s="343"/>
      <c r="PAP69" s="343"/>
      <c r="PAQ69" s="343"/>
      <c r="PAR69" s="343"/>
      <c r="PAS69" s="343"/>
      <c r="PAT69" s="343"/>
      <c r="PAU69" s="343"/>
      <c r="PAV69" s="343"/>
      <c r="PAW69" s="343"/>
      <c r="PAX69" s="343"/>
      <c r="PAY69" s="343"/>
      <c r="PAZ69" s="343"/>
      <c r="PBA69" s="343"/>
      <c r="PBB69" s="343"/>
      <c r="PBC69" s="343"/>
      <c r="PBD69" s="343"/>
      <c r="PBE69" s="343"/>
      <c r="PBF69" s="343"/>
      <c r="PBG69" s="343"/>
      <c r="PBH69" s="343"/>
      <c r="PBI69" s="343"/>
      <c r="PBJ69" s="343"/>
      <c r="PBK69" s="343"/>
      <c r="PBL69" s="343"/>
      <c r="PBM69" s="343"/>
      <c r="PBN69" s="343"/>
      <c r="PBO69" s="343"/>
      <c r="PBP69" s="343"/>
      <c r="PBQ69" s="343"/>
      <c r="PBR69" s="343"/>
      <c r="PBS69" s="343"/>
      <c r="PBT69" s="343"/>
      <c r="PBU69" s="343"/>
      <c r="PBV69" s="343"/>
      <c r="PBW69" s="343"/>
      <c r="PBX69" s="343"/>
      <c r="PBY69" s="343"/>
      <c r="PBZ69" s="343"/>
      <c r="PCA69" s="343"/>
      <c r="PCB69" s="343"/>
      <c r="PCC69" s="343"/>
      <c r="PCD69" s="343"/>
      <c r="PCE69" s="343"/>
      <c r="PCF69" s="343"/>
      <c r="PCG69" s="343"/>
      <c r="PCH69" s="343"/>
      <c r="PCI69" s="343"/>
      <c r="PCJ69" s="343"/>
      <c r="PCK69" s="343"/>
      <c r="PCL69" s="343"/>
      <c r="PCM69" s="343"/>
      <c r="PCN69" s="343"/>
      <c r="PCO69" s="343"/>
      <c r="PCP69" s="343"/>
      <c r="PCQ69" s="343"/>
      <c r="PCR69" s="343"/>
      <c r="PCS69" s="343"/>
      <c r="PCT69" s="343"/>
      <c r="PCU69" s="343"/>
      <c r="PCV69" s="343"/>
      <c r="PCW69" s="343"/>
      <c r="PCX69" s="343"/>
      <c r="PCY69" s="343"/>
      <c r="PCZ69" s="343"/>
      <c r="PDA69" s="343"/>
      <c r="PDB69" s="343"/>
      <c r="PDC69" s="343"/>
      <c r="PDD69" s="343"/>
      <c r="PDE69" s="343"/>
      <c r="PDF69" s="343"/>
      <c r="PDG69" s="343"/>
      <c r="PDH69" s="343"/>
      <c r="PDI69" s="343"/>
      <c r="PDJ69" s="343"/>
      <c r="PDK69" s="343"/>
      <c r="PDL69" s="343"/>
      <c r="PDM69" s="343"/>
      <c r="PDN69" s="343"/>
      <c r="PDO69" s="343"/>
      <c r="PDP69" s="343"/>
      <c r="PDQ69" s="343"/>
      <c r="PDR69" s="343"/>
      <c r="PDS69" s="343"/>
      <c r="PDT69" s="343"/>
      <c r="PDU69" s="343"/>
      <c r="PDV69" s="343"/>
      <c r="PDW69" s="343"/>
      <c r="PDX69" s="343"/>
      <c r="PDY69" s="343"/>
      <c r="PDZ69" s="343"/>
      <c r="PEA69" s="343"/>
      <c r="PEB69" s="343"/>
      <c r="PEC69" s="343"/>
      <c r="PED69" s="343"/>
      <c r="PEE69" s="343"/>
      <c r="PEF69" s="343"/>
      <c r="PEG69" s="343"/>
      <c r="PEH69" s="343"/>
      <c r="PEI69" s="343"/>
      <c r="PEJ69" s="343"/>
      <c r="PEK69" s="343"/>
      <c r="PEL69" s="343"/>
      <c r="PEM69" s="343"/>
      <c r="PEN69" s="343"/>
      <c r="PEO69" s="343"/>
      <c r="PEP69" s="343"/>
      <c r="PEQ69" s="343"/>
      <c r="PER69" s="343"/>
      <c r="PES69" s="343"/>
      <c r="PET69" s="343"/>
      <c r="PEU69" s="343"/>
      <c r="PEV69" s="343"/>
      <c r="PEW69" s="343"/>
      <c r="PEX69" s="343"/>
      <c r="PEY69" s="343"/>
      <c r="PEZ69" s="343"/>
      <c r="PFA69" s="343"/>
      <c r="PFB69" s="343"/>
      <c r="PFC69" s="343"/>
      <c r="PFD69" s="343"/>
      <c r="PFE69" s="343"/>
      <c r="PFF69" s="343"/>
      <c r="PFG69" s="343"/>
      <c r="PFH69" s="343"/>
      <c r="PFI69" s="343"/>
      <c r="PFJ69" s="343"/>
      <c r="PFK69" s="343"/>
      <c r="PFL69" s="343"/>
      <c r="PFM69" s="343"/>
      <c r="PFN69" s="343"/>
      <c r="PFO69" s="343"/>
      <c r="PFP69" s="343"/>
      <c r="PFQ69" s="343"/>
      <c r="PFR69" s="343"/>
      <c r="PFS69" s="343"/>
      <c r="PFT69" s="343"/>
      <c r="PFU69" s="343"/>
      <c r="PFV69" s="343"/>
      <c r="PFW69" s="343"/>
      <c r="PFX69" s="343"/>
      <c r="PFY69" s="343"/>
      <c r="PFZ69" s="343"/>
      <c r="PGA69" s="343"/>
      <c r="PGB69" s="343"/>
      <c r="PGC69" s="343"/>
      <c r="PGD69" s="343"/>
      <c r="PGE69" s="343"/>
      <c r="PGF69" s="343"/>
      <c r="PGG69" s="343"/>
      <c r="PGH69" s="343"/>
      <c r="PGI69" s="343"/>
      <c r="PGJ69" s="343"/>
      <c r="PGK69" s="343"/>
      <c r="PGL69" s="343"/>
      <c r="PGM69" s="343"/>
      <c r="PGN69" s="343"/>
      <c r="PGO69" s="343"/>
      <c r="PGP69" s="343"/>
      <c r="PGQ69" s="343"/>
      <c r="PGR69" s="343"/>
      <c r="PGS69" s="343"/>
      <c r="PGT69" s="343"/>
      <c r="PGU69" s="343"/>
      <c r="PGV69" s="343"/>
      <c r="PGW69" s="343"/>
      <c r="PGX69" s="343"/>
      <c r="PGY69" s="343"/>
      <c r="PGZ69" s="343"/>
      <c r="PHA69" s="343"/>
      <c r="PHB69" s="343"/>
      <c r="PHC69" s="343"/>
      <c r="PHD69" s="343"/>
      <c r="PHE69" s="343"/>
      <c r="PHF69" s="343"/>
      <c r="PHG69" s="343"/>
      <c r="PHH69" s="343"/>
      <c r="PHI69" s="343"/>
      <c r="PHJ69" s="343"/>
      <c r="PHK69" s="343"/>
      <c r="PHL69" s="343"/>
      <c r="PHM69" s="343"/>
      <c r="PHN69" s="343"/>
      <c r="PHO69" s="343"/>
      <c r="PHP69" s="343"/>
      <c r="PHQ69" s="343"/>
      <c r="PHR69" s="343"/>
      <c r="PHS69" s="343"/>
      <c r="PHT69" s="343"/>
      <c r="PHU69" s="343"/>
      <c r="PHV69" s="343"/>
      <c r="PHW69" s="343"/>
      <c r="PHX69" s="343"/>
      <c r="PHY69" s="343"/>
      <c r="PHZ69" s="343"/>
      <c r="PIA69" s="343"/>
      <c r="PIB69" s="343"/>
      <c r="PIC69" s="343"/>
      <c r="PID69" s="343"/>
      <c r="PIE69" s="343"/>
      <c r="PIF69" s="343"/>
      <c r="PIG69" s="343"/>
      <c r="PIH69" s="343"/>
      <c r="PII69" s="343"/>
      <c r="PIJ69" s="343"/>
      <c r="PIK69" s="343"/>
      <c r="PIL69" s="343"/>
      <c r="PIM69" s="343"/>
      <c r="PIN69" s="343"/>
      <c r="PIO69" s="343"/>
      <c r="PIP69" s="343"/>
      <c r="PIQ69" s="343"/>
      <c r="PIR69" s="343"/>
      <c r="PIS69" s="343"/>
      <c r="PIT69" s="343"/>
      <c r="PIU69" s="343"/>
      <c r="PIV69" s="343"/>
      <c r="PIW69" s="343"/>
      <c r="PIX69" s="343"/>
      <c r="PIY69" s="343"/>
      <c r="PIZ69" s="343"/>
      <c r="PJA69" s="343"/>
      <c r="PJB69" s="343"/>
      <c r="PJC69" s="343"/>
      <c r="PJD69" s="343"/>
      <c r="PJE69" s="343"/>
      <c r="PJF69" s="343"/>
      <c r="PJG69" s="343"/>
      <c r="PJH69" s="343"/>
      <c r="PJI69" s="343"/>
      <c r="PJJ69" s="343"/>
      <c r="PJK69" s="343"/>
      <c r="PJL69" s="343"/>
      <c r="PJM69" s="343"/>
      <c r="PJN69" s="343"/>
      <c r="PJO69" s="343"/>
      <c r="PJP69" s="343"/>
      <c r="PJQ69" s="343"/>
      <c r="PJR69" s="343"/>
      <c r="PJS69" s="343"/>
      <c r="PJT69" s="343"/>
      <c r="PJU69" s="343"/>
      <c r="PJV69" s="343"/>
      <c r="PJW69" s="343"/>
      <c r="PJX69" s="343"/>
      <c r="PJY69" s="343"/>
      <c r="PJZ69" s="343"/>
      <c r="PKA69" s="343"/>
      <c r="PKB69" s="343"/>
      <c r="PKC69" s="343"/>
      <c r="PKD69" s="343"/>
      <c r="PKE69" s="343"/>
      <c r="PKF69" s="343"/>
      <c r="PKG69" s="343"/>
      <c r="PKH69" s="343"/>
      <c r="PKI69" s="343"/>
      <c r="PKJ69" s="343"/>
      <c r="PKK69" s="343"/>
      <c r="PKL69" s="343"/>
      <c r="PKM69" s="343"/>
      <c r="PKN69" s="343"/>
      <c r="PKO69" s="343"/>
      <c r="PKP69" s="343"/>
      <c r="PKQ69" s="343"/>
      <c r="PKR69" s="343"/>
      <c r="PKS69" s="343"/>
      <c r="PKT69" s="343"/>
      <c r="PKU69" s="343"/>
      <c r="PKV69" s="343"/>
      <c r="PKW69" s="343"/>
      <c r="PKX69" s="343"/>
      <c r="PKY69" s="343"/>
      <c r="PKZ69" s="343"/>
      <c r="PLA69" s="343"/>
      <c r="PLB69" s="343"/>
      <c r="PLC69" s="343"/>
      <c r="PLD69" s="343"/>
      <c r="PLE69" s="343"/>
      <c r="PLF69" s="343"/>
      <c r="PLG69" s="343"/>
      <c r="PLH69" s="343"/>
      <c r="PLI69" s="343"/>
      <c r="PLJ69" s="343"/>
      <c r="PLK69" s="343"/>
      <c r="PLL69" s="343"/>
      <c r="PLM69" s="343"/>
      <c r="PLN69" s="343"/>
      <c r="PLO69" s="343"/>
      <c r="PLP69" s="343"/>
      <c r="PLQ69" s="343"/>
      <c r="PLR69" s="343"/>
      <c r="PLS69" s="343"/>
      <c r="PLT69" s="343"/>
      <c r="PLU69" s="343"/>
      <c r="PLV69" s="343"/>
      <c r="PLW69" s="343"/>
      <c r="PLX69" s="343"/>
      <c r="PLY69" s="343"/>
      <c r="PLZ69" s="343"/>
      <c r="PMA69" s="343"/>
      <c r="PMB69" s="343"/>
      <c r="PMC69" s="343"/>
      <c r="PMD69" s="343"/>
      <c r="PME69" s="343"/>
      <c r="PMF69" s="343"/>
      <c r="PMG69" s="343"/>
      <c r="PMH69" s="343"/>
      <c r="PMI69" s="343"/>
      <c r="PMJ69" s="343"/>
      <c r="PMK69" s="343"/>
      <c r="PML69" s="343"/>
      <c r="PMM69" s="343"/>
      <c r="PMN69" s="343"/>
      <c r="PMO69" s="343"/>
      <c r="PMP69" s="343"/>
      <c r="PMQ69" s="343"/>
      <c r="PMR69" s="343"/>
      <c r="PMS69" s="343"/>
      <c r="PMT69" s="343"/>
      <c r="PMU69" s="343"/>
      <c r="PMV69" s="343"/>
      <c r="PMW69" s="343"/>
      <c r="PMX69" s="343"/>
      <c r="PMY69" s="343"/>
      <c r="PMZ69" s="343"/>
      <c r="PNA69" s="343"/>
      <c r="PNB69" s="343"/>
      <c r="PNC69" s="343"/>
      <c r="PND69" s="343"/>
      <c r="PNE69" s="343"/>
      <c r="PNF69" s="343"/>
      <c r="PNG69" s="343"/>
      <c r="PNH69" s="343"/>
      <c r="PNI69" s="343"/>
      <c r="PNJ69" s="343"/>
      <c r="PNK69" s="343"/>
      <c r="PNL69" s="343"/>
      <c r="PNM69" s="343"/>
      <c r="PNN69" s="343"/>
      <c r="PNO69" s="343"/>
      <c r="PNP69" s="343"/>
      <c r="PNQ69" s="343"/>
      <c r="PNR69" s="343"/>
      <c r="PNS69" s="343"/>
      <c r="PNT69" s="343"/>
      <c r="PNU69" s="343"/>
      <c r="PNV69" s="343"/>
      <c r="PNW69" s="343"/>
      <c r="PNX69" s="343"/>
      <c r="PNY69" s="343"/>
      <c r="PNZ69" s="343"/>
      <c r="POA69" s="343"/>
      <c r="POB69" s="343"/>
      <c r="POC69" s="343"/>
      <c r="POD69" s="343"/>
      <c r="POE69" s="343"/>
      <c r="POF69" s="343"/>
      <c r="POG69" s="343"/>
      <c r="POH69" s="343"/>
      <c r="POI69" s="343"/>
      <c r="POJ69" s="343"/>
      <c r="POK69" s="343"/>
      <c r="POL69" s="343"/>
      <c r="POM69" s="343"/>
      <c r="PON69" s="343"/>
      <c r="POO69" s="343"/>
      <c r="POP69" s="343"/>
      <c r="POQ69" s="343"/>
      <c r="POR69" s="343"/>
      <c r="POS69" s="343"/>
      <c r="POT69" s="343"/>
      <c r="POU69" s="343"/>
      <c r="POV69" s="343"/>
      <c r="POW69" s="343"/>
      <c r="POX69" s="343"/>
      <c r="POY69" s="343"/>
      <c r="POZ69" s="343"/>
      <c r="PPA69" s="343"/>
      <c r="PPB69" s="343"/>
      <c r="PPC69" s="343"/>
      <c r="PPD69" s="343"/>
      <c r="PPE69" s="343"/>
      <c r="PPF69" s="343"/>
      <c r="PPG69" s="343"/>
      <c r="PPH69" s="343"/>
      <c r="PPI69" s="343"/>
      <c r="PPJ69" s="343"/>
      <c r="PPK69" s="343"/>
      <c r="PPL69" s="343"/>
      <c r="PPM69" s="343"/>
      <c r="PPN69" s="343"/>
      <c r="PPO69" s="343"/>
      <c r="PPP69" s="343"/>
      <c r="PPQ69" s="343"/>
      <c r="PPR69" s="343"/>
      <c r="PPS69" s="343"/>
      <c r="PPT69" s="343"/>
      <c r="PPU69" s="343"/>
      <c r="PPV69" s="343"/>
      <c r="PPW69" s="343"/>
      <c r="PPX69" s="343"/>
      <c r="PPY69" s="343"/>
      <c r="PPZ69" s="343"/>
      <c r="PQA69" s="343"/>
      <c r="PQB69" s="343"/>
      <c r="PQC69" s="343"/>
      <c r="PQD69" s="343"/>
      <c r="PQE69" s="343"/>
      <c r="PQF69" s="343"/>
      <c r="PQG69" s="343"/>
      <c r="PQH69" s="343"/>
      <c r="PQI69" s="343"/>
      <c r="PQJ69" s="343"/>
      <c r="PQK69" s="343"/>
      <c r="PQL69" s="343"/>
      <c r="PQM69" s="343"/>
      <c r="PQN69" s="343"/>
      <c r="PQO69" s="343"/>
      <c r="PQP69" s="343"/>
      <c r="PQQ69" s="343"/>
      <c r="PQR69" s="343"/>
      <c r="PQS69" s="343"/>
      <c r="PQT69" s="343"/>
      <c r="PQU69" s="343"/>
      <c r="PQV69" s="343"/>
      <c r="PQW69" s="343"/>
      <c r="PQX69" s="343"/>
      <c r="PQY69" s="343"/>
      <c r="PQZ69" s="343"/>
      <c r="PRA69" s="343"/>
      <c r="PRB69" s="343"/>
      <c r="PRC69" s="343"/>
      <c r="PRD69" s="343"/>
      <c r="PRE69" s="343"/>
      <c r="PRF69" s="343"/>
      <c r="PRG69" s="343"/>
      <c r="PRH69" s="343"/>
      <c r="PRI69" s="343"/>
      <c r="PRJ69" s="343"/>
      <c r="PRK69" s="343"/>
      <c r="PRL69" s="343"/>
      <c r="PRM69" s="343"/>
      <c r="PRN69" s="343"/>
      <c r="PRO69" s="343"/>
      <c r="PRP69" s="343"/>
      <c r="PRQ69" s="343"/>
      <c r="PRR69" s="343"/>
      <c r="PRS69" s="343"/>
      <c r="PRT69" s="343"/>
      <c r="PRU69" s="343"/>
      <c r="PRV69" s="343"/>
      <c r="PRW69" s="343"/>
      <c r="PRX69" s="343"/>
      <c r="PRY69" s="343"/>
      <c r="PRZ69" s="343"/>
      <c r="PSA69" s="343"/>
      <c r="PSB69" s="343"/>
      <c r="PSC69" s="343"/>
      <c r="PSD69" s="343"/>
      <c r="PSE69" s="343"/>
      <c r="PSF69" s="343"/>
      <c r="PSG69" s="343"/>
      <c r="PSH69" s="343"/>
      <c r="PSI69" s="343"/>
      <c r="PSJ69" s="343"/>
      <c r="PSK69" s="343"/>
      <c r="PSL69" s="343"/>
      <c r="PSM69" s="343"/>
      <c r="PSN69" s="343"/>
      <c r="PSO69" s="343"/>
      <c r="PSP69" s="343"/>
      <c r="PSQ69" s="343"/>
      <c r="PSR69" s="343"/>
      <c r="PSS69" s="343"/>
      <c r="PST69" s="343"/>
      <c r="PSU69" s="343"/>
      <c r="PSV69" s="343"/>
      <c r="PSW69" s="343"/>
      <c r="PSX69" s="343"/>
      <c r="PSY69" s="343"/>
      <c r="PSZ69" s="343"/>
      <c r="PTA69" s="343"/>
      <c r="PTB69" s="343"/>
      <c r="PTC69" s="343"/>
      <c r="PTD69" s="343"/>
      <c r="PTE69" s="343"/>
      <c r="PTF69" s="343"/>
      <c r="PTG69" s="343"/>
      <c r="PTH69" s="343"/>
      <c r="PTI69" s="343"/>
      <c r="PTJ69" s="343"/>
      <c r="PTK69" s="343"/>
      <c r="PTL69" s="343"/>
      <c r="PTM69" s="343"/>
      <c r="PTN69" s="343"/>
      <c r="PTO69" s="343"/>
      <c r="PTP69" s="343"/>
      <c r="PTQ69" s="343"/>
      <c r="PTR69" s="343"/>
      <c r="PTS69" s="343"/>
      <c r="PTT69" s="343"/>
      <c r="PTU69" s="343"/>
      <c r="PTV69" s="343"/>
      <c r="PTW69" s="343"/>
      <c r="PTX69" s="343"/>
      <c r="PTY69" s="343"/>
      <c r="PTZ69" s="343"/>
      <c r="PUA69" s="343"/>
      <c r="PUB69" s="343"/>
      <c r="PUC69" s="343"/>
      <c r="PUD69" s="343"/>
      <c r="PUE69" s="343"/>
      <c r="PUF69" s="343"/>
      <c r="PUG69" s="343"/>
      <c r="PUH69" s="343"/>
      <c r="PUI69" s="343"/>
      <c r="PUJ69" s="343"/>
      <c r="PUK69" s="343"/>
      <c r="PUL69" s="343"/>
      <c r="PUM69" s="343"/>
      <c r="PUN69" s="343"/>
      <c r="PUO69" s="343"/>
      <c r="PUP69" s="343"/>
      <c r="PUQ69" s="343"/>
      <c r="PUR69" s="343"/>
      <c r="PUS69" s="343"/>
      <c r="PUT69" s="343"/>
      <c r="PUU69" s="343"/>
      <c r="PUV69" s="343"/>
      <c r="PUW69" s="343"/>
      <c r="PUX69" s="343"/>
      <c r="PUY69" s="343"/>
      <c r="PUZ69" s="343"/>
      <c r="PVA69" s="343"/>
      <c r="PVB69" s="343"/>
      <c r="PVC69" s="343"/>
      <c r="PVD69" s="343"/>
      <c r="PVE69" s="343"/>
      <c r="PVF69" s="343"/>
      <c r="PVG69" s="343"/>
      <c r="PVH69" s="343"/>
      <c r="PVI69" s="343"/>
      <c r="PVJ69" s="343"/>
      <c r="PVK69" s="343"/>
      <c r="PVL69" s="343"/>
      <c r="PVM69" s="343"/>
      <c r="PVN69" s="343"/>
      <c r="PVO69" s="343"/>
      <c r="PVP69" s="343"/>
      <c r="PVQ69" s="343"/>
      <c r="PVR69" s="343"/>
      <c r="PVS69" s="343"/>
      <c r="PVT69" s="343"/>
      <c r="PVU69" s="343"/>
      <c r="PVV69" s="343"/>
      <c r="PVW69" s="343"/>
      <c r="PVX69" s="343"/>
      <c r="PVY69" s="343"/>
      <c r="PVZ69" s="343"/>
      <c r="PWA69" s="343"/>
      <c r="PWB69" s="343"/>
      <c r="PWC69" s="343"/>
      <c r="PWD69" s="343"/>
      <c r="PWE69" s="343"/>
      <c r="PWF69" s="343"/>
      <c r="PWG69" s="343"/>
      <c r="PWH69" s="343"/>
      <c r="PWI69" s="343"/>
      <c r="PWJ69" s="343"/>
      <c r="PWK69" s="343"/>
      <c r="PWL69" s="343"/>
      <c r="PWM69" s="343"/>
      <c r="PWN69" s="343"/>
      <c r="PWO69" s="343"/>
      <c r="PWP69" s="343"/>
      <c r="PWQ69" s="343"/>
      <c r="PWR69" s="343"/>
      <c r="PWS69" s="343"/>
      <c r="PWT69" s="343"/>
      <c r="PWU69" s="343"/>
      <c r="PWV69" s="343"/>
      <c r="PWW69" s="343"/>
      <c r="PWX69" s="343"/>
      <c r="PWY69" s="343"/>
      <c r="PWZ69" s="343"/>
      <c r="PXA69" s="343"/>
      <c r="PXB69" s="343"/>
      <c r="PXC69" s="343"/>
      <c r="PXD69" s="343"/>
      <c r="PXE69" s="343"/>
      <c r="PXF69" s="343"/>
      <c r="PXG69" s="343"/>
      <c r="PXH69" s="343"/>
      <c r="PXI69" s="343"/>
      <c r="PXJ69" s="343"/>
      <c r="PXK69" s="343"/>
      <c r="PXL69" s="343"/>
      <c r="PXM69" s="343"/>
      <c r="PXN69" s="343"/>
      <c r="PXO69" s="343"/>
      <c r="PXP69" s="343"/>
      <c r="PXQ69" s="343"/>
      <c r="PXR69" s="343"/>
      <c r="PXS69" s="343"/>
      <c r="PXT69" s="343"/>
      <c r="PXU69" s="343"/>
      <c r="PXV69" s="343"/>
      <c r="PXW69" s="343"/>
      <c r="PXX69" s="343"/>
      <c r="PXY69" s="343"/>
      <c r="PXZ69" s="343"/>
      <c r="PYA69" s="343"/>
      <c r="PYB69" s="343"/>
      <c r="PYC69" s="343"/>
      <c r="PYD69" s="343"/>
      <c r="PYE69" s="343"/>
      <c r="PYF69" s="343"/>
      <c r="PYG69" s="343"/>
      <c r="PYH69" s="343"/>
      <c r="PYI69" s="343"/>
      <c r="PYJ69" s="343"/>
      <c r="PYK69" s="343"/>
      <c r="PYL69" s="343"/>
      <c r="PYM69" s="343"/>
      <c r="PYN69" s="343"/>
      <c r="PYO69" s="343"/>
      <c r="PYP69" s="343"/>
      <c r="PYQ69" s="343"/>
      <c r="PYR69" s="343"/>
      <c r="PYS69" s="343"/>
      <c r="PYT69" s="343"/>
      <c r="PYU69" s="343"/>
      <c r="PYV69" s="343"/>
      <c r="PYW69" s="343"/>
      <c r="PYX69" s="343"/>
      <c r="PYY69" s="343"/>
      <c r="PYZ69" s="343"/>
      <c r="PZA69" s="343"/>
      <c r="PZB69" s="343"/>
      <c r="PZC69" s="343"/>
      <c r="PZD69" s="343"/>
      <c r="PZE69" s="343"/>
      <c r="PZF69" s="343"/>
      <c r="PZG69" s="343"/>
      <c r="PZH69" s="343"/>
      <c r="PZI69" s="343"/>
      <c r="PZJ69" s="343"/>
      <c r="PZK69" s="343"/>
      <c r="PZL69" s="343"/>
      <c r="PZM69" s="343"/>
      <c r="PZN69" s="343"/>
      <c r="PZO69" s="343"/>
      <c r="PZP69" s="343"/>
      <c r="PZQ69" s="343"/>
      <c r="PZR69" s="343"/>
      <c r="PZS69" s="343"/>
      <c r="PZT69" s="343"/>
      <c r="PZU69" s="343"/>
      <c r="PZV69" s="343"/>
      <c r="PZW69" s="343"/>
      <c r="PZX69" s="343"/>
      <c r="PZY69" s="343"/>
      <c r="PZZ69" s="343"/>
      <c r="QAA69" s="343"/>
      <c r="QAB69" s="343"/>
      <c r="QAC69" s="343"/>
      <c r="QAD69" s="343"/>
      <c r="QAE69" s="343"/>
      <c r="QAF69" s="343"/>
      <c r="QAG69" s="343"/>
      <c r="QAH69" s="343"/>
      <c r="QAI69" s="343"/>
      <c r="QAJ69" s="343"/>
      <c r="QAK69" s="343"/>
      <c r="QAL69" s="343"/>
      <c r="QAM69" s="343"/>
      <c r="QAN69" s="343"/>
      <c r="QAO69" s="343"/>
      <c r="QAP69" s="343"/>
      <c r="QAQ69" s="343"/>
      <c r="QAR69" s="343"/>
      <c r="QAS69" s="343"/>
      <c r="QAT69" s="343"/>
      <c r="QAU69" s="343"/>
      <c r="QAV69" s="343"/>
      <c r="QAW69" s="343"/>
      <c r="QAX69" s="343"/>
      <c r="QAY69" s="343"/>
      <c r="QAZ69" s="343"/>
      <c r="QBA69" s="343"/>
      <c r="QBB69" s="343"/>
      <c r="QBC69" s="343"/>
      <c r="QBD69" s="343"/>
      <c r="QBE69" s="343"/>
      <c r="QBF69" s="343"/>
      <c r="QBG69" s="343"/>
      <c r="QBH69" s="343"/>
      <c r="QBI69" s="343"/>
      <c r="QBJ69" s="343"/>
      <c r="QBK69" s="343"/>
      <c r="QBL69" s="343"/>
      <c r="QBM69" s="343"/>
      <c r="QBN69" s="343"/>
      <c r="QBO69" s="343"/>
      <c r="QBP69" s="343"/>
      <c r="QBQ69" s="343"/>
      <c r="QBR69" s="343"/>
      <c r="QBS69" s="343"/>
      <c r="QBT69" s="343"/>
      <c r="QBU69" s="343"/>
      <c r="QBV69" s="343"/>
      <c r="QBW69" s="343"/>
      <c r="QBX69" s="343"/>
      <c r="QBY69" s="343"/>
      <c r="QBZ69" s="343"/>
      <c r="QCA69" s="343"/>
      <c r="QCB69" s="343"/>
      <c r="QCC69" s="343"/>
      <c r="QCD69" s="343"/>
      <c r="QCE69" s="343"/>
      <c r="QCF69" s="343"/>
      <c r="QCG69" s="343"/>
      <c r="QCH69" s="343"/>
      <c r="QCI69" s="343"/>
      <c r="QCJ69" s="343"/>
      <c r="QCK69" s="343"/>
      <c r="QCL69" s="343"/>
      <c r="QCM69" s="343"/>
      <c r="QCN69" s="343"/>
      <c r="QCO69" s="343"/>
      <c r="QCP69" s="343"/>
      <c r="QCQ69" s="343"/>
      <c r="QCR69" s="343"/>
      <c r="QCS69" s="343"/>
      <c r="QCT69" s="343"/>
      <c r="QCU69" s="343"/>
      <c r="QCV69" s="343"/>
      <c r="QCW69" s="343"/>
      <c r="QCX69" s="343"/>
      <c r="QCY69" s="343"/>
      <c r="QCZ69" s="343"/>
      <c r="QDA69" s="343"/>
      <c r="QDB69" s="343"/>
      <c r="QDC69" s="343"/>
      <c r="QDD69" s="343"/>
      <c r="QDE69" s="343"/>
      <c r="QDF69" s="343"/>
      <c r="QDG69" s="343"/>
      <c r="QDH69" s="343"/>
      <c r="QDI69" s="343"/>
      <c r="QDJ69" s="343"/>
      <c r="QDK69" s="343"/>
      <c r="QDL69" s="343"/>
      <c r="QDM69" s="343"/>
      <c r="QDN69" s="343"/>
      <c r="QDO69" s="343"/>
      <c r="QDP69" s="343"/>
      <c r="QDQ69" s="343"/>
      <c r="QDR69" s="343"/>
      <c r="QDS69" s="343"/>
      <c r="QDT69" s="343"/>
      <c r="QDU69" s="343"/>
      <c r="QDV69" s="343"/>
      <c r="QDW69" s="343"/>
      <c r="QDX69" s="343"/>
      <c r="QDY69" s="343"/>
      <c r="QDZ69" s="343"/>
      <c r="QEA69" s="343"/>
      <c r="QEB69" s="343"/>
      <c r="QEC69" s="343"/>
      <c r="QED69" s="343"/>
      <c r="QEE69" s="343"/>
      <c r="QEF69" s="343"/>
      <c r="QEG69" s="343"/>
      <c r="QEH69" s="343"/>
      <c r="QEI69" s="343"/>
      <c r="QEJ69" s="343"/>
      <c r="QEK69" s="343"/>
      <c r="QEL69" s="343"/>
      <c r="QEM69" s="343"/>
      <c r="QEN69" s="343"/>
      <c r="QEO69" s="343"/>
      <c r="QEP69" s="343"/>
      <c r="QEQ69" s="343"/>
      <c r="QER69" s="343"/>
      <c r="QES69" s="343"/>
      <c r="QET69" s="343"/>
      <c r="QEU69" s="343"/>
      <c r="QEV69" s="343"/>
      <c r="QEW69" s="343"/>
      <c r="QEX69" s="343"/>
      <c r="QEY69" s="343"/>
      <c r="QEZ69" s="343"/>
      <c r="QFA69" s="343"/>
      <c r="QFB69" s="343"/>
      <c r="QFC69" s="343"/>
      <c r="QFD69" s="343"/>
      <c r="QFE69" s="343"/>
      <c r="QFF69" s="343"/>
      <c r="QFG69" s="343"/>
      <c r="QFH69" s="343"/>
      <c r="QFI69" s="343"/>
      <c r="QFJ69" s="343"/>
      <c r="QFK69" s="343"/>
      <c r="QFL69" s="343"/>
      <c r="QFM69" s="343"/>
      <c r="QFN69" s="343"/>
      <c r="QFO69" s="343"/>
      <c r="QFP69" s="343"/>
      <c r="QFQ69" s="343"/>
      <c r="QFR69" s="343"/>
      <c r="QFS69" s="343"/>
      <c r="QFT69" s="343"/>
      <c r="QFU69" s="343"/>
      <c r="QFV69" s="343"/>
      <c r="QFW69" s="343"/>
      <c r="QFX69" s="343"/>
      <c r="QFY69" s="343"/>
      <c r="QFZ69" s="343"/>
      <c r="QGA69" s="343"/>
      <c r="QGB69" s="343"/>
      <c r="QGC69" s="343"/>
      <c r="QGD69" s="343"/>
      <c r="QGE69" s="343"/>
      <c r="QGF69" s="343"/>
      <c r="QGG69" s="343"/>
      <c r="QGH69" s="343"/>
      <c r="QGI69" s="343"/>
      <c r="QGJ69" s="343"/>
      <c r="QGK69" s="343"/>
      <c r="QGL69" s="343"/>
      <c r="QGM69" s="343"/>
      <c r="QGN69" s="343"/>
      <c r="QGO69" s="343"/>
      <c r="QGP69" s="343"/>
      <c r="QGQ69" s="343"/>
      <c r="QGR69" s="343"/>
      <c r="QGS69" s="343"/>
      <c r="QGT69" s="343"/>
      <c r="QGU69" s="343"/>
      <c r="QGV69" s="343"/>
      <c r="QGW69" s="343"/>
      <c r="QGX69" s="343"/>
      <c r="QGY69" s="343"/>
      <c r="QGZ69" s="343"/>
      <c r="QHA69" s="343"/>
      <c r="QHB69" s="343"/>
      <c r="QHC69" s="343"/>
      <c r="QHD69" s="343"/>
      <c r="QHE69" s="343"/>
      <c r="QHF69" s="343"/>
      <c r="QHG69" s="343"/>
      <c r="QHH69" s="343"/>
      <c r="QHI69" s="343"/>
      <c r="QHJ69" s="343"/>
      <c r="QHK69" s="343"/>
      <c r="QHL69" s="343"/>
      <c r="QHM69" s="343"/>
      <c r="QHN69" s="343"/>
      <c r="QHO69" s="343"/>
      <c r="QHP69" s="343"/>
      <c r="QHQ69" s="343"/>
      <c r="QHR69" s="343"/>
      <c r="QHS69" s="343"/>
      <c r="QHT69" s="343"/>
      <c r="QHU69" s="343"/>
      <c r="QHV69" s="343"/>
      <c r="QHW69" s="343"/>
      <c r="QHX69" s="343"/>
      <c r="QHY69" s="343"/>
      <c r="QHZ69" s="343"/>
      <c r="QIA69" s="343"/>
      <c r="QIB69" s="343"/>
      <c r="QIC69" s="343"/>
      <c r="QID69" s="343"/>
      <c r="QIE69" s="343"/>
      <c r="QIF69" s="343"/>
      <c r="QIG69" s="343"/>
      <c r="QIH69" s="343"/>
      <c r="QII69" s="343"/>
      <c r="QIJ69" s="343"/>
      <c r="QIK69" s="343"/>
      <c r="QIL69" s="343"/>
      <c r="QIM69" s="343"/>
      <c r="QIN69" s="343"/>
      <c r="QIO69" s="343"/>
      <c r="QIP69" s="343"/>
      <c r="QIQ69" s="343"/>
      <c r="QIR69" s="343"/>
      <c r="QIS69" s="343"/>
      <c r="QIT69" s="343"/>
      <c r="QIU69" s="343"/>
      <c r="QIV69" s="343"/>
      <c r="QIW69" s="343"/>
      <c r="QIX69" s="343"/>
      <c r="QIY69" s="343"/>
      <c r="QIZ69" s="343"/>
      <c r="QJA69" s="343"/>
      <c r="QJB69" s="343"/>
      <c r="QJC69" s="343"/>
      <c r="QJD69" s="343"/>
      <c r="QJE69" s="343"/>
      <c r="QJF69" s="343"/>
      <c r="QJG69" s="343"/>
      <c r="QJH69" s="343"/>
      <c r="QJI69" s="343"/>
      <c r="QJJ69" s="343"/>
      <c r="QJK69" s="343"/>
      <c r="QJL69" s="343"/>
      <c r="QJM69" s="343"/>
      <c r="QJN69" s="343"/>
      <c r="QJO69" s="343"/>
      <c r="QJP69" s="343"/>
      <c r="QJQ69" s="343"/>
      <c r="QJR69" s="343"/>
      <c r="QJS69" s="343"/>
      <c r="QJT69" s="343"/>
      <c r="QJU69" s="343"/>
      <c r="QJV69" s="343"/>
      <c r="QJW69" s="343"/>
      <c r="QJX69" s="343"/>
      <c r="QJY69" s="343"/>
      <c r="QJZ69" s="343"/>
      <c r="QKA69" s="343"/>
      <c r="QKB69" s="343"/>
      <c r="QKC69" s="343"/>
      <c r="QKD69" s="343"/>
      <c r="QKE69" s="343"/>
      <c r="QKF69" s="343"/>
      <c r="QKG69" s="343"/>
      <c r="QKH69" s="343"/>
      <c r="QKI69" s="343"/>
      <c r="QKJ69" s="343"/>
      <c r="QKK69" s="343"/>
      <c r="QKL69" s="343"/>
      <c r="QKM69" s="343"/>
      <c r="QKN69" s="343"/>
      <c r="QKO69" s="343"/>
      <c r="QKP69" s="343"/>
      <c r="QKQ69" s="343"/>
      <c r="QKR69" s="343"/>
      <c r="QKS69" s="343"/>
      <c r="QKT69" s="343"/>
      <c r="QKU69" s="343"/>
      <c r="QKV69" s="343"/>
      <c r="QKW69" s="343"/>
      <c r="QKX69" s="343"/>
      <c r="QKY69" s="343"/>
      <c r="QKZ69" s="343"/>
      <c r="QLA69" s="343"/>
      <c r="QLB69" s="343"/>
      <c r="QLC69" s="343"/>
      <c r="QLD69" s="343"/>
      <c r="QLE69" s="343"/>
      <c r="QLF69" s="343"/>
      <c r="QLG69" s="343"/>
      <c r="QLH69" s="343"/>
      <c r="QLI69" s="343"/>
      <c r="QLJ69" s="343"/>
      <c r="QLK69" s="343"/>
      <c r="QLL69" s="343"/>
      <c r="QLM69" s="343"/>
      <c r="QLN69" s="343"/>
      <c r="QLO69" s="343"/>
      <c r="QLP69" s="343"/>
      <c r="QLQ69" s="343"/>
      <c r="QLR69" s="343"/>
      <c r="QLS69" s="343"/>
      <c r="QLT69" s="343"/>
      <c r="QLU69" s="343"/>
      <c r="QLV69" s="343"/>
      <c r="QLW69" s="343"/>
      <c r="QLX69" s="343"/>
      <c r="QLY69" s="343"/>
      <c r="QLZ69" s="343"/>
      <c r="QMA69" s="343"/>
      <c r="QMB69" s="343"/>
      <c r="QMC69" s="343"/>
      <c r="QMD69" s="343"/>
      <c r="QME69" s="343"/>
      <c r="QMF69" s="343"/>
      <c r="QMG69" s="343"/>
      <c r="QMH69" s="343"/>
      <c r="QMI69" s="343"/>
      <c r="QMJ69" s="343"/>
      <c r="QMK69" s="343"/>
      <c r="QML69" s="343"/>
      <c r="QMM69" s="343"/>
      <c r="QMN69" s="343"/>
      <c r="QMO69" s="343"/>
      <c r="QMP69" s="343"/>
      <c r="QMQ69" s="343"/>
      <c r="QMR69" s="343"/>
      <c r="QMS69" s="343"/>
      <c r="QMT69" s="343"/>
      <c r="QMU69" s="343"/>
      <c r="QMV69" s="343"/>
      <c r="QMW69" s="343"/>
      <c r="QMX69" s="343"/>
      <c r="QMY69" s="343"/>
      <c r="QMZ69" s="343"/>
      <c r="QNA69" s="343"/>
      <c r="QNB69" s="343"/>
      <c r="QNC69" s="343"/>
      <c r="QND69" s="343"/>
      <c r="QNE69" s="343"/>
      <c r="QNF69" s="343"/>
      <c r="QNG69" s="343"/>
      <c r="QNH69" s="343"/>
      <c r="QNI69" s="343"/>
      <c r="QNJ69" s="343"/>
      <c r="QNK69" s="343"/>
      <c r="QNL69" s="343"/>
      <c r="QNM69" s="343"/>
      <c r="QNN69" s="343"/>
      <c r="QNO69" s="343"/>
      <c r="QNP69" s="343"/>
      <c r="QNQ69" s="343"/>
      <c r="QNR69" s="343"/>
      <c r="QNS69" s="343"/>
      <c r="QNT69" s="343"/>
      <c r="QNU69" s="343"/>
      <c r="QNV69" s="343"/>
      <c r="QNW69" s="343"/>
      <c r="QNX69" s="343"/>
      <c r="QNY69" s="343"/>
      <c r="QNZ69" s="343"/>
      <c r="QOA69" s="343"/>
      <c r="QOB69" s="343"/>
      <c r="QOC69" s="343"/>
      <c r="QOD69" s="343"/>
      <c r="QOE69" s="343"/>
      <c r="QOF69" s="343"/>
      <c r="QOG69" s="343"/>
      <c r="QOH69" s="343"/>
      <c r="QOI69" s="343"/>
      <c r="QOJ69" s="343"/>
      <c r="QOK69" s="343"/>
      <c r="QOL69" s="343"/>
      <c r="QOM69" s="343"/>
      <c r="QON69" s="343"/>
      <c r="QOO69" s="343"/>
      <c r="QOP69" s="343"/>
      <c r="QOQ69" s="343"/>
      <c r="QOR69" s="343"/>
      <c r="QOS69" s="343"/>
      <c r="QOT69" s="343"/>
      <c r="QOU69" s="343"/>
      <c r="QOV69" s="343"/>
      <c r="QOW69" s="343"/>
      <c r="QOX69" s="343"/>
      <c r="QOY69" s="343"/>
      <c r="QOZ69" s="343"/>
      <c r="QPA69" s="343"/>
      <c r="QPB69" s="343"/>
      <c r="QPC69" s="343"/>
      <c r="QPD69" s="343"/>
      <c r="QPE69" s="343"/>
      <c r="QPF69" s="343"/>
      <c r="QPG69" s="343"/>
      <c r="QPH69" s="343"/>
      <c r="QPI69" s="343"/>
      <c r="QPJ69" s="343"/>
      <c r="QPK69" s="343"/>
      <c r="QPL69" s="343"/>
      <c r="QPM69" s="343"/>
      <c r="QPN69" s="343"/>
      <c r="QPO69" s="343"/>
      <c r="QPP69" s="343"/>
      <c r="QPQ69" s="343"/>
      <c r="QPR69" s="343"/>
      <c r="QPS69" s="343"/>
      <c r="QPT69" s="343"/>
      <c r="QPU69" s="343"/>
      <c r="QPV69" s="343"/>
      <c r="QPW69" s="343"/>
      <c r="QPX69" s="343"/>
      <c r="QPY69" s="343"/>
      <c r="QPZ69" s="343"/>
      <c r="QQA69" s="343"/>
      <c r="QQB69" s="343"/>
      <c r="QQC69" s="343"/>
      <c r="QQD69" s="343"/>
      <c r="QQE69" s="343"/>
      <c r="QQF69" s="343"/>
      <c r="QQG69" s="343"/>
      <c r="QQH69" s="343"/>
      <c r="QQI69" s="343"/>
      <c r="QQJ69" s="343"/>
      <c r="QQK69" s="343"/>
      <c r="QQL69" s="343"/>
      <c r="QQM69" s="343"/>
      <c r="QQN69" s="343"/>
      <c r="QQO69" s="343"/>
      <c r="QQP69" s="343"/>
      <c r="QQQ69" s="343"/>
      <c r="QQR69" s="343"/>
      <c r="QQS69" s="343"/>
      <c r="QQT69" s="343"/>
      <c r="QQU69" s="343"/>
      <c r="QQV69" s="343"/>
      <c r="QQW69" s="343"/>
      <c r="QQX69" s="343"/>
      <c r="QQY69" s="343"/>
      <c r="QQZ69" s="343"/>
      <c r="QRA69" s="343"/>
      <c r="QRB69" s="343"/>
      <c r="QRC69" s="343"/>
      <c r="QRD69" s="343"/>
      <c r="QRE69" s="343"/>
      <c r="QRF69" s="343"/>
      <c r="QRG69" s="343"/>
      <c r="QRH69" s="343"/>
      <c r="QRI69" s="343"/>
      <c r="QRJ69" s="343"/>
      <c r="QRK69" s="343"/>
      <c r="QRL69" s="343"/>
      <c r="QRM69" s="343"/>
      <c r="QRN69" s="343"/>
      <c r="QRO69" s="343"/>
      <c r="QRP69" s="343"/>
      <c r="QRQ69" s="343"/>
      <c r="QRR69" s="343"/>
      <c r="QRS69" s="343"/>
      <c r="QRT69" s="343"/>
      <c r="QRU69" s="343"/>
      <c r="QRV69" s="343"/>
      <c r="QRW69" s="343"/>
      <c r="QRX69" s="343"/>
      <c r="QRY69" s="343"/>
      <c r="QRZ69" s="343"/>
      <c r="QSA69" s="343"/>
      <c r="QSB69" s="343"/>
      <c r="QSC69" s="343"/>
      <c r="QSD69" s="343"/>
      <c r="QSE69" s="343"/>
      <c r="QSF69" s="343"/>
      <c r="QSG69" s="343"/>
      <c r="QSH69" s="343"/>
      <c r="QSI69" s="343"/>
      <c r="QSJ69" s="343"/>
      <c r="QSK69" s="343"/>
      <c r="QSL69" s="343"/>
      <c r="QSM69" s="343"/>
      <c r="QSN69" s="343"/>
      <c r="QSO69" s="343"/>
      <c r="QSP69" s="343"/>
      <c r="QSQ69" s="343"/>
      <c r="QSR69" s="343"/>
      <c r="QSS69" s="343"/>
      <c r="QST69" s="343"/>
      <c r="QSU69" s="343"/>
      <c r="QSV69" s="343"/>
      <c r="QSW69" s="343"/>
      <c r="QSX69" s="343"/>
      <c r="QSY69" s="343"/>
      <c r="QSZ69" s="343"/>
      <c r="QTA69" s="343"/>
      <c r="QTB69" s="343"/>
      <c r="QTC69" s="343"/>
      <c r="QTD69" s="343"/>
      <c r="QTE69" s="343"/>
      <c r="QTF69" s="343"/>
      <c r="QTG69" s="343"/>
      <c r="QTH69" s="343"/>
      <c r="QTI69" s="343"/>
      <c r="QTJ69" s="343"/>
      <c r="QTK69" s="343"/>
      <c r="QTL69" s="343"/>
      <c r="QTM69" s="343"/>
      <c r="QTN69" s="343"/>
      <c r="QTO69" s="343"/>
      <c r="QTP69" s="343"/>
      <c r="QTQ69" s="343"/>
      <c r="QTR69" s="343"/>
      <c r="QTS69" s="343"/>
      <c r="QTT69" s="343"/>
      <c r="QTU69" s="343"/>
      <c r="QTV69" s="343"/>
      <c r="QTW69" s="343"/>
      <c r="QTX69" s="343"/>
      <c r="QTY69" s="343"/>
      <c r="QTZ69" s="343"/>
      <c r="QUA69" s="343"/>
      <c r="QUB69" s="343"/>
      <c r="QUC69" s="343"/>
      <c r="QUD69" s="343"/>
      <c r="QUE69" s="343"/>
      <c r="QUF69" s="343"/>
      <c r="QUG69" s="343"/>
      <c r="QUH69" s="343"/>
      <c r="QUI69" s="343"/>
      <c r="QUJ69" s="343"/>
      <c r="QUK69" s="343"/>
      <c r="QUL69" s="343"/>
      <c r="QUM69" s="343"/>
      <c r="QUN69" s="343"/>
      <c r="QUO69" s="343"/>
      <c r="QUP69" s="343"/>
      <c r="QUQ69" s="343"/>
      <c r="QUR69" s="343"/>
      <c r="QUS69" s="343"/>
      <c r="QUT69" s="343"/>
      <c r="QUU69" s="343"/>
      <c r="QUV69" s="343"/>
      <c r="QUW69" s="343"/>
      <c r="QUX69" s="343"/>
      <c r="QUY69" s="343"/>
      <c r="QUZ69" s="343"/>
      <c r="QVA69" s="343"/>
      <c r="QVB69" s="343"/>
      <c r="QVC69" s="343"/>
      <c r="QVD69" s="343"/>
      <c r="QVE69" s="343"/>
      <c r="QVF69" s="343"/>
      <c r="QVG69" s="343"/>
      <c r="QVH69" s="343"/>
      <c r="QVI69" s="343"/>
      <c r="QVJ69" s="343"/>
      <c r="QVK69" s="343"/>
      <c r="QVL69" s="343"/>
      <c r="QVM69" s="343"/>
      <c r="QVN69" s="343"/>
      <c r="QVO69" s="343"/>
      <c r="QVP69" s="343"/>
      <c r="QVQ69" s="343"/>
      <c r="QVR69" s="343"/>
      <c r="QVS69" s="343"/>
      <c r="QVT69" s="343"/>
      <c r="QVU69" s="343"/>
      <c r="QVV69" s="343"/>
      <c r="QVW69" s="343"/>
      <c r="QVX69" s="343"/>
      <c r="QVY69" s="343"/>
      <c r="QVZ69" s="343"/>
      <c r="QWA69" s="343"/>
      <c r="QWB69" s="343"/>
      <c r="QWC69" s="343"/>
      <c r="QWD69" s="343"/>
      <c r="QWE69" s="343"/>
      <c r="QWF69" s="343"/>
      <c r="QWG69" s="343"/>
      <c r="QWH69" s="343"/>
      <c r="QWI69" s="343"/>
      <c r="QWJ69" s="343"/>
      <c r="QWK69" s="343"/>
      <c r="QWL69" s="343"/>
      <c r="QWM69" s="343"/>
      <c r="QWN69" s="343"/>
      <c r="QWO69" s="343"/>
      <c r="QWP69" s="343"/>
      <c r="QWQ69" s="343"/>
      <c r="QWR69" s="343"/>
      <c r="QWS69" s="343"/>
      <c r="QWT69" s="343"/>
      <c r="QWU69" s="343"/>
      <c r="QWV69" s="343"/>
      <c r="QWW69" s="343"/>
      <c r="QWX69" s="343"/>
      <c r="QWY69" s="343"/>
      <c r="QWZ69" s="343"/>
      <c r="QXA69" s="343"/>
      <c r="QXB69" s="343"/>
      <c r="QXC69" s="343"/>
      <c r="QXD69" s="343"/>
      <c r="QXE69" s="343"/>
      <c r="QXF69" s="343"/>
      <c r="QXG69" s="343"/>
      <c r="QXH69" s="343"/>
      <c r="QXI69" s="343"/>
      <c r="QXJ69" s="343"/>
      <c r="QXK69" s="343"/>
      <c r="QXL69" s="343"/>
      <c r="QXM69" s="343"/>
      <c r="QXN69" s="343"/>
      <c r="QXO69" s="343"/>
      <c r="QXP69" s="343"/>
      <c r="QXQ69" s="343"/>
      <c r="QXR69" s="343"/>
      <c r="QXS69" s="343"/>
      <c r="QXT69" s="343"/>
      <c r="QXU69" s="343"/>
      <c r="QXV69" s="343"/>
      <c r="QXW69" s="343"/>
      <c r="QXX69" s="343"/>
      <c r="QXY69" s="343"/>
      <c r="QXZ69" s="343"/>
      <c r="QYA69" s="343"/>
      <c r="QYB69" s="343"/>
      <c r="QYC69" s="343"/>
      <c r="QYD69" s="343"/>
      <c r="QYE69" s="343"/>
      <c r="QYF69" s="343"/>
      <c r="QYG69" s="343"/>
      <c r="QYH69" s="343"/>
      <c r="QYI69" s="343"/>
      <c r="QYJ69" s="343"/>
      <c r="QYK69" s="343"/>
      <c r="QYL69" s="343"/>
      <c r="QYM69" s="343"/>
      <c r="QYN69" s="343"/>
      <c r="QYO69" s="343"/>
      <c r="QYP69" s="343"/>
      <c r="QYQ69" s="343"/>
      <c r="QYR69" s="343"/>
      <c r="QYS69" s="343"/>
      <c r="QYT69" s="343"/>
      <c r="QYU69" s="343"/>
      <c r="QYV69" s="343"/>
      <c r="QYW69" s="343"/>
      <c r="QYX69" s="343"/>
      <c r="QYY69" s="343"/>
      <c r="QYZ69" s="343"/>
      <c r="QZA69" s="343"/>
      <c r="QZB69" s="343"/>
      <c r="QZC69" s="343"/>
      <c r="QZD69" s="343"/>
      <c r="QZE69" s="343"/>
      <c r="QZF69" s="343"/>
      <c r="QZG69" s="343"/>
      <c r="QZH69" s="343"/>
      <c r="QZI69" s="343"/>
      <c r="QZJ69" s="343"/>
      <c r="QZK69" s="343"/>
      <c r="QZL69" s="343"/>
      <c r="QZM69" s="343"/>
      <c r="QZN69" s="343"/>
      <c r="QZO69" s="343"/>
      <c r="QZP69" s="343"/>
      <c r="QZQ69" s="343"/>
      <c r="QZR69" s="343"/>
      <c r="QZS69" s="343"/>
      <c r="QZT69" s="343"/>
      <c r="QZU69" s="343"/>
      <c r="QZV69" s="343"/>
      <c r="QZW69" s="343"/>
      <c r="QZX69" s="343"/>
      <c r="QZY69" s="343"/>
      <c r="QZZ69" s="343"/>
      <c r="RAA69" s="343"/>
      <c r="RAB69" s="343"/>
      <c r="RAC69" s="343"/>
      <c r="RAD69" s="343"/>
      <c r="RAE69" s="343"/>
      <c r="RAF69" s="343"/>
      <c r="RAG69" s="343"/>
      <c r="RAH69" s="343"/>
      <c r="RAI69" s="343"/>
      <c r="RAJ69" s="343"/>
      <c r="RAK69" s="343"/>
      <c r="RAL69" s="343"/>
      <c r="RAM69" s="343"/>
      <c r="RAN69" s="343"/>
      <c r="RAO69" s="343"/>
      <c r="RAP69" s="343"/>
      <c r="RAQ69" s="343"/>
      <c r="RAR69" s="343"/>
      <c r="RAS69" s="343"/>
      <c r="RAT69" s="343"/>
      <c r="RAU69" s="343"/>
      <c r="RAV69" s="343"/>
      <c r="RAW69" s="343"/>
      <c r="RAX69" s="343"/>
      <c r="RAY69" s="343"/>
      <c r="RAZ69" s="343"/>
      <c r="RBA69" s="343"/>
      <c r="RBB69" s="343"/>
      <c r="RBC69" s="343"/>
      <c r="RBD69" s="343"/>
      <c r="RBE69" s="343"/>
      <c r="RBF69" s="343"/>
      <c r="RBG69" s="343"/>
      <c r="RBH69" s="343"/>
      <c r="RBI69" s="343"/>
      <c r="RBJ69" s="343"/>
      <c r="RBK69" s="343"/>
      <c r="RBL69" s="343"/>
      <c r="RBM69" s="343"/>
      <c r="RBN69" s="343"/>
      <c r="RBO69" s="343"/>
      <c r="RBP69" s="343"/>
      <c r="RBQ69" s="343"/>
      <c r="RBR69" s="343"/>
      <c r="RBS69" s="343"/>
      <c r="RBT69" s="343"/>
      <c r="RBU69" s="343"/>
      <c r="RBV69" s="343"/>
      <c r="RBW69" s="343"/>
      <c r="RBX69" s="343"/>
      <c r="RBY69" s="343"/>
      <c r="RBZ69" s="343"/>
      <c r="RCA69" s="343"/>
      <c r="RCB69" s="343"/>
      <c r="RCC69" s="343"/>
      <c r="RCD69" s="343"/>
      <c r="RCE69" s="343"/>
      <c r="RCF69" s="343"/>
      <c r="RCG69" s="343"/>
      <c r="RCH69" s="343"/>
      <c r="RCI69" s="343"/>
      <c r="RCJ69" s="343"/>
      <c r="RCK69" s="343"/>
      <c r="RCL69" s="343"/>
      <c r="RCM69" s="343"/>
      <c r="RCN69" s="343"/>
      <c r="RCO69" s="343"/>
      <c r="RCP69" s="343"/>
      <c r="RCQ69" s="343"/>
      <c r="RCR69" s="343"/>
      <c r="RCS69" s="343"/>
      <c r="RCT69" s="343"/>
      <c r="RCU69" s="343"/>
      <c r="RCV69" s="343"/>
      <c r="RCW69" s="343"/>
      <c r="RCX69" s="343"/>
      <c r="RCY69" s="343"/>
      <c r="RCZ69" s="343"/>
      <c r="RDA69" s="343"/>
      <c r="RDB69" s="343"/>
      <c r="RDC69" s="343"/>
      <c r="RDD69" s="343"/>
      <c r="RDE69" s="343"/>
      <c r="RDF69" s="343"/>
      <c r="RDG69" s="343"/>
      <c r="RDH69" s="343"/>
      <c r="RDI69" s="343"/>
      <c r="RDJ69" s="343"/>
      <c r="RDK69" s="343"/>
      <c r="RDL69" s="343"/>
      <c r="RDM69" s="343"/>
      <c r="RDN69" s="343"/>
      <c r="RDO69" s="343"/>
      <c r="RDP69" s="343"/>
      <c r="RDQ69" s="343"/>
      <c r="RDR69" s="343"/>
      <c r="RDS69" s="343"/>
      <c r="RDT69" s="343"/>
      <c r="RDU69" s="343"/>
      <c r="RDV69" s="343"/>
      <c r="RDW69" s="343"/>
      <c r="RDX69" s="343"/>
      <c r="RDY69" s="343"/>
      <c r="RDZ69" s="343"/>
      <c r="REA69" s="343"/>
      <c r="REB69" s="343"/>
      <c r="REC69" s="343"/>
      <c r="RED69" s="343"/>
      <c r="REE69" s="343"/>
      <c r="REF69" s="343"/>
      <c r="REG69" s="343"/>
      <c r="REH69" s="343"/>
      <c r="REI69" s="343"/>
      <c r="REJ69" s="343"/>
      <c r="REK69" s="343"/>
      <c r="REL69" s="343"/>
      <c r="REM69" s="343"/>
      <c r="REN69" s="343"/>
      <c r="REO69" s="343"/>
      <c r="REP69" s="343"/>
      <c r="REQ69" s="343"/>
      <c r="RER69" s="343"/>
      <c r="RES69" s="343"/>
      <c r="RET69" s="343"/>
      <c r="REU69" s="343"/>
      <c r="REV69" s="343"/>
      <c r="REW69" s="343"/>
      <c r="REX69" s="343"/>
      <c r="REY69" s="343"/>
      <c r="REZ69" s="343"/>
      <c r="RFA69" s="343"/>
      <c r="RFB69" s="343"/>
      <c r="RFC69" s="343"/>
      <c r="RFD69" s="343"/>
      <c r="RFE69" s="343"/>
      <c r="RFF69" s="343"/>
      <c r="RFG69" s="343"/>
      <c r="RFH69" s="343"/>
      <c r="RFI69" s="343"/>
      <c r="RFJ69" s="343"/>
      <c r="RFK69" s="343"/>
      <c r="RFL69" s="343"/>
      <c r="RFM69" s="343"/>
      <c r="RFN69" s="343"/>
      <c r="RFO69" s="343"/>
      <c r="RFP69" s="343"/>
      <c r="RFQ69" s="343"/>
      <c r="RFR69" s="343"/>
      <c r="RFS69" s="343"/>
      <c r="RFT69" s="343"/>
      <c r="RFU69" s="343"/>
      <c r="RFV69" s="343"/>
      <c r="RFW69" s="343"/>
      <c r="RFX69" s="343"/>
      <c r="RFY69" s="343"/>
      <c r="RFZ69" s="343"/>
      <c r="RGA69" s="343"/>
      <c r="RGB69" s="343"/>
      <c r="RGC69" s="343"/>
      <c r="RGD69" s="343"/>
      <c r="RGE69" s="343"/>
      <c r="RGF69" s="343"/>
      <c r="RGG69" s="343"/>
      <c r="RGH69" s="343"/>
      <c r="RGI69" s="343"/>
      <c r="RGJ69" s="343"/>
      <c r="RGK69" s="343"/>
      <c r="RGL69" s="343"/>
      <c r="RGM69" s="343"/>
      <c r="RGN69" s="343"/>
      <c r="RGO69" s="343"/>
      <c r="RGP69" s="343"/>
      <c r="RGQ69" s="343"/>
      <c r="RGR69" s="343"/>
      <c r="RGS69" s="343"/>
      <c r="RGT69" s="343"/>
      <c r="RGU69" s="343"/>
      <c r="RGV69" s="343"/>
      <c r="RGW69" s="343"/>
      <c r="RGX69" s="343"/>
      <c r="RGY69" s="343"/>
      <c r="RGZ69" s="343"/>
      <c r="RHA69" s="343"/>
      <c r="RHB69" s="343"/>
      <c r="RHC69" s="343"/>
      <c r="RHD69" s="343"/>
      <c r="RHE69" s="343"/>
      <c r="RHF69" s="343"/>
      <c r="RHG69" s="343"/>
      <c r="RHH69" s="343"/>
      <c r="RHI69" s="343"/>
      <c r="RHJ69" s="343"/>
      <c r="RHK69" s="343"/>
      <c r="RHL69" s="343"/>
      <c r="RHM69" s="343"/>
      <c r="RHN69" s="343"/>
      <c r="RHO69" s="343"/>
      <c r="RHP69" s="343"/>
      <c r="RHQ69" s="343"/>
      <c r="RHR69" s="343"/>
      <c r="RHS69" s="343"/>
      <c r="RHT69" s="343"/>
      <c r="RHU69" s="343"/>
      <c r="RHV69" s="343"/>
      <c r="RHW69" s="343"/>
      <c r="RHX69" s="343"/>
      <c r="RHY69" s="343"/>
      <c r="RHZ69" s="343"/>
      <c r="RIA69" s="343"/>
      <c r="RIB69" s="343"/>
      <c r="RIC69" s="343"/>
      <c r="RID69" s="343"/>
      <c r="RIE69" s="343"/>
      <c r="RIF69" s="343"/>
      <c r="RIG69" s="343"/>
      <c r="RIH69" s="343"/>
      <c r="RII69" s="343"/>
      <c r="RIJ69" s="343"/>
      <c r="RIK69" s="343"/>
      <c r="RIL69" s="343"/>
      <c r="RIM69" s="343"/>
      <c r="RIN69" s="343"/>
      <c r="RIO69" s="343"/>
      <c r="RIP69" s="343"/>
      <c r="RIQ69" s="343"/>
      <c r="RIR69" s="343"/>
      <c r="RIS69" s="343"/>
      <c r="RIT69" s="343"/>
      <c r="RIU69" s="343"/>
      <c r="RIV69" s="343"/>
      <c r="RIW69" s="343"/>
      <c r="RIX69" s="343"/>
      <c r="RIY69" s="343"/>
      <c r="RIZ69" s="343"/>
      <c r="RJA69" s="343"/>
      <c r="RJB69" s="343"/>
      <c r="RJC69" s="343"/>
      <c r="RJD69" s="343"/>
      <c r="RJE69" s="343"/>
      <c r="RJF69" s="343"/>
      <c r="RJG69" s="343"/>
      <c r="RJH69" s="343"/>
      <c r="RJI69" s="343"/>
      <c r="RJJ69" s="343"/>
      <c r="RJK69" s="343"/>
      <c r="RJL69" s="343"/>
      <c r="RJM69" s="343"/>
      <c r="RJN69" s="343"/>
      <c r="RJO69" s="343"/>
      <c r="RJP69" s="343"/>
      <c r="RJQ69" s="343"/>
      <c r="RJR69" s="343"/>
      <c r="RJS69" s="343"/>
      <c r="RJT69" s="343"/>
      <c r="RJU69" s="343"/>
      <c r="RJV69" s="343"/>
      <c r="RJW69" s="343"/>
      <c r="RJX69" s="343"/>
      <c r="RJY69" s="343"/>
      <c r="RJZ69" s="343"/>
      <c r="RKA69" s="343"/>
      <c r="RKB69" s="343"/>
      <c r="RKC69" s="343"/>
      <c r="RKD69" s="343"/>
      <c r="RKE69" s="343"/>
      <c r="RKF69" s="343"/>
      <c r="RKG69" s="343"/>
      <c r="RKH69" s="343"/>
      <c r="RKI69" s="343"/>
      <c r="RKJ69" s="343"/>
      <c r="RKK69" s="343"/>
      <c r="RKL69" s="343"/>
      <c r="RKM69" s="343"/>
      <c r="RKN69" s="343"/>
      <c r="RKO69" s="343"/>
      <c r="RKP69" s="343"/>
      <c r="RKQ69" s="343"/>
      <c r="RKR69" s="343"/>
      <c r="RKS69" s="343"/>
      <c r="RKT69" s="343"/>
      <c r="RKU69" s="343"/>
      <c r="RKV69" s="343"/>
      <c r="RKW69" s="343"/>
      <c r="RKX69" s="343"/>
      <c r="RKY69" s="343"/>
      <c r="RKZ69" s="343"/>
      <c r="RLA69" s="343"/>
      <c r="RLB69" s="343"/>
      <c r="RLC69" s="343"/>
      <c r="RLD69" s="343"/>
      <c r="RLE69" s="343"/>
      <c r="RLF69" s="343"/>
      <c r="RLG69" s="343"/>
      <c r="RLH69" s="343"/>
      <c r="RLI69" s="343"/>
      <c r="RLJ69" s="343"/>
      <c r="RLK69" s="343"/>
      <c r="RLL69" s="343"/>
      <c r="RLM69" s="343"/>
      <c r="RLN69" s="343"/>
      <c r="RLO69" s="343"/>
      <c r="RLP69" s="343"/>
      <c r="RLQ69" s="343"/>
      <c r="RLR69" s="343"/>
      <c r="RLS69" s="343"/>
      <c r="RLT69" s="343"/>
      <c r="RLU69" s="343"/>
      <c r="RLV69" s="343"/>
      <c r="RLW69" s="343"/>
      <c r="RLX69" s="343"/>
      <c r="RLY69" s="343"/>
      <c r="RLZ69" s="343"/>
      <c r="RMA69" s="343"/>
      <c r="RMB69" s="343"/>
      <c r="RMC69" s="343"/>
      <c r="RMD69" s="343"/>
      <c r="RME69" s="343"/>
      <c r="RMF69" s="343"/>
      <c r="RMG69" s="343"/>
      <c r="RMH69" s="343"/>
      <c r="RMI69" s="343"/>
      <c r="RMJ69" s="343"/>
      <c r="RMK69" s="343"/>
      <c r="RML69" s="343"/>
      <c r="RMM69" s="343"/>
      <c r="RMN69" s="343"/>
      <c r="RMO69" s="343"/>
      <c r="RMP69" s="343"/>
      <c r="RMQ69" s="343"/>
      <c r="RMR69" s="343"/>
      <c r="RMS69" s="343"/>
      <c r="RMT69" s="343"/>
      <c r="RMU69" s="343"/>
      <c r="RMV69" s="343"/>
      <c r="RMW69" s="343"/>
      <c r="RMX69" s="343"/>
      <c r="RMY69" s="343"/>
      <c r="RMZ69" s="343"/>
      <c r="RNA69" s="343"/>
      <c r="RNB69" s="343"/>
      <c r="RNC69" s="343"/>
      <c r="RND69" s="343"/>
      <c r="RNE69" s="343"/>
      <c r="RNF69" s="343"/>
      <c r="RNG69" s="343"/>
      <c r="RNH69" s="343"/>
      <c r="RNI69" s="343"/>
      <c r="RNJ69" s="343"/>
      <c r="RNK69" s="343"/>
      <c r="RNL69" s="343"/>
      <c r="RNM69" s="343"/>
      <c r="RNN69" s="343"/>
      <c r="RNO69" s="343"/>
      <c r="RNP69" s="343"/>
      <c r="RNQ69" s="343"/>
      <c r="RNR69" s="343"/>
      <c r="RNS69" s="343"/>
      <c r="RNT69" s="343"/>
      <c r="RNU69" s="343"/>
      <c r="RNV69" s="343"/>
      <c r="RNW69" s="343"/>
      <c r="RNX69" s="343"/>
      <c r="RNY69" s="343"/>
      <c r="RNZ69" s="343"/>
      <c r="ROA69" s="343"/>
      <c r="ROB69" s="343"/>
      <c r="ROC69" s="343"/>
      <c r="ROD69" s="343"/>
      <c r="ROE69" s="343"/>
      <c r="ROF69" s="343"/>
      <c r="ROG69" s="343"/>
      <c r="ROH69" s="343"/>
      <c r="ROI69" s="343"/>
      <c r="ROJ69" s="343"/>
      <c r="ROK69" s="343"/>
      <c r="ROL69" s="343"/>
      <c r="ROM69" s="343"/>
      <c r="RON69" s="343"/>
      <c r="ROO69" s="343"/>
      <c r="ROP69" s="343"/>
      <c r="ROQ69" s="343"/>
      <c r="ROR69" s="343"/>
      <c r="ROS69" s="343"/>
      <c r="ROT69" s="343"/>
      <c r="ROU69" s="343"/>
      <c r="ROV69" s="343"/>
      <c r="ROW69" s="343"/>
      <c r="ROX69" s="343"/>
      <c r="ROY69" s="343"/>
      <c r="ROZ69" s="343"/>
      <c r="RPA69" s="343"/>
      <c r="RPB69" s="343"/>
      <c r="RPC69" s="343"/>
      <c r="RPD69" s="343"/>
      <c r="RPE69" s="343"/>
      <c r="RPF69" s="343"/>
      <c r="RPG69" s="343"/>
      <c r="RPH69" s="343"/>
      <c r="RPI69" s="343"/>
      <c r="RPJ69" s="343"/>
      <c r="RPK69" s="343"/>
      <c r="RPL69" s="343"/>
      <c r="RPM69" s="343"/>
      <c r="RPN69" s="343"/>
      <c r="RPO69" s="343"/>
      <c r="RPP69" s="343"/>
      <c r="RPQ69" s="343"/>
      <c r="RPR69" s="343"/>
      <c r="RPS69" s="343"/>
      <c r="RPT69" s="343"/>
      <c r="RPU69" s="343"/>
      <c r="RPV69" s="343"/>
      <c r="RPW69" s="343"/>
      <c r="RPX69" s="343"/>
      <c r="RPY69" s="343"/>
      <c r="RPZ69" s="343"/>
      <c r="RQA69" s="343"/>
      <c r="RQB69" s="343"/>
      <c r="RQC69" s="343"/>
      <c r="RQD69" s="343"/>
      <c r="RQE69" s="343"/>
      <c r="RQF69" s="343"/>
      <c r="RQG69" s="343"/>
      <c r="RQH69" s="343"/>
      <c r="RQI69" s="343"/>
      <c r="RQJ69" s="343"/>
      <c r="RQK69" s="343"/>
      <c r="RQL69" s="343"/>
      <c r="RQM69" s="343"/>
      <c r="RQN69" s="343"/>
      <c r="RQO69" s="343"/>
      <c r="RQP69" s="343"/>
      <c r="RQQ69" s="343"/>
      <c r="RQR69" s="343"/>
      <c r="RQS69" s="343"/>
      <c r="RQT69" s="343"/>
      <c r="RQU69" s="343"/>
      <c r="RQV69" s="343"/>
      <c r="RQW69" s="343"/>
      <c r="RQX69" s="343"/>
      <c r="RQY69" s="343"/>
      <c r="RQZ69" s="343"/>
      <c r="RRA69" s="343"/>
      <c r="RRB69" s="343"/>
      <c r="RRC69" s="343"/>
      <c r="RRD69" s="343"/>
      <c r="RRE69" s="343"/>
      <c r="RRF69" s="343"/>
      <c r="RRG69" s="343"/>
      <c r="RRH69" s="343"/>
      <c r="RRI69" s="343"/>
      <c r="RRJ69" s="343"/>
      <c r="RRK69" s="343"/>
      <c r="RRL69" s="343"/>
      <c r="RRM69" s="343"/>
      <c r="RRN69" s="343"/>
      <c r="RRO69" s="343"/>
      <c r="RRP69" s="343"/>
      <c r="RRQ69" s="343"/>
      <c r="RRR69" s="343"/>
      <c r="RRS69" s="343"/>
      <c r="RRT69" s="343"/>
      <c r="RRU69" s="343"/>
      <c r="RRV69" s="343"/>
      <c r="RRW69" s="343"/>
      <c r="RRX69" s="343"/>
      <c r="RRY69" s="343"/>
      <c r="RRZ69" s="343"/>
      <c r="RSA69" s="343"/>
      <c r="RSB69" s="343"/>
      <c r="RSC69" s="343"/>
      <c r="RSD69" s="343"/>
      <c r="RSE69" s="343"/>
      <c r="RSF69" s="343"/>
      <c r="RSG69" s="343"/>
      <c r="RSH69" s="343"/>
      <c r="RSI69" s="343"/>
      <c r="RSJ69" s="343"/>
      <c r="RSK69" s="343"/>
      <c r="RSL69" s="343"/>
      <c r="RSM69" s="343"/>
      <c r="RSN69" s="343"/>
      <c r="RSO69" s="343"/>
      <c r="RSP69" s="343"/>
      <c r="RSQ69" s="343"/>
      <c r="RSR69" s="343"/>
      <c r="RSS69" s="343"/>
      <c r="RST69" s="343"/>
      <c r="RSU69" s="343"/>
      <c r="RSV69" s="343"/>
      <c r="RSW69" s="343"/>
      <c r="RSX69" s="343"/>
      <c r="RSY69" s="343"/>
      <c r="RSZ69" s="343"/>
      <c r="RTA69" s="343"/>
      <c r="RTB69" s="343"/>
      <c r="RTC69" s="343"/>
      <c r="RTD69" s="343"/>
      <c r="RTE69" s="343"/>
      <c r="RTF69" s="343"/>
      <c r="RTG69" s="343"/>
      <c r="RTH69" s="343"/>
      <c r="RTI69" s="343"/>
      <c r="RTJ69" s="343"/>
      <c r="RTK69" s="343"/>
      <c r="RTL69" s="343"/>
      <c r="RTM69" s="343"/>
      <c r="RTN69" s="343"/>
      <c r="RTO69" s="343"/>
      <c r="RTP69" s="343"/>
      <c r="RTQ69" s="343"/>
      <c r="RTR69" s="343"/>
      <c r="RTS69" s="343"/>
      <c r="RTT69" s="343"/>
      <c r="RTU69" s="343"/>
      <c r="RTV69" s="343"/>
      <c r="RTW69" s="343"/>
      <c r="RTX69" s="343"/>
      <c r="RTY69" s="343"/>
      <c r="RTZ69" s="343"/>
      <c r="RUA69" s="343"/>
      <c r="RUB69" s="343"/>
      <c r="RUC69" s="343"/>
      <c r="RUD69" s="343"/>
      <c r="RUE69" s="343"/>
      <c r="RUF69" s="343"/>
      <c r="RUG69" s="343"/>
      <c r="RUH69" s="343"/>
      <c r="RUI69" s="343"/>
      <c r="RUJ69" s="343"/>
      <c r="RUK69" s="343"/>
      <c r="RUL69" s="343"/>
      <c r="RUM69" s="343"/>
      <c r="RUN69" s="343"/>
      <c r="RUO69" s="343"/>
      <c r="RUP69" s="343"/>
      <c r="RUQ69" s="343"/>
      <c r="RUR69" s="343"/>
      <c r="RUS69" s="343"/>
      <c r="RUT69" s="343"/>
      <c r="RUU69" s="343"/>
      <c r="RUV69" s="343"/>
      <c r="RUW69" s="343"/>
      <c r="RUX69" s="343"/>
      <c r="RUY69" s="343"/>
      <c r="RUZ69" s="343"/>
      <c r="RVA69" s="343"/>
      <c r="RVB69" s="343"/>
      <c r="RVC69" s="343"/>
      <c r="RVD69" s="343"/>
      <c r="RVE69" s="343"/>
      <c r="RVF69" s="343"/>
      <c r="RVG69" s="343"/>
      <c r="RVH69" s="343"/>
      <c r="RVI69" s="343"/>
      <c r="RVJ69" s="343"/>
      <c r="RVK69" s="343"/>
      <c r="RVL69" s="343"/>
      <c r="RVM69" s="343"/>
      <c r="RVN69" s="343"/>
      <c r="RVO69" s="343"/>
      <c r="RVP69" s="343"/>
      <c r="RVQ69" s="343"/>
      <c r="RVR69" s="343"/>
      <c r="RVS69" s="343"/>
      <c r="RVT69" s="343"/>
      <c r="RVU69" s="343"/>
      <c r="RVV69" s="343"/>
      <c r="RVW69" s="343"/>
      <c r="RVX69" s="343"/>
      <c r="RVY69" s="343"/>
      <c r="RVZ69" s="343"/>
      <c r="RWA69" s="343"/>
      <c r="RWB69" s="343"/>
      <c r="RWC69" s="343"/>
      <c r="RWD69" s="343"/>
      <c r="RWE69" s="343"/>
      <c r="RWF69" s="343"/>
      <c r="RWG69" s="343"/>
      <c r="RWH69" s="343"/>
      <c r="RWI69" s="343"/>
      <c r="RWJ69" s="343"/>
      <c r="RWK69" s="343"/>
      <c r="RWL69" s="343"/>
      <c r="RWM69" s="343"/>
      <c r="RWN69" s="343"/>
      <c r="RWO69" s="343"/>
      <c r="RWP69" s="343"/>
      <c r="RWQ69" s="343"/>
      <c r="RWR69" s="343"/>
      <c r="RWS69" s="343"/>
      <c r="RWT69" s="343"/>
      <c r="RWU69" s="343"/>
      <c r="RWV69" s="343"/>
      <c r="RWW69" s="343"/>
      <c r="RWX69" s="343"/>
      <c r="RWY69" s="343"/>
      <c r="RWZ69" s="343"/>
      <c r="RXA69" s="343"/>
      <c r="RXB69" s="343"/>
      <c r="RXC69" s="343"/>
      <c r="RXD69" s="343"/>
      <c r="RXE69" s="343"/>
      <c r="RXF69" s="343"/>
      <c r="RXG69" s="343"/>
      <c r="RXH69" s="343"/>
      <c r="RXI69" s="343"/>
      <c r="RXJ69" s="343"/>
      <c r="RXK69" s="343"/>
      <c r="RXL69" s="343"/>
      <c r="RXM69" s="343"/>
      <c r="RXN69" s="343"/>
      <c r="RXO69" s="343"/>
      <c r="RXP69" s="343"/>
      <c r="RXQ69" s="343"/>
      <c r="RXR69" s="343"/>
      <c r="RXS69" s="343"/>
      <c r="RXT69" s="343"/>
      <c r="RXU69" s="343"/>
      <c r="RXV69" s="343"/>
      <c r="RXW69" s="343"/>
      <c r="RXX69" s="343"/>
      <c r="RXY69" s="343"/>
      <c r="RXZ69" s="343"/>
      <c r="RYA69" s="343"/>
      <c r="RYB69" s="343"/>
      <c r="RYC69" s="343"/>
      <c r="RYD69" s="343"/>
      <c r="RYE69" s="343"/>
      <c r="RYF69" s="343"/>
      <c r="RYG69" s="343"/>
      <c r="RYH69" s="343"/>
      <c r="RYI69" s="343"/>
      <c r="RYJ69" s="343"/>
      <c r="RYK69" s="343"/>
      <c r="RYL69" s="343"/>
      <c r="RYM69" s="343"/>
      <c r="RYN69" s="343"/>
      <c r="RYO69" s="343"/>
      <c r="RYP69" s="343"/>
      <c r="RYQ69" s="343"/>
      <c r="RYR69" s="343"/>
      <c r="RYS69" s="343"/>
      <c r="RYT69" s="343"/>
      <c r="RYU69" s="343"/>
      <c r="RYV69" s="343"/>
      <c r="RYW69" s="343"/>
      <c r="RYX69" s="343"/>
      <c r="RYY69" s="343"/>
      <c r="RYZ69" s="343"/>
      <c r="RZA69" s="343"/>
      <c r="RZB69" s="343"/>
      <c r="RZC69" s="343"/>
      <c r="RZD69" s="343"/>
      <c r="RZE69" s="343"/>
      <c r="RZF69" s="343"/>
      <c r="RZG69" s="343"/>
      <c r="RZH69" s="343"/>
      <c r="RZI69" s="343"/>
      <c r="RZJ69" s="343"/>
      <c r="RZK69" s="343"/>
      <c r="RZL69" s="343"/>
      <c r="RZM69" s="343"/>
      <c r="RZN69" s="343"/>
      <c r="RZO69" s="343"/>
      <c r="RZP69" s="343"/>
      <c r="RZQ69" s="343"/>
      <c r="RZR69" s="343"/>
      <c r="RZS69" s="343"/>
      <c r="RZT69" s="343"/>
      <c r="RZU69" s="343"/>
      <c r="RZV69" s="343"/>
      <c r="RZW69" s="343"/>
      <c r="RZX69" s="343"/>
      <c r="RZY69" s="343"/>
      <c r="RZZ69" s="343"/>
      <c r="SAA69" s="343"/>
      <c r="SAB69" s="343"/>
      <c r="SAC69" s="343"/>
      <c r="SAD69" s="343"/>
      <c r="SAE69" s="343"/>
      <c r="SAF69" s="343"/>
      <c r="SAG69" s="343"/>
      <c r="SAH69" s="343"/>
      <c r="SAI69" s="343"/>
      <c r="SAJ69" s="343"/>
      <c r="SAK69" s="343"/>
      <c r="SAL69" s="343"/>
      <c r="SAM69" s="343"/>
      <c r="SAN69" s="343"/>
      <c r="SAO69" s="343"/>
      <c r="SAP69" s="343"/>
      <c r="SAQ69" s="343"/>
      <c r="SAR69" s="343"/>
      <c r="SAS69" s="343"/>
      <c r="SAT69" s="343"/>
      <c r="SAU69" s="343"/>
      <c r="SAV69" s="343"/>
      <c r="SAW69" s="343"/>
      <c r="SAX69" s="343"/>
      <c r="SAY69" s="343"/>
      <c r="SAZ69" s="343"/>
      <c r="SBA69" s="343"/>
      <c r="SBB69" s="343"/>
      <c r="SBC69" s="343"/>
      <c r="SBD69" s="343"/>
      <c r="SBE69" s="343"/>
      <c r="SBF69" s="343"/>
      <c r="SBG69" s="343"/>
      <c r="SBH69" s="343"/>
      <c r="SBI69" s="343"/>
      <c r="SBJ69" s="343"/>
      <c r="SBK69" s="343"/>
      <c r="SBL69" s="343"/>
      <c r="SBM69" s="343"/>
      <c r="SBN69" s="343"/>
      <c r="SBO69" s="343"/>
      <c r="SBP69" s="343"/>
      <c r="SBQ69" s="343"/>
      <c r="SBR69" s="343"/>
      <c r="SBS69" s="343"/>
      <c r="SBT69" s="343"/>
      <c r="SBU69" s="343"/>
      <c r="SBV69" s="343"/>
      <c r="SBW69" s="343"/>
      <c r="SBX69" s="343"/>
      <c r="SBY69" s="343"/>
      <c r="SBZ69" s="343"/>
      <c r="SCA69" s="343"/>
      <c r="SCB69" s="343"/>
      <c r="SCC69" s="343"/>
      <c r="SCD69" s="343"/>
      <c r="SCE69" s="343"/>
      <c r="SCF69" s="343"/>
      <c r="SCG69" s="343"/>
      <c r="SCH69" s="343"/>
      <c r="SCI69" s="343"/>
      <c r="SCJ69" s="343"/>
      <c r="SCK69" s="343"/>
      <c r="SCL69" s="343"/>
      <c r="SCM69" s="343"/>
      <c r="SCN69" s="343"/>
      <c r="SCO69" s="343"/>
      <c r="SCP69" s="343"/>
      <c r="SCQ69" s="343"/>
      <c r="SCR69" s="343"/>
      <c r="SCS69" s="343"/>
      <c r="SCT69" s="343"/>
      <c r="SCU69" s="343"/>
      <c r="SCV69" s="343"/>
      <c r="SCW69" s="343"/>
      <c r="SCX69" s="343"/>
      <c r="SCY69" s="343"/>
      <c r="SCZ69" s="343"/>
      <c r="SDA69" s="343"/>
      <c r="SDB69" s="343"/>
      <c r="SDC69" s="343"/>
      <c r="SDD69" s="343"/>
      <c r="SDE69" s="343"/>
      <c r="SDF69" s="343"/>
      <c r="SDG69" s="343"/>
      <c r="SDH69" s="343"/>
      <c r="SDI69" s="343"/>
      <c r="SDJ69" s="343"/>
      <c r="SDK69" s="343"/>
      <c r="SDL69" s="343"/>
      <c r="SDM69" s="343"/>
      <c r="SDN69" s="343"/>
      <c r="SDO69" s="343"/>
      <c r="SDP69" s="343"/>
      <c r="SDQ69" s="343"/>
      <c r="SDR69" s="343"/>
      <c r="SDS69" s="343"/>
      <c r="SDT69" s="343"/>
      <c r="SDU69" s="343"/>
      <c r="SDV69" s="343"/>
      <c r="SDW69" s="343"/>
      <c r="SDX69" s="343"/>
      <c r="SDY69" s="343"/>
      <c r="SDZ69" s="343"/>
      <c r="SEA69" s="343"/>
      <c r="SEB69" s="343"/>
      <c r="SEC69" s="343"/>
      <c r="SED69" s="343"/>
      <c r="SEE69" s="343"/>
      <c r="SEF69" s="343"/>
      <c r="SEG69" s="343"/>
      <c r="SEH69" s="343"/>
      <c r="SEI69" s="343"/>
      <c r="SEJ69" s="343"/>
      <c r="SEK69" s="343"/>
      <c r="SEL69" s="343"/>
      <c r="SEM69" s="343"/>
      <c r="SEN69" s="343"/>
      <c r="SEO69" s="343"/>
      <c r="SEP69" s="343"/>
      <c r="SEQ69" s="343"/>
      <c r="SER69" s="343"/>
      <c r="SES69" s="343"/>
      <c r="SET69" s="343"/>
      <c r="SEU69" s="343"/>
      <c r="SEV69" s="343"/>
      <c r="SEW69" s="343"/>
      <c r="SEX69" s="343"/>
      <c r="SEY69" s="343"/>
      <c r="SEZ69" s="343"/>
      <c r="SFA69" s="343"/>
      <c r="SFB69" s="343"/>
      <c r="SFC69" s="343"/>
      <c r="SFD69" s="343"/>
      <c r="SFE69" s="343"/>
      <c r="SFF69" s="343"/>
      <c r="SFG69" s="343"/>
      <c r="SFH69" s="343"/>
      <c r="SFI69" s="343"/>
      <c r="SFJ69" s="343"/>
      <c r="SFK69" s="343"/>
      <c r="SFL69" s="343"/>
      <c r="SFM69" s="343"/>
      <c r="SFN69" s="343"/>
      <c r="SFO69" s="343"/>
      <c r="SFP69" s="343"/>
      <c r="SFQ69" s="343"/>
      <c r="SFR69" s="343"/>
      <c r="SFS69" s="343"/>
      <c r="SFT69" s="343"/>
      <c r="SFU69" s="343"/>
      <c r="SFV69" s="343"/>
      <c r="SFW69" s="343"/>
      <c r="SFX69" s="343"/>
      <c r="SFY69" s="343"/>
      <c r="SFZ69" s="343"/>
      <c r="SGA69" s="343"/>
      <c r="SGB69" s="343"/>
      <c r="SGC69" s="343"/>
      <c r="SGD69" s="343"/>
      <c r="SGE69" s="343"/>
      <c r="SGF69" s="343"/>
      <c r="SGG69" s="343"/>
      <c r="SGH69" s="343"/>
      <c r="SGI69" s="343"/>
      <c r="SGJ69" s="343"/>
      <c r="SGK69" s="343"/>
      <c r="SGL69" s="343"/>
      <c r="SGM69" s="343"/>
      <c r="SGN69" s="343"/>
      <c r="SGO69" s="343"/>
      <c r="SGP69" s="343"/>
      <c r="SGQ69" s="343"/>
      <c r="SGR69" s="343"/>
      <c r="SGS69" s="343"/>
      <c r="SGT69" s="343"/>
      <c r="SGU69" s="343"/>
      <c r="SGV69" s="343"/>
      <c r="SGW69" s="343"/>
      <c r="SGX69" s="343"/>
      <c r="SGY69" s="343"/>
      <c r="SGZ69" s="343"/>
      <c r="SHA69" s="343"/>
      <c r="SHB69" s="343"/>
      <c r="SHC69" s="343"/>
      <c r="SHD69" s="343"/>
      <c r="SHE69" s="343"/>
      <c r="SHF69" s="343"/>
      <c r="SHG69" s="343"/>
      <c r="SHH69" s="343"/>
      <c r="SHI69" s="343"/>
      <c r="SHJ69" s="343"/>
      <c r="SHK69" s="343"/>
      <c r="SHL69" s="343"/>
      <c r="SHM69" s="343"/>
      <c r="SHN69" s="343"/>
      <c r="SHO69" s="343"/>
      <c r="SHP69" s="343"/>
      <c r="SHQ69" s="343"/>
      <c r="SHR69" s="343"/>
      <c r="SHS69" s="343"/>
      <c r="SHT69" s="343"/>
      <c r="SHU69" s="343"/>
      <c r="SHV69" s="343"/>
      <c r="SHW69" s="343"/>
      <c r="SHX69" s="343"/>
      <c r="SHY69" s="343"/>
      <c r="SHZ69" s="343"/>
      <c r="SIA69" s="343"/>
      <c r="SIB69" s="343"/>
      <c r="SIC69" s="343"/>
      <c r="SID69" s="343"/>
      <c r="SIE69" s="343"/>
      <c r="SIF69" s="343"/>
      <c r="SIG69" s="343"/>
      <c r="SIH69" s="343"/>
      <c r="SII69" s="343"/>
      <c r="SIJ69" s="343"/>
      <c r="SIK69" s="343"/>
      <c r="SIL69" s="343"/>
      <c r="SIM69" s="343"/>
      <c r="SIN69" s="343"/>
      <c r="SIO69" s="343"/>
      <c r="SIP69" s="343"/>
      <c r="SIQ69" s="343"/>
      <c r="SIR69" s="343"/>
      <c r="SIS69" s="343"/>
      <c r="SIT69" s="343"/>
      <c r="SIU69" s="343"/>
      <c r="SIV69" s="343"/>
      <c r="SIW69" s="343"/>
      <c r="SIX69" s="343"/>
      <c r="SIY69" s="343"/>
      <c r="SIZ69" s="343"/>
      <c r="SJA69" s="343"/>
      <c r="SJB69" s="343"/>
      <c r="SJC69" s="343"/>
      <c r="SJD69" s="343"/>
      <c r="SJE69" s="343"/>
      <c r="SJF69" s="343"/>
      <c r="SJG69" s="343"/>
      <c r="SJH69" s="343"/>
      <c r="SJI69" s="343"/>
      <c r="SJJ69" s="343"/>
      <c r="SJK69" s="343"/>
      <c r="SJL69" s="343"/>
      <c r="SJM69" s="343"/>
      <c r="SJN69" s="343"/>
      <c r="SJO69" s="343"/>
      <c r="SJP69" s="343"/>
      <c r="SJQ69" s="343"/>
      <c r="SJR69" s="343"/>
      <c r="SJS69" s="343"/>
      <c r="SJT69" s="343"/>
      <c r="SJU69" s="343"/>
      <c r="SJV69" s="343"/>
      <c r="SJW69" s="343"/>
      <c r="SJX69" s="343"/>
      <c r="SJY69" s="343"/>
      <c r="SJZ69" s="343"/>
      <c r="SKA69" s="343"/>
      <c r="SKB69" s="343"/>
      <c r="SKC69" s="343"/>
      <c r="SKD69" s="343"/>
      <c r="SKE69" s="343"/>
      <c r="SKF69" s="343"/>
      <c r="SKG69" s="343"/>
      <c r="SKH69" s="343"/>
      <c r="SKI69" s="343"/>
      <c r="SKJ69" s="343"/>
      <c r="SKK69" s="343"/>
      <c r="SKL69" s="343"/>
      <c r="SKM69" s="343"/>
      <c r="SKN69" s="343"/>
      <c r="SKO69" s="343"/>
      <c r="SKP69" s="343"/>
      <c r="SKQ69" s="343"/>
      <c r="SKR69" s="343"/>
      <c r="SKS69" s="343"/>
      <c r="SKT69" s="343"/>
      <c r="SKU69" s="343"/>
      <c r="SKV69" s="343"/>
      <c r="SKW69" s="343"/>
      <c r="SKX69" s="343"/>
      <c r="SKY69" s="343"/>
      <c r="SKZ69" s="343"/>
      <c r="SLA69" s="343"/>
      <c r="SLB69" s="343"/>
      <c r="SLC69" s="343"/>
      <c r="SLD69" s="343"/>
      <c r="SLE69" s="343"/>
      <c r="SLF69" s="343"/>
      <c r="SLG69" s="343"/>
      <c r="SLH69" s="343"/>
      <c r="SLI69" s="343"/>
      <c r="SLJ69" s="343"/>
      <c r="SLK69" s="343"/>
      <c r="SLL69" s="343"/>
      <c r="SLM69" s="343"/>
      <c r="SLN69" s="343"/>
      <c r="SLO69" s="343"/>
      <c r="SLP69" s="343"/>
      <c r="SLQ69" s="343"/>
      <c r="SLR69" s="343"/>
      <c r="SLS69" s="343"/>
      <c r="SLT69" s="343"/>
      <c r="SLU69" s="343"/>
      <c r="SLV69" s="343"/>
      <c r="SLW69" s="343"/>
      <c r="SLX69" s="343"/>
      <c r="SLY69" s="343"/>
      <c r="SLZ69" s="343"/>
      <c r="SMA69" s="343"/>
      <c r="SMB69" s="343"/>
      <c r="SMC69" s="343"/>
      <c r="SMD69" s="343"/>
      <c r="SME69" s="343"/>
      <c r="SMF69" s="343"/>
      <c r="SMG69" s="343"/>
      <c r="SMH69" s="343"/>
      <c r="SMI69" s="343"/>
      <c r="SMJ69" s="343"/>
      <c r="SMK69" s="343"/>
      <c r="SML69" s="343"/>
      <c r="SMM69" s="343"/>
      <c r="SMN69" s="343"/>
      <c r="SMO69" s="343"/>
      <c r="SMP69" s="343"/>
      <c r="SMQ69" s="343"/>
      <c r="SMR69" s="343"/>
      <c r="SMS69" s="343"/>
      <c r="SMT69" s="343"/>
      <c r="SMU69" s="343"/>
      <c r="SMV69" s="343"/>
      <c r="SMW69" s="343"/>
      <c r="SMX69" s="343"/>
      <c r="SMY69" s="343"/>
      <c r="SMZ69" s="343"/>
      <c r="SNA69" s="343"/>
      <c r="SNB69" s="343"/>
      <c r="SNC69" s="343"/>
      <c r="SND69" s="343"/>
      <c r="SNE69" s="343"/>
      <c r="SNF69" s="343"/>
      <c r="SNG69" s="343"/>
      <c r="SNH69" s="343"/>
      <c r="SNI69" s="343"/>
      <c r="SNJ69" s="343"/>
      <c r="SNK69" s="343"/>
      <c r="SNL69" s="343"/>
      <c r="SNM69" s="343"/>
      <c r="SNN69" s="343"/>
      <c r="SNO69" s="343"/>
      <c r="SNP69" s="343"/>
      <c r="SNQ69" s="343"/>
      <c r="SNR69" s="343"/>
      <c r="SNS69" s="343"/>
      <c r="SNT69" s="343"/>
      <c r="SNU69" s="343"/>
      <c r="SNV69" s="343"/>
      <c r="SNW69" s="343"/>
      <c r="SNX69" s="343"/>
      <c r="SNY69" s="343"/>
      <c r="SNZ69" s="343"/>
      <c r="SOA69" s="343"/>
      <c r="SOB69" s="343"/>
      <c r="SOC69" s="343"/>
      <c r="SOD69" s="343"/>
      <c r="SOE69" s="343"/>
      <c r="SOF69" s="343"/>
      <c r="SOG69" s="343"/>
      <c r="SOH69" s="343"/>
      <c r="SOI69" s="343"/>
      <c r="SOJ69" s="343"/>
      <c r="SOK69" s="343"/>
      <c r="SOL69" s="343"/>
      <c r="SOM69" s="343"/>
      <c r="SON69" s="343"/>
      <c r="SOO69" s="343"/>
      <c r="SOP69" s="343"/>
      <c r="SOQ69" s="343"/>
      <c r="SOR69" s="343"/>
      <c r="SOS69" s="343"/>
      <c r="SOT69" s="343"/>
      <c r="SOU69" s="343"/>
      <c r="SOV69" s="343"/>
      <c r="SOW69" s="343"/>
      <c r="SOX69" s="343"/>
      <c r="SOY69" s="343"/>
      <c r="SOZ69" s="343"/>
      <c r="SPA69" s="343"/>
      <c r="SPB69" s="343"/>
      <c r="SPC69" s="343"/>
      <c r="SPD69" s="343"/>
      <c r="SPE69" s="343"/>
      <c r="SPF69" s="343"/>
      <c r="SPG69" s="343"/>
      <c r="SPH69" s="343"/>
      <c r="SPI69" s="343"/>
      <c r="SPJ69" s="343"/>
      <c r="SPK69" s="343"/>
      <c r="SPL69" s="343"/>
      <c r="SPM69" s="343"/>
      <c r="SPN69" s="343"/>
      <c r="SPO69" s="343"/>
      <c r="SPP69" s="343"/>
      <c r="SPQ69" s="343"/>
      <c r="SPR69" s="343"/>
      <c r="SPS69" s="343"/>
      <c r="SPT69" s="343"/>
      <c r="SPU69" s="343"/>
      <c r="SPV69" s="343"/>
      <c r="SPW69" s="343"/>
      <c r="SPX69" s="343"/>
      <c r="SPY69" s="343"/>
      <c r="SPZ69" s="343"/>
      <c r="SQA69" s="343"/>
      <c r="SQB69" s="343"/>
      <c r="SQC69" s="343"/>
      <c r="SQD69" s="343"/>
      <c r="SQE69" s="343"/>
      <c r="SQF69" s="343"/>
      <c r="SQG69" s="343"/>
      <c r="SQH69" s="343"/>
      <c r="SQI69" s="343"/>
      <c r="SQJ69" s="343"/>
      <c r="SQK69" s="343"/>
      <c r="SQL69" s="343"/>
      <c r="SQM69" s="343"/>
      <c r="SQN69" s="343"/>
      <c r="SQO69" s="343"/>
      <c r="SQP69" s="343"/>
      <c r="SQQ69" s="343"/>
      <c r="SQR69" s="343"/>
      <c r="SQS69" s="343"/>
      <c r="SQT69" s="343"/>
      <c r="SQU69" s="343"/>
      <c r="SQV69" s="343"/>
      <c r="SQW69" s="343"/>
      <c r="SQX69" s="343"/>
      <c r="SQY69" s="343"/>
      <c r="SQZ69" s="343"/>
      <c r="SRA69" s="343"/>
      <c r="SRB69" s="343"/>
      <c r="SRC69" s="343"/>
      <c r="SRD69" s="343"/>
      <c r="SRE69" s="343"/>
      <c r="SRF69" s="343"/>
      <c r="SRG69" s="343"/>
      <c r="SRH69" s="343"/>
      <c r="SRI69" s="343"/>
      <c r="SRJ69" s="343"/>
      <c r="SRK69" s="343"/>
      <c r="SRL69" s="343"/>
      <c r="SRM69" s="343"/>
      <c r="SRN69" s="343"/>
      <c r="SRO69" s="343"/>
      <c r="SRP69" s="343"/>
      <c r="SRQ69" s="343"/>
      <c r="SRR69" s="343"/>
      <c r="SRS69" s="343"/>
      <c r="SRT69" s="343"/>
      <c r="SRU69" s="343"/>
      <c r="SRV69" s="343"/>
      <c r="SRW69" s="343"/>
      <c r="SRX69" s="343"/>
      <c r="SRY69" s="343"/>
      <c r="SRZ69" s="343"/>
      <c r="SSA69" s="343"/>
      <c r="SSB69" s="343"/>
      <c r="SSC69" s="343"/>
      <c r="SSD69" s="343"/>
      <c r="SSE69" s="343"/>
      <c r="SSF69" s="343"/>
      <c r="SSG69" s="343"/>
      <c r="SSH69" s="343"/>
      <c r="SSI69" s="343"/>
      <c r="SSJ69" s="343"/>
      <c r="SSK69" s="343"/>
      <c r="SSL69" s="343"/>
      <c r="SSM69" s="343"/>
      <c r="SSN69" s="343"/>
      <c r="SSO69" s="343"/>
      <c r="SSP69" s="343"/>
      <c r="SSQ69" s="343"/>
      <c r="SSR69" s="343"/>
      <c r="SSS69" s="343"/>
      <c r="SST69" s="343"/>
      <c r="SSU69" s="343"/>
      <c r="SSV69" s="343"/>
      <c r="SSW69" s="343"/>
      <c r="SSX69" s="343"/>
      <c r="SSY69" s="343"/>
      <c r="SSZ69" s="343"/>
      <c r="STA69" s="343"/>
      <c r="STB69" s="343"/>
      <c r="STC69" s="343"/>
      <c r="STD69" s="343"/>
      <c r="STE69" s="343"/>
      <c r="STF69" s="343"/>
      <c r="STG69" s="343"/>
      <c r="STH69" s="343"/>
      <c r="STI69" s="343"/>
      <c r="STJ69" s="343"/>
      <c r="STK69" s="343"/>
      <c r="STL69" s="343"/>
      <c r="STM69" s="343"/>
      <c r="STN69" s="343"/>
      <c r="STO69" s="343"/>
      <c r="STP69" s="343"/>
      <c r="STQ69" s="343"/>
      <c r="STR69" s="343"/>
      <c r="STS69" s="343"/>
      <c r="STT69" s="343"/>
      <c r="STU69" s="343"/>
      <c r="STV69" s="343"/>
      <c r="STW69" s="343"/>
      <c r="STX69" s="343"/>
      <c r="STY69" s="343"/>
      <c r="STZ69" s="343"/>
      <c r="SUA69" s="343"/>
      <c r="SUB69" s="343"/>
      <c r="SUC69" s="343"/>
      <c r="SUD69" s="343"/>
      <c r="SUE69" s="343"/>
      <c r="SUF69" s="343"/>
      <c r="SUG69" s="343"/>
      <c r="SUH69" s="343"/>
      <c r="SUI69" s="343"/>
      <c r="SUJ69" s="343"/>
      <c r="SUK69" s="343"/>
      <c r="SUL69" s="343"/>
      <c r="SUM69" s="343"/>
      <c r="SUN69" s="343"/>
      <c r="SUO69" s="343"/>
      <c r="SUP69" s="343"/>
      <c r="SUQ69" s="343"/>
      <c r="SUR69" s="343"/>
      <c r="SUS69" s="343"/>
      <c r="SUT69" s="343"/>
      <c r="SUU69" s="343"/>
      <c r="SUV69" s="343"/>
      <c r="SUW69" s="343"/>
      <c r="SUX69" s="343"/>
      <c r="SUY69" s="343"/>
      <c r="SUZ69" s="343"/>
      <c r="SVA69" s="343"/>
      <c r="SVB69" s="343"/>
      <c r="SVC69" s="343"/>
      <c r="SVD69" s="343"/>
      <c r="SVE69" s="343"/>
      <c r="SVF69" s="343"/>
      <c r="SVG69" s="343"/>
      <c r="SVH69" s="343"/>
      <c r="SVI69" s="343"/>
      <c r="SVJ69" s="343"/>
      <c r="SVK69" s="343"/>
      <c r="SVL69" s="343"/>
      <c r="SVM69" s="343"/>
      <c r="SVN69" s="343"/>
      <c r="SVO69" s="343"/>
      <c r="SVP69" s="343"/>
      <c r="SVQ69" s="343"/>
      <c r="SVR69" s="343"/>
      <c r="SVS69" s="343"/>
      <c r="SVT69" s="343"/>
      <c r="SVU69" s="343"/>
      <c r="SVV69" s="343"/>
      <c r="SVW69" s="343"/>
      <c r="SVX69" s="343"/>
      <c r="SVY69" s="343"/>
      <c r="SVZ69" s="343"/>
      <c r="SWA69" s="343"/>
      <c r="SWB69" s="343"/>
      <c r="SWC69" s="343"/>
      <c r="SWD69" s="343"/>
      <c r="SWE69" s="343"/>
      <c r="SWF69" s="343"/>
      <c r="SWG69" s="343"/>
      <c r="SWH69" s="343"/>
      <c r="SWI69" s="343"/>
      <c r="SWJ69" s="343"/>
      <c r="SWK69" s="343"/>
      <c r="SWL69" s="343"/>
      <c r="SWM69" s="343"/>
      <c r="SWN69" s="343"/>
      <c r="SWO69" s="343"/>
      <c r="SWP69" s="343"/>
      <c r="SWQ69" s="343"/>
      <c r="SWR69" s="343"/>
      <c r="SWS69" s="343"/>
      <c r="SWT69" s="343"/>
      <c r="SWU69" s="343"/>
      <c r="SWV69" s="343"/>
      <c r="SWW69" s="343"/>
      <c r="SWX69" s="343"/>
      <c r="SWY69" s="343"/>
      <c r="SWZ69" s="343"/>
      <c r="SXA69" s="343"/>
      <c r="SXB69" s="343"/>
      <c r="SXC69" s="343"/>
      <c r="SXD69" s="343"/>
      <c r="SXE69" s="343"/>
      <c r="SXF69" s="343"/>
      <c r="SXG69" s="343"/>
      <c r="SXH69" s="343"/>
      <c r="SXI69" s="343"/>
      <c r="SXJ69" s="343"/>
      <c r="SXK69" s="343"/>
      <c r="SXL69" s="343"/>
      <c r="SXM69" s="343"/>
      <c r="SXN69" s="343"/>
      <c r="SXO69" s="343"/>
      <c r="SXP69" s="343"/>
      <c r="SXQ69" s="343"/>
      <c r="SXR69" s="343"/>
      <c r="SXS69" s="343"/>
      <c r="SXT69" s="343"/>
      <c r="SXU69" s="343"/>
      <c r="SXV69" s="343"/>
      <c r="SXW69" s="343"/>
      <c r="SXX69" s="343"/>
      <c r="SXY69" s="343"/>
      <c r="SXZ69" s="343"/>
      <c r="SYA69" s="343"/>
      <c r="SYB69" s="343"/>
      <c r="SYC69" s="343"/>
      <c r="SYD69" s="343"/>
      <c r="SYE69" s="343"/>
      <c r="SYF69" s="343"/>
      <c r="SYG69" s="343"/>
      <c r="SYH69" s="343"/>
      <c r="SYI69" s="343"/>
      <c r="SYJ69" s="343"/>
      <c r="SYK69" s="343"/>
      <c r="SYL69" s="343"/>
      <c r="SYM69" s="343"/>
      <c r="SYN69" s="343"/>
      <c r="SYO69" s="343"/>
      <c r="SYP69" s="343"/>
      <c r="SYQ69" s="343"/>
      <c r="SYR69" s="343"/>
      <c r="SYS69" s="343"/>
      <c r="SYT69" s="343"/>
      <c r="SYU69" s="343"/>
      <c r="SYV69" s="343"/>
      <c r="SYW69" s="343"/>
      <c r="SYX69" s="343"/>
      <c r="SYY69" s="343"/>
      <c r="SYZ69" s="343"/>
      <c r="SZA69" s="343"/>
      <c r="SZB69" s="343"/>
      <c r="SZC69" s="343"/>
      <c r="SZD69" s="343"/>
      <c r="SZE69" s="343"/>
      <c r="SZF69" s="343"/>
      <c r="SZG69" s="343"/>
      <c r="SZH69" s="343"/>
      <c r="SZI69" s="343"/>
      <c r="SZJ69" s="343"/>
      <c r="SZK69" s="343"/>
      <c r="SZL69" s="343"/>
      <c r="SZM69" s="343"/>
      <c r="SZN69" s="343"/>
      <c r="SZO69" s="343"/>
      <c r="SZP69" s="343"/>
      <c r="SZQ69" s="343"/>
      <c r="SZR69" s="343"/>
      <c r="SZS69" s="343"/>
      <c r="SZT69" s="343"/>
      <c r="SZU69" s="343"/>
      <c r="SZV69" s="343"/>
      <c r="SZW69" s="343"/>
      <c r="SZX69" s="343"/>
      <c r="SZY69" s="343"/>
      <c r="SZZ69" s="343"/>
      <c r="TAA69" s="343"/>
      <c r="TAB69" s="343"/>
      <c r="TAC69" s="343"/>
      <c r="TAD69" s="343"/>
      <c r="TAE69" s="343"/>
      <c r="TAF69" s="343"/>
      <c r="TAG69" s="343"/>
      <c r="TAH69" s="343"/>
      <c r="TAI69" s="343"/>
      <c r="TAJ69" s="343"/>
      <c r="TAK69" s="343"/>
      <c r="TAL69" s="343"/>
      <c r="TAM69" s="343"/>
      <c r="TAN69" s="343"/>
      <c r="TAO69" s="343"/>
      <c r="TAP69" s="343"/>
      <c r="TAQ69" s="343"/>
      <c r="TAR69" s="343"/>
      <c r="TAS69" s="343"/>
      <c r="TAT69" s="343"/>
      <c r="TAU69" s="343"/>
      <c r="TAV69" s="343"/>
      <c r="TAW69" s="343"/>
      <c r="TAX69" s="343"/>
      <c r="TAY69" s="343"/>
      <c r="TAZ69" s="343"/>
      <c r="TBA69" s="343"/>
      <c r="TBB69" s="343"/>
      <c r="TBC69" s="343"/>
      <c r="TBD69" s="343"/>
      <c r="TBE69" s="343"/>
      <c r="TBF69" s="343"/>
      <c r="TBG69" s="343"/>
      <c r="TBH69" s="343"/>
      <c r="TBI69" s="343"/>
      <c r="TBJ69" s="343"/>
      <c r="TBK69" s="343"/>
      <c r="TBL69" s="343"/>
      <c r="TBM69" s="343"/>
      <c r="TBN69" s="343"/>
      <c r="TBO69" s="343"/>
      <c r="TBP69" s="343"/>
      <c r="TBQ69" s="343"/>
      <c r="TBR69" s="343"/>
      <c r="TBS69" s="343"/>
      <c r="TBT69" s="343"/>
      <c r="TBU69" s="343"/>
      <c r="TBV69" s="343"/>
      <c r="TBW69" s="343"/>
      <c r="TBX69" s="343"/>
      <c r="TBY69" s="343"/>
      <c r="TBZ69" s="343"/>
      <c r="TCA69" s="343"/>
      <c r="TCB69" s="343"/>
      <c r="TCC69" s="343"/>
      <c r="TCD69" s="343"/>
      <c r="TCE69" s="343"/>
      <c r="TCF69" s="343"/>
      <c r="TCG69" s="343"/>
      <c r="TCH69" s="343"/>
      <c r="TCI69" s="343"/>
      <c r="TCJ69" s="343"/>
      <c r="TCK69" s="343"/>
      <c r="TCL69" s="343"/>
      <c r="TCM69" s="343"/>
      <c r="TCN69" s="343"/>
      <c r="TCO69" s="343"/>
      <c r="TCP69" s="343"/>
      <c r="TCQ69" s="343"/>
      <c r="TCR69" s="343"/>
      <c r="TCS69" s="343"/>
      <c r="TCT69" s="343"/>
      <c r="TCU69" s="343"/>
      <c r="TCV69" s="343"/>
      <c r="TCW69" s="343"/>
      <c r="TCX69" s="343"/>
      <c r="TCY69" s="343"/>
      <c r="TCZ69" s="343"/>
      <c r="TDA69" s="343"/>
      <c r="TDB69" s="343"/>
      <c r="TDC69" s="343"/>
      <c r="TDD69" s="343"/>
      <c r="TDE69" s="343"/>
      <c r="TDF69" s="343"/>
      <c r="TDG69" s="343"/>
      <c r="TDH69" s="343"/>
      <c r="TDI69" s="343"/>
      <c r="TDJ69" s="343"/>
      <c r="TDK69" s="343"/>
      <c r="TDL69" s="343"/>
      <c r="TDM69" s="343"/>
      <c r="TDN69" s="343"/>
      <c r="TDO69" s="343"/>
      <c r="TDP69" s="343"/>
      <c r="TDQ69" s="343"/>
      <c r="TDR69" s="343"/>
      <c r="TDS69" s="343"/>
      <c r="TDT69" s="343"/>
      <c r="TDU69" s="343"/>
      <c r="TDV69" s="343"/>
      <c r="TDW69" s="343"/>
      <c r="TDX69" s="343"/>
      <c r="TDY69" s="343"/>
      <c r="TDZ69" s="343"/>
      <c r="TEA69" s="343"/>
      <c r="TEB69" s="343"/>
      <c r="TEC69" s="343"/>
      <c r="TED69" s="343"/>
      <c r="TEE69" s="343"/>
      <c r="TEF69" s="343"/>
      <c r="TEG69" s="343"/>
      <c r="TEH69" s="343"/>
      <c r="TEI69" s="343"/>
      <c r="TEJ69" s="343"/>
      <c r="TEK69" s="343"/>
      <c r="TEL69" s="343"/>
      <c r="TEM69" s="343"/>
      <c r="TEN69" s="343"/>
      <c r="TEO69" s="343"/>
      <c r="TEP69" s="343"/>
      <c r="TEQ69" s="343"/>
      <c r="TER69" s="343"/>
      <c r="TES69" s="343"/>
      <c r="TET69" s="343"/>
      <c r="TEU69" s="343"/>
      <c r="TEV69" s="343"/>
      <c r="TEW69" s="343"/>
      <c r="TEX69" s="343"/>
      <c r="TEY69" s="343"/>
      <c r="TEZ69" s="343"/>
      <c r="TFA69" s="343"/>
      <c r="TFB69" s="343"/>
      <c r="TFC69" s="343"/>
      <c r="TFD69" s="343"/>
      <c r="TFE69" s="343"/>
      <c r="TFF69" s="343"/>
      <c r="TFG69" s="343"/>
      <c r="TFH69" s="343"/>
      <c r="TFI69" s="343"/>
      <c r="TFJ69" s="343"/>
      <c r="TFK69" s="343"/>
      <c r="TFL69" s="343"/>
      <c r="TFM69" s="343"/>
      <c r="TFN69" s="343"/>
      <c r="TFO69" s="343"/>
      <c r="TFP69" s="343"/>
      <c r="TFQ69" s="343"/>
      <c r="TFR69" s="343"/>
      <c r="TFS69" s="343"/>
      <c r="TFT69" s="343"/>
      <c r="TFU69" s="343"/>
      <c r="TFV69" s="343"/>
      <c r="TFW69" s="343"/>
      <c r="TFX69" s="343"/>
      <c r="TFY69" s="343"/>
      <c r="TFZ69" s="343"/>
      <c r="TGA69" s="343"/>
      <c r="TGB69" s="343"/>
      <c r="TGC69" s="343"/>
      <c r="TGD69" s="343"/>
      <c r="TGE69" s="343"/>
      <c r="TGF69" s="343"/>
      <c r="TGG69" s="343"/>
      <c r="TGH69" s="343"/>
      <c r="TGI69" s="343"/>
      <c r="TGJ69" s="343"/>
      <c r="TGK69" s="343"/>
      <c r="TGL69" s="343"/>
      <c r="TGM69" s="343"/>
      <c r="TGN69" s="343"/>
      <c r="TGO69" s="343"/>
      <c r="TGP69" s="343"/>
      <c r="TGQ69" s="343"/>
      <c r="TGR69" s="343"/>
      <c r="TGS69" s="343"/>
      <c r="TGT69" s="343"/>
      <c r="TGU69" s="343"/>
      <c r="TGV69" s="343"/>
      <c r="TGW69" s="343"/>
      <c r="TGX69" s="343"/>
      <c r="TGY69" s="343"/>
      <c r="TGZ69" s="343"/>
      <c r="THA69" s="343"/>
      <c r="THB69" s="343"/>
      <c r="THC69" s="343"/>
      <c r="THD69" s="343"/>
      <c r="THE69" s="343"/>
      <c r="THF69" s="343"/>
      <c r="THG69" s="343"/>
      <c r="THH69" s="343"/>
      <c r="THI69" s="343"/>
      <c r="THJ69" s="343"/>
      <c r="THK69" s="343"/>
      <c r="THL69" s="343"/>
      <c r="THM69" s="343"/>
      <c r="THN69" s="343"/>
      <c r="THO69" s="343"/>
      <c r="THP69" s="343"/>
      <c r="THQ69" s="343"/>
      <c r="THR69" s="343"/>
      <c r="THS69" s="343"/>
      <c r="THT69" s="343"/>
      <c r="THU69" s="343"/>
      <c r="THV69" s="343"/>
      <c r="THW69" s="343"/>
      <c r="THX69" s="343"/>
      <c r="THY69" s="343"/>
      <c r="THZ69" s="343"/>
      <c r="TIA69" s="343"/>
      <c r="TIB69" s="343"/>
      <c r="TIC69" s="343"/>
      <c r="TID69" s="343"/>
      <c r="TIE69" s="343"/>
      <c r="TIF69" s="343"/>
      <c r="TIG69" s="343"/>
      <c r="TIH69" s="343"/>
      <c r="TII69" s="343"/>
      <c r="TIJ69" s="343"/>
      <c r="TIK69" s="343"/>
      <c r="TIL69" s="343"/>
      <c r="TIM69" s="343"/>
      <c r="TIN69" s="343"/>
      <c r="TIO69" s="343"/>
      <c r="TIP69" s="343"/>
      <c r="TIQ69" s="343"/>
      <c r="TIR69" s="343"/>
      <c r="TIS69" s="343"/>
      <c r="TIT69" s="343"/>
      <c r="TIU69" s="343"/>
      <c r="TIV69" s="343"/>
      <c r="TIW69" s="343"/>
      <c r="TIX69" s="343"/>
      <c r="TIY69" s="343"/>
      <c r="TIZ69" s="343"/>
      <c r="TJA69" s="343"/>
      <c r="TJB69" s="343"/>
      <c r="TJC69" s="343"/>
      <c r="TJD69" s="343"/>
      <c r="TJE69" s="343"/>
      <c r="TJF69" s="343"/>
      <c r="TJG69" s="343"/>
      <c r="TJH69" s="343"/>
      <c r="TJI69" s="343"/>
      <c r="TJJ69" s="343"/>
      <c r="TJK69" s="343"/>
      <c r="TJL69" s="343"/>
      <c r="TJM69" s="343"/>
      <c r="TJN69" s="343"/>
      <c r="TJO69" s="343"/>
      <c r="TJP69" s="343"/>
      <c r="TJQ69" s="343"/>
      <c r="TJR69" s="343"/>
      <c r="TJS69" s="343"/>
      <c r="TJT69" s="343"/>
      <c r="TJU69" s="343"/>
      <c r="TJV69" s="343"/>
      <c r="TJW69" s="343"/>
      <c r="TJX69" s="343"/>
      <c r="TJY69" s="343"/>
      <c r="TJZ69" s="343"/>
      <c r="TKA69" s="343"/>
      <c r="TKB69" s="343"/>
      <c r="TKC69" s="343"/>
      <c r="TKD69" s="343"/>
      <c r="TKE69" s="343"/>
      <c r="TKF69" s="343"/>
      <c r="TKG69" s="343"/>
      <c r="TKH69" s="343"/>
      <c r="TKI69" s="343"/>
      <c r="TKJ69" s="343"/>
      <c r="TKK69" s="343"/>
      <c r="TKL69" s="343"/>
      <c r="TKM69" s="343"/>
      <c r="TKN69" s="343"/>
      <c r="TKO69" s="343"/>
      <c r="TKP69" s="343"/>
      <c r="TKQ69" s="343"/>
      <c r="TKR69" s="343"/>
      <c r="TKS69" s="343"/>
      <c r="TKT69" s="343"/>
      <c r="TKU69" s="343"/>
      <c r="TKV69" s="343"/>
      <c r="TKW69" s="343"/>
      <c r="TKX69" s="343"/>
      <c r="TKY69" s="343"/>
      <c r="TKZ69" s="343"/>
      <c r="TLA69" s="343"/>
      <c r="TLB69" s="343"/>
      <c r="TLC69" s="343"/>
      <c r="TLD69" s="343"/>
      <c r="TLE69" s="343"/>
      <c r="TLF69" s="343"/>
      <c r="TLG69" s="343"/>
      <c r="TLH69" s="343"/>
      <c r="TLI69" s="343"/>
      <c r="TLJ69" s="343"/>
      <c r="TLK69" s="343"/>
      <c r="TLL69" s="343"/>
      <c r="TLM69" s="343"/>
      <c r="TLN69" s="343"/>
      <c r="TLO69" s="343"/>
      <c r="TLP69" s="343"/>
      <c r="TLQ69" s="343"/>
      <c r="TLR69" s="343"/>
      <c r="TLS69" s="343"/>
      <c r="TLT69" s="343"/>
      <c r="TLU69" s="343"/>
      <c r="TLV69" s="343"/>
      <c r="TLW69" s="343"/>
      <c r="TLX69" s="343"/>
      <c r="TLY69" s="343"/>
      <c r="TLZ69" s="343"/>
      <c r="TMA69" s="343"/>
      <c r="TMB69" s="343"/>
      <c r="TMC69" s="343"/>
      <c r="TMD69" s="343"/>
      <c r="TME69" s="343"/>
      <c r="TMF69" s="343"/>
      <c r="TMG69" s="343"/>
      <c r="TMH69" s="343"/>
      <c r="TMI69" s="343"/>
      <c r="TMJ69" s="343"/>
      <c r="TMK69" s="343"/>
      <c r="TML69" s="343"/>
      <c r="TMM69" s="343"/>
      <c r="TMN69" s="343"/>
      <c r="TMO69" s="343"/>
      <c r="TMP69" s="343"/>
      <c r="TMQ69" s="343"/>
      <c r="TMR69" s="343"/>
      <c r="TMS69" s="343"/>
      <c r="TMT69" s="343"/>
      <c r="TMU69" s="343"/>
      <c r="TMV69" s="343"/>
      <c r="TMW69" s="343"/>
      <c r="TMX69" s="343"/>
      <c r="TMY69" s="343"/>
      <c r="TMZ69" s="343"/>
      <c r="TNA69" s="343"/>
      <c r="TNB69" s="343"/>
      <c r="TNC69" s="343"/>
      <c r="TND69" s="343"/>
      <c r="TNE69" s="343"/>
      <c r="TNF69" s="343"/>
      <c r="TNG69" s="343"/>
      <c r="TNH69" s="343"/>
      <c r="TNI69" s="343"/>
      <c r="TNJ69" s="343"/>
      <c r="TNK69" s="343"/>
      <c r="TNL69" s="343"/>
      <c r="TNM69" s="343"/>
      <c r="TNN69" s="343"/>
      <c r="TNO69" s="343"/>
      <c r="TNP69" s="343"/>
      <c r="TNQ69" s="343"/>
      <c r="TNR69" s="343"/>
      <c r="TNS69" s="343"/>
      <c r="TNT69" s="343"/>
      <c r="TNU69" s="343"/>
      <c r="TNV69" s="343"/>
      <c r="TNW69" s="343"/>
      <c r="TNX69" s="343"/>
      <c r="TNY69" s="343"/>
      <c r="TNZ69" s="343"/>
      <c r="TOA69" s="343"/>
      <c r="TOB69" s="343"/>
      <c r="TOC69" s="343"/>
      <c r="TOD69" s="343"/>
      <c r="TOE69" s="343"/>
      <c r="TOF69" s="343"/>
      <c r="TOG69" s="343"/>
      <c r="TOH69" s="343"/>
      <c r="TOI69" s="343"/>
      <c r="TOJ69" s="343"/>
      <c r="TOK69" s="343"/>
      <c r="TOL69" s="343"/>
      <c r="TOM69" s="343"/>
      <c r="TON69" s="343"/>
      <c r="TOO69" s="343"/>
      <c r="TOP69" s="343"/>
      <c r="TOQ69" s="343"/>
      <c r="TOR69" s="343"/>
      <c r="TOS69" s="343"/>
      <c r="TOT69" s="343"/>
      <c r="TOU69" s="343"/>
      <c r="TOV69" s="343"/>
      <c r="TOW69" s="343"/>
      <c r="TOX69" s="343"/>
      <c r="TOY69" s="343"/>
      <c r="TOZ69" s="343"/>
      <c r="TPA69" s="343"/>
      <c r="TPB69" s="343"/>
      <c r="TPC69" s="343"/>
      <c r="TPD69" s="343"/>
      <c r="TPE69" s="343"/>
      <c r="TPF69" s="343"/>
      <c r="TPG69" s="343"/>
      <c r="TPH69" s="343"/>
      <c r="TPI69" s="343"/>
      <c r="TPJ69" s="343"/>
      <c r="TPK69" s="343"/>
      <c r="TPL69" s="343"/>
      <c r="TPM69" s="343"/>
      <c r="TPN69" s="343"/>
      <c r="TPO69" s="343"/>
      <c r="TPP69" s="343"/>
      <c r="TPQ69" s="343"/>
      <c r="TPR69" s="343"/>
      <c r="TPS69" s="343"/>
      <c r="TPT69" s="343"/>
      <c r="TPU69" s="343"/>
      <c r="TPV69" s="343"/>
      <c r="TPW69" s="343"/>
      <c r="TPX69" s="343"/>
      <c r="TPY69" s="343"/>
      <c r="TPZ69" s="343"/>
      <c r="TQA69" s="343"/>
      <c r="TQB69" s="343"/>
      <c r="TQC69" s="343"/>
      <c r="TQD69" s="343"/>
      <c r="TQE69" s="343"/>
      <c r="TQF69" s="343"/>
      <c r="TQG69" s="343"/>
      <c r="TQH69" s="343"/>
      <c r="TQI69" s="343"/>
      <c r="TQJ69" s="343"/>
      <c r="TQK69" s="343"/>
      <c r="TQL69" s="343"/>
      <c r="TQM69" s="343"/>
      <c r="TQN69" s="343"/>
      <c r="TQO69" s="343"/>
      <c r="TQP69" s="343"/>
      <c r="TQQ69" s="343"/>
      <c r="TQR69" s="343"/>
      <c r="TQS69" s="343"/>
      <c r="TQT69" s="343"/>
      <c r="TQU69" s="343"/>
      <c r="TQV69" s="343"/>
      <c r="TQW69" s="343"/>
      <c r="TQX69" s="343"/>
      <c r="TQY69" s="343"/>
      <c r="TQZ69" s="343"/>
      <c r="TRA69" s="343"/>
      <c r="TRB69" s="343"/>
      <c r="TRC69" s="343"/>
      <c r="TRD69" s="343"/>
      <c r="TRE69" s="343"/>
      <c r="TRF69" s="343"/>
      <c r="TRG69" s="343"/>
      <c r="TRH69" s="343"/>
      <c r="TRI69" s="343"/>
      <c r="TRJ69" s="343"/>
      <c r="TRK69" s="343"/>
      <c r="TRL69" s="343"/>
      <c r="TRM69" s="343"/>
      <c r="TRN69" s="343"/>
      <c r="TRO69" s="343"/>
      <c r="TRP69" s="343"/>
      <c r="TRQ69" s="343"/>
      <c r="TRR69" s="343"/>
      <c r="TRS69" s="343"/>
      <c r="TRT69" s="343"/>
      <c r="TRU69" s="343"/>
      <c r="TRV69" s="343"/>
      <c r="TRW69" s="343"/>
      <c r="TRX69" s="343"/>
      <c r="TRY69" s="343"/>
      <c r="TRZ69" s="343"/>
      <c r="TSA69" s="343"/>
      <c r="TSB69" s="343"/>
      <c r="TSC69" s="343"/>
      <c r="TSD69" s="343"/>
      <c r="TSE69" s="343"/>
      <c r="TSF69" s="343"/>
      <c r="TSG69" s="343"/>
      <c r="TSH69" s="343"/>
      <c r="TSI69" s="343"/>
      <c r="TSJ69" s="343"/>
      <c r="TSK69" s="343"/>
      <c r="TSL69" s="343"/>
      <c r="TSM69" s="343"/>
      <c r="TSN69" s="343"/>
      <c r="TSO69" s="343"/>
      <c r="TSP69" s="343"/>
      <c r="TSQ69" s="343"/>
      <c r="TSR69" s="343"/>
      <c r="TSS69" s="343"/>
      <c r="TST69" s="343"/>
      <c r="TSU69" s="343"/>
      <c r="TSV69" s="343"/>
      <c r="TSW69" s="343"/>
      <c r="TSX69" s="343"/>
      <c r="TSY69" s="343"/>
      <c r="TSZ69" s="343"/>
      <c r="TTA69" s="343"/>
      <c r="TTB69" s="343"/>
      <c r="TTC69" s="343"/>
      <c r="TTD69" s="343"/>
      <c r="TTE69" s="343"/>
      <c r="TTF69" s="343"/>
      <c r="TTG69" s="343"/>
      <c r="TTH69" s="343"/>
      <c r="TTI69" s="343"/>
      <c r="TTJ69" s="343"/>
      <c r="TTK69" s="343"/>
      <c r="TTL69" s="343"/>
      <c r="TTM69" s="343"/>
      <c r="TTN69" s="343"/>
      <c r="TTO69" s="343"/>
      <c r="TTP69" s="343"/>
      <c r="TTQ69" s="343"/>
      <c r="TTR69" s="343"/>
      <c r="TTS69" s="343"/>
      <c r="TTT69" s="343"/>
      <c r="TTU69" s="343"/>
      <c r="TTV69" s="343"/>
      <c r="TTW69" s="343"/>
      <c r="TTX69" s="343"/>
      <c r="TTY69" s="343"/>
      <c r="TTZ69" s="343"/>
      <c r="TUA69" s="343"/>
      <c r="TUB69" s="343"/>
      <c r="TUC69" s="343"/>
      <c r="TUD69" s="343"/>
      <c r="TUE69" s="343"/>
      <c r="TUF69" s="343"/>
      <c r="TUG69" s="343"/>
      <c r="TUH69" s="343"/>
      <c r="TUI69" s="343"/>
      <c r="TUJ69" s="343"/>
      <c r="TUK69" s="343"/>
      <c r="TUL69" s="343"/>
      <c r="TUM69" s="343"/>
      <c r="TUN69" s="343"/>
      <c r="TUO69" s="343"/>
      <c r="TUP69" s="343"/>
      <c r="TUQ69" s="343"/>
      <c r="TUR69" s="343"/>
      <c r="TUS69" s="343"/>
      <c r="TUT69" s="343"/>
      <c r="TUU69" s="343"/>
      <c r="TUV69" s="343"/>
      <c r="TUW69" s="343"/>
      <c r="TUX69" s="343"/>
      <c r="TUY69" s="343"/>
      <c r="TUZ69" s="343"/>
      <c r="TVA69" s="343"/>
      <c r="TVB69" s="343"/>
      <c r="TVC69" s="343"/>
      <c r="TVD69" s="343"/>
      <c r="TVE69" s="343"/>
      <c r="TVF69" s="343"/>
      <c r="TVG69" s="343"/>
      <c r="TVH69" s="343"/>
      <c r="TVI69" s="343"/>
      <c r="TVJ69" s="343"/>
      <c r="TVK69" s="343"/>
      <c r="TVL69" s="343"/>
      <c r="TVM69" s="343"/>
      <c r="TVN69" s="343"/>
      <c r="TVO69" s="343"/>
      <c r="TVP69" s="343"/>
      <c r="TVQ69" s="343"/>
      <c r="TVR69" s="343"/>
      <c r="TVS69" s="343"/>
      <c r="TVT69" s="343"/>
      <c r="TVU69" s="343"/>
      <c r="TVV69" s="343"/>
      <c r="TVW69" s="343"/>
      <c r="TVX69" s="343"/>
      <c r="TVY69" s="343"/>
      <c r="TVZ69" s="343"/>
      <c r="TWA69" s="343"/>
      <c r="TWB69" s="343"/>
      <c r="TWC69" s="343"/>
      <c r="TWD69" s="343"/>
      <c r="TWE69" s="343"/>
      <c r="TWF69" s="343"/>
      <c r="TWG69" s="343"/>
      <c r="TWH69" s="343"/>
      <c r="TWI69" s="343"/>
      <c r="TWJ69" s="343"/>
      <c r="TWK69" s="343"/>
      <c r="TWL69" s="343"/>
      <c r="TWM69" s="343"/>
      <c r="TWN69" s="343"/>
      <c r="TWO69" s="343"/>
      <c r="TWP69" s="343"/>
      <c r="TWQ69" s="343"/>
      <c r="TWR69" s="343"/>
      <c r="TWS69" s="343"/>
      <c r="TWT69" s="343"/>
      <c r="TWU69" s="343"/>
      <c r="TWV69" s="343"/>
      <c r="TWW69" s="343"/>
      <c r="TWX69" s="343"/>
      <c r="TWY69" s="343"/>
      <c r="TWZ69" s="343"/>
      <c r="TXA69" s="343"/>
      <c r="TXB69" s="343"/>
      <c r="TXC69" s="343"/>
      <c r="TXD69" s="343"/>
      <c r="TXE69" s="343"/>
      <c r="TXF69" s="343"/>
      <c r="TXG69" s="343"/>
      <c r="TXH69" s="343"/>
      <c r="TXI69" s="343"/>
      <c r="TXJ69" s="343"/>
      <c r="TXK69" s="343"/>
      <c r="TXL69" s="343"/>
      <c r="TXM69" s="343"/>
      <c r="TXN69" s="343"/>
      <c r="TXO69" s="343"/>
      <c r="TXP69" s="343"/>
      <c r="TXQ69" s="343"/>
      <c r="TXR69" s="343"/>
      <c r="TXS69" s="343"/>
      <c r="TXT69" s="343"/>
      <c r="TXU69" s="343"/>
      <c r="TXV69" s="343"/>
      <c r="TXW69" s="343"/>
      <c r="TXX69" s="343"/>
      <c r="TXY69" s="343"/>
      <c r="TXZ69" s="343"/>
      <c r="TYA69" s="343"/>
      <c r="TYB69" s="343"/>
      <c r="TYC69" s="343"/>
      <c r="TYD69" s="343"/>
      <c r="TYE69" s="343"/>
      <c r="TYF69" s="343"/>
      <c r="TYG69" s="343"/>
      <c r="TYH69" s="343"/>
      <c r="TYI69" s="343"/>
      <c r="TYJ69" s="343"/>
      <c r="TYK69" s="343"/>
      <c r="TYL69" s="343"/>
      <c r="TYM69" s="343"/>
      <c r="TYN69" s="343"/>
      <c r="TYO69" s="343"/>
      <c r="TYP69" s="343"/>
      <c r="TYQ69" s="343"/>
      <c r="TYR69" s="343"/>
      <c r="TYS69" s="343"/>
      <c r="TYT69" s="343"/>
      <c r="TYU69" s="343"/>
      <c r="TYV69" s="343"/>
      <c r="TYW69" s="343"/>
      <c r="TYX69" s="343"/>
      <c r="TYY69" s="343"/>
      <c r="TYZ69" s="343"/>
      <c r="TZA69" s="343"/>
      <c r="TZB69" s="343"/>
      <c r="TZC69" s="343"/>
      <c r="TZD69" s="343"/>
      <c r="TZE69" s="343"/>
      <c r="TZF69" s="343"/>
      <c r="TZG69" s="343"/>
      <c r="TZH69" s="343"/>
      <c r="TZI69" s="343"/>
      <c r="TZJ69" s="343"/>
      <c r="TZK69" s="343"/>
      <c r="TZL69" s="343"/>
      <c r="TZM69" s="343"/>
      <c r="TZN69" s="343"/>
      <c r="TZO69" s="343"/>
      <c r="TZP69" s="343"/>
      <c r="TZQ69" s="343"/>
      <c r="TZR69" s="343"/>
      <c r="TZS69" s="343"/>
      <c r="TZT69" s="343"/>
      <c r="TZU69" s="343"/>
      <c r="TZV69" s="343"/>
      <c r="TZW69" s="343"/>
      <c r="TZX69" s="343"/>
      <c r="TZY69" s="343"/>
      <c r="TZZ69" s="343"/>
      <c r="UAA69" s="343"/>
      <c r="UAB69" s="343"/>
      <c r="UAC69" s="343"/>
      <c r="UAD69" s="343"/>
      <c r="UAE69" s="343"/>
      <c r="UAF69" s="343"/>
      <c r="UAG69" s="343"/>
      <c r="UAH69" s="343"/>
      <c r="UAI69" s="343"/>
      <c r="UAJ69" s="343"/>
      <c r="UAK69" s="343"/>
      <c r="UAL69" s="343"/>
      <c r="UAM69" s="343"/>
      <c r="UAN69" s="343"/>
      <c r="UAO69" s="343"/>
      <c r="UAP69" s="343"/>
      <c r="UAQ69" s="343"/>
      <c r="UAR69" s="343"/>
      <c r="UAS69" s="343"/>
      <c r="UAT69" s="343"/>
      <c r="UAU69" s="343"/>
      <c r="UAV69" s="343"/>
      <c r="UAW69" s="343"/>
      <c r="UAX69" s="343"/>
      <c r="UAY69" s="343"/>
      <c r="UAZ69" s="343"/>
      <c r="UBA69" s="343"/>
      <c r="UBB69" s="343"/>
      <c r="UBC69" s="343"/>
      <c r="UBD69" s="343"/>
      <c r="UBE69" s="343"/>
      <c r="UBF69" s="343"/>
      <c r="UBG69" s="343"/>
      <c r="UBH69" s="343"/>
      <c r="UBI69" s="343"/>
      <c r="UBJ69" s="343"/>
      <c r="UBK69" s="343"/>
      <c r="UBL69" s="343"/>
      <c r="UBM69" s="343"/>
      <c r="UBN69" s="343"/>
      <c r="UBO69" s="343"/>
      <c r="UBP69" s="343"/>
      <c r="UBQ69" s="343"/>
      <c r="UBR69" s="343"/>
      <c r="UBS69" s="343"/>
      <c r="UBT69" s="343"/>
      <c r="UBU69" s="343"/>
      <c r="UBV69" s="343"/>
      <c r="UBW69" s="343"/>
      <c r="UBX69" s="343"/>
      <c r="UBY69" s="343"/>
      <c r="UBZ69" s="343"/>
      <c r="UCA69" s="343"/>
      <c r="UCB69" s="343"/>
      <c r="UCC69" s="343"/>
      <c r="UCD69" s="343"/>
      <c r="UCE69" s="343"/>
      <c r="UCF69" s="343"/>
      <c r="UCG69" s="343"/>
      <c r="UCH69" s="343"/>
      <c r="UCI69" s="343"/>
      <c r="UCJ69" s="343"/>
      <c r="UCK69" s="343"/>
      <c r="UCL69" s="343"/>
      <c r="UCM69" s="343"/>
      <c r="UCN69" s="343"/>
      <c r="UCO69" s="343"/>
      <c r="UCP69" s="343"/>
      <c r="UCQ69" s="343"/>
      <c r="UCR69" s="343"/>
      <c r="UCS69" s="343"/>
      <c r="UCT69" s="343"/>
      <c r="UCU69" s="343"/>
      <c r="UCV69" s="343"/>
      <c r="UCW69" s="343"/>
      <c r="UCX69" s="343"/>
      <c r="UCY69" s="343"/>
      <c r="UCZ69" s="343"/>
      <c r="UDA69" s="343"/>
      <c r="UDB69" s="343"/>
      <c r="UDC69" s="343"/>
      <c r="UDD69" s="343"/>
      <c r="UDE69" s="343"/>
      <c r="UDF69" s="343"/>
      <c r="UDG69" s="343"/>
      <c r="UDH69" s="343"/>
      <c r="UDI69" s="343"/>
      <c r="UDJ69" s="343"/>
      <c r="UDK69" s="343"/>
      <c r="UDL69" s="343"/>
      <c r="UDM69" s="343"/>
      <c r="UDN69" s="343"/>
      <c r="UDO69" s="343"/>
      <c r="UDP69" s="343"/>
      <c r="UDQ69" s="343"/>
      <c r="UDR69" s="343"/>
      <c r="UDS69" s="343"/>
      <c r="UDT69" s="343"/>
      <c r="UDU69" s="343"/>
      <c r="UDV69" s="343"/>
      <c r="UDW69" s="343"/>
      <c r="UDX69" s="343"/>
      <c r="UDY69" s="343"/>
      <c r="UDZ69" s="343"/>
      <c r="UEA69" s="343"/>
      <c r="UEB69" s="343"/>
      <c r="UEC69" s="343"/>
      <c r="UED69" s="343"/>
      <c r="UEE69" s="343"/>
      <c r="UEF69" s="343"/>
      <c r="UEG69" s="343"/>
      <c r="UEH69" s="343"/>
      <c r="UEI69" s="343"/>
      <c r="UEJ69" s="343"/>
      <c r="UEK69" s="343"/>
      <c r="UEL69" s="343"/>
      <c r="UEM69" s="343"/>
      <c r="UEN69" s="343"/>
      <c r="UEO69" s="343"/>
      <c r="UEP69" s="343"/>
      <c r="UEQ69" s="343"/>
      <c r="UER69" s="343"/>
      <c r="UES69" s="343"/>
      <c r="UET69" s="343"/>
      <c r="UEU69" s="343"/>
      <c r="UEV69" s="343"/>
      <c r="UEW69" s="343"/>
      <c r="UEX69" s="343"/>
      <c r="UEY69" s="343"/>
      <c r="UEZ69" s="343"/>
      <c r="UFA69" s="343"/>
      <c r="UFB69" s="343"/>
      <c r="UFC69" s="343"/>
      <c r="UFD69" s="343"/>
      <c r="UFE69" s="343"/>
      <c r="UFF69" s="343"/>
      <c r="UFG69" s="343"/>
      <c r="UFH69" s="343"/>
      <c r="UFI69" s="343"/>
      <c r="UFJ69" s="343"/>
      <c r="UFK69" s="343"/>
      <c r="UFL69" s="343"/>
      <c r="UFM69" s="343"/>
      <c r="UFN69" s="343"/>
      <c r="UFO69" s="343"/>
      <c r="UFP69" s="343"/>
      <c r="UFQ69" s="343"/>
      <c r="UFR69" s="343"/>
      <c r="UFS69" s="343"/>
      <c r="UFT69" s="343"/>
      <c r="UFU69" s="343"/>
      <c r="UFV69" s="343"/>
      <c r="UFW69" s="343"/>
      <c r="UFX69" s="343"/>
      <c r="UFY69" s="343"/>
      <c r="UFZ69" s="343"/>
      <c r="UGA69" s="343"/>
      <c r="UGB69" s="343"/>
      <c r="UGC69" s="343"/>
      <c r="UGD69" s="343"/>
      <c r="UGE69" s="343"/>
      <c r="UGF69" s="343"/>
      <c r="UGG69" s="343"/>
      <c r="UGH69" s="343"/>
      <c r="UGI69" s="343"/>
      <c r="UGJ69" s="343"/>
      <c r="UGK69" s="343"/>
      <c r="UGL69" s="343"/>
      <c r="UGM69" s="343"/>
      <c r="UGN69" s="343"/>
      <c r="UGO69" s="343"/>
      <c r="UGP69" s="343"/>
      <c r="UGQ69" s="343"/>
      <c r="UGR69" s="343"/>
      <c r="UGS69" s="343"/>
      <c r="UGT69" s="343"/>
      <c r="UGU69" s="343"/>
      <c r="UGV69" s="343"/>
      <c r="UGW69" s="343"/>
      <c r="UGX69" s="343"/>
      <c r="UGY69" s="343"/>
      <c r="UGZ69" s="343"/>
      <c r="UHA69" s="343"/>
      <c r="UHB69" s="343"/>
      <c r="UHC69" s="343"/>
      <c r="UHD69" s="343"/>
      <c r="UHE69" s="343"/>
      <c r="UHF69" s="343"/>
      <c r="UHG69" s="343"/>
      <c r="UHH69" s="343"/>
      <c r="UHI69" s="343"/>
      <c r="UHJ69" s="343"/>
      <c r="UHK69" s="343"/>
      <c r="UHL69" s="343"/>
      <c r="UHM69" s="343"/>
      <c r="UHN69" s="343"/>
      <c r="UHO69" s="343"/>
      <c r="UHP69" s="343"/>
      <c r="UHQ69" s="343"/>
      <c r="UHR69" s="343"/>
      <c r="UHS69" s="343"/>
      <c r="UHT69" s="343"/>
      <c r="UHU69" s="343"/>
      <c r="UHV69" s="343"/>
      <c r="UHW69" s="343"/>
      <c r="UHX69" s="343"/>
      <c r="UHY69" s="343"/>
      <c r="UHZ69" s="343"/>
      <c r="UIA69" s="343"/>
      <c r="UIB69" s="343"/>
      <c r="UIC69" s="343"/>
      <c r="UID69" s="343"/>
      <c r="UIE69" s="343"/>
      <c r="UIF69" s="343"/>
      <c r="UIG69" s="343"/>
      <c r="UIH69" s="343"/>
      <c r="UII69" s="343"/>
      <c r="UIJ69" s="343"/>
      <c r="UIK69" s="343"/>
      <c r="UIL69" s="343"/>
      <c r="UIM69" s="343"/>
      <c r="UIN69" s="343"/>
      <c r="UIO69" s="343"/>
      <c r="UIP69" s="343"/>
      <c r="UIQ69" s="343"/>
      <c r="UIR69" s="343"/>
      <c r="UIS69" s="343"/>
      <c r="UIT69" s="343"/>
      <c r="UIU69" s="343"/>
      <c r="UIV69" s="343"/>
      <c r="UIW69" s="343"/>
      <c r="UIX69" s="343"/>
      <c r="UIY69" s="343"/>
      <c r="UIZ69" s="343"/>
      <c r="UJA69" s="343"/>
      <c r="UJB69" s="343"/>
      <c r="UJC69" s="343"/>
      <c r="UJD69" s="343"/>
      <c r="UJE69" s="343"/>
      <c r="UJF69" s="343"/>
      <c r="UJG69" s="343"/>
      <c r="UJH69" s="343"/>
      <c r="UJI69" s="343"/>
      <c r="UJJ69" s="343"/>
      <c r="UJK69" s="343"/>
      <c r="UJL69" s="343"/>
      <c r="UJM69" s="343"/>
      <c r="UJN69" s="343"/>
      <c r="UJO69" s="343"/>
      <c r="UJP69" s="343"/>
      <c r="UJQ69" s="343"/>
      <c r="UJR69" s="343"/>
      <c r="UJS69" s="343"/>
      <c r="UJT69" s="343"/>
      <c r="UJU69" s="343"/>
      <c r="UJV69" s="343"/>
      <c r="UJW69" s="343"/>
      <c r="UJX69" s="343"/>
      <c r="UJY69" s="343"/>
      <c r="UJZ69" s="343"/>
      <c r="UKA69" s="343"/>
      <c r="UKB69" s="343"/>
      <c r="UKC69" s="343"/>
      <c r="UKD69" s="343"/>
      <c r="UKE69" s="343"/>
      <c r="UKF69" s="343"/>
      <c r="UKG69" s="343"/>
      <c r="UKH69" s="343"/>
      <c r="UKI69" s="343"/>
      <c r="UKJ69" s="343"/>
      <c r="UKK69" s="343"/>
      <c r="UKL69" s="343"/>
      <c r="UKM69" s="343"/>
      <c r="UKN69" s="343"/>
      <c r="UKO69" s="343"/>
      <c r="UKP69" s="343"/>
      <c r="UKQ69" s="343"/>
      <c r="UKR69" s="343"/>
      <c r="UKS69" s="343"/>
      <c r="UKT69" s="343"/>
      <c r="UKU69" s="343"/>
      <c r="UKV69" s="343"/>
      <c r="UKW69" s="343"/>
      <c r="UKX69" s="343"/>
      <c r="UKY69" s="343"/>
      <c r="UKZ69" s="343"/>
      <c r="ULA69" s="343"/>
      <c r="ULB69" s="343"/>
      <c r="ULC69" s="343"/>
      <c r="ULD69" s="343"/>
      <c r="ULE69" s="343"/>
      <c r="ULF69" s="343"/>
      <c r="ULG69" s="343"/>
      <c r="ULH69" s="343"/>
      <c r="ULI69" s="343"/>
      <c r="ULJ69" s="343"/>
      <c r="ULK69" s="343"/>
      <c r="ULL69" s="343"/>
      <c r="ULM69" s="343"/>
      <c r="ULN69" s="343"/>
      <c r="ULO69" s="343"/>
      <c r="ULP69" s="343"/>
      <c r="ULQ69" s="343"/>
      <c r="ULR69" s="343"/>
      <c r="ULS69" s="343"/>
      <c r="ULT69" s="343"/>
      <c r="ULU69" s="343"/>
      <c r="ULV69" s="343"/>
      <c r="ULW69" s="343"/>
      <c r="ULX69" s="343"/>
      <c r="ULY69" s="343"/>
      <c r="ULZ69" s="343"/>
      <c r="UMA69" s="343"/>
      <c r="UMB69" s="343"/>
      <c r="UMC69" s="343"/>
      <c r="UMD69" s="343"/>
      <c r="UME69" s="343"/>
      <c r="UMF69" s="343"/>
      <c r="UMG69" s="343"/>
      <c r="UMH69" s="343"/>
      <c r="UMI69" s="343"/>
      <c r="UMJ69" s="343"/>
      <c r="UMK69" s="343"/>
      <c r="UML69" s="343"/>
      <c r="UMM69" s="343"/>
      <c r="UMN69" s="343"/>
      <c r="UMO69" s="343"/>
      <c r="UMP69" s="343"/>
      <c r="UMQ69" s="343"/>
      <c r="UMR69" s="343"/>
      <c r="UMS69" s="343"/>
      <c r="UMT69" s="343"/>
      <c r="UMU69" s="343"/>
      <c r="UMV69" s="343"/>
      <c r="UMW69" s="343"/>
      <c r="UMX69" s="343"/>
      <c r="UMY69" s="343"/>
      <c r="UMZ69" s="343"/>
      <c r="UNA69" s="343"/>
      <c r="UNB69" s="343"/>
      <c r="UNC69" s="343"/>
      <c r="UND69" s="343"/>
      <c r="UNE69" s="343"/>
      <c r="UNF69" s="343"/>
      <c r="UNG69" s="343"/>
      <c r="UNH69" s="343"/>
      <c r="UNI69" s="343"/>
      <c r="UNJ69" s="343"/>
      <c r="UNK69" s="343"/>
      <c r="UNL69" s="343"/>
      <c r="UNM69" s="343"/>
      <c r="UNN69" s="343"/>
      <c r="UNO69" s="343"/>
      <c r="UNP69" s="343"/>
      <c r="UNQ69" s="343"/>
      <c r="UNR69" s="343"/>
      <c r="UNS69" s="343"/>
      <c r="UNT69" s="343"/>
      <c r="UNU69" s="343"/>
      <c r="UNV69" s="343"/>
      <c r="UNW69" s="343"/>
      <c r="UNX69" s="343"/>
      <c r="UNY69" s="343"/>
      <c r="UNZ69" s="343"/>
      <c r="UOA69" s="343"/>
      <c r="UOB69" s="343"/>
      <c r="UOC69" s="343"/>
      <c r="UOD69" s="343"/>
      <c r="UOE69" s="343"/>
      <c r="UOF69" s="343"/>
      <c r="UOG69" s="343"/>
      <c r="UOH69" s="343"/>
      <c r="UOI69" s="343"/>
      <c r="UOJ69" s="343"/>
      <c r="UOK69" s="343"/>
      <c r="UOL69" s="343"/>
      <c r="UOM69" s="343"/>
      <c r="UON69" s="343"/>
      <c r="UOO69" s="343"/>
      <c r="UOP69" s="343"/>
      <c r="UOQ69" s="343"/>
      <c r="UOR69" s="343"/>
      <c r="UOS69" s="343"/>
      <c r="UOT69" s="343"/>
      <c r="UOU69" s="343"/>
      <c r="UOV69" s="343"/>
      <c r="UOW69" s="343"/>
      <c r="UOX69" s="343"/>
      <c r="UOY69" s="343"/>
      <c r="UOZ69" s="343"/>
      <c r="UPA69" s="343"/>
      <c r="UPB69" s="343"/>
      <c r="UPC69" s="343"/>
      <c r="UPD69" s="343"/>
      <c r="UPE69" s="343"/>
      <c r="UPF69" s="343"/>
      <c r="UPG69" s="343"/>
      <c r="UPH69" s="343"/>
      <c r="UPI69" s="343"/>
      <c r="UPJ69" s="343"/>
      <c r="UPK69" s="343"/>
      <c r="UPL69" s="343"/>
      <c r="UPM69" s="343"/>
      <c r="UPN69" s="343"/>
      <c r="UPO69" s="343"/>
      <c r="UPP69" s="343"/>
      <c r="UPQ69" s="343"/>
      <c r="UPR69" s="343"/>
      <c r="UPS69" s="343"/>
      <c r="UPT69" s="343"/>
      <c r="UPU69" s="343"/>
      <c r="UPV69" s="343"/>
      <c r="UPW69" s="343"/>
      <c r="UPX69" s="343"/>
      <c r="UPY69" s="343"/>
      <c r="UPZ69" s="343"/>
      <c r="UQA69" s="343"/>
      <c r="UQB69" s="343"/>
      <c r="UQC69" s="343"/>
      <c r="UQD69" s="343"/>
      <c r="UQE69" s="343"/>
      <c r="UQF69" s="343"/>
      <c r="UQG69" s="343"/>
      <c r="UQH69" s="343"/>
      <c r="UQI69" s="343"/>
      <c r="UQJ69" s="343"/>
      <c r="UQK69" s="343"/>
      <c r="UQL69" s="343"/>
      <c r="UQM69" s="343"/>
      <c r="UQN69" s="343"/>
      <c r="UQO69" s="343"/>
      <c r="UQP69" s="343"/>
      <c r="UQQ69" s="343"/>
      <c r="UQR69" s="343"/>
      <c r="UQS69" s="343"/>
      <c r="UQT69" s="343"/>
      <c r="UQU69" s="343"/>
      <c r="UQV69" s="343"/>
      <c r="UQW69" s="343"/>
      <c r="UQX69" s="343"/>
      <c r="UQY69" s="343"/>
      <c r="UQZ69" s="343"/>
      <c r="URA69" s="343"/>
      <c r="URB69" s="343"/>
      <c r="URC69" s="343"/>
      <c r="URD69" s="343"/>
      <c r="URE69" s="343"/>
      <c r="URF69" s="343"/>
      <c r="URG69" s="343"/>
      <c r="URH69" s="343"/>
      <c r="URI69" s="343"/>
      <c r="URJ69" s="343"/>
      <c r="URK69" s="343"/>
      <c r="URL69" s="343"/>
      <c r="URM69" s="343"/>
      <c r="URN69" s="343"/>
      <c r="URO69" s="343"/>
      <c r="URP69" s="343"/>
      <c r="URQ69" s="343"/>
      <c r="URR69" s="343"/>
      <c r="URS69" s="343"/>
      <c r="URT69" s="343"/>
      <c r="URU69" s="343"/>
      <c r="URV69" s="343"/>
      <c r="URW69" s="343"/>
      <c r="URX69" s="343"/>
      <c r="URY69" s="343"/>
      <c r="URZ69" s="343"/>
      <c r="USA69" s="343"/>
      <c r="USB69" s="343"/>
      <c r="USC69" s="343"/>
      <c r="USD69" s="343"/>
      <c r="USE69" s="343"/>
      <c r="USF69" s="343"/>
      <c r="USG69" s="343"/>
      <c r="USH69" s="343"/>
      <c r="USI69" s="343"/>
      <c r="USJ69" s="343"/>
      <c r="USK69" s="343"/>
      <c r="USL69" s="343"/>
      <c r="USM69" s="343"/>
      <c r="USN69" s="343"/>
      <c r="USO69" s="343"/>
      <c r="USP69" s="343"/>
      <c r="USQ69" s="343"/>
      <c r="USR69" s="343"/>
      <c r="USS69" s="343"/>
      <c r="UST69" s="343"/>
      <c r="USU69" s="343"/>
      <c r="USV69" s="343"/>
      <c r="USW69" s="343"/>
      <c r="USX69" s="343"/>
      <c r="USY69" s="343"/>
      <c r="USZ69" s="343"/>
      <c r="UTA69" s="343"/>
      <c r="UTB69" s="343"/>
      <c r="UTC69" s="343"/>
      <c r="UTD69" s="343"/>
      <c r="UTE69" s="343"/>
      <c r="UTF69" s="343"/>
      <c r="UTG69" s="343"/>
      <c r="UTH69" s="343"/>
      <c r="UTI69" s="343"/>
      <c r="UTJ69" s="343"/>
      <c r="UTK69" s="343"/>
      <c r="UTL69" s="343"/>
      <c r="UTM69" s="343"/>
      <c r="UTN69" s="343"/>
      <c r="UTO69" s="343"/>
      <c r="UTP69" s="343"/>
      <c r="UTQ69" s="343"/>
      <c r="UTR69" s="343"/>
      <c r="UTS69" s="343"/>
      <c r="UTT69" s="343"/>
      <c r="UTU69" s="343"/>
      <c r="UTV69" s="343"/>
      <c r="UTW69" s="343"/>
      <c r="UTX69" s="343"/>
      <c r="UTY69" s="343"/>
      <c r="UTZ69" s="343"/>
      <c r="UUA69" s="343"/>
      <c r="UUB69" s="343"/>
      <c r="UUC69" s="343"/>
      <c r="UUD69" s="343"/>
      <c r="UUE69" s="343"/>
      <c r="UUF69" s="343"/>
      <c r="UUG69" s="343"/>
      <c r="UUH69" s="343"/>
      <c r="UUI69" s="343"/>
      <c r="UUJ69" s="343"/>
      <c r="UUK69" s="343"/>
      <c r="UUL69" s="343"/>
      <c r="UUM69" s="343"/>
      <c r="UUN69" s="343"/>
      <c r="UUO69" s="343"/>
      <c r="UUP69" s="343"/>
      <c r="UUQ69" s="343"/>
      <c r="UUR69" s="343"/>
      <c r="UUS69" s="343"/>
      <c r="UUT69" s="343"/>
      <c r="UUU69" s="343"/>
      <c r="UUV69" s="343"/>
      <c r="UUW69" s="343"/>
      <c r="UUX69" s="343"/>
      <c r="UUY69" s="343"/>
      <c r="UUZ69" s="343"/>
      <c r="UVA69" s="343"/>
      <c r="UVB69" s="343"/>
      <c r="UVC69" s="343"/>
      <c r="UVD69" s="343"/>
      <c r="UVE69" s="343"/>
      <c r="UVF69" s="343"/>
      <c r="UVG69" s="343"/>
      <c r="UVH69" s="343"/>
      <c r="UVI69" s="343"/>
      <c r="UVJ69" s="343"/>
      <c r="UVK69" s="343"/>
      <c r="UVL69" s="343"/>
      <c r="UVM69" s="343"/>
      <c r="UVN69" s="343"/>
      <c r="UVO69" s="343"/>
      <c r="UVP69" s="343"/>
      <c r="UVQ69" s="343"/>
      <c r="UVR69" s="343"/>
      <c r="UVS69" s="343"/>
      <c r="UVT69" s="343"/>
      <c r="UVU69" s="343"/>
      <c r="UVV69" s="343"/>
      <c r="UVW69" s="343"/>
      <c r="UVX69" s="343"/>
      <c r="UVY69" s="343"/>
      <c r="UVZ69" s="343"/>
      <c r="UWA69" s="343"/>
      <c r="UWB69" s="343"/>
      <c r="UWC69" s="343"/>
      <c r="UWD69" s="343"/>
      <c r="UWE69" s="343"/>
      <c r="UWF69" s="343"/>
      <c r="UWG69" s="343"/>
      <c r="UWH69" s="343"/>
      <c r="UWI69" s="343"/>
      <c r="UWJ69" s="343"/>
      <c r="UWK69" s="343"/>
      <c r="UWL69" s="343"/>
      <c r="UWM69" s="343"/>
      <c r="UWN69" s="343"/>
      <c r="UWO69" s="343"/>
      <c r="UWP69" s="343"/>
      <c r="UWQ69" s="343"/>
      <c r="UWR69" s="343"/>
      <c r="UWS69" s="343"/>
      <c r="UWT69" s="343"/>
      <c r="UWU69" s="343"/>
      <c r="UWV69" s="343"/>
      <c r="UWW69" s="343"/>
      <c r="UWX69" s="343"/>
      <c r="UWY69" s="343"/>
      <c r="UWZ69" s="343"/>
      <c r="UXA69" s="343"/>
      <c r="UXB69" s="343"/>
      <c r="UXC69" s="343"/>
      <c r="UXD69" s="343"/>
      <c r="UXE69" s="343"/>
      <c r="UXF69" s="343"/>
      <c r="UXG69" s="343"/>
      <c r="UXH69" s="343"/>
      <c r="UXI69" s="343"/>
      <c r="UXJ69" s="343"/>
      <c r="UXK69" s="343"/>
      <c r="UXL69" s="343"/>
      <c r="UXM69" s="343"/>
      <c r="UXN69" s="343"/>
      <c r="UXO69" s="343"/>
      <c r="UXP69" s="343"/>
      <c r="UXQ69" s="343"/>
      <c r="UXR69" s="343"/>
      <c r="UXS69" s="343"/>
      <c r="UXT69" s="343"/>
      <c r="UXU69" s="343"/>
      <c r="UXV69" s="343"/>
      <c r="UXW69" s="343"/>
      <c r="UXX69" s="343"/>
      <c r="UXY69" s="343"/>
      <c r="UXZ69" s="343"/>
      <c r="UYA69" s="343"/>
      <c r="UYB69" s="343"/>
      <c r="UYC69" s="343"/>
      <c r="UYD69" s="343"/>
      <c r="UYE69" s="343"/>
      <c r="UYF69" s="343"/>
      <c r="UYG69" s="343"/>
      <c r="UYH69" s="343"/>
      <c r="UYI69" s="343"/>
      <c r="UYJ69" s="343"/>
      <c r="UYK69" s="343"/>
      <c r="UYL69" s="343"/>
      <c r="UYM69" s="343"/>
      <c r="UYN69" s="343"/>
      <c r="UYO69" s="343"/>
      <c r="UYP69" s="343"/>
      <c r="UYQ69" s="343"/>
      <c r="UYR69" s="343"/>
      <c r="UYS69" s="343"/>
      <c r="UYT69" s="343"/>
      <c r="UYU69" s="343"/>
      <c r="UYV69" s="343"/>
      <c r="UYW69" s="343"/>
      <c r="UYX69" s="343"/>
      <c r="UYY69" s="343"/>
      <c r="UYZ69" s="343"/>
      <c r="UZA69" s="343"/>
      <c r="UZB69" s="343"/>
      <c r="UZC69" s="343"/>
      <c r="UZD69" s="343"/>
      <c r="UZE69" s="343"/>
      <c r="UZF69" s="343"/>
      <c r="UZG69" s="343"/>
      <c r="UZH69" s="343"/>
      <c r="UZI69" s="343"/>
      <c r="UZJ69" s="343"/>
      <c r="UZK69" s="343"/>
      <c r="UZL69" s="343"/>
      <c r="UZM69" s="343"/>
      <c r="UZN69" s="343"/>
      <c r="UZO69" s="343"/>
      <c r="UZP69" s="343"/>
      <c r="UZQ69" s="343"/>
      <c r="UZR69" s="343"/>
      <c r="UZS69" s="343"/>
      <c r="UZT69" s="343"/>
      <c r="UZU69" s="343"/>
      <c r="UZV69" s="343"/>
      <c r="UZW69" s="343"/>
      <c r="UZX69" s="343"/>
      <c r="UZY69" s="343"/>
      <c r="UZZ69" s="343"/>
      <c r="VAA69" s="343"/>
      <c r="VAB69" s="343"/>
      <c r="VAC69" s="343"/>
      <c r="VAD69" s="343"/>
      <c r="VAE69" s="343"/>
      <c r="VAF69" s="343"/>
      <c r="VAG69" s="343"/>
      <c r="VAH69" s="343"/>
      <c r="VAI69" s="343"/>
      <c r="VAJ69" s="343"/>
      <c r="VAK69" s="343"/>
      <c r="VAL69" s="343"/>
      <c r="VAM69" s="343"/>
      <c r="VAN69" s="343"/>
      <c r="VAO69" s="343"/>
      <c r="VAP69" s="343"/>
      <c r="VAQ69" s="343"/>
      <c r="VAR69" s="343"/>
      <c r="VAS69" s="343"/>
      <c r="VAT69" s="343"/>
      <c r="VAU69" s="343"/>
      <c r="VAV69" s="343"/>
      <c r="VAW69" s="343"/>
      <c r="VAX69" s="343"/>
      <c r="VAY69" s="343"/>
      <c r="VAZ69" s="343"/>
      <c r="VBA69" s="343"/>
      <c r="VBB69" s="343"/>
      <c r="VBC69" s="343"/>
      <c r="VBD69" s="343"/>
      <c r="VBE69" s="343"/>
      <c r="VBF69" s="343"/>
      <c r="VBG69" s="343"/>
      <c r="VBH69" s="343"/>
      <c r="VBI69" s="343"/>
      <c r="VBJ69" s="343"/>
      <c r="VBK69" s="343"/>
      <c r="VBL69" s="343"/>
      <c r="VBM69" s="343"/>
      <c r="VBN69" s="343"/>
      <c r="VBO69" s="343"/>
      <c r="VBP69" s="343"/>
      <c r="VBQ69" s="343"/>
      <c r="VBR69" s="343"/>
      <c r="VBS69" s="343"/>
      <c r="VBT69" s="343"/>
      <c r="VBU69" s="343"/>
      <c r="VBV69" s="343"/>
      <c r="VBW69" s="343"/>
      <c r="VBX69" s="343"/>
      <c r="VBY69" s="343"/>
      <c r="VBZ69" s="343"/>
      <c r="VCA69" s="343"/>
      <c r="VCB69" s="343"/>
      <c r="VCC69" s="343"/>
      <c r="VCD69" s="343"/>
      <c r="VCE69" s="343"/>
      <c r="VCF69" s="343"/>
      <c r="VCG69" s="343"/>
      <c r="VCH69" s="343"/>
      <c r="VCI69" s="343"/>
      <c r="VCJ69" s="343"/>
      <c r="VCK69" s="343"/>
      <c r="VCL69" s="343"/>
      <c r="VCM69" s="343"/>
      <c r="VCN69" s="343"/>
      <c r="VCO69" s="343"/>
      <c r="VCP69" s="343"/>
      <c r="VCQ69" s="343"/>
      <c r="VCR69" s="343"/>
      <c r="VCS69" s="343"/>
      <c r="VCT69" s="343"/>
      <c r="VCU69" s="343"/>
      <c r="VCV69" s="343"/>
      <c r="VCW69" s="343"/>
      <c r="VCX69" s="343"/>
      <c r="VCY69" s="343"/>
      <c r="VCZ69" s="343"/>
      <c r="VDA69" s="343"/>
      <c r="VDB69" s="343"/>
      <c r="VDC69" s="343"/>
      <c r="VDD69" s="343"/>
      <c r="VDE69" s="343"/>
      <c r="VDF69" s="343"/>
      <c r="VDG69" s="343"/>
      <c r="VDH69" s="343"/>
      <c r="VDI69" s="343"/>
      <c r="VDJ69" s="343"/>
      <c r="VDK69" s="343"/>
      <c r="VDL69" s="343"/>
      <c r="VDM69" s="343"/>
      <c r="VDN69" s="343"/>
      <c r="VDO69" s="343"/>
      <c r="VDP69" s="343"/>
      <c r="VDQ69" s="343"/>
      <c r="VDR69" s="343"/>
      <c r="VDS69" s="343"/>
      <c r="VDT69" s="343"/>
      <c r="VDU69" s="343"/>
      <c r="VDV69" s="343"/>
      <c r="VDW69" s="343"/>
      <c r="VDX69" s="343"/>
      <c r="VDY69" s="343"/>
      <c r="VDZ69" s="343"/>
      <c r="VEA69" s="343"/>
      <c r="VEB69" s="343"/>
      <c r="VEC69" s="343"/>
      <c r="VED69" s="343"/>
      <c r="VEE69" s="343"/>
      <c r="VEF69" s="343"/>
      <c r="VEG69" s="343"/>
      <c r="VEH69" s="343"/>
      <c r="VEI69" s="343"/>
      <c r="VEJ69" s="343"/>
      <c r="VEK69" s="343"/>
      <c r="VEL69" s="343"/>
      <c r="VEM69" s="343"/>
      <c r="VEN69" s="343"/>
      <c r="VEO69" s="343"/>
      <c r="VEP69" s="343"/>
      <c r="VEQ69" s="343"/>
      <c r="VER69" s="343"/>
      <c r="VES69" s="343"/>
      <c r="VET69" s="343"/>
      <c r="VEU69" s="343"/>
      <c r="VEV69" s="343"/>
      <c r="VEW69" s="343"/>
      <c r="VEX69" s="343"/>
      <c r="VEY69" s="343"/>
      <c r="VEZ69" s="343"/>
      <c r="VFA69" s="343"/>
      <c r="VFB69" s="343"/>
      <c r="VFC69" s="343"/>
      <c r="VFD69" s="343"/>
      <c r="VFE69" s="343"/>
      <c r="VFF69" s="343"/>
      <c r="VFG69" s="343"/>
      <c r="VFH69" s="343"/>
      <c r="VFI69" s="343"/>
      <c r="VFJ69" s="343"/>
      <c r="VFK69" s="343"/>
      <c r="VFL69" s="343"/>
      <c r="VFM69" s="343"/>
      <c r="VFN69" s="343"/>
      <c r="VFO69" s="343"/>
      <c r="VFP69" s="343"/>
      <c r="VFQ69" s="343"/>
      <c r="VFR69" s="343"/>
      <c r="VFS69" s="343"/>
      <c r="VFT69" s="343"/>
      <c r="VFU69" s="343"/>
      <c r="VFV69" s="343"/>
      <c r="VFW69" s="343"/>
      <c r="VFX69" s="343"/>
      <c r="VFY69" s="343"/>
      <c r="VFZ69" s="343"/>
      <c r="VGA69" s="343"/>
      <c r="VGB69" s="343"/>
      <c r="VGC69" s="343"/>
      <c r="VGD69" s="343"/>
      <c r="VGE69" s="343"/>
      <c r="VGF69" s="343"/>
      <c r="VGG69" s="343"/>
      <c r="VGH69" s="343"/>
      <c r="VGI69" s="343"/>
      <c r="VGJ69" s="343"/>
      <c r="VGK69" s="343"/>
      <c r="VGL69" s="343"/>
      <c r="VGM69" s="343"/>
      <c r="VGN69" s="343"/>
      <c r="VGO69" s="343"/>
      <c r="VGP69" s="343"/>
      <c r="VGQ69" s="343"/>
      <c r="VGR69" s="343"/>
      <c r="VGS69" s="343"/>
      <c r="VGT69" s="343"/>
      <c r="VGU69" s="343"/>
      <c r="VGV69" s="343"/>
      <c r="VGW69" s="343"/>
      <c r="VGX69" s="343"/>
      <c r="VGY69" s="343"/>
      <c r="VGZ69" s="343"/>
      <c r="VHA69" s="343"/>
      <c r="VHB69" s="343"/>
      <c r="VHC69" s="343"/>
      <c r="VHD69" s="343"/>
      <c r="VHE69" s="343"/>
      <c r="VHF69" s="343"/>
      <c r="VHG69" s="343"/>
      <c r="VHH69" s="343"/>
      <c r="VHI69" s="343"/>
      <c r="VHJ69" s="343"/>
      <c r="VHK69" s="343"/>
      <c r="VHL69" s="343"/>
      <c r="VHM69" s="343"/>
      <c r="VHN69" s="343"/>
      <c r="VHO69" s="343"/>
      <c r="VHP69" s="343"/>
      <c r="VHQ69" s="343"/>
      <c r="VHR69" s="343"/>
      <c r="VHS69" s="343"/>
      <c r="VHT69" s="343"/>
      <c r="VHU69" s="343"/>
      <c r="VHV69" s="343"/>
      <c r="VHW69" s="343"/>
      <c r="VHX69" s="343"/>
      <c r="VHY69" s="343"/>
      <c r="VHZ69" s="343"/>
      <c r="VIA69" s="343"/>
      <c r="VIB69" s="343"/>
      <c r="VIC69" s="343"/>
      <c r="VID69" s="343"/>
      <c r="VIE69" s="343"/>
      <c r="VIF69" s="343"/>
      <c r="VIG69" s="343"/>
      <c r="VIH69" s="343"/>
      <c r="VII69" s="343"/>
      <c r="VIJ69" s="343"/>
      <c r="VIK69" s="343"/>
      <c r="VIL69" s="343"/>
      <c r="VIM69" s="343"/>
      <c r="VIN69" s="343"/>
      <c r="VIO69" s="343"/>
      <c r="VIP69" s="343"/>
      <c r="VIQ69" s="343"/>
      <c r="VIR69" s="343"/>
      <c r="VIS69" s="343"/>
      <c r="VIT69" s="343"/>
      <c r="VIU69" s="343"/>
      <c r="VIV69" s="343"/>
      <c r="VIW69" s="343"/>
      <c r="VIX69" s="343"/>
      <c r="VIY69" s="343"/>
      <c r="VIZ69" s="343"/>
      <c r="VJA69" s="343"/>
      <c r="VJB69" s="343"/>
      <c r="VJC69" s="343"/>
      <c r="VJD69" s="343"/>
      <c r="VJE69" s="343"/>
      <c r="VJF69" s="343"/>
      <c r="VJG69" s="343"/>
      <c r="VJH69" s="343"/>
      <c r="VJI69" s="343"/>
      <c r="VJJ69" s="343"/>
      <c r="VJK69" s="343"/>
      <c r="VJL69" s="343"/>
      <c r="VJM69" s="343"/>
      <c r="VJN69" s="343"/>
      <c r="VJO69" s="343"/>
      <c r="VJP69" s="343"/>
      <c r="VJQ69" s="343"/>
      <c r="VJR69" s="343"/>
      <c r="VJS69" s="343"/>
      <c r="VJT69" s="343"/>
      <c r="VJU69" s="343"/>
      <c r="VJV69" s="343"/>
      <c r="VJW69" s="343"/>
      <c r="VJX69" s="343"/>
      <c r="VJY69" s="343"/>
      <c r="VJZ69" s="343"/>
      <c r="VKA69" s="343"/>
      <c r="VKB69" s="343"/>
      <c r="VKC69" s="343"/>
      <c r="VKD69" s="343"/>
      <c r="VKE69" s="343"/>
      <c r="VKF69" s="343"/>
      <c r="VKG69" s="343"/>
      <c r="VKH69" s="343"/>
      <c r="VKI69" s="343"/>
      <c r="VKJ69" s="343"/>
      <c r="VKK69" s="343"/>
      <c r="VKL69" s="343"/>
      <c r="VKM69" s="343"/>
      <c r="VKN69" s="343"/>
      <c r="VKO69" s="343"/>
      <c r="VKP69" s="343"/>
      <c r="VKQ69" s="343"/>
      <c r="VKR69" s="343"/>
      <c r="VKS69" s="343"/>
      <c r="VKT69" s="343"/>
      <c r="VKU69" s="343"/>
      <c r="VKV69" s="343"/>
      <c r="VKW69" s="343"/>
      <c r="VKX69" s="343"/>
      <c r="VKY69" s="343"/>
      <c r="VKZ69" s="343"/>
      <c r="VLA69" s="343"/>
      <c r="VLB69" s="343"/>
      <c r="VLC69" s="343"/>
      <c r="VLD69" s="343"/>
      <c r="VLE69" s="343"/>
      <c r="VLF69" s="343"/>
      <c r="VLG69" s="343"/>
      <c r="VLH69" s="343"/>
      <c r="VLI69" s="343"/>
      <c r="VLJ69" s="343"/>
      <c r="VLK69" s="343"/>
      <c r="VLL69" s="343"/>
      <c r="VLM69" s="343"/>
      <c r="VLN69" s="343"/>
      <c r="VLO69" s="343"/>
      <c r="VLP69" s="343"/>
      <c r="VLQ69" s="343"/>
      <c r="VLR69" s="343"/>
      <c r="VLS69" s="343"/>
      <c r="VLT69" s="343"/>
      <c r="VLU69" s="343"/>
      <c r="VLV69" s="343"/>
      <c r="VLW69" s="343"/>
      <c r="VLX69" s="343"/>
      <c r="VLY69" s="343"/>
      <c r="VLZ69" s="343"/>
      <c r="VMA69" s="343"/>
      <c r="VMB69" s="343"/>
      <c r="VMC69" s="343"/>
      <c r="VMD69" s="343"/>
      <c r="VME69" s="343"/>
      <c r="VMF69" s="343"/>
      <c r="VMG69" s="343"/>
      <c r="VMH69" s="343"/>
      <c r="VMI69" s="343"/>
      <c r="VMJ69" s="343"/>
      <c r="VMK69" s="343"/>
      <c r="VML69" s="343"/>
      <c r="VMM69" s="343"/>
      <c r="VMN69" s="343"/>
      <c r="VMO69" s="343"/>
      <c r="VMP69" s="343"/>
      <c r="VMQ69" s="343"/>
      <c r="VMR69" s="343"/>
      <c r="VMS69" s="343"/>
      <c r="VMT69" s="343"/>
      <c r="VMU69" s="343"/>
      <c r="VMV69" s="343"/>
      <c r="VMW69" s="343"/>
      <c r="VMX69" s="343"/>
      <c r="VMY69" s="343"/>
      <c r="VMZ69" s="343"/>
      <c r="VNA69" s="343"/>
      <c r="VNB69" s="343"/>
      <c r="VNC69" s="343"/>
      <c r="VND69" s="343"/>
      <c r="VNE69" s="343"/>
      <c r="VNF69" s="343"/>
      <c r="VNG69" s="343"/>
      <c r="VNH69" s="343"/>
      <c r="VNI69" s="343"/>
      <c r="VNJ69" s="343"/>
      <c r="VNK69" s="343"/>
      <c r="VNL69" s="343"/>
      <c r="VNM69" s="343"/>
      <c r="VNN69" s="343"/>
      <c r="VNO69" s="343"/>
      <c r="VNP69" s="343"/>
      <c r="VNQ69" s="343"/>
      <c r="VNR69" s="343"/>
      <c r="VNS69" s="343"/>
      <c r="VNT69" s="343"/>
      <c r="VNU69" s="343"/>
      <c r="VNV69" s="343"/>
      <c r="VNW69" s="343"/>
      <c r="VNX69" s="343"/>
      <c r="VNY69" s="343"/>
      <c r="VNZ69" s="343"/>
      <c r="VOA69" s="343"/>
      <c r="VOB69" s="343"/>
      <c r="VOC69" s="343"/>
      <c r="VOD69" s="343"/>
      <c r="VOE69" s="343"/>
      <c r="VOF69" s="343"/>
      <c r="VOG69" s="343"/>
      <c r="VOH69" s="343"/>
      <c r="VOI69" s="343"/>
      <c r="VOJ69" s="343"/>
      <c r="VOK69" s="343"/>
      <c r="VOL69" s="343"/>
      <c r="VOM69" s="343"/>
      <c r="VON69" s="343"/>
      <c r="VOO69" s="343"/>
      <c r="VOP69" s="343"/>
      <c r="VOQ69" s="343"/>
      <c r="VOR69" s="343"/>
      <c r="VOS69" s="343"/>
      <c r="VOT69" s="343"/>
      <c r="VOU69" s="343"/>
      <c r="VOV69" s="343"/>
      <c r="VOW69" s="343"/>
      <c r="VOX69" s="343"/>
      <c r="VOY69" s="343"/>
      <c r="VOZ69" s="343"/>
      <c r="VPA69" s="343"/>
      <c r="VPB69" s="343"/>
      <c r="VPC69" s="343"/>
      <c r="VPD69" s="343"/>
      <c r="VPE69" s="343"/>
      <c r="VPF69" s="343"/>
      <c r="VPG69" s="343"/>
      <c r="VPH69" s="343"/>
      <c r="VPI69" s="343"/>
      <c r="VPJ69" s="343"/>
      <c r="VPK69" s="343"/>
      <c r="VPL69" s="343"/>
      <c r="VPM69" s="343"/>
      <c r="VPN69" s="343"/>
      <c r="VPO69" s="343"/>
      <c r="VPP69" s="343"/>
      <c r="VPQ69" s="343"/>
      <c r="VPR69" s="343"/>
      <c r="VPS69" s="343"/>
      <c r="VPT69" s="343"/>
      <c r="VPU69" s="343"/>
      <c r="VPV69" s="343"/>
      <c r="VPW69" s="343"/>
      <c r="VPX69" s="343"/>
      <c r="VPY69" s="343"/>
      <c r="VPZ69" s="343"/>
      <c r="VQA69" s="343"/>
      <c r="VQB69" s="343"/>
      <c r="VQC69" s="343"/>
      <c r="VQD69" s="343"/>
      <c r="VQE69" s="343"/>
      <c r="VQF69" s="343"/>
      <c r="VQG69" s="343"/>
      <c r="VQH69" s="343"/>
      <c r="VQI69" s="343"/>
      <c r="VQJ69" s="343"/>
      <c r="VQK69" s="343"/>
      <c r="VQL69" s="343"/>
      <c r="VQM69" s="343"/>
      <c r="VQN69" s="343"/>
      <c r="VQO69" s="343"/>
      <c r="VQP69" s="343"/>
      <c r="VQQ69" s="343"/>
      <c r="VQR69" s="343"/>
      <c r="VQS69" s="343"/>
      <c r="VQT69" s="343"/>
      <c r="VQU69" s="343"/>
      <c r="VQV69" s="343"/>
      <c r="VQW69" s="343"/>
      <c r="VQX69" s="343"/>
      <c r="VQY69" s="343"/>
      <c r="VQZ69" s="343"/>
      <c r="VRA69" s="343"/>
      <c r="VRB69" s="343"/>
      <c r="VRC69" s="343"/>
      <c r="VRD69" s="343"/>
      <c r="VRE69" s="343"/>
      <c r="VRF69" s="343"/>
      <c r="VRG69" s="343"/>
      <c r="VRH69" s="343"/>
      <c r="VRI69" s="343"/>
      <c r="VRJ69" s="343"/>
      <c r="VRK69" s="343"/>
      <c r="VRL69" s="343"/>
      <c r="VRM69" s="343"/>
      <c r="VRN69" s="343"/>
      <c r="VRO69" s="343"/>
      <c r="VRP69" s="343"/>
      <c r="VRQ69" s="343"/>
      <c r="VRR69" s="343"/>
      <c r="VRS69" s="343"/>
      <c r="VRT69" s="343"/>
      <c r="VRU69" s="343"/>
      <c r="VRV69" s="343"/>
      <c r="VRW69" s="343"/>
      <c r="VRX69" s="343"/>
      <c r="VRY69" s="343"/>
      <c r="VRZ69" s="343"/>
      <c r="VSA69" s="343"/>
      <c r="VSB69" s="343"/>
      <c r="VSC69" s="343"/>
      <c r="VSD69" s="343"/>
      <c r="VSE69" s="343"/>
      <c r="VSF69" s="343"/>
      <c r="VSG69" s="343"/>
      <c r="VSH69" s="343"/>
      <c r="VSI69" s="343"/>
      <c r="VSJ69" s="343"/>
      <c r="VSK69" s="343"/>
      <c r="VSL69" s="343"/>
      <c r="VSM69" s="343"/>
      <c r="VSN69" s="343"/>
      <c r="VSO69" s="343"/>
      <c r="VSP69" s="343"/>
      <c r="VSQ69" s="343"/>
      <c r="VSR69" s="343"/>
      <c r="VSS69" s="343"/>
      <c r="VST69" s="343"/>
      <c r="VSU69" s="343"/>
      <c r="VSV69" s="343"/>
      <c r="VSW69" s="343"/>
      <c r="VSX69" s="343"/>
      <c r="VSY69" s="343"/>
      <c r="VSZ69" s="343"/>
      <c r="VTA69" s="343"/>
      <c r="VTB69" s="343"/>
      <c r="VTC69" s="343"/>
      <c r="VTD69" s="343"/>
      <c r="VTE69" s="343"/>
      <c r="VTF69" s="343"/>
      <c r="VTG69" s="343"/>
      <c r="VTH69" s="343"/>
      <c r="VTI69" s="343"/>
      <c r="VTJ69" s="343"/>
      <c r="VTK69" s="343"/>
      <c r="VTL69" s="343"/>
      <c r="VTM69" s="343"/>
      <c r="VTN69" s="343"/>
      <c r="VTO69" s="343"/>
      <c r="VTP69" s="343"/>
      <c r="VTQ69" s="343"/>
      <c r="VTR69" s="343"/>
      <c r="VTS69" s="343"/>
      <c r="VTT69" s="343"/>
      <c r="VTU69" s="343"/>
      <c r="VTV69" s="343"/>
      <c r="VTW69" s="343"/>
      <c r="VTX69" s="343"/>
      <c r="VTY69" s="343"/>
      <c r="VTZ69" s="343"/>
      <c r="VUA69" s="343"/>
      <c r="VUB69" s="343"/>
      <c r="VUC69" s="343"/>
      <c r="VUD69" s="343"/>
      <c r="VUE69" s="343"/>
      <c r="VUF69" s="343"/>
      <c r="VUG69" s="343"/>
      <c r="VUH69" s="343"/>
      <c r="VUI69" s="343"/>
      <c r="VUJ69" s="343"/>
      <c r="VUK69" s="343"/>
      <c r="VUL69" s="343"/>
      <c r="VUM69" s="343"/>
      <c r="VUN69" s="343"/>
      <c r="VUO69" s="343"/>
      <c r="VUP69" s="343"/>
      <c r="VUQ69" s="343"/>
      <c r="VUR69" s="343"/>
      <c r="VUS69" s="343"/>
      <c r="VUT69" s="343"/>
      <c r="VUU69" s="343"/>
      <c r="VUV69" s="343"/>
      <c r="VUW69" s="343"/>
      <c r="VUX69" s="343"/>
      <c r="VUY69" s="343"/>
      <c r="VUZ69" s="343"/>
      <c r="VVA69" s="343"/>
      <c r="VVB69" s="343"/>
      <c r="VVC69" s="343"/>
      <c r="VVD69" s="343"/>
      <c r="VVE69" s="343"/>
      <c r="VVF69" s="343"/>
      <c r="VVG69" s="343"/>
      <c r="VVH69" s="343"/>
      <c r="VVI69" s="343"/>
      <c r="VVJ69" s="343"/>
      <c r="VVK69" s="343"/>
      <c r="VVL69" s="343"/>
      <c r="VVM69" s="343"/>
      <c r="VVN69" s="343"/>
      <c r="VVO69" s="343"/>
      <c r="VVP69" s="343"/>
      <c r="VVQ69" s="343"/>
      <c r="VVR69" s="343"/>
      <c r="VVS69" s="343"/>
      <c r="VVT69" s="343"/>
      <c r="VVU69" s="343"/>
      <c r="VVV69" s="343"/>
      <c r="VVW69" s="343"/>
      <c r="VVX69" s="343"/>
      <c r="VVY69" s="343"/>
      <c r="VVZ69" s="343"/>
      <c r="VWA69" s="343"/>
      <c r="VWB69" s="343"/>
      <c r="VWC69" s="343"/>
      <c r="VWD69" s="343"/>
      <c r="VWE69" s="343"/>
      <c r="VWF69" s="343"/>
      <c r="VWG69" s="343"/>
      <c r="VWH69" s="343"/>
      <c r="VWI69" s="343"/>
      <c r="VWJ69" s="343"/>
      <c r="VWK69" s="343"/>
      <c r="VWL69" s="343"/>
      <c r="VWM69" s="343"/>
      <c r="VWN69" s="343"/>
      <c r="VWO69" s="343"/>
      <c r="VWP69" s="343"/>
      <c r="VWQ69" s="343"/>
      <c r="VWR69" s="343"/>
      <c r="VWS69" s="343"/>
      <c r="VWT69" s="343"/>
      <c r="VWU69" s="343"/>
      <c r="VWV69" s="343"/>
      <c r="VWW69" s="343"/>
      <c r="VWX69" s="343"/>
      <c r="VWY69" s="343"/>
      <c r="VWZ69" s="343"/>
      <c r="VXA69" s="343"/>
      <c r="VXB69" s="343"/>
      <c r="VXC69" s="343"/>
      <c r="VXD69" s="343"/>
      <c r="VXE69" s="343"/>
      <c r="VXF69" s="343"/>
      <c r="VXG69" s="343"/>
      <c r="VXH69" s="343"/>
      <c r="VXI69" s="343"/>
      <c r="VXJ69" s="343"/>
      <c r="VXK69" s="343"/>
      <c r="VXL69" s="343"/>
      <c r="VXM69" s="343"/>
      <c r="VXN69" s="343"/>
      <c r="VXO69" s="343"/>
      <c r="VXP69" s="343"/>
      <c r="VXQ69" s="343"/>
      <c r="VXR69" s="343"/>
      <c r="VXS69" s="343"/>
      <c r="VXT69" s="343"/>
      <c r="VXU69" s="343"/>
      <c r="VXV69" s="343"/>
      <c r="VXW69" s="343"/>
      <c r="VXX69" s="343"/>
      <c r="VXY69" s="343"/>
      <c r="VXZ69" s="343"/>
      <c r="VYA69" s="343"/>
      <c r="VYB69" s="343"/>
      <c r="VYC69" s="343"/>
      <c r="VYD69" s="343"/>
      <c r="VYE69" s="343"/>
      <c r="VYF69" s="343"/>
      <c r="VYG69" s="343"/>
      <c r="VYH69" s="343"/>
      <c r="VYI69" s="343"/>
      <c r="VYJ69" s="343"/>
      <c r="VYK69" s="343"/>
      <c r="VYL69" s="343"/>
      <c r="VYM69" s="343"/>
      <c r="VYN69" s="343"/>
      <c r="VYO69" s="343"/>
      <c r="VYP69" s="343"/>
      <c r="VYQ69" s="343"/>
      <c r="VYR69" s="343"/>
      <c r="VYS69" s="343"/>
      <c r="VYT69" s="343"/>
      <c r="VYU69" s="343"/>
      <c r="VYV69" s="343"/>
      <c r="VYW69" s="343"/>
      <c r="VYX69" s="343"/>
      <c r="VYY69" s="343"/>
      <c r="VYZ69" s="343"/>
      <c r="VZA69" s="343"/>
      <c r="VZB69" s="343"/>
      <c r="VZC69" s="343"/>
      <c r="VZD69" s="343"/>
      <c r="VZE69" s="343"/>
      <c r="VZF69" s="343"/>
      <c r="VZG69" s="343"/>
      <c r="VZH69" s="343"/>
      <c r="VZI69" s="343"/>
      <c r="VZJ69" s="343"/>
      <c r="VZK69" s="343"/>
      <c r="VZL69" s="343"/>
      <c r="VZM69" s="343"/>
      <c r="VZN69" s="343"/>
      <c r="VZO69" s="343"/>
      <c r="VZP69" s="343"/>
      <c r="VZQ69" s="343"/>
      <c r="VZR69" s="343"/>
      <c r="VZS69" s="343"/>
      <c r="VZT69" s="343"/>
      <c r="VZU69" s="343"/>
      <c r="VZV69" s="343"/>
      <c r="VZW69" s="343"/>
      <c r="VZX69" s="343"/>
      <c r="VZY69" s="343"/>
      <c r="VZZ69" s="343"/>
      <c r="WAA69" s="343"/>
      <c r="WAB69" s="343"/>
      <c r="WAC69" s="343"/>
      <c r="WAD69" s="343"/>
      <c r="WAE69" s="343"/>
      <c r="WAF69" s="343"/>
      <c r="WAG69" s="343"/>
      <c r="WAH69" s="343"/>
      <c r="WAI69" s="343"/>
      <c r="WAJ69" s="343"/>
      <c r="WAK69" s="343"/>
      <c r="WAL69" s="343"/>
      <c r="WAM69" s="343"/>
      <c r="WAN69" s="343"/>
      <c r="WAO69" s="343"/>
      <c r="WAP69" s="343"/>
      <c r="WAQ69" s="343"/>
      <c r="WAR69" s="343"/>
      <c r="WAS69" s="343"/>
      <c r="WAT69" s="343"/>
      <c r="WAU69" s="343"/>
      <c r="WAV69" s="343"/>
      <c r="WAW69" s="343"/>
      <c r="WAX69" s="343"/>
      <c r="WAY69" s="343"/>
      <c r="WAZ69" s="343"/>
      <c r="WBA69" s="343"/>
      <c r="WBB69" s="343"/>
      <c r="WBC69" s="343"/>
      <c r="WBD69" s="343"/>
      <c r="WBE69" s="343"/>
      <c r="WBF69" s="343"/>
      <c r="WBG69" s="343"/>
      <c r="WBH69" s="343"/>
      <c r="WBI69" s="343"/>
      <c r="WBJ69" s="343"/>
      <c r="WBK69" s="343"/>
      <c r="WBL69" s="343"/>
      <c r="WBM69" s="343"/>
      <c r="WBN69" s="343"/>
      <c r="WBO69" s="343"/>
      <c r="WBP69" s="343"/>
      <c r="WBQ69" s="343"/>
      <c r="WBR69" s="343"/>
      <c r="WBS69" s="343"/>
      <c r="WBT69" s="343"/>
      <c r="WBU69" s="343"/>
      <c r="WBV69" s="343"/>
      <c r="WBW69" s="343"/>
      <c r="WBX69" s="343"/>
      <c r="WBY69" s="343"/>
      <c r="WBZ69" s="343"/>
      <c r="WCA69" s="343"/>
      <c r="WCB69" s="343"/>
      <c r="WCC69" s="343"/>
      <c r="WCD69" s="343"/>
      <c r="WCE69" s="343"/>
      <c r="WCF69" s="343"/>
      <c r="WCG69" s="343"/>
      <c r="WCH69" s="343"/>
      <c r="WCI69" s="343"/>
      <c r="WCJ69" s="343"/>
      <c r="WCK69" s="343"/>
      <c r="WCL69" s="343"/>
      <c r="WCM69" s="343"/>
      <c r="WCN69" s="343"/>
      <c r="WCO69" s="343"/>
      <c r="WCP69" s="343"/>
      <c r="WCQ69" s="343"/>
      <c r="WCR69" s="343"/>
      <c r="WCS69" s="343"/>
      <c r="WCT69" s="343"/>
      <c r="WCU69" s="343"/>
      <c r="WCV69" s="343"/>
      <c r="WCW69" s="343"/>
      <c r="WCX69" s="343"/>
      <c r="WCY69" s="343"/>
      <c r="WCZ69" s="343"/>
      <c r="WDA69" s="343"/>
      <c r="WDB69" s="343"/>
      <c r="WDC69" s="343"/>
      <c r="WDD69" s="343"/>
      <c r="WDE69" s="343"/>
      <c r="WDF69" s="343"/>
      <c r="WDG69" s="343"/>
      <c r="WDH69" s="343"/>
      <c r="WDI69" s="343"/>
      <c r="WDJ69" s="343"/>
      <c r="WDK69" s="343"/>
      <c r="WDL69" s="343"/>
      <c r="WDM69" s="343"/>
      <c r="WDN69" s="343"/>
      <c r="WDO69" s="343"/>
      <c r="WDP69" s="343"/>
      <c r="WDQ69" s="343"/>
      <c r="WDR69" s="343"/>
      <c r="WDS69" s="343"/>
      <c r="WDT69" s="343"/>
      <c r="WDU69" s="343"/>
      <c r="WDV69" s="343"/>
      <c r="WDW69" s="343"/>
      <c r="WDX69" s="343"/>
      <c r="WDY69" s="343"/>
      <c r="WDZ69" s="343"/>
      <c r="WEA69" s="343"/>
      <c r="WEB69" s="343"/>
      <c r="WEC69" s="343"/>
      <c r="WED69" s="343"/>
      <c r="WEE69" s="343"/>
      <c r="WEF69" s="343"/>
      <c r="WEG69" s="343"/>
      <c r="WEH69" s="343"/>
      <c r="WEI69" s="343"/>
      <c r="WEJ69" s="343"/>
      <c r="WEK69" s="343"/>
      <c r="WEL69" s="343"/>
      <c r="WEM69" s="343"/>
      <c r="WEN69" s="343"/>
      <c r="WEO69" s="343"/>
      <c r="WEP69" s="343"/>
      <c r="WEQ69" s="343"/>
      <c r="WER69" s="343"/>
      <c r="WES69" s="343"/>
      <c r="WET69" s="343"/>
      <c r="WEU69" s="343"/>
      <c r="WEV69" s="343"/>
      <c r="WEW69" s="343"/>
      <c r="WEX69" s="343"/>
      <c r="WEY69" s="343"/>
      <c r="WEZ69" s="343"/>
      <c r="WFA69" s="343"/>
      <c r="WFB69" s="343"/>
      <c r="WFC69" s="343"/>
      <c r="WFD69" s="343"/>
      <c r="WFE69" s="343"/>
      <c r="WFF69" s="343"/>
      <c r="WFG69" s="343"/>
      <c r="WFH69" s="343"/>
      <c r="WFI69" s="343"/>
      <c r="WFJ69" s="343"/>
      <c r="WFK69" s="343"/>
      <c r="WFL69" s="343"/>
      <c r="WFM69" s="343"/>
      <c r="WFN69" s="343"/>
      <c r="WFO69" s="343"/>
      <c r="WFP69" s="343"/>
      <c r="WFQ69" s="343"/>
      <c r="WFR69" s="343"/>
      <c r="WFS69" s="343"/>
      <c r="WFT69" s="343"/>
      <c r="WFU69" s="343"/>
      <c r="WFV69" s="343"/>
      <c r="WFW69" s="343"/>
      <c r="WFX69" s="343"/>
      <c r="WFY69" s="343"/>
      <c r="WFZ69" s="343"/>
      <c r="WGA69" s="343"/>
      <c r="WGB69" s="343"/>
      <c r="WGC69" s="343"/>
      <c r="WGD69" s="343"/>
      <c r="WGE69" s="343"/>
      <c r="WGF69" s="343"/>
      <c r="WGG69" s="343"/>
      <c r="WGH69" s="343"/>
      <c r="WGI69" s="343"/>
      <c r="WGJ69" s="343"/>
      <c r="WGK69" s="343"/>
      <c r="WGL69" s="343"/>
      <c r="WGM69" s="343"/>
      <c r="WGN69" s="343"/>
      <c r="WGO69" s="343"/>
      <c r="WGP69" s="343"/>
      <c r="WGQ69" s="343"/>
      <c r="WGR69" s="343"/>
      <c r="WGS69" s="343"/>
      <c r="WGT69" s="343"/>
      <c r="WGU69" s="343"/>
      <c r="WGV69" s="343"/>
      <c r="WGW69" s="343"/>
      <c r="WGX69" s="343"/>
      <c r="WGY69" s="343"/>
      <c r="WGZ69" s="343"/>
      <c r="WHA69" s="343"/>
      <c r="WHB69" s="343"/>
      <c r="WHC69" s="343"/>
      <c r="WHD69" s="343"/>
      <c r="WHE69" s="343"/>
      <c r="WHF69" s="343"/>
      <c r="WHG69" s="343"/>
      <c r="WHH69" s="343"/>
      <c r="WHI69" s="343"/>
      <c r="WHJ69" s="343"/>
      <c r="WHK69" s="343"/>
      <c r="WHL69" s="343"/>
      <c r="WHM69" s="343"/>
      <c r="WHN69" s="343"/>
      <c r="WHO69" s="343"/>
      <c r="WHP69" s="343"/>
      <c r="WHQ69" s="343"/>
      <c r="WHR69" s="343"/>
      <c r="WHS69" s="343"/>
      <c r="WHT69" s="343"/>
      <c r="WHU69" s="343"/>
      <c r="WHV69" s="343"/>
      <c r="WHW69" s="343"/>
      <c r="WHX69" s="343"/>
      <c r="WHY69" s="343"/>
      <c r="WHZ69" s="343"/>
      <c r="WIA69" s="343"/>
      <c r="WIB69" s="343"/>
      <c r="WIC69" s="343"/>
      <c r="WID69" s="343"/>
      <c r="WIE69" s="343"/>
      <c r="WIF69" s="343"/>
      <c r="WIG69" s="343"/>
      <c r="WIH69" s="343"/>
      <c r="WII69" s="343"/>
      <c r="WIJ69" s="343"/>
      <c r="WIK69" s="343"/>
      <c r="WIL69" s="343"/>
      <c r="WIM69" s="343"/>
      <c r="WIN69" s="343"/>
      <c r="WIO69" s="343"/>
      <c r="WIP69" s="343"/>
      <c r="WIQ69" s="343"/>
      <c r="WIR69" s="343"/>
      <c r="WIS69" s="343"/>
      <c r="WIT69" s="343"/>
      <c r="WIU69" s="343"/>
      <c r="WIV69" s="343"/>
      <c r="WIW69" s="343"/>
      <c r="WIX69" s="343"/>
      <c r="WIY69" s="343"/>
      <c r="WIZ69" s="343"/>
      <c r="WJA69" s="343"/>
      <c r="WJB69" s="343"/>
      <c r="WJC69" s="343"/>
      <c r="WJD69" s="343"/>
      <c r="WJE69" s="343"/>
      <c r="WJF69" s="343"/>
      <c r="WJG69" s="343"/>
      <c r="WJH69" s="343"/>
      <c r="WJI69" s="343"/>
      <c r="WJJ69" s="343"/>
      <c r="WJK69" s="343"/>
      <c r="WJL69" s="343"/>
      <c r="WJM69" s="343"/>
      <c r="WJN69" s="343"/>
      <c r="WJO69" s="343"/>
      <c r="WJP69" s="343"/>
      <c r="WJQ69" s="343"/>
      <c r="WJR69" s="343"/>
      <c r="WJS69" s="343"/>
      <c r="WJT69" s="343"/>
      <c r="WJU69" s="343"/>
      <c r="WJV69" s="343"/>
      <c r="WJW69" s="343"/>
      <c r="WJX69" s="343"/>
      <c r="WJY69" s="343"/>
      <c r="WJZ69" s="343"/>
      <c r="WKA69" s="343"/>
      <c r="WKB69" s="343"/>
      <c r="WKC69" s="343"/>
      <c r="WKD69" s="343"/>
      <c r="WKE69" s="343"/>
      <c r="WKF69" s="343"/>
      <c r="WKG69" s="343"/>
      <c r="WKH69" s="343"/>
      <c r="WKI69" s="343"/>
      <c r="WKJ69" s="343"/>
      <c r="WKK69" s="343"/>
      <c r="WKL69" s="343"/>
      <c r="WKM69" s="343"/>
      <c r="WKN69" s="343"/>
      <c r="WKO69" s="343"/>
      <c r="WKP69" s="343"/>
      <c r="WKQ69" s="343"/>
      <c r="WKR69" s="343"/>
      <c r="WKS69" s="343"/>
      <c r="WKT69" s="343"/>
      <c r="WKU69" s="343"/>
      <c r="WKV69" s="343"/>
      <c r="WKW69" s="343"/>
      <c r="WKX69" s="343"/>
      <c r="WKY69" s="343"/>
      <c r="WKZ69" s="343"/>
      <c r="WLA69" s="343"/>
      <c r="WLB69" s="343"/>
      <c r="WLC69" s="343"/>
      <c r="WLD69" s="343"/>
      <c r="WLE69" s="343"/>
      <c r="WLF69" s="343"/>
      <c r="WLG69" s="343"/>
      <c r="WLH69" s="343"/>
      <c r="WLI69" s="343"/>
      <c r="WLJ69" s="343"/>
      <c r="WLK69" s="343"/>
      <c r="WLL69" s="343"/>
      <c r="WLM69" s="343"/>
      <c r="WLN69" s="343"/>
      <c r="WLO69" s="343"/>
      <c r="WLP69" s="343"/>
      <c r="WLQ69" s="343"/>
      <c r="WLR69" s="343"/>
      <c r="WLS69" s="343"/>
      <c r="WLT69" s="343"/>
      <c r="WLU69" s="343"/>
      <c r="WLV69" s="343"/>
      <c r="WLW69" s="343"/>
      <c r="WLX69" s="343"/>
      <c r="WLY69" s="343"/>
      <c r="WLZ69" s="343"/>
      <c r="WMA69" s="343"/>
      <c r="WMB69" s="343"/>
      <c r="WMC69" s="343"/>
      <c r="WMD69" s="343"/>
      <c r="WME69" s="343"/>
      <c r="WMF69" s="343"/>
      <c r="WMG69" s="343"/>
      <c r="WMH69" s="343"/>
      <c r="WMI69" s="343"/>
      <c r="WMJ69" s="343"/>
      <c r="WMK69" s="343"/>
      <c r="WML69" s="343"/>
      <c r="WMM69" s="343"/>
      <c r="WMN69" s="343"/>
      <c r="WMO69" s="343"/>
      <c r="WMP69" s="343"/>
      <c r="WMQ69" s="343"/>
      <c r="WMR69" s="343"/>
      <c r="WMS69" s="343"/>
      <c r="WMT69" s="343"/>
      <c r="WMU69" s="343"/>
      <c r="WMV69" s="343"/>
      <c r="WMW69" s="343"/>
      <c r="WMX69" s="343"/>
      <c r="WMY69" s="343"/>
      <c r="WMZ69" s="343"/>
      <c r="WNA69" s="343"/>
      <c r="WNB69" s="343"/>
      <c r="WNC69" s="343"/>
      <c r="WND69" s="343"/>
      <c r="WNE69" s="343"/>
      <c r="WNF69" s="343"/>
      <c r="WNG69" s="343"/>
      <c r="WNH69" s="343"/>
      <c r="WNI69" s="343"/>
      <c r="WNJ69" s="343"/>
      <c r="WNK69" s="343"/>
      <c r="WNL69" s="343"/>
      <c r="WNM69" s="343"/>
      <c r="WNN69" s="343"/>
      <c r="WNO69" s="343"/>
      <c r="WNP69" s="343"/>
      <c r="WNQ69" s="343"/>
      <c r="WNR69" s="343"/>
      <c r="WNS69" s="343"/>
      <c r="WNT69" s="343"/>
      <c r="WNU69" s="343"/>
      <c r="WNV69" s="343"/>
      <c r="WNW69" s="343"/>
      <c r="WNX69" s="343"/>
      <c r="WNY69" s="343"/>
      <c r="WNZ69" s="343"/>
      <c r="WOA69" s="343"/>
      <c r="WOB69" s="343"/>
      <c r="WOC69" s="343"/>
      <c r="WOD69" s="343"/>
      <c r="WOE69" s="343"/>
      <c r="WOF69" s="343"/>
      <c r="WOG69" s="343"/>
      <c r="WOH69" s="343"/>
      <c r="WOI69" s="343"/>
      <c r="WOJ69" s="343"/>
      <c r="WOK69" s="343"/>
      <c r="WOL69" s="343"/>
      <c r="WOM69" s="343"/>
      <c r="WON69" s="343"/>
      <c r="WOO69" s="343"/>
      <c r="WOP69" s="343"/>
      <c r="WOQ69" s="343"/>
      <c r="WOR69" s="343"/>
      <c r="WOS69" s="343"/>
      <c r="WOT69" s="343"/>
      <c r="WOU69" s="343"/>
      <c r="WOV69" s="343"/>
      <c r="WOW69" s="343"/>
      <c r="WOX69" s="343"/>
      <c r="WOY69" s="343"/>
      <c r="WOZ69" s="343"/>
      <c r="WPA69" s="343"/>
      <c r="WPB69" s="343"/>
      <c r="WPC69" s="343"/>
      <c r="WPD69" s="343"/>
      <c r="WPE69" s="343"/>
      <c r="WPF69" s="343"/>
      <c r="WPG69" s="343"/>
      <c r="WPH69" s="343"/>
      <c r="WPI69" s="343"/>
      <c r="WPJ69" s="343"/>
      <c r="WPK69" s="343"/>
      <c r="WPL69" s="343"/>
      <c r="WPM69" s="343"/>
      <c r="WPN69" s="343"/>
      <c r="WPO69" s="343"/>
      <c r="WPP69" s="343"/>
      <c r="WPQ69" s="343"/>
      <c r="WPR69" s="343"/>
      <c r="WPS69" s="343"/>
      <c r="WPT69" s="343"/>
      <c r="WPU69" s="343"/>
      <c r="WPV69" s="343"/>
      <c r="WPW69" s="343"/>
      <c r="WPX69" s="343"/>
      <c r="WPY69" s="343"/>
      <c r="WPZ69" s="343"/>
      <c r="WQA69" s="343"/>
      <c r="WQB69" s="343"/>
      <c r="WQC69" s="343"/>
      <c r="WQD69" s="343"/>
      <c r="WQE69" s="343"/>
      <c r="WQF69" s="343"/>
      <c r="WQG69" s="343"/>
      <c r="WQH69" s="343"/>
      <c r="WQI69" s="343"/>
      <c r="WQJ69" s="343"/>
      <c r="WQK69" s="343"/>
      <c r="WQL69" s="343"/>
      <c r="WQM69" s="343"/>
      <c r="WQN69" s="343"/>
      <c r="WQO69" s="343"/>
      <c r="WQP69" s="343"/>
      <c r="WQQ69" s="343"/>
      <c r="WQR69" s="343"/>
      <c r="WQS69" s="343"/>
      <c r="WQT69" s="343"/>
      <c r="WQU69" s="343"/>
      <c r="WQV69" s="343"/>
      <c r="WQW69" s="343"/>
      <c r="WQX69" s="343"/>
      <c r="WQY69" s="343"/>
      <c r="WQZ69" s="343"/>
      <c r="WRA69" s="343"/>
      <c r="WRB69" s="343"/>
      <c r="WRC69" s="343"/>
      <c r="WRD69" s="343"/>
      <c r="WRE69" s="343"/>
      <c r="WRF69" s="343"/>
      <c r="WRG69" s="343"/>
      <c r="WRH69" s="343"/>
      <c r="WRI69" s="343"/>
      <c r="WRJ69" s="343"/>
      <c r="WRK69" s="343"/>
      <c r="WRL69" s="343"/>
      <c r="WRM69" s="343"/>
      <c r="WRN69" s="343"/>
      <c r="WRO69" s="343"/>
      <c r="WRP69" s="343"/>
      <c r="WRQ69" s="343"/>
      <c r="WRR69" s="343"/>
      <c r="WRS69" s="343"/>
      <c r="WRT69" s="343"/>
      <c r="WRU69" s="343"/>
      <c r="WRV69" s="343"/>
      <c r="WRW69" s="343"/>
      <c r="WRX69" s="343"/>
      <c r="WRY69" s="343"/>
      <c r="WRZ69" s="343"/>
      <c r="WSA69" s="343"/>
      <c r="WSB69" s="343"/>
      <c r="WSC69" s="343"/>
      <c r="WSD69" s="343"/>
      <c r="WSE69" s="343"/>
      <c r="WSF69" s="343"/>
      <c r="WSG69" s="343"/>
      <c r="WSH69" s="343"/>
      <c r="WSI69" s="343"/>
      <c r="WSJ69" s="343"/>
      <c r="WSK69" s="343"/>
      <c r="WSL69" s="343"/>
      <c r="WSM69" s="343"/>
      <c r="WSN69" s="343"/>
      <c r="WSO69" s="343"/>
      <c r="WSP69" s="343"/>
      <c r="WSQ69" s="343"/>
      <c r="WSR69" s="343"/>
      <c r="WSS69" s="343"/>
      <c r="WST69" s="343"/>
      <c r="WSU69" s="343"/>
      <c r="WSV69" s="343"/>
      <c r="WSW69" s="343"/>
      <c r="WSX69" s="343"/>
      <c r="WSY69" s="343"/>
      <c r="WSZ69" s="343"/>
      <c r="WTA69" s="343"/>
      <c r="WTB69" s="343"/>
      <c r="WTC69" s="343"/>
      <c r="WTD69" s="343"/>
      <c r="WTE69" s="343"/>
      <c r="WTF69" s="343"/>
      <c r="WTG69" s="343"/>
      <c r="WTH69" s="343"/>
      <c r="WTI69" s="343"/>
      <c r="WTJ69" s="343"/>
      <c r="WTK69" s="343"/>
      <c r="WTL69" s="343"/>
      <c r="WTM69" s="343"/>
      <c r="WTN69" s="343"/>
      <c r="WTO69" s="343"/>
      <c r="WTP69" s="343"/>
      <c r="WTQ69" s="343"/>
      <c r="WTR69" s="343"/>
      <c r="WTS69" s="343"/>
      <c r="WTT69" s="343"/>
      <c r="WTU69" s="343"/>
      <c r="WTV69" s="343"/>
      <c r="WTW69" s="343"/>
      <c r="WTX69" s="343"/>
      <c r="WTY69" s="343"/>
      <c r="WTZ69" s="343"/>
      <c r="WUA69" s="343"/>
      <c r="WUB69" s="343"/>
      <c r="WUC69" s="343"/>
      <c r="WUD69" s="343"/>
      <c r="WUE69" s="343"/>
      <c r="WUF69" s="343"/>
      <c r="WUG69" s="343"/>
      <c r="WUH69" s="343"/>
      <c r="WUI69" s="343"/>
      <c r="WUJ69" s="343"/>
      <c r="WUK69" s="343"/>
      <c r="WUL69" s="343"/>
      <c r="WUM69" s="343"/>
      <c r="WUN69" s="343"/>
      <c r="WUO69" s="343"/>
      <c r="WUP69" s="343"/>
      <c r="WUQ69" s="343"/>
      <c r="WUR69" s="343"/>
      <c r="WUS69" s="343"/>
      <c r="WUT69" s="343"/>
      <c r="WUU69" s="343"/>
      <c r="WUV69" s="343"/>
      <c r="WUW69" s="343"/>
      <c r="WUX69" s="343"/>
      <c r="WUY69" s="343"/>
      <c r="WUZ69" s="343"/>
      <c r="WVA69" s="343"/>
      <c r="WVB69" s="343"/>
      <c r="WVC69" s="343"/>
      <c r="WVD69" s="343"/>
      <c r="WVE69" s="343"/>
      <c r="WVF69" s="343"/>
      <c r="WVG69" s="343"/>
      <c r="WVH69" s="343"/>
      <c r="WVI69" s="343"/>
      <c r="WVJ69" s="343"/>
      <c r="WVK69" s="343"/>
      <c r="WVL69" s="343"/>
      <c r="WVM69" s="343"/>
      <c r="WVN69" s="343"/>
      <c r="WVO69" s="343"/>
      <c r="WVP69" s="343"/>
      <c r="WVQ69" s="343"/>
      <c r="WVR69" s="343"/>
      <c r="WVS69" s="343"/>
      <c r="WVT69" s="343"/>
      <c r="WVU69" s="343"/>
      <c r="WVV69" s="343"/>
      <c r="WVW69" s="343"/>
      <c r="WVX69" s="343"/>
      <c r="WVY69" s="343"/>
      <c r="WVZ69" s="343"/>
      <c r="WWA69" s="343"/>
      <c r="WWB69" s="343"/>
      <c r="WWC69" s="343"/>
      <c r="WWD69" s="343"/>
      <c r="WWE69" s="343"/>
      <c r="WWF69" s="343"/>
      <c r="WWG69" s="343"/>
      <c r="WWH69" s="343"/>
      <c r="WWI69" s="343"/>
      <c r="WWJ69" s="343"/>
      <c r="WWK69" s="343"/>
      <c r="WWL69" s="343"/>
      <c r="WWM69" s="343"/>
      <c r="WWN69" s="343"/>
      <c r="WWO69" s="343"/>
      <c r="WWP69" s="343"/>
      <c r="WWQ69" s="343"/>
      <c r="WWR69" s="343"/>
      <c r="WWS69" s="343"/>
      <c r="WWT69" s="343"/>
      <c r="WWU69" s="343"/>
      <c r="WWV69" s="343"/>
      <c r="WWW69" s="343"/>
      <c r="WWX69" s="343"/>
      <c r="WWY69" s="343"/>
      <c r="WWZ69" s="343"/>
      <c r="WXA69" s="343"/>
      <c r="WXB69" s="343"/>
      <c r="WXC69" s="343"/>
      <c r="WXD69" s="343"/>
      <c r="WXE69" s="343"/>
      <c r="WXF69" s="343"/>
      <c r="WXG69" s="343"/>
      <c r="WXH69" s="343"/>
      <c r="WXI69" s="343"/>
      <c r="WXJ69" s="343"/>
      <c r="WXK69" s="343"/>
      <c r="WXL69" s="343"/>
      <c r="WXM69" s="343"/>
      <c r="WXN69" s="343"/>
      <c r="WXO69" s="343"/>
      <c r="WXP69" s="343"/>
      <c r="WXQ69" s="343"/>
      <c r="WXR69" s="343"/>
      <c r="WXS69" s="343"/>
      <c r="WXT69" s="343"/>
      <c r="WXU69" s="343"/>
      <c r="WXV69" s="343"/>
      <c r="WXW69" s="343"/>
      <c r="WXX69" s="343"/>
      <c r="WXY69" s="343"/>
      <c r="WXZ69" s="343"/>
      <c r="WYA69" s="343"/>
      <c r="WYB69" s="343"/>
      <c r="WYC69" s="343"/>
      <c r="WYD69" s="343"/>
      <c r="WYE69" s="343"/>
      <c r="WYF69" s="343"/>
      <c r="WYG69" s="343"/>
      <c r="WYH69" s="343"/>
      <c r="WYI69" s="343"/>
      <c r="WYJ69" s="343"/>
      <c r="WYK69" s="343"/>
      <c r="WYL69" s="343"/>
      <c r="WYM69" s="343"/>
      <c r="WYN69" s="343"/>
      <c r="WYO69" s="343"/>
      <c r="WYP69" s="343"/>
      <c r="WYQ69" s="343"/>
      <c r="WYR69" s="343"/>
      <c r="WYS69" s="343"/>
      <c r="WYT69" s="343"/>
      <c r="WYU69" s="343"/>
      <c r="WYV69" s="343"/>
      <c r="WYW69" s="343"/>
      <c r="WYX69" s="343"/>
      <c r="WYY69" s="343"/>
      <c r="WYZ69" s="343"/>
      <c r="WZA69" s="343"/>
      <c r="WZB69" s="343"/>
      <c r="WZC69" s="343"/>
      <c r="WZD69" s="343"/>
      <c r="WZE69" s="343"/>
      <c r="WZF69" s="343"/>
      <c r="WZG69" s="343"/>
      <c r="WZH69" s="343"/>
      <c r="WZI69" s="343"/>
      <c r="WZJ69" s="343"/>
      <c r="WZK69" s="343"/>
      <c r="WZL69" s="343"/>
      <c r="WZM69" s="343"/>
      <c r="WZN69" s="343"/>
      <c r="WZO69" s="343"/>
      <c r="WZP69" s="343"/>
      <c r="WZQ69" s="343"/>
      <c r="WZR69" s="343"/>
      <c r="WZS69" s="343"/>
      <c r="WZT69" s="343"/>
      <c r="WZU69" s="343"/>
      <c r="WZV69" s="343"/>
      <c r="WZW69" s="343"/>
      <c r="WZX69" s="343"/>
      <c r="WZY69" s="343"/>
      <c r="WZZ69" s="343"/>
      <c r="XAA69" s="343"/>
      <c r="XAB69" s="343"/>
      <c r="XAC69" s="343"/>
      <c r="XAD69" s="343"/>
      <c r="XAE69" s="343"/>
      <c r="XAF69" s="343"/>
      <c r="XAG69" s="343"/>
      <c r="XAH69" s="343"/>
      <c r="XAI69" s="343"/>
      <c r="XAJ69" s="343"/>
      <c r="XAK69" s="343"/>
      <c r="XAL69" s="343"/>
      <c r="XAM69" s="343"/>
      <c r="XAN69" s="343"/>
      <c r="XAO69" s="343"/>
      <c r="XAP69" s="343"/>
      <c r="XAQ69" s="343"/>
      <c r="XAR69" s="343"/>
      <c r="XAS69" s="343"/>
      <c r="XAT69" s="343"/>
      <c r="XAU69" s="343"/>
      <c r="XAV69" s="343"/>
      <c r="XAW69" s="343"/>
      <c r="XAX69" s="343"/>
      <c r="XAY69" s="343"/>
      <c r="XAZ69" s="343"/>
      <c r="XBA69" s="343"/>
      <c r="XBB69" s="343"/>
      <c r="XBC69" s="343"/>
      <c r="XBD69" s="343"/>
      <c r="XBE69" s="343"/>
      <c r="XBF69" s="343"/>
      <c r="XBG69" s="343"/>
      <c r="XBH69" s="343"/>
      <c r="XBI69" s="343"/>
      <c r="XBJ69" s="343"/>
      <c r="XBK69" s="343"/>
      <c r="XBL69" s="343"/>
      <c r="XBM69" s="343"/>
      <c r="XBN69" s="343"/>
      <c r="XBO69" s="343"/>
      <c r="XBP69" s="343"/>
      <c r="XBQ69" s="343"/>
      <c r="XBR69" s="343"/>
      <c r="XBS69" s="343"/>
      <c r="XBT69" s="343"/>
      <c r="XBU69" s="343"/>
      <c r="XBV69" s="343"/>
      <c r="XBW69" s="343"/>
      <c r="XBX69" s="343"/>
      <c r="XBY69" s="343"/>
      <c r="XBZ69" s="343"/>
      <c r="XCA69" s="343"/>
      <c r="XCB69" s="343"/>
      <c r="XCC69" s="343"/>
      <c r="XCD69" s="343"/>
      <c r="XCE69" s="343"/>
      <c r="XCF69" s="343"/>
      <c r="XCG69" s="343"/>
      <c r="XCH69" s="343"/>
      <c r="XCI69" s="343"/>
      <c r="XCJ69" s="343"/>
      <c r="XCK69" s="343"/>
      <c r="XCL69" s="343"/>
      <c r="XCM69" s="343"/>
      <c r="XCN69" s="343"/>
      <c r="XCO69" s="343"/>
      <c r="XCP69" s="343"/>
      <c r="XCQ69" s="343"/>
      <c r="XCR69" s="343"/>
      <c r="XCS69" s="343"/>
      <c r="XCT69" s="343"/>
      <c r="XCU69" s="343"/>
      <c r="XCV69" s="343"/>
      <c r="XCW69" s="343"/>
      <c r="XCX69" s="343"/>
      <c r="XCY69" s="343"/>
      <c r="XCZ69" s="343"/>
      <c r="XDA69" s="343"/>
      <c r="XDB69" s="343"/>
      <c r="XDC69" s="343"/>
      <c r="XDD69" s="343"/>
      <c r="XDE69" s="343"/>
      <c r="XDF69" s="343"/>
      <c r="XDG69" s="343"/>
      <c r="XDH69" s="343"/>
      <c r="XDI69" s="343"/>
      <c r="XDJ69" s="343"/>
      <c r="XDK69" s="343"/>
      <c r="XDL69" s="343"/>
      <c r="XDM69" s="343"/>
      <c r="XDN69" s="343"/>
      <c r="XDO69" s="343"/>
      <c r="XDP69" s="343"/>
      <c r="XDQ69" s="343"/>
      <c r="XDR69" s="343"/>
      <c r="XDS69" s="343"/>
      <c r="XDT69" s="343"/>
      <c r="XDU69" s="343"/>
      <c r="XDV69" s="343"/>
      <c r="XDW69" s="343"/>
      <c r="XDX69" s="343"/>
      <c r="XDY69" s="343"/>
      <c r="XDZ69" s="343"/>
      <c r="XEA69" s="343"/>
      <c r="XEB69" s="343"/>
      <c r="XEC69" s="343"/>
      <c r="XED69" s="343"/>
      <c r="XEE69" s="343"/>
      <c r="XEF69" s="343"/>
      <c r="XEG69" s="343"/>
      <c r="XEH69" s="343"/>
      <c r="XEI69" s="343"/>
      <c r="XEJ69" s="343"/>
      <c r="XEK69" s="343"/>
      <c r="XEL69" s="343"/>
      <c r="XEM69" s="343"/>
      <c r="XEN69" s="343"/>
      <c r="XEO69" s="343"/>
      <c r="XEP69" s="343"/>
      <c r="XEQ69" s="343"/>
      <c r="XER69" s="343"/>
      <c r="XES69" s="343"/>
      <c r="XET69" s="343"/>
      <c r="XEU69" s="343"/>
      <c r="XEV69" s="343"/>
      <c r="XEW69" s="343"/>
      <c r="XEX69" s="343"/>
      <c r="XEY69" s="343"/>
      <c r="XEZ69" s="343"/>
      <c r="XFA69" s="343"/>
    </row>
  </sheetData>
  <mergeCells count="5">
    <mergeCell ref="AF13:AL13"/>
    <mergeCell ref="X13:AD13"/>
    <mergeCell ref="P13:V13"/>
    <mergeCell ref="H13:N13"/>
    <mergeCell ref="D13:F13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23</vt:i4>
      </vt:variant>
    </vt:vector>
  </HeadingPairs>
  <TitlesOfParts>
    <vt:vector size="61" baseType="lpstr">
      <vt:lpstr>Condensed Consolidated</vt:lpstr>
      <vt:lpstr>Corporate</vt:lpstr>
      <vt:lpstr>Current Subsidiaries</vt:lpstr>
      <vt:lpstr>Arnold Magnetic</vt:lpstr>
      <vt:lpstr>Ergobaby</vt:lpstr>
      <vt:lpstr>Sterno Group</vt:lpstr>
      <vt:lpstr>5.11</vt:lpstr>
      <vt:lpstr>Velocity Outdoor</vt:lpstr>
      <vt:lpstr>Altor Solutions</vt:lpstr>
      <vt:lpstr>Marucci Sports</vt:lpstr>
      <vt:lpstr>BOA Technology</vt:lpstr>
      <vt:lpstr>Lugano</vt:lpstr>
      <vt:lpstr>Held for Sale</vt:lpstr>
      <vt:lpstr>Advanced Circuits</vt:lpstr>
      <vt:lpstr>2022 YTD Q2 EBITDA</vt:lpstr>
      <vt:lpstr>2022 Q1 EBITDA</vt:lpstr>
      <vt:lpstr>2021 EBITDA</vt:lpstr>
      <vt:lpstr>2020 EBITDA</vt:lpstr>
      <vt:lpstr>2019 EBITDA</vt:lpstr>
      <vt:lpstr>2018 EBITDA</vt:lpstr>
      <vt:lpstr>2017 EBITDA</vt:lpstr>
      <vt:lpstr>2016 EBITDA</vt:lpstr>
      <vt:lpstr>2015 EBITDA</vt:lpstr>
      <vt:lpstr>2014 EBITDA</vt:lpstr>
      <vt:lpstr>Discops</vt:lpstr>
      <vt:lpstr>Divested Subsidiaries</vt:lpstr>
      <vt:lpstr>Liberty Safe</vt:lpstr>
      <vt:lpstr>Clean Earth</vt:lpstr>
      <vt:lpstr>Manitoba Harvest</vt:lpstr>
      <vt:lpstr>Tridien</vt:lpstr>
      <vt:lpstr>FOX</vt:lpstr>
      <vt:lpstr>Camelbak</vt:lpstr>
      <vt:lpstr>AFM</vt:lpstr>
      <vt:lpstr>Aeroglide</vt:lpstr>
      <vt:lpstr>Staffmark</vt:lpstr>
      <vt:lpstr>Crosman</vt:lpstr>
      <vt:lpstr>HALO</vt:lpstr>
      <vt:lpstr>Silvue</vt:lpstr>
      <vt:lpstr>'2014 EBITDA'!Print_Area</vt:lpstr>
      <vt:lpstr>'2015 EBITDA'!Print_Area</vt:lpstr>
      <vt:lpstr>'2016 EBITDA'!Print_Area</vt:lpstr>
      <vt:lpstr>'5.11'!Print_Area</vt:lpstr>
      <vt:lpstr>'Advanced Circuits'!Print_Area</vt:lpstr>
      <vt:lpstr>Aeroglide!Print_Area</vt:lpstr>
      <vt:lpstr>AFM!Print_Area</vt:lpstr>
      <vt:lpstr>'Arnold Magnetic'!Print_Area</vt:lpstr>
      <vt:lpstr>Camelbak!Print_Area</vt:lpstr>
      <vt:lpstr>'Clean Earth'!Print_Area</vt:lpstr>
      <vt:lpstr>'Condensed Consolidated'!Print_Area</vt:lpstr>
      <vt:lpstr>Corporate!Print_Area</vt:lpstr>
      <vt:lpstr>Crosman!Print_Area</vt:lpstr>
      <vt:lpstr>Discops!Print_Area</vt:lpstr>
      <vt:lpstr>Ergobaby!Print_Area</vt:lpstr>
      <vt:lpstr>FOX!Print_Area</vt:lpstr>
      <vt:lpstr>HALO!Print_Area</vt:lpstr>
      <vt:lpstr>'Liberty Safe'!Print_Area</vt:lpstr>
      <vt:lpstr>'Manitoba Harvest'!Print_Area</vt:lpstr>
      <vt:lpstr>Silvue!Print_Area</vt:lpstr>
      <vt:lpstr>Staffmark!Print_Area</vt:lpstr>
      <vt:lpstr>'Sterno Group'!Print_Area</vt:lpstr>
      <vt:lpstr>Tridien!Print_Area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Gasiewski</dc:creator>
  <cp:lastModifiedBy>Ke Ding</cp:lastModifiedBy>
  <cp:lastPrinted>2021-10-26T15:31:29Z</cp:lastPrinted>
  <dcterms:created xsi:type="dcterms:W3CDTF">2016-05-03T19:02:50Z</dcterms:created>
  <dcterms:modified xsi:type="dcterms:W3CDTF">2022-08-03T17:32:00Z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